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7" i="1" l="1"/>
  <c r="J7" i="1" s="1"/>
  <c r="I8" i="1"/>
  <c r="J8" i="1" s="1"/>
  <c r="I9" i="1"/>
  <c r="K9" i="1" s="1"/>
  <c r="I10" i="1"/>
  <c r="J10" i="1" s="1"/>
  <c r="I11" i="1"/>
  <c r="J11" i="1" s="1"/>
  <c r="K11" i="1"/>
  <c r="I12" i="1"/>
  <c r="J12" i="1" s="1"/>
  <c r="I13" i="1"/>
  <c r="K13" i="1" s="1"/>
  <c r="J13" i="1"/>
  <c r="I14" i="1"/>
  <c r="J14" i="1" s="1"/>
  <c r="I15" i="1"/>
  <c r="J15" i="1" s="1"/>
  <c r="K15" i="1"/>
  <c r="I16" i="1"/>
  <c r="J16" i="1" s="1"/>
  <c r="I17" i="1"/>
  <c r="K17" i="1" s="1"/>
  <c r="J17" i="1"/>
  <c r="I18" i="1"/>
  <c r="J18" i="1" s="1"/>
  <c r="I19" i="1"/>
  <c r="J19" i="1" s="1"/>
  <c r="I20" i="1"/>
  <c r="J20" i="1" s="1"/>
  <c r="I21" i="1"/>
  <c r="K21" i="1" s="1"/>
  <c r="I22" i="1"/>
  <c r="K22" i="1" s="1"/>
  <c r="I23" i="1"/>
  <c r="J23" i="1" s="1"/>
  <c r="I24" i="1"/>
  <c r="J24" i="1" s="1"/>
  <c r="I6" i="1"/>
  <c r="K6" i="1" s="1"/>
  <c r="I5" i="1"/>
  <c r="J5" i="1" s="1"/>
  <c r="I3" i="1"/>
  <c r="J3" i="1" s="1"/>
  <c r="I4" i="1"/>
  <c r="J4" i="1" s="1"/>
  <c r="I2" i="1"/>
  <c r="K2" i="1" s="1"/>
  <c r="J21" i="1" l="1"/>
  <c r="K18" i="1"/>
  <c r="K14" i="1"/>
  <c r="K10" i="1"/>
  <c r="K23" i="1"/>
  <c r="J22" i="1"/>
  <c r="K19" i="1"/>
  <c r="J9" i="1"/>
  <c r="K7" i="1"/>
  <c r="K24" i="1"/>
  <c r="K20" i="1"/>
  <c r="K16" i="1"/>
  <c r="K12" i="1"/>
  <c r="K8" i="1"/>
  <c r="K4" i="1"/>
  <c r="J6" i="1"/>
  <c r="K3" i="1"/>
  <c r="K5" i="1"/>
  <c r="J2" i="1"/>
</calcChain>
</file>

<file path=xl/sharedStrings.xml><?xml version="1.0" encoding="utf-8"?>
<sst xmlns="http://schemas.openxmlformats.org/spreadsheetml/2006/main" count="172" uniqueCount="135">
  <si>
    <t>id</t>
    <phoneticPr fontId="1" type="noConversion"/>
  </si>
  <si>
    <t>mapCity</t>
    <phoneticPr fontId="1" type="noConversion"/>
  </si>
  <si>
    <t>mapDistrict</t>
    <phoneticPr fontId="1" type="noConversion"/>
  </si>
  <si>
    <t>mapProvince</t>
    <phoneticPr fontId="1" type="noConversion"/>
  </si>
  <si>
    <t>userName</t>
    <phoneticPr fontId="1" type="noConversion"/>
  </si>
  <si>
    <t>山西省</t>
    <phoneticPr fontId="1" type="noConversion"/>
  </si>
  <si>
    <t>阳泉市</t>
    <phoneticPr fontId="1" type="noConversion"/>
  </si>
  <si>
    <t>盂县</t>
    <phoneticPr fontId="1" type="noConversion"/>
  </si>
  <si>
    <t>郊区</t>
    <phoneticPr fontId="1" type="noConversion"/>
  </si>
  <si>
    <t>阳泉上社二景煤炭有限责任公司</t>
    <phoneticPr fontId="1" type="noConversion"/>
  </si>
  <si>
    <t>阳泉上社煤炭有限责任公司</t>
    <phoneticPr fontId="1" type="noConversion"/>
  </si>
  <si>
    <t>阳泉市上社煤炭有限责任公司
地址：山西省阳泉市盂县南娄镇阳泉市上社煤炭有限责任公司
坐标：113.338204,38.018237</t>
    <phoneticPr fontId="1" type="noConversion"/>
  </si>
  <si>
    <t>阳泉市上社二景煤炭有限责任公司
地址：南娄镇南上社村
坐标：113.32495,38.01199</t>
    <phoneticPr fontId="1" type="noConversion"/>
  </si>
  <si>
    <t>保安煤业有限公司</t>
    <phoneticPr fontId="1" type="noConversion"/>
  </si>
  <si>
    <t xml:space="preserve">
保安煤业有限公司
地址：旧街乡
电话：(0353)6651111
坐标：113.366292,37.883468</t>
    <phoneticPr fontId="1" type="noConversion"/>
  </si>
  <si>
    <t>阳泉市燕龛煤炭有限责任公司程庄煤矿</t>
    <phoneticPr fontId="1" type="noConversion"/>
  </si>
  <si>
    <t>山西省阳泉市燕龛煤炭有限责任公司
地址：山西省阳泉市郊区河底镇北庄村 
电话：(0353)5079000 
坐标：113.486354,37.995863</t>
    <phoneticPr fontId="1" type="noConversion"/>
  </si>
  <si>
    <t>首阳煤业有限公司</t>
    <phoneticPr fontId="1" type="noConversion"/>
  </si>
  <si>
    <t>晋城市</t>
    <phoneticPr fontId="1" type="noConversion"/>
  </si>
  <si>
    <t>沁水峪煌煤业有限公司</t>
    <phoneticPr fontId="1" type="noConversion"/>
  </si>
  <si>
    <t>石碣峪煤业有限公司</t>
    <phoneticPr fontId="1" type="noConversion"/>
  </si>
  <si>
    <t>莲盛煤业有限公司</t>
    <phoneticPr fontId="1" type="noConversion"/>
  </si>
  <si>
    <t>朔州市</t>
    <phoneticPr fontId="1" type="noConversion"/>
  </si>
  <si>
    <t>朔城区</t>
    <phoneticPr fontId="1" type="noConversion"/>
  </si>
  <si>
    <t>平鲁区</t>
    <phoneticPr fontId="1" type="noConversion"/>
  </si>
  <si>
    <t>太原市</t>
    <phoneticPr fontId="1" type="noConversion"/>
  </si>
  <si>
    <t>古交市</t>
    <phoneticPr fontId="1" type="noConversion"/>
  </si>
  <si>
    <t>运城市</t>
    <phoneticPr fontId="1" type="noConversion"/>
  </si>
  <si>
    <t>晋中市</t>
    <phoneticPr fontId="1" type="noConversion"/>
  </si>
  <si>
    <t>左权盘城岭煤业有限公司</t>
    <phoneticPr fontId="1" type="noConversion"/>
  </si>
  <si>
    <t>左权县</t>
    <phoneticPr fontId="1" type="noConversion"/>
  </si>
  <si>
    <t>和顺县</t>
    <phoneticPr fontId="1" type="noConversion"/>
  </si>
  <si>
    <t>榆次巍山煤业有限公司</t>
    <phoneticPr fontId="1" type="noConversion"/>
  </si>
  <si>
    <t>店上煤业有限公司</t>
    <phoneticPr fontId="1" type="noConversion"/>
  </si>
  <si>
    <t>山西煤炭运销集团莲盛煤业有限公司
地址：白堂乡 
电话：(0349)6094482 
坐标：112.317818,39.428795</t>
    <phoneticPr fontId="1" type="noConversion"/>
  </si>
  <si>
    <t>福昌煤业有限公司</t>
    <phoneticPr fontId="1" type="noConversion"/>
  </si>
  <si>
    <t>山西古交煤焦集团玉峁煤业有限公司
地址：山西省太原市古交市 
坐标：112.016182,37.895693</t>
    <phoneticPr fontId="1" type="noConversion"/>
  </si>
  <si>
    <t>河津禹门煤业有限公司</t>
    <phoneticPr fontId="1" type="noConversion"/>
  </si>
  <si>
    <t>运城市禹门水泥有限公司
地址：山西省运城市河津市小梁乡中国石化加油站东北200米 
坐标：110.722809,35.523809</t>
    <phoneticPr fontId="1" type="noConversion"/>
  </si>
  <si>
    <t>左权盘城岭煤业有限公司
地址：山西省晋中市左权县盘城小区西北侧
电话：(0354)8638078 
坐标：113.377577,37.096013</t>
    <phoneticPr fontId="1" type="noConversion"/>
  </si>
  <si>
    <t>和顺鸿润煤业有限公司</t>
    <phoneticPr fontId="1" type="noConversion"/>
  </si>
  <si>
    <t>山西煤炭运销集团和顺吕鑫煤业有限公司
地址：山西省晋中市和顺县太和路56 
坐标：113.583306,37.327057</t>
    <phoneticPr fontId="1" type="noConversion"/>
  </si>
  <si>
    <t>山西煤炭运销集团巍山煤业有限公司
地址：005乡道 
坐标：112.71401,37.818344</t>
    <phoneticPr fontId="1" type="noConversion"/>
  </si>
  <si>
    <t>忻州市</t>
    <phoneticPr fontId="1" type="noConversion"/>
  </si>
  <si>
    <t>猫儿沟煤业有限公司</t>
    <phoneticPr fontId="1" type="noConversion"/>
  </si>
  <si>
    <t>河曲县</t>
    <phoneticPr fontId="1" type="noConversion"/>
  </si>
  <si>
    <t>保德县</t>
    <phoneticPr fontId="1" type="noConversion"/>
  </si>
  <si>
    <t>吕梁市</t>
    <phoneticPr fontId="1" type="noConversion"/>
  </si>
  <si>
    <t>孝义市</t>
    <phoneticPr fontId="1" type="noConversion"/>
  </si>
  <si>
    <t>金达煤业有限公司</t>
    <phoneticPr fontId="1" type="noConversion"/>
  </si>
  <si>
    <t>大同市</t>
    <phoneticPr fontId="1" type="noConversion"/>
  </si>
  <si>
    <t>口泉煤业有限责任公司</t>
    <phoneticPr fontId="1" type="noConversion"/>
  </si>
  <si>
    <t>新荣区</t>
    <phoneticPr fontId="1" type="noConversion"/>
  </si>
  <si>
    <t>临汾市</t>
    <phoneticPr fontId="1" type="noConversion"/>
  </si>
  <si>
    <t>吉县盛平煤业有限公司</t>
    <phoneticPr fontId="1" type="noConversion"/>
  </si>
  <si>
    <t>长治市</t>
    <phoneticPr fontId="1" type="noConversion"/>
  </si>
  <si>
    <t>三元古韩荆宝煤业有限公司</t>
    <phoneticPr fontId="1" type="noConversion"/>
  </si>
  <si>
    <t>襄垣县</t>
    <phoneticPr fontId="1" type="noConversion"/>
  </si>
  <si>
    <t>猫儿沟煤业有限公司
地址：山西省忻州市河曲县韩河线 
坐标：111.210905,39.166464</t>
    <phoneticPr fontId="1" type="noConversion"/>
  </si>
  <si>
    <t>泰山隆安煤业有限公司</t>
    <phoneticPr fontId="1" type="noConversion"/>
  </si>
  <si>
    <t>泰山隆安煤业有限公司
地址：桥头镇桑园村 
电话：15386803399 
坐标：111.176338,38.965882</t>
    <phoneticPr fontId="1" type="noConversion"/>
  </si>
  <si>
    <t>金达煤业
地址：驿马乡下荆封村山西煤销吕梁分公司 
坐标：111.628662,36.963345</t>
    <phoneticPr fontId="1" type="noConversion"/>
  </si>
  <si>
    <t>新旺煤业有限公司</t>
    <phoneticPr fontId="1" type="noConversion"/>
  </si>
  <si>
    <t>山西煤销集团新旺煤业
地址：大同市新荣区011乡道南200米 
坐标：113.136307,40.192984</t>
    <phoneticPr fontId="1" type="noConversion"/>
  </si>
  <si>
    <t>山西煤炭运销集团口泉煤业有限公司
地址：山西省大同市云冈区 
坐标：113.060507,39.935005</t>
    <phoneticPr fontId="1" type="noConversion"/>
  </si>
  <si>
    <t>昊兴塬煤业有限公司
地址：山西省临汾市蒲县洪乔线附近 
坐标：111.365879,36.394802</t>
    <phoneticPr fontId="1" type="noConversion"/>
  </si>
  <si>
    <t>蒲县昊兴塬煤业有限公司</t>
    <phoneticPr fontId="1" type="noConversion"/>
  </si>
  <si>
    <t>山西三元煤业股份有限公司</t>
    <phoneticPr fontId="1" type="noConversion"/>
  </si>
  <si>
    <t>山西三元煤业股份有限公司
地址：五一路长安街56号 
坐标：113.057455,36.181315</t>
    <phoneticPr fontId="1" type="noConversion"/>
  </si>
  <si>
    <t>三元古韩荆宝煤业有限公司
地址：后庄村 
电话：(0355)7481920 
坐标：112.991391,36.566988</t>
    <phoneticPr fontId="1" type="noConversion"/>
  </si>
  <si>
    <t>113.338204</t>
  </si>
  <si>
    <t>38.018237</t>
  </si>
  <si>
    <t>113.486354</t>
  </si>
  <si>
    <t>37.995863</t>
  </si>
  <si>
    <t>113.366292</t>
  </si>
  <si>
    <t>37.883468</t>
  </si>
  <si>
    <t>113.32495</t>
  </si>
  <si>
    <t>38.01199</t>
  </si>
  <si>
    <t>112.965299</t>
  </si>
  <si>
    <t>35.912194</t>
  </si>
  <si>
    <t>111.979824</t>
  </si>
  <si>
    <t>35.565141</t>
  </si>
  <si>
    <t>112.956982</t>
  </si>
  <si>
    <t>35.832992</t>
  </si>
  <si>
    <t>112.428747</t>
  </si>
  <si>
    <t>39.117368</t>
  </si>
  <si>
    <t>112.317818</t>
  </si>
  <si>
    <t>39.428795</t>
  </si>
  <si>
    <t>112.016182</t>
  </si>
  <si>
    <t>37.895693</t>
  </si>
  <si>
    <t>110.722809</t>
  </si>
  <si>
    <t>35.523809</t>
  </si>
  <si>
    <t>113.377577</t>
  </si>
  <si>
    <t>37.096013</t>
  </si>
  <si>
    <t>113.583306</t>
  </si>
  <si>
    <t>37.327057</t>
  </si>
  <si>
    <t>：112.71401</t>
  </si>
  <si>
    <t>37.818344</t>
  </si>
  <si>
    <t>111.210905</t>
  </si>
  <si>
    <t>39.166464</t>
  </si>
  <si>
    <t>111.176338</t>
  </si>
  <si>
    <t>38.965882</t>
  </si>
  <si>
    <t>111.628662</t>
  </si>
  <si>
    <t>36.963345</t>
  </si>
  <si>
    <t>113.136307</t>
  </si>
  <si>
    <t>40.192984</t>
  </si>
  <si>
    <t>113.060507</t>
  </si>
  <si>
    <t>39.935005</t>
  </si>
  <si>
    <t>111.089267</t>
  </si>
  <si>
    <t>36.110185</t>
  </si>
  <si>
    <t>111.365879</t>
  </si>
  <si>
    <t>36.394802</t>
  </si>
  <si>
    <t>113.057455</t>
  </si>
  <si>
    <t>36.181315</t>
  </si>
  <si>
    <t>112.991391</t>
  </si>
  <si>
    <t>36.566988</t>
  </si>
  <si>
    <t>山西煤炭运销集团首阳煤业有限公司
地址：山西省晋城市高平市东沙院村 
电话：(0356)5606800 
坐标：112.965299,35.912194</t>
    <phoneticPr fontId="1" type="noConversion"/>
  </si>
  <si>
    <t>高平市</t>
    <phoneticPr fontId="1" type="noConversion"/>
  </si>
  <si>
    <t>峪煌煤业有限公司
地址：晋城市沁水县 
坐标：111.979824,35.565141</t>
    <phoneticPr fontId="1" type="noConversion"/>
  </si>
  <si>
    <t>沁水县</t>
    <phoneticPr fontId="1" type="noConversion"/>
  </si>
  <si>
    <t>山西煤炭运销集团店上煤业有限公司
地址：山西省晋城市高平市办店上村店 
坐标：112.956982,35.832992</t>
    <phoneticPr fontId="1" type="noConversion"/>
  </si>
  <si>
    <t>山西煤炭运销集团石碣峪煤业有限公司
地址：山西省朔州市朔城区 
坐标：112.428747,39.117368</t>
    <phoneticPr fontId="1" type="noConversion"/>
  </si>
  <si>
    <t>河津市</t>
    <phoneticPr fontId="1" type="noConversion"/>
  </si>
  <si>
    <t>榆次市</t>
    <phoneticPr fontId="1" type="noConversion"/>
  </si>
  <si>
    <t>云冈区</t>
    <phoneticPr fontId="1" type="noConversion"/>
  </si>
  <si>
    <t>吉县盛平煤业公司
地址：山西省临汾市乡宁县G309(荣兰线) 
坐标：111.089267,36.110185</t>
    <phoneticPr fontId="1" type="noConversion"/>
  </si>
  <si>
    <t>乡宁县</t>
    <phoneticPr fontId="1" type="noConversion"/>
  </si>
  <si>
    <t>蒲县</t>
    <phoneticPr fontId="1" type="noConversion"/>
  </si>
  <si>
    <t>郊区</t>
    <phoneticPr fontId="1" type="noConversion"/>
  </si>
  <si>
    <t>des</t>
    <phoneticPr fontId="1" type="noConversion"/>
  </si>
  <si>
    <t>des1</t>
    <phoneticPr fontId="1" type="noConversion"/>
  </si>
  <si>
    <t>des2</t>
  </si>
  <si>
    <t>des3</t>
  </si>
  <si>
    <t>lng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</si>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</sst>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B4" sqref="B4"/>
    </sheetView>
  </sheetViews>
  <sheetFormatPr defaultRowHeight="13.5" x14ac:dyDescent="0.15"/>
  <cols>
    <col min="1" max="1" width="4.5" bestFit="1" customWidth="1"/>
    <col min="2" max="2" width="10.5" bestFit="1" customWidth="1"/>
    <col min="3" max="3" width="11.625" bestFit="1" customWidth="1"/>
    <col min="4" max="4" width="8.5" bestFit="1" customWidth="1"/>
    <col min="5" max="6" width="12.75" bestFit="1" customWidth="1"/>
    <col min="7" max="7" width="35.875" bestFit="1" customWidth="1"/>
    <col min="8" max="8" width="40.125" bestFit="1" customWidth="1"/>
    <col min="9" max="11" width="37.75" customWidth="1"/>
  </cols>
  <sheetData>
    <row r="1" spans="1:11" x14ac:dyDescent="0.15">
      <c r="A1" t="s">
        <v>0</v>
      </c>
      <c r="B1" t="s">
        <v>134</v>
      </c>
      <c r="C1" t="s">
        <v>133</v>
      </c>
      <c r="D1" t="s">
        <v>1</v>
      </c>
      <c r="E1" t="s">
        <v>2</v>
      </c>
      <c r="F1" t="s">
        <v>3</v>
      </c>
      <c r="G1" t="s">
        <v>4</v>
      </c>
      <c r="H1" t="s">
        <v>129</v>
      </c>
      <c r="I1" t="s">
        <v>130</v>
      </c>
      <c r="J1" t="s">
        <v>131</v>
      </c>
      <c r="K1" t="s">
        <v>132</v>
      </c>
    </row>
    <row r="2" spans="1:11" ht="54" x14ac:dyDescent="0.15">
      <c r="A2">
        <v>73</v>
      </c>
      <c r="B2" s="2" t="s">
        <v>71</v>
      </c>
      <c r="C2" s="2" t="s">
        <v>70</v>
      </c>
      <c r="D2" t="s">
        <v>6</v>
      </c>
      <c r="E2" t="s">
        <v>7</v>
      </c>
      <c r="F2" t="s">
        <v>5</v>
      </c>
      <c r="G2" t="s">
        <v>10</v>
      </c>
      <c r="H2" s="1" t="s">
        <v>11</v>
      </c>
      <c r="I2" s="1" t="str">
        <f>RIGHT(H2,20)</f>
        <v>113.338204,38.018237</v>
      </c>
      <c r="J2" t="str">
        <f>MID(I2,1,10)</f>
        <v>113.338204</v>
      </c>
      <c r="K2" t="str">
        <f>MID(I2,12,10)</f>
        <v>38.018237</v>
      </c>
    </row>
    <row r="3" spans="1:11" ht="54" x14ac:dyDescent="0.15">
      <c r="A3">
        <v>74</v>
      </c>
      <c r="B3" s="2" t="s">
        <v>73</v>
      </c>
      <c r="C3" s="2" t="s">
        <v>72</v>
      </c>
      <c r="D3" t="s">
        <v>6</v>
      </c>
      <c r="E3" t="s">
        <v>8</v>
      </c>
      <c r="F3" t="s">
        <v>5</v>
      </c>
      <c r="G3" t="s">
        <v>15</v>
      </c>
      <c r="H3" s="1" t="s">
        <v>16</v>
      </c>
      <c r="I3" s="1" t="str">
        <f t="shared" ref="I3:I4" si="0">RIGHT(H3,20)</f>
        <v>113.486354,37.995863</v>
      </c>
      <c r="J3" t="str">
        <f t="shared" ref="J3:J4" si="1">MID(I3,1,10)</f>
        <v>113.486354</v>
      </c>
      <c r="K3" t="str">
        <f t="shared" ref="K3:K4" si="2">MID(I3,12,10)</f>
        <v>37.995863</v>
      </c>
    </row>
    <row r="4" spans="1:11" ht="67.5" x14ac:dyDescent="0.15">
      <c r="A4">
        <v>75</v>
      </c>
      <c r="B4" s="2" t="s">
        <v>75</v>
      </c>
      <c r="C4" s="2" t="s">
        <v>74</v>
      </c>
      <c r="D4" t="s">
        <v>6</v>
      </c>
      <c r="E4" t="s">
        <v>8</v>
      </c>
      <c r="F4" t="s">
        <v>5</v>
      </c>
      <c r="G4" t="s">
        <v>13</v>
      </c>
      <c r="H4" s="1" t="s">
        <v>14</v>
      </c>
      <c r="I4" s="1" t="str">
        <f t="shared" si="0"/>
        <v>113.366292,37.883468</v>
      </c>
      <c r="J4" t="str">
        <f t="shared" si="1"/>
        <v>113.366292</v>
      </c>
      <c r="K4" t="str">
        <f t="shared" si="2"/>
        <v>37.883468</v>
      </c>
    </row>
    <row r="5" spans="1:11" ht="40.5" x14ac:dyDescent="0.15">
      <c r="A5">
        <v>77</v>
      </c>
      <c r="B5" s="2" t="s">
        <v>77</v>
      </c>
      <c r="C5" s="2" t="s">
        <v>76</v>
      </c>
      <c r="D5" t="s">
        <v>6</v>
      </c>
      <c r="E5" t="s">
        <v>7</v>
      </c>
      <c r="F5" t="s">
        <v>5</v>
      </c>
      <c r="G5" t="s">
        <v>9</v>
      </c>
      <c r="H5" s="1" t="s">
        <v>12</v>
      </c>
      <c r="I5" s="1" t="str">
        <f>RIGHT(H5,18)</f>
        <v>113.32495,38.01199</v>
      </c>
      <c r="J5" t="str">
        <f>MID(I5,1,9)</f>
        <v>113.32495</v>
      </c>
      <c r="K5" t="str">
        <f>MID(I5,11,9)</f>
        <v>38.01199</v>
      </c>
    </row>
    <row r="6" spans="1:11" ht="54" x14ac:dyDescent="0.15">
      <c r="A6">
        <v>108</v>
      </c>
      <c r="B6" s="2" t="s">
        <v>79</v>
      </c>
      <c r="C6" s="2" t="s">
        <v>78</v>
      </c>
      <c r="D6" t="s">
        <v>18</v>
      </c>
      <c r="E6" t="s">
        <v>117</v>
      </c>
      <c r="F6" t="s">
        <v>5</v>
      </c>
      <c r="G6" t="s">
        <v>17</v>
      </c>
      <c r="H6" s="1" t="s">
        <v>116</v>
      </c>
      <c r="I6" s="1" t="str">
        <f>RIGHT(H6,20)</f>
        <v>112.965299,35.912194</v>
      </c>
      <c r="J6" t="str">
        <f>MID(I6,1,10)</f>
        <v>112.965299</v>
      </c>
      <c r="K6" t="str">
        <f>MID(I6,12,10)</f>
        <v>35.912194</v>
      </c>
    </row>
    <row r="7" spans="1:11" ht="40.5" x14ac:dyDescent="0.15">
      <c r="A7">
        <v>110</v>
      </c>
      <c r="B7" s="2" t="s">
        <v>81</v>
      </c>
      <c r="C7" s="2" t="s">
        <v>80</v>
      </c>
      <c r="D7" t="s">
        <v>18</v>
      </c>
      <c r="E7" t="s">
        <v>119</v>
      </c>
      <c r="F7" t="s">
        <v>5</v>
      </c>
      <c r="G7" t="s">
        <v>19</v>
      </c>
      <c r="H7" s="1" t="s">
        <v>118</v>
      </c>
      <c r="I7" s="1" t="str">
        <f t="shared" ref="I7:I24" si="3">RIGHT(H7,20)</f>
        <v>111.979824,35.565141</v>
      </c>
      <c r="J7" t="str">
        <f t="shared" ref="J7:J24" si="4">MID(I7,1,10)</f>
        <v>111.979824</v>
      </c>
      <c r="K7" t="str">
        <f t="shared" ref="K7:K24" si="5">MID(I7,12,10)</f>
        <v>35.565141</v>
      </c>
    </row>
    <row r="8" spans="1:11" ht="40.5" x14ac:dyDescent="0.15">
      <c r="A8">
        <v>116</v>
      </c>
      <c r="B8" s="2" t="s">
        <v>83</v>
      </c>
      <c r="C8" s="2" t="s">
        <v>82</v>
      </c>
      <c r="D8" t="s">
        <v>18</v>
      </c>
      <c r="E8" t="s">
        <v>117</v>
      </c>
      <c r="F8" t="s">
        <v>5</v>
      </c>
      <c r="G8" t="s">
        <v>33</v>
      </c>
      <c r="H8" s="1" t="s">
        <v>120</v>
      </c>
      <c r="I8" s="1" t="str">
        <f t="shared" si="3"/>
        <v>112.956982,35.832992</v>
      </c>
      <c r="J8" t="str">
        <f t="shared" si="4"/>
        <v>112.956982</v>
      </c>
      <c r="K8" t="str">
        <f t="shared" si="5"/>
        <v>35.832992</v>
      </c>
    </row>
    <row r="9" spans="1:11" ht="40.5" x14ac:dyDescent="0.15">
      <c r="A9">
        <v>33</v>
      </c>
      <c r="B9" s="2" t="s">
        <v>85</v>
      </c>
      <c r="C9" s="2" t="s">
        <v>84</v>
      </c>
      <c r="D9" t="s">
        <v>22</v>
      </c>
      <c r="E9" t="s">
        <v>23</v>
      </c>
      <c r="F9" t="s">
        <v>5</v>
      </c>
      <c r="G9" t="s">
        <v>20</v>
      </c>
      <c r="H9" s="1" t="s">
        <v>121</v>
      </c>
      <c r="I9" s="1" t="str">
        <f t="shared" si="3"/>
        <v>112.428747,39.117368</v>
      </c>
      <c r="J9" t="str">
        <f t="shared" si="4"/>
        <v>112.428747</v>
      </c>
      <c r="K9" t="str">
        <f t="shared" si="5"/>
        <v>39.117368</v>
      </c>
    </row>
    <row r="10" spans="1:11" ht="54" x14ac:dyDescent="0.15">
      <c r="A10">
        <v>34</v>
      </c>
      <c r="B10" s="2" t="s">
        <v>87</v>
      </c>
      <c r="C10" s="2" t="s">
        <v>86</v>
      </c>
      <c r="D10" t="s">
        <v>22</v>
      </c>
      <c r="E10" t="s">
        <v>24</v>
      </c>
      <c r="F10" t="s">
        <v>5</v>
      </c>
      <c r="G10" t="s">
        <v>21</v>
      </c>
      <c r="H10" s="1" t="s">
        <v>34</v>
      </c>
      <c r="I10" s="1" t="str">
        <f t="shared" si="3"/>
        <v>112.317818,39.428795</v>
      </c>
      <c r="J10" t="str">
        <f t="shared" si="4"/>
        <v>112.317818</v>
      </c>
      <c r="K10" t="str">
        <f t="shared" si="5"/>
        <v>39.428795</v>
      </c>
    </row>
    <row r="11" spans="1:11" ht="40.5" x14ac:dyDescent="0.15">
      <c r="A11">
        <v>164</v>
      </c>
      <c r="B11" s="2" t="s">
        <v>89</v>
      </c>
      <c r="C11" s="2" t="s">
        <v>88</v>
      </c>
      <c r="D11" t="s">
        <v>25</v>
      </c>
      <c r="E11" t="s">
        <v>26</v>
      </c>
      <c r="F11" t="s">
        <v>5</v>
      </c>
      <c r="G11" t="s">
        <v>35</v>
      </c>
      <c r="H11" s="1" t="s">
        <v>36</v>
      </c>
      <c r="I11" s="1" t="str">
        <f t="shared" si="3"/>
        <v>112.016182,37.895693</v>
      </c>
      <c r="J11" t="str">
        <f t="shared" si="4"/>
        <v>112.016182</v>
      </c>
      <c r="K11" t="str">
        <f t="shared" si="5"/>
        <v>37.895693</v>
      </c>
    </row>
    <row r="12" spans="1:11" ht="54" x14ac:dyDescent="0.15">
      <c r="A12">
        <v>156</v>
      </c>
      <c r="B12" s="2" t="s">
        <v>91</v>
      </c>
      <c r="C12" s="2" t="s">
        <v>90</v>
      </c>
      <c r="D12" t="s">
        <v>27</v>
      </c>
      <c r="E12" t="s">
        <v>122</v>
      </c>
      <c r="F12" t="s">
        <v>5</v>
      </c>
      <c r="G12" t="s">
        <v>37</v>
      </c>
      <c r="H12" s="1" t="s">
        <v>38</v>
      </c>
      <c r="I12" s="1" t="str">
        <f t="shared" si="3"/>
        <v>110.722809,35.523809</v>
      </c>
      <c r="J12" t="str">
        <f t="shared" si="4"/>
        <v>110.722809</v>
      </c>
      <c r="K12" t="str">
        <f t="shared" si="5"/>
        <v>35.523809</v>
      </c>
    </row>
    <row r="13" spans="1:11" ht="54" x14ac:dyDescent="0.15">
      <c r="A13">
        <v>56</v>
      </c>
      <c r="B13" s="2" t="s">
        <v>93</v>
      </c>
      <c r="C13" s="2" t="s">
        <v>92</v>
      </c>
      <c r="D13" t="s">
        <v>28</v>
      </c>
      <c r="E13" t="s">
        <v>30</v>
      </c>
      <c r="F13" t="s">
        <v>5</v>
      </c>
      <c r="G13" t="s">
        <v>29</v>
      </c>
      <c r="H13" s="1" t="s">
        <v>39</v>
      </c>
      <c r="I13" s="1" t="str">
        <f t="shared" si="3"/>
        <v>113.377577,37.096013</v>
      </c>
      <c r="J13" t="str">
        <f t="shared" si="4"/>
        <v>113.377577</v>
      </c>
      <c r="K13" t="str">
        <f t="shared" si="5"/>
        <v>37.096013</v>
      </c>
    </row>
    <row r="14" spans="1:11" ht="40.5" x14ac:dyDescent="0.15">
      <c r="A14">
        <v>58</v>
      </c>
      <c r="B14" s="2" t="s">
        <v>95</v>
      </c>
      <c r="C14" s="2" t="s">
        <v>94</v>
      </c>
      <c r="D14" t="s">
        <v>28</v>
      </c>
      <c r="E14" t="s">
        <v>31</v>
      </c>
      <c r="F14" t="s">
        <v>5</v>
      </c>
      <c r="G14" t="s">
        <v>40</v>
      </c>
      <c r="H14" s="1" t="s">
        <v>41</v>
      </c>
      <c r="I14" s="1" t="str">
        <f t="shared" si="3"/>
        <v>113.583306,37.327057</v>
      </c>
      <c r="J14" t="str">
        <f t="shared" si="4"/>
        <v>113.583306</v>
      </c>
      <c r="K14" t="str">
        <f t="shared" si="5"/>
        <v>37.327057</v>
      </c>
    </row>
    <row r="15" spans="1:11" ht="40.5" x14ac:dyDescent="0.15">
      <c r="A15">
        <v>62</v>
      </c>
      <c r="B15" s="2" t="s">
        <v>97</v>
      </c>
      <c r="C15" s="2" t="s">
        <v>96</v>
      </c>
      <c r="D15" t="s">
        <v>28</v>
      </c>
      <c r="E15" t="s">
        <v>123</v>
      </c>
      <c r="F15" t="s">
        <v>5</v>
      </c>
      <c r="G15" t="s">
        <v>32</v>
      </c>
      <c r="H15" s="1" t="s">
        <v>42</v>
      </c>
      <c r="I15" s="1" t="str">
        <f t="shared" si="3"/>
        <v>：112.71401,37.818344</v>
      </c>
      <c r="J15" t="str">
        <f t="shared" si="4"/>
        <v>：112.71401</v>
      </c>
      <c r="K15" t="str">
        <f t="shared" si="5"/>
        <v>37.818344</v>
      </c>
    </row>
    <row r="16" spans="1:11" ht="40.5" x14ac:dyDescent="0.15">
      <c r="A16">
        <v>37</v>
      </c>
      <c r="B16" s="2" t="s">
        <v>99</v>
      </c>
      <c r="C16" s="2" t="s">
        <v>98</v>
      </c>
      <c r="D16" t="s">
        <v>43</v>
      </c>
      <c r="E16" t="s">
        <v>45</v>
      </c>
      <c r="F16" t="s">
        <v>5</v>
      </c>
      <c r="G16" t="s">
        <v>44</v>
      </c>
      <c r="H16" s="1" t="s">
        <v>58</v>
      </c>
      <c r="I16" s="1" t="str">
        <f t="shared" si="3"/>
        <v>111.210905,39.166464</v>
      </c>
      <c r="J16" t="str">
        <f t="shared" si="4"/>
        <v>111.210905</v>
      </c>
      <c r="K16" t="str">
        <f t="shared" si="5"/>
        <v>39.166464</v>
      </c>
    </row>
    <row r="17" spans="1:11" ht="54" x14ac:dyDescent="0.15">
      <c r="A17">
        <v>38</v>
      </c>
      <c r="B17" s="2" t="s">
        <v>101</v>
      </c>
      <c r="C17" s="2" t="s">
        <v>100</v>
      </c>
      <c r="D17" t="s">
        <v>43</v>
      </c>
      <c r="E17" t="s">
        <v>46</v>
      </c>
      <c r="F17" t="s">
        <v>5</v>
      </c>
      <c r="G17" t="s">
        <v>59</v>
      </c>
      <c r="H17" s="1" t="s">
        <v>60</v>
      </c>
      <c r="I17" s="1" t="str">
        <f t="shared" si="3"/>
        <v>111.176338,38.965882</v>
      </c>
      <c r="J17" t="str">
        <f t="shared" si="4"/>
        <v>111.176338</v>
      </c>
      <c r="K17" t="str">
        <f t="shared" si="5"/>
        <v>38.965882</v>
      </c>
    </row>
    <row r="18" spans="1:11" ht="40.5" x14ac:dyDescent="0.15">
      <c r="A18">
        <v>67</v>
      </c>
      <c r="B18" s="2" t="s">
        <v>103</v>
      </c>
      <c r="C18" s="2" t="s">
        <v>102</v>
      </c>
      <c r="D18" t="s">
        <v>47</v>
      </c>
      <c r="E18" t="s">
        <v>48</v>
      </c>
      <c r="F18" t="s">
        <v>5</v>
      </c>
      <c r="G18" t="s">
        <v>49</v>
      </c>
      <c r="H18" s="1" t="s">
        <v>61</v>
      </c>
      <c r="I18" s="1" t="str">
        <f t="shared" si="3"/>
        <v>111.628662,36.963345</v>
      </c>
      <c r="J18" t="str">
        <f t="shared" si="4"/>
        <v>111.628662</v>
      </c>
      <c r="K18" t="str">
        <f t="shared" si="5"/>
        <v>36.963345</v>
      </c>
    </row>
    <row r="19" spans="1:11" ht="40.5" x14ac:dyDescent="0.15">
      <c r="A19">
        <v>1</v>
      </c>
      <c r="B19" s="2" t="s">
        <v>105</v>
      </c>
      <c r="C19" s="2" t="s">
        <v>104</v>
      </c>
      <c r="D19" t="s">
        <v>50</v>
      </c>
      <c r="E19" t="s">
        <v>52</v>
      </c>
      <c r="F19" t="s">
        <v>5</v>
      </c>
      <c r="G19" t="s">
        <v>62</v>
      </c>
      <c r="H19" s="1" t="s">
        <v>63</v>
      </c>
      <c r="I19" s="1" t="str">
        <f t="shared" si="3"/>
        <v>113.136307,40.192984</v>
      </c>
      <c r="J19" t="str">
        <f t="shared" si="4"/>
        <v>113.136307</v>
      </c>
      <c r="K19" t="str">
        <f t="shared" si="5"/>
        <v>40.192984</v>
      </c>
    </row>
    <row r="20" spans="1:11" ht="40.5" x14ac:dyDescent="0.15">
      <c r="A20">
        <v>18</v>
      </c>
      <c r="B20" s="2" t="s">
        <v>107</v>
      </c>
      <c r="C20" s="2" t="s">
        <v>106</v>
      </c>
      <c r="D20" t="s">
        <v>50</v>
      </c>
      <c r="E20" t="s">
        <v>124</v>
      </c>
      <c r="F20" t="s">
        <v>5</v>
      </c>
      <c r="G20" t="s">
        <v>51</v>
      </c>
      <c r="H20" s="1" t="s">
        <v>64</v>
      </c>
      <c r="I20" s="1" t="str">
        <f t="shared" si="3"/>
        <v>113.060507,39.935005</v>
      </c>
      <c r="J20" t="str">
        <f t="shared" si="4"/>
        <v>113.060507</v>
      </c>
      <c r="K20" t="str">
        <f t="shared" si="5"/>
        <v>39.935005</v>
      </c>
    </row>
    <row r="21" spans="1:11" ht="40.5" x14ac:dyDescent="0.15">
      <c r="A21">
        <v>146</v>
      </c>
      <c r="B21" s="2" t="s">
        <v>109</v>
      </c>
      <c r="C21" s="2" t="s">
        <v>108</v>
      </c>
      <c r="D21" t="s">
        <v>53</v>
      </c>
      <c r="E21" t="s">
        <v>126</v>
      </c>
      <c r="F21" t="s">
        <v>5</v>
      </c>
      <c r="G21" t="s">
        <v>54</v>
      </c>
      <c r="H21" s="1" t="s">
        <v>125</v>
      </c>
      <c r="I21" s="1" t="str">
        <f t="shared" si="3"/>
        <v>111.089267,36.110185</v>
      </c>
      <c r="J21" t="str">
        <f t="shared" si="4"/>
        <v>111.089267</v>
      </c>
      <c r="K21" t="str">
        <f t="shared" si="5"/>
        <v>36.110185</v>
      </c>
    </row>
    <row r="22" spans="1:11" ht="40.5" x14ac:dyDescent="0.15">
      <c r="A22">
        <v>152</v>
      </c>
      <c r="B22" s="2" t="s">
        <v>111</v>
      </c>
      <c r="C22" s="2" t="s">
        <v>110</v>
      </c>
      <c r="D22" t="s">
        <v>53</v>
      </c>
      <c r="E22" t="s">
        <v>127</v>
      </c>
      <c r="F22" t="s">
        <v>5</v>
      </c>
      <c r="G22" t="s">
        <v>66</v>
      </c>
      <c r="H22" s="1" t="s">
        <v>65</v>
      </c>
      <c r="I22" s="1" t="str">
        <f t="shared" si="3"/>
        <v>111.365879,36.394802</v>
      </c>
      <c r="J22" t="str">
        <f t="shared" si="4"/>
        <v>111.365879</v>
      </c>
      <c r="K22" t="str">
        <f t="shared" si="5"/>
        <v>36.394802</v>
      </c>
    </row>
    <row r="23" spans="1:11" ht="40.5" x14ac:dyDescent="0.15">
      <c r="A23">
        <v>87</v>
      </c>
      <c r="B23" s="2" t="s">
        <v>113</v>
      </c>
      <c r="C23" s="2" t="s">
        <v>112</v>
      </c>
      <c r="D23" t="s">
        <v>55</v>
      </c>
      <c r="E23" t="s">
        <v>128</v>
      </c>
      <c r="F23" t="s">
        <v>5</v>
      </c>
      <c r="G23" t="s">
        <v>67</v>
      </c>
      <c r="H23" s="1" t="s">
        <v>68</v>
      </c>
      <c r="I23" s="1" t="str">
        <f t="shared" si="3"/>
        <v>113.057455,36.181315</v>
      </c>
      <c r="J23" t="str">
        <f t="shared" si="4"/>
        <v>113.057455</v>
      </c>
      <c r="K23" t="str">
        <f t="shared" si="5"/>
        <v>36.181315</v>
      </c>
    </row>
    <row r="24" spans="1:11" ht="54" x14ac:dyDescent="0.15">
      <c r="A24">
        <v>106</v>
      </c>
      <c r="B24" s="2" t="s">
        <v>115</v>
      </c>
      <c r="C24" s="2" t="s">
        <v>114</v>
      </c>
      <c r="D24" t="s">
        <v>55</v>
      </c>
      <c r="E24" t="s">
        <v>57</v>
      </c>
      <c r="F24" t="s">
        <v>5</v>
      </c>
      <c r="G24" t="s">
        <v>56</v>
      </c>
      <c r="H24" s="1" t="s">
        <v>69</v>
      </c>
      <c r="I24" s="1" t="str">
        <f t="shared" si="3"/>
        <v>112.991391,36.566988</v>
      </c>
      <c r="J24" t="str">
        <f t="shared" si="4"/>
        <v>112.991391</v>
      </c>
      <c r="K24" t="str">
        <f t="shared" si="5"/>
        <v>36.566988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2019-03-31T17:08:18Z</dcterms:modified>
</cp:coreProperties>
</file>