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60" activeTab="1"/>
  </bookViews>
  <sheets>
    <sheet name="Generation" sheetId="1" r:id="rId1"/>
    <sheet name="Completion" sheetId="2" r:id="rId2"/>
  </sheets>
  <definedNames>
    <definedName name="_xlnm._FilterDatabase" localSheetId="1" hidden="1">Completion!$A$1:$R$26</definedName>
    <definedName name="_xlnm._FilterDatabase" localSheetId="0" hidden="1">Generation!$A$1:$W$26</definedName>
  </definedNames>
  <calcPr calcId="144525"/>
</workbook>
</file>

<file path=xl/sharedStrings.xml><?xml version="1.0" encoding="utf-8"?>
<sst xmlns="http://schemas.openxmlformats.org/spreadsheetml/2006/main" count="29">
  <si>
    <t>Software</t>
  </si>
  <si>
    <t>Model</t>
  </si>
  <si>
    <t>Original CPR</t>
  </si>
  <si>
    <t>Original TPR</t>
  </si>
  <si>
    <t>Symbol CPR</t>
  </si>
  <si>
    <t>dec</t>
  </si>
  <si>
    <t>Symbol TPR</t>
  </si>
  <si>
    <t>Original (Structure) CPR</t>
  </si>
  <si>
    <t>Original (Structure) TPR</t>
  </si>
  <si>
    <t>Structure CPR</t>
  </si>
  <si>
    <t>Structure TPR</t>
  </si>
  <si>
    <t>Symbol+Structure CPR</t>
  </si>
  <si>
    <t>Symbol+Structure TPR</t>
  </si>
  <si>
    <t>redis</t>
  </si>
  <si>
    <t>GPT3.5</t>
  </si>
  <si>
    <t>GPT4-1106</t>
  </si>
  <si>
    <t>GPT4-0125</t>
  </si>
  <si>
    <t>Deepseek</t>
  </si>
  <si>
    <t>Average</t>
  </si>
  <si>
    <t>libvips</t>
  </si>
  <si>
    <t>lvgl</t>
  </si>
  <si>
    <t>libgits</t>
  </si>
  <si>
    <t>fluent</t>
  </si>
  <si>
    <t>Original (Semantic) CPR</t>
  </si>
  <si>
    <t>Original (Semantic) TPR</t>
  </si>
  <si>
    <t>Semantic CPR</t>
  </si>
  <si>
    <t>Semantic TPR</t>
  </si>
  <si>
    <t>Symbol+Semantic CPR</t>
  </si>
  <si>
    <t>Symbol+Semantic TPR</t>
  </si>
</sst>
</file>

<file path=xl/styles.xml><?xml version="1.0" encoding="utf-8"?>
<styleSheet xmlns="http://schemas.openxmlformats.org/spreadsheetml/2006/main">
  <numFmts count="5">
    <numFmt numFmtId="176" formatCode="0.0%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4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31" borderId="9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15" borderId="9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8" borderId="4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/>
    </xf>
    <xf numFmtId="176" fontId="0" fillId="0" borderId="0" xfId="0" applyNumberFormat="1" applyAlignment="1">
      <alignment horizontal="center"/>
    </xf>
    <xf numFmtId="176" fontId="0" fillId="2" borderId="0" xfId="0" applyNumberFormat="1" applyFill="1" applyAlignment="1">
      <alignment horizontal="center"/>
    </xf>
    <xf numFmtId="176" fontId="0" fillId="0" borderId="0" xfId="0" applyNumberFormat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2"/>
  <sheetViews>
    <sheetView zoomScale="70" zoomScaleNormal="70" workbookViewId="0">
      <selection activeCell="E30" sqref="E30"/>
    </sheetView>
  </sheetViews>
  <sheetFormatPr defaultColWidth="9" defaultRowHeight="16.8"/>
  <cols>
    <col min="1" max="1" width="16.4423076923077" customWidth="1"/>
    <col min="2" max="2" width="12.8846153846154" customWidth="1"/>
    <col min="3" max="4" width="21.6634615384615" customWidth="1"/>
    <col min="5" max="5" width="19.1057692307692" customWidth="1"/>
    <col min="6" max="6" width="10.5576923076923" customWidth="1"/>
    <col min="7" max="7" width="19.1057692307692" customWidth="1"/>
    <col min="8" max="8" width="10.5576923076923" customWidth="1"/>
    <col min="9" max="9" width="17.4423076923077" customWidth="1"/>
    <col min="10" max="10" width="8.55769230769231" customWidth="1"/>
    <col min="11" max="11" width="23" customWidth="1"/>
    <col min="12" max="12" width="10.5576923076923" customWidth="1"/>
    <col min="13" max="13" width="23" customWidth="1"/>
    <col min="14" max="14" width="10.5576923076923" customWidth="1"/>
    <col min="15" max="15" width="32.1057692307692" customWidth="1"/>
    <col min="16" max="16" width="12.7788461538462" customWidth="1"/>
    <col min="17" max="17" width="32.1057692307692" customWidth="1"/>
    <col min="18" max="18" width="10.5576923076923" customWidth="1"/>
  </cols>
  <sheetData>
    <row r="1" spans="1: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5</v>
      </c>
      <c r="I1" s="3" t="s">
        <v>7</v>
      </c>
      <c r="J1" s="3" t="s">
        <v>8</v>
      </c>
      <c r="K1" s="3" t="s">
        <v>9</v>
      </c>
      <c r="L1" s="3" t="s">
        <v>5</v>
      </c>
      <c r="M1" s="3" t="s">
        <v>10</v>
      </c>
      <c r="N1" s="3" t="s">
        <v>5</v>
      </c>
      <c r="O1" s="3" t="s">
        <v>11</v>
      </c>
      <c r="P1" s="3" t="s">
        <v>5</v>
      </c>
      <c r="Q1" s="3" t="s">
        <v>12</v>
      </c>
      <c r="R1" s="9" t="s">
        <v>5</v>
      </c>
    </row>
    <row r="2" spans="1:18">
      <c r="A2" s="2" t="s">
        <v>13</v>
      </c>
      <c r="B2" s="2" t="s">
        <v>14</v>
      </c>
      <c r="C2" s="2">
        <v>38.2</v>
      </c>
      <c r="D2" s="2">
        <v>11.9</v>
      </c>
      <c r="E2" s="2">
        <v>19</v>
      </c>
      <c r="F2" s="5">
        <f>1-E2/C2</f>
        <v>0.502617801047121</v>
      </c>
      <c r="G2" s="2">
        <v>9.7</v>
      </c>
      <c r="H2" s="5">
        <f>1-G2/D2</f>
        <v>0.184873949579832</v>
      </c>
      <c r="I2" s="2">
        <v>44.7</v>
      </c>
      <c r="J2" s="2">
        <v>10.7</v>
      </c>
      <c r="K2" s="2">
        <v>36.3</v>
      </c>
      <c r="L2" s="5">
        <f>1-K2/I2</f>
        <v>0.187919463087248</v>
      </c>
      <c r="M2" s="2">
        <v>6.5</v>
      </c>
      <c r="N2" s="5">
        <f>1-M2/J2</f>
        <v>0.392523364485981</v>
      </c>
      <c r="O2" s="2">
        <v>29.3</v>
      </c>
      <c r="P2" s="5">
        <f>1-O2/I2</f>
        <v>0.344519015659955</v>
      </c>
      <c r="Q2" s="2">
        <v>2.9</v>
      </c>
      <c r="R2" s="5">
        <f>1-Q2/J2</f>
        <v>0.728971962616822</v>
      </c>
    </row>
    <row r="3" spans="1:18">
      <c r="A3" s="2" t="s">
        <v>13</v>
      </c>
      <c r="B3" s="2" t="s">
        <v>15</v>
      </c>
      <c r="C3" s="2">
        <v>37</v>
      </c>
      <c r="D3" s="2">
        <v>17.6</v>
      </c>
      <c r="E3" s="2">
        <v>31.7</v>
      </c>
      <c r="F3" s="5">
        <f t="shared" ref="F3:F6" si="0">1-E3/C3</f>
        <v>0.143243243243243</v>
      </c>
      <c r="G3" s="2">
        <v>17.1</v>
      </c>
      <c r="H3" s="5">
        <f t="shared" ref="H3:H6" si="1">1-G3/D3</f>
        <v>0.0284090909090909</v>
      </c>
      <c r="I3" s="2">
        <v>34.4</v>
      </c>
      <c r="J3" s="2">
        <v>13.9</v>
      </c>
      <c r="K3" s="2">
        <v>36.5</v>
      </c>
      <c r="L3" s="5">
        <f t="shared" ref="L3:L6" si="2">1-K3/I3</f>
        <v>-0.0610465116279071</v>
      </c>
      <c r="M3" s="2">
        <v>7</v>
      </c>
      <c r="N3" s="5">
        <f t="shared" ref="N3:N6" si="3">1-M3/J3</f>
        <v>0.496402877697842</v>
      </c>
      <c r="O3" s="2">
        <v>19.6</v>
      </c>
      <c r="P3" s="5">
        <f t="shared" ref="P3:P6" si="4">1-O3/I3</f>
        <v>0.430232558139535</v>
      </c>
      <c r="Q3" s="2">
        <v>4.7</v>
      </c>
      <c r="R3" s="5">
        <f t="shared" ref="R3:R6" si="5">1-Q3/J3</f>
        <v>0.661870503597122</v>
      </c>
    </row>
    <row r="4" spans="1:18">
      <c r="A4" s="2" t="s">
        <v>13</v>
      </c>
      <c r="B4" s="2" t="s">
        <v>16</v>
      </c>
      <c r="C4" s="2">
        <v>39.9</v>
      </c>
      <c r="D4" s="2">
        <v>20.4</v>
      </c>
      <c r="E4" s="2">
        <v>31.8</v>
      </c>
      <c r="F4" s="5">
        <f t="shared" si="0"/>
        <v>0.203007518796992</v>
      </c>
      <c r="G4" s="2">
        <v>17.3</v>
      </c>
      <c r="H4" s="5">
        <f t="shared" si="1"/>
        <v>0.151960784313725</v>
      </c>
      <c r="I4" s="2">
        <v>53</v>
      </c>
      <c r="J4" s="2">
        <v>13.9</v>
      </c>
      <c r="K4" s="2">
        <v>34.9</v>
      </c>
      <c r="L4" s="5">
        <f t="shared" si="2"/>
        <v>0.341509433962264</v>
      </c>
      <c r="M4" s="2">
        <v>9.8</v>
      </c>
      <c r="N4" s="5">
        <f t="shared" si="3"/>
        <v>0.294964028776978</v>
      </c>
      <c r="O4" s="2">
        <v>19.5</v>
      </c>
      <c r="P4" s="5">
        <f t="shared" si="4"/>
        <v>0.632075471698113</v>
      </c>
      <c r="Q4" s="2">
        <v>2.8</v>
      </c>
      <c r="R4" s="5">
        <f t="shared" si="5"/>
        <v>0.798561151079137</v>
      </c>
    </row>
    <row r="5" spans="1:18">
      <c r="A5" s="2" t="s">
        <v>13</v>
      </c>
      <c r="B5" s="2" t="s">
        <v>17</v>
      </c>
      <c r="C5" s="2">
        <v>39.6</v>
      </c>
      <c r="D5" s="2">
        <v>7.2</v>
      </c>
      <c r="E5" s="2">
        <v>28.8</v>
      </c>
      <c r="F5" s="5">
        <f t="shared" si="0"/>
        <v>0.272727272727273</v>
      </c>
      <c r="G5" s="2">
        <v>11.5</v>
      </c>
      <c r="H5" s="5">
        <f t="shared" si="1"/>
        <v>-0.597222222222222</v>
      </c>
      <c r="I5" s="2">
        <v>47.4</v>
      </c>
      <c r="J5" s="2">
        <v>5.1</v>
      </c>
      <c r="K5" s="2">
        <v>32.1</v>
      </c>
      <c r="L5" s="5">
        <f t="shared" si="2"/>
        <v>0.322784810126582</v>
      </c>
      <c r="M5" s="2">
        <v>5.1</v>
      </c>
      <c r="N5" s="5">
        <f t="shared" si="3"/>
        <v>0</v>
      </c>
      <c r="O5" s="2">
        <v>22.4</v>
      </c>
      <c r="P5" s="5">
        <f t="shared" si="4"/>
        <v>0.527426160337553</v>
      </c>
      <c r="Q5" s="2">
        <v>4.7</v>
      </c>
      <c r="R5" s="5">
        <f t="shared" si="5"/>
        <v>0.0784313725490196</v>
      </c>
    </row>
    <row r="6" s="1" customFormat="1" spans="1:18">
      <c r="A6" s="4" t="s">
        <v>13</v>
      </c>
      <c r="B6" s="4" t="s">
        <v>18</v>
      </c>
      <c r="C6" s="4">
        <v>38.7</v>
      </c>
      <c r="D6" s="4">
        <v>14.3</v>
      </c>
      <c r="E6" s="4">
        <v>27.8</v>
      </c>
      <c r="F6" s="6">
        <f t="shared" si="0"/>
        <v>0.281653746770026</v>
      </c>
      <c r="G6" s="4">
        <v>13.9</v>
      </c>
      <c r="H6" s="6">
        <f t="shared" si="1"/>
        <v>0.027972027972028</v>
      </c>
      <c r="I6" s="4">
        <v>44.9</v>
      </c>
      <c r="J6" s="4">
        <v>10.9</v>
      </c>
      <c r="K6" s="4">
        <v>35</v>
      </c>
      <c r="L6" s="6">
        <f t="shared" si="2"/>
        <v>0.220489977728285</v>
      </c>
      <c r="M6" s="4">
        <v>7.1</v>
      </c>
      <c r="N6" s="6">
        <f t="shared" si="3"/>
        <v>0.348623853211009</v>
      </c>
      <c r="O6" s="4">
        <v>22.7</v>
      </c>
      <c r="P6" s="6">
        <f t="shared" si="4"/>
        <v>0.494432071269488</v>
      </c>
      <c r="Q6" s="4">
        <v>3.8</v>
      </c>
      <c r="R6" s="6">
        <f t="shared" si="5"/>
        <v>0.651376146788991</v>
      </c>
    </row>
    <row r="7" spans="1:18">
      <c r="A7" s="2" t="s">
        <v>19</v>
      </c>
      <c r="B7" s="2" t="s">
        <v>14</v>
      </c>
      <c r="C7" s="2">
        <v>58.6</v>
      </c>
      <c r="D7" s="2">
        <v>18.2</v>
      </c>
      <c r="E7" s="2">
        <v>44.8</v>
      </c>
      <c r="F7" s="5">
        <f t="shared" ref="F7:F11" si="6">1-E7/C7</f>
        <v>0.235494880546075</v>
      </c>
      <c r="G7" s="2">
        <v>18.7</v>
      </c>
      <c r="H7" s="5">
        <f t="shared" ref="H7:H11" si="7">1-G7/D7</f>
        <v>-0.0274725274725274</v>
      </c>
      <c r="I7" s="2">
        <v>70.7</v>
      </c>
      <c r="J7" s="2">
        <v>20.7</v>
      </c>
      <c r="K7" s="2">
        <v>74.1</v>
      </c>
      <c r="L7" s="5">
        <f t="shared" ref="L7:L11" si="8">1-K7/I7</f>
        <v>-0.048090523338048</v>
      </c>
      <c r="M7" s="2">
        <v>20.7</v>
      </c>
      <c r="N7" s="5">
        <f t="shared" ref="N7:N11" si="9">1-M7/J7</f>
        <v>0</v>
      </c>
      <c r="O7" s="2">
        <v>46.6</v>
      </c>
      <c r="P7" s="5">
        <f t="shared" ref="P7:P11" si="10">1-O7/I7</f>
        <v>0.340876944837341</v>
      </c>
      <c r="Q7" s="2">
        <v>12.1</v>
      </c>
      <c r="R7" s="5">
        <f t="shared" ref="R7:R11" si="11">1-Q7/J7</f>
        <v>0.415458937198068</v>
      </c>
    </row>
    <row r="8" spans="1:18">
      <c r="A8" s="2" t="s">
        <v>19</v>
      </c>
      <c r="B8" s="2" t="s">
        <v>15</v>
      </c>
      <c r="C8" s="2">
        <v>42.9</v>
      </c>
      <c r="D8" s="2">
        <v>21.7</v>
      </c>
      <c r="E8" s="2">
        <v>32.5</v>
      </c>
      <c r="F8" s="5">
        <f t="shared" si="6"/>
        <v>0.242424242424242</v>
      </c>
      <c r="G8" s="2">
        <v>19.2</v>
      </c>
      <c r="H8" s="5">
        <f t="shared" si="7"/>
        <v>0.115207373271889</v>
      </c>
      <c r="I8" s="2">
        <v>44.8</v>
      </c>
      <c r="J8" s="2">
        <v>15.5</v>
      </c>
      <c r="K8" s="2">
        <v>44.8</v>
      </c>
      <c r="L8" s="5">
        <f t="shared" si="8"/>
        <v>0</v>
      </c>
      <c r="M8" s="2">
        <v>20.7</v>
      </c>
      <c r="N8" s="5">
        <f t="shared" si="9"/>
        <v>-0.335483870967742</v>
      </c>
      <c r="O8" s="2">
        <v>27.6</v>
      </c>
      <c r="P8" s="5">
        <f t="shared" si="10"/>
        <v>0.383928571428571</v>
      </c>
      <c r="Q8" s="2">
        <v>13.8</v>
      </c>
      <c r="R8" s="5">
        <f t="shared" si="11"/>
        <v>0.109677419354839</v>
      </c>
    </row>
    <row r="9" spans="1:18">
      <c r="A9" s="2" t="s">
        <v>19</v>
      </c>
      <c r="B9" s="2" t="s">
        <v>16</v>
      </c>
      <c r="C9" s="2">
        <v>43.8</v>
      </c>
      <c r="D9" s="2">
        <v>25.6</v>
      </c>
      <c r="E9" s="2">
        <v>41.4</v>
      </c>
      <c r="F9" s="5">
        <f t="shared" si="6"/>
        <v>0.0547945205479452</v>
      </c>
      <c r="G9" s="2">
        <v>22.2</v>
      </c>
      <c r="H9" s="5">
        <f t="shared" si="7"/>
        <v>0.1328125</v>
      </c>
      <c r="I9" s="2">
        <v>51.7</v>
      </c>
      <c r="J9" s="2">
        <v>27.6</v>
      </c>
      <c r="K9" s="2">
        <v>50</v>
      </c>
      <c r="L9" s="5">
        <f t="shared" si="8"/>
        <v>0.0328820116054159</v>
      </c>
      <c r="M9" s="2">
        <v>24.1</v>
      </c>
      <c r="N9" s="5">
        <f t="shared" si="9"/>
        <v>0.126811594202899</v>
      </c>
      <c r="O9" s="2">
        <v>48.3</v>
      </c>
      <c r="P9" s="5">
        <f t="shared" si="10"/>
        <v>0.0657640232108319</v>
      </c>
      <c r="Q9" s="2">
        <v>19.4</v>
      </c>
      <c r="R9" s="5">
        <f t="shared" si="11"/>
        <v>0.297101449275362</v>
      </c>
    </row>
    <row r="10" spans="1:18">
      <c r="A10" s="2" t="s">
        <v>19</v>
      </c>
      <c r="B10" s="2" t="s">
        <v>17</v>
      </c>
      <c r="C10" s="2">
        <v>50.8</v>
      </c>
      <c r="D10" s="2">
        <v>29.6</v>
      </c>
      <c r="E10" s="2">
        <v>41.3</v>
      </c>
      <c r="F10" s="5">
        <f t="shared" si="6"/>
        <v>0.187007874015748</v>
      </c>
      <c r="G10" s="2">
        <v>24.6</v>
      </c>
      <c r="H10" s="5">
        <f t="shared" si="7"/>
        <v>0.168918918918919</v>
      </c>
      <c r="I10" s="2">
        <v>53.5</v>
      </c>
      <c r="J10" s="2">
        <v>25.9</v>
      </c>
      <c r="K10" s="2">
        <v>56.9</v>
      </c>
      <c r="L10" s="5">
        <f t="shared" si="8"/>
        <v>-0.0635514018691588</v>
      </c>
      <c r="M10" s="2">
        <v>22.4</v>
      </c>
      <c r="N10" s="5">
        <f t="shared" si="9"/>
        <v>0.135135135135135</v>
      </c>
      <c r="O10" s="2">
        <v>44.8</v>
      </c>
      <c r="P10" s="5">
        <f t="shared" si="10"/>
        <v>0.162616822429907</v>
      </c>
      <c r="Q10" s="2">
        <v>15.5</v>
      </c>
      <c r="R10" s="5">
        <f t="shared" si="11"/>
        <v>0.401544401544402</v>
      </c>
    </row>
    <row r="11" s="1" customFormat="1" spans="1:18">
      <c r="A11" s="4" t="s">
        <v>19</v>
      </c>
      <c r="B11" s="4" t="s">
        <v>18</v>
      </c>
      <c r="C11" s="4">
        <v>49</v>
      </c>
      <c r="D11" s="4">
        <v>23.8</v>
      </c>
      <c r="E11" s="4">
        <v>40</v>
      </c>
      <c r="F11" s="6">
        <f t="shared" si="6"/>
        <v>0.183673469387755</v>
      </c>
      <c r="G11" s="4">
        <v>21.2</v>
      </c>
      <c r="H11" s="6">
        <f t="shared" si="7"/>
        <v>0.109243697478992</v>
      </c>
      <c r="I11" s="4">
        <v>55.2</v>
      </c>
      <c r="J11" s="4">
        <v>22.4</v>
      </c>
      <c r="K11" s="4">
        <v>56.5</v>
      </c>
      <c r="L11" s="6">
        <f t="shared" si="8"/>
        <v>-0.0235507246376812</v>
      </c>
      <c r="M11" s="4">
        <v>22</v>
      </c>
      <c r="N11" s="6">
        <f t="shared" si="9"/>
        <v>0.0178571428571428</v>
      </c>
      <c r="O11" s="4">
        <v>41.8</v>
      </c>
      <c r="P11" s="6">
        <f t="shared" si="10"/>
        <v>0.242753623188406</v>
      </c>
      <c r="Q11" s="4">
        <f>AVERAGE(Q7:Q10)</f>
        <v>15.2</v>
      </c>
      <c r="R11" s="6">
        <f t="shared" si="11"/>
        <v>0.321428571428571</v>
      </c>
    </row>
    <row r="12" spans="1:18">
      <c r="A12" s="2" t="s">
        <v>20</v>
      </c>
      <c r="B12" s="2" t="s">
        <v>14</v>
      </c>
      <c r="C12" s="2">
        <v>36.7</v>
      </c>
      <c r="D12" s="2">
        <v>19.8</v>
      </c>
      <c r="E12" s="2">
        <v>15.8</v>
      </c>
      <c r="F12" s="5">
        <f t="shared" ref="F12:F16" si="12">1-E12/C12</f>
        <v>0.569482288828338</v>
      </c>
      <c r="G12" s="2">
        <v>17.5</v>
      </c>
      <c r="H12" s="5">
        <f t="shared" ref="H12:H16" si="13">1-G12/D12</f>
        <v>0.116161616161616</v>
      </c>
      <c r="I12" s="2">
        <v>27.3</v>
      </c>
      <c r="J12" s="2">
        <v>11.6</v>
      </c>
      <c r="K12" s="2">
        <v>27</v>
      </c>
      <c r="L12" s="5">
        <f t="shared" ref="L12:L16" si="14">1-K12/I12</f>
        <v>0.0109890109890111</v>
      </c>
      <c r="M12" s="2">
        <v>6.9</v>
      </c>
      <c r="N12" s="5">
        <f t="shared" ref="N12:N16" si="15">1-M12/J12</f>
        <v>0.405172413793103</v>
      </c>
      <c r="O12" s="2">
        <v>13.9</v>
      </c>
      <c r="P12" s="5">
        <f t="shared" ref="P12:P16" si="16">1-O12/I12</f>
        <v>0.490842490842491</v>
      </c>
      <c r="Q12" s="2">
        <v>6.9</v>
      </c>
      <c r="R12" s="5">
        <f t="shared" ref="R12:R16" si="17">1-Q12/J12</f>
        <v>0.405172413793103</v>
      </c>
    </row>
    <row r="13" spans="1:18">
      <c r="A13" s="2" t="s">
        <v>20</v>
      </c>
      <c r="B13" s="2" t="s">
        <v>15</v>
      </c>
      <c r="C13" s="2">
        <v>38.9</v>
      </c>
      <c r="D13" s="2">
        <v>26.7</v>
      </c>
      <c r="E13" s="2">
        <v>39.7</v>
      </c>
      <c r="F13" s="5">
        <f t="shared" si="12"/>
        <v>-0.020565552699229</v>
      </c>
      <c r="G13" s="2">
        <v>24.8</v>
      </c>
      <c r="H13" s="5">
        <f t="shared" si="13"/>
        <v>0.0711610486891385</v>
      </c>
      <c r="I13" s="2">
        <v>22.6</v>
      </c>
      <c r="J13" s="2">
        <v>13.9</v>
      </c>
      <c r="K13" s="2">
        <v>23.5</v>
      </c>
      <c r="L13" s="5">
        <f t="shared" si="14"/>
        <v>-0.0398230088495575</v>
      </c>
      <c r="M13" s="2">
        <v>12.1</v>
      </c>
      <c r="N13" s="5">
        <f t="shared" si="15"/>
        <v>0.129496402877698</v>
      </c>
      <c r="O13" s="2">
        <v>16.5</v>
      </c>
      <c r="P13" s="5">
        <f t="shared" si="16"/>
        <v>0.269911504424779</v>
      </c>
      <c r="Q13" s="2">
        <v>10.4</v>
      </c>
      <c r="R13" s="5">
        <f t="shared" si="17"/>
        <v>0.251798561151079</v>
      </c>
    </row>
    <row r="14" spans="1:18">
      <c r="A14" s="2" t="s">
        <v>20</v>
      </c>
      <c r="B14" s="2" t="s">
        <v>16</v>
      </c>
      <c r="C14" s="2">
        <v>46.2</v>
      </c>
      <c r="D14" s="2">
        <v>31</v>
      </c>
      <c r="E14" s="2">
        <v>43.3</v>
      </c>
      <c r="F14" s="5">
        <f t="shared" si="12"/>
        <v>0.0627705627705629</v>
      </c>
      <c r="G14" s="2">
        <v>28.1</v>
      </c>
      <c r="H14" s="5">
        <f t="shared" si="13"/>
        <v>0.0935483870967742</v>
      </c>
      <c r="I14" s="2">
        <v>28.7</v>
      </c>
      <c r="J14" s="2">
        <v>15.7</v>
      </c>
      <c r="K14" s="2">
        <v>27</v>
      </c>
      <c r="L14" s="5">
        <f t="shared" si="14"/>
        <v>0.0592334494773519</v>
      </c>
      <c r="M14" s="2">
        <v>11.3</v>
      </c>
      <c r="N14" s="5">
        <f t="shared" si="15"/>
        <v>0.280254777070064</v>
      </c>
      <c r="O14" s="2">
        <v>20</v>
      </c>
      <c r="P14" s="5">
        <f t="shared" si="16"/>
        <v>0.303135888501742</v>
      </c>
      <c r="Q14" s="2">
        <v>11.3</v>
      </c>
      <c r="R14" s="5">
        <f t="shared" si="17"/>
        <v>0.280254777070064</v>
      </c>
    </row>
    <row r="15" spans="1:18">
      <c r="A15" s="2" t="s">
        <v>20</v>
      </c>
      <c r="B15" s="2" t="s">
        <v>17</v>
      </c>
      <c r="C15" s="2">
        <v>44.2</v>
      </c>
      <c r="D15" s="2">
        <v>30.4</v>
      </c>
      <c r="E15" s="2">
        <v>42.6</v>
      </c>
      <c r="F15" s="5">
        <f t="shared" si="12"/>
        <v>0.0361990950226244</v>
      </c>
      <c r="G15" s="2">
        <v>28.4</v>
      </c>
      <c r="H15" s="5">
        <f t="shared" si="13"/>
        <v>0.0657894736842105</v>
      </c>
      <c r="I15" s="2">
        <v>29.6</v>
      </c>
      <c r="J15" s="2">
        <v>14.8</v>
      </c>
      <c r="K15" s="2">
        <v>28.7</v>
      </c>
      <c r="L15" s="5">
        <f t="shared" si="14"/>
        <v>0.0304054054054055</v>
      </c>
      <c r="M15" s="2">
        <v>9.6</v>
      </c>
      <c r="N15" s="5">
        <f t="shared" si="15"/>
        <v>0.351351351351351</v>
      </c>
      <c r="O15" s="2">
        <v>17.4</v>
      </c>
      <c r="P15" s="5">
        <f t="shared" si="16"/>
        <v>0.412162162162162</v>
      </c>
      <c r="Q15" s="2">
        <v>7</v>
      </c>
      <c r="R15" s="5">
        <f t="shared" si="17"/>
        <v>0.527027027027027</v>
      </c>
    </row>
    <row r="16" s="1" customFormat="1" spans="1:18">
      <c r="A16" s="4" t="s">
        <v>20</v>
      </c>
      <c r="B16" s="4" t="s">
        <v>18</v>
      </c>
      <c r="C16" s="4">
        <v>41.5</v>
      </c>
      <c r="D16" s="4">
        <v>27</v>
      </c>
      <c r="E16" s="4">
        <v>35.4</v>
      </c>
      <c r="F16" s="6">
        <f t="shared" si="12"/>
        <v>0.146987951807229</v>
      </c>
      <c r="G16" s="4">
        <v>24.7</v>
      </c>
      <c r="H16" s="6">
        <f t="shared" si="13"/>
        <v>0.0851851851851853</v>
      </c>
      <c r="I16" s="4">
        <v>27.1</v>
      </c>
      <c r="J16" s="4">
        <v>14</v>
      </c>
      <c r="K16" s="4">
        <v>26.6</v>
      </c>
      <c r="L16" s="6">
        <f t="shared" si="14"/>
        <v>0.018450184501845</v>
      </c>
      <c r="M16" s="4">
        <v>10</v>
      </c>
      <c r="N16" s="6">
        <f t="shared" si="15"/>
        <v>0.285714285714286</v>
      </c>
      <c r="O16" s="4">
        <v>17</v>
      </c>
      <c r="P16" s="6">
        <f t="shared" si="16"/>
        <v>0.372693726937269</v>
      </c>
      <c r="Q16" s="4">
        <v>8.9</v>
      </c>
      <c r="R16" s="6">
        <f t="shared" si="17"/>
        <v>0.364285714285714</v>
      </c>
    </row>
    <row r="17" spans="1:18">
      <c r="A17" s="2" t="s">
        <v>21</v>
      </c>
      <c r="B17" s="2" t="s">
        <v>14</v>
      </c>
      <c r="C17" s="2">
        <v>14.1</v>
      </c>
      <c r="D17" s="2">
        <v>14.1</v>
      </c>
      <c r="E17" s="2">
        <v>11.5</v>
      </c>
      <c r="F17" s="5">
        <f t="shared" ref="F17:F21" si="18">1-E17/C17</f>
        <v>0.184397163120567</v>
      </c>
      <c r="G17" s="2">
        <v>7.7</v>
      </c>
      <c r="H17" s="5">
        <f t="shared" ref="H17:H21" si="19">1-G17/D17</f>
        <v>0.453900709219858</v>
      </c>
      <c r="I17" s="2">
        <v>13.1</v>
      </c>
      <c r="J17" s="2">
        <v>13.1</v>
      </c>
      <c r="K17" s="2">
        <v>12.5</v>
      </c>
      <c r="L17" s="5">
        <f t="shared" ref="L17:L21" si="20">1-K17/I17</f>
        <v>0.0458015267175572</v>
      </c>
      <c r="M17" s="2">
        <v>12.5</v>
      </c>
      <c r="N17" s="5">
        <f t="shared" ref="N17:N21" si="21">1-M17/J17</f>
        <v>0.0458015267175572</v>
      </c>
      <c r="O17" s="2">
        <v>6.2</v>
      </c>
      <c r="P17" s="5">
        <f t="shared" ref="P17:P21" si="22">1-O17/I17</f>
        <v>0.526717557251908</v>
      </c>
      <c r="Q17" s="2">
        <v>3.1</v>
      </c>
      <c r="R17" s="5">
        <f t="shared" ref="R17:R21" si="23">1-Q17/J17</f>
        <v>0.763358778625954</v>
      </c>
    </row>
    <row r="18" spans="1:18">
      <c r="A18" s="2" t="s">
        <v>21</v>
      </c>
      <c r="B18" s="2" t="s">
        <v>15</v>
      </c>
      <c r="C18" s="2">
        <v>38.5</v>
      </c>
      <c r="D18" s="2">
        <v>23.1</v>
      </c>
      <c r="E18" s="2">
        <v>18</v>
      </c>
      <c r="F18" s="5">
        <f t="shared" si="18"/>
        <v>0.532467532467533</v>
      </c>
      <c r="G18" s="2">
        <v>9</v>
      </c>
      <c r="H18" s="5">
        <f t="shared" si="19"/>
        <v>0.61038961038961</v>
      </c>
      <c r="I18" s="2">
        <v>31.3</v>
      </c>
      <c r="J18" s="2">
        <v>25</v>
      </c>
      <c r="K18" s="2">
        <v>12.5</v>
      </c>
      <c r="L18" s="5">
        <f t="shared" si="20"/>
        <v>0.600638977635783</v>
      </c>
      <c r="M18" s="2">
        <v>12.5</v>
      </c>
      <c r="N18" s="5">
        <f t="shared" si="21"/>
        <v>0.5</v>
      </c>
      <c r="O18" s="2">
        <v>0</v>
      </c>
      <c r="P18" s="5">
        <f t="shared" si="22"/>
        <v>1</v>
      </c>
      <c r="Q18" s="2">
        <v>0</v>
      </c>
      <c r="R18" s="5">
        <f t="shared" si="23"/>
        <v>1</v>
      </c>
    </row>
    <row r="19" spans="1:18">
      <c r="A19" s="2" t="s">
        <v>21</v>
      </c>
      <c r="B19" s="2" t="s">
        <v>16</v>
      </c>
      <c r="C19" s="2">
        <v>39.7</v>
      </c>
      <c r="D19" s="2">
        <v>20.5</v>
      </c>
      <c r="E19" s="2">
        <v>12.8</v>
      </c>
      <c r="F19" s="5">
        <f t="shared" si="18"/>
        <v>0.677581863979849</v>
      </c>
      <c r="G19" s="2">
        <v>6.4</v>
      </c>
      <c r="H19" s="5">
        <f t="shared" si="19"/>
        <v>0.68780487804878</v>
      </c>
      <c r="I19" s="2">
        <v>34.4</v>
      </c>
      <c r="J19" s="2">
        <v>18.8</v>
      </c>
      <c r="K19" s="2">
        <v>12.5</v>
      </c>
      <c r="L19" s="5">
        <f t="shared" si="20"/>
        <v>0.636627906976744</v>
      </c>
      <c r="M19" s="2">
        <v>12.5</v>
      </c>
      <c r="N19" s="5">
        <f t="shared" si="21"/>
        <v>0.335106382978723</v>
      </c>
      <c r="O19" s="2">
        <v>0</v>
      </c>
      <c r="P19" s="5">
        <f t="shared" si="22"/>
        <v>1</v>
      </c>
      <c r="Q19" s="2">
        <v>0</v>
      </c>
      <c r="R19" s="5">
        <f t="shared" si="23"/>
        <v>1</v>
      </c>
    </row>
    <row r="20" spans="1:18">
      <c r="A20" s="2" t="s">
        <v>21</v>
      </c>
      <c r="B20" s="2" t="s">
        <v>17</v>
      </c>
      <c r="C20" s="2">
        <v>23.1</v>
      </c>
      <c r="D20" s="2">
        <v>21.8</v>
      </c>
      <c r="E20" s="2">
        <v>14.1</v>
      </c>
      <c r="F20" s="5">
        <f t="shared" si="18"/>
        <v>0.38961038961039</v>
      </c>
      <c r="G20" s="2">
        <v>12.8</v>
      </c>
      <c r="H20" s="5">
        <f t="shared" si="19"/>
        <v>0.412844036697248</v>
      </c>
      <c r="I20" s="2">
        <v>18.8</v>
      </c>
      <c r="J20" s="2">
        <v>15.6</v>
      </c>
      <c r="K20" s="2">
        <v>15.6</v>
      </c>
      <c r="L20" s="5">
        <f t="shared" si="20"/>
        <v>0.170212765957447</v>
      </c>
      <c r="M20" s="2">
        <v>15.6</v>
      </c>
      <c r="N20" s="5">
        <f t="shared" si="21"/>
        <v>0</v>
      </c>
      <c r="O20" s="2">
        <v>18.6</v>
      </c>
      <c r="P20" s="5">
        <f t="shared" si="22"/>
        <v>0.0106382978723404</v>
      </c>
      <c r="Q20" s="2">
        <v>9.2</v>
      </c>
      <c r="R20" s="5">
        <f t="shared" si="23"/>
        <v>0.41025641025641</v>
      </c>
    </row>
    <row r="21" s="1" customFormat="1" spans="1:18">
      <c r="A21" s="4" t="s">
        <v>21</v>
      </c>
      <c r="B21" s="4" t="s">
        <v>18</v>
      </c>
      <c r="C21" s="4">
        <v>28.9</v>
      </c>
      <c r="D21" s="4">
        <v>19.9</v>
      </c>
      <c r="E21" s="4">
        <v>14.1</v>
      </c>
      <c r="F21" s="6">
        <f t="shared" si="18"/>
        <v>0.512110726643599</v>
      </c>
      <c r="G21" s="4">
        <v>9</v>
      </c>
      <c r="H21" s="6">
        <f t="shared" si="19"/>
        <v>0.547738693467337</v>
      </c>
      <c r="I21" s="4">
        <v>24.4</v>
      </c>
      <c r="J21" s="4">
        <v>18.1</v>
      </c>
      <c r="K21" s="4">
        <v>13.3</v>
      </c>
      <c r="L21" s="6">
        <f t="shared" si="20"/>
        <v>0.454918032786885</v>
      </c>
      <c r="M21" s="4">
        <v>13.3</v>
      </c>
      <c r="N21" s="6">
        <f t="shared" si="21"/>
        <v>0.265193370165746</v>
      </c>
      <c r="O21" s="4">
        <v>6.2</v>
      </c>
      <c r="P21" s="6">
        <f t="shared" si="22"/>
        <v>0.745901639344262</v>
      </c>
      <c r="Q21" s="4">
        <v>3.1</v>
      </c>
      <c r="R21" s="6">
        <f t="shared" si="23"/>
        <v>0.828729281767956</v>
      </c>
    </row>
    <row r="22" spans="1:18">
      <c r="A22" s="2" t="s">
        <v>22</v>
      </c>
      <c r="B22" s="2" t="s">
        <v>14</v>
      </c>
      <c r="C22" s="2">
        <v>27</v>
      </c>
      <c r="D22" s="2">
        <v>19.1</v>
      </c>
      <c r="E22" s="2">
        <v>18</v>
      </c>
      <c r="F22" s="5">
        <f t="shared" ref="F22:F27" si="24">1-E22/C22</f>
        <v>0.333333333333333</v>
      </c>
      <c r="G22" s="2">
        <v>9</v>
      </c>
      <c r="H22" s="5">
        <f t="shared" ref="H22:H27" si="25">1-G22/D22</f>
        <v>0.528795811518325</v>
      </c>
      <c r="I22" s="2">
        <v>33.3</v>
      </c>
      <c r="J22" s="2">
        <v>30</v>
      </c>
      <c r="K22" s="2">
        <v>23.3</v>
      </c>
      <c r="L22" s="5">
        <f t="shared" ref="L22:L27" si="26">1-K22/I22</f>
        <v>0.3003003003003</v>
      </c>
      <c r="M22" s="2">
        <v>10</v>
      </c>
      <c r="N22" s="5">
        <f t="shared" ref="N22:N27" si="27">1-M22/J22</f>
        <v>0.666666666666667</v>
      </c>
      <c r="O22" s="2">
        <v>30</v>
      </c>
      <c r="P22" s="5">
        <f t="shared" ref="P22:P27" si="28">1-O22/I22</f>
        <v>0.099099099099099</v>
      </c>
      <c r="Q22" s="2">
        <v>3.3</v>
      </c>
      <c r="R22" s="5">
        <f t="shared" ref="R22:R27" si="29">1-Q22/J22</f>
        <v>0.89</v>
      </c>
    </row>
    <row r="23" spans="1:18">
      <c r="A23" s="2" t="s">
        <v>22</v>
      </c>
      <c r="B23" s="2" t="s">
        <v>15</v>
      </c>
      <c r="C23" s="2">
        <v>25.3</v>
      </c>
      <c r="D23" s="2">
        <v>20.2</v>
      </c>
      <c r="E23" s="2">
        <v>12.4</v>
      </c>
      <c r="F23" s="5">
        <f t="shared" si="24"/>
        <v>0.509881422924901</v>
      </c>
      <c r="G23" s="2">
        <v>10.1</v>
      </c>
      <c r="H23" s="5">
        <f t="shared" si="25"/>
        <v>0.5</v>
      </c>
      <c r="I23" s="2">
        <v>30</v>
      </c>
      <c r="J23" s="2">
        <v>26.7</v>
      </c>
      <c r="K23" s="2">
        <v>13.3</v>
      </c>
      <c r="L23" s="5">
        <f t="shared" si="26"/>
        <v>0.556666666666667</v>
      </c>
      <c r="M23" s="2">
        <v>10</v>
      </c>
      <c r="N23" s="5">
        <f t="shared" si="27"/>
        <v>0.625468164794007</v>
      </c>
      <c r="O23" s="2">
        <v>0</v>
      </c>
      <c r="P23" s="5">
        <f t="shared" si="28"/>
        <v>1</v>
      </c>
      <c r="Q23" s="2">
        <v>0</v>
      </c>
      <c r="R23" s="5">
        <f t="shared" si="29"/>
        <v>1</v>
      </c>
    </row>
    <row r="24" spans="1:18">
      <c r="A24" s="2" t="s">
        <v>22</v>
      </c>
      <c r="B24" s="2" t="s">
        <v>16</v>
      </c>
      <c r="C24" s="2">
        <v>34.8</v>
      </c>
      <c r="D24" s="2">
        <v>29.2</v>
      </c>
      <c r="E24" s="2">
        <v>15.7</v>
      </c>
      <c r="F24" s="5">
        <f t="shared" si="24"/>
        <v>0.548850574712644</v>
      </c>
      <c r="G24" s="2">
        <v>12.4</v>
      </c>
      <c r="H24" s="5">
        <f t="shared" si="25"/>
        <v>0.575342465753425</v>
      </c>
      <c r="I24" s="2">
        <v>43</v>
      </c>
      <c r="J24" s="2">
        <v>33.3</v>
      </c>
      <c r="K24" s="2">
        <v>20</v>
      </c>
      <c r="L24" s="5">
        <f t="shared" si="26"/>
        <v>0.534883720930233</v>
      </c>
      <c r="M24" s="2">
        <v>10</v>
      </c>
      <c r="N24" s="5">
        <f t="shared" si="27"/>
        <v>0.6996996996997</v>
      </c>
      <c r="O24" s="2">
        <v>16.7</v>
      </c>
      <c r="P24" s="5">
        <f t="shared" si="28"/>
        <v>0.611627906976744</v>
      </c>
      <c r="Q24" s="2">
        <v>6.7</v>
      </c>
      <c r="R24" s="5">
        <f t="shared" si="29"/>
        <v>0.798798798798799</v>
      </c>
    </row>
    <row r="25" spans="1:18">
      <c r="A25" s="2" t="s">
        <v>22</v>
      </c>
      <c r="B25" s="2" t="s">
        <v>17</v>
      </c>
      <c r="C25" s="2">
        <v>19.1</v>
      </c>
      <c r="D25" s="2">
        <v>14.6</v>
      </c>
      <c r="E25" s="2">
        <v>14.6</v>
      </c>
      <c r="F25" s="5">
        <f t="shared" si="24"/>
        <v>0.235602094240838</v>
      </c>
      <c r="G25" s="2">
        <v>9</v>
      </c>
      <c r="H25" s="5">
        <f t="shared" si="25"/>
        <v>0.383561643835616</v>
      </c>
      <c r="I25" s="2">
        <v>13.3</v>
      </c>
      <c r="J25" s="2">
        <v>16.7</v>
      </c>
      <c r="K25" s="2">
        <v>13.3</v>
      </c>
      <c r="L25" s="5">
        <f t="shared" si="26"/>
        <v>0</v>
      </c>
      <c r="M25" s="2">
        <v>10</v>
      </c>
      <c r="N25" s="5">
        <f t="shared" si="27"/>
        <v>0.401197604790419</v>
      </c>
      <c r="O25" s="2">
        <v>10</v>
      </c>
      <c r="P25" s="5">
        <f t="shared" si="28"/>
        <v>0.24812030075188</v>
      </c>
      <c r="Q25" s="2">
        <v>3.3</v>
      </c>
      <c r="R25" s="5">
        <f t="shared" si="29"/>
        <v>0.802395209580838</v>
      </c>
    </row>
    <row r="26" s="1" customFormat="1" spans="1:18">
      <c r="A26" s="4" t="s">
        <v>22</v>
      </c>
      <c r="B26" s="4" t="s">
        <v>18</v>
      </c>
      <c r="C26" s="4">
        <v>26.6</v>
      </c>
      <c r="D26" s="4">
        <v>20.8</v>
      </c>
      <c r="E26" s="4">
        <v>15.2</v>
      </c>
      <c r="F26" s="6">
        <f t="shared" si="24"/>
        <v>0.428571428571429</v>
      </c>
      <c r="G26" s="4">
        <v>10.1</v>
      </c>
      <c r="H26" s="6">
        <f t="shared" si="25"/>
        <v>0.514423076923077</v>
      </c>
      <c r="I26" s="4">
        <v>29.9</v>
      </c>
      <c r="J26" s="4">
        <v>26.7</v>
      </c>
      <c r="K26" s="4">
        <v>17.5</v>
      </c>
      <c r="L26" s="6">
        <f t="shared" si="26"/>
        <v>0.414715719063545</v>
      </c>
      <c r="M26" s="4">
        <v>10</v>
      </c>
      <c r="N26" s="6">
        <f t="shared" si="27"/>
        <v>0.625468164794007</v>
      </c>
      <c r="O26" s="4">
        <v>14.2</v>
      </c>
      <c r="P26" s="6">
        <f t="shared" si="28"/>
        <v>0.525083612040134</v>
      </c>
      <c r="Q26" s="4">
        <v>3.3</v>
      </c>
      <c r="R26" s="6">
        <f t="shared" si="29"/>
        <v>0.876404494382023</v>
      </c>
    </row>
    <row r="27" s="2" customFormat="1" spans="3:18">
      <c r="C27" s="2">
        <v>36.9</v>
      </c>
      <c r="D27" s="2">
        <v>21.1</v>
      </c>
      <c r="E27" s="2">
        <v>26.5</v>
      </c>
      <c r="F27" s="5">
        <f t="shared" si="24"/>
        <v>0.281842818428184</v>
      </c>
      <c r="G27" s="2">
        <v>15.8</v>
      </c>
      <c r="H27" s="5">
        <f t="shared" si="25"/>
        <v>0.251184834123223</v>
      </c>
      <c r="I27" s="2">
        <v>36.3</v>
      </c>
      <c r="J27" s="2">
        <v>18.4</v>
      </c>
      <c r="K27" s="2">
        <v>29.7</v>
      </c>
      <c r="L27" s="5">
        <f t="shared" si="26"/>
        <v>0.181818181818182</v>
      </c>
      <c r="M27" s="2">
        <v>12.5</v>
      </c>
      <c r="N27" s="5">
        <f t="shared" si="27"/>
        <v>0.320652173913043</v>
      </c>
      <c r="O27" s="2">
        <v>20.4</v>
      </c>
      <c r="P27" s="5">
        <f t="shared" si="28"/>
        <v>0.43801652892562</v>
      </c>
      <c r="Q27" s="2">
        <v>6.9</v>
      </c>
      <c r="R27" s="5">
        <f t="shared" si="29"/>
        <v>0.625</v>
      </c>
    </row>
    <row r="28" spans="3:7">
      <c r="C28" t="s">
        <v>3</v>
      </c>
      <c r="D28" t="s">
        <v>6</v>
      </c>
      <c r="E28" t="s">
        <v>8</v>
      </c>
      <c r="F28" t="s">
        <v>10</v>
      </c>
      <c r="G28" t="s">
        <v>12</v>
      </c>
    </row>
    <row r="29" spans="2:7">
      <c r="B29" s="2" t="s">
        <v>14</v>
      </c>
      <c r="C29">
        <f>AVERAGE(D2,D7,D12,D17,D22)</f>
        <v>16.62</v>
      </c>
      <c r="D29">
        <f>AVERAGE(G2,G7,G12,G17,G22)</f>
        <v>12.52</v>
      </c>
      <c r="E29">
        <f>AVERAGE(J2,J7,J12,J17,J22)</f>
        <v>17.22</v>
      </c>
      <c r="F29">
        <f>AVERAGE(M2,M7,M12,M17,M22)</f>
        <v>11.32</v>
      </c>
      <c r="G29">
        <f>AVERAGE(Q2,Q7,Q12,Q17,Q22)</f>
        <v>5.66</v>
      </c>
    </row>
    <row r="30" spans="2:7">
      <c r="B30" s="2" t="s">
        <v>15</v>
      </c>
      <c r="C30">
        <f>AVERAGE(D3,D8,D13,D18,D23)</f>
        <v>21.86</v>
      </c>
      <c r="D30">
        <f>AVERAGE(G3,G8,G13,G18,G23)</f>
        <v>16.04</v>
      </c>
      <c r="E30">
        <f>AVERAGE(J3,J8,J13,J18,J23)</f>
        <v>19</v>
      </c>
      <c r="F30">
        <f>AVERAGE(M3,M8,M13,M18,M23)</f>
        <v>12.46</v>
      </c>
      <c r="G30">
        <f>AVERAGE(Q3,Q8,Q13,Q18,Q23)</f>
        <v>5.78</v>
      </c>
    </row>
    <row r="31" spans="2:7">
      <c r="B31" s="2" t="s">
        <v>16</v>
      </c>
      <c r="C31">
        <f>AVERAGE(D4,D9,D14,D19,D24)</f>
        <v>25.34</v>
      </c>
      <c r="D31">
        <f>AVERAGE(G4,G9,G14,G19,G24)</f>
        <v>17.28</v>
      </c>
      <c r="E31">
        <f>AVERAGE(J4,J9,J14,J19,J24)</f>
        <v>21.86</v>
      </c>
      <c r="F31">
        <f>AVERAGE(M4,M9,M14,M19,M24)</f>
        <v>13.54</v>
      </c>
      <c r="G31">
        <f>AVERAGE(Q4,Q9,Q14,Q19,Q24)</f>
        <v>8.04</v>
      </c>
    </row>
    <row r="32" spans="2:7">
      <c r="B32" s="2" t="s">
        <v>17</v>
      </c>
      <c r="C32">
        <f>AVERAGE(D5,D10,D15,D20,D25)</f>
        <v>20.72</v>
      </c>
      <c r="D32">
        <f>AVERAGE(G5,G10,G15,G20,G25)</f>
        <v>17.26</v>
      </c>
      <c r="E32">
        <f>AVERAGE(J5,J10,J15,J20,J25)</f>
        <v>15.62</v>
      </c>
      <c r="F32">
        <f>AVERAGE(M5,M10,M15,M20,M25)</f>
        <v>12.54</v>
      </c>
      <c r="G32">
        <f>AVERAGE(Q5,Q10,Q15,Q20,Q25)</f>
        <v>7.94</v>
      </c>
    </row>
    <row r="33" spans="8:9">
      <c r="H33">
        <v>11.254</v>
      </c>
      <c r="I33">
        <v>13.86</v>
      </c>
    </row>
    <row r="34" spans="2:9">
      <c r="B34" s="2" t="s">
        <v>14</v>
      </c>
      <c r="C34">
        <f>AVERAGE(C29,H33)</f>
        <v>13.937</v>
      </c>
      <c r="D34">
        <f>AVERAGE(D29,I33)</f>
        <v>13.19</v>
      </c>
      <c r="H34">
        <v>22.3</v>
      </c>
      <c r="I34">
        <v>14.82</v>
      </c>
    </row>
    <row r="35" spans="2:9">
      <c r="B35" s="2" t="s">
        <v>15</v>
      </c>
      <c r="C35">
        <f t="shared" ref="C35:C37" si="30">AVERAGE(C30,H34)</f>
        <v>22.08</v>
      </c>
      <c r="D35">
        <f t="shared" ref="D35:D37" si="31">AVERAGE(D30,I34)</f>
        <v>15.43</v>
      </c>
      <c r="H35">
        <v>22.56</v>
      </c>
      <c r="I35">
        <v>18.4</v>
      </c>
    </row>
    <row r="36" spans="2:9">
      <c r="B36" s="2" t="s">
        <v>16</v>
      </c>
      <c r="C36">
        <f t="shared" si="30"/>
        <v>23.95</v>
      </c>
      <c r="D36">
        <f t="shared" si="31"/>
        <v>17.84</v>
      </c>
      <c r="H36">
        <v>23.82</v>
      </c>
      <c r="I36">
        <v>13.6</v>
      </c>
    </row>
    <row r="37" spans="2:4">
      <c r="B37" s="2" t="s">
        <v>17</v>
      </c>
      <c r="C37">
        <f t="shared" si="30"/>
        <v>22.27</v>
      </c>
      <c r="D37">
        <f t="shared" si="31"/>
        <v>15.43</v>
      </c>
    </row>
    <row r="38" spans="1:18">
      <c r="A38" t="s">
        <v>18</v>
      </c>
      <c r="D38">
        <f>AVERAGE(D6,D11,D16,D21,D26)</f>
        <v>21.16</v>
      </c>
      <c r="G38">
        <f>AVERAGE(G6,G11,G16,G21,G26)</f>
        <v>15.78</v>
      </c>
      <c r="H38" s="7">
        <f>AVERAGE(H6,H11,H16,H21,H26)</f>
        <v>0.256912536205324</v>
      </c>
      <c r="N38" s="7">
        <f>AVERAGE(N6,N11,N16,N21,N26)</f>
        <v>0.308571363348438</v>
      </c>
      <c r="R38" s="7">
        <f>AVERAGE(R6,R11,R16,R21,R26)</f>
        <v>0.608444841730651</v>
      </c>
    </row>
    <row r="39" spans="8:8">
      <c r="H39" s="7">
        <v>0.23967708162755</v>
      </c>
    </row>
    <row r="40" spans="3:8">
      <c r="C40">
        <f>AVERAGE(C6,C11,C16,C21,C26)</f>
        <v>36.94</v>
      </c>
      <c r="H40" s="7">
        <f>AVERAGE(H38:H39)</f>
        <v>0.248294808916437</v>
      </c>
    </row>
    <row r="41" spans="3:3">
      <c r="C41">
        <v>28.58</v>
      </c>
    </row>
    <row r="42" spans="3:3">
      <c r="C42">
        <f>AVERAGE(C40:C41)</f>
        <v>32.76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5"/>
  <sheetViews>
    <sheetView tabSelected="1" zoomScale="70" zoomScaleNormal="70" workbookViewId="0">
      <selection activeCell="K30" sqref="K30"/>
    </sheetView>
  </sheetViews>
  <sheetFormatPr defaultColWidth="9" defaultRowHeight="16.8"/>
  <cols>
    <col min="1" max="1" width="12.2211538461538" customWidth="1"/>
    <col min="2" max="2" width="11.8846153846154" customWidth="1"/>
    <col min="3" max="4" width="17.8846153846154" customWidth="1"/>
    <col min="5" max="5" width="15" customWidth="1"/>
    <col min="6" max="6" width="8.55769230769231" customWidth="1"/>
    <col min="7" max="7" width="15" customWidth="1"/>
    <col min="8" max="8" width="8.55769230769231" customWidth="1"/>
    <col min="9" max="10" width="33.5576923076923" customWidth="1"/>
    <col min="11" max="11" width="17.8846153846154" customWidth="1"/>
    <col min="12" max="12" width="8.55769230769231" customWidth="1"/>
    <col min="13" max="13" width="17.8846153846154" customWidth="1"/>
    <col min="14" max="14" width="8.55769230769231" customWidth="1"/>
    <col min="15" max="15" width="27.8846153846154" customWidth="1"/>
    <col min="16" max="16" width="9.66346153846154" customWidth="1"/>
    <col min="17" max="17" width="27.8846153846154" customWidth="1"/>
    <col min="18" max="18" width="8.55769230769231" customWidth="1"/>
  </cols>
  <sheetData>
    <row r="1" spans="1: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5</v>
      </c>
      <c r="I1" s="3" t="s">
        <v>23</v>
      </c>
      <c r="J1" s="3" t="s">
        <v>24</v>
      </c>
      <c r="K1" s="3" t="s">
        <v>25</v>
      </c>
      <c r="L1" s="3" t="s">
        <v>5</v>
      </c>
      <c r="M1" s="3" t="s">
        <v>26</v>
      </c>
      <c r="N1" s="3" t="s">
        <v>5</v>
      </c>
      <c r="O1" s="3" t="s">
        <v>27</v>
      </c>
      <c r="P1" s="3" t="s">
        <v>5</v>
      </c>
      <c r="Q1" s="3" t="s">
        <v>28</v>
      </c>
      <c r="R1" s="9" t="s">
        <v>5</v>
      </c>
    </row>
    <row r="2" spans="1:18">
      <c r="A2" s="2" t="s">
        <v>13</v>
      </c>
      <c r="B2" s="2" t="s">
        <v>14</v>
      </c>
      <c r="C2" s="2">
        <v>19</v>
      </c>
      <c r="D2" s="2">
        <v>9</v>
      </c>
      <c r="E2" s="2">
        <v>30.9</v>
      </c>
      <c r="F2" s="5">
        <f t="shared" ref="F2:F27" si="0">1-E2/C2</f>
        <v>-0.626315789473684</v>
      </c>
      <c r="G2" s="2">
        <v>11.5</v>
      </c>
      <c r="H2" s="5">
        <f t="shared" ref="H2:H27" si="1">1-G2/D2</f>
        <v>-0.277777777777778</v>
      </c>
      <c r="I2" s="2">
        <v>17.9</v>
      </c>
      <c r="J2" s="2">
        <v>13.2</v>
      </c>
      <c r="K2" s="2">
        <v>13.2</v>
      </c>
      <c r="L2" s="5">
        <f t="shared" ref="L2:L21" si="2">1-K2/I2</f>
        <v>0.262569832402235</v>
      </c>
      <c r="M2" s="2">
        <v>7.5</v>
      </c>
      <c r="N2" s="5">
        <f t="shared" ref="N2:N11" si="3">1-M2/J2</f>
        <v>0.431818181818182</v>
      </c>
      <c r="O2" s="8">
        <v>36.4</v>
      </c>
      <c r="P2" s="5">
        <f t="shared" ref="P2:P21" si="4">1-O2/I2</f>
        <v>-1.03351955307263</v>
      </c>
      <c r="Q2" s="8">
        <v>11.2</v>
      </c>
      <c r="R2" s="5">
        <f t="shared" ref="R2:R11" si="5">1-Q2/J2</f>
        <v>0.151515151515151</v>
      </c>
    </row>
    <row r="3" spans="1:18">
      <c r="A3" s="2" t="s">
        <v>13</v>
      </c>
      <c r="B3" s="2" t="s">
        <v>15</v>
      </c>
      <c r="C3" s="2">
        <v>41.5</v>
      </c>
      <c r="D3" s="2">
        <v>25.4</v>
      </c>
      <c r="E3" s="2">
        <v>32.9</v>
      </c>
      <c r="F3" s="5">
        <f t="shared" si="0"/>
        <v>0.207228915662651</v>
      </c>
      <c r="G3" s="2">
        <v>14.2</v>
      </c>
      <c r="H3" s="5">
        <f t="shared" si="1"/>
        <v>0.440944881889764</v>
      </c>
      <c r="I3" s="2">
        <v>51.9</v>
      </c>
      <c r="J3" s="2">
        <v>36.8</v>
      </c>
      <c r="K3" s="2">
        <v>44.3</v>
      </c>
      <c r="L3" s="5">
        <f t="shared" si="2"/>
        <v>0.146435452793834</v>
      </c>
      <c r="M3" s="2">
        <v>25.5</v>
      </c>
      <c r="N3" s="5">
        <f t="shared" si="3"/>
        <v>0.307065217391304</v>
      </c>
      <c r="O3" s="2">
        <v>39.6</v>
      </c>
      <c r="P3" s="5">
        <f t="shared" si="4"/>
        <v>0.236994219653179</v>
      </c>
      <c r="Q3" s="2">
        <v>20.7</v>
      </c>
      <c r="R3" s="5">
        <f t="shared" si="5"/>
        <v>0.4375</v>
      </c>
    </row>
    <row r="4" spans="1:18">
      <c r="A4" s="2" t="s">
        <v>13</v>
      </c>
      <c r="B4" s="2" t="s">
        <v>16</v>
      </c>
      <c r="C4" s="2">
        <v>39.3</v>
      </c>
      <c r="D4" s="2">
        <v>15.4</v>
      </c>
      <c r="E4" s="2">
        <v>36.1</v>
      </c>
      <c r="F4" s="5">
        <f t="shared" si="0"/>
        <v>0.0814249363867684</v>
      </c>
      <c r="G4" s="2">
        <v>15.9</v>
      </c>
      <c r="H4" s="5">
        <f t="shared" si="1"/>
        <v>-0.0324675324675325</v>
      </c>
      <c r="I4" s="2">
        <v>43.4</v>
      </c>
      <c r="J4" s="2">
        <v>17.9</v>
      </c>
      <c r="K4" s="2">
        <v>38.7</v>
      </c>
      <c r="L4" s="5">
        <f t="shared" si="2"/>
        <v>0.108294930875576</v>
      </c>
      <c r="M4" s="2">
        <v>24.5</v>
      </c>
      <c r="N4" s="5">
        <f t="shared" si="3"/>
        <v>-0.368715083798883</v>
      </c>
      <c r="O4" s="2">
        <v>49.1</v>
      </c>
      <c r="P4" s="5">
        <f t="shared" si="4"/>
        <v>-0.131336405529954</v>
      </c>
      <c r="Q4" s="2">
        <v>25.5</v>
      </c>
      <c r="R4" s="5">
        <f t="shared" si="5"/>
        <v>-0.424581005586592</v>
      </c>
    </row>
    <row r="5" spans="1:18">
      <c r="A5" s="2" t="s">
        <v>13</v>
      </c>
      <c r="B5" s="2" t="s">
        <v>17</v>
      </c>
      <c r="C5" s="2">
        <v>40.6</v>
      </c>
      <c r="D5" s="2">
        <v>24.8</v>
      </c>
      <c r="E5" s="2">
        <v>30.9</v>
      </c>
      <c r="F5" s="5">
        <f t="shared" si="0"/>
        <v>0.238916256157636</v>
      </c>
      <c r="G5" s="2">
        <v>4</v>
      </c>
      <c r="H5" s="5">
        <f t="shared" si="1"/>
        <v>0.838709677419355</v>
      </c>
      <c r="I5" s="2">
        <v>54.7</v>
      </c>
      <c r="J5" s="2">
        <v>40.6</v>
      </c>
      <c r="K5" s="2">
        <v>56.6</v>
      </c>
      <c r="L5" s="5">
        <f t="shared" si="2"/>
        <v>-0.0347349177330896</v>
      </c>
      <c r="M5" s="2">
        <v>31.1</v>
      </c>
      <c r="N5" s="5">
        <f t="shared" si="3"/>
        <v>0.233990147783251</v>
      </c>
      <c r="O5" s="2">
        <v>53.8</v>
      </c>
      <c r="P5" s="5">
        <f t="shared" si="4"/>
        <v>0.0164533820840952</v>
      </c>
      <c r="Q5" s="2">
        <v>32.1</v>
      </c>
      <c r="R5" s="5">
        <f t="shared" si="5"/>
        <v>0.20935960591133</v>
      </c>
    </row>
    <row r="6" s="1" customFormat="1" spans="1:18">
      <c r="A6" s="4" t="s">
        <v>13</v>
      </c>
      <c r="B6" s="4" t="s">
        <v>18</v>
      </c>
      <c r="C6" s="4">
        <v>35.1</v>
      </c>
      <c r="D6" s="4">
        <v>18.7</v>
      </c>
      <c r="E6" s="4">
        <v>32.7</v>
      </c>
      <c r="F6" s="6">
        <f t="shared" si="0"/>
        <v>0.0683760683760684</v>
      </c>
      <c r="G6" s="4">
        <v>11.4</v>
      </c>
      <c r="H6" s="6">
        <f t="shared" si="1"/>
        <v>0.390374331550802</v>
      </c>
      <c r="I6" s="4">
        <v>42</v>
      </c>
      <c r="J6" s="4">
        <v>27.1</v>
      </c>
      <c r="K6" s="4">
        <v>38.2</v>
      </c>
      <c r="L6" s="6">
        <f t="shared" si="2"/>
        <v>0.0904761904761904</v>
      </c>
      <c r="M6" s="4">
        <v>22.2</v>
      </c>
      <c r="N6" s="6">
        <f t="shared" si="3"/>
        <v>0.180811808118081</v>
      </c>
      <c r="O6" s="4">
        <v>44.7</v>
      </c>
      <c r="P6" s="6">
        <f t="shared" si="4"/>
        <v>-0.0642857142857143</v>
      </c>
      <c r="Q6" s="4">
        <v>22.4</v>
      </c>
      <c r="R6" s="6">
        <f t="shared" si="5"/>
        <v>0.173431734317343</v>
      </c>
    </row>
    <row r="7" spans="1:18">
      <c r="A7" s="2" t="s">
        <v>19</v>
      </c>
      <c r="B7" s="2" t="s">
        <v>14</v>
      </c>
      <c r="C7" s="2">
        <v>19.7</v>
      </c>
      <c r="D7" s="2">
        <v>8.4</v>
      </c>
      <c r="E7" s="2">
        <v>31</v>
      </c>
      <c r="F7" s="5">
        <f t="shared" si="0"/>
        <v>-0.573604060913706</v>
      </c>
      <c r="G7" s="2">
        <v>13.3</v>
      </c>
      <c r="H7" s="5">
        <f t="shared" si="1"/>
        <v>-0.583333333333333</v>
      </c>
      <c r="I7" s="2">
        <v>41.2</v>
      </c>
      <c r="J7" s="2">
        <v>11.8</v>
      </c>
      <c r="K7" s="2">
        <v>29.4</v>
      </c>
      <c r="L7" s="5">
        <f t="shared" si="2"/>
        <v>0.286407766990291</v>
      </c>
      <c r="M7" s="2">
        <v>5.9</v>
      </c>
      <c r="N7" s="5">
        <f t="shared" si="3"/>
        <v>0.5</v>
      </c>
      <c r="O7" s="2">
        <v>41.2</v>
      </c>
      <c r="P7" s="5">
        <f t="shared" si="4"/>
        <v>0</v>
      </c>
      <c r="Q7" s="8">
        <v>10.6</v>
      </c>
      <c r="R7" s="5">
        <f t="shared" si="5"/>
        <v>0.101694915254237</v>
      </c>
    </row>
    <row r="8" spans="1:18">
      <c r="A8" s="2" t="s">
        <v>19</v>
      </c>
      <c r="B8" s="2" t="s">
        <v>15</v>
      </c>
      <c r="C8" s="2">
        <v>36</v>
      </c>
      <c r="D8" s="2">
        <v>22.2</v>
      </c>
      <c r="E8" s="2">
        <v>31.5</v>
      </c>
      <c r="F8" s="5">
        <f t="shared" si="0"/>
        <v>0.125</v>
      </c>
      <c r="G8" s="2">
        <v>18.2</v>
      </c>
      <c r="H8" s="5">
        <f t="shared" si="1"/>
        <v>0.18018018018018</v>
      </c>
      <c r="I8" s="2">
        <v>35.3</v>
      </c>
      <c r="J8" s="2">
        <v>23.5</v>
      </c>
      <c r="K8" s="2">
        <v>41.1</v>
      </c>
      <c r="L8" s="5">
        <f t="shared" si="2"/>
        <v>-0.164305949008499</v>
      </c>
      <c r="M8" s="2">
        <v>23.5</v>
      </c>
      <c r="N8" s="5">
        <f t="shared" si="3"/>
        <v>0</v>
      </c>
      <c r="O8" s="2">
        <v>35.3</v>
      </c>
      <c r="P8" s="5">
        <f t="shared" si="4"/>
        <v>0</v>
      </c>
      <c r="Q8" s="2">
        <v>17.7</v>
      </c>
      <c r="R8" s="5">
        <f t="shared" si="5"/>
        <v>0.246808510638298</v>
      </c>
    </row>
    <row r="9" spans="1:18">
      <c r="A9" s="2" t="s">
        <v>19</v>
      </c>
      <c r="B9" s="2" t="s">
        <v>16</v>
      </c>
      <c r="C9" s="2">
        <v>44.3</v>
      </c>
      <c r="D9" s="2">
        <v>27.1</v>
      </c>
      <c r="E9" s="2">
        <v>33.5</v>
      </c>
      <c r="F9" s="5">
        <f t="shared" si="0"/>
        <v>0.243792325056433</v>
      </c>
      <c r="G9" s="2">
        <v>22.2</v>
      </c>
      <c r="H9" s="5">
        <f t="shared" si="1"/>
        <v>0.180811808118081</v>
      </c>
      <c r="I9" s="2">
        <v>47</v>
      </c>
      <c r="J9" s="2">
        <v>29.4</v>
      </c>
      <c r="K9" s="2">
        <v>47</v>
      </c>
      <c r="L9" s="5">
        <f t="shared" si="2"/>
        <v>0</v>
      </c>
      <c r="M9" s="2">
        <v>23.5</v>
      </c>
      <c r="N9" s="5">
        <f t="shared" si="3"/>
        <v>0.200680272108844</v>
      </c>
      <c r="O9" s="2">
        <v>29.4</v>
      </c>
      <c r="P9" s="5">
        <f t="shared" si="4"/>
        <v>0.374468085106383</v>
      </c>
      <c r="Q9" s="2">
        <v>29.4</v>
      </c>
      <c r="R9" s="5">
        <f t="shared" si="5"/>
        <v>0</v>
      </c>
    </row>
    <row r="10" spans="1:18">
      <c r="A10" s="2" t="s">
        <v>19</v>
      </c>
      <c r="B10" s="2" t="s">
        <v>17</v>
      </c>
      <c r="C10" s="2">
        <v>36.9</v>
      </c>
      <c r="D10" s="2">
        <v>25.1</v>
      </c>
      <c r="E10" s="2">
        <v>37</v>
      </c>
      <c r="F10" s="5">
        <f t="shared" si="0"/>
        <v>-0.00271002710027113</v>
      </c>
      <c r="G10" s="2">
        <v>21.7</v>
      </c>
      <c r="H10" s="5">
        <f t="shared" si="1"/>
        <v>0.135458167330677</v>
      </c>
      <c r="I10" s="2">
        <v>41.1</v>
      </c>
      <c r="J10" s="2">
        <v>23.5</v>
      </c>
      <c r="K10" s="2">
        <v>41.1</v>
      </c>
      <c r="L10" s="5">
        <f t="shared" si="2"/>
        <v>0</v>
      </c>
      <c r="M10" s="2">
        <v>23.5</v>
      </c>
      <c r="N10" s="5">
        <f t="shared" si="3"/>
        <v>0</v>
      </c>
      <c r="O10" s="2">
        <v>35.3</v>
      </c>
      <c r="P10" s="5">
        <f t="shared" si="4"/>
        <v>0.141119221411192</v>
      </c>
      <c r="Q10" s="2">
        <v>23.5</v>
      </c>
      <c r="R10" s="5">
        <f t="shared" si="5"/>
        <v>0</v>
      </c>
    </row>
    <row r="11" s="1" customFormat="1" spans="1:18">
      <c r="A11" s="4" t="s">
        <v>19</v>
      </c>
      <c r="B11" s="4" t="s">
        <v>18</v>
      </c>
      <c r="C11" s="4">
        <v>34.2</v>
      </c>
      <c r="D11" s="4">
        <v>20.7</v>
      </c>
      <c r="E11" s="4">
        <v>33.3</v>
      </c>
      <c r="F11" s="6">
        <f t="shared" si="0"/>
        <v>0.0263157894736844</v>
      </c>
      <c r="G11" s="4">
        <v>18.9</v>
      </c>
      <c r="H11" s="6">
        <f t="shared" si="1"/>
        <v>0.0869565217391305</v>
      </c>
      <c r="I11" s="4">
        <v>41.2</v>
      </c>
      <c r="J11" s="4">
        <v>22.1</v>
      </c>
      <c r="K11" s="4">
        <v>39.7</v>
      </c>
      <c r="L11" s="6">
        <f t="shared" si="2"/>
        <v>0.0364077669902912</v>
      </c>
      <c r="M11" s="4">
        <v>19.1</v>
      </c>
      <c r="N11" s="6">
        <f t="shared" si="3"/>
        <v>0.135746606334842</v>
      </c>
      <c r="O11" s="4">
        <v>35.3</v>
      </c>
      <c r="P11" s="6">
        <f t="shared" si="4"/>
        <v>0.143203883495146</v>
      </c>
      <c r="Q11" s="4">
        <v>20.3</v>
      </c>
      <c r="R11" s="6">
        <f t="shared" si="5"/>
        <v>0.081447963800905</v>
      </c>
    </row>
    <row r="12" spans="1:18">
      <c r="A12" s="2" t="s">
        <v>20</v>
      </c>
      <c r="B12" s="2" t="s">
        <v>14</v>
      </c>
      <c r="C12" s="2">
        <v>22.4</v>
      </c>
      <c r="D12" s="2">
        <v>18.2</v>
      </c>
      <c r="E12" s="2">
        <v>27.2</v>
      </c>
      <c r="F12" s="5">
        <f t="shared" si="0"/>
        <v>-0.214285714285714</v>
      </c>
      <c r="G12" s="2">
        <v>20.5</v>
      </c>
      <c r="H12" s="5">
        <f t="shared" si="1"/>
        <v>-0.126373626373626</v>
      </c>
      <c r="I12" s="2">
        <v>6.7</v>
      </c>
      <c r="J12" s="2">
        <v>0</v>
      </c>
      <c r="K12" s="2">
        <v>6.7</v>
      </c>
      <c r="L12" s="5">
        <f t="shared" si="2"/>
        <v>0</v>
      </c>
      <c r="M12" s="2">
        <v>0</v>
      </c>
      <c r="N12" s="5"/>
      <c r="O12" s="2">
        <v>6.7</v>
      </c>
      <c r="P12" s="5">
        <f t="shared" si="4"/>
        <v>0</v>
      </c>
      <c r="Q12" s="2">
        <v>0</v>
      </c>
      <c r="R12" s="5"/>
    </row>
    <row r="13" spans="1:18">
      <c r="A13" s="2" t="s">
        <v>20</v>
      </c>
      <c r="B13" s="2" t="s">
        <v>15</v>
      </c>
      <c r="C13" s="2">
        <v>39.6</v>
      </c>
      <c r="D13" s="2">
        <v>30</v>
      </c>
      <c r="E13" s="2">
        <v>31.4</v>
      </c>
      <c r="F13" s="5">
        <f t="shared" si="0"/>
        <v>0.207070707070707</v>
      </c>
      <c r="G13" s="2">
        <v>24.1</v>
      </c>
      <c r="H13" s="5">
        <f t="shared" si="1"/>
        <v>0.196666666666667</v>
      </c>
      <c r="I13" s="2">
        <v>20</v>
      </c>
      <c r="J13" s="2">
        <v>13.3</v>
      </c>
      <c r="K13" s="2">
        <v>20</v>
      </c>
      <c r="L13" s="5">
        <f t="shared" si="2"/>
        <v>0</v>
      </c>
      <c r="M13" s="2">
        <v>13.3</v>
      </c>
      <c r="N13" s="5">
        <f t="shared" ref="N13:N21" si="6">1-M13/J13</f>
        <v>0</v>
      </c>
      <c r="O13" s="2">
        <v>13.3</v>
      </c>
      <c r="P13" s="5">
        <f t="shared" si="4"/>
        <v>0.335</v>
      </c>
      <c r="Q13" s="2">
        <v>13.3</v>
      </c>
      <c r="R13" s="5">
        <f t="shared" ref="R13:R21" si="7">1-Q13/J13</f>
        <v>0</v>
      </c>
    </row>
    <row r="14" spans="1:18">
      <c r="A14" s="2" t="s">
        <v>20</v>
      </c>
      <c r="B14" s="2" t="s">
        <v>16</v>
      </c>
      <c r="C14" s="2">
        <v>44.2</v>
      </c>
      <c r="D14" s="2">
        <v>33</v>
      </c>
      <c r="E14" s="2">
        <v>36.3</v>
      </c>
      <c r="F14" s="5">
        <f t="shared" si="0"/>
        <v>0.178733031674208</v>
      </c>
      <c r="G14" s="2">
        <v>27.1</v>
      </c>
      <c r="H14" s="5">
        <f t="shared" si="1"/>
        <v>0.178787878787879</v>
      </c>
      <c r="I14" s="2">
        <v>20</v>
      </c>
      <c r="J14" s="2">
        <v>13.3</v>
      </c>
      <c r="K14" s="2">
        <v>20</v>
      </c>
      <c r="L14" s="5">
        <f t="shared" si="2"/>
        <v>0</v>
      </c>
      <c r="M14" s="2">
        <v>13.3</v>
      </c>
      <c r="N14" s="5">
        <f t="shared" si="6"/>
        <v>0</v>
      </c>
      <c r="O14" s="2">
        <v>13.3</v>
      </c>
      <c r="P14" s="5">
        <f t="shared" si="4"/>
        <v>0.335</v>
      </c>
      <c r="Q14" s="2">
        <v>6.7</v>
      </c>
      <c r="R14" s="5">
        <f t="shared" si="7"/>
        <v>0.496240601503759</v>
      </c>
    </row>
    <row r="15" spans="1:18">
      <c r="A15" s="2" t="s">
        <v>20</v>
      </c>
      <c r="B15" s="2" t="s">
        <v>17</v>
      </c>
      <c r="C15" s="2">
        <v>35.2</v>
      </c>
      <c r="D15" s="2">
        <v>29.4</v>
      </c>
      <c r="E15" s="2">
        <v>28.2</v>
      </c>
      <c r="F15" s="5">
        <f t="shared" si="0"/>
        <v>0.198863636363636</v>
      </c>
      <c r="G15" s="2">
        <v>11.9</v>
      </c>
      <c r="H15" s="5">
        <f t="shared" si="1"/>
        <v>0.595238095238095</v>
      </c>
      <c r="I15" s="2">
        <v>20</v>
      </c>
      <c r="J15" s="2">
        <v>13.3</v>
      </c>
      <c r="K15" s="2">
        <v>20</v>
      </c>
      <c r="L15" s="5">
        <f t="shared" si="2"/>
        <v>0</v>
      </c>
      <c r="M15" s="2">
        <v>13.3</v>
      </c>
      <c r="N15" s="5">
        <f t="shared" si="6"/>
        <v>0</v>
      </c>
      <c r="O15" s="2">
        <v>13.3</v>
      </c>
      <c r="P15" s="5">
        <f t="shared" si="4"/>
        <v>0.335</v>
      </c>
      <c r="Q15" s="2">
        <v>13.3</v>
      </c>
      <c r="R15" s="5">
        <f t="shared" si="7"/>
        <v>0</v>
      </c>
    </row>
    <row r="16" s="1" customFormat="1" spans="1:18">
      <c r="A16" s="4" t="s">
        <v>20</v>
      </c>
      <c r="B16" s="4" t="s">
        <v>18</v>
      </c>
      <c r="C16" s="4">
        <v>35.4</v>
      </c>
      <c r="D16" s="4">
        <v>27.7</v>
      </c>
      <c r="E16" s="4">
        <v>30.8</v>
      </c>
      <c r="F16" s="6">
        <f t="shared" si="0"/>
        <v>0.129943502824859</v>
      </c>
      <c r="G16" s="4">
        <v>20.9</v>
      </c>
      <c r="H16" s="6">
        <f t="shared" si="1"/>
        <v>0.245487364620939</v>
      </c>
      <c r="I16" s="4">
        <v>16.7</v>
      </c>
      <c r="J16" s="4">
        <v>10</v>
      </c>
      <c r="K16" s="4">
        <v>16.7</v>
      </c>
      <c r="L16" s="6">
        <f t="shared" si="2"/>
        <v>0</v>
      </c>
      <c r="M16" s="4">
        <v>10</v>
      </c>
      <c r="N16" s="6">
        <f t="shared" si="6"/>
        <v>0</v>
      </c>
      <c r="O16" s="4">
        <v>11.7</v>
      </c>
      <c r="P16" s="6">
        <f t="shared" si="4"/>
        <v>0.29940119760479</v>
      </c>
      <c r="Q16" s="4">
        <v>8.3</v>
      </c>
      <c r="R16" s="6">
        <f t="shared" si="7"/>
        <v>0.17</v>
      </c>
    </row>
    <row r="17" spans="1:18">
      <c r="A17" s="2" t="s">
        <v>21</v>
      </c>
      <c r="B17" s="2" t="s">
        <v>14</v>
      </c>
      <c r="C17" s="2">
        <v>15.4</v>
      </c>
      <c r="D17" s="2">
        <v>12.8</v>
      </c>
      <c r="E17" s="2">
        <v>15.4</v>
      </c>
      <c r="F17" s="5">
        <f t="shared" si="0"/>
        <v>0</v>
      </c>
      <c r="G17" s="2">
        <v>12.8</v>
      </c>
      <c r="H17" s="5">
        <f t="shared" si="1"/>
        <v>0</v>
      </c>
      <c r="I17" s="2">
        <v>10</v>
      </c>
      <c r="J17" s="2">
        <v>10</v>
      </c>
      <c r="K17" s="2">
        <v>10</v>
      </c>
      <c r="L17" s="5">
        <f t="shared" si="2"/>
        <v>0</v>
      </c>
      <c r="M17" s="2">
        <v>10</v>
      </c>
      <c r="N17" s="5">
        <f t="shared" si="6"/>
        <v>0</v>
      </c>
      <c r="O17" s="2">
        <v>20</v>
      </c>
      <c r="P17" s="5">
        <f t="shared" si="4"/>
        <v>-1</v>
      </c>
      <c r="Q17" s="2">
        <v>10</v>
      </c>
      <c r="R17" s="5">
        <f t="shared" si="7"/>
        <v>0</v>
      </c>
    </row>
    <row r="18" spans="1:18">
      <c r="A18" s="2" t="s">
        <v>21</v>
      </c>
      <c r="B18" s="2" t="s">
        <v>15</v>
      </c>
      <c r="C18" s="2">
        <v>10.3</v>
      </c>
      <c r="D18" s="2">
        <v>10.3</v>
      </c>
      <c r="E18" s="2">
        <v>6.4</v>
      </c>
      <c r="F18" s="5">
        <f t="shared" si="0"/>
        <v>0.378640776699029</v>
      </c>
      <c r="G18" s="2">
        <v>6.4</v>
      </c>
      <c r="H18" s="5">
        <f t="shared" si="1"/>
        <v>0.378640776699029</v>
      </c>
      <c r="I18" s="2">
        <v>60</v>
      </c>
      <c r="J18" s="2">
        <v>30</v>
      </c>
      <c r="K18" s="2">
        <v>50</v>
      </c>
      <c r="L18" s="5">
        <f t="shared" si="2"/>
        <v>0.166666666666667</v>
      </c>
      <c r="M18" s="2">
        <v>30</v>
      </c>
      <c r="N18" s="5">
        <f t="shared" si="6"/>
        <v>0</v>
      </c>
      <c r="O18" s="2">
        <v>20</v>
      </c>
      <c r="P18" s="5">
        <f t="shared" si="4"/>
        <v>0.666666666666667</v>
      </c>
      <c r="Q18" s="2">
        <v>20</v>
      </c>
      <c r="R18" s="5">
        <f t="shared" si="7"/>
        <v>0.333333333333333</v>
      </c>
    </row>
    <row r="19" spans="1:18">
      <c r="A19" s="2" t="s">
        <v>21</v>
      </c>
      <c r="B19" s="2" t="s">
        <v>16</v>
      </c>
      <c r="C19" s="2">
        <v>12.8</v>
      </c>
      <c r="D19" s="2">
        <v>10.3</v>
      </c>
      <c r="E19" s="2">
        <v>7.7</v>
      </c>
      <c r="F19" s="5">
        <f t="shared" si="0"/>
        <v>0.3984375</v>
      </c>
      <c r="G19" s="2">
        <v>7.7</v>
      </c>
      <c r="H19" s="5">
        <f t="shared" si="1"/>
        <v>0.252427184466019</v>
      </c>
      <c r="I19" s="2">
        <v>50</v>
      </c>
      <c r="J19" s="2">
        <v>40</v>
      </c>
      <c r="K19" s="2">
        <v>50</v>
      </c>
      <c r="L19" s="5">
        <f t="shared" si="2"/>
        <v>0</v>
      </c>
      <c r="M19" s="2">
        <v>30</v>
      </c>
      <c r="N19" s="5">
        <f t="shared" si="6"/>
        <v>0.25</v>
      </c>
      <c r="O19" s="2">
        <v>40</v>
      </c>
      <c r="P19" s="5">
        <f t="shared" si="4"/>
        <v>0.2</v>
      </c>
      <c r="Q19" s="2">
        <v>30</v>
      </c>
      <c r="R19" s="5">
        <f t="shared" si="7"/>
        <v>0.25</v>
      </c>
    </row>
    <row r="20" spans="1:18">
      <c r="A20" s="2" t="s">
        <v>21</v>
      </c>
      <c r="B20" s="2" t="s">
        <v>17</v>
      </c>
      <c r="C20" s="2">
        <v>25.6</v>
      </c>
      <c r="D20" s="2">
        <v>21.8</v>
      </c>
      <c r="E20" s="2">
        <v>23</v>
      </c>
      <c r="F20" s="5">
        <f t="shared" si="0"/>
        <v>0.1015625</v>
      </c>
      <c r="G20" s="2">
        <v>19.2</v>
      </c>
      <c r="H20" s="5">
        <f t="shared" si="1"/>
        <v>0.119266055045872</v>
      </c>
      <c r="I20" s="2">
        <v>30</v>
      </c>
      <c r="J20" s="2">
        <v>30</v>
      </c>
      <c r="K20" s="2">
        <v>40</v>
      </c>
      <c r="L20" s="5">
        <f t="shared" si="2"/>
        <v>-0.333333333333333</v>
      </c>
      <c r="M20" s="2">
        <v>20</v>
      </c>
      <c r="N20" s="5">
        <f t="shared" si="6"/>
        <v>0.333333333333333</v>
      </c>
      <c r="O20" s="2">
        <v>30</v>
      </c>
      <c r="P20" s="5">
        <f t="shared" si="4"/>
        <v>0</v>
      </c>
      <c r="Q20" s="2">
        <v>20</v>
      </c>
      <c r="R20" s="5">
        <f t="shared" si="7"/>
        <v>0.333333333333333</v>
      </c>
    </row>
    <row r="21" s="1" customFormat="1" spans="1:18">
      <c r="A21" s="4" t="s">
        <v>21</v>
      </c>
      <c r="B21" s="4" t="s">
        <v>18</v>
      </c>
      <c r="C21" s="4">
        <v>16</v>
      </c>
      <c r="D21" s="4">
        <v>13.8</v>
      </c>
      <c r="E21" s="4">
        <v>13.1</v>
      </c>
      <c r="F21" s="6">
        <f t="shared" si="0"/>
        <v>0.18125</v>
      </c>
      <c r="G21" s="4">
        <v>11.5</v>
      </c>
      <c r="H21" s="6">
        <f t="shared" si="1"/>
        <v>0.166666666666667</v>
      </c>
      <c r="I21" s="4">
        <v>37.5</v>
      </c>
      <c r="J21" s="4">
        <v>27.5</v>
      </c>
      <c r="K21" s="4">
        <v>37.5</v>
      </c>
      <c r="L21" s="6">
        <f t="shared" si="2"/>
        <v>0</v>
      </c>
      <c r="M21" s="4">
        <v>22.5</v>
      </c>
      <c r="N21" s="6">
        <f t="shared" si="6"/>
        <v>0.181818181818182</v>
      </c>
      <c r="O21" s="4">
        <v>27.5</v>
      </c>
      <c r="P21" s="6">
        <f t="shared" si="4"/>
        <v>0.266666666666667</v>
      </c>
      <c r="Q21" s="4">
        <v>20</v>
      </c>
      <c r="R21" s="6">
        <f t="shared" si="7"/>
        <v>0.272727272727273</v>
      </c>
    </row>
    <row r="22" spans="1:18">
      <c r="A22" s="2" t="s">
        <v>22</v>
      </c>
      <c r="B22" s="2" t="s">
        <v>14</v>
      </c>
      <c r="C22" s="2">
        <v>11.2</v>
      </c>
      <c r="D22" s="2">
        <v>7.87</v>
      </c>
      <c r="E22" s="2">
        <v>16.9</v>
      </c>
      <c r="F22" s="5">
        <f t="shared" si="0"/>
        <v>-0.508928571428571</v>
      </c>
      <c r="G22" s="2">
        <v>11.2</v>
      </c>
      <c r="H22" s="5">
        <f t="shared" si="1"/>
        <v>-0.423125794155019</v>
      </c>
      <c r="I22" s="2">
        <v>0</v>
      </c>
      <c r="J22" s="2">
        <v>0</v>
      </c>
      <c r="K22" s="2">
        <v>0</v>
      </c>
      <c r="L22" s="5">
        <v>0</v>
      </c>
      <c r="M22" s="2">
        <v>0</v>
      </c>
      <c r="N22" s="5"/>
      <c r="O22" s="2">
        <v>18.2</v>
      </c>
      <c r="P22" s="5">
        <v>0.99</v>
      </c>
      <c r="Q22" s="8">
        <v>0</v>
      </c>
      <c r="R22" s="5">
        <v>0</v>
      </c>
    </row>
    <row r="23" spans="1:18">
      <c r="A23" s="2" t="s">
        <v>22</v>
      </c>
      <c r="B23" s="2" t="s">
        <v>15</v>
      </c>
      <c r="C23" s="2">
        <v>25.8</v>
      </c>
      <c r="D23" s="2">
        <v>23.6</v>
      </c>
      <c r="E23" s="2">
        <v>16.9</v>
      </c>
      <c r="F23" s="5">
        <f t="shared" si="0"/>
        <v>0.344961240310078</v>
      </c>
      <c r="G23" s="2">
        <v>11.2</v>
      </c>
      <c r="H23" s="5">
        <f t="shared" si="1"/>
        <v>0.525423728813559</v>
      </c>
      <c r="I23" s="2">
        <v>9.1</v>
      </c>
      <c r="J23" s="2">
        <v>9.1</v>
      </c>
      <c r="K23" s="2">
        <v>18.2</v>
      </c>
      <c r="L23" s="5">
        <v>0.99</v>
      </c>
      <c r="M23" s="2">
        <v>9.1</v>
      </c>
      <c r="N23" s="5">
        <f>1-M23/J23</f>
        <v>0</v>
      </c>
      <c r="O23" s="2">
        <v>9.1</v>
      </c>
      <c r="P23" s="5">
        <f>1-O23/I23</f>
        <v>0</v>
      </c>
      <c r="Q23" s="2">
        <v>9.1</v>
      </c>
      <c r="R23" s="5">
        <f>1-Q23/J23</f>
        <v>0</v>
      </c>
    </row>
    <row r="24" spans="1:18">
      <c r="A24" s="2" t="s">
        <v>22</v>
      </c>
      <c r="B24" s="2" t="s">
        <v>16</v>
      </c>
      <c r="C24" s="2">
        <v>30.3</v>
      </c>
      <c r="D24" s="2">
        <v>27</v>
      </c>
      <c r="E24" s="2">
        <v>20.2</v>
      </c>
      <c r="F24" s="5">
        <f t="shared" si="0"/>
        <v>0.333333333333333</v>
      </c>
      <c r="G24" s="2">
        <v>19.1</v>
      </c>
      <c r="H24" s="5">
        <f t="shared" si="1"/>
        <v>0.292592592592593</v>
      </c>
      <c r="I24" s="2">
        <v>18.2</v>
      </c>
      <c r="J24" s="2">
        <v>18.2</v>
      </c>
      <c r="K24" s="2">
        <v>18.2</v>
      </c>
      <c r="L24" s="5">
        <f>1-K24/I24</f>
        <v>0</v>
      </c>
      <c r="M24" s="2">
        <v>9.1</v>
      </c>
      <c r="N24" s="5">
        <f>1-M24/J24</f>
        <v>0.5</v>
      </c>
      <c r="O24" s="2">
        <v>18.2</v>
      </c>
      <c r="P24" s="5">
        <f>1-O24/I24</f>
        <v>0</v>
      </c>
      <c r="Q24" s="2">
        <v>9.1</v>
      </c>
      <c r="R24" s="5">
        <f>1-Q24/J24</f>
        <v>0.5</v>
      </c>
    </row>
    <row r="25" spans="1:18">
      <c r="A25" s="2" t="s">
        <v>22</v>
      </c>
      <c r="B25" s="2" t="s">
        <v>17</v>
      </c>
      <c r="C25" s="2">
        <v>21.4</v>
      </c>
      <c r="D25" s="2">
        <v>18</v>
      </c>
      <c r="E25" s="2">
        <v>14.6</v>
      </c>
      <c r="F25" s="5">
        <f t="shared" si="0"/>
        <v>0.317757009345794</v>
      </c>
      <c r="G25" s="2">
        <v>11.2</v>
      </c>
      <c r="H25" s="5">
        <f t="shared" si="1"/>
        <v>0.377777777777778</v>
      </c>
      <c r="I25" s="2">
        <v>18.2</v>
      </c>
      <c r="J25" s="2">
        <v>18.2</v>
      </c>
      <c r="K25" s="2">
        <v>18.2</v>
      </c>
      <c r="L25" s="5">
        <f>1-K25/I25</f>
        <v>0</v>
      </c>
      <c r="M25" s="2">
        <v>18.2</v>
      </c>
      <c r="N25" s="5">
        <f>1-M25/J25</f>
        <v>0</v>
      </c>
      <c r="O25" s="2">
        <v>9.1</v>
      </c>
      <c r="P25" s="5">
        <f>1-O25/I25</f>
        <v>0.5</v>
      </c>
      <c r="Q25" s="2">
        <v>9.1</v>
      </c>
      <c r="R25" s="5">
        <f>1-Q25/J25</f>
        <v>0.5</v>
      </c>
    </row>
    <row r="26" s="1" customFormat="1" spans="1:18">
      <c r="A26" s="4" t="s">
        <v>22</v>
      </c>
      <c r="B26" s="4" t="s">
        <v>18</v>
      </c>
      <c r="C26" s="4">
        <v>22.2</v>
      </c>
      <c r="D26" s="4">
        <v>19.1</v>
      </c>
      <c r="E26" s="4">
        <v>17.2</v>
      </c>
      <c r="F26" s="6">
        <f t="shared" si="0"/>
        <v>0.225225225225225</v>
      </c>
      <c r="G26" s="4">
        <v>13.2</v>
      </c>
      <c r="H26" s="6">
        <f t="shared" si="1"/>
        <v>0.308900523560209</v>
      </c>
      <c r="I26" s="4">
        <v>11.4</v>
      </c>
      <c r="J26" s="4">
        <v>11.4</v>
      </c>
      <c r="K26" s="4">
        <v>13.7</v>
      </c>
      <c r="L26" s="6">
        <f>1-K26/I26</f>
        <v>-0.201754385964912</v>
      </c>
      <c r="M26" s="4">
        <v>9.1</v>
      </c>
      <c r="N26" s="6">
        <f>1-M26/J26</f>
        <v>0.201754385964912</v>
      </c>
      <c r="O26" s="4">
        <v>13.7</v>
      </c>
      <c r="P26" s="6">
        <f>1-O26/I26</f>
        <v>-0.201754385964912</v>
      </c>
      <c r="Q26" s="4">
        <v>6.8</v>
      </c>
      <c r="R26" s="6">
        <f>1-Q26/J26</f>
        <v>0.403508771929825</v>
      </c>
    </row>
    <row r="27" s="2" customFormat="1" spans="3:18">
      <c r="C27" s="2">
        <v>28.6</v>
      </c>
      <c r="D27" s="2">
        <v>20</v>
      </c>
      <c r="E27" s="2">
        <v>25.4</v>
      </c>
      <c r="F27" s="5">
        <f t="shared" si="0"/>
        <v>0.111888111888112</v>
      </c>
      <c r="G27" s="2">
        <v>15.2</v>
      </c>
      <c r="H27" s="5">
        <f t="shared" si="1"/>
        <v>0.24</v>
      </c>
      <c r="I27" s="2">
        <v>29.7</v>
      </c>
      <c r="J27" s="2">
        <v>19.6</v>
      </c>
      <c r="K27" s="2">
        <v>29.1</v>
      </c>
      <c r="L27" s="5">
        <f>1-K27/I27</f>
        <v>0.0202020202020201</v>
      </c>
      <c r="M27" s="2">
        <v>16.6</v>
      </c>
      <c r="N27" s="5">
        <f>1-M27/J27</f>
        <v>0.153061224489796</v>
      </c>
      <c r="O27" s="2">
        <v>26.6</v>
      </c>
      <c r="P27" s="5">
        <f>1-O27/I27</f>
        <v>0.104377104377104</v>
      </c>
      <c r="Q27" s="2">
        <v>15.6</v>
      </c>
      <c r="R27" s="5">
        <f>1-Q27/J27</f>
        <v>0.204081632653061</v>
      </c>
    </row>
    <row r="28" spans="3:17">
      <c r="C28" t="s">
        <v>3</v>
      </c>
      <c r="D28" t="s">
        <v>6</v>
      </c>
      <c r="E28" t="s">
        <v>8</v>
      </c>
      <c r="F28" t="s">
        <v>10</v>
      </c>
      <c r="G28" t="s">
        <v>12</v>
      </c>
      <c r="M28">
        <f>AVERAGE(M2:M4,M5,M7:M10,M12:M15,M17:M20,M22:M25)</f>
        <v>16.565</v>
      </c>
      <c r="Q28">
        <f>AVERAGE(Q2:Q5,Q7:Q10,Q12:Q15,Q17:Q20,Q22:Q25)</f>
        <v>15.565</v>
      </c>
    </row>
    <row r="29" spans="2:17">
      <c r="B29" s="2" t="s">
        <v>14</v>
      </c>
      <c r="C29">
        <f>AVERAGE(D2,D7,D12,D17,D22)</f>
        <v>11.254</v>
      </c>
      <c r="D29">
        <f>AVERAGE(G2,G7,G12,G17,G22)</f>
        <v>13.86</v>
      </c>
      <c r="E29">
        <f>AVERAGE(J2,J7,J12,J17,J22)</f>
        <v>7</v>
      </c>
      <c r="F29">
        <f>AVERAGE(M2,M7,M12,M17,M22)</f>
        <v>4.68</v>
      </c>
      <c r="G29">
        <f>AVERAGE(Q2,Q7,Q12,Q17,Q22)</f>
        <v>6.36</v>
      </c>
      <c r="M29">
        <f>AVERAGE(M6,M11,M16,M21,M26)</f>
        <v>16.58</v>
      </c>
      <c r="Q29">
        <f>AVERAGE(Q6,Q11,Q16,Q21,Q26)</f>
        <v>15.56</v>
      </c>
    </row>
    <row r="30" spans="2:7">
      <c r="B30" s="2" t="s">
        <v>15</v>
      </c>
      <c r="C30">
        <f t="shared" ref="C30:C32" si="8">AVERAGE(D3,D8,D13,D18,D23)</f>
        <v>22.3</v>
      </c>
      <c r="D30">
        <f t="shared" ref="D30:D32" si="9">AVERAGE(G3,G8,G13,G18,G23)</f>
        <v>14.82</v>
      </c>
      <c r="E30">
        <f t="shared" ref="E30:E32" si="10">AVERAGE(J3,J8,J13,J18,J23)</f>
        <v>22.54</v>
      </c>
      <c r="F30">
        <f t="shared" ref="F30:F32" si="11">AVERAGE(M3,M8,M13,M18,M23)</f>
        <v>20.28</v>
      </c>
      <c r="G30">
        <f t="shared" ref="G30:G32" si="12">AVERAGE(Q3,Q8,Q13,Q18,Q23)</f>
        <v>16.16</v>
      </c>
    </row>
    <row r="31" spans="2:7">
      <c r="B31" s="2" t="s">
        <v>16</v>
      </c>
      <c r="C31">
        <f t="shared" si="8"/>
        <v>22.56</v>
      </c>
      <c r="D31">
        <f t="shared" si="9"/>
        <v>18.4</v>
      </c>
      <c r="E31">
        <f t="shared" si="10"/>
        <v>23.76</v>
      </c>
      <c r="F31">
        <f t="shared" si="11"/>
        <v>20.08</v>
      </c>
      <c r="G31">
        <f t="shared" si="12"/>
        <v>20.14</v>
      </c>
    </row>
    <row r="32" spans="2:7">
      <c r="B32" s="2" t="s">
        <v>17</v>
      </c>
      <c r="C32">
        <f t="shared" si="8"/>
        <v>23.82</v>
      </c>
      <c r="D32">
        <f t="shared" si="9"/>
        <v>13.6</v>
      </c>
      <c r="E32">
        <f t="shared" si="10"/>
        <v>25.12</v>
      </c>
      <c r="F32">
        <f t="shared" si="11"/>
        <v>21.22</v>
      </c>
      <c r="G32">
        <f t="shared" si="12"/>
        <v>19.6</v>
      </c>
    </row>
    <row r="33" spans="8:18">
      <c r="H33" s="7">
        <f>AVERAGE(H6,H11,H16,H21,H26)</f>
        <v>0.23967708162755</v>
      </c>
      <c r="M33" s="7"/>
      <c r="N33" s="7"/>
      <c r="R33" s="7">
        <f>AVERAGE(R6,R11,R16,R21,R26)</f>
        <v>0.220223148555069</v>
      </c>
    </row>
    <row r="35" spans="3:3">
      <c r="C35">
        <f>AVERAGE(C6,C11,C16,C21,C26)</f>
        <v>28.58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Generation</vt:lpstr>
      <vt:lpstr>Completion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2024-07-29T15:15:00Z</dcterms:created>
  <dcterms:modified xsi:type="dcterms:W3CDTF">2024-08-13T03:48:11Z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2052-4.0.0.6524</vt:lpwstr>
  </property>
</Properties>
</file>