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uan/"/>
    </mc:Choice>
  </mc:AlternateContent>
  <xr:revisionPtr revIDLastSave="0" documentId="13_ncr:1_{D0323D5D-20E9-C542-8787-C6055099EF03}" xr6:coauthVersionLast="47" xr6:coauthVersionMax="47" xr10:uidLastSave="{00000000-0000-0000-0000-000000000000}"/>
  <bookViews>
    <workbookView xWindow="0" yWindow="500" windowWidth="38400" windowHeight="19620" xr2:uid="{5ACBADC7-755D-8844-8CED-43EEB188CB56}"/>
  </bookViews>
  <sheets>
    <sheet name="Answers" sheetId="2" r:id="rId1"/>
    <sheet name="Wor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2" i="1" l="1"/>
  <c r="I262" i="1"/>
  <c r="F262" i="1"/>
  <c r="F263" i="1"/>
  <c r="R263" i="1"/>
  <c r="O263" i="1"/>
  <c r="L263" i="1"/>
  <c r="I263" i="1"/>
  <c r="I258" i="1"/>
  <c r="C262" i="1"/>
  <c r="O257" i="1"/>
  <c r="L257" i="1"/>
  <c r="C257" i="1"/>
  <c r="R261" i="1"/>
  <c r="O261" i="1"/>
  <c r="L261" i="1"/>
  <c r="I261" i="1"/>
  <c r="F261" i="1"/>
  <c r="F257" i="1"/>
  <c r="F258" i="1"/>
  <c r="C12" i="1"/>
  <c r="C4" i="1"/>
  <c r="R258" i="1"/>
  <c r="O258" i="1"/>
  <c r="L258" i="1"/>
  <c r="F256" i="1"/>
  <c r="R257" i="1"/>
  <c r="C259" i="1"/>
  <c r="I257" i="1"/>
  <c r="R256" i="1"/>
  <c r="I256" i="1"/>
  <c r="L256" i="1"/>
  <c r="O256" i="1"/>
  <c r="C260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R4" i="1"/>
  <c r="O4" i="1"/>
  <c r="L4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4" i="1"/>
  <c r="C5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R262" i="1" l="1"/>
  <c r="O262" i="1"/>
  <c r="E270" i="1"/>
  <c r="G268" i="1"/>
  <c r="G269" i="1"/>
  <c r="C267" i="1"/>
  <c r="G266" i="1"/>
  <c r="C268" i="1"/>
  <c r="E269" i="1"/>
  <c r="C269" i="1"/>
  <c r="F267" i="1"/>
  <c r="D266" i="1"/>
  <c r="C270" i="1"/>
  <c r="F268" i="1"/>
  <c r="F270" i="1"/>
  <c r="E267" i="1"/>
  <c r="E266" i="1"/>
  <c r="D268" i="1"/>
  <c r="G267" i="1"/>
  <c r="F266" i="1"/>
  <c r="D270" i="1"/>
  <c r="C266" i="1"/>
  <c r="D269" i="1"/>
</calcChain>
</file>

<file path=xl/sharedStrings.xml><?xml version="1.0" encoding="utf-8"?>
<sst xmlns="http://schemas.openxmlformats.org/spreadsheetml/2006/main" count="89" uniqueCount="31">
  <si>
    <t>Beta</t>
  </si>
  <si>
    <t>Alpha</t>
  </si>
  <si>
    <t>Meta</t>
  </si>
  <si>
    <t>Apple</t>
  </si>
  <si>
    <t>Amazon</t>
  </si>
  <si>
    <t>Netflix</t>
  </si>
  <si>
    <t>Google</t>
  </si>
  <si>
    <t>Date</t>
  </si>
  <si>
    <t>Adj Close</t>
  </si>
  <si>
    <t>Google (GOOG)</t>
  </si>
  <si>
    <t>SPY</t>
  </si>
  <si>
    <t>Returns</t>
  </si>
  <si>
    <t>Meta 1 year return</t>
  </si>
  <si>
    <t>Apple 1 year return</t>
  </si>
  <si>
    <t>Amazon 1 year return</t>
  </si>
  <si>
    <t>Netflix 1 year return</t>
  </si>
  <si>
    <t>Google 1 year return</t>
  </si>
  <si>
    <t>Risk-free</t>
  </si>
  <si>
    <t>Sharpe</t>
  </si>
  <si>
    <t>Rm</t>
  </si>
  <si>
    <t>Rm-Rf</t>
  </si>
  <si>
    <t>Q1</t>
  </si>
  <si>
    <t>Q2</t>
  </si>
  <si>
    <t>Q3</t>
  </si>
  <si>
    <t>Q4</t>
  </si>
  <si>
    <t>Overall Beta</t>
  </si>
  <si>
    <t>Correlation Matrix of Returns</t>
  </si>
  <si>
    <t>Variance</t>
  </si>
  <si>
    <t>Daily SD</t>
  </si>
  <si>
    <t>Yearly R</t>
  </si>
  <si>
    <t>Yearly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</si>
</sst>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EB4C-4E00-7C43-B7E0-4FA85B88DF5A}">
  <dimension ref="A1:G14"/>
  <sheetViews>
    <sheetView tabSelected="1" zoomScale="157" zoomScaleNormal="157" workbookViewId="0">
      <selection activeCell="C3" sqref="C3"/>
    </sheetView>
  </sheetViews>
  <sheetFormatPr baseColWidth="10" defaultRowHeight="16" x14ac:dyDescent="0.2"/>
  <sheetData>
    <row r="1" spans="1:7" x14ac:dyDescent="0.2">
      <c r="A1" t="s">
        <v>21</v>
      </c>
      <c r="B1" t="s">
        <v>5</v>
      </c>
    </row>
    <row r="2" spans="1:7" x14ac:dyDescent="0.2">
      <c r="A2" t="s">
        <v>22</v>
      </c>
      <c r="B2" t="s">
        <v>5</v>
      </c>
    </row>
    <row r="3" spans="1:7" x14ac:dyDescent="0.2">
      <c r="A3" t="s">
        <v>23</v>
      </c>
      <c r="B3">
        <v>1.4637847975835538</v>
      </c>
    </row>
    <row r="4" spans="1:7" x14ac:dyDescent="0.2">
      <c r="A4" t="s">
        <v>24</v>
      </c>
      <c r="C4" t="s">
        <v>2</v>
      </c>
      <c r="D4" t="s">
        <v>3</v>
      </c>
      <c r="E4" t="s">
        <v>4</v>
      </c>
      <c r="F4" t="s">
        <v>5</v>
      </c>
      <c r="G4" t="s">
        <v>9</v>
      </c>
    </row>
    <row r="5" spans="1:7" x14ac:dyDescent="0.2">
      <c r="B5" t="s">
        <v>2</v>
      </c>
      <c r="C5">
        <v>1</v>
      </c>
      <c r="D5">
        <v>0.53938077704127996</v>
      </c>
      <c r="E5">
        <v>0.5659769404233711</v>
      </c>
      <c r="F5">
        <v>0.41151132448796907</v>
      </c>
      <c r="G5">
        <v>0.61606842769108172</v>
      </c>
    </row>
    <row r="6" spans="1:7" x14ac:dyDescent="0.2">
      <c r="B6" t="s">
        <v>3</v>
      </c>
      <c r="C6">
        <v>0.53938077704127996</v>
      </c>
      <c r="D6">
        <v>1</v>
      </c>
      <c r="E6">
        <v>0.54815118435988164</v>
      </c>
      <c r="F6">
        <v>0.51455680436057172</v>
      </c>
      <c r="G6">
        <v>0.66080760998885713</v>
      </c>
    </row>
    <row r="7" spans="1:7" x14ac:dyDescent="0.2">
      <c r="B7" t="s">
        <v>4</v>
      </c>
      <c r="C7">
        <v>0.5659769404233711</v>
      </c>
      <c r="D7">
        <v>0.54815118435988164</v>
      </c>
      <c r="E7">
        <v>1</v>
      </c>
      <c r="F7">
        <v>0.5049713571595903</v>
      </c>
      <c r="G7">
        <v>0.67628065064709664</v>
      </c>
    </row>
    <row r="8" spans="1:7" x14ac:dyDescent="0.2">
      <c r="B8" t="s">
        <v>5</v>
      </c>
      <c r="C8">
        <v>0.41151132448796907</v>
      </c>
      <c r="D8">
        <v>0.51455680436057172</v>
      </c>
      <c r="E8">
        <v>0.5049713571595903</v>
      </c>
      <c r="F8">
        <v>1</v>
      </c>
      <c r="G8">
        <v>0.42850771786829778</v>
      </c>
    </row>
    <row r="9" spans="1:7" x14ac:dyDescent="0.2">
      <c r="B9" t="s">
        <v>6</v>
      </c>
      <c r="C9">
        <v>0.61606842769108172</v>
      </c>
      <c r="D9">
        <v>0.66080760998885713</v>
      </c>
      <c r="E9">
        <v>0.67628065064709664</v>
      </c>
      <c r="F9">
        <v>0.42850771786829778</v>
      </c>
      <c r="G9">
        <v>1</v>
      </c>
    </row>
    <row r="11" spans="1:7" x14ac:dyDescent="0.2">
      <c r="B11" t="s">
        <v>0</v>
      </c>
      <c r="C11">
        <v>1.6746778036925538</v>
      </c>
      <c r="D11">
        <v>1.3052977318400127</v>
      </c>
      <c r="E11">
        <v>1.5075677605200721</v>
      </c>
      <c r="F11">
        <v>1.4704932706117124</v>
      </c>
      <c r="G11">
        <v>1.3608874212534179</v>
      </c>
    </row>
    <row r="12" spans="1:7" x14ac:dyDescent="0.2">
      <c r="B12" t="s">
        <v>1</v>
      </c>
      <c r="C12">
        <v>57.887309661655685</v>
      </c>
      <c r="D12">
        <v>0.68414204956407687</v>
      </c>
      <c r="E12">
        <v>-16.633233634908883</v>
      </c>
      <c r="F12">
        <v>75.906072654609929</v>
      </c>
      <c r="G12">
        <v>3.6677712924777985</v>
      </c>
    </row>
    <row r="13" spans="1:7" x14ac:dyDescent="0.2">
      <c r="B13" t="s">
        <v>18</v>
      </c>
      <c r="C13">
        <v>1.4540215838025248</v>
      </c>
      <c r="D13">
        <v>0.87845020862140277</v>
      </c>
      <c r="E13">
        <v>0.42871327553011424</v>
      </c>
      <c r="F13">
        <v>1.7717547086899974</v>
      </c>
      <c r="G13">
        <v>0.87050834166697555</v>
      </c>
    </row>
    <row r="14" spans="1:7" x14ac:dyDescent="0.2"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3CCF-A9BA-F549-989F-528ACC84A3DA}">
  <dimension ref="A1:R275"/>
  <sheetViews>
    <sheetView topLeftCell="A233" zoomScale="135" workbookViewId="0">
      <selection activeCell="I252" sqref="I252"/>
    </sheetView>
  </sheetViews>
  <sheetFormatPr baseColWidth="10" defaultRowHeight="16" x14ac:dyDescent="0.2"/>
  <sheetData>
    <row r="1" spans="1:18" x14ac:dyDescent="0.2">
      <c r="B1" t="s">
        <v>10</v>
      </c>
      <c r="E1" t="s">
        <v>2</v>
      </c>
      <c r="H1" t="s">
        <v>3</v>
      </c>
      <c r="K1" t="s">
        <v>4</v>
      </c>
      <c r="N1" t="s">
        <v>5</v>
      </c>
      <c r="Q1" t="s">
        <v>9</v>
      </c>
    </row>
    <row r="2" spans="1:18" x14ac:dyDescent="0.2">
      <c r="A2" s="1" t="s">
        <v>7</v>
      </c>
      <c r="B2" s="1" t="s">
        <v>8</v>
      </c>
      <c r="C2" s="1" t="s">
        <v>11</v>
      </c>
      <c r="D2" s="1"/>
      <c r="E2" s="1" t="s">
        <v>8</v>
      </c>
      <c r="F2" s="1" t="s">
        <v>11</v>
      </c>
      <c r="H2" s="1" t="s">
        <v>8</v>
      </c>
      <c r="I2" s="1" t="s">
        <v>11</v>
      </c>
      <c r="K2" s="1" t="s">
        <v>8</v>
      </c>
      <c r="L2" s="1" t="s">
        <v>11</v>
      </c>
      <c r="N2" s="1" t="s">
        <v>8</v>
      </c>
      <c r="O2" s="1" t="s">
        <v>11</v>
      </c>
      <c r="Q2" s="1" t="s">
        <v>8</v>
      </c>
      <c r="R2" s="1" t="s">
        <v>11</v>
      </c>
    </row>
    <row r="3" spans="1:18" x14ac:dyDescent="0.2">
      <c r="A3" s="2">
        <v>44810</v>
      </c>
      <c r="B3" s="3">
        <v>384.481537</v>
      </c>
      <c r="C3" s="2"/>
      <c r="D3" s="2"/>
      <c r="E3" s="3">
        <v>158.53999300000001</v>
      </c>
      <c r="F3" s="3"/>
      <c r="H3" s="3">
        <v>153.61866800000001</v>
      </c>
      <c r="K3" s="3">
        <v>126.110001</v>
      </c>
      <c r="N3" s="3">
        <v>218.38999899999999</v>
      </c>
      <c r="Q3" s="3">
        <v>107.480003</v>
      </c>
    </row>
    <row r="4" spans="1:18" x14ac:dyDescent="0.2">
      <c r="A4" s="2">
        <v>44811</v>
      </c>
      <c r="B4" s="3">
        <v>391.38867199999999</v>
      </c>
      <c r="C4">
        <f>((B4-B3)/B3)*100</f>
        <v>1.7964802819647443</v>
      </c>
      <c r="D4" s="2"/>
      <c r="E4" s="3">
        <v>160.38999899999999</v>
      </c>
      <c r="F4" s="3">
        <f>((E4-E3)/E3)*100</f>
        <v>1.1669017797925467</v>
      </c>
      <c r="H4" s="3">
        <v>155.04023699999999</v>
      </c>
      <c r="I4">
        <f>((H4-H3)/H3)*100</f>
        <v>0.92538818263934985</v>
      </c>
      <c r="K4" s="3">
        <v>129.479996</v>
      </c>
      <c r="L4">
        <f t="shared" ref="L4:L67" si="0">((K4-K3)/K3)*100</f>
        <v>2.6722662542838322</v>
      </c>
      <c r="N4" s="3">
        <v>228.96000699999999</v>
      </c>
      <c r="O4">
        <f>((N4-N3)/N3)*100</f>
        <v>4.8399688852052254</v>
      </c>
      <c r="Q4" s="3">
        <v>110.480003</v>
      </c>
      <c r="R4">
        <f>((Q4-Q3)/Q3)*100</f>
        <v>2.7912168926902616</v>
      </c>
    </row>
    <row r="5" spans="1:18" x14ac:dyDescent="0.2">
      <c r="A5" s="2">
        <v>44812</v>
      </c>
      <c r="B5" s="3">
        <v>393.94693000000001</v>
      </c>
      <c r="C5">
        <f t="shared" ref="C5:C68" si="1">((B5-B4)/B4)*100</f>
        <v>0.65363618904126686</v>
      </c>
      <c r="D5" s="2"/>
      <c r="E5" s="3">
        <v>162.05999800000001</v>
      </c>
      <c r="F5" s="3">
        <f t="shared" ref="F5:F68" si="2">((E5-E4)/E4)*100</f>
        <v>1.0412114286502481</v>
      </c>
      <c r="H5" s="3">
        <v>153.549103</v>
      </c>
      <c r="I5">
        <f t="shared" ref="I5:I68" si="3">((H5-H4)/H4)*100</f>
        <v>-0.96177226560869367</v>
      </c>
      <c r="K5" s="3">
        <v>129.820007</v>
      </c>
      <c r="L5">
        <f t="shared" si="0"/>
        <v>0.26259732043859813</v>
      </c>
      <c r="N5" s="3">
        <v>227.44000199999999</v>
      </c>
      <c r="O5">
        <f t="shared" ref="O5:O68" si="4">((N5-N4)/N4)*100</f>
        <v>-0.66387358207933567</v>
      </c>
      <c r="Q5" s="3">
        <v>109.41999800000001</v>
      </c>
      <c r="R5">
        <f t="shared" ref="R5:R68" si="5">((Q5-Q4)/Q4)*100</f>
        <v>-0.95945417380192288</v>
      </c>
    </row>
    <row r="6" spans="1:18" x14ac:dyDescent="0.2">
      <c r="A6" s="2">
        <v>44813</v>
      </c>
      <c r="B6" s="3">
        <v>400.067047</v>
      </c>
      <c r="C6">
        <f t="shared" si="1"/>
        <v>1.5535384423480576</v>
      </c>
      <c r="D6" s="2"/>
      <c r="E6" s="3">
        <v>169.14999399999999</v>
      </c>
      <c r="F6" s="3">
        <f t="shared" si="2"/>
        <v>4.3749204538432638</v>
      </c>
      <c r="H6" s="3">
        <v>156.44191000000001</v>
      </c>
      <c r="I6">
        <f t="shared" si="3"/>
        <v>1.8839621616024711</v>
      </c>
      <c r="K6" s="3">
        <v>133.270004</v>
      </c>
      <c r="L6">
        <f t="shared" si="0"/>
        <v>2.6575233507728866</v>
      </c>
      <c r="N6" s="3">
        <v>233.570007</v>
      </c>
      <c r="O6">
        <f t="shared" si="4"/>
        <v>2.6952184954694167</v>
      </c>
      <c r="Q6" s="3">
        <v>111.779999</v>
      </c>
      <c r="R6">
        <f t="shared" si="5"/>
        <v>2.1568278588343577</v>
      </c>
    </row>
    <row r="7" spans="1:18" x14ac:dyDescent="0.2">
      <c r="A7" s="2">
        <v>44816</v>
      </c>
      <c r="B7" s="3">
        <v>404.36679099999998</v>
      </c>
      <c r="C7">
        <f t="shared" si="1"/>
        <v>1.0747558521109526</v>
      </c>
      <c r="D7" s="2"/>
      <c r="E7" s="3">
        <v>168.96000699999999</v>
      </c>
      <c r="F7" s="3">
        <f t="shared" si="2"/>
        <v>-0.11231865606805883</v>
      </c>
      <c r="H7" s="3">
        <v>162.466171</v>
      </c>
      <c r="I7">
        <f t="shared" si="3"/>
        <v>3.8507973982163697</v>
      </c>
      <c r="K7" s="3">
        <v>136.449997</v>
      </c>
      <c r="L7">
        <f t="shared" si="0"/>
        <v>2.3861280892585524</v>
      </c>
      <c r="N7" s="3">
        <v>236.529999</v>
      </c>
      <c r="O7">
        <f t="shared" si="4"/>
        <v>1.2672825753693622</v>
      </c>
      <c r="Q7" s="3">
        <v>111.870003</v>
      </c>
      <c r="R7">
        <f t="shared" si="5"/>
        <v>8.0518877084614499E-2</v>
      </c>
    </row>
    <row r="8" spans="1:18" x14ac:dyDescent="0.2">
      <c r="A8" s="2">
        <v>44817</v>
      </c>
      <c r="B8" s="3">
        <v>386.783905</v>
      </c>
      <c r="C8">
        <f t="shared" si="1"/>
        <v>-4.348251733659299</v>
      </c>
      <c r="D8" s="2"/>
      <c r="E8" s="3">
        <v>153.13000500000001</v>
      </c>
      <c r="F8" s="3">
        <f t="shared" si="2"/>
        <v>-9.3690822349456813</v>
      </c>
      <c r="H8" s="3">
        <v>152.932739</v>
      </c>
      <c r="I8">
        <f t="shared" si="3"/>
        <v>-5.8679489652033494</v>
      </c>
      <c r="K8" s="3">
        <v>126.82</v>
      </c>
      <c r="L8">
        <f t="shared" si="0"/>
        <v>-7.0575281874135936</v>
      </c>
      <c r="N8" s="3">
        <v>218.13000500000001</v>
      </c>
      <c r="O8">
        <f t="shared" si="4"/>
        <v>-7.779137563011612</v>
      </c>
      <c r="Q8" s="3">
        <v>105.30999799999999</v>
      </c>
      <c r="R8">
        <f t="shared" si="5"/>
        <v>-5.8639535390018755</v>
      </c>
    </row>
    <row r="9" spans="1:18" x14ac:dyDescent="0.2">
      <c r="A9" s="2">
        <v>44818</v>
      </c>
      <c r="B9" s="3">
        <v>388.25979599999999</v>
      </c>
      <c r="C9">
        <f t="shared" si="1"/>
        <v>0.38158025215656016</v>
      </c>
      <c r="D9" s="2"/>
      <c r="E9" s="3">
        <v>151.470001</v>
      </c>
      <c r="F9" s="3">
        <f t="shared" si="2"/>
        <v>-1.0840488119882283</v>
      </c>
      <c r="H9" s="3">
        <v>154.39407299999999</v>
      </c>
      <c r="I9">
        <f t="shared" si="3"/>
        <v>0.95554033070707878</v>
      </c>
      <c r="K9" s="3">
        <v>128.550003</v>
      </c>
      <c r="L9">
        <f t="shared" si="0"/>
        <v>1.3641405141145015</v>
      </c>
      <c r="N9" s="3">
        <v>224.11999499999999</v>
      </c>
      <c r="O9">
        <f t="shared" si="4"/>
        <v>2.7460642106527149</v>
      </c>
      <c r="Q9" s="3">
        <v>105.870003</v>
      </c>
      <c r="R9">
        <f t="shared" si="5"/>
        <v>0.53176812328873457</v>
      </c>
    </row>
    <row r="10" spans="1:18" x14ac:dyDescent="0.2">
      <c r="A10" s="2">
        <v>44819</v>
      </c>
      <c r="B10" s="3">
        <v>383.85174599999999</v>
      </c>
      <c r="C10">
        <f t="shared" si="1"/>
        <v>-1.1353351661473605</v>
      </c>
      <c r="D10" s="2"/>
      <c r="E10" s="3">
        <v>149.550003</v>
      </c>
      <c r="F10" s="3">
        <f t="shared" si="2"/>
        <v>-1.2675764094039932</v>
      </c>
      <c r="H10" s="3">
        <v>151.47141999999999</v>
      </c>
      <c r="I10">
        <f t="shared" si="3"/>
        <v>-1.8929826405965706</v>
      </c>
      <c r="K10" s="3">
        <v>126.279999</v>
      </c>
      <c r="L10">
        <f t="shared" si="0"/>
        <v>-1.7658529342858127</v>
      </c>
      <c r="N10" s="3">
        <v>235.38000500000001</v>
      </c>
      <c r="O10">
        <f t="shared" si="4"/>
        <v>5.0240988092115666</v>
      </c>
      <c r="Q10" s="3">
        <v>103.900002</v>
      </c>
      <c r="R10">
        <f t="shared" si="5"/>
        <v>-1.8607735375241241</v>
      </c>
    </row>
    <row r="11" spans="1:18" x14ac:dyDescent="0.2">
      <c r="A11" s="2">
        <v>44820</v>
      </c>
      <c r="B11" s="3">
        <v>380.92340100000001</v>
      </c>
      <c r="C11">
        <f t="shared" si="1"/>
        <v>-0.76288437671975018</v>
      </c>
      <c r="D11" s="2"/>
      <c r="E11" s="3">
        <v>146.28999300000001</v>
      </c>
      <c r="F11" s="3">
        <f t="shared" si="2"/>
        <v>-2.1798795951879679</v>
      </c>
      <c r="H11" s="3">
        <v>149.81126399999999</v>
      </c>
      <c r="I11">
        <f t="shared" si="3"/>
        <v>-1.0960193018590574</v>
      </c>
      <c r="K11" s="3">
        <v>123.529999</v>
      </c>
      <c r="L11">
        <f t="shared" si="0"/>
        <v>-2.1777003656770697</v>
      </c>
      <c r="N11" s="3">
        <v>240.13000500000001</v>
      </c>
      <c r="O11">
        <f t="shared" si="4"/>
        <v>2.0180133822327004</v>
      </c>
      <c r="Q11" s="3">
        <v>103.629997</v>
      </c>
      <c r="R11">
        <f t="shared" si="5"/>
        <v>-0.25987006237016008</v>
      </c>
    </row>
    <row r="12" spans="1:18" x14ac:dyDescent="0.2">
      <c r="A12" s="2">
        <v>44823</v>
      </c>
      <c r="B12" s="3">
        <v>383.87747200000001</v>
      </c>
      <c r="C12">
        <f>((B12-B11)/B11)*100</f>
        <v>0.77550263182702162</v>
      </c>
      <c r="D12" s="2"/>
      <c r="E12" s="3">
        <v>148.020004</v>
      </c>
      <c r="F12" s="3">
        <f t="shared" si="2"/>
        <v>1.1825901174251818</v>
      </c>
      <c r="H12" s="3">
        <v>153.56897000000001</v>
      </c>
      <c r="I12">
        <f t="shared" si="3"/>
        <v>2.5082933683811741</v>
      </c>
      <c r="K12" s="3">
        <v>124.660004</v>
      </c>
      <c r="L12">
        <f t="shared" si="0"/>
        <v>0.91476160377852578</v>
      </c>
      <c r="N12" s="3">
        <v>243.63000500000001</v>
      </c>
      <c r="O12">
        <f t="shared" si="4"/>
        <v>1.4575438000761296</v>
      </c>
      <c r="Q12" s="3">
        <v>103.849998</v>
      </c>
      <c r="R12">
        <f t="shared" si="5"/>
        <v>0.21229470845202891</v>
      </c>
    </row>
    <row r="13" spans="1:18" x14ac:dyDescent="0.2">
      <c r="A13" s="2">
        <v>44824</v>
      </c>
      <c r="B13" s="3">
        <v>379.47113000000002</v>
      </c>
      <c r="C13">
        <f t="shared" si="1"/>
        <v>-1.1478511560063611</v>
      </c>
      <c r="D13" s="2"/>
      <c r="E13" s="3">
        <v>146.08999600000001</v>
      </c>
      <c r="F13" s="3">
        <f t="shared" si="2"/>
        <v>-1.3038832237837168</v>
      </c>
      <c r="H13" s="3">
        <v>155.97470100000001</v>
      </c>
      <c r="I13">
        <f t="shared" si="3"/>
        <v>1.5665475909619</v>
      </c>
      <c r="K13" s="3">
        <v>122.19000200000001</v>
      </c>
      <c r="L13">
        <f t="shared" si="0"/>
        <v>-1.981390919897607</v>
      </c>
      <c r="N13" s="3">
        <v>242.85000600000001</v>
      </c>
      <c r="O13">
        <f t="shared" si="4"/>
        <v>-0.32015719902809331</v>
      </c>
      <c r="Q13" s="3">
        <v>101.83000199999999</v>
      </c>
      <c r="R13">
        <f t="shared" si="5"/>
        <v>-1.9451093297084185</v>
      </c>
    </row>
    <row r="14" spans="1:18" x14ac:dyDescent="0.2">
      <c r="A14" s="2">
        <v>44825</v>
      </c>
      <c r="B14" s="3">
        <v>372.85168499999997</v>
      </c>
      <c r="C14">
        <f t="shared" si="1"/>
        <v>-1.7443869840638577</v>
      </c>
      <c r="D14" s="2"/>
      <c r="E14" s="3">
        <v>142.11999499999999</v>
      </c>
      <c r="F14" s="3">
        <f t="shared" si="2"/>
        <v>-2.7175036680814371</v>
      </c>
      <c r="H14" s="3">
        <v>152.81346099999999</v>
      </c>
      <c r="I14">
        <f t="shared" si="3"/>
        <v>-2.0267645840847104</v>
      </c>
      <c r="K14" s="3">
        <v>118.540001</v>
      </c>
      <c r="L14">
        <f t="shared" si="0"/>
        <v>-2.9871519275365941</v>
      </c>
      <c r="N14" s="3">
        <v>236.86999499999999</v>
      </c>
      <c r="O14">
        <f t="shared" si="4"/>
        <v>-2.4624298341586282</v>
      </c>
      <c r="Q14" s="3">
        <v>100.010002</v>
      </c>
      <c r="R14">
        <f t="shared" si="5"/>
        <v>-1.7872925112974007</v>
      </c>
    </row>
    <row r="15" spans="1:18" x14ac:dyDescent="0.2">
      <c r="A15" s="2">
        <v>44826</v>
      </c>
      <c r="B15" s="3">
        <v>369.71981799999998</v>
      </c>
      <c r="C15">
        <f t="shared" si="1"/>
        <v>-0.83997662502182324</v>
      </c>
      <c r="D15" s="2"/>
      <c r="E15" s="3">
        <v>142.820007</v>
      </c>
      <c r="F15" s="3">
        <f t="shared" si="2"/>
        <v>0.49254997511083171</v>
      </c>
      <c r="H15" s="3">
        <v>151.839249</v>
      </c>
      <c r="I15">
        <f t="shared" si="3"/>
        <v>-0.63751713600675164</v>
      </c>
      <c r="K15" s="3">
        <v>117.30999799999999</v>
      </c>
      <c r="L15">
        <f t="shared" si="0"/>
        <v>-1.0376269526098709</v>
      </c>
      <c r="N15" s="3">
        <v>237.050003</v>
      </c>
      <c r="O15">
        <f t="shared" si="4"/>
        <v>7.5994428927148444E-2</v>
      </c>
      <c r="Q15" s="3">
        <v>100.57</v>
      </c>
      <c r="R15">
        <f t="shared" si="5"/>
        <v>0.55994199460169303</v>
      </c>
    </row>
    <row r="16" spans="1:18" x14ac:dyDescent="0.2">
      <c r="A16" s="2">
        <v>44827</v>
      </c>
      <c r="B16" s="3">
        <v>363.52520800000002</v>
      </c>
      <c r="C16">
        <f t="shared" si="1"/>
        <v>-1.6754876797001872</v>
      </c>
      <c r="D16" s="2"/>
      <c r="E16" s="3">
        <v>140.41000399999999</v>
      </c>
      <c r="F16" s="3">
        <f t="shared" si="2"/>
        <v>-1.687440751910912</v>
      </c>
      <c r="H16" s="3">
        <v>149.54284699999999</v>
      </c>
      <c r="I16">
        <f t="shared" si="3"/>
        <v>-1.5123902516140608</v>
      </c>
      <c r="K16" s="3">
        <v>113.779999</v>
      </c>
      <c r="L16">
        <f t="shared" si="0"/>
        <v>-3.0091203309030741</v>
      </c>
      <c r="N16" s="3">
        <v>226.41000399999999</v>
      </c>
      <c r="O16">
        <f t="shared" si="4"/>
        <v>-4.4885040562518013</v>
      </c>
      <c r="Q16" s="3">
        <v>99.169998000000007</v>
      </c>
      <c r="R16">
        <f t="shared" si="5"/>
        <v>-1.3920672168638626</v>
      </c>
    </row>
    <row r="17" spans="1:18" x14ac:dyDescent="0.2">
      <c r="A17" s="2">
        <v>44830</v>
      </c>
      <c r="B17" s="3">
        <v>359.92895499999997</v>
      </c>
      <c r="C17">
        <f t="shared" si="1"/>
        <v>-0.98927197367838293</v>
      </c>
      <c r="D17" s="2"/>
      <c r="E17" s="3">
        <v>136.36999499999999</v>
      </c>
      <c r="F17" s="3">
        <f t="shared" si="2"/>
        <v>-2.8772942702857542</v>
      </c>
      <c r="H17" s="3">
        <v>149.880875</v>
      </c>
      <c r="I17">
        <f t="shared" si="3"/>
        <v>0.22604090184267286</v>
      </c>
      <c r="K17" s="3">
        <v>115.150002</v>
      </c>
      <c r="L17">
        <f t="shared" si="0"/>
        <v>1.2040806926004604</v>
      </c>
      <c r="N17" s="3">
        <v>224.070007</v>
      </c>
      <c r="O17">
        <f t="shared" si="4"/>
        <v>-1.0335219109841025</v>
      </c>
      <c r="Q17" s="3">
        <v>98.809997999999993</v>
      </c>
      <c r="R17">
        <f t="shared" si="5"/>
        <v>-0.36301301528715729</v>
      </c>
    </row>
    <row r="18" spans="1:18" x14ac:dyDescent="0.2">
      <c r="A18" s="2">
        <v>44831</v>
      </c>
      <c r="B18" s="3">
        <v>359.010132</v>
      </c>
      <c r="C18">
        <f t="shared" si="1"/>
        <v>-0.25527898971061519</v>
      </c>
      <c r="D18" s="2"/>
      <c r="E18" s="3">
        <v>134.39999399999999</v>
      </c>
      <c r="F18" s="3">
        <f t="shared" si="2"/>
        <v>-1.4446000383002116</v>
      </c>
      <c r="H18" s="3">
        <v>150.86502100000001</v>
      </c>
      <c r="I18">
        <f t="shared" si="3"/>
        <v>0.65661879809549395</v>
      </c>
      <c r="K18" s="3">
        <v>114.410004</v>
      </c>
      <c r="L18">
        <f t="shared" si="0"/>
        <v>-0.6426382867105811</v>
      </c>
      <c r="N18" s="3">
        <v>224.36000100000001</v>
      </c>
      <c r="O18">
        <f t="shared" si="4"/>
        <v>0.12942115898626594</v>
      </c>
      <c r="Q18" s="3">
        <v>98.089995999999999</v>
      </c>
      <c r="R18">
        <f t="shared" si="5"/>
        <v>-0.72867322596241113</v>
      </c>
    </row>
    <row r="19" spans="1:18" x14ac:dyDescent="0.2">
      <c r="A19" s="2">
        <v>44832</v>
      </c>
      <c r="B19" s="3">
        <v>366.07415800000001</v>
      </c>
      <c r="C19">
        <f t="shared" si="1"/>
        <v>1.9676397322402068</v>
      </c>
      <c r="D19" s="2"/>
      <c r="E19" s="3">
        <v>141.61000100000001</v>
      </c>
      <c r="F19" s="3">
        <f t="shared" si="2"/>
        <v>5.3645887811572512</v>
      </c>
      <c r="H19" s="3">
        <v>148.95632900000001</v>
      </c>
      <c r="I19">
        <f t="shared" si="3"/>
        <v>-1.2651653692475222</v>
      </c>
      <c r="K19" s="3">
        <v>118.010002</v>
      </c>
      <c r="L19">
        <f t="shared" si="0"/>
        <v>3.1465762382107769</v>
      </c>
      <c r="N19" s="3">
        <v>245.199997</v>
      </c>
      <c r="O19">
        <f t="shared" si="4"/>
        <v>9.2886414276669509</v>
      </c>
      <c r="Q19" s="3">
        <v>100.739998</v>
      </c>
      <c r="R19">
        <f t="shared" si="5"/>
        <v>2.7016027200164232</v>
      </c>
    </row>
    <row r="20" spans="1:18" x14ac:dyDescent="0.2">
      <c r="A20" s="2">
        <v>44833</v>
      </c>
      <c r="B20" s="3">
        <v>358.42724600000003</v>
      </c>
      <c r="C20">
        <f t="shared" si="1"/>
        <v>-2.08889697152564</v>
      </c>
      <c r="D20" s="2"/>
      <c r="E20" s="3">
        <v>136.41000399999999</v>
      </c>
      <c r="F20" s="3">
        <f t="shared" si="2"/>
        <v>-3.6720549136921652</v>
      </c>
      <c r="H20" s="3">
        <v>141.63973999999999</v>
      </c>
      <c r="I20">
        <f t="shared" si="3"/>
        <v>-4.9119020649334217</v>
      </c>
      <c r="K20" s="3">
        <v>114.800003</v>
      </c>
      <c r="L20">
        <f t="shared" si="0"/>
        <v>-2.7201075718988603</v>
      </c>
      <c r="N20" s="3">
        <v>239.71000699999999</v>
      </c>
      <c r="O20">
        <f t="shared" si="4"/>
        <v>-2.2389845298407591</v>
      </c>
      <c r="Q20" s="3">
        <v>98.089995999999999</v>
      </c>
      <c r="R20">
        <f t="shared" si="5"/>
        <v>-2.6305360855774493</v>
      </c>
    </row>
    <row r="21" spans="1:18" x14ac:dyDescent="0.2">
      <c r="A21" s="2">
        <v>44834</v>
      </c>
      <c r="B21" s="3">
        <v>352.884705</v>
      </c>
      <c r="C21">
        <f t="shared" si="1"/>
        <v>-1.5463503575283526</v>
      </c>
      <c r="D21" s="2"/>
      <c r="E21" s="3">
        <v>135.679993</v>
      </c>
      <c r="F21" s="3">
        <f t="shared" si="2"/>
        <v>-0.53515943009575051</v>
      </c>
      <c r="H21" s="3">
        <v>137.38497899999999</v>
      </c>
      <c r="I21">
        <f t="shared" si="3"/>
        <v>-3.0039316649409287</v>
      </c>
      <c r="K21" s="3">
        <v>113</v>
      </c>
      <c r="L21">
        <f t="shared" si="0"/>
        <v>-1.5679468231372815</v>
      </c>
      <c r="N21" s="3">
        <v>235.44000199999999</v>
      </c>
      <c r="O21">
        <f t="shared" si="4"/>
        <v>-1.7813211277408196</v>
      </c>
      <c r="Q21" s="3">
        <v>96.150002000000001</v>
      </c>
      <c r="R21">
        <f t="shared" si="5"/>
        <v>-1.9777694761043714</v>
      </c>
    </row>
    <row r="22" spans="1:18" x14ac:dyDescent="0.2">
      <c r="A22" s="2">
        <v>44837</v>
      </c>
      <c r="B22" s="3">
        <v>362.20126299999998</v>
      </c>
      <c r="C22">
        <f t="shared" si="1"/>
        <v>2.6401138581509183</v>
      </c>
      <c r="D22" s="2"/>
      <c r="E22" s="3">
        <v>138.61000100000001</v>
      </c>
      <c r="F22" s="3">
        <f t="shared" si="2"/>
        <v>2.1594989321675562</v>
      </c>
      <c r="H22" s="3">
        <v>141.60992400000001</v>
      </c>
      <c r="I22">
        <f t="shared" si="3"/>
        <v>3.075259777853895</v>
      </c>
      <c r="K22" s="3">
        <v>115.879997</v>
      </c>
      <c r="L22">
        <f t="shared" si="0"/>
        <v>2.5486699115044273</v>
      </c>
      <c r="N22" s="3">
        <v>239.03999300000001</v>
      </c>
      <c r="O22">
        <f t="shared" si="4"/>
        <v>1.5290481521487658</v>
      </c>
      <c r="Q22" s="3">
        <v>99.300003000000004</v>
      </c>
      <c r="R22">
        <f t="shared" si="5"/>
        <v>3.2761320171371429</v>
      </c>
    </row>
    <row r="23" spans="1:18" x14ac:dyDescent="0.2">
      <c r="A23" s="2">
        <v>44838</v>
      </c>
      <c r="B23" s="3">
        <v>373.42468300000002</v>
      </c>
      <c r="C23">
        <f t="shared" si="1"/>
        <v>3.098669482000131</v>
      </c>
      <c r="D23" s="2"/>
      <c r="E23" s="3">
        <v>140.279999</v>
      </c>
      <c r="F23" s="3">
        <f t="shared" si="2"/>
        <v>1.2048178255189481</v>
      </c>
      <c r="H23" s="3">
        <v>145.23838799999999</v>
      </c>
      <c r="I23">
        <f t="shared" si="3"/>
        <v>2.5622949984776344</v>
      </c>
      <c r="K23" s="3">
        <v>121.089996</v>
      </c>
      <c r="L23">
        <f t="shared" si="0"/>
        <v>4.496029629686646</v>
      </c>
      <c r="N23" s="3">
        <v>240.740005</v>
      </c>
      <c r="O23">
        <f t="shared" si="4"/>
        <v>0.71118308642185524</v>
      </c>
      <c r="Q23" s="3">
        <v>102.410004</v>
      </c>
      <c r="R23">
        <f t="shared" si="5"/>
        <v>3.1319243766790184</v>
      </c>
    </row>
    <row r="24" spans="1:18" x14ac:dyDescent="0.2">
      <c r="A24" s="2">
        <v>44839</v>
      </c>
      <c r="B24" s="3">
        <v>372.55523699999998</v>
      </c>
      <c r="C24">
        <f t="shared" si="1"/>
        <v>-0.23283035095996557</v>
      </c>
      <c r="D24" s="2"/>
      <c r="E24" s="3">
        <v>138.979996</v>
      </c>
      <c r="F24" s="3">
        <f t="shared" si="2"/>
        <v>-0.92672013777245865</v>
      </c>
      <c r="H24" s="3">
        <v>145.536621</v>
      </c>
      <c r="I24">
        <f t="shared" si="3"/>
        <v>0.20534034018610181</v>
      </c>
      <c r="K24" s="3">
        <v>120.949997</v>
      </c>
      <c r="L24">
        <f t="shared" si="0"/>
        <v>-0.11561566159437571</v>
      </c>
      <c r="N24" s="3">
        <v>236.729996</v>
      </c>
      <c r="O24">
        <f t="shared" si="4"/>
        <v>-1.6657011367927805</v>
      </c>
      <c r="Q24" s="3">
        <v>102.220001</v>
      </c>
      <c r="R24">
        <f t="shared" si="5"/>
        <v>-0.18553167911213475</v>
      </c>
    </row>
    <row r="25" spans="1:18" x14ac:dyDescent="0.2">
      <c r="A25" s="2">
        <v>44840</v>
      </c>
      <c r="B25" s="3">
        <v>368.71206699999999</v>
      </c>
      <c r="C25">
        <f t="shared" si="1"/>
        <v>-1.0315705211788464</v>
      </c>
      <c r="D25" s="2"/>
      <c r="E25" s="3">
        <v>139.070007</v>
      </c>
      <c r="F25" s="3">
        <f t="shared" si="2"/>
        <v>6.4765435739402424E-2</v>
      </c>
      <c r="H25" s="3">
        <v>144.572327</v>
      </c>
      <c r="I25">
        <f t="shared" si="3"/>
        <v>-0.66257825238363577</v>
      </c>
      <c r="K25" s="3">
        <v>120.300003</v>
      </c>
      <c r="L25">
        <f t="shared" si="0"/>
        <v>-0.53740720638462891</v>
      </c>
      <c r="N25" s="3">
        <v>240.020004</v>
      </c>
      <c r="O25">
        <f t="shared" si="4"/>
        <v>1.3897723379338882</v>
      </c>
      <c r="Q25" s="3">
        <v>102.239998</v>
      </c>
      <c r="R25">
        <f t="shared" si="5"/>
        <v>1.9562707693579064E-2</v>
      </c>
    </row>
    <row r="26" spans="1:18" x14ac:dyDescent="0.2">
      <c r="A26" s="2">
        <v>44841</v>
      </c>
      <c r="B26" s="3">
        <v>358.42724600000003</v>
      </c>
      <c r="C26">
        <f t="shared" si="1"/>
        <v>-2.7893909422823326</v>
      </c>
      <c r="D26" s="2"/>
      <c r="E26" s="3">
        <v>133.449997</v>
      </c>
      <c r="F26" s="3">
        <f t="shared" si="2"/>
        <v>-4.0411373532180859</v>
      </c>
      <c r="H26" s="3">
        <v>139.26383999999999</v>
      </c>
      <c r="I26">
        <f t="shared" si="3"/>
        <v>-3.6718555412060385</v>
      </c>
      <c r="K26" s="3">
        <v>114.55999799999999</v>
      </c>
      <c r="L26">
        <f t="shared" si="0"/>
        <v>-4.7714088585683667</v>
      </c>
      <c r="N26" s="3">
        <v>224.75</v>
      </c>
      <c r="O26">
        <f t="shared" si="4"/>
        <v>-6.3619713963507811</v>
      </c>
      <c r="Q26" s="3">
        <v>99.57</v>
      </c>
      <c r="R26">
        <f t="shared" si="5"/>
        <v>-2.6115004423220025</v>
      </c>
    </row>
    <row r="27" spans="1:18" x14ac:dyDescent="0.2">
      <c r="A27" s="2">
        <v>44844</v>
      </c>
      <c r="B27" s="3">
        <v>355.69055200000003</v>
      </c>
      <c r="C27">
        <f t="shared" si="1"/>
        <v>-0.76352845118253088</v>
      </c>
      <c r="D27" s="2"/>
      <c r="E27" s="3">
        <v>133.78999300000001</v>
      </c>
      <c r="F27" s="3">
        <f t="shared" si="2"/>
        <v>0.25477407841381483</v>
      </c>
      <c r="H27" s="3">
        <v>139.59188800000001</v>
      </c>
      <c r="I27">
        <f t="shared" si="3"/>
        <v>0.23555863460322785</v>
      </c>
      <c r="K27" s="3">
        <v>113.66999800000001</v>
      </c>
      <c r="L27">
        <f t="shared" si="0"/>
        <v>-0.77688548842326832</v>
      </c>
      <c r="N27" s="3">
        <v>229.979996</v>
      </c>
      <c r="O27">
        <f t="shared" si="4"/>
        <v>2.3270282536151279</v>
      </c>
      <c r="Q27" s="3">
        <v>98.709998999999996</v>
      </c>
      <c r="R27">
        <f t="shared" si="5"/>
        <v>-0.86371497438987344</v>
      </c>
    </row>
    <row r="28" spans="1:18" x14ac:dyDescent="0.2">
      <c r="A28" s="2">
        <v>44845</v>
      </c>
      <c r="B28" s="3">
        <v>353.43795799999998</v>
      </c>
      <c r="C28">
        <f t="shared" si="1"/>
        <v>-0.63330161212717417</v>
      </c>
      <c r="D28" s="2"/>
      <c r="E28" s="3">
        <v>128.53999300000001</v>
      </c>
      <c r="F28" s="3">
        <f t="shared" si="2"/>
        <v>-3.924060299487421</v>
      </c>
      <c r="H28" s="3">
        <v>138.16037</v>
      </c>
      <c r="I28">
        <f t="shared" si="3"/>
        <v>-1.0255022842015082</v>
      </c>
      <c r="K28" s="3">
        <v>112.209999</v>
      </c>
      <c r="L28">
        <f t="shared" si="0"/>
        <v>-1.2844189545952225</v>
      </c>
      <c r="N28" s="3">
        <v>214.28999300000001</v>
      </c>
      <c r="O28">
        <f t="shared" si="4"/>
        <v>-6.8223337998492655</v>
      </c>
      <c r="Q28" s="3">
        <v>98.050003000000004</v>
      </c>
      <c r="R28">
        <f t="shared" si="5"/>
        <v>-0.66862122042974848</v>
      </c>
    </row>
    <row r="29" spans="1:18" x14ac:dyDescent="0.2">
      <c r="A29" s="2">
        <v>44846</v>
      </c>
      <c r="B29" s="3">
        <v>352.272156</v>
      </c>
      <c r="C29">
        <f t="shared" si="1"/>
        <v>-0.32984629228759443</v>
      </c>
      <c r="D29" s="2"/>
      <c r="E29" s="3">
        <v>127.5</v>
      </c>
      <c r="F29" s="3">
        <f t="shared" si="2"/>
        <v>-0.80908126391449986</v>
      </c>
      <c r="H29" s="3">
        <v>137.52413899999999</v>
      </c>
      <c r="I29">
        <f t="shared" si="3"/>
        <v>-0.46050180670478036</v>
      </c>
      <c r="K29" s="3">
        <v>112.900002</v>
      </c>
      <c r="L29">
        <f t="shared" si="0"/>
        <v>0.61492113550415806</v>
      </c>
      <c r="N29" s="3">
        <v>220.86999499999999</v>
      </c>
      <c r="O29">
        <f t="shared" si="4"/>
        <v>3.0706062881806986</v>
      </c>
      <c r="Q29" s="3">
        <v>98.300003000000004</v>
      </c>
      <c r="R29">
        <f t="shared" si="5"/>
        <v>0.25497194528387723</v>
      </c>
    </row>
    <row r="30" spans="1:18" x14ac:dyDescent="0.2">
      <c r="A30" s="2">
        <v>44847</v>
      </c>
      <c r="B30" s="3">
        <v>361.56900000000002</v>
      </c>
      <c r="C30">
        <f t="shared" si="1"/>
        <v>2.6391083830082844</v>
      </c>
      <c r="D30" s="2"/>
      <c r="E30" s="3">
        <v>130.28999300000001</v>
      </c>
      <c r="F30" s="3">
        <f t="shared" si="2"/>
        <v>2.1882298039215762</v>
      </c>
      <c r="H30" s="3">
        <v>142.14672899999999</v>
      </c>
      <c r="I30">
        <f t="shared" si="3"/>
        <v>3.3612935398926602</v>
      </c>
      <c r="K30" s="3">
        <v>112.529999</v>
      </c>
      <c r="L30">
        <f t="shared" si="0"/>
        <v>-0.32772630066029318</v>
      </c>
      <c r="N30" s="3">
        <v>232.509995</v>
      </c>
      <c r="O30">
        <f t="shared" si="4"/>
        <v>5.2700684853096567</v>
      </c>
      <c r="Q30" s="3">
        <v>99.709998999999996</v>
      </c>
      <c r="R30">
        <f t="shared" si="5"/>
        <v>1.4343804241796334</v>
      </c>
    </row>
    <row r="31" spans="1:18" x14ac:dyDescent="0.2">
      <c r="A31" s="2">
        <v>44848</v>
      </c>
      <c r="B31" s="3">
        <v>353.32928500000003</v>
      </c>
      <c r="C31">
        <f t="shared" si="1"/>
        <v>-2.2788776139547333</v>
      </c>
      <c r="D31" s="2"/>
      <c r="E31" s="3">
        <v>126.760002</v>
      </c>
      <c r="F31" s="3">
        <f t="shared" si="2"/>
        <v>-2.7093339394070037</v>
      </c>
      <c r="H31" s="3">
        <v>137.563919</v>
      </c>
      <c r="I31">
        <f t="shared" si="3"/>
        <v>-3.223999618028492</v>
      </c>
      <c r="K31" s="3">
        <v>106.900002</v>
      </c>
      <c r="L31">
        <f t="shared" si="0"/>
        <v>-5.0031076602071263</v>
      </c>
      <c r="N31" s="3">
        <v>230</v>
      </c>
      <c r="O31">
        <f t="shared" si="4"/>
        <v>-1.0795213341258743</v>
      </c>
      <c r="Q31" s="3">
        <v>97.18</v>
      </c>
      <c r="R31">
        <f t="shared" si="5"/>
        <v>-2.5373573617225587</v>
      </c>
    </row>
    <row r="32" spans="1:18" x14ac:dyDescent="0.2">
      <c r="A32" s="2">
        <v>44851</v>
      </c>
      <c r="B32" s="3">
        <v>362.40878300000003</v>
      </c>
      <c r="C32">
        <f t="shared" si="1"/>
        <v>2.5696986877269454</v>
      </c>
      <c r="D32" s="2"/>
      <c r="E32" s="3">
        <v>134.03999300000001</v>
      </c>
      <c r="F32" s="3">
        <f t="shared" si="2"/>
        <v>5.7431294455170558</v>
      </c>
      <c r="H32" s="3">
        <v>141.57015999999999</v>
      </c>
      <c r="I32">
        <f t="shared" si="3"/>
        <v>2.9122760016745297</v>
      </c>
      <c r="K32" s="3">
        <v>113.790001</v>
      </c>
      <c r="L32">
        <f t="shared" si="0"/>
        <v>6.4452749028012208</v>
      </c>
      <c r="N32" s="3">
        <v>245.10000600000001</v>
      </c>
      <c r="O32">
        <f t="shared" si="4"/>
        <v>6.5652200000000036</v>
      </c>
      <c r="Q32" s="3">
        <v>100.779999</v>
      </c>
      <c r="R32">
        <f t="shared" si="5"/>
        <v>3.7044649104754033</v>
      </c>
    </row>
    <row r="33" spans="1:18" x14ac:dyDescent="0.2">
      <c r="A33" s="2">
        <v>44852</v>
      </c>
      <c r="B33" s="3">
        <v>366.66693099999998</v>
      </c>
      <c r="C33">
        <f t="shared" si="1"/>
        <v>1.1749571753618202</v>
      </c>
      <c r="D33" s="2"/>
      <c r="E33" s="3">
        <v>132.800003</v>
      </c>
      <c r="F33" s="3">
        <f t="shared" si="2"/>
        <v>-0.9250895738259296</v>
      </c>
      <c r="H33" s="3">
        <v>142.90223700000001</v>
      </c>
      <c r="I33">
        <f t="shared" si="3"/>
        <v>0.94093063114432207</v>
      </c>
      <c r="K33" s="3">
        <v>116.360001</v>
      </c>
      <c r="L33">
        <f t="shared" si="0"/>
        <v>2.2585464253577014</v>
      </c>
      <c r="N33" s="3">
        <v>240.86000100000001</v>
      </c>
      <c r="O33">
        <f t="shared" si="4"/>
        <v>-1.7299081583865796</v>
      </c>
      <c r="Q33" s="3">
        <v>101.389999</v>
      </c>
      <c r="R33">
        <f t="shared" si="5"/>
        <v>0.6052788311696643</v>
      </c>
    </row>
    <row r="34" spans="1:18" x14ac:dyDescent="0.2">
      <c r="A34" s="2">
        <v>44853</v>
      </c>
      <c r="B34" s="3">
        <v>364.06857300000001</v>
      </c>
      <c r="C34">
        <f t="shared" si="1"/>
        <v>-0.70864258004220237</v>
      </c>
      <c r="D34" s="2"/>
      <c r="E34" s="3">
        <v>133.229996</v>
      </c>
      <c r="F34" s="3">
        <f t="shared" si="2"/>
        <v>0.32378990232402033</v>
      </c>
      <c r="H34" s="3">
        <v>143.01159699999999</v>
      </c>
      <c r="I34">
        <f t="shared" si="3"/>
        <v>7.652784329749926E-2</v>
      </c>
      <c r="K34" s="3">
        <v>115.07</v>
      </c>
      <c r="L34">
        <f t="shared" si="0"/>
        <v>-1.1086292445116117</v>
      </c>
      <c r="N34" s="3">
        <v>272.38000499999998</v>
      </c>
      <c r="O34">
        <f t="shared" si="4"/>
        <v>13.086441862133832</v>
      </c>
      <c r="Q34" s="3">
        <v>100.290001</v>
      </c>
      <c r="R34">
        <f t="shared" si="5"/>
        <v>-1.0849176554385795</v>
      </c>
    </row>
    <row r="35" spans="1:18" x14ac:dyDescent="0.2">
      <c r="A35" s="2">
        <v>44854</v>
      </c>
      <c r="B35" s="3">
        <v>361.01574699999998</v>
      </c>
      <c r="C35">
        <f t="shared" si="1"/>
        <v>-0.83853049299040672</v>
      </c>
      <c r="D35" s="2"/>
      <c r="E35" s="3">
        <v>131.529999</v>
      </c>
      <c r="F35" s="3">
        <f t="shared" si="2"/>
        <v>-1.2759866779550126</v>
      </c>
      <c r="H35" s="3">
        <v>142.54437300000001</v>
      </c>
      <c r="I35">
        <f t="shared" si="3"/>
        <v>-0.32670357495552438</v>
      </c>
      <c r="K35" s="3">
        <v>115.25</v>
      </c>
      <c r="L35">
        <f t="shared" si="0"/>
        <v>0.15642652298601445</v>
      </c>
      <c r="N35" s="3">
        <v>268.16000400000001</v>
      </c>
      <c r="O35">
        <f t="shared" si="4"/>
        <v>-1.5493064551489264</v>
      </c>
      <c r="Q35" s="3">
        <v>100.529999</v>
      </c>
      <c r="R35">
        <f t="shared" si="5"/>
        <v>0.2393040159606738</v>
      </c>
    </row>
    <row r="36" spans="1:18" x14ac:dyDescent="0.2">
      <c r="A36" s="2">
        <v>44855</v>
      </c>
      <c r="B36" s="3">
        <v>369.78894000000003</v>
      </c>
      <c r="C36">
        <f t="shared" si="1"/>
        <v>2.4301413644430445</v>
      </c>
      <c r="D36" s="2"/>
      <c r="E36" s="3">
        <v>130.009995</v>
      </c>
      <c r="F36" s="3">
        <f t="shared" si="2"/>
        <v>-1.1556329442380671</v>
      </c>
      <c r="H36" s="3">
        <v>146.401489</v>
      </c>
      <c r="I36">
        <f t="shared" si="3"/>
        <v>2.7059054796922712</v>
      </c>
      <c r="K36" s="3">
        <v>119.32</v>
      </c>
      <c r="L36">
        <f t="shared" si="0"/>
        <v>3.5314533622559594</v>
      </c>
      <c r="N36" s="3">
        <v>289.57000699999998</v>
      </c>
      <c r="O36">
        <f t="shared" si="4"/>
        <v>7.9840403791163279</v>
      </c>
      <c r="Q36" s="3">
        <v>101.480003</v>
      </c>
      <c r="R36">
        <f t="shared" si="5"/>
        <v>0.94499553312438878</v>
      </c>
    </row>
    <row r="37" spans="1:18" x14ac:dyDescent="0.2">
      <c r="A37" s="2">
        <v>44858</v>
      </c>
      <c r="B37" s="3">
        <v>374.31390399999998</v>
      </c>
      <c r="C37">
        <f t="shared" si="1"/>
        <v>1.2236612593118534</v>
      </c>
      <c r="D37" s="2"/>
      <c r="E37" s="3">
        <v>129.720001</v>
      </c>
      <c r="F37" s="3">
        <f t="shared" si="2"/>
        <v>-0.22305515818226682</v>
      </c>
      <c r="H37" s="3">
        <v>148.56861900000001</v>
      </c>
      <c r="I37">
        <f t="shared" si="3"/>
        <v>1.4802649992173333</v>
      </c>
      <c r="K37" s="3">
        <v>119.82</v>
      </c>
      <c r="L37">
        <f t="shared" si="0"/>
        <v>0.41904123365739188</v>
      </c>
      <c r="N37" s="3">
        <v>282.45001200000002</v>
      </c>
      <c r="O37">
        <f t="shared" si="4"/>
        <v>-2.4588164616095618</v>
      </c>
      <c r="Q37" s="3">
        <v>102.970001</v>
      </c>
      <c r="R37">
        <f t="shared" si="5"/>
        <v>1.4682675955380096</v>
      </c>
    </row>
    <row r="38" spans="1:18" x14ac:dyDescent="0.2">
      <c r="A38" s="2">
        <v>44859</v>
      </c>
      <c r="B38" s="3">
        <v>380.29113799999999</v>
      </c>
      <c r="C38">
        <f t="shared" si="1"/>
        <v>1.5968506475784052</v>
      </c>
      <c r="D38" s="2"/>
      <c r="E38" s="3">
        <v>137.509995</v>
      </c>
      <c r="F38" s="3">
        <f t="shared" si="2"/>
        <v>6.0052373881804142</v>
      </c>
      <c r="H38" s="3">
        <v>151.44158899999999</v>
      </c>
      <c r="I38">
        <f t="shared" si="3"/>
        <v>1.9337663763301056</v>
      </c>
      <c r="K38" s="3">
        <v>120.599998</v>
      </c>
      <c r="L38">
        <f t="shared" si="0"/>
        <v>0.65097479552662851</v>
      </c>
      <c r="N38" s="3">
        <v>291.01998900000001</v>
      </c>
      <c r="O38">
        <f t="shared" si="4"/>
        <v>3.0341570670565221</v>
      </c>
      <c r="Q38" s="3">
        <v>104.93</v>
      </c>
      <c r="R38">
        <f t="shared" si="5"/>
        <v>1.9034660395895409</v>
      </c>
    </row>
    <row r="39" spans="1:18" x14ac:dyDescent="0.2">
      <c r="A39" s="2">
        <v>44860</v>
      </c>
      <c r="B39" s="3">
        <v>377.425995</v>
      </c>
      <c r="C39">
        <f t="shared" si="1"/>
        <v>-0.75340777465079645</v>
      </c>
      <c r="D39" s="2"/>
      <c r="E39" s="3">
        <v>129.820007</v>
      </c>
      <c r="F39" s="3">
        <f t="shared" si="2"/>
        <v>-5.5923120352087858</v>
      </c>
      <c r="H39" s="3">
        <v>148.469223</v>
      </c>
      <c r="I39">
        <f t="shared" si="3"/>
        <v>-1.9627144826115064</v>
      </c>
      <c r="K39" s="3">
        <v>115.660004</v>
      </c>
      <c r="L39">
        <f t="shared" si="0"/>
        <v>-4.0961808307824334</v>
      </c>
      <c r="N39" s="3">
        <v>298.61999500000002</v>
      </c>
      <c r="O39">
        <f t="shared" si="4"/>
        <v>2.6115065243851712</v>
      </c>
      <c r="Q39" s="3">
        <v>94.82</v>
      </c>
      <c r="R39">
        <f t="shared" si="5"/>
        <v>-9.6349947584103806</v>
      </c>
    </row>
    <row r="40" spans="1:18" x14ac:dyDescent="0.2">
      <c r="A40" s="2">
        <v>44861</v>
      </c>
      <c r="B40" s="3">
        <v>375.41055299999999</v>
      </c>
      <c r="C40">
        <f t="shared" si="1"/>
        <v>-0.53399660508280755</v>
      </c>
      <c r="D40" s="2"/>
      <c r="E40" s="3">
        <v>97.940002000000007</v>
      </c>
      <c r="F40" s="3">
        <f t="shared" si="2"/>
        <v>-24.557081559855405</v>
      </c>
      <c r="H40" s="3">
        <v>143.94605999999999</v>
      </c>
      <c r="I40">
        <f t="shared" si="3"/>
        <v>-3.0465324116365928</v>
      </c>
      <c r="K40" s="3">
        <v>110.959999</v>
      </c>
      <c r="L40">
        <f t="shared" si="0"/>
        <v>-4.0636389741089793</v>
      </c>
      <c r="N40" s="3">
        <v>296.94000199999999</v>
      </c>
      <c r="O40">
        <f t="shared" si="4"/>
        <v>-0.56258556966355333</v>
      </c>
      <c r="Q40" s="3">
        <v>92.599997999999999</v>
      </c>
      <c r="R40">
        <f t="shared" si="5"/>
        <v>-2.3412803206074604</v>
      </c>
    </row>
    <row r="41" spans="1:18" x14ac:dyDescent="0.2">
      <c r="A41" s="2">
        <v>44862</v>
      </c>
      <c r="B41" s="3">
        <v>384.34182700000002</v>
      </c>
      <c r="C41">
        <f t="shared" si="1"/>
        <v>2.3790684435021809</v>
      </c>
      <c r="D41" s="2"/>
      <c r="E41" s="3">
        <v>99.199996999999996</v>
      </c>
      <c r="F41" s="3">
        <f t="shared" si="2"/>
        <v>1.2864968085256823</v>
      </c>
      <c r="H41" s="3">
        <v>154.82154800000001</v>
      </c>
      <c r="I41">
        <f t="shared" si="3"/>
        <v>7.5552522938106259</v>
      </c>
      <c r="K41" s="3">
        <v>103.410004</v>
      </c>
      <c r="L41">
        <f t="shared" si="0"/>
        <v>-6.8042493403411033</v>
      </c>
      <c r="N41" s="3">
        <v>295.72000100000002</v>
      </c>
      <c r="O41">
        <f t="shared" si="4"/>
        <v>-0.41085774627292149</v>
      </c>
      <c r="Q41" s="3">
        <v>96.580001999999993</v>
      </c>
      <c r="R41">
        <f t="shared" si="5"/>
        <v>4.2980605679926622</v>
      </c>
    </row>
    <row r="42" spans="1:18" x14ac:dyDescent="0.2">
      <c r="A42" s="2">
        <v>44865</v>
      </c>
      <c r="B42" s="3">
        <v>381.56555200000003</v>
      </c>
      <c r="C42">
        <f t="shared" si="1"/>
        <v>-0.72234526792734377</v>
      </c>
      <c r="D42" s="2"/>
      <c r="E42" s="3">
        <v>93.160004000000001</v>
      </c>
      <c r="F42" s="3">
        <f t="shared" si="2"/>
        <v>-6.088702805101895</v>
      </c>
      <c r="H42" s="3">
        <v>152.43568400000001</v>
      </c>
      <c r="I42">
        <f t="shared" si="3"/>
        <v>-1.5410413025969731</v>
      </c>
      <c r="K42" s="3">
        <v>102.44000200000001</v>
      </c>
      <c r="L42">
        <f t="shared" si="0"/>
        <v>-0.93801562951297612</v>
      </c>
      <c r="N42" s="3">
        <v>291.88000499999998</v>
      </c>
      <c r="O42">
        <f t="shared" si="4"/>
        <v>-1.2985242753330173</v>
      </c>
      <c r="Q42" s="3">
        <v>94.660004000000001</v>
      </c>
      <c r="R42">
        <f t="shared" si="5"/>
        <v>-1.9879871197351942</v>
      </c>
    </row>
    <row r="43" spans="1:18" x14ac:dyDescent="0.2">
      <c r="A43" s="2">
        <v>44866</v>
      </c>
      <c r="B43" s="3">
        <v>379.89590500000003</v>
      </c>
      <c r="C43">
        <f t="shared" si="1"/>
        <v>-0.43757802329073925</v>
      </c>
      <c r="D43" s="2"/>
      <c r="E43" s="3">
        <v>95.199996999999996</v>
      </c>
      <c r="F43" s="3">
        <f t="shared" si="2"/>
        <v>2.1897734139212739</v>
      </c>
      <c r="H43" s="3">
        <v>149.761551</v>
      </c>
      <c r="I43">
        <f t="shared" si="3"/>
        <v>-1.754269689241537</v>
      </c>
      <c r="K43" s="3">
        <v>96.790001000000004</v>
      </c>
      <c r="L43">
        <f t="shared" si="0"/>
        <v>-5.5154245311318943</v>
      </c>
      <c r="N43" s="3">
        <v>286.75</v>
      </c>
      <c r="O43">
        <f t="shared" si="4"/>
        <v>-1.7575732876940247</v>
      </c>
      <c r="Q43" s="3">
        <v>90.5</v>
      </c>
      <c r="R43">
        <f t="shared" si="5"/>
        <v>-4.3946797213319373</v>
      </c>
    </row>
    <row r="44" spans="1:18" x14ac:dyDescent="0.2">
      <c r="A44" s="2">
        <v>44867</v>
      </c>
      <c r="B44" s="3">
        <v>370.36196899999999</v>
      </c>
      <c r="C44">
        <f t="shared" si="1"/>
        <v>-2.5096179965404048</v>
      </c>
      <c r="D44" s="2"/>
      <c r="E44" s="3">
        <v>90.540001000000004</v>
      </c>
      <c r="F44" s="3">
        <f t="shared" si="2"/>
        <v>-4.894953935765348</v>
      </c>
      <c r="H44" s="3">
        <v>144.17469800000001</v>
      </c>
      <c r="I44">
        <f t="shared" si="3"/>
        <v>-3.7304988915345776</v>
      </c>
      <c r="K44" s="3">
        <v>92.120002999999997</v>
      </c>
      <c r="L44">
        <f t="shared" si="0"/>
        <v>-4.8248764869834098</v>
      </c>
      <c r="N44" s="3">
        <v>273</v>
      </c>
      <c r="O44">
        <f t="shared" si="4"/>
        <v>-4.7951176983435051</v>
      </c>
      <c r="Q44" s="3">
        <v>87.07</v>
      </c>
      <c r="R44">
        <f t="shared" si="5"/>
        <v>-3.7900552486187919</v>
      </c>
    </row>
    <row r="45" spans="1:18" x14ac:dyDescent="0.2">
      <c r="A45" s="2">
        <v>44868</v>
      </c>
      <c r="B45" s="3">
        <v>366.54840100000001</v>
      </c>
      <c r="C45">
        <f t="shared" si="1"/>
        <v>-1.029686717104578</v>
      </c>
      <c r="D45" s="2"/>
      <c r="E45" s="3">
        <v>88.910004000000001</v>
      </c>
      <c r="F45" s="3">
        <f t="shared" si="2"/>
        <v>-1.8003059222409363</v>
      </c>
      <c r="H45" s="3">
        <v>138.06097399999999</v>
      </c>
      <c r="I45">
        <f t="shared" si="3"/>
        <v>-4.2404971779445093</v>
      </c>
      <c r="K45" s="3">
        <v>89.300003000000004</v>
      </c>
      <c r="L45">
        <f t="shared" si="0"/>
        <v>-3.0612243901034102</v>
      </c>
      <c r="N45" s="3">
        <v>269.05999800000001</v>
      </c>
      <c r="O45">
        <f t="shared" si="4"/>
        <v>-1.4432241758241733</v>
      </c>
      <c r="Q45" s="3">
        <v>83.489998</v>
      </c>
      <c r="R45">
        <f t="shared" si="5"/>
        <v>-4.1116366142184377</v>
      </c>
    </row>
    <row r="46" spans="1:18" x14ac:dyDescent="0.2">
      <c r="A46" s="2">
        <v>44869</v>
      </c>
      <c r="B46" s="3">
        <v>371.82415800000001</v>
      </c>
      <c r="C46">
        <f t="shared" si="1"/>
        <v>1.4393070562051091</v>
      </c>
      <c r="D46" s="2"/>
      <c r="E46" s="3">
        <v>90.790001000000004</v>
      </c>
      <c r="F46" s="3">
        <f t="shared" si="2"/>
        <v>2.1144943374426157</v>
      </c>
      <c r="H46" s="3">
        <v>137.792114</v>
      </c>
      <c r="I46">
        <f t="shared" si="3"/>
        <v>-0.19474004290306504</v>
      </c>
      <c r="K46" s="3">
        <v>90.980002999999996</v>
      </c>
      <c r="L46">
        <f t="shared" si="0"/>
        <v>1.881298928959714</v>
      </c>
      <c r="N46" s="3">
        <v>260.790009</v>
      </c>
      <c r="O46">
        <f t="shared" si="4"/>
        <v>-3.0736598013354661</v>
      </c>
      <c r="Q46" s="3">
        <v>86.699996999999996</v>
      </c>
      <c r="R46">
        <f t="shared" si="5"/>
        <v>3.8447707233146611</v>
      </c>
    </row>
    <row r="47" spans="1:18" x14ac:dyDescent="0.2">
      <c r="A47" s="2">
        <v>44872</v>
      </c>
      <c r="B47" s="3">
        <v>375.38089000000002</v>
      </c>
      <c r="C47">
        <f t="shared" si="1"/>
        <v>0.95656291380615754</v>
      </c>
      <c r="D47" s="2"/>
      <c r="E47" s="3">
        <v>96.720000999999996</v>
      </c>
      <c r="F47" s="3">
        <f t="shared" si="2"/>
        <v>6.531556266862462</v>
      </c>
      <c r="H47" s="3">
        <v>138.32981899999999</v>
      </c>
      <c r="I47">
        <f t="shared" si="3"/>
        <v>0.3902291534622862</v>
      </c>
      <c r="K47" s="3">
        <v>90.529999000000004</v>
      </c>
      <c r="L47">
        <f t="shared" si="0"/>
        <v>-0.49461858118425511</v>
      </c>
      <c r="N47" s="3">
        <v>258.60000600000001</v>
      </c>
      <c r="O47">
        <f t="shared" si="4"/>
        <v>-0.8397572469887028</v>
      </c>
      <c r="Q47" s="3">
        <v>88.650002000000001</v>
      </c>
      <c r="R47">
        <f t="shared" si="5"/>
        <v>2.2491407929345191</v>
      </c>
    </row>
    <row r="48" spans="1:18" x14ac:dyDescent="0.2">
      <c r="A48" s="2">
        <v>44873</v>
      </c>
      <c r="B48" s="3">
        <v>377.40621900000002</v>
      </c>
      <c r="C48">
        <f t="shared" si="1"/>
        <v>0.53953971924356603</v>
      </c>
      <c r="D48" s="2"/>
      <c r="E48" s="3">
        <v>96.470000999999996</v>
      </c>
      <c r="F48" s="3">
        <f t="shared" si="2"/>
        <v>-0.2584780783862895</v>
      </c>
      <c r="H48" s="3">
        <v>138.907364</v>
      </c>
      <c r="I48">
        <f t="shared" si="3"/>
        <v>0.41751301648129452</v>
      </c>
      <c r="K48" s="3">
        <v>89.980002999999996</v>
      </c>
      <c r="L48">
        <f t="shared" si="0"/>
        <v>-0.60752900262376808</v>
      </c>
      <c r="N48" s="3">
        <v>263.459991</v>
      </c>
      <c r="O48">
        <f t="shared" si="4"/>
        <v>1.8793445039595222</v>
      </c>
      <c r="Q48" s="3">
        <v>88.910004000000001</v>
      </c>
      <c r="R48">
        <f t="shared" si="5"/>
        <v>0.29329046151628974</v>
      </c>
    </row>
    <row r="49" spans="1:18" x14ac:dyDescent="0.2">
      <c r="A49" s="2">
        <v>44874</v>
      </c>
      <c r="B49" s="3">
        <v>369.63085899999999</v>
      </c>
      <c r="C49">
        <f t="shared" si="1"/>
        <v>-2.0602098239404039</v>
      </c>
      <c r="D49" s="2"/>
      <c r="E49" s="3">
        <v>101.470001</v>
      </c>
      <c r="F49" s="3">
        <f t="shared" si="2"/>
        <v>5.1829583789472542</v>
      </c>
      <c r="H49" s="3">
        <v>134.29702800000001</v>
      </c>
      <c r="I49">
        <f t="shared" si="3"/>
        <v>-3.3190004239084039</v>
      </c>
      <c r="K49" s="3">
        <v>86.139999000000003</v>
      </c>
      <c r="L49">
        <f t="shared" si="0"/>
        <v>-4.2676193287079496</v>
      </c>
      <c r="N49" s="3">
        <v>254.66000399999999</v>
      </c>
      <c r="O49">
        <f t="shared" si="4"/>
        <v>-3.3401606697845878</v>
      </c>
      <c r="Q49" s="3">
        <v>87.400002000000001</v>
      </c>
      <c r="R49">
        <f t="shared" si="5"/>
        <v>-1.6983488157305673</v>
      </c>
    </row>
    <row r="50" spans="1:18" x14ac:dyDescent="0.2">
      <c r="A50" s="2">
        <v>44875</v>
      </c>
      <c r="B50" s="3">
        <v>389.94363399999997</v>
      </c>
      <c r="C50">
        <f t="shared" si="1"/>
        <v>5.4954218527517442</v>
      </c>
      <c r="D50" s="2"/>
      <c r="E50" s="3">
        <v>111.870003</v>
      </c>
      <c r="F50" s="3">
        <f t="shared" si="2"/>
        <v>10.249336648769718</v>
      </c>
      <c r="H50" s="3">
        <v>146.24603300000001</v>
      </c>
      <c r="I50">
        <f t="shared" si="3"/>
        <v>8.8974455935093353</v>
      </c>
      <c r="K50" s="3">
        <v>96.629997000000003</v>
      </c>
      <c r="L50">
        <f t="shared" si="0"/>
        <v>12.17784783118003</v>
      </c>
      <c r="N50" s="3">
        <v>274.97000100000002</v>
      </c>
      <c r="O50">
        <f t="shared" si="4"/>
        <v>7.9753383652660421</v>
      </c>
      <c r="Q50" s="3">
        <v>94.169998000000007</v>
      </c>
      <c r="R50">
        <f t="shared" si="5"/>
        <v>7.7459906694281377</v>
      </c>
    </row>
    <row r="51" spans="1:18" x14ac:dyDescent="0.2">
      <c r="A51" s="2">
        <v>44876</v>
      </c>
      <c r="B51" s="3">
        <v>393.71771200000001</v>
      </c>
      <c r="C51">
        <f t="shared" si="1"/>
        <v>0.96785218963211272</v>
      </c>
      <c r="D51" s="2"/>
      <c r="E51" s="3">
        <v>113.019997</v>
      </c>
      <c r="F51" s="3">
        <f t="shared" si="2"/>
        <v>1.0279735131499073</v>
      </c>
      <c r="H51" s="3">
        <v>149.06401099999999</v>
      </c>
      <c r="I51">
        <f t="shared" si="3"/>
        <v>1.9268748301705947</v>
      </c>
      <c r="K51" s="3">
        <v>100.790001</v>
      </c>
      <c r="L51">
        <f t="shared" si="0"/>
        <v>4.3050855108688459</v>
      </c>
      <c r="N51" s="3">
        <v>290.13000499999998</v>
      </c>
      <c r="O51">
        <f t="shared" si="4"/>
        <v>5.5133301614236663</v>
      </c>
      <c r="Q51" s="3">
        <v>96.730002999999996</v>
      </c>
      <c r="R51">
        <f t="shared" si="5"/>
        <v>2.7184932084207856</v>
      </c>
    </row>
    <row r="52" spans="1:18" x14ac:dyDescent="0.2">
      <c r="A52" s="2">
        <v>44879</v>
      </c>
      <c r="B52" s="3">
        <v>390.368469</v>
      </c>
      <c r="C52">
        <f t="shared" si="1"/>
        <v>-0.85067115294015561</v>
      </c>
      <c r="D52" s="2"/>
      <c r="E52" s="3">
        <v>114.220001</v>
      </c>
      <c r="F52" s="3">
        <f t="shared" si="2"/>
        <v>1.0617625480913724</v>
      </c>
      <c r="H52" s="3">
        <v>147.65005500000001</v>
      </c>
      <c r="I52">
        <f t="shared" si="3"/>
        <v>-0.94855625480249872</v>
      </c>
      <c r="K52" s="3">
        <v>98.489998</v>
      </c>
      <c r="L52">
        <f t="shared" si="0"/>
        <v>-2.2819753717434765</v>
      </c>
      <c r="N52" s="3">
        <v>299.26998900000001</v>
      </c>
      <c r="O52">
        <f t="shared" si="4"/>
        <v>3.1503063600746937</v>
      </c>
      <c r="Q52" s="3">
        <v>96.029999000000004</v>
      </c>
      <c r="R52">
        <f t="shared" si="5"/>
        <v>-0.72366791924941098</v>
      </c>
    </row>
    <row r="53" spans="1:18" x14ac:dyDescent="0.2">
      <c r="A53" s="2">
        <v>44880</v>
      </c>
      <c r="B53" s="3">
        <v>393.69790599999999</v>
      </c>
      <c r="C53">
        <f t="shared" si="1"/>
        <v>0.8528959853056125</v>
      </c>
      <c r="D53" s="2"/>
      <c r="E53" s="3">
        <v>117.08000199999999</v>
      </c>
      <c r="F53" s="3">
        <f t="shared" si="2"/>
        <v>2.5039406189464111</v>
      </c>
      <c r="H53" s="3">
        <v>149.40257299999999</v>
      </c>
      <c r="I53">
        <f t="shared" si="3"/>
        <v>1.1869402960940181</v>
      </c>
      <c r="K53" s="3">
        <v>98.940002000000007</v>
      </c>
      <c r="L53">
        <f t="shared" si="0"/>
        <v>0.45690324818567563</v>
      </c>
      <c r="N53" s="3">
        <v>310.20001200000002</v>
      </c>
      <c r="O53">
        <f t="shared" si="4"/>
        <v>3.652228222590006</v>
      </c>
      <c r="Q53" s="3">
        <v>98.720000999999996</v>
      </c>
      <c r="R53">
        <f t="shared" si="5"/>
        <v>2.8012100676997744</v>
      </c>
    </row>
    <row r="54" spans="1:18" x14ac:dyDescent="0.2">
      <c r="A54" s="2">
        <v>44881</v>
      </c>
      <c r="B54" s="3">
        <v>390.69451900000001</v>
      </c>
      <c r="C54">
        <f t="shared" si="1"/>
        <v>-0.76286588123229071</v>
      </c>
      <c r="D54" s="2"/>
      <c r="E54" s="3">
        <v>113.230003</v>
      </c>
      <c r="F54" s="3">
        <f t="shared" si="2"/>
        <v>-3.288348935969438</v>
      </c>
      <c r="H54" s="3">
        <v>148.157883</v>
      </c>
      <c r="I54">
        <f t="shared" si="3"/>
        <v>-0.83311148864885443</v>
      </c>
      <c r="K54" s="3">
        <v>97.120002999999997</v>
      </c>
      <c r="L54">
        <f t="shared" si="0"/>
        <v>-1.839497638174709</v>
      </c>
      <c r="N54" s="3">
        <v>306.01998900000001</v>
      </c>
      <c r="O54">
        <f t="shared" si="4"/>
        <v>-1.3475250929390699</v>
      </c>
      <c r="Q54" s="3">
        <v>98.989998</v>
      </c>
      <c r="R54">
        <f t="shared" si="5"/>
        <v>0.27349776870444276</v>
      </c>
    </row>
    <row r="55" spans="1:18" x14ac:dyDescent="0.2">
      <c r="A55" s="2">
        <v>44882</v>
      </c>
      <c r="B55" s="3">
        <v>389.499054</v>
      </c>
      <c r="C55">
        <f t="shared" si="1"/>
        <v>-0.30598458433966741</v>
      </c>
      <c r="D55" s="2"/>
      <c r="E55" s="3">
        <v>111.449997</v>
      </c>
      <c r="F55" s="3">
        <f t="shared" si="2"/>
        <v>-1.5720268063580289</v>
      </c>
      <c r="H55" s="3">
        <v>150.07969700000001</v>
      </c>
      <c r="I55">
        <f t="shared" si="3"/>
        <v>1.2971392146579279</v>
      </c>
      <c r="K55" s="3">
        <v>94.849997999999999</v>
      </c>
      <c r="L55">
        <f t="shared" si="0"/>
        <v>-2.3373197383447337</v>
      </c>
      <c r="N55" s="3">
        <v>295.27999899999998</v>
      </c>
      <c r="O55">
        <f t="shared" si="4"/>
        <v>-3.5095713960044725</v>
      </c>
      <c r="Q55" s="3">
        <v>98.5</v>
      </c>
      <c r="R55">
        <f t="shared" si="5"/>
        <v>-0.49499748449333231</v>
      </c>
    </row>
    <row r="56" spans="1:18" x14ac:dyDescent="0.2">
      <c r="A56" s="2">
        <v>44883</v>
      </c>
      <c r="B56" s="3">
        <v>391.26754799999998</v>
      </c>
      <c r="C56">
        <f t="shared" si="1"/>
        <v>0.45404320802277887</v>
      </c>
      <c r="D56" s="2"/>
      <c r="E56" s="3">
        <v>112.050003</v>
      </c>
      <c r="F56" s="3">
        <f t="shared" si="2"/>
        <v>0.53836340614707023</v>
      </c>
      <c r="H56" s="3">
        <v>150.647278</v>
      </c>
      <c r="I56">
        <f t="shared" si="3"/>
        <v>0.37818639785765951</v>
      </c>
      <c r="K56" s="3">
        <v>94.139999000000003</v>
      </c>
      <c r="L56">
        <f t="shared" si="0"/>
        <v>-0.74854930413387699</v>
      </c>
      <c r="N56" s="3">
        <v>287.98001099999999</v>
      </c>
      <c r="O56">
        <f t="shared" si="4"/>
        <v>-2.4722256924689252</v>
      </c>
      <c r="Q56" s="3">
        <v>97.800003000000004</v>
      </c>
      <c r="R56">
        <f t="shared" si="5"/>
        <v>-0.71065685279187429</v>
      </c>
    </row>
    <row r="57" spans="1:18" x14ac:dyDescent="0.2">
      <c r="A57" s="2">
        <v>44886</v>
      </c>
      <c r="B57" s="3">
        <v>389.84481799999998</v>
      </c>
      <c r="C57">
        <f t="shared" si="1"/>
        <v>-0.36362075190554816</v>
      </c>
      <c r="D57" s="2"/>
      <c r="E57" s="3">
        <v>109.860001</v>
      </c>
      <c r="F57" s="3">
        <f t="shared" si="2"/>
        <v>-1.9544863376755168</v>
      </c>
      <c r="H57" s="3">
        <v>147.38119499999999</v>
      </c>
      <c r="I57">
        <f t="shared" si="3"/>
        <v>-2.1680331987146881</v>
      </c>
      <c r="K57" s="3">
        <v>92.459998999999996</v>
      </c>
      <c r="L57">
        <f t="shared" si="0"/>
        <v>-1.7845761821178763</v>
      </c>
      <c r="N57" s="3">
        <v>285.04998799999998</v>
      </c>
      <c r="O57">
        <f t="shared" si="4"/>
        <v>-1.017439713897367</v>
      </c>
      <c r="Q57" s="3">
        <v>95.830001999999993</v>
      </c>
      <c r="R57">
        <f t="shared" si="5"/>
        <v>-2.0143158891314252</v>
      </c>
    </row>
    <row r="58" spans="1:18" x14ac:dyDescent="0.2">
      <c r="A58" s="2">
        <v>44887</v>
      </c>
      <c r="B58" s="3">
        <v>395.09094199999998</v>
      </c>
      <c r="C58">
        <f t="shared" si="1"/>
        <v>1.3456954556723155</v>
      </c>
      <c r="D58" s="2"/>
      <c r="E58" s="3">
        <v>111.44000200000001</v>
      </c>
      <c r="F58" s="3">
        <f t="shared" si="2"/>
        <v>1.438194962332114</v>
      </c>
      <c r="H58" s="3">
        <v>149.541977</v>
      </c>
      <c r="I58">
        <f t="shared" si="3"/>
        <v>1.4661178449530226</v>
      </c>
      <c r="K58" s="3">
        <v>93.199996999999996</v>
      </c>
      <c r="L58">
        <f t="shared" si="0"/>
        <v>0.80034394116746643</v>
      </c>
      <c r="N58" s="3">
        <v>286.69000199999999</v>
      </c>
      <c r="O58">
        <f t="shared" si="4"/>
        <v>0.57534259569939294</v>
      </c>
      <c r="Q58" s="3">
        <v>97.330001999999993</v>
      </c>
      <c r="R58">
        <f t="shared" si="5"/>
        <v>1.5652718028744277</v>
      </c>
    </row>
    <row r="59" spans="1:18" x14ac:dyDescent="0.2">
      <c r="A59" s="2">
        <v>44888</v>
      </c>
      <c r="B59" s="3">
        <v>397.58068800000001</v>
      </c>
      <c r="C59">
        <f t="shared" si="1"/>
        <v>0.63017035708199687</v>
      </c>
      <c r="D59" s="2"/>
      <c r="E59" s="3">
        <v>112.239998</v>
      </c>
      <c r="F59" s="3">
        <f t="shared" si="2"/>
        <v>0.71787148747537977</v>
      </c>
      <c r="H59" s="3">
        <v>150.42820699999999</v>
      </c>
      <c r="I59">
        <f t="shared" si="3"/>
        <v>0.59262958654076336</v>
      </c>
      <c r="K59" s="3">
        <v>94.129997000000003</v>
      </c>
      <c r="L59">
        <f t="shared" si="0"/>
        <v>0.99785410937299379</v>
      </c>
      <c r="N59" s="3">
        <v>291.5</v>
      </c>
      <c r="O59">
        <f t="shared" si="4"/>
        <v>1.6777697047140165</v>
      </c>
      <c r="Q59" s="3">
        <v>98.82</v>
      </c>
      <c r="R59">
        <f t="shared" si="5"/>
        <v>1.5308722586895662</v>
      </c>
    </row>
    <row r="60" spans="1:18" x14ac:dyDescent="0.2">
      <c r="A60" s="2">
        <v>44890</v>
      </c>
      <c r="B60" s="3">
        <v>397.49176</v>
      </c>
      <c r="C60">
        <f t="shared" si="1"/>
        <v>-2.2367283594018503E-2</v>
      </c>
      <c r="D60" s="2"/>
      <c r="E60" s="3">
        <v>111.410004</v>
      </c>
      <c r="F60" s="3">
        <f t="shared" si="2"/>
        <v>-0.73948148145904202</v>
      </c>
      <c r="H60" s="3">
        <v>147.480774</v>
      </c>
      <c r="I60">
        <f t="shared" si="3"/>
        <v>-1.9593619167447698</v>
      </c>
      <c r="K60" s="3">
        <v>93.410004000000001</v>
      </c>
      <c r="L60">
        <f t="shared" si="0"/>
        <v>-0.76489219478037618</v>
      </c>
      <c r="N60" s="3">
        <v>285.540009</v>
      </c>
      <c r="O60">
        <f t="shared" si="4"/>
        <v>-2.0445938250428823</v>
      </c>
      <c r="Q60" s="3">
        <v>97.599997999999999</v>
      </c>
      <c r="R60">
        <f t="shared" si="5"/>
        <v>-1.2345699251163669</v>
      </c>
    </row>
    <row r="61" spans="1:18" x14ac:dyDescent="0.2">
      <c r="A61" s="2">
        <v>44893</v>
      </c>
      <c r="B61" s="3">
        <v>391.14892600000002</v>
      </c>
      <c r="C61">
        <f t="shared" si="1"/>
        <v>-1.5957145878948489</v>
      </c>
      <c r="D61" s="2"/>
      <c r="E61" s="3">
        <v>108.779999</v>
      </c>
      <c r="F61" s="3">
        <f t="shared" si="2"/>
        <v>-2.3606542550703051</v>
      </c>
      <c r="H61" s="3">
        <v>143.607315</v>
      </c>
      <c r="I61">
        <f t="shared" si="3"/>
        <v>-2.6264162405331541</v>
      </c>
      <c r="K61" s="3">
        <v>93.949996999999996</v>
      </c>
      <c r="L61">
        <f t="shared" si="0"/>
        <v>0.57808904493783719</v>
      </c>
      <c r="N61" s="3">
        <v>281.17001299999998</v>
      </c>
      <c r="O61">
        <f t="shared" si="4"/>
        <v>-1.5304321153817764</v>
      </c>
      <c r="Q61" s="3">
        <v>96.25</v>
      </c>
      <c r="R61">
        <f t="shared" si="5"/>
        <v>-1.3831947004753007</v>
      </c>
    </row>
    <row r="62" spans="1:18" x14ac:dyDescent="0.2">
      <c r="A62" s="2">
        <v>44894</v>
      </c>
      <c r="B62" s="3">
        <v>390.47717299999999</v>
      </c>
      <c r="C62">
        <f t="shared" si="1"/>
        <v>-0.17173842374298728</v>
      </c>
      <c r="D62" s="2"/>
      <c r="E62" s="3">
        <v>109.459999</v>
      </c>
      <c r="F62" s="3">
        <f t="shared" si="2"/>
        <v>0.62511491657578766</v>
      </c>
      <c r="H62" s="3">
        <v>140.570267</v>
      </c>
      <c r="I62">
        <f t="shared" si="3"/>
        <v>-2.1148282035633064</v>
      </c>
      <c r="K62" s="3">
        <v>92.419998000000007</v>
      </c>
      <c r="L62">
        <f t="shared" si="0"/>
        <v>-1.6285247992078058</v>
      </c>
      <c r="N62" s="3">
        <v>280.959991</v>
      </c>
      <c r="O62">
        <f t="shared" si="4"/>
        <v>-7.4695732222333708E-2</v>
      </c>
      <c r="Q62" s="3">
        <v>95.440002000000007</v>
      </c>
      <c r="R62">
        <f t="shared" si="5"/>
        <v>-0.84155636363635655</v>
      </c>
    </row>
    <row r="63" spans="1:18" x14ac:dyDescent="0.2">
      <c r="A63" s="2">
        <v>44895</v>
      </c>
      <c r="B63" s="3">
        <v>402.77743500000003</v>
      </c>
      <c r="C63">
        <f t="shared" si="1"/>
        <v>3.1500591713206321</v>
      </c>
      <c r="D63" s="2"/>
      <c r="E63" s="3">
        <v>118.099998</v>
      </c>
      <c r="F63" s="3">
        <f t="shared" si="2"/>
        <v>7.8932935126374364</v>
      </c>
      <c r="H63" s="3">
        <v>147.40110799999999</v>
      </c>
      <c r="I63">
        <f t="shared" si="3"/>
        <v>4.8593782638258718</v>
      </c>
      <c r="K63" s="3">
        <v>96.540001000000004</v>
      </c>
      <c r="L63">
        <f t="shared" si="0"/>
        <v>4.4579128859102513</v>
      </c>
      <c r="N63" s="3">
        <v>305.52999899999998</v>
      </c>
      <c r="O63">
        <f t="shared" si="4"/>
        <v>8.7450202117923528</v>
      </c>
      <c r="Q63" s="3">
        <v>101.449997</v>
      </c>
      <c r="R63">
        <f t="shared" si="5"/>
        <v>6.2971446710573087</v>
      </c>
    </row>
    <row r="64" spans="1:18" x14ac:dyDescent="0.2">
      <c r="A64" s="2">
        <v>44896</v>
      </c>
      <c r="B64" s="3">
        <v>402.48101800000001</v>
      </c>
      <c r="C64">
        <f t="shared" si="1"/>
        <v>-7.3593248837293831E-2</v>
      </c>
      <c r="D64" s="2"/>
      <c r="E64" s="3">
        <v>120.44000200000001</v>
      </c>
      <c r="F64" s="3">
        <f t="shared" si="2"/>
        <v>1.9813751393967065</v>
      </c>
      <c r="H64" s="3">
        <v>147.67993200000001</v>
      </c>
      <c r="I64">
        <f t="shared" si="3"/>
        <v>0.18916004349167742</v>
      </c>
      <c r="K64" s="3">
        <v>95.5</v>
      </c>
      <c r="L64">
        <f t="shared" si="0"/>
        <v>-1.0772746936267421</v>
      </c>
      <c r="N64" s="3">
        <v>316.95001200000002</v>
      </c>
      <c r="O64">
        <f t="shared" si="4"/>
        <v>3.7377714258428814</v>
      </c>
      <c r="Q64" s="3">
        <v>101.279999</v>
      </c>
      <c r="R64">
        <f t="shared" si="5"/>
        <v>-0.1675682651819029</v>
      </c>
    </row>
    <row r="65" spans="1:18" x14ac:dyDescent="0.2">
      <c r="A65" s="2">
        <v>44897</v>
      </c>
      <c r="B65" s="3">
        <v>402.01666299999999</v>
      </c>
      <c r="C65">
        <f t="shared" si="1"/>
        <v>-0.11537314288943977</v>
      </c>
      <c r="D65" s="2"/>
      <c r="E65" s="3">
        <v>123.489998</v>
      </c>
      <c r="F65" s="3">
        <f t="shared" si="2"/>
        <v>2.5323779054736257</v>
      </c>
      <c r="H65" s="3">
        <v>147.182053</v>
      </c>
      <c r="I65">
        <f t="shared" si="3"/>
        <v>-0.33713382262392405</v>
      </c>
      <c r="K65" s="3">
        <v>94.129997000000003</v>
      </c>
      <c r="L65">
        <f t="shared" si="0"/>
        <v>-1.4345581151832427</v>
      </c>
      <c r="N65" s="3">
        <v>320.41000400000001</v>
      </c>
      <c r="O65">
        <f t="shared" si="4"/>
        <v>1.0916522697591819</v>
      </c>
      <c r="Q65" s="3">
        <v>100.83000199999999</v>
      </c>
      <c r="R65">
        <f t="shared" si="5"/>
        <v>-0.44430983851017852</v>
      </c>
    </row>
    <row r="66" spans="1:18" x14ac:dyDescent="0.2">
      <c r="A66" s="2">
        <v>44900</v>
      </c>
      <c r="B66" s="3">
        <v>394.78469799999999</v>
      </c>
      <c r="C66">
        <f t="shared" si="1"/>
        <v>-1.7989217029046389</v>
      </c>
      <c r="D66" s="2"/>
      <c r="E66" s="3">
        <v>122.43</v>
      </c>
      <c r="F66" s="3">
        <f t="shared" si="2"/>
        <v>-0.85836749304991733</v>
      </c>
      <c r="H66" s="3">
        <v>146.00708</v>
      </c>
      <c r="I66">
        <f t="shared" si="3"/>
        <v>-0.79831268558266022</v>
      </c>
      <c r="K66" s="3">
        <v>91.010002</v>
      </c>
      <c r="L66">
        <f t="shared" si="0"/>
        <v>-3.3145597571834648</v>
      </c>
      <c r="N66" s="3">
        <v>312.58999599999999</v>
      </c>
      <c r="O66">
        <f t="shared" si="4"/>
        <v>-2.4406254181751548</v>
      </c>
      <c r="Q66" s="3">
        <v>99.870002999999997</v>
      </c>
      <c r="R66">
        <f t="shared" si="5"/>
        <v>-0.95209657934946423</v>
      </c>
    </row>
    <row r="67" spans="1:18" x14ac:dyDescent="0.2">
      <c r="A67" s="2">
        <v>44901</v>
      </c>
      <c r="B67" s="3">
        <v>389.09396400000003</v>
      </c>
      <c r="C67">
        <f t="shared" si="1"/>
        <v>-1.4414778558615673</v>
      </c>
      <c r="D67" s="2"/>
      <c r="E67" s="3">
        <v>114.120003</v>
      </c>
      <c r="F67" s="3">
        <f t="shared" si="2"/>
        <v>-6.7875496201911369</v>
      </c>
      <c r="H67" s="3">
        <v>142.30287200000001</v>
      </c>
      <c r="I67">
        <f t="shared" si="3"/>
        <v>-2.5370057397216588</v>
      </c>
      <c r="K67" s="3">
        <v>88.25</v>
      </c>
      <c r="L67">
        <f t="shared" si="0"/>
        <v>-3.0326359074247686</v>
      </c>
      <c r="N67" s="3">
        <v>305.55999800000001</v>
      </c>
      <c r="O67">
        <f t="shared" si="4"/>
        <v>-2.2489516906996529</v>
      </c>
      <c r="Q67" s="3">
        <v>97.309997999999993</v>
      </c>
      <c r="R67">
        <f t="shared" si="5"/>
        <v>-2.5633372615398877</v>
      </c>
    </row>
    <row r="68" spans="1:18" x14ac:dyDescent="0.2">
      <c r="A68" s="2">
        <v>44902</v>
      </c>
      <c r="B68" s="3">
        <v>388.43203699999998</v>
      </c>
      <c r="C68">
        <f t="shared" si="1"/>
        <v>-0.17012008955246816</v>
      </c>
      <c r="D68" s="2"/>
      <c r="E68" s="3">
        <v>113.93</v>
      </c>
      <c r="F68" s="3">
        <f t="shared" si="2"/>
        <v>-0.16649403698314849</v>
      </c>
      <c r="H68" s="3">
        <v>140.34124800000001</v>
      </c>
      <c r="I68">
        <f t="shared" si="3"/>
        <v>-1.3784851791325761</v>
      </c>
      <c r="K68" s="3">
        <v>88.459998999999996</v>
      </c>
      <c r="L68">
        <f t="shared" ref="L68:L131" si="6">((K68-K67)/K67)*100</f>
        <v>0.23795920679886262</v>
      </c>
      <c r="N68" s="3">
        <v>308.42001299999998</v>
      </c>
      <c r="O68">
        <f t="shared" si="4"/>
        <v>0.93599130079846904</v>
      </c>
      <c r="Q68" s="3">
        <v>95.150002000000001</v>
      </c>
      <c r="R68">
        <f t="shared" si="5"/>
        <v>-2.2197061395479558</v>
      </c>
    </row>
    <row r="69" spans="1:18" x14ac:dyDescent="0.2">
      <c r="A69" s="2">
        <v>44903</v>
      </c>
      <c r="B69" s="3">
        <v>391.47497600000003</v>
      </c>
      <c r="C69">
        <f t="shared" ref="C69:C132" si="7">((B69-B68)/B68)*100</f>
        <v>0.78339032575730794</v>
      </c>
      <c r="D69" s="2"/>
      <c r="E69" s="3">
        <v>115.33000199999999</v>
      </c>
      <c r="F69" s="3">
        <f t="shared" ref="F69:F132" si="8">((E69-E68)/E68)*100</f>
        <v>1.2288264723953184</v>
      </c>
      <c r="H69" s="3">
        <v>142.04397599999999</v>
      </c>
      <c r="I69">
        <f t="shared" ref="I69:I132" si="9">((H69-H68)/H68)*100</f>
        <v>1.2132769405043191</v>
      </c>
      <c r="K69" s="3">
        <v>90.349997999999999</v>
      </c>
      <c r="L69">
        <f t="shared" si="6"/>
        <v>2.136557790374837</v>
      </c>
      <c r="N69" s="3">
        <v>310.26001000000002</v>
      </c>
      <c r="O69">
        <f t="shared" ref="O69:O132" si="10">((N69-N68)/N68)*100</f>
        <v>0.59658806901095607</v>
      </c>
      <c r="Q69" s="3">
        <v>93.949996999999996</v>
      </c>
      <c r="R69">
        <f t="shared" ref="R69:R132" si="11">((Q69-Q68)/Q68)*100</f>
        <v>-1.2611718074372762</v>
      </c>
    </row>
    <row r="70" spans="1:18" x14ac:dyDescent="0.2">
      <c r="A70" s="2">
        <v>44904</v>
      </c>
      <c r="B70" s="3">
        <v>388.550568</v>
      </c>
      <c r="C70">
        <f t="shared" si="7"/>
        <v>-0.74702297191022193</v>
      </c>
      <c r="D70" s="2"/>
      <c r="E70" s="3">
        <v>115.900002</v>
      </c>
      <c r="F70" s="3">
        <f t="shared" si="8"/>
        <v>0.49423392882626277</v>
      </c>
      <c r="H70" s="3">
        <v>141.55607599999999</v>
      </c>
      <c r="I70">
        <f t="shared" si="9"/>
        <v>-0.34348517532344791</v>
      </c>
      <c r="K70" s="3">
        <v>89.089995999999999</v>
      </c>
      <c r="L70">
        <f t="shared" si="6"/>
        <v>-1.3945788908595218</v>
      </c>
      <c r="N70" s="3">
        <v>320.01001000000002</v>
      </c>
      <c r="O70">
        <f t="shared" si="10"/>
        <v>3.1425255223836288</v>
      </c>
      <c r="Q70" s="3">
        <v>93.07</v>
      </c>
      <c r="R70">
        <f t="shared" si="11"/>
        <v>-0.93666527738154493</v>
      </c>
    </row>
    <row r="71" spans="1:18" x14ac:dyDescent="0.2">
      <c r="A71" s="2">
        <v>44907</v>
      </c>
      <c r="B71" s="3">
        <v>394.15240499999999</v>
      </c>
      <c r="C71">
        <f t="shared" si="7"/>
        <v>1.441726627459206</v>
      </c>
      <c r="D71" s="2"/>
      <c r="E71" s="3">
        <v>114.709999</v>
      </c>
      <c r="F71" s="3">
        <f t="shared" si="8"/>
        <v>-1.0267497665789553</v>
      </c>
      <c r="H71" s="3">
        <v>143.87616</v>
      </c>
      <c r="I71">
        <f t="shared" si="9"/>
        <v>1.6389858108245448</v>
      </c>
      <c r="K71" s="3">
        <v>90.550003000000004</v>
      </c>
      <c r="L71">
        <f t="shared" si="6"/>
        <v>1.6388001633763736</v>
      </c>
      <c r="N71" s="3">
        <v>315.17999300000002</v>
      </c>
      <c r="O71">
        <f t="shared" si="10"/>
        <v>-1.5093330986740063</v>
      </c>
      <c r="Q71" s="3">
        <v>93.559997999999993</v>
      </c>
      <c r="R71">
        <f t="shared" si="11"/>
        <v>0.52648329214569678</v>
      </c>
    </row>
    <row r="72" spans="1:18" x14ac:dyDescent="0.2">
      <c r="A72" s="2">
        <v>44908</v>
      </c>
      <c r="B72" s="3">
        <v>397.136078</v>
      </c>
      <c r="C72">
        <f t="shared" si="7"/>
        <v>0.75698459838143328</v>
      </c>
      <c r="D72" s="2"/>
      <c r="E72" s="3">
        <v>120.150002</v>
      </c>
      <c r="F72" s="3">
        <f t="shared" si="8"/>
        <v>4.7423965194176354</v>
      </c>
      <c r="H72" s="3">
        <v>144.85200499999999</v>
      </c>
      <c r="I72">
        <f t="shared" si="9"/>
        <v>0.67825343684456996</v>
      </c>
      <c r="K72" s="3">
        <v>92.489998</v>
      </c>
      <c r="L72">
        <f t="shared" si="6"/>
        <v>2.1424571349820893</v>
      </c>
      <c r="N72" s="3">
        <v>320.33999599999999</v>
      </c>
      <c r="O72">
        <f t="shared" si="10"/>
        <v>1.6371607064538389</v>
      </c>
      <c r="Q72" s="3">
        <v>95.849997999999999</v>
      </c>
      <c r="R72">
        <f t="shared" si="11"/>
        <v>2.4476272434294049</v>
      </c>
    </row>
    <row r="73" spans="1:18" x14ac:dyDescent="0.2">
      <c r="A73" s="2">
        <v>44909</v>
      </c>
      <c r="B73" s="3">
        <v>394.59698500000002</v>
      </c>
      <c r="C73">
        <f t="shared" si="7"/>
        <v>-0.63935087761026332</v>
      </c>
      <c r="D73" s="2"/>
      <c r="E73" s="3">
        <v>121.589996</v>
      </c>
      <c r="F73" s="3">
        <f t="shared" si="8"/>
        <v>1.198496858951362</v>
      </c>
      <c r="H73" s="3">
        <v>142.601608</v>
      </c>
      <c r="I73">
        <f t="shared" si="9"/>
        <v>-1.5535836041758571</v>
      </c>
      <c r="K73" s="3">
        <v>91.580001999999993</v>
      </c>
      <c r="L73">
        <f t="shared" si="6"/>
        <v>-0.98388584677016278</v>
      </c>
      <c r="N73" s="3">
        <v>317.82998700000002</v>
      </c>
      <c r="O73">
        <f t="shared" si="10"/>
        <v>-0.78354530540731115</v>
      </c>
      <c r="Q73" s="3">
        <v>95.309997999999993</v>
      </c>
      <c r="R73">
        <f t="shared" si="11"/>
        <v>-0.5633802934456047</v>
      </c>
    </row>
    <row r="74" spans="1:18" x14ac:dyDescent="0.2">
      <c r="A74" s="2">
        <v>44910</v>
      </c>
      <c r="B74" s="3">
        <v>384.94448899999998</v>
      </c>
      <c r="C74">
        <f t="shared" si="7"/>
        <v>-2.4461656745806208</v>
      </c>
      <c r="D74" s="2"/>
      <c r="E74" s="3">
        <v>116.150002</v>
      </c>
      <c r="F74" s="3">
        <f t="shared" si="8"/>
        <v>-4.4740473550143047</v>
      </c>
      <c r="H74" s="3">
        <v>135.92008999999999</v>
      </c>
      <c r="I74">
        <f t="shared" si="9"/>
        <v>-4.6854436592327984</v>
      </c>
      <c r="K74" s="3">
        <v>88.449996999999996</v>
      </c>
      <c r="L74">
        <f t="shared" si="6"/>
        <v>-3.4177821922301304</v>
      </c>
      <c r="N74" s="3">
        <v>290.41000400000001</v>
      </c>
      <c r="O74">
        <f t="shared" si="10"/>
        <v>-8.6272485673291737</v>
      </c>
      <c r="Q74" s="3">
        <v>91.199996999999996</v>
      </c>
      <c r="R74">
        <f t="shared" si="11"/>
        <v>-4.3122453952837114</v>
      </c>
    </row>
    <row r="75" spans="1:18" x14ac:dyDescent="0.2">
      <c r="A75" s="2">
        <v>44911</v>
      </c>
      <c r="B75" s="3">
        <v>380.39974999999998</v>
      </c>
      <c r="C75">
        <f t="shared" si="7"/>
        <v>-1.1806219155926123</v>
      </c>
      <c r="D75" s="2"/>
      <c r="E75" s="3">
        <v>119.43</v>
      </c>
      <c r="F75" s="3">
        <f t="shared" si="8"/>
        <v>2.8239327968328456</v>
      </c>
      <c r="H75" s="3">
        <v>133.93855300000001</v>
      </c>
      <c r="I75">
        <f t="shared" si="9"/>
        <v>-1.4578691052956003</v>
      </c>
      <c r="K75" s="3">
        <v>87.860000999999997</v>
      </c>
      <c r="L75">
        <f t="shared" si="6"/>
        <v>-0.66703902771189394</v>
      </c>
      <c r="N75" s="3">
        <v>290.709991</v>
      </c>
      <c r="O75">
        <f t="shared" si="10"/>
        <v>0.10329775003205031</v>
      </c>
      <c r="Q75" s="3">
        <v>90.860000999999997</v>
      </c>
      <c r="R75">
        <f t="shared" si="11"/>
        <v>-0.37280264384219147</v>
      </c>
    </row>
    <row r="76" spans="1:18" x14ac:dyDescent="0.2">
      <c r="A76" s="2">
        <v>44914</v>
      </c>
      <c r="B76" s="3">
        <v>377.174103</v>
      </c>
      <c r="C76">
        <f t="shared" si="7"/>
        <v>-0.84796243951263928</v>
      </c>
      <c r="D76" s="2"/>
      <c r="E76" s="3">
        <v>114.480003</v>
      </c>
      <c r="F76" s="3">
        <f t="shared" si="8"/>
        <v>-4.1446847525747383</v>
      </c>
      <c r="H76" s="3">
        <v>131.807648</v>
      </c>
      <c r="I76">
        <f t="shared" si="9"/>
        <v>-1.5909571607810431</v>
      </c>
      <c r="K76" s="3">
        <v>84.919998000000007</v>
      </c>
      <c r="L76">
        <f t="shared" si="6"/>
        <v>-3.3462360192779759</v>
      </c>
      <c r="N76" s="3">
        <v>288.29998799999998</v>
      </c>
      <c r="O76">
        <f t="shared" si="10"/>
        <v>-0.82900590781553751</v>
      </c>
      <c r="Q76" s="3">
        <v>89.150002000000001</v>
      </c>
      <c r="R76">
        <f t="shared" si="11"/>
        <v>-1.8820151674882726</v>
      </c>
    </row>
    <row r="77" spans="1:18" x14ac:dyDescent="0.2">
      <c r="A77" s="2">
        <v>44915</v>
      </c>
      <c r="B77" s="3">
        <v>377.69021600000002</v>
      </c>
      <c r="C77">
        <f t="shared" si="7"/>
        <v>0.13683680716542157</v>
      </c>
      <c r="D77" s="2"/>
      <c r="E77" s="3">
        <v>117.089996</v>
      </c>
      <c r="F77" s="3">
        <f t="shared" si="8"/>
        <v>2.2798680394863395</v>
      </c>
      <c r="H77" s="3">
        <v>131.73794599999999</v>
      </c>
      <c r="I77">
        <f t="shared" si="9"/>
        <v>-5.288160517059419E-2</v>
      </c>
      <c r="K77" s="3">
        <v>85.190002000000007</v>
      </c>
      <c r="L77">
        <f t="shared" si="6"/>
        <v>0.31795102020610044</v>
      </c>
      <c r="N77" s="3">
        <v>288.19000199999999</v>
      </c>
      <c r="O77">
        <f t="shared" si="10"/>
        <v>-3.8149845500511134E-2</v>
      </c>
      <c r="Q77" s="3">
        <v>89.629997000000003</v>
      </c>
      <c r="R77">
        <f t="shared" si="11"/>
        <v>0.53841277535810084</v>
      </c>
    </row>
    <row r="78" spans="1:18" x14ac:dyDescent="0.2">
      <c r="A78" s="2">
        <v>44916</v>
      </c>
      <c r="B78" s="3">
        <v>383.33761600000003</v>
      </c>
      <c r="C78">
        <f t="shared" si="7"/>
        <v>1.4952465700091115</v>
      </c>
      <c r="D78" s="2"/>
      <c r="E78" s="3">
        <v>119.760002</v>
      </c>
      <c r="F78" s="3">
        <f t="shared" si="8"/>
        <v>2.2803024094389763</v>
      </c>
      <c r="H78" s="3">
        <v>134.87455700000001</v>
      </c>
      <c r="I78">
        <f t="shared" si="9"/>
        <v>2.3809472481072511</v>
      </c>
      <c r="K78" s="3">
        <v>86.769997000000004</v>
      </c>
      <c r="L78">
        <f t="shared" si="6"/>
        <v>1.8546718663065609</v>
      </c>
      <c r="N78" s="3">
        <v>297.959991</v>
      </c>
      <c r="O78">
        <f t="shared" si="10"/>
        <v>3.3901207301424736</v>
      </c>
      <c r="Q78" s="3">
        <v>90.25</v>
      </c>
      <c r="R78">
        <f t="shared" si="11"/>
        <v>0.69173604903724029</v>
      </c>
    </row>
    <row r="79" spans="1:18" x14ac:dyDescent="0.2">
      <c r="A79" s="2">
        <v>44917</v>
      </c>
      <c r="B79" s="3">
        <v>377.86886600000003</v>
      </c>
      <c r="C79">
        <f t="shared" si="7"/>
        <v>-1.4266144963973482</v>
      </c>
      <c r="D79" s="2"/>
      <c r="E79" s="3">
        <v>117.120003</v>
      </c>
      <c r="F79" s="3">
        <f t="shared" si="8"/>
        <v>-2.2044079458181733</v>
      </c>
      <c r="H79" s="3">
        <v>131.66824299999999</v>
      </c>
      <c r="I79">
        <f t="shared" si="9"/>
        <v>-2.3772563716372543</v>
      </c>
      <c r="K79" s="3">
        <v>83.790001000000004</v>
      </c>
      <c r="L79">
        <f t="shared" si="6"/>
        <v>-3.4343622254591062</v>
      </c>
      <c r="N79" s="3">
        <v>297.75</v>
      </c>
      <c r="O79">
        <f t="shared" si="10"/>
        <v>-7.0476240550028157E-2</v>
      </c>
      <c r="Q79" s="3">
        <v>88.260002</v>
      </c>
      <c r="R79">
        <f t="shared" si="11"/>
        <v>-2.2049839335180055</v>
      </c>
    </row>
    <row r="80" spans="1:18" x14ac:dyDescent="0.2">
      <c r="A80" s="2">
        <v>44918</v>
      </c>
      <c r="B80" s="3">
        <v>380.04248000000001</v>
      </c>
      <c r="C80">
        <f t="shared" si="7"/>
        <v>0.57522971474447604</v>
      </c>
      <c r="D80" s="2"/>
      <c r="E80" s="3">
        <v>118.040001</v>
      </c>
      <c r="F80" s="3">
        <f t="shared" si="8"/>
        <v>0.78551739791195774</v>
      </c>
      <c r="H80" s="3">
        <v>131.29982000000001</v>
      </c>
      <c r="I80">
        <f t="shared" si="9"/>
        <v>-0.27981158676202483</v>
      </c>
      <c r="K80" s="3">
        <v>85.25</v>
      </c>
      <c r="L80">
        <f t="shared" si="6"/>
        <v>1.7424501522562295</v>
      </c>
      <c r="N80" s="3">
        <v>294.959991</v>
      </c>
      <c r="O80">
        <f t="shared" si="10"/>
        <v>-0.93703073047858876</v>
      </c>
      <c r="Q80" s="3">
        <v>89.809997999999993</v>
      </c>
      <c r="R80">
        <f t="shared" si="11"/>
        <v>1.7561703658243661</v>
      </c>
    </row>
    <row r="81" spans="1:18" x14ac:dyDescent="0.2">
      <c r="A81" s="2">
        <v>44922</v>
      </c>
      <c r="B81" s="3">
        <v>378.54379299999999</v>
      </c>
      <c r="C81">
        <f t="shared" si="7"/>
        <v>-0.39434723191997323</v>
      </c>
      <c r="D81" s="2"/>
      <c r="E81" s="3">
        <v>116.879997</v>
      </c>
      <c r="F81" s="3">
        <f t="shared" si="8"/>
        <v>-0.98272110316230898</v>
      </c>
      <c r="H81" s="3">
        <v>129.477585</v>
      </c>
      <c r="I81">
        <f t="shared" si="9"/>
        <v>-1.3878427251461625</v>
      </c>
      <c r="K81" s="3">
        <v>83.040001000000004</v>
      </c>
      <c r="L81">
        <f t="shared" si="6"/>
        <v>-2.5923741935483826</v>
      </c>
      <c r="N81" s="3">
        <v>284.17001299999998</v>
      </c>
      <c r="O81">
        <f t="shared" si="10"/>
        <v>-3.6581157883205999</v>
      </c>
      <c r="Q81" s="3">
        <v>87.93</v>
      </c>
      <c r="R81">
        <f t="shared" si="11"/>
        <v>-2.0933059145597421</v>
      </c>
    </row>
    <row r="82" spans="1:18" x14ac:dyDescent="0.2">
      <c r="A82" s="2">
        <v>44923</v>
      </c>
      <c r="B82" s="3">
        <v>373.839294</v>
      </c>
      <c r="C82">
        <f t="shared" si="7"/>
        <v>-1.2427885721533938</v>
      </c>
      <c r="D82" s="2"/>
      <c r="E82" s="3">
        <v>115.620003</v>
      </c>
      <c r="F82" s="3">
        <f t="shared" si="8"/>
        <v>-1.0780236416330555</v>
      </c>
      <c r="H82" s="3">
        <v>125.504547</v>
      </c>
      <c r="I82">
        <f t="shared" si="9"/>
        <v>-3.0685141370222513</v>
      </c>
      <c r="K82" s="3">
        <v>81.819999999999993</v>
      </c>
      <c r="L82">
        <f t="shared" si="6"/>
        <v>-1.4691726701689354</v>
      </c>
      <c r="N82" s="3">
        <v>276.88000499999998</v>
      </c>
      <c r="O82">
        <f t="shared" si="10"/>
        <v>-2.5653685000183324</v>
      </c>
      <c r="Q82" s="3">
        <v>86.459998999999996</v>
      </c>
      <c r="R82">
        <f t="shared" si="11"/>
        <v>-1.6717855112021045</v>
      </c>
    </row>
    <row r="83" spans="1:18" x14ac:dyDescent="0.2">
      <c r="A83" s="2">
        <v>44924</v>
      </c>
      <c r="B83" s="3">
        <v>380.56848100000002</v>
      </c>
      <c r="C83">
        <f t="shared" si="7"/>
        <v>1.8000213214612009</v>
      </c>
      <c r="D83" s="2"/>
      <c r="E83" s="3">
        <v>120.260002</v>
      </c>
      <c r="F83" s="3">
        <f t="shared" si="8"/>
        <v>4.0131455454122449</v>
      </c>
      <c r="H83" s="3">
        <v>129.059372</v>
      </c>
      <c r="I83">
        <f t="shared" si="9"/>
        <v>2.8324272585916699</v>
      </c>
      <c r="K83" s="3">
        <v>84.18</v>
      </c>
      <c r="L83">
        <f t="shared" si="6"/>
        <v>2.8843803471034146</v>
      </c>
      <c r="N83" s="3">
        <v>291.11999500000002</v>
      </c>
      <c r="O83">
        <f t="shared" si="10"/>
        <v>5.1430185433578117</v>
      </c>
      <c r="Q83" s="3">
        <v>88.949996999999996</v>
      </c>
      <c r="R83">
        <f t="shared" si="11"/>
        <v>2.8799422030990307</v>
      </c>
    </row>
    <row r="84" spans="1:18" x14ac:dyDescent="0.2">
      <c r="A84" s="2">
        <v>44925</v>
      </c>
      <c r="B84" s="3">
        <v>379.56607100000002</v>
      </c>
      <c r="C84">
        <f t="shared" si="7"/>
        <v>-0.26339806107064279</v>
      </c>
      <c r="D84" s="2"/>
      <c r="E84" s="3">
        <v>120.339996</v>
      </c>
      <c r="F84" s="3">
        <f t="shared" si="8"/>
        <v>6.6517544212247079E-2</v>
      </c>
      <c r="H84" s="3">
        <v>129.378006</v>
      </c>
      <c r="I84">
        <f t="shared" si="9"/>
        <v>0.24688947037492401</v>
      </c>
      <c r="K84" s="3">
        <v>84</v>
      </c>
      <c r="L84">
        <f t="shared" si="6"/>
        <v>-0.21382751247327964</v>
      </c>
      <c r="N84" s="3">
        <v>294.88000499999998</v>
      </c>
      <c r="O84">
        <f t="shared" si="10"/>
        <v>1.2915670735704587</v>
      </c>
      <c r="Q84" s="3">
        <v>88.730002999999996</v>
      </c>
      <c r="R84">
        <f t="shared" si="11"/>
        <v>-0.24732322363091233</v>
      </c>
    </row>
    <row r="85" spans="1:18" x14ac:dyDescent="0.2">
      <c r="A85" s="2">
        <v>44929</v>
      </c>
      <c r="B85" s="3">
        <v>377.96814000000001</v>
      </c>
      <c r="C85">
        <f t="shared" si="7"/>
        <v>-0.4209888928665641</v>
      </c>
      <c r="D85" s="2"/>
      <c r="E85" s="3">
        <v>124.739998</v>
      </c>
      <c r="F85" s="3">
        <f t="shared" si="8"/>
        <v>3.6563089132893114</v>
      </c>
      <c r="H85" s="3">
        <v>124.538658</v>
      </c>
      <c r="I85">
        <f t="shared" si="9"/>
        <v>-3.7404719315275283</v>
      </c>
      <c r="K85" s="3">
        <v>85.82</v>
      </c>
      <c r="L85">
        <f t="shared" si="6"/>
        <v>2.1666666666666585</v>
      </c>
      <c r="N85" s="3">
        <v>294.95001200000002</v>
      </c>
      <c r="O85">
        <f t="shared" si="10"/>
        <v>2.3740843330503997E-2</v>
      </c>
      <c r="Q85" s="3">
        <v>89.699996999999996</v>
      </c>
      <c r="R85">
        <f t="shared" si="11"/>
        <v>1.0931973032842113</v>
      </c>
    </row>
    <row r="86" spans="1:18" x14ac:dyDescent="0.2">
      <c r="A86" s="2">
        <v>44930</v>
      </c>
      <c r="B86" s="3">
        <v>380.88613900000001</v>
      </c>
      <c r="C86">
        <f t="shared" si="7"/>
        <v>0.77202247787340195</v>
      </c>
      <c r="D86" s="2"/>
      <c r="E86" s="3">
        <v>127.370003</v>
      </c>
      <c r="F86" s="3">
        <f t="shared" si="8"/>
        <v>2.1083894838606598</v>
      </c>
      <c r="H86" s="3">
        <v>125.823189</v>
      </c>
      <c r="I86">
        <f t="shared" si="9"/>
        <v>1.0314315415218311</v>
      </c>
      <c r="K86" s="3">
        <v>85.139999000000003</v>
      </c>
      <c r="L86">
        <f t="shared" si="6"/>
        <v>-0.7923572593800865</v>
      </c>
      <c r="N86" s="3">
        <v>309.41000400000001</v>
      </c>
      <c r="O86">
        <f t="shared" si="10"/>
        <v>4.9025229400567039</v>
      </c>
      <c r="Q86" s="3">
        <v>88.709998999999996</v>
      </c>
      <c r="R86">
        <f t="shared" si="11"/>
        <v>-1.1036767370237481</v>
      </c>
    </row>
    <row r="87" spans="1:18" x14ac:dyDescent="0.2">
      <c r="A87" s="2">
        <v>44931</v>
      </c>
      <c r="B87" s="3">
        <v>376.53890999999999</v>
      </c>
      <c r="C87">
        <f t="shared" si="7"/>
        <v>-1.141346075605032</v>
      </c>
      <c r="D87" s="2"/>
      <c r="E87" s="3">
        <v>126.94000200000001</v>
      </c>
      <c r="F87" s="3">
        <f t="shared" si="8"/>
        <v>-0.33759989783464955</v>
      </c>
      <c r="H87" s="3">
        <v>124.48886899999999</v>
      </c>
      <c r="I87">
        <f t="shared" si="9"/>
        <v>-1.06047224728981</v>
      </c>
      <c r="K87" s="3">
        <v>83.120002999999997</v>
      </c>
      <c r="L87">
        <f t="shared" si="6"/>
        <v>-2.3725581674014418</v>
      </c>
      <c r="N87" s="3">
        <v>309.70001200000002</v>
      </c>
      <c r="O87">
        <f t="shared" si="10"/>
        <v>9.3729354659133859E-2</v>
      </c>
      <c r="Q87" s="3">
        <v>86.769997000000004</v>
      </c>
      <c r="R87">
        <f t="shared" si="11"/>
        <v>-2.1869034177308384</v>
      </c>
    </row>
    <row r="88" spans="1:18" x14ac:dyDescent="0.2">
      <c r="A88" s="2">
        <v>44932</v>
      </c>
      <c r="B88" s="3">
        <v>385.17373700000002</v>
      </c>
      <c r="C88">
        <f t="shared" si="7"/>
        <v>2.2932097508860454</v>
      </c>
      <c r="D88" s="2"/>
      <c r="E88" s="3">
        <v>130.020004</v>
      </c>
      <c r="F88" s="3">
        <f t="shared" si="8"/>
        <v>2.4263446915653843</v>
      </c>
      <c r="H88" s="3">
        <v>129.06933599999999</v>
      </c>
      <c r="I88">
        <f t="shared" si="9"/>
        <v>3.6794189205783518</v>
      </c>
      <c r="K88" s="3">
        <v>86.080001999999993</v>
      </c>
      <c r="L88">
        <f t="shared" si="6"/>
        <v>3.561115126523752</v>
      </c>
      <c r="N88" s="3">
        <v>315.54998799999998</v>
      </c>
      <c r="O88">
        <f t="shared" si="10"/>
        <v>1.8889169432773447</v>
      </c>
      <c r="Q88" s="3">
        <v>88.160004000000001</v>
      </c>
      <c r="R88">
        <f t="shared" si="11"/>
        <v>1.6019442757385334</v>
      </c>
    </row>
    <row r="89" spans="1:18" x14ac:dyDescent="0.2">
      <c r="A89" s="2">
        <v>44935</v>
      </c>
      <c r="B89" s="3">
        <v>384.95538299999998</v>
      </c>
      <c r="C89">
        <f t="shared" si="7"/>
        <v>-5.6689742582328104E-2</v>
      </c>
      <c r="D89" s="2"/>
      <c r="E89" s="3">
        <v>129.470001</v>
      </c>
      <c r="F89" s="3">
        <f t="shared" si="8"/>
        <v>-0.42301413865515941</v>
      </c>
      <c r="H89" s="3">
        <v>129.59707599999999</v>
      </c>
      <c r="I89">
        <f t="shared" si="9"/>
        <v>0.40888100640728042</v>
      </c>
      <c r="K89" s="3">
        <v>87.360000999999997</v>
      </c>
      <c r="L89">
        <f t="shared" si="6"/>
        <v>1.4869876513246407</v>
      </c>
      <c r="N89" s="3">
        <v>315.17001299999998</v>
      </c>
      <c r="O89">
        <f t="shared" si="10"/>
        <v>-0.120416737268265</v>
      </c>
      <c r="Q89" s="3">
        <v>88.800003000000004</v>
      </c>
      <c r="R89">
        <f t="shared" si="11"/>
        <v>0.72595164582796878</v>
      </c>
    </row>
    <row r="90" spans="1:18" x14ac:dyDescent="0.2">
      <c r="A90" s="2">
        <v>44936</v>
      </c>
      <c r="B90" s="3">
        <v>387.65502900000001</v>
      </c>
      <c r="C90">
        <f t="shared" si="7"/>
        <v>0.70128802433190807</v>
      </c>
      <c r="D90" s="2"/>
      <c r="E90" s="3">
        <v>132.990005</v>
      </c>
      <c r="F90" s="3">
        <f t="shared" si="8"/>
        <v>2.718779619071757</v>
      </c>
      <c r="H90" s="3">
        <v>130.174622</v>
      </c>
      <c r="I90">
        <f t="shared" si="9"/>
        <v>0.44564740025462635</v>
      </c>
      <c r="K90" s="3">
        <v>89.870002999999997</v>
      </c>
      <c r="L90">
        <f t="shared" si="6"/>
        <v>2.8731707546569285</v>
      </c>
      <c r="N90" s="3">
        <v>327.540009</v>
      </c>
      <c r="O90">
        <f t="shared" si="10"/>
        <v>3.9248645143153307</v>
      </c>
      <c r="Q90" s="3">
        <v>89.239998</v>
      </c>
      <c r="R90">
        <f t="shared" si="11"/>
        <v>0.49548984812533864</v>
      </c>
    </row>
    <row r="91" spans="1:18" x14ac:dyDescent="0.2">
      <c r="A91" s="2">
        <v>44937</v>
      </c>
      <c r="B91" s="3">
        <v>392.55801400000001</v>
      </c>
      <c r="C91">
        <f t="shared" si="7"/>
        <v>1.2647804447804547</v>
      </c>
      <c r="D91" s="2"/>
      <c r="E91" s="3">
        <v>132.88999899999999</v>
      </c>
      <c r="F91" s="3">
        <f t="shared" si="8"/>
        <v>-7.5198132370930884E-2</v>
      </c>
      <c r="H91" s="3">
        <v>132.92289700000001</v>
      </c>
      <c r="I91">
        <f t="shared" si="9"/>
        <v>2.1112218017425906</v>
      </c>
      <c r="K91" s="3">
        <v>95.089995999999999</v>
      </c>
      <c r="L91">
        <f t="shared" si="6"/>
        <v>5.8083819135957997</v>
      </c>
      <c r="N91" s="3">
        <v>327.26001000000002</v>
      </c>
      <c r="O91">
        <f t="shared" si="10"/>
        <v>-8.548543454426516E-2</v>
      </c>
      <c r="Q91" s="3">
        <v>92.260002</v>
      </c>
      <c r="R91">
        <f t="shared" si="11"/>
        <v>3.3841372340685174</v>
      </c>
    </row>
    <row r="92" spans="1:18" x14ac:dyDescent="0.2">
      <c r="A92" s="2">
        <v>44938</v>
      </c>
      <c r="B92" s="3">
        <v>393.98724399999998</v>
      </c>
      <c r="C92">
        <f t="shared" si="7"/>
        <v>0.36408121832406692</v>
      </c>
      <c r="D92" s="2"/>
      <c r="E92" s="3">
        <v>136.71000699999999</v>
      </c>
      <c r="F92" s="3">
        <f t="shared" si="8"/>
        <v>2.8745639466819481</v>
      </c>
      <c r="H92" s="3">
        <v>132.84324599999999</v>
      </c>
      <c r="I92">
        <f t="shared" si="9"/>
        <v>-5.9922708425481107E-2</v>
      </c>
      <c r="K92" s="3">
        <v>95.269997000000004</v>
      </c>
      <c r="L92">
        <f t="shared" si="6"/>
        <v>0.1892954123165641</v>
      </c>
      <c r="N92" s="3">
        <v>330.13000499999998</v>
      </c>
      <c r="O92">
        <f t="shared" si="10"/>
        <v>0.87697699453103373</v>
      </c>
      <c r="Q92" s="3">
        <v>91.910004000000001</v>
      </c>
      <c r="R92">
        <f t="shared" si="11"/>
        <v>-0.37936049470278499</v>
      </c>
    </row>
    <row r="93" spans="1:18" x14ac:dyDescent="0.2">
      <c r="A93" s="2">
        <v>44939</v>
      </c>
      <c r="B93" s="3">
        <v>395.515717</v>
      </c>
      <c r="C93">
        <f t="shared" si="7"/>
        <v>0.38794986976786988</v>
      </c>
      <c r="D93" s="2"/>
      <c r="E93" s="3">
        <v>136.979996</v>
      </c>
      <c r="F93" s="3">
        <f t="shared" si="8"/>
        <v>0.19749029783899405</v>
      </c>
      <c r="H93" s="3">
        <v>134.1875</v>
      </c>
      <c r="I93">
        <f t="shared" si="9"/>
        <v>1.0119099318003766</v>
      </c>
      <c r="K93" s="3">
        <v>98.120002999999997</v>
      </c>
      <c r="L93">
        <f t="shared" si="6"/>
        <v>2.9915042403118721</v>
      </c>
      <c r="N93" s="3">
        <v>332.82000699999998</v>
      </c>
      <c r="O93">
        <f t="shared" si="10"/>
        <v>0.81483111479066939</v>
      </c>
      <c r="Q93" s="3">
        <v>92.800003000000004</v>
      </c>
      <c r="R93">
        <f t="shared" si="11"/>
        <v>0.96833746193722614</v>
      </c>
    </row>
    <row r="94" spans="1:18" x14ac:dyDescent="0.2">
      <c r="A94" s="2">
        <v>44943</v>
      </c>
      <c r="B94" s="3">
        <v>394.79119900000001</v>
      </c>
      <c r="C94">
        <f t="shared" si="7"/>
        <v>-0.18318311229082943</v>
      </c>
      <c r="D94" s="2"/>
      <c r="E94" s="3">
        <v>135.36000100000001</v>
      </c>
      <c r="F94" s="3">
        <f t="shared" si="8"/>
        <v>-1.1826507864695723</v>
      </c>
      <c r="H94" s="3">
        <v>135.36248800000001</v>
      </c>
      <c r="I94">
        <f t="shared" si="9"/>
        <v>0.87563148579414118</v>
      </c>
      <c r="K94" s="3">
        <v>96.050003000000004</v>
      </c>
      <c r="L94">
        <f t="shared" si="6"/>
        <v>-2.1096615743071196</v>
      </c>
      <c r="N94" s="3">
        <v>326.22000100000002</v>
      </c>
      <c r="O94">
        <f t="shared" si="10"/>
        <v>-1.9830556640784973</v>
      </c>
      <c r="Q94" s="3">
        <v>92.160004000000001</v>
      </c>
      <c r="R94">
        <f t="shared" si="11"/>
        <v>-0.68965407253273803</v>
      </c>
    </row>
    <row r="95" spans="1:18" x14ac:dyDescent="0.2">
      <c r="A95" s="2">
        <v>44944</v>
      </c>
      <c r="B95" s="3">
        <v>388.55819700000001</v>
      </c>
      <c r="C95">
        <f t="shared" si="7"/>
        <v>-1.5788097647029864</v>
      </c>
      <c r="D95" s="2"/>
      <c r="E95" s="3">
        <v>133.020004</v>
      </c>
      <c r="F95" s="3">
        <f t="shared" si="8"/>
        <v>-1.7287211751719851</v>
      </c>
      <c r="H95" s="3">
        <v>134.63559000000001</v>
      </c>
      <c r="I95">
        <f t="shared" si="9"/>
        <v>-0.53700106339653386</v>
      </c>
      <c r="K95" s="3">
        <v>95.459998999999996</v>
      </c>
      <c r="L95">
        <f t="shared" si="6"/>
        <v>-0.61426754978863196</v>
      </c>
      <c r="N95" s="3">
        <v>326.32998700000002</v>
      </c>
      <c r="O95">
        <f t="shared" si="10"/>
        <v>3.3715284060707285E-2</v>
      </c>
      <c r="Q95" s="3">
        <v>91.779999000000004</v>
      </c>
      <c r="R95">
        <f t="shared" si="11"/>
        <v>-0.41233179633976258</v>
      </c>
    </row>
    <row r="96" spans="1:18" x14ac:dyDescent="0.2">
      <c r="A96" s="2">
        <v>44945</v>
      </c>
      <c r="B96" s="3">
        <v>385.72958399999999</v>
      </c>
      <c r="C96">
        <f t="shared" si="7"/>
        <v>-0.72797666394360439</v>
      </c>
      <c r="D96" s="2"/>
      <c r="E96" s="3">
        <v>136.14999399999999</v>
      </c>
      <c r="F96" s="3">
        <f t="shared" si="8"/>
        <v>2.3530220311826127</v>
      </c>
      <c r="H96" s="3">
        <v>134.69534300000001</v>
      </c>
      <c r="I96">
        <f t="shared" si="9"/>
        <v>4.4381281353615791E-2</v>
      </c>
      <c r="K96" s="3">
        <v>93.68</v>
      </c>
      <c r="L96">
        <f t="shared" si="6"/>
        <v>-1.8646543250016059</v>
      </c>
      <c r="N96" s="3">
        <v>315.77999899999998</v>
      </c>
      <c r="O96">
        <f t="shared" si="10"/>
        <v>-3.2329201790456485</v>
      </c>
      <c r="Q96" s="3">
        <v>93.910004000000001</v>
      </c>
      <c r="R96">
        <f t="shared" si="11"/>
        <v>2.3207725247414714</v>
      </c>
    </row>
    <row r="97" spans="1:18" x14ac:dyDescent="0.2">
      <c r="A97" s="2">
        <v>44946</v>
      </c>
      <c r="B97" s="3">
        <v>392.915344</v>
      </c>
      <c r="C97">
        <f t="shared" si="7"/>
        <v>1.8629009280242339</v>
      </c>
      <c r="D97" s="2"/>
      <c r="E97" s="3">
        <v>139.36999499999999</v>
      </c>
      <c r="F97" s="3">
        <f t="shared" si="8"/>
        <v>2.3650393991203527</v>
      </c>
      <c r="H97" s="3">
        <v>137.28428600000001</v>
      </c>
      <c r="I97">
        <f t="shared" si="9"/>
        <v>1.9220731335900754</v>
      </c>
      <c r="K97" s="3">
        <v>97.25</v>
      </c>
      <c r="L97">
        <f t="shared" si="6"/>
        <v>3.8108454312553297</v>
      </c>
      <c r="N97" s="3">
        <v>342.5</v>
      </c>
      <c r="O97">
        <f t="shared" si="10"/>
        <v>8.4615875244207697</v>
      </c>
      <c r="Q97" s="3">
        <v>99.279999000000004</v>
      </c>
      <c r="R97">
        <f t="shared" si="11"/>
        <v>5.7182353011080727</v>
      </c>
    </row>
    <row r="98" spans="1:18" x14ac:dyDescent="0.2">
      <c r="A98" s="2">
        <v>44949</v>
      </c>
      <c r="B98" s="3">
        <v>397.62979100000001</v>
      </c>
      <c r="C98">
        <f t="shared" si="7"/>
        <v>1.1998632967614538</v>
      </c>
      <c r="D98" s="2"/>
      <c r="E98" s="3">
        <v>143.270004</v>
      </c>
      <c r="F98" s="3">
        <f t="shared" si="8"/>
        <v>2.7983132237322761</v>
      </c>
      <c r="H98" s="3">
        <v>140.51052899999999</v>
      </c>
      <c r="I98">
        <f t="shared" si="9"/>
        <v>2.3500453649880821</v>
      </c>
      <c r="K98" s="3">
        <v>97.519997000000004</v>
      </c>
      <c r="L98">
        <f t="shared" si="6"/>
        <v>0.27763187660668753</v>
      </c>
      <c r="N98" s="3">
        <v>357.42001299999998</v>
      </c>
      <c r="O98">
        <f t="shared" si="10"/>
        <v>4.356208175182477</v>
      </c>
      <c r="Q98" s="3">
        <v>101.209999</v>
      </c>
      <c r="R98">
        <f t="shared" si="11"/>
        <v>1.9439967963738523</v>
      </c>
    </row>
    <row r="99" spans="1:18" x14ac:dyDescent="0.2">
      <c r="A99" s="2">
        <v>44950</v>
      </c>
      <c r="B99" s="3">
        <v>397.20300300000002</v>
      </c>
      <c r="C99">
        <f t="shared" si="7"/>
        <v>-0.10733300413096757</v>
      </c>
      <c r="D99" s="2"/>
      <c r="E99" s="3">
        <v>143.13999899999999</v>
      </c>
      <c r="F99" s="3">
        <f t="shared" si="8"/>
        <v>-9.0741255231633317E-2</v>
      </c>
      <c r="H99" s="3">
        <v>141.92448400000001</v>
      </c>
      <c r="I99">
        <f t="shared" si="9"/>
        <v>1.0062982539906427</v>
      </c>
      <c r="K99" s="3">
        <v>96.32</v>
      </c>
      <c r="L99">
        <f t="shared" si="6"/>
        <v>-1.230513778625332</v>
      </c>
      <c r="N99" s="3">
        <v>363.82998700000002</v>
      </c>
      <c r="O99">
        <f t="shared" si="10"/>
        <v>1.793400975563177</v>
      </c>
      <c r="Q99" s="3">
        <v>99.209998999999996</v>
      </c>
      <c r="R99">
        <f t="shared" si="11"/>
        <v>-1.9760893387618748</v>
      </c>
    </row>
    <row r="100" spans="1:18" x14ac:dyDescent="0.2">
      <c r="A100" s="2">
        <v>44951</v>
      </c>
      <c r="B100" s="3">
        <v>397.35186800000002</v>
      </c>
      <c r="C100">
        <f t="shared" si="7"/>
        <v>3.7478316849482801E-2</v>
      </c>
      <c r="D100" s="2"/>
      <c r="E100" s="3">
        <v>141.5</v>
      </c>
      <c r="F100" s="3">
        <f t="shared" si="8"/>
        <v>-1.1457307611131036</v>
      </c>
      <c r="H100" s="3">
        <v>141.257339</v>
      </c>
      <c r="I100">
        <f t="shared" si="9"/>
        <v>-0.47007040730195992</v>
      </c>
      <c r="K100" s="3">
        <v>97.18</v>
      </c>
      <c r="L100">
        <f t="shared" si="6"/>
        <v>0.892857142857157</v>
      </c>
      <c r="N100" s="3">
        <v>367.959991</v>
      </c>
      <c r="O100">
        <f t="shared" si="10"/>
        <v>1.1351466749770642</v>
      </c>
      <c r="Q100" s="3">
        <v>96.730002999999996</v>
      </c>
      <c r="R100">
        <f t="shared" si="11"/>
        <v>-2.4997440026181228</v>
      </c>
    </row>
    <row r="101" spans="1:18" x14ac:dyDescent="0.2">
      <c r="A101" s="2">
        <v>44952</v>
      </c>
      <c r="B101" s="3">
        <v>401.71890300000001</v>
      </c>
      <c r="C101">
        <f t="shared" si="7"/>
        <v>1.099034722544701</v>
      </c>
      <c r="D101" s="2"/>
      <c r="E101" s="3">
        <v>147.300003</v>
      </c>
      <c r="F101" s="3">
        <f t="shared" si="8"/>
        <v>4.0989420494699678</v>
      </c>
      <c r="H101" s="3">
        <v>143.34841900000001</v>
      </c>
      <c r="I101">
        <f t="shared" si="9"/>
        <v>1.480333704997802</v>
      </c>
      <c r="K101" s="3">
        <v>99.220000999999996</v>
      </c>
      <c r="L101">
        <f t="shared" si="6"/>
        <v>2.0991983947314155</v>
      </c>
      <c r="N101" s="3">
        <v>364.86999500000002</v>
      </c>
      <c r="O101">
        <f t="shared" si="10"/>
        <v>-0.83976412533393741</v>
      </c>
      <c r="Q101" s="3">
        <v>99.160004000000001</v>
      </c>
      <c r="R101">
        <f t="shared" si="11"/>
        <v>2.5121481697876145</v>
      </c>
    </row>
    <row r="102" spans="1:18" x14ac:dyDescent="0.2">
      <c r="A102" s="2">
        <v>44953</v>
      </c>
      <c r="B102" s="3">
        <v>402.64193699999998</v>
      </c>
      <c r="C102">
        <f t="shared" si="7"/>
        <v>0.22977111435554548</v>
      </c>
      <c r="D102" s="2"/>
      <c r="E102" s="3">
        <v>151.740005</v>
      </c>
      <c r="F102" s="3">
        <f t="shared" si="8"/>
        <v>3.0142579155276681</v>
      </c>
      <c r="H102" s="3">
        <v>145.31002799999999</v>
      </c>
      <c r="I102">
        <f t="shared" si="9"/>
        <v>1.3684203939493615</v>
      </c>
      <c r="K102" s="3">
        <v>102.239998</v>
      </c>
      <c r="L102">
        <f t="shared" si="6"/>
        <v>3.0437381269528547</v>
      </c>
      <c r="N102" s="3">
        <v>360.76998900000001</v>
      </c>
      <c r="O102">
        <f t="shared" si="10"/>
        <v>-1.1236895486569147</v>
      </c>
      <c r="Q102" s="3">
        <v>100.709999</v>
      </c>
      <c r="R102">
        <f t="shared" si="11"/>
        <v>1.5631251890631181</v>
      </c>
    </row>
    <row r="103" spans="1:18" x14ac:dyDescent="0.2">
      <c r="A103" s="2">
        <v>44956</v>
      </c>
      <c r="B103" s="3">
        <v>397.59008799999998</v>
      </c>
      <c r="C103">
        <f t="shared" si="7"/>
        <v>-1.2546753171416429</v>
      </c>
      <c r="D103" s="2"/>
      <c r="E103" s="3">
        <v>147.05999800000001</v>
      </c>
      <c r="F103" s="3">
        <f t="shared" si="8"/>
        <v>-3.0842275245740165</v>
      </c>
      <c r="H103" s="3">
        <v>142.39250200000001</v>
      </c>
      <c r="I103">
        <f t="shared" si="9"/>
        <v>-2.0077939837710175</v>
      </c>
      <c r="K103" s="3">
        <v>100.550003</v>
      </c>
      <c r="L103">
        <f t="shared" si="6"/>
        <v>-1.6529685378123697</v>
      </c>
      <c r="N103" s="3">
        <v>353.10998499999999</v>
      </c>
      <c r="O103">
        <f t="shared" si="10"/>
        <v>-2.123237584487665</v>
      </c>
      <c r="Q103" s="3">
        <v>97.949996999999996</v>
      </c>
      <c r="R103">
        <f t="shared" si="11"/>
        <v>-2.7405441638421624</v>
      </c>
    </row>
    <row r="104" spans="1:18" x14ac:dyDescent="0.2">
      <c r="A104" s="2">
        <v>44957</v>
      </c>
      <c r="B104" s="3">
        <v>403.43597399999999</v>
      </c>
      <c r="C104">
        <f t="shared" si="7"/>
        <v>1.4703299142608424</v>
      </c>
      <c r="D104" s="2"/>
      <c r="E104" s="3">
        <v>148.970001</v>
      </c>
      <c r="F104" s="3">
        <f t="shared" si="8"/>
        <v>1.2987916673302204</v>
      </c>
      <c r="H104" s="3">
        <v>143.67700199999999</v>
      </c>
      <c r="I104">
        <f t="shared" si="9"/>
        <v>0.90208401563165175</v>
      </c>
      <c r="K104" s="3">
        <v>103.129997</v>
      </c>
      <c r="L104">
        <f t="shared" si="6"/>
        <v>2.5658815743645471</v>
      </c>
      <c r="N104" s="3">
        <v>353.85998499999999</v>
      </c>
      <c r="O104">
        <f t="shared" si="10"/>
        <v>0.21239841178662791</v>
      </c>
      <c r="Q104" s="3">
        <v>99.870002999999997</v>
      </c>
      <c r="R104">
        <f t="shared" si="11"/>
        <v>1.9601899528388966</v>
      </c>
    </row>
    <row r="105" spans="1:18" x14ac:dyDescent="0.2">
      <c r="A105" s="2">
        <v>44958</v>
      </c>
      <c r="B105" s="3">
        <v>407.72357199999999</v>
      </c>
      <c r="C105">
        <f t="shared" si="7"/>
        <v>1.0627703715881329</v>
      </c>
      <c r="D105" s="2"/>
      <c r="E105" s="3">
        <v>153.11999499999999</v>
      </c>
      <c r="F105" s="3">
        <f t="shared" si="8"/>
        <v>2.7857917514547057</v>
      </c>
      <c r="H105" s="3">
        <v>144.81214900000001</v>
      </c>
      <c r="I105">
        <f t="shared" si="9"/>
        <v>0.79006868475722902</v>
      </c>
      <c r="K105" s="3">
        <v>105.150002</v>
      </c>
      <c r="L105">
        <f t="shared" si="6"/>
        <v>1.9586978170861362</v>
      </c>
      <c r="N105" s="3">
        <v>361.98998999999998</v>
      </c>
      <c r="O105">
        <f t="shared" si="10"/>
        <v>2.2975203031221465</v>
      </c>
      <c r="Q105" s="3">
        <v>101.43</v>
      </c>
      <c r="R105">
        <f t="shared" si="11"/>
        <v>1.5620275890048887</v>
      </c>
    </row>
    <row r="106" spans="1:18" x14ac:dyDescent="0.2">
      <c r="A106" s="2">
        <v>44959</v>
      </c>
      <c r="B106" s="3">
        <v>413.65881300000001</v>
      </c>
      <c r="C106">
        <f t="shared" si="7"/>
        <v>1.455702198154984</v>
      </c>
      <c r="D106" s="2"/>
      <c r="E106" s="3">
        <v>188.770004</v>
      </c>
      <c r="F106" s="3">
        <f t="shared" si="8"/>
        <v>23.28239953247126</v>
      </c>
      <c r="H106" s="3">
        <v>150.17927599999999</v>
      </c>
      <c r="I106">
        <f t="shared" si="9"/>
        <v>3.7062684567991471</v>
      </c>
      <c r="K106" s="3">
        <v>112.910004</v>
      </c>
      <c r="L106">
        <f t="shared" si="6"/>
        <v>7.3799351901106007</v>
      </c>
      <c r="N106" s="3">
        <v>366.89001500000001</v>
      </c>
      <c r="O106">
        <f t="shared" si="10"/>
        <v>1.3536354969373678</v>
      </c>
      <c r="Q106" s="3">
        <v>108.800003</v>
      </c>
      <c r="R106">
        <f t="shared" si="11"/>
        <v>7.2660978014394129</v>
      </c>
    </row>
    <row r="107" spans="1:18" x14ac:dyDescent="0.2">
      <c r="A107" s="2">
        <v>44960</v>
      </c>
      <c r="B107" s="3">
        <v>409.262024</v>
      </c>
      <c r="C107">
        <f t="shared" si="7"/>
        <v>-1.0629022909273815</v>
      </c>
      <c r="D107" s="2"/>
      <c r="E107" s="3">
        <v>186.529999</v>
      </c>
      <c r="F107" s="3">
        <f t="shared" si="8"/>
        <v>-1.1866318549211856</v>
      </c>
      <c r="H107" s="3">
        <v>153.843628</v>
      </c>
      <c r="I107">
        <f t="shared" si="9"/>
        <v>2.4399851281744147</v>
      </c>
      <c r="K107" s="3">
        <v>103.389999</v>
      </c>
      <c r="L107">
        <f t="shared" si="6"/>
        <v>-8.4314982399610905</v>
      </c>
      <c r="N107" s="3">
        <v>365.89999399999999</v>
      </c>
      <c r="O107">
        <f t="shared" si="10"/>
        <v>-0.26984135831551942</v>
      </c>
      <c r="Q107" s="3">
        <v>105.220001</v>
      </c>
      <c r="R107">
        <f t="shared" si="11"/>
        <v>-3.2904429239767641</v>
      </c>
    </row>
    <row r="108" spans="1:18" x14ac:dyDescent="0.2">
      <c r="A108" s="2">
        <v>44963</v>
      </c>
      <c r="B108" s="3">
        <v>406.76086400000003</v>
      </c>
      <c r="C108">
        <f t="shared" si="7"/>
        <v>-0.61113903888623944</v>
      </c>
      <c r="D108" s="2"/>
      <c r="E108" s="3">
        <v>186.05999800000001</v>
      </c>
      <c r="F108" s="3">
        <f t="shared" si="8"/>
        <v>-0.25197072991996122</v>
      </c>
      <c r="H108" s="3">
        <v>151.08540300000001</v>
      </c>
      <c r="I108">
        <f t="shared" si="9"/>
        <v>-1.7928756854329917</v>
      </c>
      <c r="K108" s="3">
        <v>102.18</v>
      </c>
      <c r="L108">
        <f t="shared" si="6"/>
        <v>-1.1703249943933129</v>
      </c>
      <c r="N108" s="3">
        <v>361.48001099999999</v>
      </c>
      <c r="O108">
        <f t="shared" si="10"/>
        <v>-1.2079756962226138</v>
      </c>
      <c r="Q108" s="3">
        <v>103.470001</v>
      </c>
      <c r="R108">
        <f t="shared" si="11"/>
        <v>-1.6631818887741696</v>
      </c>
    </row>
    <row r="109" spans="1:18" x14ac:dyDescent="0.2">
      <c r="A109" s="2">
        <v>44964</v>
      </c>
      <c r="B109" s="3">
        <v>412.08071899999999</v>
      </c>
      <c r="C109">
        <f t="shared" si="7"/>
        <v>1.3078581227519375</v>
      </c>
      <c r="D109" s="2"/>
      <c r="E109" s="3">
        <v>191.61999499999999</v>
      </c>
      <c r="F109" s="3">
        <f t="shared" si="8"/>
        <v>2.9882817691957522</v>
      </c>
      <c r="H109" s="3">
        <v>153.99299600000001</v>
      </c>
      <c r="I109">
        <f t="shared" si="9"/>
        <v>1.92446983114576</v>
      </c>
      <c r="K109" s="3">
        <v>102.110001</v>
      </c>
      <c r="L109">
        <f t="shared" si="6"/>
        <v>-6.8505578391084274E-2</v>
      </c>
      <c r="N109" s="3">
        <v>362.95001200000002</v>
      </c>
      <c r="O109">
        <f t="shared" si="10"/>
        <v>0.40666176697665996</v>
      </c>
      <c r="Q109" s="3">
        <v>108.040001</v>
      </c>
      <c r="R109">
        <f t="shared" si="11"/>
        <v>4.4167391087586898</v>
      </c>
    </row>
    <row r="110" spans="1:18" x14ac:dyDescent="0.2">
      <c r="A110" s="2">
        <v>44965</v>
      </c>
      <c r="B110" s="3">
        <v>407.57473800000002</v>
      </c>
      <c r="C110">
        <f t="shared" si="7"/>
        <v>-1.0934704761083383</v>
      </c>
      <c r="D110" s="2"/>
      <c r="E110" s="3">
        <v>183.429993</v>
      </c>
      <c r="F110" s="3">
        <f t="shared" si="8"/>
        <v>-4.2740852800878075</v>
      </c>
      <c r="H110" s="3">
        <v>151.274597</v>
      </c>
      <c r="I110">
        <f t="shared" si="9"/>
        <v>-1.7652744414427817</v>
      </c>
      <c r="K110" s="3">
        <v>100.050003</v>
      </c>
      <c r="L110">
        <f t="shared" si="6"/>
        <v>-2.0174302025518469</v>
      </c>
      <c r="N110" s="3">
        <v>366.82998700000002</v>
      </c>
      <c r="O110">
        <f t="shared" si="10"/>
        <v>1.0690108476976719</v>
      </c>
      <c r="Q110" s="3">
        <v>100</v>
      </c>
      <c r="R110">
        <f t="shared" si="11"/>
        <v>-7.4416891203101745</v>
      </c>
    </row>
    <row r="111" spans="1:18" x14ac:dyDescent="0.2">
      <c r="A111" s="2">
        <v>44966</v>
      </c>
      <c r="B111" s="3">
        <v>404.041382</v>
      </c>
      <c r="C111">
        <f t="shared" si="7"/>
        <v>-0.86692222813868958</v>
      </c>
      <c r="D111" s="2"/>
      <c r="E111" s="3">
        <v>177.91999799999999</v>
      </c>
      <c r="F111" s="3">
        <f t="shared" si="8"/>
        <v>-3.0038680751626066</v>
      </c>
      <c r="H111" s="3">
        <v>150.22906499999999</v>
      </c>
      <c r="I111">
        <f t="shared" si="9"/>
        <v>-0.69114842857588876</v>
      </c>
      <c r="K111" s="3">
        <v>98.239998</v>
      </c>
      <c r="L111">
        <f t="shared" si="6"/>
        <v>-1.8091003955292273</v>
      </c>
      <c r="N111" s="3">
        <v>362.5</v>
      </c>
      <c r="O111">
        <f t="shared" si="10"/>
        <v>-1.1803797817652288</v>
      </c>
      <c r="Q111" s="3">
        <v>95.459998999999996</v>
      </c>
      <c r="R111">
        <f t="shared" si="11"/>
        <v>-4.5400010000000037</v>
      </c>
    </row>
    <row r="112" spans="1:18" x14ac:dyDescent="0.2">
      <c r="A112" s="2">
        <v>44967</v>
      </c>
      <c r="B112" s="3">
        <v>404.984283</v>
      </c>
      <c r="C112">
        <f t="shared" si="7"/>
        <v>0.23336743264579918</v>
      </c>
      <c r="D112" s="2"/>
      <c r="E112" s="3">
        <v>174.14999399999999</v>
      </c>
      <c r="F112" s="3">
        <f t="shared" si="8"/>
        <v>-2.1189321281354783</v>
      </c>
      <c r="H112" s="3">
        <v>150.598038</v>
      </c>
      <c r="I112">
        <f t="shared" si="9"/>
        <v>0.245606933651628</v>
      </c>
      <c r="K112" s="3">
        <v>97.610000999999997</v>
      </c>
      <c r="L112">
        <f t="shared" si="6"/>
        <v>-0.64128360426066278</v>
      </c>
      <c r="N112" s="3">
        <v>347.35998499999999</v>
      </c>
      <c r="O112">
        <f t="shared" si="10"/>
        <v>-4.1765558620689669</v>
      </c>
      <c r="Q112" s="3">
        <v>94.860000999999997</v>
      </c>
      <c r="R112">
        <f t="shared" si="11"/>
        <v>-0.62853342372232734</v>
      </c>
    </row>
    <row r="113" spans="1:18" x14ac:dyDescent="0.2">
      <c r="A113" s="2">
        <v>44970</v>
      </c>
      <c r="B113" s="3">
        <v>409.73837300000002</v>
      </c>
      <c r="C113">
        <f t="shared" si="7"/>
        <v>1.1738949385351873</v>
      </c>
      <c r="D113" s="2"/>
      <c r="E113" s="3">
        <v>179.429993</v>
      </c>
      <c r="F113" s="3">
        <f t="shared" si="8"/>
        <v>3.0318686086202242</v>
      </c>
      <c r="H113" s="3">
        <v>153.43031300000001</v>
      </c>
      <c r="I113">
        <f t="shared" si="9"/>
        <v>1.8806851919279384</v>
      </c>
      <c r="K113" s="3">
        <v>99.540001000000004</v>
      </c>
      <c r="L113">
        <f t="shared" si="6"/>
        <v>1.9772564083879138</v>
      </c>
      <c r="N113" s="3">
        <v>358.57000699999998</v>
      </c>
      <c r="O113">
        <f t="shared" si="10"/>
        <v>3.2272059201061922</v>
      </c>
      <c r="Q113" s="3">
        <v>95</v>
      </c>
      <c r="R113">
        <f t="shared" si="11"/>
        <v>0.1475848603459356</v>
      </c>
    </row>
    <row r="114" spans="1:18" x14ac:dyDescent="0.2">
      <c r="A114" s="2">
        <v>44971</v>
      </c>
      <c r="B114" s="3">
        <v>409.54983499999997</v>
      </c>
      <c r="C114">
        <f t="shared" si="7"/>
        <v>-4.601424040897701E-2</v>
      </c>
      <c r="D114" s="2"/>
      <c r="E114" s="3">
        <v>179.479996</v>
      </c>
      <c r="F114" s="3">
        <f t="shared" si="8"/>
        <v>2.7867693223397605E-2</v>
      </c>
      <c r="H114" s="3">
        <v>152.78207399999999</v>
      </c>
      <c r="I114">
        <f t="shared" si="9"/>
        <v>-0.42249734574941389</v>
      </c>
      <c r="K114" s="3">
        <v>99.699996999999996</v>
      </c>
      <c r="L114">
        <f t="shared" si="6"/>
        <v>0.16073538114590985</v>
      </c>
      <c r="N114" s="3">
        <v>359.959991</v>
      </c>
      <c r="O114">
        <f t="shared" si="10"/>
        <v>0.38764647707972599</v>
      </c>
      <c r="Q114" s="3">
        <v>94.949996999999996</v>
      </c>
      <c r="R114">
        <f t="shared" si="11"/>
        <v>-5.2634736842109259E-2</v>
      </c>
    </row>
    <row r="115" spans="1:18" x14ac:dyDescent="0.2">
      <c r="A115" s="2">
        <v>44972</v>
      </c>
      <c r="B115" s="3">
        <v>410.87982199999999</v>
      </c>
      <c r="C115">
        <f t="shared" si="7"/>
        <v>0.32474362979538668</v>
      </c>
      <c r="D115" s="2"/>
      <c r="E115" s="3">
        <v>177.16000399999999</v>
      </c>
      <c r="F115" s="3">
        <f t="shared" si="8"/>
        <v>-1.2926187049837092</v>
      </c>
      <c r="H115" s="3">
        <v>154.90626499999999</v>
      </c>
      <c r="I115">
        <f t="shared" si="9"/>
        <v>1.3903404662512935</v>
      </c>
      <c r="K115" s="3">
        <v>101.160004</v>
      </c>
      <c r="L115">
        <f t="shared" si="6"/>
        <v>1.4644002446660098</v>
      </c>
      <c r="N115" s="3">
        <v>361.42001299999998</v>
      </c>
      <c r="O115">
        <f t="shared" si="10"/>
        <v>0.4056067442228547</v>
      </c>
      <c r="Q115" s="3">
        <v>97.099997999999999</v>
      </c>
      <c r="R115">
        <f t="shared" si="11"/>
        <v>2.2643507824439459</v>
      </c>
    </row>
    <row r="116" spans="1:18" x14ac:dyDescent="0.2">
      <c r="A116" s="2">
        <v>44973</v>
      </c>
      <c r="B116" s="3">
        <v>405.22247299999998</v>
      </c>
      <c r="C116">
        <f t="shared" si="7"/>
        <v>-1.3768865485927928</v>
      </c>
      <c r="D116" s="2"/>
      <c r="E116" s="3">
        <v>172.44000199999999</v>
      </c>
      <c r="F116" s="3">
        <f t="shared" si="8"/>
        <v>-2.6642593663522351</v>
      </c>
      <c r="H116" s="3">
        <v>153.290695</v>
      </c>
      <c r="I116">
        <f t="shared" si="9"/>
        <v>-1.0429339316908786</v>
      </c>
      <c r="K116" s="3">
        <v>98.150002000000001</v>
      </c>
      <c r="L116">
        <f t="shared" si="6"/>
        <v>-2.9754862405897096</v>
      </c>
      <c r="N116" s="3">
        <v>350.709991</v>
      </c>
      <c r="O116">
        <f t="shared" si="10"/>
        <v>-2.9633173633912691</v>
      </c>
      <c r="Q116" s="3">
        <v>95.779999000000004</v>
      </c>
      <c r="R116">
        <f t="shared" si="11"/>
        <v>-1.3594222731085903</v>
      </c>
    </row>
    <row r="117" spans="1:18" x14ac:dyDescent="0.2">
      <c r="A117" s="2">
        <v>44974</v>
      </c>
      <c r="B117" s="3">
        <v>404.21014400000001</v>
      </c>
      <c r="C117">
        <f t="shared" si="7"/>
        <v>-0.24982054734164894</v>
      </c>
      <c r="D117" s="2"/>
      <c r="E117" s="3">
        <v>172.88000500000001</v>
      </c>
      <c r="F117" s="3">
        <f t="shared" si="8"/>
        <v>0.25516295227137531</v>
      </c>
      <c r="H117" s="3">
        <v>152.13385</v>
      </c>
      <c r="I117">
        <f t="shared" si="9"/>
        <v>-0.75467398722408041</v>
      </c>
      <c r="K117" s="3">
        <v>97.199996999999996</v>
      </c>
      <c r="L117">
        <f t="shared" si="6"/>
        <v>-0.96791134043991611</v>
      </c>
      <c r="N117" s="3">
        <v>347.959991</v>
      </c>
      <c r="O117">
        <f t="shared" si="10"/>
        <v>-0.78412365503439563</v>
      </c>
      <c r="Q117" s="3">
        <v>94.589995999999999</v>
      </c>
      <c r="R117">
        <f t="shared" si="11"/>
        <v>-1.2424337152060361</v>
      </c>
    </row>
    <row r="118" spans="1:18" x14ac:dyDescent="0.2">
      <c r="A118" s="2">
        <v>44978</v>
      </c>
      <c r="B118" s="3">
        <v>396.10131799999999</v>
      </c>
      <c r="C118">
        <f t="shared" si="7"/>
        <v>-2.0060916630533701</v>
      </c>
      <c r="D118" s="2"/>
      <c r="E118" s="3">
        <v>172.08000200000001</v>
      </c>
      <c r="F118" s="3">
        <f t="shared" si="8"/>
        <v>-0.46275044936515575</v>
      </c>
      <c r="H118" s="3">
        <v>148.074951</v>
      </c>
      <c r="I118">
        <f t="shared" si="9"/>
        <v>-2.6679788883276121</v>
      </c>
      <c r="K118" s="3">
        <v>94.580001999999993</v>
      </c>
      <c r="L118">
        <f t="shared" si="6"/>
        <v>-2.6954681901893505</v>
      </c>
      <c r="N118" s="3">
        <v>337.5</v>
      </c>
      <c r="O118">
        <f t="shared" si="10"/>
        <v>-3.0060901455765361</v>
      </c>
      <c r="Q118" s="3">
        <v>92.050003000000004</v>
      </c>
      <c r="R118">
        <f t="shared" si="11"/>
        <v>-2.6852659978968552</v>
      </c>
    </row>
    <row r="119" spans="1:18" x14ac:dyDescent="0.2">
      <c r="A119" s="2">
        <v>44979</v>
      </c>
      <c r="B119" s="3">
        <v>395.55542000000003</v>
      </c>
      <c r="C119">
        <f t="shared" si="7"/>
        <v>-0.13781776913955271</v>
      </c>
      <c r="D119" s="2"/>
      <c r="E119" s="3">
        <v>171.11999499999999</v>
      </c>
      <c r="F119" s="3">
        <f t="shared" si="8"/>
        <v>-0.55788411717941444</v>
      </c>
      <c r="H119" s="3">
        <v>148.503784</v>
      </c>
      <c r="I119">
        <f t="shared" si="9"/>
        <v>0.28960536343516829</v>
      </c>
      <c r="K119" s="3">
        <v>95.790001000000004</v>
      </c>
      <c r="L119">
        <f t="shared" si="6"/>
        <v>1.2793391567067323</v>
      </c>
      <c r="N119" s="3">
        <v>334.88000499999998</v>
      </c>
      <c r="O119">
        <f t="shared" si="10"/>
        <v>-0.77629481481481988</v>
      </c>
      <c r="Q119" s="3">
        <v>91.800003000000004</v>
      </c>
      <c r="R119">
        <f t="shared" si="11"/>
        <v>-0.27159151749294347</v>
      </c>
    </row>
    <row r="120" spans="1:18" x14ac:dyDescent="0.2">
      <c r="A120" s="2">
        <v>44980</v>
      </c>
      <c r="B120" s="3">
        <v>397.65954599999998</v>
      </c>
      <c r="C120">
        <f t="shared" si="7"/>
        <v>0.5319421485869037</v>
      </c>
      <c r="D120" s="2"/>
      <c r="E120" s="3">
        <v>172.03999300000001</v>
      </c>
      <c r="F120" s="3">
        <f t="shared" si="8"/>
        <v>0.53763325554095598</v>
      </c>
      <c r="H120" s="3">
        <v>148.99243200000001</v>
      </c>
      <c r="I120">
        <f t="shared" si="9"/>
        <v>0.32904750763792795</v>
      </c>
      <c r="K120" s="3">
        <v>95.82</v>
      </c>
      <c r="L120">
        <f t="shared" si="6"/>
        <v>3.1317464961702471E-2</v>
      </c>
      <c r="N120" s="3">
        <v>323.64999399999999</v>
      </c>
      <c r="O120">
        <f t="shared" si="10"/>
        <v>-3.3534432729120365</v>
      </c>
      <c r="Q120" s="3">
        <v>91.07</v>
      </c>
      <c r="R120">
        <f t="shared" si="11"/>
        <v>-0.79521021366416567</v>
      </c>
    </row>
    <row r="121" spans="1:18" x14ac:dyDescent="0.2">
      <c r="A121" s="2">
        <v>44981</v>
      </c>
      <c r="B121" s="3">
        <v>393.41159099999999</v>
      </c>
      <c r="C121">
        <f t="shared" si="7"/>
        <v>-1.068239161546493</v>
      </c>
      <c r="D121" s="2"/>
      <c r="E121" s="3">
        <v>170.38999899999999</v>
      </c>
      <c r="F121" s="3">
        <f t="shared" si="8"/>
        <v>-0.95907583534952867</v>
      </c>
      <c r="H121" s="3">
        <v>146.30978400000001</v>
      </c>
      <c r="I121">
        <f t="shared" si="9"/>
        <v>-1.8005263515666354</v>
      </c>
      <c r="K121" s="3">
        <v>93.5</v>
      </c>
      <c r="L121">
        <f t="shared" si="6"/>
        <v>-2.4212064287205104</v>
      </c>
      <c r="N121" s="3">
        <v>317.14999399999999</v>
      </c>
      <c r="O121">
        <f t="shared" si="10"/>
        <v>-2.0083423823576525</v>
      </c>
      <c r="Q121" s="3">
        <v>89.349997999999999</v>
      </c>
      <c r="R121">
        <f t="shared" si="11"/>
        <v>-1.8886592730866298</v>
      </c>
    </row>
    <row r="122" spans="1:18" x14ac:dyDescent="0.2">
      <c r="A122" s="2">
        <v>44984</v>
      </c>
      <c r="B122" s="3">
        <v>394.75149499999998</v>
      </c>
      <c r="C122">
        <f t="shared" si="7"/>
        <v>0.34058579631427027</v>
      </c>
      <c r="D122" s="2"/>
      <c r="E122" s="3">
        <v>169.53999300000001</v>
      </c>
      <c r="F122" s="3">
        <f t="shared" si="8"/>
        <v>-0.49885909090238284</v>
      </c>
      <c r="H122" s="3">
        <v>147.516479</v>
      </c>
      <c r="I122">
        <f t="shared" si="9"/>
        <v>0.8247534559958043</v>
      </c>
      <c r="K122" s="3">
        <v>93.760002</v>
      </c>
      <c r="L122">
        <f t="shared" si="6"/>
        <v>0.27807700534759366</v>
      </c>
      <c r="N122" s="3">
        <v>323.02999899999998</v>
      </c>
      <c r="O122">
        <f t="shared" si="10"/>
        <v>1.8540139086365499</v>
      </c>
      <c r="Q122" s="3">
        <v>90.099997999999999</v>
      </c>
      <c r="R122">
        <f t="shared" si="11"/>
        <v>0.83939565393163185</v>
      </c>
    </row>
    <row r="123" spans="1:18" x14ac:dyDescent="0.2">
      <c r="A123" s="2">
        <v>44985</v>
      </c>
      <c r="B123" s="3">
        <v>393.29251099999999</v>
      </c>
      <c r="C123">
        <f t="shared" si="7"/>
        <v>-0.36959556036639879</v>
      </c>
      <c r="D123" s="2"/>
      <c r="E123" s="3">
        <v>174.94000199999999</v>
      </c>
      <c r="F123" s="3">
        <f t="shared" si="8"/>
        <v>3.1850945045161012</v>
      </c>
      <c r="H123" s="3">
        <v>147.00787399999999</v>
      </c>
      <c r="I123">
        <f t="shared" si="9"/>
        <v>-0.34477842980513185</v>
      </c>
      <c r="K123" s="3">
        <v>94.230002999999996</v>
      </c>
      <c r="L123">
        <f t="shared" si="6"/>
        <v>0.50128091934127339</v>
      </c>
      <c r="N123" s="3">
        <v>322.13000499999998</v>
      </c>
      <c r="O123">
        <f t="shared" si="10"/>
        <v>-0.27861003708203352</v>
      </c>
      <c r="Q123" s="3">
        <v>90.300003000000004</v>
      </c>
      <c r="R123">
        <f t="shared" si="11"/>
        <v>0.22198113700291583</v>
      </c>
    </row>
    <row r="124" spans="1:18" x14ac:dyDescent="0.2">
      <c r="A124" s="2">
        <v>44986</v>
      </c>
      <c r="B124" s="3">
        <v>391.78387500000002</v>
      </c>
      <c r="C124">
        <f t="shared" si="7"/>
        <v>-0.38359133667815182</v>
      </c>
      <c r="D124" s="2"/>
      <c r="E124" s="3">
        <v>173.41999799999999</v>
      </c>
      <c r="F124" s="3">
        <f t="shared" si="8"/>
        <v>-0.86887160319113299</v>
      </c>
      <c r="H124" s="3">
        <v>144.913589</v>
      </c>
      <c r="I124">
        <f t="shared" si="9"/>
        <v>-1.4246073649088928</v>
      </c>
      <c r="K124" s="3">
        <v>92.169998000000007</v>
      </c>
      <c r="L124">
        <f t="shared" si="6"/>
        <v>-2.186145531588267</v>
      </c>
      <c r="N124" s="3">
        <v>313.48001099999999</v>
      </c>
      <c r="O124">
        <f t="shared" si="10"/>
        <v>-2.6852493917789473</v>
      </c>
      <c r="Q124" s="3">
        <v>90.510002</v>
      </c>
      <c r="R124">
        <f t="shared" si="11"/>
        <v>0.23255702438902051</v>
      </c>
    </row>
    <row r="125" spans="1:18" x14ac:dyDescent="0.2">
      <c r="A125" s="2">
        <v>44987</v>
      </c>
      <c r="B125" s="3">
        <v>394.83090199999998</v>
      </c>
      <c r="C125">
        <f t="shared" si="7"/>
        <v>0.77773160010731857</v>
      </c>
      <c r="D125" s="2"/>
      <c r="E125" s="3">
        <v>174.529999</v>
      </c>
      <c r="F125" s="3">
        <f t="shared" si="8"/>
        <v>0.64006516710951133</v>
      </c>
      <c r="H125" s="3">
        <v>145.51196300000001</v>
      </c>
      <c r="I125">
        <f t="shared" si="9"/>
        <v>0.41291779751587465</v>
      </c>
      <c r="K125" s="3">
        <v>92.129997000000003</v>
      </c>
      <c r="L125">
        <f t="shared" si="6"/>
        <v>-4.3399154679382469E-2</v>
      </c>
      <c r="N125" s="3">
        <v>311.88000499999998</v>
      </c>
      <c r="O125">
        <f t="shared" si="10"/>
        <v>-0.51040128360848103</v>
      </c>
      <c r="Q125" s="3">
        <v>92.309997999999993</v>
      </c>
      <c r="R125">
        <f t="shared" si="11"/>
        <v>1.9887260636675193</v>
      </c>
    </row>
    <row r="126" spans="1:18" x14ac:dyDescent="0.2">
      <c r="A126" s="2">
        <v>44988</v>
      </c>
      <c r="B126" s="3">
        <v>401.163116</v>
      </c>
      <c r="C126">
        <f t="shared" si="7"/>
        <v>1.6037787234799625</v>
      </c>
      <c r="D126" s="2"/>
      <c r="E126" s="3">
        <v>185.25</v>
      </c>
      <c r="F126" s="3">
        <f t="shared" si="8"/>
        <v>6.1422111163823452</v>
      </c>
      <c r="H126" s="3">
        <v>150.61799600000001</v>
      </c>
      <c r="I126">
        <f t="shared" si="9"/>
        <v>3.5090125201595943</v>
      </c>
      <c r="K126" s="3">
        <v>94.900002000000001</v>
      </c>
      <c r="L126">
        <f t="shared" si="6"/>
        <v>3.006626603927923</v>
      </c>
      <c r="N126" s="3">
        <v>315.17999300000002</v>
      </c>
      <c r="O126">
        <f t="shared" si="10"/>
        <v>1.0580954043527226</v>
      </c>
      <c r="Q126" s="3">
        <v>94.019997000000004</v>
      </c>
      <c r="R126">
        <f t="shared" si="11"/>
        <v>1.8524526454870147</v>
      </c>
    </row>
    <row r="127" spans="1:18" x14ac:dyDescent="0.2">
      <c r="A127" s="2">
        <v>44991</v>
      </c>
      <c r="B127" s="3">
        <v>401.44101000000001</v>
      </c>
      <c r="C127">
        <f t="shared" si="7"/>
        <v>6.9272071363610466E-2</v>
      </c>
      <c r="D127" s="2"/>
      <c r="E127" s="3">
        <v>184.89999399999999</v>
      </c>
      <c r="F127" s="3">
        <f t="shared" si="8"/>
        <v>-0.18893711201080032</v>
      </c>
      <c r="H127" s="3">
        <v>153.41035500000001</v>
      </c>
      <c r="I127">
        <f t="shared" si="9"/>
        <v>1.8539345059404486</v>
      </c>
      <c r="K127" s="3">
        <v>93.75</v>
      </c>
      <c r="L127">
        <f t="shared" si="6"/>
        <v>-1.2118039786764183</v>
      </c>
      <c r="N127" s="3">
        <v>312.02999899999998</v>
      </c>
      <c r="O127">
        <f t="shared" si="10"/>
        <v>-0.99942701629543129</v>
      </c>
      <c r="Q127" s="3">
        <v>95.580001999999993</v>
      </c>
      <c r="R127">
        <f t="shared" si="11"/>
        <v>1.6592268132065453</v>
      </c>
    </row>
    <row r="128" spans="1:18" x14ac:dyDescent="0.2">
      <c r="A128" s="2">
        <v>44992</v>
      </c>
      <c r="B128" s="3">
        <v>395.28744499999999</v>
      </c>
      <c r="C128">
        <f t="shared" si="7"/>
        <v>-1.5328690509223297</v>
      </c>
      <c r="D128" s="2"/>
      <c r="E128" s="3">
        <v>184.509995</v>
      </c>
      <c r="F128" s="3">
        <f t="shared" si="8"/>
        <v>-0.210924290240912</v>
      </c>
      <c r="H128" s="3">
        <v>151.18644699999999</v>
      </c>
      <c r="I128">
        <f t="shared" si="9"/>
        <v>-1.4496466030601538</v>
      </c>
      <c r="K128" s="3">
        <v>93.550003000000004</v>
      </c>
      <c r="L128">
        <f t="shared" si="6"/>
        <v>-0.21333013333332931</v>
      </c>
      <c r="N128" s="3">
        <v>308.47000100000002</v>
      </c>
      <c r="O128">
        <f t="shared" si="10"/>
        <v>-1.1409153002625081</v>
      </c>
      <c r="Q128" s="3">
        <v>94.169998000000007</v>
      </c>
      <c r="R128">
        <f t="shared" si="11"/>
        <v>-1.4752081716842678</v>
      </c>
    </row>
    <row r="129" spans="1:18" x14ac:dyDescent="0.2">
      <c r="A129" s="2">
        <v>44993</v>
      </c>
      <c r="B129" s="3">
        <v>395.93258700000001</v>
      </c>
      <c r="C129">
        <f t="shared" si="7"/>
        <v>0.16320832046664704</v>
      </c>
      <c r="D129" s="2"/>
      <c r="E129" s="3">
        <v>184.970001</v>
      </c>
      <c r="F129" s="3">
        <f t="shared" si="8"/>
        <v>0.24931223915538714</v>
      </c>
      <c r="H129" s="3">
        <v>152.45297199999999</v>
      </c>
      <c r="I129">
        <f t="shared" si="9"/>
        <v>0.83772389994719676</v>
      </c>
      <c r="K129" s="3">
        <v>93.919998000000007</v>
      </c>
      <c r="L129">
        <f t="shared" si="6"/>
        <v>0.39550506481544734</v>
      </c>
      <c r="N129" s="3">
        <v>311.790009</v>
      </c>
      <c r="O129">
        <f t="shared" si="10"/>
        <v>1.0762822930064997</v>
      </c>
      <c r="Q129" s="3">
        <v>94.650002000000001</v>
      </c>
      <c r="R129">
        <f t="shared" si="11"/>
        <v>0.50972072867623275</v>
      </c>
    </row>
    <row r="130" spans="1:18" x14ac:dyDescent="0.2">
      <c r="A130" s="2">
        <v>44994</v>
      </c>
      <c r="B130" s="3">
        <v>388.62768599999998</v>
      </c>
      <c r="C130">
        <f t="shared" si="7"/>
        <v>-1.8449860506177604</v>
      </c>
      <c r="D130" s="2"/>
      <c r="E130" s="3">
        <v>181.69000199999999</v>
      </c>
      <c r="F130" s="3">
        <f t="shared" si="8"/>
        <v>-1.7732599785194376</v>
      </c>
      <c r="H130" s="3">
        <v>150.17918399999999</v>
      </c>
      <c r="I130">
        <f t="shared" si="9"/>
        <v>-1.4914684641241343</v>
      </c>
      <c r="K130" s="3">
        <v>92.25</v>
      </c>
      <c r="L130">
        <f t="shared" si="6"/>
        <v>-1.7781069373532212</v>
      </c>
      <c r="N130" s="3">
        <v>297.77999899999998</v>
      </c>
      <c r="O130">
        <f t="shared" si="10"/>
        <v>-4.4934121028874996</v>
      </c>
      <c r="Q130" s="3">
        <v>92.660004000000001</v>
      </c>
      <c r="R130">
        <f t="shared" si="11"/>
        <v>-2.1024806740099171</v>
      </c>
    </row>
    <row r="131" spans="1:18" x14ac:dyDescent="0.2">
      <c r="A131" s="2">
        <v>44995</v>
      </c>
      <c r="B131" s="3">
        <v>383.02001999999999</v>
      </c>
      <c r="C131">
        <f t="shared" si="7"/>
        <v>-1.4429404291077694</v>
      </c>
      <c r="D131" s="2"/>
      <c r="E131" s="3">
        <v>179.509995</v>
      </c>
      <c r="F131" s="3">
        <f t="shared" si="8"/>
        <v>-1.1998497308619047</v>
      </c>
      <c r="H131" s="3">
        <v>148.09489400000001</v>
      </c>
      <c r="I131">
        <f t="shared" si="9"/>
        <v>-1.3878687741438132</v>
      </c>
      <c r="K131" s="3">
        <v>90.730002999999996</v>
      </c>
      <c r="L131">
        <f t="shared" si="6"/>
        <v>-1.6476932249322531</v>
      </c>
      <c r="N131" s="3">
        <v>292.76001000000002</v>
      </c>
      <c r="O131">
        <f t="shared" si="10"/>
        <v>-1.6858046265222644</v>
      </c>
      <c r="Q131" s="3">
        <v>91.010002</v>
      </c>
      <c r="R131">
        <f t="shared" si="11"/>
        <v>-1.780705729302581</v>
      </c>
    </row>
    <row r="132" spans="1:18" x14ac:dyDescent="0.2">
      <c r="A132" s="2">
        <v>44998</v>
      </c>
      <c r="B132" s="3">
        <v>382.47412100000003</v>
      </c>
      <c r="C132">
        <f t="shared" si="7"/>
        <v>-0.14252492598166622</v>
      </c>
      <c r="D132" s="2"/>
      <c r="E132" s="3">
        <v>180.89999399999999</v>
      </c>
      <c r="F132" s="3">
        <f t="shared" si="8"/>
        <v>0.77432958538046237</v>
      </c>
      <c r="H132" s="3">
        <v>150.05952500000001</v>
      </c>
      <c r="I132">
        <f t="shared" si="9"/>
        <v>1.326602792936262</v>
      </c>
      <c r="K132" s="3">
        <v>92.43</v>
      </c>
      <c r="L132">
        <f t="shared" ref="L132:L195" si="12">((K132-K131)/K131)*100</f>
        <v>1.8736878031405009</v>
      </c>
      <c r="N132" s="3">
        <v>293.51001000000002</v>
      </c>
      <c r="O132">
        <f t="shared" si="10"/>
        <v>0.25618252984757034</v>
      </c>
      <c r="Q132" s="3">
        <v>91.660004000000001</v>
      </c>
      <c r="R132">
        <f t="shared" si="11"/>
        <v>0.714209411840251</v>
      </c>
    </row>
    <row r="133" spans="1:18" x14ac:dyDescent="0.2">
      <c r="A133" s="2">
        <v>44999</v>
      </c>
      <c r="B133" s="3">
        <v>388.79641700000002</v>
      </c>
      <c r="C133">
        <f t="shared" ref="C133:C196" si="13">((B133-B132)/B132)*100</f>
        <v>1.6529996809901797</v>
      </c>
      <c r="D133" s="2"/>
      <c r="E133" s="3">
        <v>194.020004</v>
      </c>
      <c r="F133" s="3">
        <f t="shared" ref="F133:F196" si="14">((E133-E132)/E132)*100</f>
        <v>7.2526315285560532</v>
      </c>
      <c r="H133" s="3">
        <v>152.17373699999999</v>
      </c>
      <c r="I133">
        <f t="shared" ref="I133:I196" si="15">((H133-H132)/H132)*100</f>
        <v>1.4089155620077969</v>
      </c>
      <c r="K133" s="3">
        <v>94.879997000000003</v>
      </c>
      <c r="L133">
        <f t="shared" si="12"/>
        <v>2.650651303689274</v>
      </c>
      <c r="N133" s="3">
        <v>294.94000199999999</v>
      </c>
      <c r="O133">
        <f t="shared" ref="O133:O196" si="16">((N133-N132)/N132)*100</f>
        <v>0.48720382654069277</v>
      </c>
      <c r="Q133" s="3">
        <v>94.25</v>
      </c>
      <c r="R133">
        <f t="shared" ref="R133:R196" si="17">((Q133-Q132)/Q132)*100</f>
        <v>2.8256555607394467</v>
      </c>
    </row>
    <row r="134" spans="1:18" x14ac:dyDescent="0.2">
      <c r="A134" s="2">
        <v>45000</v>
      </c>
      <c r="B134" s="3">
        <v>386.36474600000003</v>
      </c>
      <c r="C134">
        <f t="shared" si="13"/>
        <v>-0.62543554767378273</v>
      </c>
      <c r="D134" s="2"/>
      <c r="E134" s="3">
        <v>197.75</v>
      </c>
      <c r="F134" s="3">
        <f t="shared" si="14"/>
        <v>1.9224801170501984</v>
      </c>
      <c r="H134" s="3">
        <v>152.57266200000001</v>
      </c>
      <c r="I134">
        <f t="shared" si="15"/>
        <v>0.26215101755700443</v>
      </c>
      <c r="K134" s="3">
        <v>96.199996999999996</v>
      </c>
      <c r="L134">
        <f t="shared" si="12"/>
        <v>1.3912310726569617</v>
      </c>
      <c r="N134" s="3">
        <v>303.790009</v>
      </c>
      <c r="O134">
        <f t="shared" si="16"/>
        <v>3.000612646635842</v>
      </c>
      <c r="Q134" s="3">
        <v>96.550003000000004</v>
      </c>
      <c r="R134">
        <f t="shared" si="17"/>
        <v>2.4403214854111446</v>
      </c>
    </row>
    <row r="135" spans="1:18" x14ac:dyDescent="0.2">
      <c r="A135" s="2">
        <v>45001</v>
      </c>
      <c r="B135" s="3">
        <v>393.14361600000001</v>
      </c>
      <c r="C135">
        <f t="shared" si="13"/>
        <v>1.7545260198247961</v>
      </c>
      <c r="D135" s="2"/>
      <c r="E135" s="3">
        <v>204.929993</v>
      </c>
      <c r="F135" s="3">
        <f t="shared" si="14"/>
        <v>3.630843489254107</v>
      </c>
      <c r="H135" s="3">
        <v>155.42484999999999</v>
      </c>
      <c r="I135">
        <f t="shared" si="15"/>
        <v>1.8693964977814856</v>
      </c>
      <c r="K135" s="3">
        <v>100.040001</v>
      </c>
      <c r="L135">
        <f t="shared" si="12"/>
        <v>3.9916882741690807</v>
      </c>
      <c r="N135" s="3">
        <v>310.05999800000001</v>
      </c>
      <c r="O135">
        <f t="shared" si="16"/>
        <v>2.0639220561068585</v>
      </c>
      <c r="Q135" s="3">
        <v>101.07</v>
      </c>
      <c r="R135">
        <f t="shared" si="17"/>
        <v>4.6815089171980544</v>
      </c>
    </row>
    <row r="136" spans="1:18" x14ac:dyDescent="0.2">
      <c r="A136" s="2">
        <v>45002</v>
      </c>
      <c r="B136" s="3">
        <v>388.54669200000001</v>
      </c>
      <c r="C136">
        <f t="shared" si="13"/>
        <v>-1.1692734697744658</v>
      </c>
      <c r="D136" s="2"/>
      <c r="E136" s="3">
        <v>195.61000100000001</v>
      </c>
      <c r="F136" s="3">
        <f t="shared" si="14"/>
        <v>-4.5478906545417122</v>
      </c>
      <c r="H136" s="3">
        <v>154.57716400000001</v>
      </c>
      <c r="I136">
        <f t="shared" si="15"/>
        <v>-0.54539927173806624</v>
      </c>
      <c r="K136" s="3">
        <v>98.949996999999996</v>
      </c>
      <c r="L136">
        <f t="shared" si="12"/>
        <v>-1.08956816183959</v>
      </c>
      <c r="N136" s="3">
        <v>303.5</v>
      </c>
      <c r="O136">
        <f t="shared" si="16"/>
        <v>-2.1157189067646214</v>
      </c>
      <c r="Q136" s="3">
        <v>102.459999</v>
      </c>
      <c r="R136">
        <f t="shared" si="17"/>
        <v>1.3752834669041289</v>
      </c>
    </row>
    <row r="137" spans="1:18" x14ac:dyDescent="0.2">
      <c r="A137" s="2">
        <v>45005</v>
      </c>
      <c r="B137" s="3">
        <v>392.28280599999999</v>
      </c>
      <c r="C137">
        <f t="shared" si="13"/>
        <v>0.96156113973555235</v>
      </c>
      <c r="D137" s="2"/>
      <c r="E137" s="3">
        <v>197.80999800000001</v>
      </c>
      <c r="F137" s="3">
        <f t="shared" si="14"/>
        <v>1.1246853375354751</v>
      </c>
      <c r="H137" s="3">
        <v>156.97061199999999</v>
      </c>
      <c r="I137">
        <f t="shared" si="15"/>
        <v>1.5483839514612765</v>
      </c>
      <c r="K137" s="3">
        <v>97.709998999999996</v>
      </c>
      <c r="L137">
        <f t="shared" si="12"/>
        <v>-1.2531561774579942</v>
      </c>
      <c r="N137" s="3">
        <v>305.13000499999998</v>
      </c>
      <c r="O137">
        <f t="shared" si="16"/>
        <v>0.53706919275122988</v>
      </c>
      <c r="Q137" s="3">
        <v>101.93</v>
      </c>
      <c r="R137">
        <f t="shared" si="17"/>
        <v>-0.51727406321757774</v>
      </c>
    </row>
    <row r="138" spans="1:18" x14ac:dyDescent="0.2">
      <c r="A138" s="2">
        <v>45006</v>
      </c>
      <c r="B138" s="3">
        <v>397.43368500000003</v>
      </c>
      <c r="C138">
        <f t="shared" si="13"/>
        <v>1.3130524512461126</v>
      </c>
      <c r="D138" s="2"/>
      <c r="E138" s="3">
        <v>202.16000399999999</v>
      </c>
      <c r="F138" s="3">
        <f t="shared" si="14"/>
        <v>2.1990829806287038</v>
      </c>
      <c r="H138" s="3">
        <v>158.845474</v>
      </c>
      <c r="I138">
        <f t="shared" si="15"/>
        <v>1.1944031918535218</v>
      </c>
      <c r="K138" s="3">
        <v>100.610001</v>
      </c>
      <c r="L138">
        <f t="shared" si="12"/>
        <v>2.9679685085249061</v>
      </c>
      <c r="N138" s="3">
        <v>305.790009</v>
      </c>
      <c r="O138">
        <f t="shared" si="16"/>
        <v>0.21630255602034776</v>
      </c>
      <c r="Q138" s="3">
        <v>105.839996</v>
      </c>
      <c r="R138">
        <f t="shared" si="17"/>
        <v>3.8359619346610341</v>
      </c>
    </row>
    <row r="139" spans="1:18" x14ac:dyDescent="0.2">
      <c r="A139" s="2">
        <v>45007</v>
      </c>
      <c r="B139" s="3">
        <v>390.65884399999999</v>
      </c>
      <c r="C139">
        <f t="shared" si="13"/>
        <v>-1.7046469022876198</v>
      </c>
      <c r="D139" s="2"/>
      <c r="E139" s="3">
        <v>199.80999800000001</v>
      </c>
      <c r="F139" s="3">
        <f t="shared" si="14"/>
        <v>-1.1624485325989502</v>
      </c>
      <c r="H139" s="3">
        <v>157.39944499999999</v>
      </c>
      <c r="I139">
        <f t="shared" si="15"/>
        <v>-0.91033692278825007</v>
      </c>
      <c r="K139" s="3">
        <v>98.699996999999996</v>
      </c>
      <c r="L139">
        <f t="shared" si="12"/>
        <v>-1.8984235970736156</v>
      </c>
      <c r="N139" s="3">
        <v>293.89999399999999</v>
      </c>
      <c r="O139">
        <f t="shared" si="16"/>
        <v>-3.8882941397866291</v>
      </c>
      <c r="Q139" s="3">
        <v>104.220001</v>
      </c>
      <c r="R139">
        <f t="shared" si="17"/>
        <v>-1.5306075786321864</v>
      </c>
    </row>
    <row r="140" spans="1:18" x14ac:dyDescent="0.2">
      <c r="A140" s="2">
        <v>45008</v>
      </c>
      <c r="B140" s="3">
        <v>391.71493500000003</v>
      </c>
      <c r="C140">
        <f t="shared" si="13"/>
        <v>0.27033587392687769</v>
      </c>
      <c r="D140" s="2"/>
      <c r="E140" s="3">
        <v>204.279999</v>
      </c>
      <c r="F140" s="3">
        <f t="shared" si="14"/>
        <v>2.2371257918735359</v>
      </c>
      <c r="H140" s="3">
        <v>158.49642900000001</v>
      </c>
      <c r="I140">
        <f t="shared" si="15"/>
        <v>0.69694273699632203</v>
      </c>
      <c r="K140" s="3">
        <v>98.709998999999996</v>
      </c>
      <c r="L140">
        <f t="shared" si="12"/>
        <v>1.0133738909840156E-2</v>
      </c>
      <c r="N140" s="3">
        <v>320.36999500000002</v>
      </c>
      <c r="O140">
        <f t="shared" si="16"/>
        <v>9.0064653080598642</v>
      </c>
      <c r="Q140" s="3">
        <v>106.260002</v>
      </c>
      <c r="R140">
        <f t="shared" si="17"/>
        <v>1.9573987530474151</v>
      </c>
    </row>
    <row r="141" spans="1:18" x14ac:dyDescent="0.2">
      <c r="A141" s="2">
        <v>45009</v>
      </c>
      <c r="B141" s="3">
        <v>394.28539999999998</v>
      </c>
      <c r="C141">
        <f t="shared" si="13"/>
        <v>0.65620806620507233</v>
      </c>
      <c r="D141" s="2"/>
      <c r="E141" s="3">
        <v>206.009995</v>
      </c>
      <c r="F141" s="3">
        <f t="shared" si="14"/>
        <v>0.84687488176461156</v>
      </c>
      <c r="H141" s="3">
        <v>159.81285099999999</v>
      </c>
      <c r="I141">
        <f t="shared" si="15"/>
        <v>0.83056887041914906</v>
      </c>
      <c r="K141" s="3">
        <v>98.129997000000003</v>
      </c>
      <c r="L141">
        <f t="shared" si="12"/>
        <v>-0.58758181124081799</v>
      </c>
      <c r="N141" s="3">
        <v>328.39001500000001</v>
      </c>
      <c r="O141">
        <f t="shared" si="16"/>
        <v>2.5033617770602978</v>
      </c>
      <c r="Q141" s="3">
        <v>106.05999799999999</v>
      </c>
      <c r="R141">
        <f t="shared" si="17"/>
        <v>-0.18822134033086782</v>
      </c>
    </row>
    <row r="142" spans="1:18" x14ac:dyDescent="0.2">
      <c r="A142" s="2">
        <v>45012</v>
      </c>
      <c r="B142" s="3">
        <v>395.02264400000001</v>
      </c>
      <c r="C142">
        <f t="shared" si="13"/>
        <v>0.18698232295693232</v>
      </c>
      <c r="D142" s="2"/>
      <c r="E142" s="3">
        <v>202.83999600000001</v>
      </c>
      <c r="F142" s="3">
        <f t="shared" si="14"/>
        <v>-1.5387598062899763</v>
      </c>
      <c r="H142" s="3">
        <v>157.848221</v>
      </c>
      <c r="I142">
        <f t="shared" si="15"/>
        <v>-1.2293316762116957</v>
      </c>
      <c r="K142" s="3">
        <v>98.040001000000004</v>
      </c>
      <c r="L142">
        <f t="shared" si="12"/>
        <v>-9.1710998421817222E-2</v>
      </c>
      <c r="N142" s="3">
        <v>327.66000400000001</v>
      </c>
      <c r="O142">
        <f t="shared" si="16"/>
        <v>-0.22229999898139122</v>
      </c>
      <c r="Q142" s="3">
        <v>103.05999799999999</v>
      </c>
      <c r="R142">
        <f t="shared" si="17"/>
        <v>-2.8285876452684828</v>
      </c>
    </row>
    <row r="143" spans="1:18" x14ac:dyDescent="0.2">
      <c r="A143" s="2">
        <v>45013</v>
      </c>
      <c r="B143" s="3">
        <v>394.13595600000002</v>
      </c>
      <c r="C143">
        <f t="shared" si="13"/>
        <v>-0.22446510686612497</v>
      </c>
      <c r="D143" s="2"/>
      <c r="E143" s="3">
        <v>200.679993</v>
      </c>
      <c r="F143" s="3">
        <f t="shared" si="14"/>
        <v>-1.0648802221431799</v>
      </c>
      <c r="H143" s="3">
        <v>157.21992499999999</v>
      </c>
      <c r="I143">
        <f t="shared" si="15"/>
        <v>-0.39803806214579135</v>
      </c>
      <c r="K143" s="3">
        <v>97.239998</v>
      </c>
      <c r="L143">
        <f t="shared" si="12"/>
        <v>-0.8159965237046497</v>
      </c>
      <c r="N143" s="3">
        <v>323.51998900000001</v>
      </c>
      <c r="O143">
        <f t="shared" si="16"/>
        <v>-1.2635094150825943</v>
      </c>
      <c r="Q143" s="3">
        <v>101.360001</v>
      </c>
      <c r="R143">
        <f t="shared" si="17"/>
        <v>-1.6495216698917423</v>
      </c>
    </row>
    <row r="144" spans="1:18" x14ac:dyDescent="0.2">
      <c r="A144" s="2">
        <v>45014</v>
      </c>
      <c r="B144" s="3">
        <v>399.86465500000003</v>
      </c>
      <c r="C144">
        <f t="shared" si="13"/>
        <v>1.4534829702266507</v>
      </c>
      <c r="D144" s="2"/>
      <c r="E144" s="3">
        <v>205.35000600000001</v>
      </c>
      <c r="F144" s="3">
        <f t="shared" si="14"/>
        <v>2.3270944602833485</v>
      </c>
      <c r="H144" s="3">
        <v>160.331436</v>
      </c>
      <c r="I144">
        <f t="shared" si="15"/>
        <v>1.9790818498355136</v>
      </c>
      <c r="K144" s="3">
        <v>100.25</v>
      </c>
      <c r="L144">
        <f t="shared" si="12"/>
        <v>3.0954360982195825</v>
      </c>
      <c r="N144" s="3">
        <v>332.02999899999998</v>
      </c>
      <c r="O144">
        <f t="shared" si="16"/>
        <v>2.6304433386958248</v>
      </c>
      <c r="Q144" s="3">
        <v>101.900002</v>
      </c>
      <c r="R144">
        <f t="shared" si="17"/>
        <v>0.53275551960580958</v>
      </c>
    </row>
    <row r="145" spans="1:18" x14ac:dyDescent="0.2">
      <c r="A145" s="2">
        <v>45015</v>
      </c>
      <c r="B145" s="3">
        <v>402.205963</v>
      </c>
      <c r="C145">
        <f t="shared" si="13"/>
        <v>0.58552511974332155</v>
      </c>
      <c r="D145" s="2"/>
      <c r="E145" s="3">
        <v>207.83999600000001</v>
      </c>
      <c r="F145" s="3">
        <f t="shared" si="14"/>
        <v>1.212559010102978</v>
      </c>
      <c r="H145" s="3">
        <v>161.91709900000001</v>
      </c>
      <c r="I145">
        <f t="shared" si="15"/>
        <v>0.98899070547837609</v>
      </c>
      <c r="K145" s="3">
        <v>102</v>
      </c>
      <c r="L145">
        <f t="shared" si="12"/>
        <v>1.7456359102244388</v>
      </c>
      <c r="N145" s="3">
        <v>338.42999300000002</v>
      </c>
      <c r="O145">
        <f t="shared" si="16"/>
        <v>1.9275348671130317</v>
      </c>
      <c r="Q145" s="3">
        <v>101.32</v>
      </c>
      <c r="R145">
        <f t="shared" si="17"/>
        <v>-0.5691874274938753</v>
      </c>
    </row>
    <row r="146" spans="1:18" x14ac:dyDescent="0.2">
      <c r="A146" s="2">
        <v>45016</v>
      </c>
      <c r="B146" s="3">
        <v>407.874908</v>
      </c>
      <c r="C146">
        <f t="shared" si="13"/>
        <v>1.4094631908776569</v>
      </c>
      <c r="D146" s="2"/>
      <c r="E146" s="3">
        <v>211.94000199999999</v>
      </c>
      <c r="F146" s="3">
        <f t="shared" si="14"/>
        <v>1.9726742104055752</v>
      </c>
      <c r="H146" s="3">
        <v>164.45015000000001</v>
      </c>
      <c r="I146">
        <f t="shared" si="15"/>
        <v>1.5644122922434525</v>
      </c>
      <c r="K146" s="3">
        <v>103.290001</v>
      </c>
      <c r="L146">
        <f t="shared" si="12"/>
        <v>1.2647068627451017</v>
      </c>
      <c r="N146" s="3">
        <v>345.48001099999999</v>
      </c>
      <c r="O146">
        <f t="shared" si="16"/>
        <v>2.0831540187987905</v>
      </c>
      <c r="Q146" s="3">
        <v>104</v>
      </c>
      <c r="R146">
        <f t="shared" si="17"/>
        <v>2.6450848795894268</v>
      </c>
    </row>
    <row r="147" spans="1:18" x14ac:dyDescent="0.2">
      <c r="A147" s="2">
        <v>45019</v>
      </c>
      <c r="B147" s="3">
        <v>409.42913800000002</v>
      </c>
      <c r="C147">
        <f t="shared" si="13"/>
        <v>0.38105555637661787</v>
      </c>
      <c r="D147" s="2"/>
      <c r="E147" s="3">
        <v>213.070007</v>
      </c>
      <c r="F147" s="3">
        <f t="shared" si="14"/>
        <v>0.53317211915474616</v>
      </c>
      <c r="H147" s="3">
        <v>165.71669</v>
      </c>
      <c r="I147">
        <f t="shared" si="15"/>
        <v>0.77016652158723597</v>
      </c>
      <c r="K147" s="3">
        <v>102.410004</v>
      </c>
      <c r="L147">
        <f t="shared" si="12"/>
        <v>-0.85196726835156389</v>
      </c>
      <c r="N147" s="3">
        <v>348.27999899999998</v>
      </c>
      <c r="O147">
        <f t="shared" si="16"/>
        <v>0.81046309796487315</v>
      </c>
      <c r="Q147" s="3">
        <v>104.910004</v>
      </c>
      <c r="R147">
        <f t="shared" si="17"/>
        <v>0.87500384615384685</v>
      </c>
    </row>
    <row r="148" spans="1:18" x14ac:dyDescent="0.2">
      <c r="A148" s="2">
        <v>45020</v>
      </c>
      <c r="B148" s="3">
        <v>407.15759300000002</v>
      </c>
      <c r="C148">
        <f t="shared" si="13"/>
        <v>-0.55480785053456627</v>
      </c>
      <c r="D148" s="2"/>
      <c r="E148" s="3">
        <v>214.720001</v>
      </c>
      <c r="F148" s="3">
        <f t="shared" si="14"/>
        <v>0.77439055042598848</v>
      </c>
      <c r="H148" s="3">
        <v>165.17817700000001</v>
      </c>
      <c r="I148">
        <f t="shared" si="15"/>
        <v>-0.32496002665754109</v>
      </c>
      <c r="K148" s="3">
        <v>103.949997</v>
      </c>
      <c r="L148">
        <f t="shared" si="12"/>
        <v>1.5037525044916467</v>
      </c>
      <c r="N148" s="3">
        <v>346.75</v>
      </c>
      <c r="O148">
        <f t="shared" si="16"/>
        <v>-0.43930142540283379</v>
      </c>
      <c r="Q148" s="3">
        <v>105.120003</v>
      </c>
      <c r="R148">
        <f t="shared" si="17"/>
        <v>0.20017061480618786</v>
      </c>
    </row>
    <row r="149" spans="1:18" x14ac:dyDescent="0.2">
      <c r="A149" s="2">
        <v>45021</v>
      </c>
      <c r="B149" s="3">
        <v>406.09155299999998</v>
      </c>
      <c r="C149">
        <f t="shared" si="13"/>
        <v>-0.26182490964869309</v>
      </c>
      <c r="D149" s="2"/>
      <c r="E149" s="3">
        <v>211.479996</v>
      </c>
      <c r="F149" s="3">
        <f t="shared" si="14"/>
        <v>-1.508944199380847</v>
      </c>
      <c r="H149" s="3">
        <v>163.31326300000001</v>
      </c>
      <c r="I149">
        <f t="shared" si="15"/>
        <v>-1.1290317122218867</v>
      </c>
      <c r="K149" s="3">
        <v>101.099998</v>
      </c>
      <c r="L149">
        <f t="shared" si="12"/>
        <v>-2.7417018588273714</v>
      </c>
      <c r="N149" s="3">
        <v>342.35000600000001</v>
      </c>
      <c r="O149">
        <f t="shared" si="16"/>
        <v>-1.2689240086517644</v>
      </c>
      <c r="Q149" s="3">
        <v>104.949997</v>
      </c>
      <c r="R149">
        <f t="shared" si="17"/>
        <v>-0.16172564226429939</v>
      </c>
    </row>
    <row r="150" spans="1:18" x14ac:dyDescent="0.2">
      <c r="A150" s="2">
        <v>45022</v>
      </c>
      <c r="B150" s="3">
        <v>407.675659</v>
      </c>
      <c r="C150">
        <f t="shared" si="13"/>
        <v>0.39008592724902602</v>
      </c>
      <c r="D150" s="2"/>
      <c r="E150" s="3">
        <v>216.10000600000001</v>
      </c>
      <c r="F150" s="3">
        <f t="shared" si="14"/>
        <v>2.1846085149349106</v>
      </c>
      <c r="H150" s="3">
        <v>164.210815</v>
      </c>
      <c r="I150">
        <f t="shared" si="15"/>
        <v>0.5495891659454446</v>
      </c>
      <c r="K150" s="3">
        <v>102.05999799999999</v>
      </c>
      <c r="L150">
        <f t="shared" si="12"/>
        <v>0.94955491492689625</v>
      </c>
      <c r="N150" s="3">
        <v>339.32998700000002</v>
      </c>
      <c r="O150">
        <f t="shared" si="16"/>
        <v>-0.88214369711446439</v>
      </c>
      <c r="Q150" s="3">
        <v>108.900002</v>
      </c>
      <c r="R150">
        <f t="shared" si="17"/>
        <v>3.7637018703297387</v>
      </c>
    </row>
    <row r="151" spans="1:18" x14ac:dyDescent="0.2">
      <c r="A151" s="2">
        <v>45026</v>
      </c>
      <c r="B151" s="3">
        <v>408.094086</v>
      </c>
      <c r="C151">
        <f t="shared" si="13"/>
        <v>0.10263722907234163</v>
      </c>
      <c r="D151" s="2"/>
      <c r="E151" s="3">
        <v>214.75</v>
      </c>
      <c r="F151" s="3">
        <f t="shared" si="14"/>
        <v>-0.62471354119259381</v>
      </c>
      <c r="H151" s="3">
        <v>161.58798200000001</v>
      </c>
      <c r="I151">
        <f t="shared" si="15"/>
        <v>-1.5972352369117624</v>
      </c>
      <c r="K151" s="3">
        <v>102.16999800000001</v>
      </c>
      <c r="L151">
        <f t="shared" si="12"/>
        <v>0.10777973952146623</v>
      </c>
      <c r="N151" s="3">
        <v>338.98998999999998</v>
      </c>
      <c r="O151">
        <f t="shared" si="16"/>
        <v>-0.10019656765555454</v>
      </c>
      <c r="Q151" s="3">
        <v>106.949997</v>
      </c>
      <c r="R151">
        <f t="shared" si="17"/>
        <v>-1.7906381672977418</v>
      </c>
    </row>
    <row r="152" spans="1:18" x14ac:dyDescent="0.2">
      <c r="A152" s="2">
        <v>45027</v>
      </c>
      <c r="B152" s="3">
        <v>408.20367399999998</v>
      </c>
      <c r="C152">
        <f t="shared" si="13"/>
        <v>2.6853611399792209E-2</v>
      </c>
      <c r="D152" s="2"/>
      <c r="E152" s="3">
        <v>213.85000600000001</v>
      </c>
      <c r="F152" s="3">
        <f t="shared" si="14"/>
        <v>-0.41908917345750524</v>
      </c>
      <c r="H152" s="3">
        <v>160.36134300000001</v>
      </c>
      <c r="I152">
        <f t="shared" si="15"/>
        <v>-0.75911524162731714</v>
      </c>
      <c r="K152" s="3">
        <v>99.919998000000007</v>
      </c>
      <c r="L152">
        <f t="shared" si="12"/>
        <v>-2.2022120427172758</v>
      </c>
      <c r="N152" s="3">
        <v>338.209991</v>
      </c>
      <c r="O152">
        <f t="shared" si="16"/>
        <v>-0.2300949948404008</v>
      </c>
      <c r="Q152" s="3">
        <v>106.120003</v>
      </c>
      <c r="R152">
        <f t="shared" si="17"/>
        <v>-0.77605799278329968</v>
      </c>
    </row>
    <row r="153" spans="1:18" x14ac:dyDescent="0.2">
      <c r="A153" s="2">
        <v>45028</v>
      </c>
      <c r="B153" s="3">
        <v>406.53985599999999</v>
      </c>
      <c r="C153">
        <f t="shared" si="13"/>
        <v>-0.40759505755942604</v>
      </c>
      <c r="D153" s="2"/>
      <c r="E153" s="3">
        <v>214</v>
      </c>
      <c r="F153" s="3">
        <f t="shared" si="14"/>
        <v>7.0139815661259514E-2</v>
      </c>
      <c r="H153" s="3">
        <v>159.66325399999999</v>
      </c>
      <c r="I153">
        <f t="shared" si="15"/>
        <v>-0.435322495397167</v>
      </c>
      <c r="K153" s="3">
        <v>97.830001999999993</v>
      </c>
      <c r="L153">
        <f t="shared" si="12"/>
        <v>-2.0916693773352693</v>
      </c>
      <c r="N153" s="3">
        <v>331.02999899999998</v>
      </c>
      <c r="O153">
        <f t="shared" si="16"/>
        <v>-2.1229390588878334</v>
      </c>
      <c r="Q153" s="3">
        <v>105.220001</v>
      </c>
      <c r="R153">
        <f t="shared" si="17"/>
        <v>-0.84809835521772525</v>
      </c>
    </row>
    <row r="154" spans="1:18" x14ac:dyDescent="0.2">
      <c r="A154" s="2">
        <v>45029</v>
      </c>
      <c r="B154" s="3">
        <v>411.939819</v>
      </c>
      <c r="C154">
        <f t="shared" si="13"/>
        <v>1.3282739491106659</v>
      </c>
      <c r="D154" s="2"/>
      <c r="E154" s="3">
        <v>220.35000600000001</v>
      </c>
      <c r="F154" s="3">
        <f t="shared" si="14"/>
        <v>2.9672925233644896</v>
      </c>
      <c r="H154" s="3">
        <v>165.10835299999999</v>
      </c>
      <c r="I154">
        <f t="shared" si="15"/>
        <v>3.4103645413615333</v>
      </c>
      <c r="K154" s="3">
        <v>102.400002</v>
      </c>
      <c r="L154">
        <f t="shared" si="12"/>
        <v>4.6713686053078147</v>
      </c>
      <c r="N154" s="3">
        <v>346.19000199999999</v>
      </c>
      <c r="O154">
        <f t="shared" si="16"/>
        <v>4.5796462694609197</v>
      </c>
      <c r="Q154" s="3">
        <v>108.19000200000001</v>
      </c>
      <c r="R154">
        <f t="shared" si="17"/>
        <v>2.8226582130521085</v>
      </c>
    </row>
    <row r="155" spans="1:18" x14ac:dyDescent="0.2">
      <c r="A155" s="2">
        <v>45030</v>
      </c>
      <c r="B155" s="3">
        <v>410.93353300000001</v>
      </c>
      <c r="C155">
        <f t="shared" si="13"/>
        <v>-0.24427985681082912</v>
      </c>
      <c r="D155" s="2"/>
      <c r="E155" s="3">
        <v>221.490005</v>
      </c>
      <c r="F155" s="3">
        <f t="shared" si="14"/>
        <v>0.51735827953641578</v>
      </c>
      <c r="H155" s="3">
        <v>164.75932299999999</v>
      </c>
      <c r="I155">
        <f t="shared" si="15"/>
        <v>-0.21139451375909438</v>
      </c>
      <c r="K155" s="3">
        <v>102.510002</v>
      </c>
      <c r="L155">
        <f t="shared" si="12"/>
        <v>0.107421872901916</v>
      </c>
      <c r="N155" s="3">
        <v>338.63000499999998</v>
      </c>
      <c r="O155">
        <f t="shared" si="16"/>
        <v>-2.1837710379631385</v>
      </c>
      <c r="Q155" s="3">
        <v>109.459999</v>
      </c>
      <c r="R155">
        <f t="shared" si="17"/>
        <v>1.1738580058441901</v>
      </c>
    </row>
    <row r="156" spans="1:18" x14ac:dyDescent="0.2">
      <c r="A156" s="2">
        <v>45033</v>
      </c>
      <c r="B156" s="3">
        <v>412.40808099999998</v>
      </c>
      <c r="C156">
        <f t="shared" si="13"/>
        <v>0.35882883278838434</v>
      </c>
      <c r="D156" s="2"/>
      <c r="E156" s="3">
        <v>218.86000100000001</v>
      </c>
      <c r="F156" s="3">
        <f t="shared" si="14"/>
        <v>-1.1874143034129172</v>
      </c>
      <c r="H156" s="3">
        <v>164.77925099999999</v>
      </c>
      <c r="I156">
        <f t="shared" si="15"/>
        <v>1.2095218429607812E-2</v>
      </c>
      <c r="K156" s="3">
        <v>102.739998</v>
      </c>
      <c r="L156">
        <f t="shared" si="12"/>
        <v>0.22436444787114515</v>
      </c>
      <c r="N156" s="3">
        <v>332.72000100000002</v>
      </c>
      <c r="O156">
        <f t="shared" si="16"/>
        <v>-1.7452688517663868</v>
      </c>
      <c r="Q156" s="3">
        <v>106.41999800000001</v>
      </c>
      <c r="R156">
        <f t="shared" si="17"/>
        <v>-2.7772711746507412</v>
      </c>
    </row>
    <row r="157" spans="1:18" x14ac:dyDescent="0.2">
      <c r="A157" s="2">
        <v>45034</v>
      </c>
      <c r="B157" s="3">
        <v>412.67706299999998</v>
      </c>
      <c r="C157">
        <f t="shared" si="13"/>
        <v>6.5222291315866349E-2</v>
      </c>
      <c r="D157" s="2"/>
      <c r="E157" s="3">
        <v>217.88999899999999</v>
      </c>
      <c r="F157" s="3">
        <f t="shared" si="14"/>
        <v>-0.44320661407655848</v>
      </c>
      <c r="H157" s="3">
        <v>166.015884</v>
      </c>
      <c r="I157">
        <f t="shared" si="15"/>
        <v>0.75047859029290764</v>
      </c>
      <c r="K157" s="3">
        <v>102.300003</v>
      </c>
      <c r="L157">
        <f t="shared" si="12"/>
        <v>-0.4282606663083604</v>
      </c>
      <c r="N157" s="3">
        <v>333.70001200000002</v>
      </c>
      <c r="O157">
        <f t="shared" si="16"/>
        <v>0.29454526239917578</v>
      </c>
      <c r="Q157" s="3">
        <v>105.120003</v>
      </c>
      <c r="R157">
        <f t="shared" si="17"/>
        <v>-1.2215702165301767</v>
      </c>
    </row>
    <row r="158" spans="1:18" x14ac:dyDescent="0.2">
      <c r="A158" s="2">
        <v>45035</v>
      </c>
      <c r="B158" s="3">
        <v>412.60732999999999</v>
      </c>
      <c r="C158">
        <f t="shared" si="13"/>
        <v>-1.6897716459706696E-2</v>
      </c>
      <c r="D158" s="2"/>
      <c r="E158" s="3">
        <v>215.699997</v>
      </c>
      <c r="F158" s="3">
        <f t="shared" si="14"/>
        <v>-1.0050952361517029</v>
      </c>
      <c r="H158" s="3">
        <v>167.172729</v>
      </c>
      <c r="I158">
        <f t="shared" si="15"/>
        <v>0.69682790111818704</v>
      </c>
      <c r="K158" s="3">
        <v>104.300003</v>
      </c>
      <c r="L158">
        <f t="shared" si="12"/>
        <v>1.9550341557663491</v>
      </c>
      <c r="N158" s="3">
        <v>323.11999500000002</v>
      </c>
      <c r="O158">
        <f t="shared" si="16"/>
        <v>-3.170517416702999</v>
      </c>
      <c r="Q158" s="3">
        <v>105.019997</v>
      </c>
      <c r="R158">
        <f t="shared" si="17"/>
        <v>-9.5135080998802274E-2</v>
      </c>
    </row>
    <row r="159" spans="1:18" x14ac:dyDescent="0.2">
      <c r="A159" s="2">
        <v>45036</v>
      </c>
      <c r="B159" s="3">
        <v>410.35571299999998</v>
      </c>
      <c r="C159">
        <f t="shared" si="13"/>
        <v>-0.54570455643626359</v>
      </c>
      <c r="D159" s="2"/>
      <c r="E159" s="3">
        <v>213.070007</v>
      </c>
      <c r="F159" s="3">
        <f t="shared" si="14"/>
        <v>-1.2192814263228722</v>
      </c>
      <c r="H159" s="3">
        <v>166.19537399999999</v>
      </c>
      <c r="I159">
        <f t="shared" si="15"/>
        <v>-0.58463782092114858</v>
      </c>
      <c r="K159" s="3">
        <v>103.80999799999999</v>
      </c>
      <c r="L159">
        <f t="shared" si="12"/>
        <v>-0.46980343806894298</v>
      </c>
      <c r="N159" s="3">
        <v>325.35000600000001</v>
      </c>
      <c r="O159">
        <f t="shared" si="16"/>
        <v>0.69014949074878207</v>
      </c>
      <c r="Q159" s="3">
        <v>105.900002</v>
      </c>
      <c r="R159">
        <f t="shared" si="17"/>
        <v>0.8379404162428199</v>
      </c>
    </row>
    <row r="160" spans="1:18" x14ac:dyDescent="0.2">
      <c r="A160" s="2">
        <v>45037</v>
      </c>
      <c r="B160" s="3">
        <v>410.67453</v>
      </c>
      <c r="C160">
        <f t="shared" si="13"/>
        <v>7.7692838164537537E-2</v>
      </c>
      <c r="D160" s="2"/>
      <c r="E160" s="3">
        <v>212.88999899999999</v>
      </c>
      <c r="F160" s="3">
        <f t="shared" si="14"/>
        <v>-8.4483030969260284E-2</v>
      </c>
      <c r="H160" s="3">
        <v>164.569839</v>
      </c>
      <c r="I160">
        <f t="shared" si="15"/>
        <v>-0.97808679079117167</v>
      </c>
      <c r="K160" s="3">
        <v>106.959999</v>
      </c>
      <c r="L160">
        <f t="shared" si="12"/>
        <v>3.03439077226454</v>
      </c>
      <c r="N160" s="3">
        <v>327.98001099999999</v>
      </c>
      <c r="O160">
        <f t="shared" si="16"/>
        <v>0.80836174934632787</v>
      </c>
      <c r="Q160" s="3">
        <v>105.910004</v>
      </c>
      <c r="R160">
        <f t="shared" si="17"/>
        <v>9.4447590284276531E-3</v>
      </c>
    </row>
    <row r="161" spans="1:18" x14ac:dyDescent="0.2">
      <c r="A161" s="2">
        <v>45040</v>
      </c>
      <c r="B161" s="3">
        <v>411.102936</v>
      </c>
      <c r="C161">
        <f t="shared" si="13"/>
        <v>0.10431764541131766</v>
      </c>
      <c r="D161" s="2"/>
      <c r="E161" s="3">
        <v>212.78999300000001</v>
      </c>
      <c r="F161" s="3">
        <f t="shared" si="14"/>
        <v>-4.6975433543019168E-2</v>
      </c>
      <c r="H161" s="3">
        <v>164.87898300000001</v>
      </c>
      <c r="I161">
        <f t="shared" si="15"/>
        <v>0.1878497310798265</v>
      </c>
      <c r="K161" s="3">
        <v>106.209999</v>
      </c>
      <c r="L161">
        <f t="shared" si="12"/>
        <v>-0.70119671560580332</v>
      </c>
      <c r="N161" s="3">
        <v>329.01998900000001</v>
      </c>
      <c r="O161">
        <f t="shared" si="16"/>
        <v>0.31708578727988984</v>
      </c>
      <c r="Q161" s="3">
        <v>106.779999</v>
      </c>
      <c r="R161">
        <f t="shared" si="17"/>
        <v>0.82144742436229445</v>
      </c>
    </row>
    <row r="162" spans="1:18" x14ac:dyDescent="0.2">
      <c r="A162" s="2">
        <v>45041</v>
      </c>
      <c r="B162" s="3">
        <v>404.57714800000002</v>
      </c>
      <c r="C162">
        <f t="shared" si="13"/>
        <v>-1.5873854036401185</v>
      </c>
      <c r="D162" s="2"/>
      <c r="E162" s="3">
        <v>207.550003</v>
      </c>
      <c r="F162" s="3">
        <f t="shared" si="14"/>
        <v>-2.4625171165826418</v>
      </c>
      <c r="H162" s="3">
        <v>163.32324199999999</v>
      </c>
      <c r="I162">
        <f t="shared" si="15"/>
        <v>-0.94356537849339583</v>
      </c>
      <c r="K162" s="3">
        <v>102.57</v>
      </c>
      <c r="L162">
        <f t="shared" si="12"/>
        <v>-3.4271716733562938</v>
      </c>
      <c r="N162" s="3">
        <v>322.54998799999998</v>
      </c>
      <c r="O162">
        <f t="shared" si="16"/>
        <v>-1.9664461784417677</v>
      </c>
      <c r="Q162" s="3">
        <v>104.610001</v>
      </c>
      <c r="R162">
        <f t="shared" si="17"/>
        <v>-2.0322139167654485</v>
      </c>
    </row>
    <row r="163" spans="1:18" x14ac:dyDescent="0.2">
      <c r="A163" s="2">
        <v>45042</v>
      </c>
      <c r="B163" s="3">
        <v>402.863495</v>
      </c>
      <c r="C163">
        <f t="shared" si="13"/>
        <v>-0.4235664343553141</v>
      </c>
      <c r="D163" s="2"/>
      <c r="E163" s="3">
        <v>209.39999399999999</v>
      </c>
      <c r="F163" s="3">
        <f t="shared" si="14"/>
        <v>0.89134713238235352</v>
      </c>
      <c r="H163" s="3">
        <v>163.31326300000001</v>
      </c>
      <c r="I163">
        <f t="shared" si="15"/>
        <v>-6.1099693330769677E-3</v>
      </c>
      <c r="K163" s="3">
        <v>104.980003</v>
      </c>
      <c r="L163">
        <f t="shared" si="12"/>
        <v>2.3496178219752397</v>
      </c>
      <c r="N163" s="3">
        <v>321.14999399999999</v>
      </c>
      <c r="O163">
        <f t="shared" si="16"/>
        <v>-0.43403938988830232</v>
      </c>
      <c r="Q163" s="3">
        <v>104.449997</v>
      </c>
      <c r="R163">
        <f t="shared" si="17"/>
        <v>-0.1529528711121996</v>
      </c>
    </row>
    <row r="164" spans="1:18" x14ac:dyDescent="0.2">
      <c r="A164" s="2">
        <v>45043</v>
      </c>
      <c r="B164" s="3">
        <v>410.88372800000002</v>
      </c>
      <c r="C164">
        <f t="shared" si="13"/>
        <v>1.9908065882216552</v>
      </c>
      <c r="D164" s="2"/>
      <c r="E164" s="3">
        <v>238.55999800000001</v>
      </c>
      <c r="F164" s="3">
        <f t="shared" si="14"/>
        <v>13.925503741896009</v>
      </c>
      <c r="H164" s="3">
        <v>167.950592</v>
      </c>
      <c r="I164">
        <f t="shared" si="15"/>
        <v>2.8395299406882795</v>
      </c>
      <c r="K164" s="3">
        <v>109.82</v>
      </c>
      <c r="L164">
        <f t="shared" si="12"/>
        <v>4.6103989918918149</v>
      </c>
      <c r="N164" s="3">
        <v>325.85000600000001</v>
      </c>
      <c r="O164">
        <f t="shared" si="16"/>
        <v>1.4634943446394755</v>
      </c>
      <c r="Q164" s="3">
        <v>108.370003</v>
      </c>
      <c r="R164">
        <f t="shared" si="17"/>
        <v>3.7529977143034299</v>
      </c>
    </row>
    <row r="165" spans="1:18" x14ac:dyDescent="0.2">
      <c r="A165" s="2">
        <v>45044</v>
      </c>
      <c r="B165" s="3">
        <v>414.39068600000002</v>
      </c>
      <c r="C165">
        <f t="shared" si="13"/>
        <v>0.85351591241403391</v>
      </c>
      <c r="D165" s="2"/>
      <c r="E165" s="3">
        <v>240.320007</v>
      </c>
      <c r="F165" s="3">
        <f t="shared" si="14"/>
        <v>0.73776367151042499</v>
      </c>
      <c r="H165" s="3">
        <v>169.217117</v>
      </c>
      <c r="I165">
        <f t="shared" si="15"/>
        <v>0.75410570746901651</v>
      </c>
      <c r="K165" s="3">
        <v>105.449997</v>
      </c>
      <c r="L165">
        <f t="shared" si="12"/>
        <v>-3.9792414860681089</v>
      </c>
      <c r="N165" s="3">
        <v>329.92999300000002</v>
      </c>
      <c r="O165">
        <f t="shared" si="16"/>
        <v>1.2521058538817449</v>
      </c>
      <c r="Q165" s="3">
        <v>108.220001</v>
      </c>
      <c r="R165">
        <f t="shared" si="17"/>
        <v>-0.13841653210990557</v>
      </c>
    </row>
    <row r="166" spans="1:18" x14ac:dyDescent="0.2">
      <c r="A166" s="2">
        <v>45047</v>
      </c>
      <c r="B166" s="3">
        <v>413.97226000000001</v>
      </c>
      <c r="C166">
        <f t="shared" si="13"/>
        <v>-0.10097379457027922</v>
      </c>
      <c r="D166" s="2"/>
      <c r="E166" s="3">
        <v>243.179993</v>
      </c>
      <c r="F166" s="3">
        <f t="shared" si="14"/>
        <v>1.1900740332451771</v>
      </c>
      <c r="H166" s="3">
        <v>169.127365</v>
      </c>
      <c r="I166">
        <f t="shared" si="15"/>
        <v>-5.3039551548443101E-2</v>
      </c>
      <c r="K166" s="3">
        <v>102.050003</v>
      </c>
      <c r="L166">
        <f t="shared" si="12"/>
        <v>-3.2242713103159146</v>
      </c>
      <c r="N166" s="3">
        <v>324.11999500000002</v>
      </c>
      <c r="O166">
        <f t="shared" si="16"/>
        <v>-1.7609790329065376</v>
      </c>
      <c r="Q166" s="3">
        <v>107.709999</v>
      </c>
      <c r="R166">
        <f t="shared" si="17"/>
        <v>-0.47126408731044095</v>
      </c>
    </row>
    <row r="167" spans="1:18" x14ac:dyDescent="0.2">
      <c r="A167" s="2">
        <v>45048</v>
      </c>
      <c r="B167" s="3">
        <v>409.31954999999999</v>
      </c>
      <c r="C167">
        <f t="shared" si="13"/>
        <v>-1.1239183031249516</v>
      </c>
      <c r="D167" s="2"/>
      <c r="E167" s="3">
        <v>239.240005</v>
      </c>
      <c r="F167" s="3">
        <f t="shared" si="14"/>
        <v>-1.6201941415468335</v>
      </c>
      <c r="H167" s="3">
        <v>168.08021500000001</v>
      </c>
      <c r="I167">
        <f t="shared" si="15"/>
        <v>-0.61914876992258927</v>
      </c>
      <c r="K167" s="3">
        <v>103.629997</v>
      </c>
      <c r="L167">
        <f t="shared" si="12"/>
        <v>1.5482547315554702</v>
      </c>
      <c r="N167" s="3">
        <v>317.54998799999998</v>
      </c>
      <c r="O167">
        <f t="shared" si="16"/>
        <v>-2.0270292179907115</v>
      </c>
      <c r="Q167" s="3">
        <v>105.980003</v>
      </c>
      <c r="R167">
        <f t="shared" si="17"/>
        <v>-1.6061610027496149</v>
      </c>
    </row>
    <row r="168" spans="1:18" x14ac:dyDescent="0.2">
      <c r="A168" s="2">
        <v>45049</v>
      </c>
      <c r="B168" s="3">
        <v>406.50997899999999</v>
      </c>
      <c r="C168">
        <f t="shared" si="13"/>
        <v>-0.68640039304255207</v>
      </c>
      <c r="D168" s="2"/>
      <c r="E168" s="3">
        <v>237.029999</v>
      </c>
      <c r="F168" s="3">
        <f t="shared" si="14"/>
        <v>-0.92376105743685843</v>
      </c>
      <c r="H168" s="3">
        <v>166.99319499999999</v>
      </c>
      <c r="I168">
        <f t="shared" si="15"/>
        <v>-0.64672692142857136</v>
      </c>
      <c r="K168" s="3">
        <v>103.650002</v>
      </c>
      <c r="L168">
        <f t="shared" si="12"/>
        <v>1.9304256083301448E-2</v>
      </c>
      <c r="N168" s="3">
        <v>319.29998799999998</v>
      </c>
      <c r="O168">
        <f t="shared" si="16"/>
        <v>0.55109433668125352</v>
      </c>
      <c r="Q168" s="3">
        <v>106.120003</v>
      </c>
      <c r="R168">
        <f t="shared" si="17"/>
        <v>0.13210039256179354</v>
      </c>
    </row>
    <row r="169" spans="1:18" x14ac:dyDescent="0.2">
      <c r="A169" s="2">
        <v>45050</v>
      </c>
      <c r="B169" s="3">
        <v>403.63067599999999</v>
      </c>
      <c r="C169">
        <f t="shared" si="13"/>
        <v>-0.70829823343647691</v>
      </c>
      <c r="D169" s="2"/>
      <c r="E169" s="3">
        <v>233.520004</v>
      </c>
      <c r="F169" s="3">
        <f t="shared" si="14"/>
        <v>-1.4808231088082668</v>
      </c>
      <c r="H169" s="3">
        <v>165.33772300000001</v>
      </c>
      <c r="I169">
        <f t="shared" si="15"/>
        <v>-0.99134099446386115</v>
      </c>
      <c r="K169" s="3">
        <v>104</v>
      </c>
      <c r="L169">
        <f t="shared" si="12"/>
        <v>0.33767293125570741</v>
      </c>
      <c r="N169" s="3">
        <v>320.77999899999998</v>
      </c>
      <c r="O169">
        <f t="shared" si="16"/>
        <v>0.46351739919263341</v>
      </c>
      <c r="Q169" s="3">
        <v>105.209999</v>
      </c>
      <c r="R169">
        <f t="shared" si="17"/>
        <v>-0.85752353399386994</v>
      </c>
    </row>
    <row r="170" spans="1:18" x14ac:dyDescent="0.2">
      <c r="A170" s="2">
        <v>45051</v>
      </c>
      <c r="B170" s="3">
        <v>411.102936</v>
      </c>
      <c r="C170">
        <f t="shared" si="13"/>
        <v>1.8512616716971249</v>
      </c>
      <c r="D170" s="2"/>
      <c r="E170" s="3">
        <v>232.779999</v>
      </c>
      <c r="F170" s="3">
        <f t="shared" si="14"/>
        <v>-0.31689148138246714</v>
      </c>
      <c r="H170" s="3">
        <v>173.09651199999999</v>
      </c>
      <c r="I170">
        <f t="shared" si="15"/>
        <v>4.6926913345721948</v>
      </c>
      <c r="K170" s="3">
        <v>105.660004</v>
      </c>
      <c r="L170">
        <f t="shared" si="12"/>
        <v>1.596157692307693</v>
      </c>
      <c r="N170" s="3">
        <v>322.76001000000002</v>
      </c>
      <c r="O170">
        <f t="shared" si="16"/>
        <v>0.61724889524675364</v>
      </c>
      <c r="Q170" s="3">
        <v>106.214996</v>
      </c>
      <c r="R170">
        <f t="shared" si="17"/>
        <v>0.95522954999743226</v>
      </c>
    </row>
    <row r="171" spans="1:18" x14ac:dyDescent="0.2">
      <c r="A171" s="2">
        <v>45054</v>
      </c>
      <c r="B171" s="3">
        <v>411.21249399999999</v>
      </c>
      <c r="C171">
        <f t="shared" si="13"/>
        <v>2.6649773184785217E-2</v>
      </c>
      <c r="D171" s="2"/>
      <c r="E171" s="3">
        <v>233.270004</v>
      </c>
      <c r="F171" s="3">
        <f t="shared" si="14"/>
        <v>0.21050133263382154</v>
      </c>
      <c r="H171" s="3">
        <v>173.02668800000001</v>
      </c>
      <c r="I171">
        <f t="shared" si="15"/>
        <v>-4.0338190061266398E-2</v>
      </c>
      <c r="K171" s="3">
        <v>105.83000199999999</v>
      </c>
      <c r="L171">
        <f t="shared" si="12"/>
        <v>0.16089153280743065</v>
      </c>
      <c r="N171" s="3">
        <v>331.209991</v>
      </c>
      <c r="O171">
        <f t="shared" si="16"/>
        <v>2.6180383994906862</v>
      </c>
      <c r="Q171" s="3">
        <v>108.239998</v>
      </c>
      <c r="R171">
        <f t="shared" si="17"/>
        <v>1.9065123346612947</v>
      </c>
    </row>
    <row r="172" spans="1:18" x14ac:dyDescent="0.2">
      <c r="A172" s="2">
        <v>45055</v>
      </c>
      <c r="B172" s="3">
        <v>409.40920999999997</v>
      </c>
      <c r="C172">
        <f t="shared" si="13"/>
        <v>-0.43852850443790725</v>
      </c>
      <c r="D172" s="2"/>
      <c r="E172" s="3">
        <v>233.36999499999999</v>
      </c>
      <c r="F172" s="3">
        <f t="shared" si="14"/>
        <v>4.2864919743383988E-2</v>
      </c>
      <c r="H172" s="3">
        <v>171.301422</v>
      </c>
      <c r="I172">
        <f t="shared" si="15"/>
        <v>-0.99710976378395733</v>
      </c>
      <c r="K172" s="3">
        <v>106.620003</v>
      </c>
      <c r="L172">
        <f t="shared" si="12"/>
        <v>0.74648113490539647</v>
      </c>
      <c r="N172" s="3">
        <v>332.14001500000001</v>
      </c>
      <c r="O172">
        <f t="shared" si="16"/>
        <v>0.28079587732001809</v>
      </c>
      <c r="Q172" s="3">
        <v>107.94000200000001</v>
      </c>
      <c r="R172">
        <f t="shared" si="17"/>
        <v>-0.27715817215738775</v>
      </c>
    </row>
    <row r="173" spans="1:18" x14ac:dyDescent="0.2">
      <c r="A173" s="2">
        <v>45056</v>
      </c>
      <c r="B173" s="3">
        <v>411.322113</v>
      </c>
      <c r="C173">
        <f t="shared" si="13"/>
        <v>0.4672349701170691</v>
      </c>
      <c r="D173" s="2"/>
      <c r="E173" s="3">
        <v>233.08000200000001</v>
      </c>
      <c r="F173" s="3">
        <f t="shared" si="14"/>
        <v>-0.12426318987579414</v>
      </c>
      <c r="H173" s="3">
        <v>173.086533</v>
      </c>
      <c r="I173">
        <f t="shared" si="15"/>
        <v>1.0420876716364915</v>
      </c>
      <c r="K173" s="3">
        <v>110.19000200000001</v>
      </c>
      <c r="L173">
        <f t="shared" si="12"/>
        <v>3.3483388665821083</v>
      </c>
      <c r="N173" s="3">
        <v>335.42001299999998</v>
      </c>
      <c r="O173">
        <f t="shared" si="16"/>
        <v>0.98753472989395086</v>
      </c>
      <c r="Q173" s="3">
        <v>112.279999</v>
      </c>
      <c r="R173">
        <f t="shared" si="17"/>
        <v>4.0207494159579475</v>
      </c>
    </row>
    <row r="174" spans="1:18" x14ac:dyDescent="0.2">
      <c r="A174" s="2">
        <v>45057</v>
      </c>
      <c r="B174" s="3">
        <v>410.60476699999998</v>
      </c>
      <c r="C174">
        <f t="shared" si="13"/>
        <v>-0.17440005711533929</v>
      </c>
      <c r="D174" s="2"/>
      <c r="E174" s="3">
        <v>235.78999300000001</v>
      </c>
      <c r="F174" s="3">
        <f t="shared" si="14"/>
        <v>1.1626870502601088</v>
      </c>
      <c r="H174" s="3">
        <v>173.276016</v>
      </c>
      <c r="I174">
        <f t="shared" si="15"/>
        <v>0.10947298828846241</v>
      </c>
      <c r="K174" s="3">
        <v>112.18</v>
      </c>
      <c r="L174">
        <f t="shared" si="12"/>
        <v>1.8059696559402909</v>
      </c>
      <c r="N174" s="3">
        <v>344.76001000000002</v>
      </c>
      <c r="O174">
        <f t="shared" si="16"/>
        <v>2.7845675982369129</v>
      </c>
      <c r="Q174" s="3">
        <v>116.900002</v>
      </c>
      <c r="R174">
        <f t="shared" si="17"/>
        <v>4.1147159254962196</v>
      </c>
    </row>
    <row r="175" spans="1:18" x14ac:dyDescent="0.2">
      <c r="A175" s="2">
        <v>45058</v>
      </c>
      <c r="B175" s="3">
        <v>410.06677200000001</v>
      </c>
      <c r="C175">
        <f t="shared" si="13"/>
        <v>-0.1310250253378005</v>
      </c>
      <c r="D175" s="2"/>
      <c r="E175" s="3">
        <v>233.80999800000001</v>
      </c>
      <c r="F175" s="3">
        <f t="shared" si="14"/>
        <v>-0.83972817285761681</v>
      </c>
      <c r="H175" s="3">
        <v>172.33727999999999</v>
      </c>
      <c r="I175">
        <f t="shared" si="15"/>
        <v>-0.54175760827742359</v>
      </c>
      <c r="K175" s="3">
        <v>110.260002</v>
      </c>
      <c r="L175">
        <f t="shared" si="12"/>
        <v>-1.7115332501337195</v>
      </c>
      <c r="N175" s="3">
        <v>339.89001500000001</v>
      </c>
      <c r="O175">
        <f t="shared" si="16"/>
        <v>-1.4125753738085856</v>
      </c>
      <c r="Q175" s="3">
        <v>117.91999800000001</v>
      </c>
      <c r="R175">
        <f t="shared" si="17"/>
        <v>0.8725371963637828</v>
      </c>
    </row>
    <row r="176" spans="1:18" x14ac:dyDescent="0.2">
      <c r="A176" s="2">
        <v>45061</v>
      </c>
      <c r="B176" s="3">
        <v>411.48150600000002</v>
      </c>
      <c r="C176">
        <f t="shared" si="13"/>
        <v>0.34500088683118413</v>
      </c>
      <c r="D176" s="2"/>
      <c r="E176" s="3">
        <v>238.86000100000001</v>
      </c>
      <c r="F176" s="3">
        <f t="shared" si="14"/>
        <v>2.1598747030484144</v>
      </c>
      <c r="H176" s="3">
        <v>171.83796699999999</v>
      </c>
      <c r="I176">
        <f t="shared" si="15"/>
        <v>-0.28973011527163528</v>
      </c>
      <c r="K176" s="3">
        <v>111.199997</v>
      </c>
      <c r="L176">
        <f t="shared" si="12"/>
        <v>0.85252583253172465</v>
      </c>
      <c r="N176" s="3">
        <v>335.89001500000001</v>
      </c>
      <c r="O176">
        <f t="shared" si="16"/>
        <v>-1.1768512823184876</v>
      </c>
      <c r="Q176" s="3">
        <v>116.959999</v>
      </c>
      <c r="R176">
        <f t="shared" si="17"/>
        <v>-0.81411042764774344</v>
      </c>
    </row>
    <row r="177" spans="1:18" x14ac:dyDescent="0.2">
      <c r="A177" s="2">
        <v>45062</v>
      </c>
      <c r="B177" s="3">
        <v>408.73172</v>
      </c>
      <c r="C177">
        <f t="shared" si="13"/>
        <v>-0.66826478466325734</v>
      </c>
      <c r="D177" s="2"/>
      <c r="E177" s="3">
        <v>238.820007</v>
      </c>
      <c r="F177" s="3">
        <f t="shared" si="14"/>
        <v>-1.6743699167952021E-2</v>
      </c>
      <c r="H177" s="3">
        <v>171.83796699999999</v>
      </c>
      <c r="I177">
        <f t="shared" si="15"/>
        <v>0</v>
      </c>
      <c r="K177" s="3">
        <v>113.400002</v>
      </c>
      <c r="L177">
        <f t="shared" si="12"/>
        <v>1.9784218159646212</v>
      </c>
      <c r="N177" s="3">
        <v>333.75</v>
      </c>
      <c r="O177">
        <f t="shared" si="16"/>
        <v>-0.63711777797265134</v>
      </c>
      <c r="Q177" s="3">
        <v>120.089996</v>
      </c>
      <c r="R177">
        <f t="shared" si="17"/>
        <v>2.6761260488724892</v>
      </c>
    </row>
    <row r="178" spans="1:18" x14ac:dyDescent="0.2">
      <c r="A178" s="2">
        <v>45063</v>
      </c>
      <c r="B178" s="3">
        <v>413.69329800000003</v>
      </c>
      <c r="C178">
        <f t="shared" si="13"/>
        <v>1.2138960000461994</v>
      </c>
      <c r="D178" s="2"/>
      <c r="E178" s="3">
        <v>242.490005</v>
      </c>
      <c r="F178" s="3">
        <f t="shared" si="14"/>
        <v>1.5367213350764171</v>
      </c>
      <c r="H178" s="3">
        <v>172.457123</v>
      </c>
      <c r="I178">
        <f t="shared" si="15"/>
        <v>0.36031385310791292</v>
      </c>
      <c r="K178" s="3">
        <v>115.5</v>
      </c>
      <c r="L178">
        <f t="shared" si="12"/>
        <v>1.8518500555229263</v>
      </c>
      <c r="N178" s="3">
        <v>339.959991</v>
      </c>
      <c r="O178">
        <f t="shared" si="16"/>
        <v>1.8606714606741581</v>
      </c>
      <c r="Q178" s="3">
        <v>121.480003</v>
      </c>
      <c r="R178">
        <f t="shared" si="17"/>
        <v>1.1574711019225925</v>
      </c>
    </row>
    <row r="179" spans="1:18" x14ac:dyDescent="0.2">
      <c r="A179" s="2">
        <v>45064</v>
      </c>
      <c r="B179" s="3">
        <v>417.67849699999999</v>
      </c>
      <c r="C179">
        <f t="shared" si="13"/>
        <v>0.9633221082542085</v>
      </c>
      <c r="D179" s="2"/>
      <c r="E179" s="3">
        <v>246.85000600000001</v>
      </c>
      <c r="F179" s="3">
        <f t="shared" si="14"/>
        <v>1.798012664480753</v>
      </c>
      <c r="H179" s="3">
        <v>174.81393399999999</v>
      </c>
      <c r="I179">
        <f t="shared" si="15"/>
        <v>1.3666069333651085</v>
      </c>
      <c r="K179" s="3">
        <v>118.150002</v>
      </c>
      <c r="L179">
        <f t="shared" si="12"/>
        <v>2.2943740259740264</v>
      </c>
      <c r="N179" s="3">
        <v>371.290009</v>
      </c>
      <c r="O179">
        <f t="shared" si="16"/>
        <v>9.2157956316689038</v>
      </c>
      <c r="Q179" s="3">
        <v>123.519997</v>
      </c>
      <c r="R179">
        <f t="shared" si="17"/>
        <v>1.6792837912590497</v>
      </c>
    </row>
    <row r="180" spans="1:18" x14ac:dyDescent="0.2">
      <c r="A180" s="2">
        <v>45065</v>
      </c>
      <c r="B180" s="3">
        <v>417.07074</v>
      </c>
      <c r="C180">
        <f t="shared" si="13"/>
        <v>-0.14550832862243143</v>
      </c>
      <c r="D180" s="2"/>
      <c r="E180" s="3">
        <v>245.63999899999999</v>
      </c>
      <c r="F180" s="3">
        <f t="shared" si="14"/>
        <v>-0.49017904419253638</v>
      </c>
      <c r="H180" s="3">
        <v>174.92379800000001</v>
      </c>
      <c r="I180">
        <f t="shared" si="15"/>
        <v>6.2846248857951995E-2</v>
      </c>
      <c r="K180" s="3">
        <v>116.25</v>
      </c>
      <c r="L180">
        <f t="shared" si="12"/>
        <v>-1.6081269300359393</v>
      </c>
      <c r="N180" s="3">
        <v>365.35998499999999</v>
      </c>
      <c r="O180">
        <f t="shared" si="16"/>
        <v>-1.5971407407302476</v>
      </c>
      <c r="Q180" s="3">
        <v>123.25</v>
      </c>
      <c r="R180">
        <f t="shared" si="17"/>
        <v>-0.21858565945399397</v>
      </c>
    </row>
    <row r="181" spans="1:18" x14ac:dyDescent="0.2">
      <c r="A181" s="2">
        <v>45068</v>
      </c>
      <c r="B181" s="3">
        <v>417.24014299999999</v>
      </c>
      <c r="C181">
        <f t="shared" si="13"/>
        <v>4.0617330287899947E-2</v>
      </c>
      <c r="D181" s="2"/>
      <c r="E181" s="3">
        <v>248.320007</v>
      </c>
      <c r="F181" s="3">
        <f t="shared" si="14"/>
        <v>1.0910307811880489</v>
      </c>
      <c r="H181" s="3">
        <v>173.96507299999999</v>
      </c>
      <c r="I181">
        <f t="shared" si="15"/>
        <v>-0.54808151375721637</v>
      </c>
      <c r="K181" s="3">
        <v>115.010002</v>
      </c>
      <c r="L181">
        <f t="shared" si="12"/>
        <v>-1.0666649462365592</v>
      </c>
      <c r="N181" s="3">
        <v>363.01001000000002</v>
      </c>
      <c r="O181">
        <f t="shared" si="16"/>
        <v>-0.64319441002822797</v>
      </c>
      <c r="Q181" s="3">
        <v>125.870003</v>
      </c>
      <c r="R181">
        <f t="shared" si="17"/>
        <v>2.1257630831642977</v>
      </c>
    </row>
    <row r="182" spans="1:18" x14ac:dyDescent="0.2">
      <c r="A182" s="2">
        <v>45069</v>
      </c>
      <c r="B182" s="3">
        <v>412.557526</v>
      </c>
      <c r="C182">
        <f t="shared" si="13"/>
        <v>-1.1222834328287519</v>
      </c>
      <c r="D182" s="2"/>
      <c r="E182" s="3">
        <v>246.740005</v>
      </c>
      <c r="F182" s="3">
        <f t="shared" si="14"/>
        <v>-0.63627656067197491</v>
      </c>
      <c r="H182" s="3">
        <v>171.328644</v>
      </c>
      <c r="I182">
        <f t="shared" si="15"/>
        <v>-1.5154932852527201</v>
      </c>
      <c r="K182" s="3">
        <v>114.989998</v>
      </c>
      <c r="L182">
        <f t="shared" si="12"/>
        <v>-1.7393269847956472E-2</v>
      </c>
      <c r="N182" s="3">
        <v>355.98998999999998</v>
      </c>
      <c r="O182">
        <f t="shared" si="16"/>
        <v>-1.9338364801565786</v>
      </c>
      <c r="Q182" s="3">
        <v>123.290001</v>
      </c>
      <c r="R182">
        <f t="shared" si="17"/>
        <v>-2.0497353924747213</v>
      </c>
    </row>
    <row r="183" spans="1:18" x14ac:dyDescent="0.2">
      <c r="A183" s="2">
        <v>45070</v>
      </c>
      <c r="B183" s="3">
        <v>409.56860399999999</v>
      </c>
      <c r="C183">
        <f t="shared" si="13"/>
        <v>-0.72448611687670494</v>
      </c>
      <c r="D183" s="2"/>
      <c r="E183" s="3">
        <v>249.21000699999999</v>
      </c>
      <c r="F183" s="3">
        <f t="shared" si="14"/>
        <v>1.0010545310639811</v>
      </c>
      <c r="H183" s="3">
        <v>171.608261</v>
      </c>
      <c r="I183">
        <f t="shared" si="15"/>
        <v>0.16320505052266787</v>
      </c>
      <c r="K183" s="3">
        <v>116.75</v>
      </c>
      <c r="L183">
        <f t="shared" si="12"/>
        <v>1.530569641370026</v>
      </c>
      <c r="N183" s="3">
        <v>364.85000600000001</v>
      </c>
      <c r="O183">
        <f t="shared" si="16"/>
        <v>2.4888385204314396</v>
      </c>
      <c r="Q183" s="3">
        <v>121.639999</v>
      </c>
      <c r="R183">
        <f t="shared" si="17"/>
        <v>-1.3383096655178066</v>
      </c>
    </row>
    <row r="184" spans="1:18" x14ac:dyDescent="0.2">
      <c r="A184" s="2">
        <v>45071</v>
      </c>
      <c r="B184" s="3">
        <v>413.11544800000001</v>
      </c>
      <c r="C184">
        <f t="shared" si="13"/>
        <v>0.86599508979941764</v>
      </c>
      <c r="D184" s="2"/>
      <c r="E184" s="3">
        <v>252.69000199999999</v>
      </c>
      <c r="F184" s="3">
        <f t="shared" si="14"/>
        <v>1.3964106184548208</v>
      </c>
      <c r="H184" s="3">
        <v>172.75671399999999</v>
      </c>
      <c r="I184">
        <f t="shared" si="15"/>
        <v>0.66922943762013254</v>
      </c>
      <c r="K184" s="3">
        <v>115</v>
      </c>
      <c r="L184">
        <f t="shared" si="12"/>
        <v>-1.4989293361884368</v>
      </c>
      <c r="N184" s="3">
        <v>359</v>
      </c>
      <c r="O184">
        <f t="shared" si="16"/>
        <v>-1.6034002751256655</v>
      </c>
      <c r="Q184" s="3">
        <v>124.349998</v>
      </c>
      <c r="R184">
        <f t="shared" si="17"/>
        <v>2.227884760176623</v>
      </c>
    </row>
    <row r="185" spans="1:18" x14ac:dyDescent="0.2">
      <c r="A185" s="2">
        <v>45072</v>
      </c>
      <c r="B185" s="3">
        <v>418.46554600000002</v>
      </c>
      <c r="C185">
        <f t="shared" si="13"/>
        <v>1.2950612294701704</v>
      </c>
      <c r="D185" s="2"/>
      <c r="E185" s="3">
        <v>262.040009</v>
      </c>
      <c r="F185" s="3">
        <f t="shared" si="14"/>
        <v>3.7001887395608177</v>
      </c>
      <c r="H185" s="3">
        <v>175.19342</v>
      </c>
      <c r="I185">
        <f t="shared" si="15"/>
        <v>1.4104841100416017</v>
      </c>
      <c r="K185" s="3">
        <v>120.110001</v>
      </c>
      <c r="L185">
        <f t="shared" si="12"/>
        <v>4.4434791304347794</v>
      </c>
      <c r="N185" s="3">
        <v>378.88000499999998</v>
      </c>
      <c r="O185">
        <f t="shared" si="16"/>
        <v>5.5376058495821683</v>
      </c>
      <c r="Q185" s="3">
        <v>125.43</v>
      </c>
      <c r="R185">
        <f t="shared" si="17"/>
        <v>0.86851790701275888</v>
      </c>
    </row>
    <row r="186" spans="1:18" x14ac:dyDescent="0.2">
      <c r="A186" s="2">
        <v>45076</v>
      </c>
      <c r="B186" s="3">
        <v>418.62496900000002</v>
      </c>
      <c r="C186">
        <f t="shared" si="13"/>
        <v>3.8097043239015874E-2</v>
      </c>
      <c r="D186" s="2"/>
      <c r="E186" s="3">
        <v>262.51998900000001</v>
      </c>
      <c r="F186" s="3">
        <f t="shared" si="14"/>
        <v>0.18317050202818908</v>
      </c>
      <c r="H186" s="3">
        <v>177.06089800000001</v>
      </c>
      <c r="I186">
        <f t="shared" si="15"/>
        <v>1.0659521345036849</v>
      </c>
      <c r="K186" s="3">
        <v>121.660004</v>
      </c>
      <c r="L186">
        <f t="shared" si="12"/>
        <v>1.2904862102199166</v>
      </c>
      <c r="N186" s="3">
        <v>392.98001099999999</v>
      </c>
      <c r="O186">
        <f t="shared" si="16"/>
        <v>3.72149646693549</v>
      </c>
      <c r="Q186" s="3">
        <v>124.639999</v>
      </c>
      <c r="R186">
        <f t="shared" si="17"/>
        <v>-0.62983417045364243</v>
      </c>
    </row>
    <row r="187" spans="1:18" x14ac:dyDescent="0.2">
      <c r="A187" s="2">
        <v>45077</v>
      </c>
      <c r="B187" s="3">
        <v>416.30361900000003</v>
      </c>
      <c r="C187">
        <f t="shared" si="13"/>
        <v>-0.55451780756058899</v>
      </c>
      <c r="D187" s="2"/>
      <c r="E187" s="3">
        <v>264.72000100000002</v>
      </c>
      <c r="F187" s="3">
        <f t="shared" si="14"/>
        <v>0.83803599428004505</v>
      </c>
      <c r="H187" s="3">
        <v>177.01097100000001</v>
      </c>
      <c r="I187">
        <f t="shared" si="15"/>
        <v>-2.8197643050469966E-2</v>
      </c>
      <c r="K187" s="3">
        <v>120.58000199999999</v>
      </c>
      <c r="L187">
        <f t="shared" si="12"/>
        <v>-0.88772148980038468</v>
      </c>
      <c r="N187" s="3">
        <v>395.23001099999999</v>
      </c>
      <c r="O187">
        <f t="shared" si="16"/>
        <v>0.57254820525718808</v>
      </c>
      <c r="Q187" s="3">
        <v>123.370003</v>
      </c>
      <c r="R187">
        <f t="shared" si="17"/>
        <v>-1.0189313303829586</v>
      </c>
    </row>
    <row r="188" spans="1:18" x14ac:dyDescent="0.2">
      <c r="A188" s="2">
        <v>45078</v>
      </c>
      <c r="B188" s="3">
        <v>420.25891100000001</v>
      </c>
      <c r="C188">
        <f t="shared" si="13"/>
        <v>0.95009791399386945</v>
      </c>
      <c r="D188" s="2"/>
      <c r="E188" s="3">
        <v>272.60998499999999</v>
      </c>
      <c r="F188" s="3">
        <f t="shared" si="14"/>
        <v>2.980501650874491</v>
      </c>
      <c r="H188" s="3">
        <v>179.847137</v>
      </c>
      <c r="I188">
        <f t="shared" si="15"/>
        <v>1.6022543597029311</v>
      </c>
      <c r="K188" s="3">
        <v>122.769997</v>
      </c>
      <c r="L188">
        <f t="shared" si="12"/>
        <v>1.8162174188718376</v>
      </c>
      <c r="N188" s="3">
        <v>403.13000499999998</v>
      </c>
      <c r="O188">
        <f t="shared" si="16"/>
        <v>1.9988345470050837</v>
      </c>
      <c r="Q188" s="3">
        <v>124.370003</v>
      </c>
      <c r="R188">
        <f t="shared" si="17"/>
        <v>0.81056981088020241</v>
      </c>
    </row>
    <row r="189" spans="1:18" x14ac:dyDescent="0.2">
      <c r="A189" s="2">
        <v>45079</v>
      </c>
      <c r="B189" s="3">
        <v>426.33633400000002</v>
      </c>
      <c r="C189">
        <f t="shared" si="13"/>
        <v>1.4461140123213261</v>
      </c>
      <c r="D189" s="2"/>
      <c r="E189" s="3">
        <v>272.60998499999999</v>
      </c>
      <c r="F189" s="3">
        <f t="shared" si="14"/>
        <v>0</v>
      </c>
      <c r="H189" s="3">
        <v>180.70597799999999</v>
      </c>
      <c r="I189">
        <f t="shared" si="15"/>
        <v>0.47753943394716586</v>
      </c>
      <c r="K189" s="3">
        <v>124.25</v>
      </c>
      <c r="L189">
        <f t="shared" si="12"/>
        <v>1.2055087042154089</v>
      </c>
      <c r="N189" s="3">
        <v>400.47000100000002</v>
      </c>
      <c r="O189">
        <f t="shared" si="16"/>
        <v>-0.6598377612700792</v>
      </c>
      <c r="Q189" s="3">
        <v>125.230003</v>
      </c>
      <c r="R189">
        <f t="shared" si="17"/>
        <v>0.69148506814782296</v>
      </c>
    </row>
    <row r="190" spans="1:18" x14ac:dyDescent="0.2">
      <c r="A190" s="2">
        <v>45082</v>
      </c>
      <c r="B190" s="3">
        <v>425.51937900000001</v>
      </c>
      <c r="C190">
        <f t="shared" si="13"/>
        <v>-0.19162218531437838</v>
      </c>
      <c r="D190" s="2"/>
      <c r="E190" s="3">
        <v>271.39001500000001</v>
      </c>
      <c r="F190" s="3">
        <f t="shared" si="14"/>
        <v>-0.44751478930604449</v>
      </c>
      <c r="H190" s="3">
        <v>179.33783</v>
      </c>
      <c r="I190">
        <f t="shared" si="15"/>
        <v>-0.75711275030424896</v>
      </c>
      <c r="K190" s="3">
        <v>125.300003</v>
      </c>
      <c r="L190">
        <f t="shared" si="12"/>
        <v>0.84507283702213587</v>
      </c>
      <c r="N190" s="3">
        <v>403.540009</v>
      </c>
      <c r="O190">
        <f t="shared" si="16"/>
        <v>0.76660124162458121</v>
      </c>
      <c r="Q190" s="3">
        <v>126.629997</v>
      </c>
      <c r="R190">
        <f t="shared" si="17"/>
        <v>1.1179381669423154</v>
      </c>
    </row>
    <row r="191" spans="1:18" x14ac:dyDescent="0.2">
      <c r="A191" s="2">
        <v>45083</v>
      </c>
      <c r="B191" s="3">
        <v>426.44592299999999</v>
      </c>
      <c r="C191">
        <f t="shared" si="13"/>
        <v>0.2177442546042018</v>
      </c>
      <c r="D191" s="2"/>
      <c r="E191" s="3">
        <v>271.11999500000002</v>
      </c>
      <c r="F191" s="3">
        <f t="shared" si="14"/>
        <v>-9.9495185922734902E-2</v>
      </c>
      <c r="H191" s="3">
        <v>178.96833799999999</v>
      </c>
      <c r="I191">
        <f t="shared" si="15"/>
        <v>-0.20603126512683251</v>
      </c>
      <c r="K191" s="3">
        <v>126.610001</v>
      </c>
      <c r="L191">
        <f t="shared" si="12"/>
        <v>1.0454892008262706</v>
      </c>
      <c r="N191" s="3">
        <v>399.290009</v>
      </c>
      <c r="O191">
        <f t="shared" si="16"/>
        <v>-1.0531793391519699</v>
      </c>
      <c r="Q191" s="3">
        <v>127.910004</v>
      </c>
      <c r="R191">
        <f t="shared" si="17"/>
        <v>1.0108244731301681</v>
      </c>
    </row>
    <row r="192" spans="1:18" x14ac:dyDescent="0.2">
      <c r="A192" s="2">
        <v>45084</v>
      </c>
      <c r="B192" s="3">
        <v>424.97137500000002</v>
      </c>
      <c r="C192">
        <f t="shared" si="13"/>
        <v>-0.34577608096864609</v>
      </c>
      <c r="D192" s="2"/>
      <c r="E192" s="3">
        <v>263.60000600000001</v>
      </c>
      <c r="F192" s="3">
        <f t="shared" si="14"/>
        <v>-2.7736755453982687</v>
      </c>
      <c r="H192" s="3">
        <v>177.58019999999999</v>
      </c>
      <c r="I192">
        <f t="shared" si="15"/>
        <v>-0.77563328548092003</v>
      </c>
      <c r="K192" s="3">
        <v>121.230003</v>
      </c>
      <c r="L192">
        <f t="shared" si="12"/>
        <v>-4.2492677967832897</v>
      </c>
      <c r="N192" s="3">
        <v>399.76998900000001</v>
      </c>
      <c r="O192">
        <f t="shared" si="16"/>
        <v>0.12020836714700062</v>
      </c>
      <c r="Q192" s="3">
        <v>122.94000200000001</v>
      </c>
      <c r="R192">
        <f t="shared" si="17"/>
        <v>-3.8855459655837343</v>
      </c>
    </row>
    <row r="193" spans="1:18" x14ac:dyDescent="0.2">
      <c r="A193" s="2">
        <v>45085</v>
      </c>
      <c r="B193" s="3">
        <v>427.54187000000002</v>
      </c>
      <c r="C193">
        <f t="shared" si="13"/>
        <v>0.60486309224944712</v>
      </c>
      <c r="D193" s="2"/>
      <c r="E193" s="3">
        <v>264.57998700000002</v>
      </c>
      <c r="F193" s="3">
        <f t="shared" si="14"/>
        <v>0.37176820094609908</v>
      </c>
      <c r="H193" s="3">
        <v>180.326492</v>
      </c>
      <c r="I193">
        <f t="shared" si="15"/>
        <v>1.5465080003288718</v>
      </c>
      <c r="K193" s="3">
        <v>124.25</v>
      </c>
      <c r="L193">
        <f t="shared" si="12"/>
        <v>2.4911300216663395</v>
      </c>
      <c r="N193" s="3">
        <v>409.36999500000002</v>
      </c>
      <c r="O193">
        <f t="shared" si="16"/>
        <v>2.4013823608955316</v>
      </c>
      <c r="Q193" s="3">
        <v>122.66999800000001</v>
      </c>
      <c r="R193">
        <f t="shared" si="17"/>
        <v>-0.21962257654754236</v>
      </c>
    </row>
    <row r="194" spans="1:18" x14ac:dyDescent="0.2">
      <c r="A194" s="2">
        <v>45086</v>
      </c>
      <c r="B194" s="3">
        <v>428.30898999999999</v>
      </c>
      <c r="C194">
        <f t="shared" si="13"/>
        <v>0.17942570162776739</v>
      </c>
      <c r="D194" s="2"/>
      <c r="E194" s="3">
        <v>264.95001200000002</v>
      </c>
      <c r="F194" s="3">
        <f t="shared" si="14"/>
        <v>0.13985373731233808</v>
      </c>
      <c r="H194" s="3">
        <v>180.71597299999999</v>
      </c>
      <c r="I194">
        <f t="shared" si="15"/>
        <v>0.21598656729815902</v>
      </c>
      <c r="K194" s="3">
        <v>123.43</v>
      </c>
      <c r="L194">
        <f t="shared" si="12"/>
        <v>-0.6599597585513024</v>
      </c>
      <c r="N194" s="3">
        <v>420.01998900000001</v>
      </c>
      <c r="O194">
        <f t="shared" si="16"/>
        <v>2.6015570584258358</v>
      </c>
      <c r="Q194" s="3">
        <v>122.870003</v>
      </c>
      <c r="R194">
        <f t="shared" si="17"/>
        <v>0.16304312648638847</v>
      </c>
    </row>
    <row r="195" spans="1:18" x14ac:dyDescent="0.2">
      <c r="A195" s="2">
        <v>45089</v>
      </c>
      <c r="B195" s="3">
        <v>432.19454999999999</v>
      </c>
      <c r="C195">
        <f t="shared" si="13"/>
        <v>0.90718618817690433</v>
      </c>
      <c r="D195" s="2"/>
      <c r="E195" s="3">
        <v>271.04998799999998</v>
      </c>
      <c r="F195" s="3">
        <f t="shared" si="14"/>
        <v>2.3023120300896491</v>
      </c>
      <c r="H195" s="3">
        <v>183.542145</v>
      </c>
      <c r="I195">
        <f t="shared" si="15"/>
        <v>1.5638750427445689</v>
      </c>
      <c r="K195" s="3">
        <v>126.57</v>
      </c>
      <c r="L195">
        <f t="shared" si="12"/>
        <v>2.5439520375921463</v>
      </c>
      <c r="N195" s="3">
        <v>423.97000100000002</v>
      </c>
      <c r="O195">
        <f t="shared" si="16"/>
        <v>0.94043428966425102</v>
      </c>
      <c r="Q195" s="3">
        <v>124.349998</v>
      </c>
      <c r="R195">
        <f t="shared" si="17"/>
        <v>1.2045210090863288</v>
      </c>
    </row>
    <row r="196" spans="1:18" x14ac:dyDescent="0.2">
      <c r="A196" s="2">
        <v>45090</v>
      </c>
      <c r="B196" s="3">
        <v>435.04397599999999</v>
      </c>
      <c r="C196">
        <f t="shared" si="13"/>
        <v>0.65929244133226439</v>
      </c>
      <c r="D196" s="2"/>
      <c r="E196" s="3">
        <v>271.32000699999998</v>
      </c>
      <c r="F196" s="3">
        <f t="shared" si="14"/>
        <v>9.9619631785407309E-2</v>
      </c>
      <c r="H196" s="3">
        <v>183.06279000000001</v>
      </c>
      <c r="I196">
        <f t="shared" si="15"/>
        <v>-0.26116889938275384</v>
      </c>
      <c r="K196" s="3">
        <v>126.660004</v>
      </c>
      <c r="L196">
        <f t="shared" ref="L196:L259" si="18">((K196-K195)/K195)*100</f>
        <v>7.1110057675600483E-2</v>
      </c>
      <c r="N196" s="3">
        <v>435.73001099999999</v>
      </c>
      <c r="O196">
        <f t="shared" si="16"/>
        <v>2.7737835158766257</v>
      </c>
      <c r="Q196" s="3">
        <v>124.43</v>
      </c>
      <c r="R196">
        <f t="shared" si="17"/>
        <v>6.4336149004206228E-2</v>
      </c>
    </row>
    <row r="197" spans="1:18" x14ac:dyDescent="0.2">
      <c r="A197" s="2">
        <v>45091</v>
      </c>
      <c r="B197" s="3">
        <v>435.56204200000002</v>
      </c>
      <c r="C197">
        <f t="shared" ref="C197:C252" si="19">((B197-B196)/B196)*100</f>
        <v>0.11908359351699954</v>
      </c>
      <c r="D197" s="2"/>
      <c r="E197" s="3">
        <v>273.35000600000001</v>
      </c>
      <c r="F197" s="3">
        <f t="shared" ref="F197:F252" si="20">((E197-E196)/E196)*100</f>
        <v>0.74819362657617516</v>
      </c>
      <c r="H197" s="3">
        <v>183.70193499999999</v>
      </c>
      <c r="I197">
        <f t="shared" ref="I197:I252" si="21">((H197-H196)/H196)*100</f>
        <v>0.34913976783593487</v>
      </c>
      <c r="K197" s="3">
        <v>126.41999800000001</v>
      </c>
      <c r="L197">
        <f t="shared" si="18"/>
        <v>-0.18948838814184307</v>
      </c>
      <c r="N197" s="3">
        <v>440.85998499999999</v>
      </c>
      <c r="O197">
        <f t="shared" ref="O197:O252" si="22">((N197-N196)/N196)*100</f>
        <v>1.1773285912133338</v>
      </c>
      <c r="Q197" s="3">
        <v>124.379997</v>
      </c>
      <c r="R197">
        <f t="shared" ref="R197:R252" si="23">((Q197-Q196)/Q196)*100</f>
        <v>-4.0185646548263114E-2</v>
      </c>
    </row>
    <row r="198" spans="1:18" x14ac:dyDescent="0.2">
      <c r="A198" s="2">
        <v>45092</v>
      </c>
      <c r="B198" s="3">
        <v>440.96200599999997</v>
      </c>
      <c r="C198">
        <f t="shared" si="19"/>
        <v>1.2397691899883128</v>
      </c>
      <c r="D198" s="2"/>
      <c r="E198" s="3">
        <v>281.82998700000002</v>
      </c>
      <c r="F198" s="3">
        <f t="shared" si="20"/>
        <v>3.1022428439237015</v>
      </c>
      <c r="H198" s="3">
        <v>185.75915499999999</v>
      </c>
      <c r="I198">
        <f t="shared" si="21"/>
        <v>1.1198684434107899</v>
      </c>
      <c r="K198" s="3">
        <v>127.110001</v>
      </c>
      <c r="L198">
        <f t="shared" si="18"/>
        <v>0.5458020969119064</v>
      </c>
      <c r="N198" s="3">
        <v>445.26998900000001</v>
      </c>
      <c r="O198">
        <f t="shared" si="22"/>
        <v>1.0003185024832806</v>
      </c>
      <c r="Q198" s="3">
        <v>125.790001</v>
      </c>
      <c r="R198">
        <f t="shared" si="23"/>
        <v>1.1336260122276742</v>
      </c>
    </row>
    <row r="199" spans="1:18" x14ac:dyDescent="0.2">
      <c r="A199" s="2">
        <v>45093</v>
      </c>
      <c r="B199" s="3">
        <v>439.459991</v>
      </c>
      <c r="C199">
        <f t="shared" si="19"/>
        <v>-0.34062231656302194</v>
      </c>
      <c r="D199" s="2"/>
      <c r="E199" s="3">
        <v>281</v>
      </c>
      <c r="F199" s="3">
        <f t="shared" si="20"/>
        <v>-0.29449917974839807</v>
      </c>
      <c r="H199" s="3">
        <v>184.670624</v>
      </c>
      <c r="I199">
        <f t="shared" si="21"/>
        <v>-0.585990499364615</v>
      </c>
      <c r="K199" s="3">
        <v>125.489998</v>
      </c>
      <c r="L199">
        <f t="shared" si="18"/>
        <v>-1.2744890152270527</v>
      </c>
      <c r="N199" s="3">
        <v>431.959991</v>
      </c>
      <c r="O199">
        <f t="shared" si="22"/>
        <v>-2.9891971902018319</v>
      </c>
      <c r="Q199" s="3">
        <v>124.05999799999999</v>
      </c>
      <c r="R199">
        <f t="shared" si="23"/>
        <v>-1.3753104270982639</v>
      </c>
    </row>
    <row r="200" spans="1:18" x14ac:dyDescent="0.2">
      <c r="A200" s="2">
        <v>45097</v>
      </c>
      <c r="B200" s="3">
        <v>437.17999300000002</v>
      </c>
      <c r="C200">
        <f t="shared" si="19"/>
        <v>-0.51881810555991603</v>
      </c>
      <c r="D200" s="2"/>
      <c r="E200" s="3">
        <v>284.32998700000002</v>
      </c>
      <c r="F200" s="3">
        <f t="shared" si="20"/>
        <v>1.1850487544484045</v>
      </c>
      <c r="H200" s="3">
        <v>184.76049800000001</v>
      </c>
      <c r="I200">
        <f t="shared" si="21"/>
        <v>4.8667188128420948E-2</v>
      </c>
      <c r="K200" s="3">
        <v>125.779999</v>
      </c>
      <c r="L200">
        <f t="shared" si="18"/>
        <v>0.23109491164387758</v>
      </c>
      <c r="N200" s="3">
        <v>434.70001200000002</v>
      </c>
      <c r="O200">
        <f t="shared" si="22"/>
        <v>0.63432286718424646</v>
      </c>
      <c r="Q200" s="3">
        <v>123.849998</v>
      </c>
      <c r="R200">
        <f t="shared" si="23"/>
        <v>-0.16927293518092251</v>
      </c>
    </row>
    <row r="201" spans="1:18" x14ac:dyDescent="0.2">
      <c r="A201" s="2">
        <v>45098</v>
      </c>
      <c r="B201" s="3">
        <v>434.94000199999999</v>
      </c>
      <c r="C201">
        <f t="shared" si="19"/>
        <v>-0.51237271509815674</v>
      </c>
      <c r="D201" s="2"/>
      <c r="E201" s="3">
        <v>281.64001500000001</v>
      </c>
      <c r="F201" s="3">
        <f t="shared" si="20"/>
        <v>-0.94607397143798666</v>
      </c>
      <c r="H201" s="3">
        <v>183.711929</v>
      </c>
      <c r="I201">
        <f t="shared" si="21"/>
        <v>-0.5675287798802181</v>
      </c>
      <c r="K201" s="3">
        <v>124.83000199999999</v>
      </c>
      <c r="L201">
        <f t="shared" si="18"/>
        <v>-0.75528462995138868</v>
      </c>
      <c r="N201" s="3">
        <v>424.45001200000002</v>
      </c>
      <c r="O201">
        <f t="shared" si="22"/>
        <v>-2.3579479450301926</v>
      </c>
      <c r="Q201" s="3">
        <v>121.260002</v>
      </c>
      <c r="R201">
        <f t="shared" si="23"/>
        <v>-2.091236206560132</v>
      </c>
    </row>
    <row r="202" spans="1:18" x14ac:dyDescent="0.2">
      <c r="A202" s="2">
        <v>45099</v>
      </c>
      <c r="B202" s="3">
        <v>436.51001000000002</v>
      </c>
      <c r="C202">
        <f t="shared" si="19"/>
        <v>0.36097116677716617</v>
      </c>
      <c r="D202" s="2"/>
      <c r="E202" s="3">
        <v>284.88000499999998</v>
      </c>
      <c r="F202" s="3">
        <f t="shared" si="20"/>
        <v>1.1504011601476365</v>
      </c>
      <c r="H202" s="3">
        <v>186.747818</v>
      </c>
      <c r="I202">
        <f t="shared" si="21"/>
        <v>1.6525268753778082</v>
      </c>
      <c r="K202" s="3">
        <v>130.14999399999999</v>
      </c>
      <c r="L202">
        <f t="shared" si="18"/>
        <v>4.2617895656206102</v>
      </c>
      <c r="N202" s="3">
        <v>422.48001099999999</v>
      </c>
      <c r="O202">
        <f t="shared" si="22"/>
        <v>-0.46413027313096761</v>
      </c>
      <c r="Q202" s="3">
        <v>123.870003</v>
      </c>
      <c r="R202">
        <f t="shared" si="23"/>
        <v>2.1524005912518431</v>
      </c>
    </row>
    <row r="203" spans="1:18" x14ac:dyDescent="0.2">
      <c r="A203" s="2">
        <v>45100</v>
      </c>
      <c r="B203" s="3">
        <v>433.209991</v>
      </c>
      <c r="C203">
        <f t="shared" si="19"/>
        <v>-0.75600076158620511</v>
      </c>
      <c r="D203" s="2"/>
      <c r="E203" s="3">
        <v>288.73001099999999</v>
      </c>
      <c r="F203" s="3">
        <f t="shared" si="20"/>
        <v>1.3514483054014295</v>
      </c>
      <c r="H203" s="3">
        <v>186.42823799999999</v>
      </c>
      <c r="I203">
        <f t="shared" si="21"/>
        <v>-0.1711291748533319</v>
      </c>
      <c r="K203" s="3">
        <v>129.33000200000001</v>
      </c>
      <c r="L203">
        <f t="shared" si="18"/>
        <v>-0.63003614122332185</v>
      </c>
      <c r="N203" s="3">
        <v>424.01998900000001</v>
      </c>
      <c r="O203">
        <f t="shared" si="22"/>
        <v>0.36450907969703195</v>
      </c>
      <c r="Q203" s="3">
        <v>123.019997</v>
      </c>
      <c r="R203">
        <f t="shared" si="23"/>
        <v>-0.68620810479837757</v>
      </c>
    </row>
    <row r="204" spans="1:18" x14ac:dyDescent="0.2">
      <c r="A204" s="2">
        <v>45103</v>
      </c>
      <c r="B204" s="3">
        <v>431.44000199999999</v>
      </c>
      <c r="C204">
        <f t="shared" si="19"/>
        <v>-0.40857529530061315</v>
      </c>
      <c r="D204" s="2"/>
      <c r="E204" s="3">
        <v>278.47000100000002</v>
      </c>
      <c r="F204" s="3">
        <f t="shared" si="20"/>
        <v>-3.5534962106865873</v>
      </c>
      <c r="H204" s="3">
        <v>185.02015700000001</v>
      </c>
      <c r="I204">
        <f t="shared" si="21"/>
        <v>-0.75529384126882193</v>
      </c>
      <c r="K204" s="3">
        <v>127.33000199999999</v>
      </c>
      <c r="L204">
        <f t="shared" si="18"/>
        <v>-1.5464315851475932</v>
      </c>
      <c r="N204" s="3">
        <v>415.94000199999999</v>
      </c>
      <c r="O204">
        <f t="shared" si="22"/>
        <v>-1.9055674754993726</v>
      </c>
      <c r="Q204" s="3">
        <v>119.089996</v>
      </c>
      <c r="R204">
        <f t="shared" si="23"/>
        <v>-3.1946033944383889</v>
      </c>
    </row>
    <row r="205" spans="1:18" x14ac:dyDescent="0.2">
      <c r="A205" s="2">
        <v>45104</v>
      </c>
      <c r="B205" s="3">
        <v>436.17001299999998</v>
      </c>
      <c r="C205">
        <f t="shared" si="19"/>
        <v>1.0963311185966458</v>
      </c>
      <c r="D205" s="2"/>
      <c r="E205" s="3">
        <v>287.04998799999998</v>
      </c>
      <c r="F205" s="3">
        <f t="shared" si="20"/>
        <v>3.0811171649329507</v>
      </c>
      <c r="H205" s="3">
        <v>187.80638099999999</v>
      </c>
      <c r="I205">
        <f t="shared" si="21"/>
        <v>1.5059029487257303</v>
      </c>
      <c r="K205" s="3">
        <v>129.179993</v>
      </c>
      <c r="L205">
        <f t="shared" si="18"/>
        <v>1.4529105245753495</v>
      </c>
      <c r="N205" s="3">
        <v>417.07998700000002</v>
      </c>
      <c r="O205">
        <f t="shared" si="22"/>
        <v>0.27407438441086129</v>
      </c>
      <c r="Q205" s="3">
        <v>119.010002</v>
      </c>
      <c r="R205">
        <f t="shared" si="23"/>
        <v>-6.7171049363373259E-2</v>
      </c>
    </row>
    <row r="206" spans="1:18" x14ac:dyDescent="0.2">
      <c r="A206" s="2">
        <v>45105</v>
      </c>
      <c r="B206" s="3">
        <v>436.39001500000001</v>
      </c>
      <c r="C206">
        <f t="shared" si="19"/>
        <v>5.0439506028128134E-2</v>
      </c>
      <c r="D206" s="2"/>
      <c r="E206" s="3">
        <v>285.290009</v>
      </c>
      <c r="F206" s="3">
        <f t="shared" si="20"/>
        <v>-0.61312631025087772</v>
      </c>
      <c r="H206" s="3">
        <v>188.99478099999999</v>
      </c>
      <c r="I206">
        <f t="shared" si="21"/>
        <v>0.63277935162384158</v>
      </c>
      <c r="K206" s="3">
        <v>129.03999300000001</v>
      </c>
      <c r="L206">
        <f t="shared" si="18"/>
        <v>-0.10837591545618552</v>
      </c>
      <c r="N206" s="3">
        <v>429.83999599999999</v>
      </c>
      <c r="O206">
        <f t="shared" si="22"/>
        <v>3.0593673630281302</v>
      </c>
      <c r="Q206" s="3">
        <v>121.08000199999999</v>
      </c>
      <c r="R206">
        <f t="shared" si="23"/>
        <v>1.7393496052541813</v>
      </c>
    </row>
    <row r="207" spans="1:18" x14ac:dyDescent="0.2">
      <c r="A207" s="2">
        <v>45106</v>
      </c>
      <c r="B207" s="3">
        <v>438.10998499999999</v>
      </c>
      <c r="C207">
        <f t="shared" si="19"/>
        <v>0.39413596573697707</v>
      </c>
      <c r="D207" s="2"/>
      <c r="E207" s="3">
        <v>281.52999899999998</v>
      </c>
      <c r="F207" s="3">
        <f t="shared" si="20"/>
        <v>-1.3179606300198274</v>
      </c>
      <c r="H207" s="3">
        <v>189.33431999999999</v>
      </c>
      <c r="I207">
        <f t="shared" si="21"/>
        <v>0.17965522550593716</v>
      </c>
      <c r="K207" s="3">
        <v>127.900002</v>
      </c>
      <c r="L207">
        <f t="shared" si="18"/>
        <v>-0.88344006652263918</v>
      </c>
      <c r="N207" s="3">
        <v>428.23998999999998</v>
      </c>
      <c r="O207">
        <f t="shared" si="22"/>
        <v>-0.37223292734257507</v>
      </c>
      <c r="Q207" s="3">
        <v>120.010002</v>
      </c>
      <c r="R207">
        <f t="shared" si="23"/>
        <v>-0.88371323284252445</v>
      </c>
    </row>
    <row r="208" spans="1:18" x14ac:dyDescent="0.2">
      <c r="A208" s="2">
        <v>45107</v>
      </c>
      <c r="B208" s="3">
        <v>443.27999899999998</v>
      </c>
      <c r="C208">
        <f t="shared" si="19"/>
        <v>1.1800721684076616</v>
      </c>
      <c r="D208" s="2"/>
      <c r="E208" s="3">
        <v>286.98001099999999</v>
      </c>
      <c r="F208" s="3">
        <f t="shared" si="20"/>
        <v>1.9358548003262754</v>
      </c>
      <c r="H208" s="3">
        <v>193.70841999999999</v>
      </c>
      <c r="I208">
        <f t="shared" si="21"/>
        <v>2.3102520451653974</v>
      </c>
      <c r="K208" s="3">
        <v>130.36000100000001</v>
      </c>
      <c r="L208">
        <f t="shared" si="18"/>
        <v>1.9233768268432163</v>
      </c>
      <c r="N208" s="3">
        <v>440.48998999999998</v>
      </c>
      <c r="O208">
        <f t="shared" si="22"/>
        <v>2.860545555308835</v>
      </c>
      <c r="Q208" s="3">
        <v>120.970001</v>
      </c>
      <c r="R208">
        <f t="shared" si="23"/>
        <v>0.79993249229343089</v>
      </c>
    </row>
    <row r="209" spans="1:18" x14ac:dyDescent="0.2">
      <c r="A209" s="2">
        <v>45110</v>
      </c>
      <c r="B209" s="3">
        <v>443.790009</v>
      </c>
      <c r="C209">
        <f t="shared" si="19"/>
        <v>0.11505369092911014</v>
      </c>
      <c r="D209" s="2"/>
      <c r="E209" s="3">
        <v>286.01998900000001</v>
      </c>
      <c r="F209" s="3">
        <f t="shared" si="20"/>
        <v>-0.33452573810096514</v>
      </c>
      <c r="H209" s="3">
        <v>192.20047</v>
      </c>
      <c r="I209">
        <f t="shared" si="21"/>
        <v>-0.77846383755543203</v>
      </c>
      <c r="K209" s="3">
        <v>130.220001</v>
      </c>
      <c r="L209">
        <f t="shared" si="18"/>
        <v>-0.10739490558918818</v>
      </c>
      <c r="N209" s="3">
        <v>441.44000199999999</v>
      </c>
      <c r="O209">
        <f t="shared" si="22"/>
        <v>0.21567164329886709</v>
      </c>
      <c r="Q209" s="3">
        <v>120.55999799999999</v>
      </c>
      <c r="R209">
        <f t="shared" si="23"/>
        <v>-0.33892948384782046</v>
      </c>
    </row>
    <row r="210" spans="1:18" x14ac:dyDescent="0.2">
      <c r="A210" s="2">
        <v>45112</v>
      </c>
      <c r="B210" s="3">
        <v>443.13000499999998</v>
      </c>
      <c r="C210">
        <f t="shared" si="19"/>
        <v>-0.14871988702206562</v>
      </c>
      <c r="D210" s="2"/>
      <c r="E210" s="3">
        <v>294.36999500000002</v>
      </c>
      <c r="F210" s="3">
        <f t="shared" si="20"/>
        <v>2.9193784774252292</v>
      </c>
      <c r="H210" s="3">
        <v>191.07197600000001</v>
      </c>
      <c r="I210">
        <f t="shared" si="21"/>
        <v>-0.58714424579710411</v>
      </c>
      <c r="K210" s="3">
        <v>130.38000500000001</v>
      </c>
      <c r="L210">
        <f t="shared" si="18"/>
        <v>0.12287206171962395</v>
      </c>
      <c r="N210" s="3">
        <v>445.89999399999999</v>
      </c>
      <c r="O210">
        <f t="shared" si="22"/>
        <v>1.0103280128201884</v>
      </c>
      <c r="Q210" s="3">
        <v>122.629997</v>
      </c>
      <c r="R210">
        <f t="shared" si="23"/>
        <v>1.7169865911908939</v>
      </c>
    </row>
    <row r="211" spans="1:18" x14ac:dyDescent="0.2">
      <c r="A211" s="2">
        <v>45113</v>
      </c>
      <c r="B211" s="3">
        <v>439.66000400000001</v>
      </c>
      <c r="C211">
        <f t="shared" si="19"/>
        <v>-0.78306613428263971</v>
      </c>
      <c r="D211" s="2"/>
      <c r="E211" s="3">
        <v>291.98998999999998</v>
      </c>
      <c r="F211" s="3">
        <f t="shared" si="20"/>
        <v>-0.80850801386875026</v>
      </c>
      <c r="H211" s="3">
        <v>191.551331</v>
      </c>
      <c r="I211">
        <f t="shared" si="21"/>
        <v>0.25087666440420242</v>
      </c>
      <c r="K211" s="3">
        <v>128.36000100000001</v>
      </c>
      <c r="L211">
        <f t="shared" si="18"/>
        <v>-1.5493203885058908</v>
      </c>
      <c r="N211" s="3">
        <v>438.83999599999999</v>
      </c>
      <c r="O211">
        <f t="shared" si="22"/>
        <v>-1.5833142173130434</v>
      </c>
      <c r="Q211" s="3">
        <v>120.93</v>
      </c>
      <c r="R211">
        <f t="shared" si="23"/>
        <v>-1.3862815311004175</v>
      </c>
    </row>
    <row r="212" spans="1:18" x14ac:dyDescent="0.2">
      <c r="A212" s="2">
        <v>45114</v>
      </c>
      <c r="B212" s="3">
        <v>438.54998799999998</v>
      </c>
      <c r="C212">
        <f t="shared" si="19"/>
        <v>-0.25247145291843059</v>
      </c>
      <c r="D212" s="2"/>
      <c r="E212" s="3">
        <v>290.52999899999998</v>
      </c>
      <c r="F212" s="3">
        <f t="shared" si="20"/>
        <v>-0.5000140587011227</v>
      </c>
      <c r="H212" s="3">
        <v>190.42285200000001</v>
      </c>
      <c r="I212">
        <f t="shared" si="21"/>
        <v>-0.58912615960888237</v>
      </c>
      <c r="K212" s="3">
        <v>129.779999</v>
      </c>
      <c r="L212">
        <f t="shared" si="18"/>
        <v>1.1062620667944623</v>
      </c>
      <c r="N212" s="3">
        <v>438.10000600000001</v>
      </c>
      <c r="O212">
        <f t="shared" si="22"/>
        <v>-0.16862410143672901</v>
      </c>
      <c r="Q212" s="3">
        <v>120.139999</v>
      </c>
      <c r="R212">
        <f t="shared" si="23"/>
        <v>-0.65327131398329918</v>
      </c>
    </row>
    <row r="213" spans="1:18" x14ac:dyDescent="0.2">
      <c r="A213" s="2">
        <v>45117</v>
      </c>
      <c r="B213" s="3">
        <v>439.66000400000001</v>
      </c>
      <c r="C213">
        <f t="shared" si="19"/>
        <v>0.25311048463648123</v>
      </c>
      <c r="D213" s="2"/>
      <c r="E213" s="3">
        <v>294.10000600000001</v>
      </c>
      <c r="F213" s="3">
        <f t="shared" si="20"/>
        <v>1.228791178979088</v>
      </c>
      <c r="H213" s="3">
        <v>188.35565199999999</v>
      </c>
      <c r="I213">
        <f t="shared" si="21"/>
        <v>-1.0855839928287672</v>
      </c>
      <c r="K213" s="3">
        <v>127.129997</v>
      </c>
      <c r="L213">
        <f t="shared" si="18"/>
        <v>-2.0419186472639752</v>
      </c>
      <c r="N213" s="3">
        <v>441.709991</v>
      </c>
      <c r="O213">
        <f t="shared" si="22"/>
        <v>0.82400934730870434</v>
      </c>
      <c r="Q213" s="3">
        <v>116.870003</v>
      </c>
      <c r="R213">
        <f t="shared" si="23"/>
        <v>-2.7218212312453955</v>
      </c>
    </row>
    <row r="214" spans="1:18" x14ac:dyDescent="0.2">
      <c r="A214" s="2">
        <v>45118</v>
      </c>
      <c r="B214" s="3">
        <v>442.459991</v>
      </c>
      <c r="C214">
        <f t="shared" si="19"/>
        <v>0.63685278954780411</v>
      </c>
      <c r="D214" s="2"/>
      <c r="E214" s="3">
        <v>298.290009</v>
      </c>
      <c r="F214" s="3">
        <f t="shared" si="20"/>
        <v>1.4246864721247201</v>
      </c>
      <c r="H214" s="3">
        <v>187.82637</v>
      </c>
      <c r="I214">
        <f t="shared" si="21"/>
        <v>-0.28100138986006906</v>
      </c>
      <c r="K214" s="3">
        <v>128.779999</v>
      </c>
      <c r="L214">
        <f t="shared" si="18"/>
        <v>1.2978856595111858</v>
      </c>
      <c r="N214" s="3">
        <v>440.209991</v>
      </c>
      <c r="O214">
        <f t="shared" si="22"/>
        <v>-0.33958933023092974</v>
      </c>
      <c r="Q214" s="3">
        <v>117.709999</v>
      </c>
      <c r="R214">
        <f t="shared" si="23"/>
        <v>0.71874388503267117</v>
      </c>
    </row>
    <row r="215" spans="1:18" x14ac:dyDescent="0.2">
      <c r="A215" s="2">
        <v>45119</v>
      </c>
      <c r="B215" s="3">
        <v>446.01998900000001</v>
      </c>
      <c r="C215">
        <f t="shared" si="19"/>
        <v>0.80459206988502774</v>
      </c>
      <c r="D215" s="2"/>
      <c r="E215" s="3">
        <v>309.33999599999999</v>
      </c>
      <c r="F215" s="3">
        <f t="shared" si="20"/>
        <v>3.7044442209259469</v>
      </c>
      <c r="H215" s="3">
        <v>189.514084</v>
      </c>
      <c r="I215">
        <f t="shared" si="21"/>
        <v>0.89855008112013213</v>
      </c>
      <c r="K215" s="3">
        <v>130.800003</v>
      </c>
      <c r="L215">
        <f t="shared" si="18"/>
        <v>1.5685696658531578</v>
      </c>
      <c r="N215" s="3">
        <v>444.04998799999998</v>
      </c>
      <c r="O215">
        <f t="shared" si="22"/>
        <v>0.87231027884598422</v>
      </c>
      <c r="Q215" s="3">
        <v>119.620003</v>
      </c>
      <c r="R215">
        <f t="shared" si="23"/>
        <v>1.6226353039048118</v>
      </c>
    </row>
    <row r="216" spans="1:18" x14ac:dyDescent="0.2">
      <c r="A216" s="2">
        <v>45120</v>
      </c>
      <c r="B216" s="3">
        <v>449.55999800000001</v>
      </c>
      <c r="C216">
        <f t="shared" si="19"/>
        <v>0.79368841919773192</v>
      </c>
      <c r="D216" s="2"/>
      <c r="E216" s="3">
        <v>313.41000400000001</v>
      </c>
      <c r="F216" s="3">
        <f t="shared" si="20"/>
        <v>1.3157070060866072</v>
      </c>
      <c r="H216" s="3">
        <v>190.28303500000001</v>
      </c>
      <c r="I216">
        <f t="shared" si="21"/>
        <v>0.40574873580372817</v>
      </c>
      <c r="K216" s="3">
        <v>134.300003</v>
      </c>
      <c r="L216">
        <f t="shared" si="18"/>
        <v>2.675840917220774</v>
      </c>
      <c r="N216" s="3">
        <v>450.38000499999998</v>
      </c>
      <c r="O216">
        <f t="shared" si="22"/>
        <v>1.4255190116118184</v>
      </c>
      <c r="Q216" s="3">
        <v>124.83000199999999</v>
      </c>
      <c r="R216">
        <f t="shared" si="23"/>
        <v>4.3554580081393217</v>
      </c>
    </row>
    <row r="217" spans="1:18" x14ac:dyDescent="0.2">
      <c r="A217" s="2">
        <v>45121</v>
      </c>
      <c r="B217" s="3">
        <v>449.27999899999998</v>
      </c>
      <c r="C217">
        <f t="shared" si="19"/>
        <v>-6.228289911150682E-2</v>
      </c>
      <c r="D217" s="2"/>
      <c r="E217" s="3">
        <v>308.86999500000002</v>
      </c>
      <c r="F217" s="3">
        <f t="shared" si="20"/>
        <v>-1.4485845831519779</v>
      </c>
      <c r="H217" s="3">
        <v>190.43284600000001</v>
      </c>
      <c r="I217">
        <f t="shared" si="21"/>
        <v>7.8730613057543294E-2</v>
      </c>
      <c r="K217" s="3">
        <v>134.679993</v>
      </c>
      <c r="L217">
        <f t="shared" si="18"/>
        <v>0.28294117015022874</v>
      </c>
      <c r="N217" s="3">
        <v>441.91000400000001</v>
      </c>
      <c r="O217">
        <f t="shared" si="22"/>
        <v>-1.8806343323345291</v>
      </c>
      <c r="Q217" s="3">
        <v>125.699997</v>
      </c>
      <c r="R217">
        <f t="shared" si="23"/>
        <v>0.69694383246104818</v>
      </c>
    </row>
    <row r="218" spans="1:18" x14ac:dyDescent="0.2">
      <c r="A218" s="2">
        <v>45124</v>
      </c>
      <c r="B218" s="3">
        <v>450.83999599999999</v>
      </c>
      <c r="C218">
        <f t="shared" si="19"/>
        <v>0.34722155526002174</v>
      </c>
      <c r="D218" s="2"/>
      <c r="E218" s="3">
        <v>310.61999500000002</v>
      </c>
      <c r="F218" s="3">
        <f t="shared" si="20"/>
        <v>0.56658141882639002</v>
      </c>
      <c r="H218" s="3">
        <v>193.72839400000001</v>
      </c>
      <c r="I218">
        <f t="shared" si="21"/>
        <v>1.7305565028419501</v>
      </c>
      <c r="K218" s="3">
        <v>133.55999800000001</v>
      </c>
      <c r="L218">
        <f t="shared" si="18"/>
        <v>-0.83159716231941649</v>
      </c>
      <c r="N218" s="3">
        <v>450.04998799999998</v>
      </c>
      <c r="O218">
        <f t="shared" si="22"/>
        <v>1.8420003906496694</v>
      </c>
      <c r="Q218" s="3">
        <v>125.05999799999999</v>
      </c>
      <c r="R218">
        <f t="shared" si="23"/>
        <v>-0.5091479835118875</v>
      </c>
    </row>
    <row r="219" spans="1:18" x14ac:dyDescent="0.2">
      <c r="A219" s="2">
        <v>45125</v>
      </c>
      <c r="B219" s="3">
        <v>454.19000199999999</v>
      </c>
      <c r="C219">
        <f t="shared" si="19"/>
        <v>0.74305874139880168</v>
      </c>
      <c r="D219" s="2"/>
      <c r="E219" s="3">
        <v>312.04998799999998</v>
      </c>
      <c r="F219" s="3">
        <f t="shared" si="20"/>
        <v>0.46036733726686452</v>
      </c>
      <c r="H219" s="3">
        <v>193.46873500000001</v>
      </c>
      <c r="I219">
        <f t="shared" si="21"/>
        <v>-0.13403249499915804</v>
      </c>
      <c r="K219" s="3">
        <v>132.83000200000001</v>
      </c>
      <c r="L219">
        <f t="shared" si="18"/>
        <v>-0.54656784286564597</v>
      </c>
      <c r="N219" s="3">
        <v>474.79998799999998</v>
      </c>
      <c r="O219">
        <f t="shared" si="22"/>
        <v>5.4993891034166626</v>
      </c>
      <c r="Q219" s="3">
        <v>124.08000199999999</v>
      </c>
      <c r="R219">
        <f t="shared" si="23"/>
        <v>-0.78362067461411589</v>
      </c>
    </row>
    <row r="220" spans="1:18" x14ac:dyDescent="0.2">
      <c r="A220" s="2">
        <v>45126</v>
      </c>
      <c r="B220" s="3">
        <v>455.20001200000002</v>
      </c>
      <c r="C220">
        <f t="shared" si="19"/>
        <v>0.2223760971295054</v>
      </c>
      <c r="D220" s="2"/>
      <c r="E220" s="3">
        <v>316.01001000000002</v>
      </c>
      <c r="F220" s="3">
        <f t="shared" si="20"/>
        <v>1.2690344984086455</v>
      </c>
      <c r="H220" s="3">
        <v>194.83689899999999</v>
      </c>
      <c r="I220">
        <f t="shared" si="21"/>
        <v>0.70717576149964423</v>
      </c>
      <c r="K220" s="3">
        <v>135.36000100000001</v>
      </c>
      <c r="L220">
        <f t="shared" si="18"/>
        <v>1.9046894240052812</v>
      </c>
      <c r="N220" s="3">
        <v>477.58999599999999</v>
      </c>
      <c r="O220">
        <f t="shared" si="22"/>
        <v>0.58761753801897743</v>
      </c>
      <c r="Q220" s="3">
        <v>122.779999</v>
      </c>
      <c r="R220">
        <f t="shared" si="23"/>
        <v>-1.047713555001385</v>
      </c>
    </row>
    <row r="221" spans="1:18" x14ac:dyDescent="0.2">
      <c r="A221" s="2">
        <v>45127</v>
      </c>
      <c r="B221" s="3">
        <v>452.17999300000002</v>
      </c>
      <c r="C221">
        <f t="shared" si="19"/>
        <v>-0.66344879621839525</v>
      </c>
      <c r="D221" s="2"/>
      <c r="E221" s="3">
        <v>302.51998900000001</v>
      </c>
      <c r="F221" s="3">
        <f t="shared" si="20"/>
        <v>-4.2688587617841636</v>
      </c>
      <c r="H221" s="3">
        <v>192.869553</v>
      </c>
      <c r="I221">
        <f t="shared" si="21"/>
        <v>-1.009739946641212</v>
      </c>
      <c r="K221" s="3">
        <v>129.96000699999999</v>
      </c>
      <c r="L221">
        <f t="shared" si="18"/>
        <v>-3.9893572400313588</v>
      </c>
      <c r="N221" s="3">
        <v>437.42001299999998</v>
      </c>
      <c r="O221">
        <f t="shared" si="22"/>
        <v>-8.4109766403063446</v>
      </c>
      <c r="Q221" s="3">
        <v>119.529999</v>
      </c>
      <c r="R221">
        <f t="shared" si="23"/>
        <v>-2.6470109353885887</v>
      </c>
    </row>
    <row r="222" spans="1:18" x14ac:dyDescent="0.2">
      <c r="A222" s="2">
        <v>45128</v>
      </c>
      <c r="B222" s="3">
        <v>452.17999300000002</v>
      </c>
      <c r="C222">
        <f t="shared" si="19"/>
        <v>0</v>
      </c>
      <c r="D222" s="2"/>
      <c r="E222" s="3">
        <v>294.26001000000002</v>
      </c>
      <c r="F222" s="3">
        <f t="shared" si="20"/>
        <v>-2.7303911478060998</v>
      </c>
      <c r="H222" s="3">
        <v>191.68116800000001</v>
      </c>
      <c r="I222">
        <f t="shared" si="21"/>
        <v>-0.61615998041950282</v>
      </c>
      <c r="K222" s="3">
        <v>130</v>
      </c>
      <c r="L222">
        <f t="shared" si="18"/>
        <v>3.0773313208585559E-2</v>
      </c>
      <c r="N222" s="3">
        <v>427.5</v>
      </c>
      <c r="O222">
        <f t="shared" si="22"/>
        <v>-2.2678461673403092</v>
      </c>
      <c r="Q222" s="3">
        <v>120.30999799999999</v>
      </c>
      <c r="R222">
        <f t="shared" si="23"/>
        <v>0.65255501257051751</v>
      </c>
    </row>
    <row r="223" spans="1:18" x14ac:dyDescent="0.2">
      <c r="A223" s="2">
        <v>45131</v>
      </c>
      <c r="B223" s="3">
        <v>454.20001200000002</v>
      </c>
      <c r="C223">
        <f t="shared" si="19"/>
        <v>0.44672896441041582</v>
      </c>
      <c r="D223" s="2"/>
      <c r="E223" s="3">
        <v>291.60998499999999</v>
      </c>
      <c r="F223" s="3">
        <f t="shared" si="20"/>
        <v>-0.90057259224589414</v>
      </c>
      <c r="H223" s="3">
        <v>192.49006700000001</v>
      </c>
      <c r="I223">
        <f t="shared" si="21"/>
        <v>0.42200233254004199</v>
      </c>
      <c r="K223" s="3">
        <v>128.800003</v>
      </c>
      <c r="L223">
        <f t="shared" si="18"/>
        <v>-0.92307461538461244</v>
      </c>
      <c r="N223" s="3">
        <v>428.36999500000002</v>
      </c>
      <c r="O223">
        <f t="shared" si="22"/>
        <v>0.2035076023391853</v>
      </c>
      <c r="Q223" s="3">
        <v>121.879997</v>
      </c>
      <c r="R223">
        <f t="shared" si="23"/>
        <v>1.304961371539554</v>
      </c>
    </row>
    <row r="224" spans="1:18" x14ac:dyDescent="0.2">
      <c r="A224" s="2">
        <v>45132</v>
      </c>
      <c r="B224" s="3">
        <v>455.44000199999999</v>
      </c>
      <c r="C224">
        <f t="shared" si="19"/>
        <v>0.273005276803026</v>
      </c>
      <c r="D224" s="2"/>
      <c r="E224" s="3">
        <v>294.47000100000002</v>
      </c>
      <c r="F224" s="3">
        <f t="shared" si="20"/>
        <v>0.98076751384217187</v>
      </c>
      <c r="H224" s="3">
        <v>193.35888700000001</v>
      </c>
      <c r="I224">
        <f t="shared" si="21"/>
        <v>0.45135835502618404</v>
      </c>
      <c r="K224" s="3">
        <v>129.13000500000001</v>
      </c>
      <c r="L224">
        <f t="shared" si="18"/>
        <v>0.25621272695157271</v>
      </c>
      <c r="N224" s="3">
        <v>427.70001200000002</v>
      </c>
      <c r="O224">
        <f t="shared" si="22"/>
        <v>-0.15640287784395404</v>
      </c>
      <c r="Q224" s="3">
        <v>122.790001</v>
      </c>
      <c r="R224">
        <f t="shared" si="23"/>
        <v>0.74663933573940011</v>
      </c>
    </row>
    <row r="225" spans="1:18" x14ac:dyDescent="0.2">
      <c r="A225" s="2">
        <v>45133</v>
      </c>
      <c r="B225" s="3">
        <v>455.51001000000002</v>
      </c>
      <c r="C225">
        <f t="shared" si="19"/>
        <v>1.5371508803047525E-2</v>
      </c>
      <c r="D225" s="2"/>
      <c r="E225" s="3">
        <v>298.57000699999998</v>
      </c>
      <c r="F225" s="3">
        <f t="shared" si="20"/>
        <v>1.3923340191111524</v>
      </c>
      <c r="H225" s="3">
        <v>194.23770099999999</v>
      </c>
      <c r="I225">
        <f t="shared" si="21"/>
        <v>0.45449889251792042</v>
      </c>
      <c r="K225" s="3">
        <v>128.14999399999999</v>
      </c>
      <c r="L225">
        <f t="shared" si="18"/>
        <v>-0.75893360338677185</v>
      </c>
      <c r="N225" s="3">
        <v>422.67001299999998</v>
      </c>
      <c r="O225">
        <f t="shared" si="22"/>
        <v>-1.1760577177631766</v>
      </c>
      <c r="Q225" s="3">
        <v>129.66000399999999</v>
      </c>
      <c r="R225">
        <f t="shared" si="23"/>
        <v>5.5949205505747841</v>
      </c>
    </row>
    <row r="226" spans="1:18" x14ac:dyDescent="0.2">
      <c r="A226" s="2">
        <v>45134</v>
      </c>
      <c r="B226" s="3">
        <v>452.48998999999998</v>
      </c>
      <c r="C226">
        <f t="shared" si="19"/>
        <v>-0.66299750470907204</v>
      </c>
      <c r="D226" s="2"/>
      <c r="E226" s="3">
        <v>311.709991</v>
      </c>
      <c r="F226" s="3">
        <f t="shared" si="20"/>
        <v>4.4009725330515286</v>
      </c>
      <c r="H226" s="3">
        <v>192.95942700000001</v>
      </c>
      <c r="I226">
        <f t="shared" si="21"/>
        <v>-0.65809778092461158</v>
      </c>
      <c r="K226" s="3">
        <v>128.25</v>
      </c>
      <c r="L226">
        <f t="shared" si="18"/>
        <v>7.8038240095436598E-2</v>
      </c>
      <c r="N226" s="3">
        <v>413.17001299999998</v>
      </c>
      <c r="O226">
        <f t="shared" si="22"/>
        <v>-2.2476162745900785</v>
      </c>
      <c r="Q226" s="3">
        <v>129.86999499999999</v>
      </c>
      <c r="R226">
        <f t="shared" si="23"/>
        <v>0.16195510837713861</v>
      </c>
    </row>
    <row r="227" spans="1:18" x14ac:dyDescent="0.2">
      <c r="A227" s="2">
        <v>45135</v>
      </c>
      <c r="B227" s="3">
        <v>456.92001299999998</v>
      </c>
      <c r="C227">
        <f t="shared" si="19"/>
        <v>0.97903226544304467</v>
      </c>
      <c r="D227" s="2"/>
      <c r="E227" s="3">
        <v>325.48001099999999</v>
      </c>
      <c r="F227" s="3">
        <f t="shared" si="20"/>
        <v>4.417574154689186</v>
      </c>
      <c r="H227" s="3">
        <v>195.56591800000001</v>
      </c>
      <c r="I227">
        <f t="shared" si="21"/>
        <v>1.3507974399198466</v>
      </c>
      <c r="K227" s="3">
        <v>132.21000699999999</v>
      </c>
      <c r="L227">
        <f t="shared" si="18"/>
        <v>3.087724756335275</v>
      </c>
      <c r="N227" s="3">
        <v>425.77999899999998</v>
      </c>
      <c r="O227">
        <f t="shared" si="22"/>
        <v>3.0520090043417532</v>
      </c>
      <c r="Q227" s="3">
        <v>133.009995</v>
      </c>
      <c r="R227">
        <f t="shared" si="23"/>
        <v>2.4178025108879191</v>
      </c>
    </row>
    <row r="228" spans="1:18" x14ac:dyDescent="0.2">
      <c r="A228" s="2">
        <v>45138</v>
      </c>
      <c r="B228" s="3">
        <v>457.790009</v>
      </c>
      <c r="C228">
        <f t="shared" si="19"/>
        <v>0.19040444175073037</v>
      </c>
      <c r="D228" s="2"/>
      <c r="E228" s="3">
        <v>318.60000600000001</v>
      </c>
      <c r="F228" s="3">
        <f t="shared" si="20"/>
        <v>-2.1138026199710258</v>
      </c>
      <c r="H228" s="3">
        <v>196.18507399999999</v>
      </c>
      <c r="I228">
        <f t="shared" si="21"/>
        <v>0.31659708722865265</v>
      </c>
      <c r="K228" s="3">
        <v>133.679993</v>
      </c>
      <c r="L228">
        <f t="shared" si="18"/>
        <v>1.1118568354663243</v>
      </c>
      <c r="N228" s="3">
        <v>438.97000100000002</v>
      </c>
      <c r="O228">
        <f t="shared" si="22"/>
        <v>3.0978444339749389</v>
      </c>
      <c r="Q228" s="3">
        <v>133.11000100000001</v>
      </c>
      <c r="R228">
        <f t="shared" si="23"/>
        <v>7.5186830884406544E-2</v>
      </c>
    </row>
    <row r="229" spans="1:18" x14ac:dyDescent="0.2">
      <c r="A229" s="2">
        <v>45139</v>
      </c>
      <c r="B229" s="3">
        <v>456.48001099999999</v>
      </c>
      <c r="C229">
        <f t="shared" si="19"/>
        <v>-0.28615696591141798</v>
      </c>
      <c r="D229" s="2"/>
      <c r="E229" s="3">
        <v>322.709991</v>
      </c>
      <c r="F229" s="3">
        <f t="shared" si="20"/>
        <v>1.2900140999997327</v>
      </c>
      <c r="H229" s="3">
        <v>195.34620699999999</v>
      </c>
      <c r="I229">
        <f t="shared" si="21"/>
        <v>-0.42758961367264536</v>
      </c>
      <c r="K229" s="3">
        <v>131.69000199999999</v>
      </c>
      <c r="L229">
        <f t="shared" si="18"/>
        <v>-1.4886229085903704</v>
      </c>
      <c r="N229" s="3">
        <v>438.61999500000002</v>
      </c>
      <c r="O229">
        <f t="shared" si="22"/>
        <v>-7.9733466797884345E-2</v>
      </c>
      <c r="Q229" s="3">
        <v>131.88999899999999</v>
      </c>
      <c r="R229">
        <f t="shared" si="23"/>
        <v>-0.91653669208523414</v>
      </c>
    </row>
    <row r="230" spans="1:18" x14ac:dyDescent="0.2">
      <c r="A230" s="2">
        <v>45140</v>
      </c>
      <c r="B230" s="3">
        <v>450.13000499999998</v>
      </c>
      <c r="C230">
        <f t="shared" si="19"/>
        <v>-1.3910808462541875</v>
      </c>
      <c r="D230" s="2"/>
      <c r="E230" s="3">
        <v>314.30999800000001</v>
      </c>
      <c r="F230" s="3">
        <f t="shared" si="20"/>
        <v>-2.602954118021092</v>
      </c>
      <c r="H230" s="3">
        <v>192.32029700000001</v>
      </c>
      <c r="I230">
        <f t="shared" si="21"/>
        <v>-1.548998594070466</v>
      </c>
      <c r="K230" s="3">
        <v>128.21000699999999</v>
      </c>
      <c r="L230">
        <f t="shared" si="18"/>
        <v>-2.6425658342688783</v>
      </c>
      <c r="N230" s="3">
        <v>429.70001200000002</v>
      </c>
      <c r="O230">
        <f t="shared" si="22"/>
        <v>-2.0336471436966757</v>
      </c>
      <c r="Q230" s="3">
        <v>128.63999899999999</v>
      </c>
      <c r="R230">
        <f t="shared" si="23"/>
        <v>-2.4641747097139644</v>
      </c>
    </row>
    <row r="231" spans="1:18" x14ac:dyDescent="0.2">
      <c r="A231" s="2">
        <v>45141</v>
      </c>
      <c r="B231" s="3">
        <v>448.83999599999999</v>
      </c>
      <c r="C231">
        <f t="shared" si="19"/>
        <v>-0.28658587200824304</v>
      </c>
      <c r="D231" s="2"/>
      <c r="E231" s="3">
        <v>313.19000199999999</v>
      </c>
      <c r="F231" s="3">
        <f t="shared" si="20"/>
        <v>-0.35633483093974461</v>
      </c>
      <c r="H231" s="3">
        <v>190.91220100000001</v>
      </c>
      <c r="I231">
        <f t="shared" si="21"/>
        <v>-0.73216193088553749</v>
      </c>
      <c r="K231" s="3">
        <v>128.91000399999999</v>
      </c>
      <c r="L231">
        <f t="shared" si="18"/>
        <v>0.54597688306810266</v>
      </c>
      <c r="N231" s="3">
        <v>431</v>
      </c>
      <c r="O231">
        <f t="shared" si="22"/>
        <v>0.3025338523844362</v>
      </c>
      <c r="Q231" s="3">
        <v>128.770004</v>
      </c>
      <c r="R231">
        <f t="shared" si="23"/>
        <v>0.1010611015318892</v>
      </c>
    </row>
    <row r="232" spans="1:18" x14ac:dyDescent="0.2">
      <c r="A232" s="2">
        <v>45142</v>
      </c>
      <c r="B232" s="3">
        <v>446.80999800000001</v>
      </c>
      <c r="C232">
        <f t="shared" si="19"/>
        <v>-0.45227653909879673</v>
      </c>
      <c r="D232" s="2"/>
      <c r="E232" s="3">
        <v>310.73001099999999</v>
      </c>
      <c r="F232" s="3">
        <f t="shared" si="20"/>
        <v>-0.78546281308175414</v>
      </c>
      <c r="H232" s="3">
        <v>181.74458300000001</v>
      </c>
      <c r="I232">
        <f t="shared" si="21"/>
        <v>-4.8020073897739008</v>
      </c>
      <c r="K232" s="3">
        <v>139.570007</v>
      </c>
      <c r="L232">
        <f t="shared" si="18"/>
        <v>8.2693372657098188</v>
      </c>
      <c r="N232" s="3">
        <v>431.60000600000001</v>
      </c>
      <c r="O232">
        <f t="shared" si="22"/>
        <v>0.13921252900232195</v>
      </c>
      <c r="Q232" s="3">
        <v>128.53999300000001</v>
      </c>
      <c r="R232">
        <f t="shared" si="23"/>
        <v>-0.17862156779927602</v>
      </c>
    </row>
    <row r="233" spans="1:18" x14ac:dyDescent="0.2">
      <c r="A233" s="2">
        <v>45145</v>
      </c>
      <c r="B233" s="3">
        <v>450.709991</v>
      </c>
      <c r="C233">
        <f t="shared" si="19"/>
        <v>0.87285267058862781</v>
      </c>
      <c r="D233" s="2"/>
      <c r="E233" s="3">
        <v>316.55999800000001</v>
      </c>
      <c r="F233" s="3">
        <f t="shared" si="20"/>
        <v>1.8762226993259485</v>
      </c>
      <c r="H233" s="3">
        <v>178.60881000000001</v>
      </c>
      <c r="I233">
        <f t="shared" si="21"/>
        <v>-1.7253735700062105</v>
      </c>
      <c r="K233" s="3">
        <v>142.220001</v>
      </c>
      <c r="L233">
        <f t="shared" si="18"/>
        <v>1.898684435832974</v>
      </c>
      <c r="N233" s="3">
        <v>440.76001000000002</v>
      </c>
      <c r="O233">
        <f t="shared" si="22"/>
        <v>2.1223363931093213</v>
      </c>
      <c r="Q233" s="3">
        <v>131.94000199999999</v>
      </c>
      <c r="R233">
        <f t="shared" si="23"/>
        <v>2.645098168007511</v>
      </c>
    </row>
    <row r="234" spans="1:18" x14ac:dyDescent="0.2">
      <c r="A234" s="2">
        <v>45146</v>
      </c>
      <c r="B234" s="3">
        <v>448.75</v>
      </c>
      <c r="C234">
        <f t="shared" si="19"/>
        <v>-0.43486744006968381</v>
      </c>
      <c r="D234" s="2"/>
      <c r="E234" s="3">
        <v>312.64001500000001</v>
      </c>
      <c r="F234" s="3">
        <f t="shared" si="20"/>
        <v>-1.2383064900069913</v>
      </c>
      <c r="H234" s="3">
        <v>179.557526</v>
      </c>
      <c r="I234">
        <f t="shared" si="21"/>
        <v>0.53116976704564034</v>
      </c>
      <c r="K234" s="3">
        <v>139.94000199999999</v>
      </c>
      <c r="L234">
        <f t="shared" si="18"/>
        <v>-1.6031493348112154</v>
      </c>
      <c r="N234" s="3">
        <v>438.29998799999998</v>
      </c>
      <c r="O234">
        <f t="shared" si="22"/>
        <v>-0.5581318504825421</v>
      </c>
      <c r="Q234" s="3">
        <v>131.83999600000001</v>
      </c>
      <c r="R234">
        <f t="shared" si="23"/>
        <v>-7.5796573051423149E-2</v>
      </c>
    </row>
    <row r="235" spans="1:18" x14ac:dyDescent="0.2">
      <c r="A235" s="2">
        <v>45147</v>
      </c>
      <c r="B235" s="3">
        <v>445.75</v>
      </c>
      <c r="C235">
        <f t="shared" si="19"/>
        <v>-0.66852367688022285</v>
      </c>
      <c r="D235" s="2"/>
      <c r="E235" s="3">
        <v>305.209991</v>
      </c>
      <c r="F235" s="3">
        <f t="shared" si="20"/>
        <v>-2.3765428747180692</v>
      </c>
      <c r="H235" s="3">
        <v>177.94970699999999</v>
      </c>
      <c r="I235">
        <f t="shared" si="21"/>
        <v>-0.89543392349926143</v>
      </c>
      <c r="K235" s="3">
        <v>137.85000600000001</v>
      </c>
      <c r="L235">
        <f t="shared" si="18"/>
        <v>-1.4934943333786612</v>
      </c>
      <c r="N235" s="3">
        <v>428.89999399999999</v>
      </c>
      <c r="O235">
        <f t="shared" si="22"/>
        <v>-2.144648473045359</v>
      </c>
      <c r="Q235" s="3">
        <v>130.14999399999999</v>
      </c>
      <c r="R235">
        <f t="shared" si="23"/>
        <v>-1.2818583519981455</v>
      </c>
    </row>
    <row r="236" spans="1:18" x14ac:dyDescent="0.2">
      <c r="A236" s="2">
        <v>45148</v>
      </c>
      <c r="B236" s="3">
        <v>445.91000400000001</v>
      </c>
      <c r="C236">
        <f t="shared" si="19"/>
        <v>3.589545709478742E-2</v>
      </c>
      <c r="D236" s="2"/>
      <c r="E236" s="3">
        <v>305.73998999999998</v>
      </c>
      <c r="F236" s="3">
        <f t="shared" si="20"/>
        <v>0.17365060634596829</v>
      </c>
      <c r="H236" s="3">
        <v>177.729996</v>
      </c>
      <c r="I236">
        <f t="shared" si="21"/>
        <v>-0.12346803133538713</v>
      </c>
      <c r="K236" s="3">
        <v>138.55999800000001</v>
      </c>
      <c r="L236">
        <f t="shared" si="18"/>
        <v>0.51504676757141366</v>
      </c>
      <c r="N236" s="3">
        <v>429.98001099999999</v>
      </c>
      <c r="O236">
        <f t="shared" si="22"/>
        <v>0.25181091515706527</v>
      </c>
      <c r="Q236" s="3">
        <v>130.21000699999999</v>
      </c>
      <c r="R236">
        <f t="shared" si="23"/>
        <v>4.6110643693151362E-2</v>
      </c>
    </row>
    <row r="237" spans="1:18" x14ac:dyDescent="0.2">
      <c r="A237" s="2">
        <v>45149</v>
      </c>
      <c r="B237" s="3">
        <v>445.64999399999999</v>
      </c>
      <c r="C237">
        <f t="shared" si="19"/>
        <v>-5.8309972341419478E-2</v>
      </c>
      <c r="D237" s="2"/>
      <c r="E237" s="3">
        <v>301.64001500000001</v>
      </c>
      <c r="F237" s="3">
        <f t="shared" si="20"/>
        <v>-1.3410005671812746</v>
      </c>
      <c r="H237" s="3">
        <v>177.78999300000001</v>
      </c>
      <c r="I237">
        <f t="shared" si="21"/>
        <v>3.3757385556915133E-2</v>
      </c>
      <c r="K237" s="3">
        <v>138.41000399999999</v>
      </c>
      <c r="L237">
        <f t="shared" si="18"/>
        <v>-0.10825202234776361</v>
      </c>
      <c r="N237" s="3">
        <v>421.66000400000001</v>
      </c>
      <c r="O237">
        <f t="shared" si="22"/>
        <v>-1.9349752981889141</v>
      </c>
      <c r="Q237" s="3">
        <v>130.16999799999999</v>
      </c>
      <c r="R237">
        <f t="shared" si="23"/>
        <v>-3.0726517048722486E-2</v>
      </c>
    </row>
    <row r="238" spans="1:18" x14ac:dyDescent="0.2">
      <c r="A238" s="2">
        <v>45152</v>
      </c>
      <c r="B238" s="3">
        <v>448.10998499999999</v>
      </c>
      <c r="C238">
        <f t="shared" si="19"/>
        <v>0.55200068060586627</v>
      </c>
      <c r="D238" s="2"/>
      <c r="E238" s="3">
        <v>306.19000199999999</v>
      </c>
      <c r="F238" s="3">
        <f t="shared" si="20"/>
        <v>1.5084162490841897</v>
      </c>
      <c r="H238" s="3">
        <v>179.46000699999999</v>
      </c>
      <c r="I238">
        <f t="shared" si="21"/>
        <v>0.93931833385019625</v>
      </c>
      <c r="K238" s="3">
        <v>140.570007</v>
      </c>
      <c r="L238">
        <f t="shared" si="18"/>
        <v>1.5605830052573495</v>
      </c>
      <c r="N238" s="3">
        <v>427.77999899999998</v>
      </c>
      <c r="O238">
        <f t="shared" si="22"/>
        <v>1.451405146787401</v>
      </c>
      <c r="Q238" s="3">
        <v>131.83000200000001</v>
      </c>
      <c r="R238">
        <f t="shared" si="23"/>
        <v>1.2752585276985369</v>
      </c>
    </row>
    <row r="239" spans="1:18" x14ac:dyDescent="0.2">
      <c r="A239" s="2">
        <v>45153</v>
      </c>
      <c r="B239" s="3">
        <v>442.89001500000001</v>
      </c>
      <c r="C239">
        <f t="shared" si="19"/>
        <v>-1.1648858929130959</v>
      </c>
      <c r="D239" s="2"/>
      <c r="E239" s="3">
        <v>301.95001200000002</v>
      </c>
      <c r="F239" s="3">
        <f t="shared" si="20"/>
        <v>-1.3847578210603944</v>
      </c>
      <c r="H239" s="3">
        <v>177.449997</v>
      </c>
      <c r="I239">
        <f t="shared" si="21"/>
        <v>-1.1200322754918839</v>
      </c>
      <c r="K239" s="3">
        <v>137.66999799999999</v>
      </c>
      <c r="L239">
        <f t="shared" si="18"/>
        <v>-2.0630353955947456</v>
      </c>
      <c r="N239" s="3">
        <v>423.70001200000002</v>
      </c>
      <c r="O239">
        <f t="shared" si="22"/>
        <v>-0.95375824244647789</v>
      </c>
      <c r="Q239" s="3">
        <v>130.270004</v>
      </c>
      <c r="R239">
        <f t="shared" si="23"/>
        <v>-1.1833406480567354</v>
      </c>
    </row>
    <row r="240" spans="1:18" x14ac:dyDescent="0.2">
      <c r="A240" s="2">
        <v>45154</v>
      </c>
      <c r="B240" s="3">
        <v>439.64001500000001</v>
      </c>
      <c r="C240">
        <f t="shared" si="19"/>
        <v>-0.73381649843697649</v>
      </c>
      <c r="D240" s="2"/>
      <c r="E240" s="3">
        <v>294.290009</v>
      </c>
      <c r="F240" s="3">
        <f t="shared" si="20"/>
        <v>-2.5368447410427715</v>
      </c>
      <c r="H240" s="3">
        <v>176.570007</v>
      </c>
      <c r="I240">
        <f t="shared" si="21"/>
        <v>-0.49590871506185058</v>
      </c>
      <c r="K240" s="3">
        <v>135.070007</v>
      </c>
      <c r="L240">
        <f t="shared" si="18"/>
        <v>-1.8885676165986354</v>
      </c>
      <c r="N240" s="3">
        <v>415.45001200000002</v>
      </c>
      <c r="O240">
        <f t="shared" si="22"/>
        <v>-1.9471323498570021</v>
      </c>
      <c r="Q240" s="3">
        <v>129.11000100000001</v>
      </c>
      <c r="R240">
        <f t="shared" si="23"/>
        <v>-0.89046055452641959</v>
      </c>
    </row>
    <row r="241" spans="1:18" x14ac:dyDescent="0.2">
      <c r="A241" s="2">
        <v>45155</v>
      </c>
      <c r="B241" s="3">
        <v>436.290009</v>
      </c>
      <c r="C241">
        <f t="shared" si="19"/>
        <v>-0.76198841909329107</v>
      </c>
      <c r="D241" s="2"/>
      <c r="E241" s="3">
        <v>285.08999599999999</v>
      </c>
      <c r="F241" s="3">
        <f t="shared" si="20"/>
        <v>-3.1261723873201599</v>
      </c>
      <c r="H241" s="3">
        <v>174</v>
      </c>
      <c r="I241">
        <f t="shared" si="21"/>
        <v>-1.4555173008516695</v>
      </c>
      <c r="K241" s="3">
        <v>133.979996</v>
      </c>
      <c r="L241">
        <f t="shared" si="18"/>
        <v>-0.8069970707856734</v>
      </c>
      <c r="N241" s="3">
        <v>403</v>
      </c>
      <c r="O241">
        <f t="shared" si="22"/>
        <v>-2.9967533133685444</v>
      </c>
      <c r="Q241" s="3">
        <v>130.46000699999999</v>
      </c>
      <c r="R241">
        <f t="shared" si="23"/>
        <v>1.0456246530429343</v>
      </c>
    </row>
    <row r="242" spans="1:18" x14ac:dyDescent="0.2">
      <c r="A242" s="2">
        <v>45156</v>
      </c>
      <c r="B242" s="3">
        <v>436.5</v>
      </c>
      <c r="C242">
        <f t="shared" si="19"/>
        <v>4.8131058623440137E-2</v>
      </c>
      <c r="D242" s="2"/>
      <c r="E242" s="3">
        <v>283.25</v>
      </c>
      <c r="F242" s="3">
        <f t="shared" si="20"/>
        <v>-0.64540882732342009</v>
      </c>
      <c r="H242" s="3">
        <v>174.490005</v>
      </c>
      <c r="I242">
        <f t="shared" si="21"/>
        <v>0.28161206896551522</v>
      </c>
      <c r="K242" s="3">
        <v>133.220001</v>
      </c>
      <c r="L242">
        <f t="shared" si="18"/>
        <v>-0.56724512814584915</v>
      </c>
      <c r="N242" s="3">
        <v>404.52999899999998</v>
      </c>
      <c r="O242">
        <f t="shared" si="22"/>
        <v>0.37965235732009311</v>
      </c>
      <c r="Q242" s="3">
        <v>128.11000100000001</v>
      </c>
      <c r="R242">
        <f t="shared" si="23"/>
        <v>-1.801322914232236</v>
      </c>
    </row>
    <row r="243" spans="1:18" x14ac:dyDescent="0.2">
      <c r="A243" s="2">
        <v>45159</v>
      </c>
      <c r="B243" s="3">
        <v>439.33999599999999</v>
      </c>
      <c r="C243">
        <f t="shared" si="19"/>
        <v>0.65062909507445243</v>
      </c>
      <c r="D243" s="2"/>
      <c r="E243" s="3">
        <v>289.89999399999999</v>
      </c>
      <c r="F243" s="3">
        <f t="shared" si="20"/>
        <v>2.3477472197705183</v>
      </c>
      <c r="H243" s="3">
        <v>175.83999600000001</v>
      </c>
      <c r="I243">
        <f t="shared" si="21"/>
        <v>0.77367812557516813</v>
      </c>
      <c r="K243" s="3">
        <v>134.679993</v>
      </c>
      <c r="L243">
        <f t="shared" si="18"/>
        <v>1.0959255284797662</v>
      </c>
      <c r="N243" s="3">
        <v>408.290009</v>
      </c>
      <c r="O243">
        <f t="shared" si="22"/>
        <v>0.92947618453385028</v>
      </c>
      <c r="Q243" s="3">
        <v>128.929993</v>
      </c>
      <c r="R243">
        <f t="shared" si="23"/>
        <v>0.64006868597244404</v>
      </c>
    </row>
    <row r="244" spans="1:18" x14ac:dyDescent="0.2">
      <c r="A244" s="2">
        <v>45160</v>
      </c>
      <c r="B244" s="3">
        <v>438.14999399999999</v>
      </c>
      <c r="C244">
        <f t="shared" si="19"/>
        <v>-0.27086129440397971</v>
      </c>
      <c r="D244" s="2"/>
      <c r="E244" s="3">
        <v>287.60000600000001</v>
      </c>
      <c r="F244" s="3">
        <f t="shared" si="20"/>
        <v>-0.79337290362275237</v>
      </c>
      <c r="H244" s="3">
        <v>177.229996</v>
      </c>
      <c r="I244">
        <f t="shared" si="21"/>
        <v>0.79049137376003253</v>
      </c>
      <c r="K244" s="3">
        <v>134.25</v>
      </c>
      <c r="L244">
        <f t="shared" si="18"/>
        <v>-0.31927013836420087</v>
      </c>
      <c r="N244" s="3">
        <v>413.17001299999998</v>
      </c>
      <c r="O244">
        <f t="shared" si="22"/>
        <v>1.1952298347814789</v>
      </c>
      <c r="Q244" s="3">
        <v>129.69000199999999</v>
      </c>
      <c r="R244">
        <f t="shared" si="23"/>
        <v>0.58947416525493546</v>
      </c>
    </row>
    <row r="245" spans="1:18" x14ac:dyDescent="0.2">
      <c r="A245" s="2">
        <v>45161</v>
      </c>
      <c r="B245" s="3">
        <v>443.02999899999998</v>
      </c>
      <c r="C245">
        <f t="shared" si="19"/>
        <v>1.113774978164209</v>
      </c>
      <c r="D245" s="2"/>
      <c r="E245" s="3">
        <v>294.23998999999998</v>
      </c>
      <c r="F245" s="3">
        <f t="shared" si="20"/>
        <v>2.3087565582317717</v>
      </c>
      <c r="H245" s="3">
        <v>181.11999499999999</v>
      </c>
      <c r="I245">
        <f t="shared" si="21"/>
        <v>2.1948874839448673</v>
      </c>
      <c r="K245" s="3">
        <v>135.520004</v>
      </c>
      <c r="L245">
        <f t="shared" si="18"/>
        <v>0.94599925512104299</v>
      </c>
      <c r="N245" s="3">
        <v>427.54998799999998</v>
      </c>
      <c r="O245">
        <f t="shared" si="22"/>
        <v>3.4804014201292004</v>
      </c>
      <c r="Q245" s="3">
        <v>133.21000699999999</v>
      </c>
      <c r="R245">
        <f t="shared" si="23"/>
        <v>2.7141683597167328</v>
      </c>
    </row>
    <row r="246" spans="1:18" x14ac:dyDescent="0.2">
      <c r="A246" s="2">
        <v>45162</v>
      </c>
      <c r="B246" s="3">
        <v>436.89001500000001</v>
      </c>
      <c r="C246">
        <f t="shared" si="19"/>
        <v>-1.3859070523122681</v>
      </c>
      <c r="D246" s="2"/>
      <c r="E246" s="3">
        <v>286.75</v>
      </c>
      <c r="F246" s="3">
        <f t="shared" si="20"/>
        <v>-2.5455377428472512</v>
      </c>
      <c r="H246" s="3">
        <v>176.38000500000001</v>
      </c>
      <c r="I246">
        <f t="shared" si="21"/>
        <v>-2.6170440210093746</v>
      </c>
      <c r="K246" s="3">
        <v>131.83999600000001</v>
      </c>
      <c r="L246">
        <f t="shared" si="18"/>
        <v>-2.7154721748679895</v>
      </c>
      <c r="N246" s="3">
        <v>406.92999300000002</v>
      </c>
      <c r="O246">
        <f t="shared" si="22"/>
        <v>-4.8228267053535649</v>
      </c>
      <c r="Q246" s="3">
        <v>130.41999799999999</v>
      </c>
      <c r="R246">
        <f t="shared" si="23"/>
        <v>-2.0944440007423752</v>
      </c>
    </row>
    <row r="247" spans="1:18" x14ac:dyDescent="0.2">
      <c r="A247" s="2">
        <v>45163</v>
      </c>
      <c r="B247" s="3">
        <v>439.97000100000002</v>
      </c>
      <c r="C247">
        <f t="shared" si="19"/>
        <v>0.70497971898030665</v>
      </c>
      <c r="D247" s="2"/>
      <c r="E247" s="3">
        <v>285.5</v>
      </c>
      <c r="F247" s="3">
        <f t="shared" si="20"/>
        <v>-0.4359197907585004</v>
      </c>
      <c r="H247" s="3">
        <v>178.61000100000001</v>
      </c>
      <c r="I247">
        <f t="shared" si="21"/>
        <v>1.2643133783786886</v>
      </c>
      <c r="K247" s="3">
        <v>133.259995</v>
      </c>
      <c r="L247">
        <f t="shared" si="18"/>
        <v>1.0770623809788267</v>
      </c>
      <c r="N247" s="3">
        <v>416.02999899999998</v>
      </c>
      <c r="O247">
        <f t="shared" si="22"/>
        <v>2.2362583629956099</v>
      </c>
      <c r="Q247" s="3">
        <v>130.69000199999999</v>
      </c>
      <c r="R247">
        <f t="shared" si="23"/>
        <v>0.20702653284812972</v>
      </c>
    </row>
    <row r="248" spans="1:18" x14ac:dyDescent="0.2">
      <c r="A248" s="2">
        <v>45166</v>
      </c>
      <c r="B248" s="3">
        <v>442.76001000000002</v>
      </c>
      <c r="C248">
        <f t="shared" si="19"/>
        <v>0.63413618966262142</v>
      </c>
      <c r="D248" s="2"/>
      <c r="E248" s="3">
        <v>290.26001000000002</v>
      </c>
      <c r="F248" s="3">
        <f t="shared" si="20"/>
        <v>1.6672539404553495</v>
      </c>
      <c r="H248" s="3">
        <v>180.19000199999999</v>
      </c>
      <c r="I248">
        <f t="shared" si="21"/>
        <v>0.88460947939862644</v>
      </c>
      <c r="K248" s="3">
        <v>133.13999899999999</v>
      </c>
      <c r="L248">
        <f t="shared" si="18"/>
        <v>-9.0046528967688055E-2</v>
      </c>
      <c r="N248" s="3">
        <v>418.05999800000001</v>
      </c>
      <c r="O248">
        <f t="shared" si="22"/>
        <v>0.48794534165312253</v>
      </c>
      <c r="Q248" s="3">
        <v>131.78999300000001</v>
      </c>
      <c r="R248">
        <f t="shared" si="23"/>
        <v>0.8416795341391281</v>
      </c>
    </row>
    <row r="249" spans="1:18" x14ac:dyDescent="0.2">
      <c r="A249" s="2">
        <v>45167</v>
      </c>
      <c r="B249" s="3">
        <v>449.16000400000001</v>
      </c>
      <c r="C249">
        <f t="shared" si="19"/>
        <v>1.4454769752128229</v>
      </c>
      <c r="D249" s="2"/>
      <c r="E249" s="3">
        <v>297.98998999999998</v>
      </c>
      <c r="F249" s="3">
        <f t="shared" si="20"/>
        <v>2.6631226258139917</v>
      </c>
      <c r="H249" s="3">
        <v>184.11999499999999</v>
      </c>
      <c r="I249">
        <f t="shared" si="21"/>
        <v>2.1810272248068436</v>
      </c>
      <c r="K249" s="3">
        <v>134.91000399999999</v>
      </c>
      <c r="L249">
        <f t="shared" si="18"/>
        <v>1.3294314355522849</v>
      </c>
      <c r="N249" s="3">
        <v>429.98998999999998</v>
      </c>
      <c r="O249">
        <f t="shared" si="22"/>
        <v>2.853655469806506</v>
      </c>
      <c r="Q249" s="3">
        <v>135.490005</v>
      </c>
      <c r="R249">
        <f t="shared" si="23"/>
        <v>2.8075060296876915</v>
      </c>
    </row>
    <row r="250" spans="1:18" x14ac:dyDescent="0.2">
      <c r="A250" s="2">
        <v>45168</v>
      </c>
      <c r="B250" s="3">
        <v>451.01001000000002</v>
      </c>
      <c r="C250">
        <f t="shared" si="19"/>
        <v>0.41188128585019945</v>
      </c>
      <c r="D250" s="2"/>
      <c r="E250" s="3">
        <v>295.10000600000001</v>
      </c>
      <c r="F250" s="3">
        <f t="shared" si="20"/>
        <v>-0.96982586562722128</v>
      </c>
      <c r="H250" s="3">
        <v>187.64999399999999</v>
      </c>
      <c r="I250">
        <f t="shared" si="21"/>
        <v>1.9172274037917523</v>
      </c>
      <c r="K250" s="3">
        <v>135.070007</v>
      </c>
      <c r="L250">
        <f t="shared" si="18"/>
        <v>0.11859980376252709</v>
      </c>
      <c r="N250" s="3">
        <v>434.67001299999998</v>
      </c>
      <c r="O250">
        <f t="shared" si="22"/>
        <v>1.0884027788646908</v>
      </c>
      <c r="Q250" s="3">
        <v>136.929993</v>
      </c>
      <c r="R250">
        <f t="shared" si="23"/>
        <v>1.0628001674367049</v>
      </c>
    </row>
    <row r="251" spans="1:18" x14ac:dyDescent="0.2">
      <c r="A251" s="2">
        <v>45169</v>
      </c>
      <c r="B251" s="3">
        <v>450.35000600000001</v>
      </c>
      <c r="C251">
        <f t="shared" si="19"/>
        <v>-0.14633910231837535</v>
      </c>
      <c r="D251" s="2"/>
      <c r="E251" s="3">
        <v>295.89001500000001</v>
      </c>
      <c r="F251" s="3">
        <f t="shared" si="20"/>
        <v>0.26770890679005871</v>
      </c>
      <c r="H251" s="3">
        <v>187.86999499999999</v>
      </c>
      <c r="I251">
        <f t="shared" si="21"/>
        <v>0.11724007835566271</v>
      </c>
      <c r="K251" s="3">
        <v>138.009995</v>
      </c>
      <c r="L251">
        <f t="shared" si="18"/>
        <v>2.17664014780128</v>
      </c>
      <c r="N251" s="3">
        <v>433.67999300000002</v>
      </c>
      <c r="O251">
        <f t="shared" si="22"/>
        <v>-0.2277635839581045</v>
      </c>
      <c r="Q251" s="3">
        <v>137.35000600000001</v>
      </c>
      <c r="R251">
        <f t="shared" si="23"/>
        <v>0.30673557399510826</v>
      </c>
    </row>
    <row r="252" spans="1:18" x14ac:dyDescent="0.2">
      <c r="A252" s="2">
        <v>45170</v>
      </c>
      <c r="B252" s="3">
        <v>451.19000199999999</v>
      </c>
      <c r="C252">
        <f t="shared" si="19"/>
        <v>0.18652070363245096</v>
      </c>
      <c r="D252" s="2"/>
      <c r="E252" s="3">
        <v>296.38000499999998</v>
      </c>
      <c r="F252" s="3">
        <f t="shared" si="20"/>
        <v>0.16559869382546671</v>
      </c>
      <c r="H252" s="3">
        <v>189.46000699999999</v>
      </c>
      <c r="I252">
        <f t="shared" si="21"/>
        <v>0.84633631889967398</v>
      </c>
      <c r="K252" s="3">
        <v>138.11999499999999</v>
      </c>
      <c r="L252">
        <f t="shared" si="18"/>
        <v>7.9704372136224777E-2</v>
      </c>
      <c r="N252" s="3">
        <v>439.88000499999998</v>
      </c>
      <c r="O252">
        <f t="shared" si="22"/>
        <v>1.4296283204376361</v>
      </c>
      <c r="Q252" s="3">
        <v>136.800003</v>
      </c>
      <c r="R252">
        <f t="shared" si="23"/>
        <v>-0.40043900689746154</v>
      </c>
    </row>
    <row r="255" spans="1:18" x14ac:dyDescent="0.2">
      <c r="E255" t="s">
        <v>12</v>
      </c>
      <c r="H255" t="s">
        <v>13</v>
      </c>
      <c r="K255" t="s">
        <v>14</v>
      </c>
      <c r="N255" t="s">
        <v>15</v>
      </c>
      <c r="Q255" t="s">
        <v>16</v>
      </c>
    </row>
    <row r="256" spans="1:18" x14ac:dyDescent="0.2">
      <c r="E256" t="s">
        <v>28</v>
      </c>
      <c r="F256">
        <f>STDEV(F4:F252)</f>
        <v>3.3715632391489931</v>
      </c>
      <c r="H256" t="s">
        <v>28</v>
      </c>
      <c r="I256">
        <f>STDEV(I4:I252)</f>
        <v>1.8186926421456748</v>
      </c>
      <c r="K256" t="s">
        <v>28</v>
      </c>
      <c r="L256">
        <f>STDEV(L4:L252)</f>
        <v>2.4862823451527261</v>
      </c>
      <c r="N256" t="s">
        <v>28</v>
      </c>
      <c r="O256">
        <f>STDEV(O4:O252)</f>
        <v>2.8910373326491183</v>
      </c>
      <c r="Q256" t="s">
        <v>28</v>
      </c>
      <c r="R256">
        <f>STDEV(R4:R252)</f>
        <v>2.2119715152563955</v>
      </c>
    </row>
    <row r="257" spans="2:18" x14ac:dyDescent="0.2">
      <c r="B257" t="s">
        <v>27</v>
      </c>
      <c r="C257">
        <f>_xlfn.VAR.P(C4:C252)</f>
        <v>1.3086433038106526</v>
      </c>
      <c r="E257" t="s">
        <v>29</v>
      </c>
      <c r="F257">
        <f>((E252-E3)/E3)*100</f>
        <v>86.943369550924587</v>
      </c>
      <c r="H257" t="s">
        <v>29</v>
      </c>
      <c r="I257">
        <f>((H252-H3)/H3)*100</f>
        <v>23.331369466112005</v>
      </c>
      <c r="K257" t="s">
        <v>29</v>
      </c>
      <c r="L257">
        <f>((K252-K3)/K3)*100</f>
        <v>9.5234270912423451</v>
      </c>
      <c r="N257" t="s">
        <v>29</v>
      </c>
      <c r="O257">
        <f>((N252-N3)/N3)*100</f>
        <v>101.41948212564441</v>
      </c>
      <c r="Q257" t="s">
        <v>29</v>
      </c>
      <c r="R257">
        <f>((Q252-Q3)/Q3)*100</f>
        <v>27.279493097892832</v>
      </c>
    </row>
    <row r="258" spans="2:18" x14ac:dyDescent="0.2">
      <c r="B258" t="s">
        <v>17</v>
      </c>
      <c r="C258">
        <v>0</v>
      </c>
      <c r="E258" s="5" t="s">
        <v>30</v>
      </c>
      <c r="F258">
        <f>F256*SQRT(252)</f>
        <v>53.521907161893758</v>
      </c>
      <c r="H258" s="5" t="s">
        <v>30</v>
      </c>
      <c r="I258">
        <f>I256*SQRT(252)</f>
        <v>28.870850654282663</v>
      </c>
      <c r="K258" s="5" t="s">
        <v>30</v>
      </c>
      <c r="L258">
        <f>L256*SQRT(252)</f>
        <v>39.468508646187423</v>
      </c>
      <c r="N258" s="5" t="s">
        <v>30</v>
      </c>
      <c r="O258">
        <f>O256*SQRT(252)</f>
        <v>45.893794879158492</v>
      </c>
      <c r="Q258" s="5" t="s">
        <v>30</v>
      </c>
      <c r="R258">
        <f>R256*SQRT(252)</f>
        <v>35.113959219162822</v>
      </c>
    </row>
    <row r="259" spans="2:18" x14ac:dyDescent="0.2">
      <c r="B259" t="s">
        <v>19</v>
      </c>
      <c r="C259">
        <f>((B252-B3)/B3)*100</f>
        <v>17.350238849050374</v>
      </c>
    </row>
    <row r="260" spans="2:18" x14ac:dyDescent="0.2">
      <c r="B260" t="s">
        <v>20</v>
      </c>
      <c r="C260">
        <f>C259-C258</f>
        <v>17.350238849050374</v>
      </c>
    </row>
    <row r="261" spans="2:18" x14ac:dyDescent="0.2">
      <c r="E261" s="4" t="s">
        <v>0</v>
      </c>
      <c r="F261" s="4">
        <f>_xlfn.COVARIANCE.P(F4:F252, C4:C252)/C257</f>
        <v>1.6746778036925538</v>
      </c>
      <c r="G261" s="4"/>
      <c r="H261" s="4" t="s">
        <v>0</v>
      </c>
      <c r="I261" s="4">
        <f>_xlfn.COVARIANCE.P(I4:I252, C4:C252)/C257</f>
        <v>1.3052977318400127</v>
      </c>
      <c r="J261" s="4"/>
      <c r="K261" s="4" t="s">
        <v>0</v>
      </c>
      <c r="L261" s="4">
        <f>_xlfn.COVARIANCE.P(L4:L252, C4:C252)/C257</f>
        <v>1.5075677605200721</v>
      </c>
      <c r="M261" s="4"/>
      <c r="N261" s="4" t="s">
        <v>0</v>
      </c>
      <c r="O261" s="4">
        <f>_xlfn.COVARIANCE.P(O4:O252, C4:C252)/C257</f>
        <v>1.4704932706117124</v>
      </c>
      <c r="P261" s="4"/>
      <c r="Q261" s="4" t="s">
        <v>0</v>
      </c>
      <c r="R261" s="4">
        <f>_xlfn.COVARIANCE.P(R4:R252, C4:C252)/C257</f>
        <v>1.3608874212534179</v>
      </c>
    </row>
    <row r="262" spans="2:18" x14ac:dyDescent="0.2">
      <c r="B262" t="s">
        <v>25</v>
      </c>
      <c r="C262" s="4">
        <f>0.2*F261+0.2*I261+0.2*L261+0.2*O261+0.2*R261</f>
        <v>1.4637847975835538</v>
      </c>
      <c r="E262" s="4" t="s">
        <v>1</v>
      </c>
      <c r="F262" s="4">
        <f>F257-C258-(F261*C260)</f>
        <v>57.887309661655685</v>
      </c>
      <c r="G262" s="4"/>
      <c r="H262" s="4" t="s">
        <v>1</v>
      </c>
      <c r="I262" s="4">
        <f>I257-C258-I261*C260</f>
        <v>0.68414204956407687</v>
      </c>
      <c r="J262" s="4"/>
      <c r="K262" s="4" t="s">
        <v>1</v>
      </c>
      <c r="L262" s="4">
        <f>L257-C258-L261*C260</f>
        <v>-16.633233634908883</v>
      </c>
      <c r="M262" s="4"/>
      <c r="N262" s="4" t="s">
        <v>1</v>
      </c>
      <c r="O262" s="4">
        <f>O257-C258-O261*C260</f>
        <v>75.906072654609929</v>
      </c>
      <c r="P262" s="4"/>
      <c r="Q262" s="4" t="s">
        <v>1</v>
      </c>
      <c r="R262" s="4">
        <f>R257-C258-R261*C260</f>
        <v>3.6677712924777985</v>
      </c>
    </row>
    <row r="263" spans="2:18" x14ac:dyDescent="0.2">
      <c r="E263" s="4" t="s">
        <v>18</v>
      </c>
      <c r="F263" s="4">
        <f>(AVERAGE(F4:F252) / STDEV(F4:F252))*SQRT(252)</f>
        <v>1.4540215838025248</v>
      </c>
      <c r="G263" s="4"/>
      <c r="H263" s="4" t="s">
        <v>18</v>
      </c>
      <c r="I263" s="4">
        <f>(AVERAGE(I4:I252) / STDEV(I4:I252))*SQRT(252)</f>
        <v>0.87845020862140277</v>
      </c>
      <c r="J263" s="4"/>
      <c r="K263" s="4" t="s">
        <v>18</v>
      </c>
      <c r="L263" s="4">
        <f>(AVERAGE(L4:L252) / STDEV(L4:L252))*SQRT(252)</f>
        <v>0.42871327553011424</v>
      </c>
      <c r="M263" s="4"/>
      <c r="N263" s="4" t="s">
        <v>18</v>
      </c>
      <c r="O263" s="4">
        <f>(AVERAGE(O4:O252) / STDEV(O4:O252))*SQRT(252)</f>
        <v>1.7717547086899974</v>
      </c>
      <c r="P263" s="4"/>
      <c r="Q263" s="4" t="s">
        <v>18</v>
      </c>
      <c r="R263" s="4">
        <f>(AVERAGE(R4:R252) / STDEV(R4:R252))*SQRT(252)</f>
        <v>0.87050834166697555</v>
      </c>
    </row>
    <row r="264" spans="2:18" x14ac:dyDescent="0.2">
      <c r="B264" t="s">
        <v>26</v>
      </c>
    </row>
    <row r="265" spans="2:18" x14ac:dyDescent="0.2">
      <c r="B265" s="4"/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</v>
      </c>
    </row>
    <row r="266" spans="2:18" x14ac:dyDescent="0.2">
      <c r="B266" s="4" t="s">
        <v>2</v>
      </c>
      <c r="C266" s="4">
        <f>CORREL(F4:F252, F4:F252)</f>
        <v>1</v>
      </c>
      <c r="D266" s="4">
        <f>CORREL(F4:F252, I4:I252)</f>
        <v>0.53938077704127996</v>
      </c>
      <c r="E266" s="4">
        <f>CORREL(F4:F252, L4:L252)</f>
        <v>0.5659769404233711</v>
      </c>
      <c r="F266" s="4">
        <f>CORREL(F4:F252, O4:O252)</f>
        <v>0.41151132448796907</v>
      </c>
      <c r="G266" s="4">
        <f>CORREL(F4:F252, R4:R252)</f>
        <v>0.61606842769108172</v>
      </c>
    </row>
    <row r="267" spans="2:18" x14ac:dyDescent="0.2">
      <c r="B267" s="4" t="s">
        <v>3</v>
      </c>
      <c r="C267" s="4">
        <f>CORREL(I4:I252, F4:F252)</f>
        <v>0.53938077704127996</v>
      </c>
      <c r="D267" s="4">
        <v>1</v>
      </c>
      <c r="E267" s="4">
        <f>CORREL(L4:L252, I4:I252)</f>
        <v>0.54815118435988164</v>
      </c>
      <c r="F267" s="4">
        <f>CORREL(I4:I252, O4:O252)</f>
        <v>0.51455680436057172</v>
      </c>
      <c r="G267" s="4">
        <f>CORREL(I4:I252, R4:R252)</f>
        <v>0.66080760998885713</v>
      </c>
    </row>
    <row r="268" spans="2:18" x14ac:dyDescent="0.2">
      <c r="B268" s="4" t="s">
        <v>4</v>
      </c>
      <c r="C268" s="4">
        <f>CORREL(F4:F252, L4:L252)</f>
        <v>0.5659769404233711</v>
      </c>
      <c r="D268" s="4">
        <f>CORREL(L4:L252, I4:I252)</f>
        <v>0.54815118435988164</v>
      </c>
      <c r="E268" s="4">
        <v>1</v>
      </c>
      <c r="F268" s="4">
        <f>CORREL(L4:L252, O4:O252)</f>
        <v>0.5049713571595903</v>
      </c>
      <c r="G268" s="4">
        <f>CORREL(L4:L252, R4:R252)</f>
        <v>0.67628065064709664</v>
      </c>
    </row>
    <row r="269" spans="2:18" x14ac:dyDescent="0.2">
      <c r="B269" s="4" t="s">
        <v>5</v>
      </c>
      <c r="C269" s="4">
        <f>CORREL(F4:F252, O4:O252)</f>
        <v>0.41151132448796907</v>
      </c>
      <c r="D269" s="4">
        <f>CORREL(O4:O252, I4:I252)</f>
        <v>0.51455680436057172</v>
      </c>
      <c r="E269" s="4">
        <f>CORREL(O4:O252, L4:L252)</f>
        <v>0.5049713571595903</v>
      </c>
      <c r="F269" s="4">
        <v>1</v>
      </c>
      <c r="G269" s="4">
        <f>CORREL(O4:O252, R4:R252)</f>
        <v>0.42850771786829778</v>
      </c>
    </row>
    <row r="270" spans="2:18" x14ac:dyDescent="0.2">
      <c r="B270" s="4" t="s">
        <v>6</v>
      </c>
      <c r="C270" s="4">
        <f>CORREL(F4:F252, R4:R252)</f>
        <v>0.61606842769108172</v>
      </c>
      <c r="D270" s="4">
        <f>CORREL(R4:R252, I4:I252)</f>
        <v>0.66080760998885713</v>
      </c>
      <c r="E270" s="4">
        <f>CORREL(R4:R252, L4:L252)</f>
        <v>0.67628065064709664</v>
      </c>
      <c r="F270" s="4">
        <f>CORREL(R4:R252, O4:O252)</f>
        <v>0.42850771786829778</v>
      </c>
      <c r="G270" s="4">
        <v>1</v>
      </c>
    </row>
    <row r="275" spans="6:6" x14ac:dyDescent="0.2">
      <c r="F275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Cheng Chuan</dc:creator>
  <cp:lastModifiedBy>Zhang Cheng Chuan</cp:lastModifiedBy>
  <dcterms:created xsi:type="dcterms:W3CDTF">2023-09-04T04:17:28Z</dcterms:created>
  <dcterms:modified xsi:type="dcterms:W3CDTF">2023-09-06T16:23:45Z</dcterms:modified>
</cp:coreProperties>
</file>