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795"/>
  </bookViews>
  <sheets>
    <sheet name="会员卡指标" sheetId="14" r:id="rId1"/>
    <sheet name="凉茶指标" sheetId="25" r:id="rId2"/>
    <sheet name="破壁指标" sheetId="26" r:id="rId3"/>
    <sheet name="汤臣倍健指标" sheetId="27" r:id="rId4"/>
    <sheet name="主推指标" sheetId="28" r:id="rId5"/>
    <sheet name="A推指标" sheetId="29" r:id="rId6"/>
  </sheets>
  <calcPr calcId="125725"/>
</workbook>
</file>

<file path=xl/calcChain.xml><?xml version="1.0" encoding="utf-8"?>
<calcChain xmlns="http://schemas.openxmlformats.org/spreadsheetml/2006/main">
  <c r="AD88" i="29"/>
  <c r="AD71"/>
  <c r="AD53"/>
  <c r="AD35"/>
  <c r="AD17"/>
  <c r="F67"/>
  <c r="C67" s="1"/>
  <c r="F77"/>
  <c r="C77" s="1"/>
  <c r="F81"/>
  <c r="C81" s="1"/>
  <c r="F87"/>
  <c r="C87" s="1"/>
  <c r="F73"/>
  <c r="C73" s="1"/>
  <c r="F83"/>
  <c r="C83" s="1"/>
  <c r="AD88" i="28"/>
  <c r="AD71"/>
  <c r="AD53"/>
  <c r="AD35"/>
  <c r="AD17"/>
  <c r="F87"/>
  <c r="C87" s="1"/>
  <c r="AD88" i="27"/>
  <c r="AD71"/>
  <c r="AD53"/>
  <c r="AD35"/>
  <c r="AD17"/>
  <c r="AD88" i="26"/>
  <c r="AD71"/>
  <c r="AD53"/>
  <c r="AD35"/>
  <c r="AD17"/>
  <c r="AD88" i="25"/>
  <c r="AD71"/>
  <c r="AD53"/>
  <c r="AD35"/>
  <c r="AD17"/>
  <c r="AE88" i="14"/>
  <c r="AE71"/>
  <c r="AE53"/>
  <c r="AE35"/>
  <c r="AE17"/>
  <c r="AC88" i="29"/>
  <c r="AC71"/>
  <c r="AC53"/>
  <c r="AC35"/>
  <c r="AC17"/>
  <c r="F85"/>
  <c r="AC88" i="28"/>
  <c r="AC71"/>
  <c r="AC53"/>
  <c r="AC35"/>
  <c r="AC17"/>
  <c r="AC91"/>
  <c r="F85"/>
  <c r="C85" s="1"/>
  <c r="AC88" i="27"/>
  <c r="AC71"/>
  <c r="AC53"/>
  <c r="AC35"/>
  <c r="AC17"/>
  <c r="AC91"/>
  <c r="AC88" i="26"/>
  <c r="AC71"/>
  <c r="AC53"/>
  <c r="AC35"/>
  <c r="AC17"/>
  <c r="AC88" i="25"/>
  <c r="AC71"/>
  <c r="AC53"/>
  <c r="AC35"/>
  <c r="AC17"/>
  <c r="AD88" i="14"/>
  <c r="AD71"/>
  <c r="AD53"/>
  <c r="AD35"/>
  <c r="AD17"/>
  <c r="G90"/>
  <c r="D90" s="1"/>
  <c r="AB88" i="29"/>
  <c r="AB71"/>
  <c r="AB53"/>
  <c r="AB35"/>
  <c r="AB17"/>
  <c r="AB88" i="28"/>
  <c r="AB71"/>
  <c r="AB53"/>
  <c r="AB35"/>
  <c r="AB17"/>
  <c r="AB91"/>
  <c r="AB88" i="27"/>
  <c r="AB71"/>
  <c r="AB53"/>
  <c r="AB35"/>
  <c r="AB17"/>
  <c r="AB71" i="26"/>
  <c r="AB53"/>
  <c r="AB35"/>
  <c r="AB17"/>
  <c r="F85"/>
  <c r="C85" s="1"/>
  <c r="AB88" i="25"/>
  <c r="AB71"/>
  <c r="AB53"/>
  <c r="AB35"/>
  <c r="AB17"/>
  <c r="AC88" i="14"/>
  <c r="AC71"/>
  <c r="AC53"/>
  <c r="AC35"/>
  <c r="AC17"/>
  <c r="Z88" i="29"/>
  <c r="AA88"/>
  <c r="Z71"/>
  <c r="AA71"/>
  <c r="Z53"/>
  <c r="AA53"/>
  <c r="Z35"/>
  <c r="AA35"/>
  <c r="Z17"/>
  <c r="AA17"/>
  <c r="F9"/>
  <c r="C9" s="1"/>
  <c r="AA91"/>
  <c r="F23"/>
  <c r="C23" s="1"/>
  <c r="F25"/>
  <c r="C25" s="1"/>
  <c r="F27"/>
  <c r="C27" s="1"/>
  <c r="F29"/>
  <c r="C29" s="1"/>
  <c r="F31"/>
  <c r="C31" s="1"/>
  <c r="F33"/>
  <c r="C33" s="1"/>
  <c r="F37"/>
  <c r="C37" s="1"/>
  <c r="F41"/>
  <c r="C41" s="1"/>
  <c r="F51"/>
  <c r="C51" s="1"/>
  <c r="F69"/>
  <c r="C69" s="1"/>
  <c r="Z88" i="28"/>
  <c r="AA88"/>
  <c r="Z71"/>
  <c r="AA71"/>
  <c r="Z53"/>
  <c r="AA53"/>
  <c r="Z35"/>
  <c r="AA35"/>
  <c r="Z17"/>
  <c r="AA17"/>
  <c r="Z91"/>
  <c r="Z88" i="27"/>
  <c r="AA88"/>
  <c r="Z71"/>
  <c r="AA71"/>
  <c r="Z53"/>
  <c r="AA53"/>
  <c r="Z35"/>
  <c r="AA35"/>
  <c r="Z17"/>
  <c r="AA17"/>
  <c r="Z88" i="26"/>
  <c r="AA88"/>
  <c r="Z71"/>
  <c r="AA71"/>
  <c r="Z53"/>
  <c r="AA53"/>
  <c r="Z35"/>
  <c r="AA35"/>
  <c r="Z17"/>
  <c r="AA17"/>
  <c r="Z91"/>
  <c r="Z88" i="25"/>
  <c r="AA88"/>
  <c r="Z71"/>
  <c r="AA71"/>
  <c r="Z53"/>
  <c r="AA53"/>
  <c r="Z35"/>
  <c r="AA35"/>
  <c r="Z17"/>
  <c r="AA17"/>
  <c r="AA88" i="14"/>
  <c r="AB88"/>
  <c r="AA71"/>
  <c r="AB71"/>
  <c r="AA53"/>
  <c r="AB53"/>
  <c r="AA35"/>
  <c r="AB35"/>
  <c r="AA17"/>
  <c r="AB17"/>
  <c r="G89"/>
  <c r="D89" s="1"/>
  <c r="Y71" i="29"/>
  <c r="Y53"/>
  <c r="Y35"/>
  <c r="Y17"/>
  <c r="F75"/>
  <c r="C75" s="1"/>
  <c r="Y71" i="28"/>
  <c r="Y53"/>
  <c r="Y35"/>
  <c r="Y17"/>
  <c r="Y88"/>
  <c r="Y71" i="27"/>
  <c r="Y53"/>
  <c r="Y35"/>
  <c r="Y17"/>
  <c r="Y88"/>
  <c r="Y71" i="26"/>
  <c r="Y53"/>
  <c r="Y35"/>
  <c r="Y17"/>
  <c r="Y88"/>
  <c r="Y71" i="25"/>
  <c r="Y53"/>
  <c r="Y35"/>
  <c r="Y17"/>
  <c r="Z88" i="14"/>
  <c r="Z71"/>
  <c r="Z53"/>
  <c r="Z35"/>
  <c r="Z17"/>
  <c r="X71" i="29"/>
  <c r="X53"/>
  <c r="X35"/>
  <c r="X17"/>
  <c r="F39"/>
  <c r="C39" s="1"/>
  <c r="X71" i="28"/>
  <c r="X53"/>
  <c r="X35"/>
  <c r="X17"/>
  <c r="X88"/>
  <c r="X71" i="27"/>
  <c r="X53"/>
  <c r="X35"/>
  <c r="X17"/>
  <c r="X88"/>
  <c r="X71" i="26"/>
  <c r="X53"/>
  <c r="X35"/>
  <c r="X17"/>
  <c r="X71" i="25"/>
  <c r="X53"/>
  <c r="X35"/>
  <c r="X17"/>
  <c r="Y71" i="14"/>
  <c r="Y53"/>
  <c r="Y35"/>
  <c r="Y17"/>
  <c r="W71" i="29"/>
  <c r="W53"/>
  <c r="W35"/>
  <c r="W17"/>
  <c r="W71" i="28"/>
  <c r="W53"/>
  <c r="W35"/>
  <c r="W17"/>
  <c r="W88"/>
  <c r="W71" i="27"/>
  <c r="W53"/>
  <c r="W35"/>
  <c r="W17"/>
  <c r="W88"/>
  <c r="W91" s="1"/>
  <c r="W71" i="26"/>
  <c r="W53"/>
  <c r="W35"/>
  <c r="W17"/>
  <c r="W71" i="25"/>
  <c r="W53"/>
  <c r="W35"/>
  <c r="W17"/>
  <c r="F87"/>
  <c r="C87" s="1"/>
  <c r="X71" i="14"/>
  <c r="X53"/>
  <c r="X35"/>
  <c r="X17"/>
  <c r="G71" i="29"/>
  <c r="H71"/>
  <c r="I71"/>
  <c r="J71"/>
  <c r="K71"/>
  <c r="L71"/>
  <c r="M71"/>
  <c r="N71"/>
  <c r="O71"/>
  <c r="P71"/>
  <c r="Q71"/>
  <c r="R71"/>
  <c r="S71"/>
  <c r="T71"/>
  <c r="U71"/>
  <c r="V71"/>
  <c r="G53"/>
  <c r="H53"/>
  <c r="I53"/>
  <c r="J53"/>
  <c r="K53"/>
  <c r="L53"/>
  <c r="M53"/>
  <c r="N53"/>
  <c r="O53"/>
  <c r="P53"/>
  <c r="Q53"/>
  <c r="R53"/>
  <c r="S53"/>
  <c r="T53"/>
  <c r="U53"/>
  <c r="V53"/>
  <c r="G35"/>
  <c r="H35"/>
  <c r="I35"/>
  <c r="J35"/>
  <c r="K35"/>
  <c r="L35"/>
  <c r="M35"/>
  <c r="N35"/>
  <c r="O35"/>
  <c r="P35"/>
  <c r="Q35"/>
  <c r="R35"/>
  <c r="S35"/>
  <c r="T35"/>
  <c r="U35"/>
  <c r="V35"/>
  <c r="G17"/>
  <c r="H17"/>
  <c r="I17"/>
  <c r="J17"/>
  <c r="K17"/>
  <c r="L17"/>
  <c r="M17"/>
  <c r="N17"/>
  <c r="O17"/>
  <c r="P17"/>
  <c r="Q17"/>
  <c r="R17"/>
  <c r="S17"/>
  <c r="T17"/>
  <c r="U17"/>
  <c r="V17"/>
  <c r="V88"/>
  <c r="G71" i="28"/>
  <c r="H71"/>
  <c r="I71"/>
  <c r="J71"/>
  <c r="K71"/>
  <c r="L71"/>
  <c r="M71"/>
  <c r="N71"/>
  <c r="O71"/>
  <c r="P71"/>
  <c r="Q71"/>
  <c r="R71"/>
  <c r="S71"/>
  <c r="T71"/>
  <c r="U71"/>
  <c r="V71"/>
  <c r="G53"/>
  <c r="H53"/>
  <c r="I53"/>
  <c r="J53"/>
  <c r="K53"/>
  <c r="L53"/>
  <c r="M53"/>
  <c r="N53"/>
  <c r="O53"/>
  <c r="P53"/>
  <c r="Q53"/>
  <c r="R53"/>
  <c r="S53"/>
  <c r="T53"/>
  <c r="U53"/>
  <c r="V53"/>
  <c r="G35"/>
  <c r="H35"/>
  <c r="I35"/>
  <c r="J35"/>
  <c r="K35"/>
  <c r="L35"/>
  <c r="M35"/>
  <c r="N35"/>
  <c r="O35"/>
  <c r="P35"/>
  <c r="Q35"/>
  <c r="R35"/>
  <c r="S35"/>
  <c r="T35"/>
  <c r="U35"/>
  <c r="V35"/>
  <c r="G17"/>
  <c r="H17"/>
  <c r="I17"/>
  <c r="J17"/>
  <c r="K17"/>
  <c r="L17"/>
  <c r="M17"/>
  <c r="N17"/>
  <c r="O17"/>
  <c r="P17"/>
  <c r="Q17"/>
  <c r="R17"/>
  <c r="S17"/>
  <c r="T17"/>
  <c r="U17"/>
  <c r="V17"/>
  <c r="V88"/>
  <c r="V71" i="27"/>
  <c r="V53"/>
  <c r="V35"/>
  <c r="V17"/>
  <c r="V71" i="26"/>
  <c r="V53"/>
  <c r="V35"/>
  <c r="V17"/>
  <c r="V71" i="25"/>
  <c r="V53"/>
  <c r="V35"/>
  <c r="V17"/>
  <c r="W71" i="14"/>
  <c r="W53"/>
  <c r="W35"/>
  <c r="W17"/>
  <c r="W88"/>
  <c r="W91" s="1"/>
  <c r="U88" i="28"/>
  <c r="U71" i="27"/>
  <c r="U53"/>
  <c r="U35"/>
  <c r="U17"/>
  <c r="U71" i="26"/>
  <c r="U53"/>
  <c r="U35"/>
  <c r="U17"/>
  <c r="U71" i="25"/>
  <c r="U53"/>
  <c r="U35"/>
  <c r="U17"/>
  <c r="V71" i="14"/>
  <c r="V53"/>
  <c r="V35"/>
  <c r="V17"/>
  <c r="T88" i="28"/>
  <c r="T71" i="27"/>
  <c r="T53"/>
  <c r="T35"/>
  <c r="T17"/>
  <c r="T71" i="26"/>
  <c r="T53"/>
  <c r="T35"/>
  <c r="T17"/>
  <c r="T71" i="25"/>
  <c r="T53"/>
  <c r="T35"/>
  <c r="T17"/>
  <c r="U71" i="14"/>
  <c r="U53"/>
  <c r="U35"/>
  <c r="U17"/>
  <c r="S88" i="28"/>
  <c r="R88"/>
  <c r="R71" i="27"/>
  <c r="S71"/>
  <c r="R53"/>
  <c r="S53"/>
  <c r="R35"/>
  <c r="S35"/>
  <c r="R17"/>
  <c r="S17"/>
  <c r="S88"/>
  <c r="R88"/>
  <c r="R71" i="26"/>
  <c r="S71"/>
  <c r="R53"/>
  <c r="S53"/>
  <c r="R35"/>
  <c r="S35"/>
  <c r="R17"/>
  <c r="S17"/>
  <c r="S88"/>
  <c r="R88"/>
  <c r="R91" s="1"/>
  <c r="R71" i="25"/>
  <c r="S71"/>
  <c r="R53"/>
  <c r="S53"/>
  <c r="R35"/>
  <c r="S35"/>
  <c r="R17"/>
  <c r="S17"/>
  <c r="S71" i="14"/>
  <c r="T71"/>
  <c r="S53"/>
  <c r="T53"/>
  <c r="S35"/>
  <c r="T35"/>
  <c r="S17"/>
  <c r="T17"/>
  <c r="Q88" i="28"/>
  <c r="Q71" i="27"/>
  <c r="Q53"/>
  <c r="Q35"/>
  <c r="Q17"/>
  <c r="Q71" i="26"/>
  <c r="Q53"/>
  <c r="Q35"/>
  <c r="Q17"/>
  <c r="Q71" i="25"/>
  <c r="Q53"/>
  <c r="Q35"/>
  <c r="Q17"/>
  <c r="R71" i="14"/>
  <c r="R53"/>
  <c r="R35"/>
  <c r="R17"/>
  <c r="P88" i="28"/>
  <c r="P71" i="27"/>
  <c r="P53"/>
  <c r="P35"/>
  <c r="P17"/>
  <c r="P71" i="26"/>
  <c r="P53"/>
  <c r="P35"/>
  <c r="P17"/>
  <c r="P71" i="25"/>
  <c r="P53"/>
  <c r="P35"/>
  <c r="P17"/>
  <c r="Q71" i="14"/>
  <c r="Q53"/>
  <c r="Q35"/>
  <c r="Q17"/>
  <c r="O88" i="28"/>
  <c r="O71" i="27"/>
  <c r="O53"/>
  <c r="O35"/>
  <c r="O17"/>
  <c r="O71" i="26"/>
  <c r="O53"/>
  <c r="O35"/>
  <c r="O17"/>
  <c r="O71" i="25"/>
  <c r="O53"/>
  <c r="O35"/>
  <c r="O17"/>
  <c r="P71" i="14"/>
  <c r="P53"/>
  <c r="P35"/>
  <c r="P17"/>
  <c r="N88" i="28"/>
  <c r="N71" i="27"/>
  <c r="N53"/>
  <c r="N35"/>
  <c r="N17"/>
  <c r="N71" i="26"/>
  <c r="N53"/>
  <c r="N35"/>
  <c r="N17"/>
  <c r="N71" i="25"/>
  <c r="N53"/>
  <c r="N35"/>
  <c r="N17"/>
  <c r="O71" i="14"/>
  <c r="O53"/>
  <c r="O35"/>
  <c r="O17"/>
  <c r="M88" i="29"/>
  <c r="F49"/>
  <c r="C49" s="1"/>
  <c r="E91" i="28"/>
  <c r="M88"/>
  <c r="L88"/>
  <c r="L71" i="27"/>
  <c r="M71"/>
  <c r="L53"/>
  <c r="M53"/>
  <c r="L35"/>
  <c r="M35"/>
  <c r="L17"/>
  <c r="M17"/>
  <c r="M88"/>
  <c r="L88"/>
  <c r="L91" s="1"/>
  <c r="L71" i="26"/>
  <c r="M71"/>
  <c r="L53"/>
  <c r="M53"/>
  <c r="L35"/>
  <c r="M35"/>
  <c r="L17"/>
  <c r="M17"/>
  <c r="M88"/>
  <c r="L71" i="25"/>
  <c r="M71"/>
  <c r="L53"/>
  <c r="M53"/>
  <c r="L35"/>
  <c r="M35"/>
  <c r="L17"/>
  <c r="M17"/>
  <c r="N71" i="14"/>
  <c r="N53"/>
  <c r="N35"/>
  <c r="N17"/>
  <c r="M71"/>
  <c r="M53"/>
  <c r="M35"/>
  <c r="M17"/>
  <c r="D88" i="29"/>
  <c r="E88"/>
  <c r="E71"/>
  <c r="E53"/>
  <c r="E35"/>
  <c r="E17"/>
  <c r="E88" i="28"/>
  <c r="D71"/>
  <c r="E71"/>
  <c r="E53"/>
  <c r="E35"/>
  <c r="E17"/>
  <c r="G91" i="29"/>
  <c r="H91"/>
  <c r="I91"/>
  <c r="J91"/>
  <c r="K91"/>
  <c r="AG91"/>
  <c r="AH91"/>
  <c r="AI91"/>
  <c r="AJ91"/>
  <c r="AK91"/>
  <c r="K88"/>
  <c r="K71" i="27"/>
  <c r="K53"/>
  <c r="K35"/>
  <c r="K17"/>
  <c r="K88"/>
  <c r="K71" i="26"/>
  <c r="K53"/>
  <c r="K35"/>
  <c r="K17"/>
  <c r="K88"/>
  <c r="K71" i="25"/>
  <c r="K53"/>
  <c r="K35"/>
  <c r="K17"/>
  <c r="E91" i="29"/>
  <c r="G88"/>
  <c r="H88"/>
  <c r="I88"/>
  <c r="J88"/>
  <c r="L88"/>
  <c r="R88"/>
  <c r="R91" s="1"/>
  <c r="X88"/>
  <c r="X91" s="1"/>
  <c r="Y88"/>
  <c r="Y91" s="1"/>
  <c r="AE88"/>
  <c r="AF88"/>
  <c r="AG88"/>
  <c r="AH88"/>
  <c r="AI88"/>
  <c r="AJ88"/>
  <c r="AK88"/>
  <c r="AE71"/>
  <c r="AF71"/>
  <c r="AG71"/>
  <c r="AH71"/>
  <c r="AI71"/>
  <c r="AJ71"/>
  <c r="AK71"/>
  <c r="D71"/>
  <c r="AE53"/>
  <c r="AF53"/>
  <c r="AG53"/>
  <c r="AH53"/>
  <c r="AI53"/>
  <c r="AJ53"/>
  <c r="AK53"/>
  <c r="D53"/>
  <c r="AE35"/>
  <c r="AF35"/>
  <c r="AG35"/>
  <c r="AH35"/>
  <c r="AI35"/>
  <c r="AJ35"/>
  <c r="AK35"/>
  <c r="D35"/>
  <c r="L91"/>
  <c r="Z91"/>
  <c r="AB91"/>
  <c r="AC91"/>
  <c r="AD91"/>
  <c r="AE17"/>
  <c r="AE91" s="1"/>
  <c r="AF17"/>
  <c r="AF91" s="1"/>
  <c r="AG17"/>
  <c r="AH17"/>
  <c r="AI17"/>
  <c r="AJ17"/>
  <c r="AK17"/>
  <c r="D17"/>
  <c r="G91" i="28"/>
  <c r="H91"/>
  <c r="I91"/>
  <c r="J91"/>
  <c r="AF91"/>
  <c r="AG91"/>
  <c r="AH91"/>
  <c r="AI91"/>
  <c r="AJ91"/>
  <c r="AK91"/>
  <c r="G88"/>
  <c r="H88"/>
  <c r="I88"/>
  <c r="J88"/>
  <c r="K88"/>
  <c r="AE88"/>
  <c r="AF88"/>
  <c r="AG88"/>
  <c r="AH88"/>
  <c r="AI88"/>
  <c r="AJ88"/>
  <c r="AK88"/>
  <c r="D88"/>
  <c r="AE71"/>
  <c r="AF71"/>
  <c r="AG71"/>
  <c r="AH71"/>
  <c r="AI71"/>
  <c r="AJ71"/>
  <c r="AK71"/>
  <c r="AE53"/>
  <c r="AF53"/>
  <c r="AG53"/>
  <c r="AH53"/>
  <c r="AI53"/>
  <c r="AJ53"/>
  <c r="AK53"/>
  <c r="D53"/>
  <c r="AE35"/>
  <c r="AF35"/>
  <c r="AG35"/>
  <c r="AH35"/>
  <c r="AI35"/>
  <c r="AJ35"/>
  <c r="AK35"/>
  <c r="D35"/>
  <c r="K91"/>
  <c r="AA91"/>
  <c r="AD91"/>
  <c r="AE17"/>
  <c r="AE91" s="1"/>
  <c r="AF17"/>
  <c r="AG17"/>
  <c r="AH17"/>
  <c r="AI17"/>
  <c r="AJ17"/>
  <c r="AK17"/>
  <c r="D17"/>
  <c r="G91" i="27"/>
  <c r="H91"/>
  <c r="I91"/>
  <c r="J91"/>
  <c r="AG91"/>
  <c r="AH91"/>
  <c r="AI91"/>
  <c r="AJ91"/>
  <c r="AK91"/>
  <c r="E91"/>
  <c r="G88"/>
  <c r="H88"/>
  <c r="I88"/>
  <c r="J88"/>
  <c r="N88"/>
  <c r="N91" s="1"/>
  <c r="O88"/>
  <c r="O91" s="1"/>
  <c r="P88"/>
  <c r="P91" s="1"/>
  <c r="Q88"/>
  <c r="Q91" s="1"/>
  <c r="T88"/>
  <c r="T91" s="1"/>
  <c r="U88"/>
  <c r="V88"/>
  <c r="AE88"/>
  <c r="AF88"/>
  <c r="AG88"/>
  <c r="AH88"/>
  <c r="AI88"/>
  <c r="AJ88"/>
  <c r="AK88"/>
  <c r="E88"/>
  <c r="D88"/>
  <c r="G71"/>
  <c r="H71"/>
  <c r="I71"/>
  <c r="J71"/>
  <c r="AE71"/>
  <c r="AF71"/>
  <c r="AG71"/>
  <c r="AH71"/>
  <c r="AI71"/>
  <c r="AJ71"/>
  <c r="AK71"/>
  <c r="E71"/>
  <c r="D71"/>
  <c r="G53"/>
  <c r="H53"/>
  <c r="I53"/>
  <c r="J53"/>
  <c r="AE53"/>
  <c r="AF53"/>
  <c r="AG53"/>
  <c r="AH53"/>
  <c r="AI53"/>
  <c r="AJ53"/>
  <c r="AK53"/>
  <c r="E53"/>
  <c r="D53"/>
  <c r="G35"/>
  <c r="H35"/>
  <c r="I35"/>
  <c r="J35"/>
  <c r="AE35"/>
  <c r="AF35"/>
  <c r="AG35"/>
  <c r="AH35"/>
  <c r="AI35"/>
  <c r="AJ35"/>
  <c r="AK35"/>
  <c r="E35"/>
  <c r="D35"/>
  <c r="G17"/>
  <c r="H17"/>
  <c r="I17"/>
  <c r="J17"/>
  <c r="U91"/>
  <c r="V91"/>
  <c r="Z91"/>
  <c r="AA91"/>
  <c r="AB91"/>
  <c r="AD91"/>
  <c r="AE17"/>
  <c r="AE91" s="1"/>
  <c r="AF17"/>
  <c r="AF91" s="1"/>
  <c r="AG17"/>
  <c r="AH17"/>
  <c r="AI17"/>
  <c r="AJ17"/>
  <c r="AK17"/>
  <c r="E17"/>
  <c r="D17"/>
  <c r="G91" i="26"/>
  <c r="H91"/>
  <c r="I91"/>
  <c r="J91"/>
  <c r="AG91"/>
  <c r="AH91"/>
  <c r="AI91"/>
  <c r="AJ91"/>
  <c r="AK91"/>
  <c r="E91"/>
  <c r="G88"/>
  <c r="H88"/>
  <c r="I88"/>
  <c r="J88"/>
  <c r="L88"/>
  <c r="L91" s="1"/>
  <c r="N88"/>
  <c r="N91" s="1"/>
  <c r="O88"/>
  <c r="O91" s="1"/>
  <c r="P88"/>
  <c r="P91" s="1"/>
  <c r="Q88"/>
  <c r="Q91" s="1"/>
  <c r="T88"/>
  <c r="U88"/>
  <c r="V88"/>
  <c r="W88"/>
  <c r="W91" s="1"/>
  <c r="X88"/>
  <c r="X91" s="1"/>
  <c r="AB88"/>
  <c r="AE88"/>
  <c r="AF88"/>
  <c r="AG88"/>
  <c r="AH88"/>
  <c r="AI88"/>
  <c r="AJ88"/>
  <c r="AK88"/>
  <c r="E88"/>
  <c r="D88"/>
  <c r="G71"/>
  <c r="H71"/>
  <c r="I71"/>
  <c r="J71"/>
  <c r="AE71"/>
  <c r="AF71"/>
  <c r="AG71"/>
  <c r="AH71"/>
  <c r="AI71"/>
  <c r="AJ71"/>
  <c r="AK71"/>
  <c r="E71"/>
  <c r="D71"/>
  <c r="G53"/>
  <c r="H53"/>
  <c r="I53"/>
  <c r="J53"/>
  <c r="AE53"/>
  <c r="AF53"/>
  <c r="AG53"/>
  <c r="AH53"/>
  <c r="AI53"/>
  <c r="AJ53"/>
  <c r="AK53"/>
  <c r="E53"/>
  <c r="D53"/>
  <c r="G35"/>
  <c r="H35"/>
  <c r="I35"/>
  <c r="J35"/>
  <c r="AE35"/>
  <c r="AF35"/>
  <c r="AG35"/>
  <c r="AH35"/>
  <c r="AI35"/>
  <c r="AJ35"/>
  <c r="AK35"/>
  <c r="E35"/>
  <c r="D35"/>
  <c r="G17"/>
  <c r="H17"/>
  <c r="I17"/>
  <c r="J17"/>
  <c r="T91"/>
  <c r="V91"/>
  <c r="AA91"/>
  <c r="AB91"/>
  <c r="AC91"/>
  <c r="AD91"/>
  <c r="AE17"/>
  <c r="AE91" s="1"/>
  <c r="AF17"/>
  <c r="AF91" s="1"/>
  <c r="AG17"/>
  <c r="AH17"/>
  <c r="AI17"/>
  <c r="AJ17"/>
  <c r="AK17"/>
  <c r="D17"/>
  <c r="E17"/>
  <c r="G91" i="25"/>
  <c r="H91"/>
  <c r="I91"/>
  <c r="J91"/>
  <c r="AG91"/>
  <c r="AH91"/>
  <c r="AI91"/>
  <c r="AJ91"/>
  <c r="AK91"/>
  <c r="E91"/>
  <c r="G88"/>
  <c r="H88"/>
  <c r="I88"/>
  <c r="J88"/>
  <c r="K88"/>
  <c r="L88"/>
  <c r="M88"/>
  <c r="N88"/>
  <c r="O88"/>
  <c r="P88"/>
  <c r="P91" s="1"/>
  <c r="Q88"/>
  <c r="R88"/>
  <c r="S88"/>
  <c r="T88"/>
  <c r="U88"/>
  <c r="V88"/>
  <c r="W88"/>
  <c r="X88"/>
  <c r="Y88"/>
  <c r="AE88"/>
  <c r="AF88"/>
  <c r="AG88"/>
  <c r="AH88"/>
  <c r="AI88"/>
  <c r="AJ88"/>
  <c r="AK88"/>
  <c r="D88"/>
  <c r="E88"/>
  <c r="G71"/>
  <c r="H71"/>
  <c r="I71"/>
  <c r="J71"/>
  <c r="AE71"/>
  <c r="AF71"/>
  <c r="AG71"/>
  <c r="AH71"/>
  <c r="AI71"/>
  <c r="AJ71"/>
  <c r="AK71"/>
  <c r="E71"/>
  <c r="D71"/>
  <c r="G53"/>
  <c r="H53"/>
  <c r="I53"/>
  <c r="J53"/>
  <c r="AE53"/>
  <c r="AF53"/>
  <c r="AG53"/>
  <c r="AH53"/>
  <c r="AI53"/>
  <c r="AJ53"/>
  <c r="AK53"/>
  <c r="E53"/>
  <c r="D53"/>
  <c r="D35"/>
  <c r="G35"/>
  <c r="H35"/>
  <c r="I35"/>
  <c r="J35"/>
  <c r="AE35"/>
  <c r="AF35"/>
  <c r="AG35"/>
  <c r="AH35"/>
  <c r="AI35"/>
  <c r="AJ35"/>
  <c r="AK35"/>
  <c r="E35"/>
  <c r="D17"/>
  <c r="G17"/>
  <c r="H17"/>
  <c r="I17"/>
  <c r="J17"/>
  <c r="K91"/>
  <c r="L91"/>
  <c r="M91"/>
  <c r="N91"/>
  <c r="O91"/>
  <c r="Q91"/>
  <c r="R91"/>
  <c r="S91"/>
  <c r="W91"/>
  <c r="X91"/>
  <c r="Y91"/>
  <c r="Z91"/>
  <c r="AA91"/>
  <c r="AB91"/>
  <c r="AC91"/>
  <c r="AD91"/>
  <c r="AE17"/>
  <c r="AE91" s="1"/>
  <c r="AF17"/>
  <c r="AF91" s="1"/>
  <c r="AG17"/>
  <c r="AH17"/>
  <c r="AI17"/>
  <c r="AJ17"/>
  <c r="AK17"/>
  <c r="E17"/>
  <c r="C73" i="14"/>
  <c r="C74"/>
  <c r="C75"/>
  <c r="C76"/>
  <c r="C77"/>
  <c r="C78"/>
  <c r="C79"/>
  <c r="C80"/>
  <c r="C81"/>
  <c r="C82"/>
  <c r="C83"/>
  <c r="C84"/>
  <c r="C85"/>
  <c r="C86"/>
  <c r="C87"/>
  <c r="C72"/>
  <c r="C55"/>
  <c r="C56"/>
  <c r="C57"/>
  <c r="C58"/>
  <c r="C59"/>
  <c r="C60"/>
  <c r="C61"/>
  <c r="C62"/>
  <c r="C63"/>
  <c r="C64"/>
  <c r="C65"/>
  <c r="C66"/>
  <c r="C67"/>
  <c r="C68"/>
  <c r="C69"/>
  <c r="C70"/>
  <c r="C54"/>
  <c r="C37"/>
  <c r="C38"/>
  <c r="C39"/>
  <c r="C40"/>
  <c r="C41"/>
  <c r="C42"/>
  <c r="C43"/>
  <c r="C44"/>
  <c r="C45"/>
  <c r="C46"/>
  <c r="C47"/>
  <c r="C48"/>
  <c r="C49"/>
  <c r="C50"/>
  <c r="C51"/>
  <c r="C52"/>
  <c r="C36"/>
  <c r="C19"/>
  <c r="C20"/>
  <c r="C21"/>
  <c r="C22"/>
  <c r="C23"/>
  <c r="C24"/>
  <c r="C25"/>
  <c r="C26"/>
  <c r="C27"/>
  <c r="C28"/>
  <c r="C29"/>
  <c r="C30"/>
  <c r="C31"/>
  <c r="C32"/>
  <c r="C33"/>
  <c r="C34"/>
  <c r="C18"/>
  <c r="C3"/>
  <c r="C4"/>
  <c r="C5"/>
  <c r="C6"/>
  <c r="C7"/>
  <c r="C8"/>
  <c r="C9"/>
  <c r="C10"/>
  <c r="C11"/>
  <c r="C12"/>
  <c r="C13"/>
  <c r="C14"/>
  <c r="C15"/>
  <c r="C16"/>
  <c r="C2"/>
  <c r="L71"/>
  <c r="L53"/>
  <c r="L35"/>
  <c r="L17"/>
  <c r="L88"/>
  <c r="F91"/>
  <c r="H88"/>
  <c r="I88"/>
  <c r="J88"/>
  <c r="K88"/>
  <c r="M88"/>
  <c r="N88"/>
  <c r="N91" s="1"/>
  <c r="O88"/>
  <c r="O91" s="1"/>
  <c r="P88"/>
  <c r="Q88"/>
  <c r="R88"/>
  <c r="R91" s="1"/>
  <c r="S88"/>
  <c r="T88"/>
  <c r="U88"/>
  <c r="U91" s="1"/>
  <c r="V88"/>
  <c r="V91" s="1"/>
  <c r="X88"/>
  <c r="Y88"/>
  <c r="AF88"/>
  <c r="AG88"/>
  <c r="AH88"/>
  <c r="AI88"/>
  <c r="AJ88"/>
  <c r="AK88"/>
  <c r="AL88"/>
  <c r="F88"/>
  <c r="E88"/>
  <c r="H71"/>
  <c r="I71"/>
  <c r="J71"/>
  <c r="K71"/>
  <c r="AF71"/>
  <c r="AG71"/>
  <c r="AH71"/>
  <c r="AI71"/>
  <c r="AJ71"/>
  <c r="AK71"/>
  <c r="AL71"/>
  <c r="F71"/>
  <c r="E71"/>
  <c r="E53"/>
  <c r="H53"/>
  <c r="I53"/>
  <c r="J53"/>
  <c r="K53"/>
  <c r="AF53"/>
  <c r="AG53"/>
  <c r="AH53"/>
  <c r="AI53"/>
  <c r="AJ53"/>
  <c r="AK53"/>
  <c r="AL53"/>
  <c r="F53"/>
  <c r="E35"/>
  <c r="H35"/>
  <c r="I35"/>
  <c r="J35"/>
  <c r="K35"/>
  <c r="AF35"/>
  <c r="AG35"/>
  <c r="AH35"/>
  <c r="AI35"/>
  <c r="AJ35"/>
  <c r="AK35"/>
  <c r="AL35"/>
  <c r="F35"/>
  <c r="H17"/>
  <c r="H91" s="1"/>
  <c r="I17"/>
  <c r="I91" s="1"/>
  <c r="J17"/>
  <c r="J91" s="1"/>
  <c r="K17"/>
  <c r="K91" s="1"/>
  <c r="P91"/>
  <c r="Q91"/>
  <c r="S91"/>
  <c r="T91"/>
  <c r="X91"/>
  <c r="Y91"/>
  <c r="Z91"/>
  <c r="AA91"/>
  <c r="AB91"/>
  <c r="AC91"/>
  <c r="AD91"/>
  <c r="AE91"/>
  <c r="AF17"/>
  <c r="AF91" s="1"/>
  <c r="AG17"/>
  <c r="AG91" s="1"/>
  <c r="AH17"/>
  <c r="AH91" s="1"/>
  <c r="AI17"/>
  <c r="AI91" s="1"/>
  <c r="AJ17"/>
  <c r="AJ91" s="1"/>
  <c r="AK17"/>
  <c r="AK91" s="1"/>
  <c r="AL17"/>
  <c r="AL91" s="1"/>
  <c r="F17"/>
  <c r="E17"/>
  <c r="F86" i="29"/>
  <c r="C86" s="1"/>
  <c r="F16"/>
  <c r="C16" s="1"/>
  <c r="F14"/>
  <c r="C14" s="1"/>
  <c r="G16" i="14"/>
  <c r="D16" s="1"/>
  <c r="D91" i="29"/>
  <c r="D16"/>
  <c r="F15"/>
  <c r="D15"/>
  <c r="C15"/>
  <c r="D14"/>
  <c r="D87"/>
  <c r="D86"/>
  <c r="F13"/>
  <c r="D13"/>
  <c r="C13"/>
  <c r="D85"/>
  <c r="F12"/>
  <c r="C12" s="1"/>
  <c r="D12"/>
  <c r="F11"/>
  <c r="D11"/>
  <c r="C11"/>
  <c r="F10"/>
  <c r="C10" s="1"/>
  <c r="D10"/>
  <c r="D9"/>
  <c r="F8"/>
  <c r="C8" s="1"/>
  <c r="D8"/>
  <c r="F7"/>
  <c r="D7"/>
  <c r="C7"/>
  <c r="F6"/>
  <c r="D6"/>
  <c r="C6"/>
  <c r="F5"/>
  <c r="D5"/>
  <c r="C5"/>
  <c r="F4"/>
  <c r="D4"/>
  <c r="C4"/>
  <c r="F3"/>
  <c r="D3"/>
  <c r="C3"/>
  <c r="F2"/>
  <c r="D2"/>
  <c r="C2"/>
  <c r="F90"/>
  <c r="D90"/>
  <c r="C90"/>
  <c r="F52"/>
  <c r="C52" s="1"/>
  <c r="D52"/>
  <c r="D51"/>
  <c r="F50"/>
  <c r="C50" s="1"/>
  <c r="D50"/>
  <c r="D49"/>
  <c r="F34"/>
  <c r="C34" s="1"/>
  <c r="D34"/>
  <c r="F48"/>
  <c r="D48"/>
  <c r="C48"/>
  <c r="F47"/>
  <c r="D47"/>
  <c r="C47"/>
  <c r="F46"/>
  <c r="D46"/>
  <c r="C46"/>
  <c r="F45"/>
  <c r="D45"/>
  <c r="C45"/>
  <c r="F44"/>
  <c r="D44"/>
  <c r="C44"/>
  <c r="F43"/>
  <c r="D43"/>
  <c r="C43"/>
  <c r="D33"/>
  <c r="F32"/>
  <c r="C32" s="1"/>
  <c r="D32"/>
  <c r="F42"/>
  <c r="D42"/>
  <c r="C42"/>
  <c r="D41"/>
  <c r="F84"/>
  <c r="D84"/>
  <c r="C84"/>
  <c r="F40"/>
  <c r="D40"/>
  <c r="C40"/>
  <c r="D39"/>
  <c r="D83"/>
  <c r="F38"/>
  <c r="C38" s="1"/>
  <c r="D38"/>
  <c r="D37"/>
  <c r="F36"/>
  <c r="D36"/>
  <c r="C36"/>
  <c r="F70"/>
  <c r="C70" s="1"/>
  <c r="D70"/>
  <c r="D69"/>
  <c r="F68"/>
  <c r="C68" s="1"/>
  <c r="D68"/>
  <c r="F82"/>
  <c r="C82" s="1"/>
  <c r="D82"/>
  <c r="D67"/>
  <c r="F66"/>
  <c r="D66"/>
  <c r="C66"/>
  <c r="F65"/>
  <c r="C65" s="1"/>
  <c r="D65"/>
  <c r="F64"/>
  <c r="D64"/>
  <c r="C64"/>
  <c r="D81"/>
  <c r="F80"/>
  <c r="D80"/>
  <c r="C80"/>
  <c r="F63"/>
  <c r="D63"/>
  <c r="C63"/>
  <c r="F62"/>
  <c r="D62"/>
  <c r="C62"/>
  <c r="F61"/>
  <c r="D61"/>
  <c r="C61"/>
  <c r="F60"/>
  <c r="D60"/>
  <c r="C60"/>
  <c r="F79"/>
  <c r="D79"/>
  <c r="C79"/>
  <c r="F78"/>
  <c r="D78"/>
  <c r="C78"/>
  <c r="F59"/>
  <c r="D59"/>
  <c r="C59"/>
  <c r="F58"/>
  <c r="D58"/>
  <c r="C58"/>
  <c r="F57"/>
  <c r="D57"/>
  <c r="C57"/>
  <c r="F56"/>
  <c r="D56"/>
  <c r="C56"/>
  <c r="F55"/>
  <c r="D55"/>
  <c r="C55"/>
  <c r="D77"/>
  <c r="F54"/>
  <c r="C54" s="1"/>
  <c r="D54"/>
  <c r="F89"/>
  <c r="D89"/>
  <c r="C89"/>
  <c r="D31"/>
  <c r="F30"/>
  <c r="D30"/>
  <c r="C30"/>
  <c r="D29"/>
  <c r="F28"/>
  <c r="D28"/>
  <c r="C28"/>
  <c r="D27"/>
  <c r="F26"/>
  <c r="D26"/>
  <c r="C26"/>
  <c r="D25"/>
  <c r="F24"/>
  <c r="D24"/>
  <c r="C24"/>
  <c r="D23"/>
  <c r="F22"/>
  <c r="D22"/>
  <c r="C22"/>
  <c r="F76"/>
  <c r="D76"/>
  <c r="C76"/>
  <c r="F21"/>
  <c r="D21"/>
  <c r="C21"/>
  <c r="F20"/>
  <c r="D20"/>
  <c r="C20"/>
  <c r="D75"/>
  <c r="F74"/>
  <c r="C74" s="1"/>
  <c r="D74"/>
  <c r="D73"/>
  <c r="F19"/>
  <c r="C19" s="1"/>
  <c r="D19"/>
  <c r="F72"/>
  <c r="C72" s="1"/>
  <c r="D72"/>
  <c r="F18"/>
  <c r="D18"/>
  <c r="C18"/>
  <c r="D91" i="28"/>
  <c r="F16"/>
  <c r="C16" s="1"/>
  <c r="D16"/>
  <c r="F15"/>
  <c r="D15"/>
  <c r="C15"/>
  <c r="F14"/>
  <c r="D14"/>
  <c r="C14"/>
  <c r="D87"/>
  <c r="F86"/>
  <c r="C86" s="1"/>
  <c r="D86"/>
  <c r="F13"/>
  <c r="D13"/>
  <c r="C13"/>
  <c r="D85"/>
  <c r="F12"/>
  <c r="D12"/>
  <c r="C12"/>
  <c r="F11"/>
  <c r="D11"/>
  <c r="C11"/>
  <c r="F10"/>
  <c r="D10"/>
  <c r="C10"/>
  <c r="F9"/>
  <c r="D9"/>
  <c r="C9"/>
  <c r="F8"/>
  <c r="D8"/>
  <c r="C8"/>
  <c r="F7"/>
  <c r="D7"/>
  <c r="C7"/>
  <c r="F6"/>
  <c r="D6"/>
  <c r="C6"/>
  <c r="F5"/>
  <c r="D5"/>
  <c r="C5"/>
  <c r="F4"/>
  <c r="D4"/>
  <c r="C4"/>
  <c r="F3"/>
  <c r="D3"/>
  <c r="C3"/>
  <c r="F2"/>
  <c r="D2"/>
  <c r="C2"/>
  <c r="F90"/>
  <c r="C90" s="1"/>
  <c r="D90"/>
  <c r="F52"/>
  <c r="D52"/>
  <c r="C52"/>
  <c r="F51"/>
  <c r="D51"/>
  <c r="C51"/>
  <c r="F50"/>
  <c r="D50"/>
  <c r="C50"/>
  <c r="F49"/>
  <c r="D49"/>
  <c r="C49"/>
  <c r="F34"/>
  <c r="D34"/>
  <c r="C34"/>
  <c r="F48"/>
  <c r="D48"/>
  <c r="C48"/>
  <c r="F47"/>
  <c r="D47"/>
  <c r="C47"/>
  <c r="F46"/>
  <c r="D46"/>
  <c r="C46"/>
  <c r="F45"/>
  <c r="D45"/>
  <c r="C45"/>
  <c r="F44"/>
  <c r="D44"/>
  <c r="C44"/>
  <c r="F43"/>
  <c r="D43"/>
  <c r="C43"/>
  <c r="F33"/>
  <c r="D33"/>
  <c r="C33"/>
  <c r="F32"/>
  <c r="D32"/>
  <c r="C32"/>
  <c r="F42"/>
  <c r="D42"/>
  <c r="C42"/>
  <c r="F41"/>
  <c r="D41"/>
  <c r="C41"/>
  <c r="F84"/>
  <c r="D84"/>
  <c r="C84"/>
  <c r="F40"/>
  <c r="D40"/>
  <c r="C40"/>
  <c r="F39"/>
  <c r="D39"/>
  <c r="C39"/>
  <c r="F83"/>
  <c r="D83"/>
  <c r="C83"/>
  <c r="F38"/>
  <c r="D38"/>
  <c r="C38"/>
  <c r="F37"/>
  <c r="D37"/>
  <c r="C37"/>
  <c r="F36"/>
  <c r="D36"/>
  <c r="C36"/>
  <c r="F70"/>
  <c r="D70"/>
  <c r="C70"/>
  <c r="F69"/>
  <c r="D69"/>
  <c r="C69"/>
  <c r="F68"/>
  <c r="D68"/>
  <c r="C68"/>
  <c r="F82"/>
  <c r="D82"/>
  <c r="C82"/>
  <c r="F67"/>
  <c r="D67"/>
  <c r="C67"/>
  <c r="F66"/>
  <c r="D66"/>
  <c r="C66"/>
  <c r="F65"/>
  <c r="D65"/>
  <c r="C65"/>
  <c r="F64"/>
  <c r="D64"/>
  <c r="C64"/>
  <c r="F81"/>
  <c r="D81"/>
  <c r="C81"/>
  <c r="F80"/>
  <c r="D80"/>
  <c r="C80"/>
  <c r="F63"/>
  <c r="D63"/>
  <c r="C63"/>
  <c r="F62"/>
  <c r="D62"/>
  <c r="C62"/>
  <c r="F61"/>
  <c r="D61"/>
  <c r="C61"/>
  <c r="F60"/>
  <c r="D60"/>
  <c r="C60"/>
  <c r="F79"/>
  <c r="D79"/>
  <c r="C79"/>
  <c r="F78"/>
  <c r="D78"/>
  <c r="C78"/>
  <c r="F59"/>
  <c r="D59"/>
  <c r="C59"/>
  <c r="F58"/>
  <c r="D58"/>
  <c r="C58"/>
  <c r="F57"/>
  <c r="D57"/>
  <c r="C57"/>
  <c r="F56"/>
  <c r="D56"/>
  <c r="C56"/>
  <c r="F55"/>
  <c r="D55"/>
  <c r="C55"/>
  <c r="F77"/>
  <c r="D77"/>
  <c r="C77"/>
  <c r="F54"/>
  <c r="D54"/>
  <c r="C54"/>
  <c r="F89"/>
  <c r="D89"/>
  <c r="C89"/>
  <c r="F31"/>
  <c r="D31"/>
  <c r="C31"/>
  <c r="F30"/>
  <c r="D30"/>
  <c r="C30"/>
  <c r="F29"/>
  <c r="C29" s="1"/>
  <c r="D29"/>
  <c r="F28"/>
  <c r="C28" s="1"/>
  <c r="D28"/>
  <c r="F27"/>
  <c r="D27"/>
  <c r="C27"/>
  <c r="F26"/>
  <c r="D26"/>
  <c r="C26"/>
  <c r="F25"/>
  <c r="D25"/>
  <c r="C25"/>
  <c r="F24"/>
  <c r="D24"/>
  <c r="C24"/>
  <c r="F23"/>
  <c r="D23"/>
  <c r="C23"/>
  <c r="F22"/>
  <c r="D22"/>
  <c r="C22"/>
  <c r="F76"/>
  <c r="D76"/>
  <c r="C76"/>
  <c r="F21"/>
  <c r="D21"/>
  <c r="C21"/>
  <c r="F20"/>
  <c r="D20"/>
  <c r="C20"/>
  <c r="F75"/>
  <c r="D75"/>
  <c r="C75"/>
  <c r="F74"/>
  <c r="D74"/>
  <c r="C74"/>
  <c r="F73"/>
  <c r="D73"/>
  <c r="C73"/>
  <c r="F19"/>
  <c r="D19"/>
  <c r="C19"/>
  <c r="F72"/>
  <c r="D72"/>
  <c r="C72"/>
  <c r="F18"/>
  <c r="D18"/>
  <c r="C18"/>
  <c r="D91" i="27"/>
  <c r="F16"/>
  <c r="D16"/>
  <c r="C16"/>
  <c r="F15"/>
  <c r="C15" s="1"/>
  <c r="D15"/>
  <c r="F14"/>
  <c r="D14"/>
  <c r="C14"/>
  <c r="F87"/>
  <c r="D87"/>
  <c r="C87"/>
  <c r="F86"/>
  <c r="D86"/>
  <c r="C86"/>
  <c r="F13"/>
  <c r="D13"/>
  <c r="C13"/>
  <c r="F85"/>
  <c r="D85"/>
  <c r="C85"/>
  <c r="F12"/>
  <c r="D12"/>
  <c r="C12"/>
  <c r="F11"/>
  <c r="D11"/>
  <c r="C11"/>
  <c r="F10"/>
  <c r="D10"/>
  <c r="C10"/>
  <c r="F9"/>
  <c r="D9"/>
  <c r="C9"/>
  <c r="F8"/>
  <c r="D8"/>
  <c r="C8"/>
  <c r="F7"/>
  <c r="D7"/>
  <c r="C7"/>
  <c r="F6"/>
  <c r="D6"/>
  <c r="C6"/>
  <c r="F5"/>
  <c r="D5"/>
  <c r="C5"/>
  <c r="F4"/>
  <c r="D4"/>
  <c r="C4"/>
  <c r="F3"/>
  <c r="D3"/>
  <c r="C3"/>
  <c r="F2"/>
  <c r="D2"/>
  <c r="C2"/>
  <c r="F90"/>
  <c r="D90"/>
  <c r="C90"/>
  <c r="F52"/>
  <c r="D52"/>
  <c r="C52"/>
  <c r="F51"/>
  <c r="D51"/>
  <c r="C51"/>
  <c r="F50"/>
  <c r="D50"/>
  <c r="C50"/>
  <c r="F49"/>
  <c r="D49"/>
  <c r="C49"/>
  <c r="F34"/>
  <c r="D34"/>
  <c r="C34"/>
  <c r="F48"/>
  <c r="D48"/>
  <c r="C48"/>
  <c r="F47"/>
  <c r="D47"/>
  <c r="C47"/>
  <c r="F46"/>
  <c r="D46"/>
  <c r="C46"/>
  <c r="F45"/>
  <c r="D45"/>
  <c r="C45"/>
  <c r="F44"/>
  <c r="D44"/>
  <c r="C44"/>
  <c r="F43"/>
  <c r="D43"/>
  <c r="C43"/>
  <c r="F33"/>
  <c r="D33"/>
  <c r="C33"/>
  <c r="F32"/>
  <c r="D32"/>
  <c r="C32"/>
  <c r="F42"/>
  <c r="D42"/>
  <c r="C42"/>
  <c r="F41"/>
  <c r="D41"/>
  <c r="C41"/>
  <c r="F84"/>
  <c r="D84"/>
  <c r="C84"/>
  <c r="F40"/>
  <c r="D40"/>
  <c r="C40"/>
  <c r="F39"/>
  <c r="D39"/>
  <c r="C39"/>
  <c r="F83"/>
  <c r="D83"/>
  <c r="C83"/>
  <c r="F38"/>
  <c r="D38"/>
  <c r="C38"/>
  <c r="F37"/>
  <c r="D37"/>
  <c r="C37"/>
  <c r="F36"/>
  <c r="D36"/>
  <c r="C36"/>
  <c r="F70"/>
  <c r="D70"/>
  <c r="C70"/>
  <c r="F69"/>
  <c r="D69"/>
  <c r="C69"/>
  <c r="F68"/>
  <c r="D68"/>
  <c r="C68"/>
  <c r="F82"/>
  <c r="D82"/>
  <c r="C82"/>
  <c r="F67"/>
  <c r="D67"/>
  <c r="C67"/>
  <c r="F66"/>
  <c r="D66"/>
  <c r="C66"/>
  <c r="F65"/>
  <c r="D65"/>
  <c r="C65"/>
  <c r="F64"/>
  <c r="D64"/>
  <c r="C64"/>
  <c r="F81"/>
  <c r="D81"/>
  <c r="C81"/>
  <c r="F80"/>
  <c r="D80"/>
  <c r="C80"/>
  <c r="F63"/>
  <c r="D63"/>
  <c r="C63"/>
  <c r="F62"/>
  <c r="D62"/>
  <c r="C62"/>
  <c r="F61"/>
  <c r="D61"/>
  <c r="C61"/>
  <c r="F60"/>
  <c r="D60"/>
  <c r="C60"/>
  <c r="F79"/>
  <c r="D79"/>
  <c r="C79"/>
  <c r="F78"/>
  <c r="D78"/>
  <c r="C78"/>
  <c r="F59"/>
  <c r="D59"/>
  <c r="C59"/>
  <c r="F58"/>
  <c r="D58"/>
  <c r="C58"/>
  <c r="F57"/>
  <c r="D57"/>
  <c r="C57"/>
  <c r="F56"/>
  <c r="D56"/>
  <c r="C56"/>
  <c r="F55"/>
  <c r="D55"/>
  <c r="C55"/>
  <c r="F77"/>
  <c r="D77"/>
  <c r="C77"/>
  <c r="F54"/>
  <c r="D54"/>
  <c r="C54"/>
  <c r="F89"/>
  <c r="D89"/>
  <c r="C89"/>
  <c r="F31"/>
  <c r="D31"/>
  <c r="C31"/>
  <c r="F30"/>
  <c r="D30"/>
  <c r="C30"/>
  <c r="F29"/>
  <c r="D29"/>
  <c r="C29"/>
  <c r="F28"/>
  <c r="D28"/>
  <c r="C28"/>
  <c r="F27"/>
  <c r="D27"/>
  <c r="C27"/>
  <c r="F26"/>
  <c r="D26"/>
  <c r="C26"/>
  <c r="F25"/>
  <c r="D25"/>
  <c r="C25"/>
  <c r="F24"/>
  <c r="D24"/>
  <c r="C24"/>
  <c r="F23"/>
  <c r="D23"/>
  <c r="C23"/>
  <c r="F22"/>
  <c r="D22"/>
  <c r="C22"/>
  <c r="F76"/>
  <c r="D76"/>
  <c r="C76"/>
  <c r="F21"/>
  <c r="D21"/>
  <c r="C21"/>
  <c r="F20"/>
  <c r="D20"/>
  <c r="C20"/>
  <c r="F75"/>
  <c r="D75"/>
  <c r="C75"/>
  <c r="F74"/>
  <c r="D74"/>
  <c r="C74"/>
  <c r="F73"/>
  <c r="D73"/>
  <c r="C73"/>
  <c r="F19"/>
  <c r="D19"/>
  <c r="C19"/>
  <c r="F72"/>
  <c r="D72"/>
  <c r="C72"/>
  <c r="F18"/>
  <c r="D18"/>
  <c r="C18"/>
  <c r="D91" i="26"/>
  <c r="F16"/>
  <c r="C16" s="1"/>
  <c r="D16"/>
  <c r="F15"/>
  <c r="C15" s="1"/>
  <c r="D15"/>
  <c r="F14"/>
  <c r="D14"/>
  <c r="C14"/>
  <c r="F87"/>
  <c r="D87"/>
  <c r="C87"/>
  <c r="F86"/>
  <c r="D86"/>
  <c r="C86"/>
  <c r="F13"/>
  <c r="D13"/>
  <c r="C13"/>
  <c r="D85"/>
  <c r="F12"/>
  <c r="C12" s="1"/>
  <c r="D12"/>
  <c r="F11"/>
  <c r="D11"/>
  <c r="C11"/>
  <c r="F10"/>
  <c r="D10"/>
  <c r="C10"/>
  <c r="F9"/>
  <c r="D9"/>
  <c r="C9"/>
  <c r="F8"/>
  <c r="C8" s="1"/>
  <c r="D8"/>
  <c r="F7"/>
  <c r="D7"/>
  <c r="C7"/>
  <c r="F6"/>
  <c r="D6"/>
  <c r="C6"/>
  <c r="F5"/>
  <c r="D5"/>
  <c r="C5"/>
  <c r="F4"/>
  <c r="D4"/>
  <c r="C4"/>
  <c r="F3"/>
  <c r="D3"/>
  <c r="C3"/>
  <c r="F2"/>
  <c r="D2"/>
  <c r="C2"/>
  <c r="F90"/>
  <c r="D90"/>
  <c r="C90"/>
  <c r="F52"/>
  <c r="C52" s="1"/>
  <c r="D52"/>
  <c r="F51"/>
  <c r="D51"/>
  <c r="C51"/>
  <c r="F50"/>
  <c r="D50"/>
  <c r="C50"/>
  <c r="F49"/>
  <c r="D49"/>
  <c r="C49"/>
  <c r="F34"/>
  <c r="D34"/>
  <c r="C34"/>
  <c r="F48"/>
  <c r="D48"/>
  <c r="C48"/>
  <c r="F47"/>
  <c r="D47"/>
  <c r="C47"/>
  <c r="F46"/>
  <c r="D46"/>
  <c r="C46"/>
  <c r="F45"/>
  <c r="D45"/>
  <c r="C45"/>
  <c r="F44"/>
  <c r="D44"/>
  <c r="C44"/>
  <c r="F43"/>
  <c r="D43"/>
  <c r="C43"/>
  <c r="F33"/>
  <c r="D33"/>
  <c r="C33"/>
  <c r="F32"/>
  <c r="D32"/>
  <c r="C32"/>
  <c r="F42"/>
  <c r="D42"/>
  <c r="C42"/>
  <c r="F41"/>
  <c r="D41"/>
  <c r="C41"/>
  <c r="F84"/>
  <c r="D84"/>
  <c r="C84"/>
  <c r="F40"/>
  <c r="D40"/>
  <c r="C40"/>
  <c r="F39"/>
  <c r="D39"/>
  <c r="C39"/>
  <c r="F83"/>
  <c r="D83"/>
  <c r="C83"/>
  <c r="F38"/>
  <c r="D38"/>
  <c r="C38"/>
  <c r="F37"/>
  <c r="D37"/>
  <c r="C37"/>
  <c r="F36"/>
  <c r="D36"/>
  <c r="C36"/>
  <c r="F70"/>
  <c r="D70"/>
  <c r="C70"/>
  <c r="F69"/>
  <c r="D69"/>
  <c r="C69"/>
  <c r="F68"/>
  <c r="D68"/>
  <c r="C68"/>
  <c r="F82"/>
  <c r="D82"/>
  <c r="C82"/>
  <c r="F67"/>
  <c r="D67"/>
  <c r="C67"/>
  <c r="F66"/>
  <c r="D66"/>
  <c r="C66"/>
  <c r="F65"/>
  <c r="D65"/>
  <c r="C65"/>
  <c r="F64"/>
  <c r="D64"/>
  <c r="C64"/>
  <c r="F81"/>
  <c r="D81"/>
  <c r="C81"/>
  <c r="F80"/>
  <c r="D80"/>
  <c r="C80"/>
  <c r="F63"/>
  <c r="D63"/>
  <c r="C63"/>
  <c r="F62"/>
  <c r="D62"/>
  <c r="C62"/>
  <c r="F61"/>
  <c r="D61"/>
  <c r="C61"/>
  <c r="F60"/>
  <c r="D60"/>
  <c r="C60"/>
  <c r="F79"/>
  <c r="D79"/>
  <c r="C79"/>
  <c r="F78"/>
  <c r="D78"/>
  <c r="C78"/>
  <c r="F59"/>
  <c r="D59"/>
  <c r="C59"/>
  <c r="F58"/>
  <c r="D58"/>
  <c r="C58"/>
  <c r="F57"/>
  <c r="D57"/>
  <c r="C57"/>
  <c r="F56"/>
  <c r="D56"/>
  <c r="C56"/>
  <c r="F55"/>
  <c r="D55"/>
  <c r="C55"/>
  <c r="F77"/>
  <c r="D77"/>
  <c r="C77"/>
  <c r="F54"/>
  <c r="D54"/>
  <c r="C54"/>
  <c r="F89"/>
  <c r="D89"/>
  <c r="C89"/>
  <c r="F31"/>
  <c r="D31"/>
  <c r="C31"/>
  <c r="F30"/>
  <c r="D30"/>
  <c r="C30"/>
  <c r="F29"/>
  <c r="C29" s="1"/>
  <c r="D29"/>
  <c r="F28"/>
  <c r="D28"/>
  <c r="C28"/>
  <c r="F27"/>
  <c r="D27"/>
  <c r="C27"/>
  <c r="F26"/>
  <c r="D26"/>
  <c r="C26"/>
  <c r="F25"/>
  <c r="D25"/>
  <c r="C25"/>
  <c r="F24"/>
  <c r="D24"/>
  <c r="C24"/>
  <c r="F23"/>
  <c r="D23"/>
  <c r="C23"/>
  <c r="F22"/>
  <c r="D22"/>
  <c r="C22"/>
  <c r="F76"/>
  <c r="D76"/>
  <c r="C76"/>
  <c r="F21"/>
  <c r="D21"/>
  <c r="C21"/>
  <c r="F20"/>
  <c r="D20"/>
  <c r="C20"/>
  <c r="F75"/>
  <c r="D75"/>
  <c r="C75"/>
  <c r="F74"/>
  <c r="D74"/>
  <c r="C74"/>
  <c r="F73"/>
  <c r="C73" s="1"/>
  <c r="D73"/>
  <c r="F19"/>
  <c r="D19"/>
  <c r="C19"/>
  <c r="F72"/>
  <c r="C72" s="1"/>
  <c r="D72"/>
  <c r="F18"/>
  <c r="D18"/>
  <c r="C18"/>
  <c r="D91" i="25"/>
  <c r="F16"/>
  <c r="D16"/>
  <c r="C16"/>
  <c r="F15"/>
  <c r="C15" s="1"/>
  <c r="D15"/>
  <c r="F14"/>
  <c r="C14" s="1"/>
  <c r="D14"/>
  <c r="D87"/>
  <c r="F86"/>
  <c r="D86"/>
  <c r="C86"/>
  <c r="F13"/>
  <c r="D13"/>
  <c r="C13"/>
  <c r="F85"/>
  <c r="D85"/>
  <c r="C85"/>
  <c r="F12"/>
  <c r="D12"/>
  <c r="C12"/>
  <c r="F11"/>
  <c r="D11"/>
  <c r="C11"/>
  <c r="F10"/>
  <c r="D10"/>
  <c r="C10"/>
  <c r="F9"/>
  <c r="D9"/>
  <c r="C9"/>
  <c r="F8"/>
  <c r="D8"/>
  <c r="C8"/>
  <c r="F7"/>
  <c r="D7"/>
  <c r="C7"/>
  <c r="F6"/>
  <c r="D6"/>
  <c r="C6"/>
  <c r="F5"/>
  <c r="D5"/>
  <c r="C5"/>
  <c r="F4"/>
  <c r="D4"/>
  <c r="C4"/>
  <c r="F3"/>
  <c r="D3"/>
  <c r="C3"/>
  <c r="F2"/>
  <c r="D2"/>
  <c r="C2"/>
  <c r="F90"/>
  <c r="D90"/>
  <c r="C90"/>
  <c r="F52"/>
  <c r="D52"/>
  <c r="C52"/>
  <c r="F51"/>
  <c r="C51" s="1"/>
  <c r="D51"/>
  <c r="F50"/>
  <c r="D50"/>
  <c r="C50"/>
  <c r="F49"/>
  <c r="D49"/>
  <c r="C49"/>
  <c r="F34"/>
  <c r="D34"/>
  <c r="C34"/>
  <c r="F48"/>
  <c r="D48"/>
  <c r="C48"/>
  <c r="F47"/>
  <c r="D47"/>
  <c r="C47"/>
  <c r="F46"/>
  <c r="D46"/>
  <c r="C46"/>
  <c r="F45"/>
  <c r="D45"/>
  <c r="C45"/>
  <c r="F44"/>
  <c r="D44"/>
  <c r="C44"/>
  <c r="F43"/>
  <c r="D43"/>
  <c r="C43"/>
  <c r="F33"/>
  <c r="D33"/>
  <c r="C33"/>
  <c r="F32"/>
  <c r="D32"/>
  <c r="C32"/>
  <c r="F42"/>
  <c r="D42"/>
  <c r="C42"/>
  <c r="F41"/>
  <c r="D41"/>
  <c r="C41"/>
  <c r="F84"/>
  <c r="D84"/>
  <c r="C84"/>
  <c r="F40"/>
  <c r="D40"/>
  <c r="C40"/>
  <c r="F39"/>
  <c r="D39"/>
  <c r="C39"/>
  <c r="F83"/>
  <c r="D83"/>
  <c r="C83"/>
  <c r="F38"/>
  <c r="D38"/>
  <c r="C38"/>
  <c r="F37"/>
  <c r="D37"/>
  <c r="C37"/>
  <c r="F36"/>
  <c r="D36"/>
  <c r="C36"/>
  <c r="F70"/>
  <c r="D70"/>
  <c r="C70"/>
  <c r="F69"/>
  <c r="D69"/>
  <c r="C69"/>
  <c r="F68"/>
  <c r="D68"/>
  <c r="C68"/>
  <c r="F82"/>
  <c r="D82"/>
  <c r="C82"/>
  <c r="F67"/>
  <c r="D67"/>
  <c r="C67"/>
  <c r="F66"/>
  <c r="D66"/>
  <c r="C66"/>
  <c r="F65"/>
  <c r="D65"/>
  <c r="C65"/>
  <c r="F64"/>
  <c r="D64"/>
  <c r="C64"/>
  <c r="F81"/>
  <c r="D81"/>
  <c r="C81"/>
  <c r="F80"/>
  <c r="D80"/>
  <c r="C80"/>
  <c r="F63"/>
  <c r="D63"/>
  <c r="C63"/>
  <c r="F62"/>
  <c r="D62"/>
  <c r="C62"/>
  <c r="F61"/>
  <c r="D61"/>
  <c r="C61"/>
  <c r="F60"/>
  <c r="D60"/>
  <c r="C60"/>
  <c r="F79"/>
  <c r="D79"/>
  <c r="C79"/>
  <c r="F78"/>
  <c r="D78"/>
  <c r="C78"/>
  <c r="F59"/>
  <c r="D59"/>
  <c r="C59"/>
  <c r="F58"/>
  <c r="D58"/>
  <c r="C58"/>
  <c r="F57"/>
  <c r="D57"/>
  <c r="C57"/>
  <c r="F56"/>
  <c r="D56"/>
  <c r="C56"/>
  <c r="F55"/>
  <c r="D55"/>
  <c r="C55"/>
  <c r="F77"/>
  <c r="D77"/>
  <c r="C77"/>
  <c r="F54"/>
  <c r="D54"/>
  <c r="C54"/>
  <c r="F89"/>
  <c r="D89"/>
  <c r="C89"/>
  <c r="F31"/>
  <c r="D31"/>
  <c r="C31"/>
  <c r="F30"/>
  <c r="C30" s="1"/>
  <c r="D30"/>
  <c r="F29"/>
  <c r="D29"/>
  <c r="C29"/>
  <c r="F28"/>
  <c r="D28"/>
  <c r="C28"/>
  <c r="F27"/>
  <c r="D27"/>
  <c r="C27"/>
  <c r="F26"/>
  <c r="D26"/>
  <c r="C26"/>
  <c r="F25"/>
  <c r="D25"/>
  <c r="C25"/>
  <c r="F24"/>
  <c r="D24"/>
  <c r="C24"/>
  <c r="F23"/>
  <c r="D23"/>
  <c r="C23"/>
  <c r="F22"/>
  <c r="D22"/>
  <c r="C22"/>
  <c r="F76"/>
  <c r="D76"/>
  <c r="C76"/>
  <c r="F21"/>
  <c r="D21"/>
  <c r="C21"/>
  <c r="F20"/>
  <c r="D20"/>
  <c r="C20"/>
  <c r="F75"/>
  <c r="D75"/>
  <c r="C75"/>
  <c r="F74"/>
  <c r="D74"/>
  <c r="C74"/>
  <c r="F73"/>
  <c r="D73"/>
  <c r="C73"/>
  <c r="F19"/>
  <c r="D19"/>
  <c r="C19"/>
  <c r="F72"/>
  <c r="D72"/>
  <c r="C72"/>
  <c r="F18"/>
  <c r="D18"/>
  <c r="C18"/>
  <c r="E16" i="14"/>
  <c r="E52"/>
  <c r="G52"/>
  <c r="D52" s="1"/>
  <c r="E90"/>
  <c r="E89"/>
  <c r="G31"/>
  <c r="D31" s="1"/>
  <c r="E31"/>
  <c r="E72"/>
  <c r="E19"/>
  <c r="E73"/>
  <c r="E74"/>
  <c r="E75"/>
  <c r="E20"/>
  <c r="E21"/>
  <c r="E76"/>
  <c r="E22"/>
  <c r="E23"/>
  <c r="E24"/>
  <c r="E25"/>
  <c r="E26"/>
  <c r="E27"/>
  <c r="E28"/>
  <c r="E29"/>
  <c r="E30"/>
  <c r="E54"/>
  <c r="E77"/>
  <c r="E55"/>
  <c r="E56"/>
  <c r="E57"/>
  <c r="E58"/>
  <c r="E59"/>
  <c r="E78"/>
  <c r="E79"/>
  <c r="E60"/>
  <c r="E61"/>
  <c r="E62"/>
  <c r="E63"/>
  <c r="E80"/>
  <c r="E81"/>
  <c r="E64"/>
  <c r="E65"/>
  <c r="E66"/>
  <c r="E67"/>
  <c r="E82"/>
  <c r="E68"/>
  <c r="E69"/>
  <c r="E70"/>
  <c r="E36"/>
  <c r="E37"/>
  <c r="E38"/>
  <c r="E83"/>
  <c r="E39"/>
  <c r="E40"/>
  <c r="E84"/>
  <c r="E41"/>
  <c r="E42"/>
  <c r="E32"/>
  <c r="E33"/>
  <c r="E43"/>
  <c r="E44"/>
  <c r="E45"/>
  <c r="E46"/>
  <c r="E47"/>
  <c r="E48"/>
  <c r="E34"/>
  <c r="E49"/>
  <c r="E50"/>
  <c r="E51"/>
  <c r="E2"/>
  <c r="E3"/>
  <c r="E4"/>
  <c r="E5"/>
  <c r="E6"/>
  <c r="E7"/>
  <c r="E8"/>
  <c r="E9"/>
  <c r="E10"/>
  <c r="E11"/>
  <c r="E12"/>
  <c r="E85"/>
  <c r="E13"/>
  <c r="E86"/>
  <c r="E87"/>
  <c r="E14"/>
  <c r="E15"/>
  <c r="E91"/>
  <c r="E18"/>
  <c r="Y91" i="28" l="1"/>
  <c r="Y91" i="27"/>
  <c r="Y91" i="26"/>
  <c r="X91" i="28"/>
  <c r="X91" i="27"/>
  <c r="W88" i="29"/>
  <c r="W91" s="1"/>
  <c r="W91" i="28"/>
  <c r="V91" i="29"/>
  <c r="V91" i="28"/>
  <c r="V91" i="25"/>
  <c r="U88" i="29"/>
  <c r="U91" s="1"/>
  <c r="U91" i="28"/>
  <c r="U91" i="26"/>
  <c r="T88" i="29"/>
  <c r="T91" s="1"/>
  <c r="T91" i="28"/>
  <c r="S88" i="29"/>
  <c r="S91" s="1"/>
  <c r="S91" i="28"/>
  <c r="R91"/>
  <c r="S91" i="27"/>
  <c r="R91"/>
  <c r="S91" i="26"/>
  <c r="U91" i="25"/>
  <c r="T91"/>
  <c r="Q88" i="29"/>
  <c r="Q91" s="1"/>
  <c r="Q91" i="28"/>
  <c r="P88" i="29"/>
  <c r="P91" s="1"/>
  <c r="P91" i="28"/>
  <c r="O88" i="29"/>
  <c r="O91" s="1"/>
  <c r="O91" i="28"/>
  <c r="N88" i="29"/>
  <c r="N91" s="1"/>
  <c r="N91" i="28"/>
  <c r="F35" i="25"/>
  <c r="C35" s="1"/>
  <c r="F71"/>
  <c r="C71" s="1"/>
  <c r="F17"/>
  <c r="M91" i="29"/>
  <c r="F71"/>
  <c r="C71" s="1"/>
  <c r="M91" i="28"/>
  <c r="F35"/>
  <c r="C35" s="1"/>
  <c r="F53"/>
  <c r="C53" s="1"/>
  <c r="L91"/>
  <c r="M91" i="27"/>
  <c r="F88"/>
  <c r="C88" s="1"/>
  <c r="F53"/>
  <c r="C53" s="1"/>
  <c r="M91" i="26"/>
  <c r="F35"/>
  <c r="C35" s="1"/>
  <c r="F71"/>
  <c r="C71" s="1"/>
  <c r="M91" i="14"/>
  <c r="C85" i="29"/>
  <c r="F17" i="28"/>
  <c r="C17" s="1"/>
  <c r="F88" i="29"/>
  <c r="C88" s="1"/>
  <c r="F35"/>
  <c r="C35" s="1"/>
  <c r="F17"/>
  <c r="F53"/>
  <c r="C53" s="1"/>
  <c r="F88" i="28"/>
  <c r="C88" s="1"/>
  <c r="F71"/>
  <c r="C71" s="1"/>
  <c r="F35" i="27"/>
  <c r="C35" s="1"/>
  <c r="F71"/>
  <c r="C71" s="1"/>
  <c r="F17"/>
  <c r="C17" s="1"/>
  <c r="K91"/>
  <c r="F88" i="26"/>
  <c r="C88" s="1"/>
  <c r="F53"/>
  <c r="C53" s="1"/>
  <c r="K91"/>
  <c r="F17"/>
  <c r="C17" s="1"/>
  <c r="F88" i="25"/>
  <c r="C88" s="1"/>
  <c r="F53"/>
  <c r="C53" s="1"/>
  <c r="C17"/>
  <c r="L91" i="14"/>
  <c r="G51"/>
  <c r="D51" s="1"/>
  <c r="G69"/>
  <c r="D69" s="1"/>
  <c r="G70"/>
  <c r="D70" s="1"/>
  <c r="G30"/>
  <c r="D30" s="1"/>
  <c r="F91" i="28" l="1"/>
  <c r="C91" s="1"/>
  <c r="C17" i="29"/>
  <c r="F91"/>
  <c r="C91" s="1"/>
  <c r="F91" i="27"/>
  <c r="C91" s="1"/>
  <c r="F91" i="26"/>
  <c r="C91" s="1"/>
  <c r="F91" i="25"/>
  <c r="C91" s="1"/>
  <c r="G68" i="14"/>
  <c r="D68" s="1"/>
  <c r="G15" l="1"/>
  <c r="D15" s="1"/>
  <c r="G14"/>
  <c r="D14" s="1"/>
  <c r="G87"/>
  <c r="D87" s="1"/>
  <c r="G86"/>
  <c r="D86" s="1"/>
  <c r="G13"/>
  <c r="D13" s="1"/>
  <c r="G85"/>
  <c r="D85" s="1"/>
  <c r="G12"/>
  <c r="D12" s="1"/>
  <c r="G11"/>
  <c r="D11" s="1"/>
  <c r="G10"/>
  <c r="D10" s="1"/>
  <c r="G9"/>
  <c r="D9" s="1"/>
  <c r="G8"/>
  <c r="D8" s="1"/>
  <c r="G7"/>
  <c r="D7" s="1"/>
  <c r="G6"/>
  <c r="D6" s="1"/>
  <c r="G5"/>
  <c r="D5" s="1"/>
  <c r="G4"/>
  <c r="D4" s="1"/>
  <c r="G3"/>
  <c r="D3" s="1"/>
  <c r="G2"/>
  <c r="G50"/>
  <c r="D50" s="1"/>
  <c r="G49"/>
  <c r="D49" s="1"/>
  <c r="G34"/>
  <c r="D34" s="1"/>
  <c r="G48"/>
  <c r="D48" s="1"/>
  <c r="G47"/>
  <c r="D47" s="1"/>
  <c r="G46"/>
  <c r="D46" s="1"/>
  <c r="G45"/>
  <c r="D45" s="1"/>
  <c r="G44"/>
  <c r="D44" s="1"/>
  <c r="G43"/>
  <c r="D43" s="1"/>
  <c r="G33"/>
  <c r="D33" s="1"/>
  <c r="G32"/>
  <c r="D32" s="1"/>
  <c r="G42"/>
  <c r="D42" s="1"/>
  <c r="G41"/>
  <c r="D41" s="1"/>
  <c r="G84"/>
  <c r="D84" s="1"/>
  <c r="G40"/>
  <c r="D40" s="1"/>
  <c r="G39"/>
  <c r="D39" s="1"/>
  <c r="G83"/>
  <c r="D83" s="1"/>
  <c r="G38"/>
  <c r="D38" s="1"/>
  <c r="G37"/>
  <c r="D37" s="1"/>
  <c r="G36"/>
  <c r="G82"/>
  <c r="D82" s="1"/>
  <c r="G67"/>
  <c r="D67" s="1"/>
  <c r="G66"/>
  <c r="D66" s="1"/>
  <c r="G65"/>
  <c r="D65" s="1"/>
  <c r="G64"/>
  <c r="D64" s="1"/>
  <c r="G81"/>
  <c r="D81" s="1"/>
  <c r="G80"/>
  <c r="D80" s="1"/>
  <c r="G63"/>
  <c r="D63" s="1"/>
  <c r="G62"/>
  <c r="D62" s="1"/>
  <c r="G61"/>
  <c r="D61" s="1"/>
  <c r="G60"/>
  <c r="D60" s="1"/>
  <c r="G79"/>
  <c r="D79" s="1"/>
  <c r="G78"/>
  <c r="D78" s="1"/>
  <c r="G59"/>
  <c r="D59" s="1"/>
  <c r="G58"/>
  <c r="D58" s="1"/>
  <c r="G57"/>
  <c r="D57" s="1"/>
  <c r="G56"/>
  <c r="D56" s="1"/>
  <c r="G55"/>
  <c r="D55" s="1"/>
  <c r="G77"/>
  <c r="D77" s="1"/>
  <c r="G54"/>
  <c r="G29"/>
  <c r="D29" s="1"/>
  <c r="G28"/>
  <c r="D28" s="1"/>
  <c r="G27"/>
  <c r="D27" s="1"/>
  <c r="G26"/>
  <c r="D26" s="1"/>
  <c r="G25"/>
  <c r="G24"/>
  <c r="D24" s="1"/>
  <c r="G23"/>
  <c r="D23" s="1"/>
  <c r="G22"/>
  <c r="D22" s="1"/>
  <c r="G76"/>
  <c r="D76" s="1"/>
  <c r="G21"/>
  <c r="D21" s="1"/>
  <c r="G20"/>
  <c r="D20" s="1"/>
  <c r="G75"/>
  <c r="D75" s="1"/>
  <c r="G74"/>
  <c r="D74" s="1"/>
  <c r="G73"/>
  <c r="D73" s="1"/>
  <c r="G19"/>
  <c r="D19" s="1"/>
  <c r="G72"/>
  <c r="G18"/>
  <c r="G35" l="1"/>
  <c r="D35" s="1"/>
  <c r="D72"/>
  <c r="G88"/>
  <c r="D88" s="1"/>
  <c r="G71"/>
  <c r="D71" s="1"/>
  <c r="G53"/>
  <c r="D53" s="1"/>
  <c r="G17"/>
  <c r="D17" s="1"/>
  <c r="D25"/>
  <c r="D18"/>
  <c r="D54"/>
  <c r="D36"/>
  <c r="D2"/>
  <c r="G91" l="1"/>
  <c r="D91" s="1"/>
</calcChain>
</file>

<file path=xl/sharedStrings.xml><?xml version="1.0" encoding="utf-8"?>
<sst xmlns="http://schemas.openxmlformats.org/spreadsheetml/2006/main" count="606" uniqueCount="103">
  <si>
    <t>汕樟分店</t>
  </si>
  <si>
    <t>辛厝寮分店</t>
  </si>
  <si>
    <t>东山分店</t>
  </si>
  <si>
    <t>陈店分店</t>
  </si>
  <si>
    <t>广兴分店</t>
  </si>
  <si>
    <t>井都分店</t>
  </si>
  <si>
    <t>锦泰分店</t>
  </si>
  <si>
    <t>黄山分店</t>
  </si>
  <si>
    <t>鮀浦分店</t>
  </si>
  <si>
    <t>衡山分店</t>
  </si>
  <si>
    <t>内充公分店</t>
  </si>
  <si>
    <t>陈厝合分店</t>
  </si>
  <si>
    <t>平北分店</t>
  </si>
  <si>
    <t>海门分店</t>
  </si>
  <si>
    <t>海旁分店</t>
  </si>
  <si>
    <t>峡山分店</t>
  </si>
  <si>
    <t>永升分店</t>
  </si>
  <si>
    <t>和惠分店</t>
  </si>
  <si>
    <t>金涛分店</t>
  </si>
  <si>
    <t>蓝田分店</t>
  </si>
  <si>
    <t>达濠分店</t>
  </si>
  <si>
    <t>两英分店</t>
  </si>
  <si>
    <t>司马浦分店</t>
  </si>
  <si>
    <t>碧霞分店</t>
  </si>
  <si>
    <t>金玉分店</t>
  </si>
  <si>
    <t>金砂分店</t>
  </si>
  <si>
    <t>龙港分店</t>
  </si>
  <si>
    <t>蓬中分店</t>
  </si>
  <si>
    <t>鸥汀分店</t>
  </si>
  <si>
    <t>文光分店</t>
  </si>
  <si>
    <t>沙陇分店</t>
  </si>
  <si>
    <t>北门分店</t>
  </si>
  <si>
    <t>金陵分店</t>
  </si>
  <si>
    <t>凯泽分店</t>
  </si>
  <si>
    <t>龙眼分店</t>
  </si>
  <si>
    <t>外马分店</t>
  </si>
  <si>
    <t>韩江分店</t>
  </si>
  <si>
    <t>南楼分店</t>
  </si>
  <si>
    <t>庐山分店</t>
  </si>
  <si>
    <t>平东分店</t>
  </si>
  <si>
    <t>滨港分店</t>
  </si>
  <si>
    <t>环东分店</t>
  </si>
  <si>
    <t>嵩山分店</t>
  </si>
  <si>
    <t>红荔园分店</t>
  </si>
  <si>
    <t>上堡分店</t>
  </si>
  <si>
    <t>南门分店</t>
  </si>
  <si>
    <t>关埠分店</t>
  </si>
  <si>
    <t>金都分店</t>
  </si>
  <si>
    <t>港头分店</t>
  </si>
  <si>
    <t>金浦分店</t>
  </si>
  <si>
    <t>兴德分店</t>
  </si>
  <si>
    <t>珠池分店</t>
  </si>
  <si>
    <t>梅园分店</t>
  </si>
  <si>
    <t>东门分店</t>
  </si>
  <si>
    <t>木兰园分店</t>
  </si>
  <si>
    <t>东墩分店</t>
  </si>
  <si>
    <t>和平分店</t>
  </si>
  <si>
    <t>金波分店</t>
  </si>
  <si>
    <t>观澜分店</t>
  </si>
  <si>
    <t>河浦分店</t>
  </si>
  <si>
    <t>南新分店</t>
  </si>
  <si>
    <t>金新分店</t>
  </si>
  <si>
    <t>宁和分店</t>
  </si>
  <si>
    <t>谷饶分店</t>
  </si>
  <si>
    <t>西胪分店</t>
  </si>
  <si>
    <t>外砂分店</t>
  </si>
  <si>
    <t>贵屿分店</t>
  </si>
  <si>
    <t>南洋分店</t>
  </si>
  <si>
    <t>西凤分店</t>
  </si>
  <si>
    <t>华里分店</t>
  </si>
  <si>
    <t>成田分店</t>
  </si>
  <si>
    <t>蔡佳贝</t>
  </si>
  <si>
    <t>许晓珊</t>
  </si>
  <si>
    <t>门店</t>
    <phoneticPr fontId="2" type="noConversion"/>
  </si>
  <si>
    <t>管理员</t>
    <phoneticPr fontId="2" type="noConversion"/>
  </si>
  <si>
    <t>合计</t>
  </si>
  <si>
    <t>时间进度</t>
    <phoneticPr fontId="2" type="noConversion"/>
  </si>
  <si>
    <t>百合分店</t>
    <phoneticPr fontId="2" type="noConversion"/>
  </si>
  <si>
    <t>海棠分店</t>
    <phoneticPr fontId="2" type="noConversion"/>
  </si>
  <si>
    <r>
      <t>横山</t>
    </r>
    <r>
      <rPr>
        <sz val="10"/>
        <color indexed="64"/>
        <rFont val="Microsoft Sans Serif"/>
        <family val="2"/>
      </rPr>
      <t>(</t>
    </r>
    <r>
      <rPr>
        <sz val="10"/>
        <color indexed="64"/>
        <rFont val="宋体"/>
        <family val="3"/>
        <charset val="134"/>
      </rPr>
      <t>新</t>
    </r>
    <r>
      <rPr>
        <sz val="10"/>
        <color indexed="64"/>
        <rFont val="Microsoft Sans Serif"/>
        <family val="2"/>
      </rPr>
      <t>)</t>
    </r>
    <r>
      <rPr>
        <sz val="10"/>
        <color indexed="64"/>
        <rFont val="宋体"/>
        <family val="3"/>
        <charset val="134"/>
      </rPr>
      <t>分店</t>
    </r>
  </si>
  <si>
    <t>指标</t>
    <phoneticPr fontId="2" type="noConversion"/>
  </si>
  <si>
    <t>全月实际销量</t>
    <phoneticPr fontId="2" type="noConversion"/>
  </si>
  <si>
    <t>新景分店</t>
  </si>
  <si>
    <t>兴富分店</t>
  </si>
  <si>
    <t>铜盂分店</t>
  </si>
  <si>
    <t>金和分店</t>
  </si>
  <si>
    <t>指标</t>
    <phoneticPr fontId="2" type="noConversion"/>
  </si>
  <si>
    <t>完成情况</t>
    <phoneticPr fontId="2" type="noConversion"/>
  </si>
  <si>
    <r>
      <t>横山中</t>
    </r>
    <r>
      <rPr>
        <sz val="10"/>
        <color indexed="64"/>
        <rFont val="Microsoft Sans Serif"/>
        <family val="2"/>
      </rPr>
      <t>(</t>
    </r>
    <r>
      <rPr>
        <sz val="10"/>
        <color indexed="64"/>
        <rFont val="宋体"/>
        <family val="3"/>
        <charset val="134"/>
      </rPr>
      <t>老</t>
    </r>
    <r>
      <rPr>
        <sz val="10"/>
        <color indexed="64"/>
        <rFont val="Microsoft Sans Serif"/>
        <family val="2"/>
      </rPr>
      <t>)</t>
    </r>
    <r>
      <rPr>
        <sz val="10"/>
        <color indexed="64"/>
        <rFont val="宋体"/>
        <family val="3"/>
        <charset val="134"/>
      </rPr>
      <t>分店</t>
    </r>
    <phoneticPr fontId="2" type="noConversion"/>
  </si>
  <si>
    <t>公信分店</t>
    <phoneticPr fontId="2" type="noConversion"/>
  </si>
  <si>
    <t>珠合分店</t>
    <phoneticPr fontId="2" type="noConversion"/>
  </si>
  <si>
    <t>丹阳分店</t>
    <phoneticPr fontId="2" type="noConversion"/>
  </si>
  <si>
    <t>新兴分店</t>
    <phoneticPr fontId="2" type="noConversion"/>
  </si>
  <si>
    <t>东厦分店</t>
    <phoneticPr fontId="2" type="noConversion"/>
  </si>
  <si>
    <t>东厦分店</t>
    <phoneticPr fontId="2" type="noConversion"/>
  </si>
  <si>
    <t>陈晓敏</t>
  </si>
  <si>
    <t xml:space="preserve">林意丽
</t>
  </si>
  <si>
    <t xml:space="preserve">李朝欢
</t>
  </si>
  <si>
    <t>合计：</t>
    <phoneticPr fontId="2" type="noConversion"/>
  </si>
  <si>
    <t>合计：</t>
    <phoneticPr fontId="2" type="noConversion"/>
  </si>
  <si>
    <t>李朝欢</t>
    <phoneticPr fontId="2" type="noConversion"/>
  </si>
  <si>
    <t>林意丽</t>
    <phoneticPr fontId="2" type="noConversion"/>
  </si>
  <si>
    <t>李朝欢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</si>
</sst>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0_ "/>
    <numFmt numFmtId="178" formatCode="0_ ;[Red]\-0\ "/>
  </numFmts>
  <fonts count="6">
    <font>
      <sz val="10"/>
      <color indexed="64"/>
      <name val="Arial"/>
      <family val="2"/>
    </font>
    <font>
      <sz val="10"/>
      <color indexed="64"/>
      <name val="Microsoft Sans Serif"/>
      <family val="2"/>
    </font>
    <font>
      <sz val="9"/>
      <name val="宋体"/>
      <family val="3"/>
      <charset val="134"/>
    </font>
    <font>
      <b/>
      <sz val="10"/>
      <color indexed="64"/>
      <name val="Microsoft Sans Serif"/>
      <family val="2"/>
    </font>
    <font>
      <sz val="10"/>
      <color indexed="64"/>
      <name val="宋体"/>
      <family val="3"/>
      <charset val="134"/>
    </font>
    <font>
      <b/>
      <sz val="10"/>
      <color indexed="6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NumberFormat="1"/>
    <xf numFmtId="0" fontId="4" fillId="0" borderId="1" xfId="0" applyFont="1" applyBorder="1"/>
    <xf numFmtId="0" fontId="3" fillId="0" borderId="1" xfId="0" applyNumberFormat="1" applyFont="1" applyBorder="1"/>
    <xf numFmtId="49" fontId="1" fillId="0" borderId="1" xfId="0" applyNumberFormat="1" applyFont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0" fontId="5" fillId="0" borderId="1" xfId="0" applyNumberFormat="1" applyFon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9" fontId="4" fillId="0" borderId="1" xfId="0" applyNumberFormat="1" applyFont="1" applyBorder="1"/>
    <xf numFmtId="0" fontId="0" fillId="0" borderId="1" xfId="0" applyFont="1" applyBorder="1"/>
    <xf numFmtId="178" fontId="5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6" fontId="5" fillId="0" borderId="1" xfId="0" applyNumberFormat="1" applyFont="1" applyBorder="1"/>
    <xf numFmtId="176" fontId="1" fillId="0" borderId="1" xfId="0" applyNumberFormat="1" applyFont="1" applyBorder="1"/>
    <xf numFmtId="176" fontId="4" fillId="0" borderId="1" xfId="0" applyNumberFormat="1" applyFont="1" applyBorder="1"/>
    <xf numFmtId="176" fontId="4" fillId="2" borderId="1" xfId="0" applyNumberFormat="1" applyFont="1" applyFill="1" applyBorder="1"/>
    <xf numFmtId="176" fontId="0" fillId="0" borderId="0" xfId="0" applyNumberFormat="1"/>
    <xf numFmtId="0" fontId="1" fillId="0" borderId="1" xfId="0" applyNumberFormat="1" applyFont="1" applyBorder="1"/>
    <xf numFmtId="0" fontId="4" fillId="0" borderId="1" xfId="0" applyNumberFormat="1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4" fillId="2" borderId="1" xfId="0" applyNumberFormat="1" applyFont="1" applyFill="1" applyBorder="1"/>
    <xf numFmtId="176" fontId="1" fillId="2" borderId="1" xfId="0" applyNumberFormat="1" applyFont="1" applyFill="1" applyBorder="1"/>
    <xf numFmtId="178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1"/>
  <sheetViews>
    <sheetView tabSelected="1" topLeftCell="A61" workbookViewId="0">
      <selection activeCell="AM73" sqref="AM73"/>
    </sheetView>
  </sheetViews>
  <sheetFormatPr defaultRowHeight="12.75"/>
  <cols>
    <col min="2" max="3" width="14.140625" style="1" customWidth="1"/>
    <col min="4" max="4" width="14.140625" style="33" customWidth="1"/>
    <col min="5" max="5" width="10.5703125" style="9" customWidth="1"/>
    <col min="6" max="6" width="10.5703125" style="28" customWidth="1"/>
    <col min="7" max="7" width="11" style="14" customWidth="1"/>
    <col min="8" max="8" width="6.28515625" style="17" hidden="1" customWidth="1"/>
    <col min="9" max="9" width="6.28515625" hidden="1" customWidth="1"/>
    <col min="10" max="10" width="6.28515625" style="17" hidden="1" customWidth="1"/>
    <col min="11" max="22" width="6.28515625" hidden="1" customWidth="1"/>
    <col min="23" max="33" width="6.28515625" customWidth="1"/>
    <col min="34" max="35" width="6.28515625" style="10" customWidth="1"/>
    <col min="36" max="36" width="6.28515625" customWidth="1"/>
    <col min="37" max="37" width="6.28515625" style="10" customWidth="1"/>
    <col min="38" max="38" width="6.28515625" customWidth="1"/>
  </cols>
  <sheetData>
    <row r="1" spans="1:38" ht="37.5" customHeight="1">
      <c r="A1" s="2" t="s">
        <v>74</v>
      </c>
      <c r="B1" s="3" t="s">
        <v>73</v>
      </c>
      <c r="C1" s="3"/>
      <c r="D1" s="29" t="s">
        <v>87</v>
      </c>
      <c r="E1" s="7" t="s">
        <v>76</v>
      </c>
      <c r="F1" s="26" t="s">
        <v>86</v>
      </c>
      <c r="G1" s="11" t="s">
        <v>81</v>
      </c>
      <c r="H1" s="21">
        <v>1</v>
      </c>
      <c r="I1" s="21">
        <v>2</v>
      </c>
      <c r="J1" s="21">
        <v>3</v>
      </c>
      <c r="K1" s="22">
        <v>4</v>
      </c>
      <c r="L1" s="22">
        <v>5</v>
      </c>
      <c r="M1" s="22">
        <v>6</v>
      </c>
      <c r="N1" s="22">
        <v>7</v>
      </c>
      <c r="O1" s="22">
        <v>8</v>
      </c>
      <c r="P1" s="22">
        <v>9</v>
      </c>
      <c r="Q1" s="22">
        <v>10</v>
      </c>
      <c r="R1" s="22">
        <v>11</v>
      </c>
      <c r="S1" s="22">
        <v>12</v>
      </c>
      <c r="T1" s="22">
        <v>13</v>
      </c>
      <c r="U1" s="22">
        <v>14</v>
      </c>
      <c r="V1" s="22">
        <v>15</v>
      </c>
      <c r="W1" s="22">
        <v>16</v>
      </c>
      <c r="X1" s="22">
        <v>17</v>
      </c>
      <c r="Y1" s="22">
        <v>18</v>
      </c>
      <c r="Z1" s="22">
        <v>19</v>
      </c>
      <c r="AA1" s="22">
        <v>20</v>
      </c>
      <c r="AB1" s="22">
        <v>21</v>
      </c>
      <c r="AC1" s="22">
        <v>22</v>
      </c>
      <c r="AD1" s="22">
        <v>23</v>
      </c>
      <c r="AE1" s="22">
        <v>24</v>
      </c>
      <c r="AF1" s="22">
        <v>25</v>
      </c>
      <c r="AG1" s="22">
        <v>26</v>
      </c>
      <c r="AH1" s="22">
        <v>27</v>
      </c>
      <c r="AI1" s="22">
        <v>28</v>
      </c>
      <c r="AJ1" s="22">
        <v>29</v>
      </c>
      <c r="AK1" s="22">
        <v>30</v>
      </c>
      <c r="AL1" s="22">
        <v>31</v>
      </c>
    </row>
    <row r="2" spans="1:38">
      <c r="A2" s="42" t="s">
        <v>71</v>
      </c>
      <c r="B2" s="4" t="s">
        <v>30</v>
      </c>
      <c r="C2" s="34" t="str">
        <f>A$2</f>
        <v>蔡佳贝</v>
      </c>
      <c r="D2" s="30">
        <f t="shared" ref="D2:D17" si="0">G2/F2</f>
        <v>0.28260869565217389</v>
      </c>
      <c r="E2" s="15">
        <f t="shared" ref="E2:E33" ca="1" si="1">DAY(NOW()-1)/30</f>
        <v>0.8</v>
      </c>
      <c r="F2" s="27">
        <v>230</v>
      </c>
      <c r="G2" s="12">
        <f t="shared" ref="G2:G16" si="2">SUM(H2:AL2)</f>
        <v>65</v>
      </c>
      <c r="H2" s="22">
        <v>3</v>
      </c>
      <c r="I2" s="22">
        <v>7</v>
      </c>
      <c r="J2" s="22">
        <v>5</v>
      </c>
      <c r="K2" s="22">
        <v>4</v>
      </c>
      <c r="L2" s="19">
        <v>4</v>
      </c>
      <c r="M2" s="19">
        <v>1</v>
      </c>
      <c r="N2" s="19">
        <v>3</v>
      </c>
      <c r="O2" s="19">
        <v>3</v>
      </c>
      <c r="P2" s="19">
        <v>3</v>
      </c>
      <c r="Q2" s="19">
        <v>3</v>
      </c>
      <c r="R2" s="19">
        <v>0</v>
      </c>
      <c r="S2" s="19">
        <v>2</v>
      </c>
      <c r="T2" s="19">
        <v>1</v>
      </c>
      <c r="U2" s="19">
        <v>1</v>
      </c>
      <c r="V2" s="19">
        <v>3</v>
      </c>
      <c r="W2" s="19">
        <v>1</v>
      </c>
      <c r="X2" s="19">
        <v>0</v>
      </c>
      <c r="Y2" s="19">
        <v>4</v>
      </c>
      <c r="Z2" s="19">
        <v>2</v>
      </c>
      <c r="AA2" s="19">
        <v>0</v>
      </c>
      <c r="AB2" s="19">
        <v>4</v>
      </c>
      <c r="AC2" s="19">
        <v>4</v>
      </c>
      <c r="AD2" s="25">
        <v>3</v>
      </c>
      <c r="AE2" s="19">
        <v>4</v>
      </c>
      <c r="AF2" s="19"/>
      <c r="AG2" s="19"/>
      <c r="AH2" s="16"/>
      <c r="AI2" s="16"/>
      <c r="AJ2" s="16"/>
      <c r="AK2" s="16"/>
      <c r="AL2" s="19"/>
    </row>
    <row r="3" spans="1:38">
      <c r="A3" s="42"/>
      <c r="B3" s="4" t="s">
        <v>22</v>
      </c>
      <c r="C3" s="34" t="str">
        <f t="shared" ref="C3:C16" si="3">A$2</f>
        <v>蔡佳贝</v>
      </c>
      <c r="D3" s="30">
        <f t="shared" si="0"/>
        <v>0.35499999999999998</v>
      </c>
      <c r="E3" s="15">
        <f t="shared" ca="1" si="1"/>
        <v>0.8</v>
      </c>
      <c r="F3" s="27">
        <v>200</v>
      </c>
      <c r="G3" s="12">
        <f t="shared" si="2"/>
        <v>71</v>
      </c>
      <c r="H3" s="22">
        <v>4</v>
      </c>
      <c r="I3" s="22">
        <v>2</v>
      </c>
      <c r="J3" s="22">
        <v>3</v>
      </c>
      <c r="K3" s="22">
        <v>0</v>
      </c>
      <c r="L3" s="19">
        <v>1</v>
      </c>
      <c r="M3" s="19">
        <v>2</v>
      </c>
      <c r="N3" s="19">
        <v>2</v>
      </c>
      <c r="O3" s="19">
        <v>1</v>
      </c>
      <c r="P3" s="19">
        <v>1</v>
      </c>
      <c r="Q3" s="19">
        <v>1</v>
      </c>
      <c r="R3" s="19">
        <v>5</v>
      </c>
      <c r="S3" s="19">
        <v>12</v>
      </c>
      <c r="T3" s="19">
        <v>2</v>
      </c>
      <c r="U3" s="19">
        <v>2</v>
      </c>
      <c r="V3" s="19">
        <v>1</v>
      </c>
      <c r="W3" s="19">
        <v>2</v>
      </c>
      <c r="X3" s="19">
        <v>1</v>
      </c>
      <c r="Y3" s="19">
        <v>2</v>
      </c>
      <c r="Z3" s="19">
        <v>3</v>
      </c>
      <c r="AA3" s="19">
        <v>10</v>
      </c>
      <c r="AB3" s="19">
        <v>2</v>
      </c>
      <c r="AC3" s="19">
        <v>4</v>
      </c>
      <c r="AD3" s="19">
        <v>2</v>
      </c>
      <c r="AE3" s="19">
        <v>6</v>
      </c>
      <c r="AF3" s="19"/>
      <c r="AG3" s="19"/>
      <c r="AH3" s="16"/>
      <c r="AI3" s="16"/>
      <c r="AJ3" s="16"/>
      <c r="AK3" s="16"/>
      <c r="AL3" s="19"/>
    </row>
    <row r="4" spans="1:38">
      <c r="A4" s="42"/>
      <c r="B4" s="4" t="s">
        <v>48</v>
      </c>
      <c r="C4" s="34" t="str">
        <f t="shared" si="3"/>
        <v>蔡佳贝</v>
      </c>
      <c r="D4" s="30">
        <f t="shared" si="0"/>
        <v>0.83</v>
      </c>
      <c r="E4" s="15">
        <f t="shared" ca="1" si="1"/>
        <v>0.8</v>
      </c>
      <c r="F4" s="27">
        <v>100</v>
      </c>
      <c r="G4" s="12">
        <f t="shared" si="2"/>
        <v>83</v>
      </c>
      <c r="H4" s="22">
        <v>8</v>
      </c>
      <c r="I4" s="22">
        <v>0</v>
      </c>
      <c r="J4" s="22">
        <v>2</v>
      </c>
      <c r="K4" s="22">
        <v>5</v>
      </c>
      <c r="L4" s="19">
        <v>6</v>
      </c>
      <c r="M4" s="19">
        <v>2</v>
      </c>
      <c r="N4" s="19">
        <v>3</v>
      </c>
      <c r="O4" s="19">
        <v>7</v>
      </c>
      <c r="P4" s="19">
        <v>1</v>
      </c>
      <c r="Q4" s="19">
        <v>4</v>
      </c>
      <c r="R4" s="19">
        <v>6</v>
      </c>
      <c r="S4" s="19">
        <v>2</v>
      </c>
      <c r="T4" s="19">
        <v>4</v>
      </c>
      <c r="U4" s="19">
        <v>2</v>
      </c>
      <c r="V4" s="19">
        <v>4</v>
      </c>
      <c r="W4" s="19">
        <v>2</v>
      </c>
      <c r="X4" s="19">
        <v>5</v>
      </c>
      <c r="Y4" s="19">
        <v>2</v>
      </c>
      <c r="Z4" s="19">
        <v>2</v>
      </c>
      <c r="AA4" s="19">
        <v>3</v>
      </c>
      <c r="AB4" s="19">
        <v>2</v>
      </c>
      <c r="AC4" s="19">
        <v>2</v>
      </c>
      <c r="AD4" s="19">
        <v>5</v>
      </c>
      <c r="AE4" s="19">
        <v>4</v>
      </c>
      <c r="AF4" s="19"/>
      <c r="AG4" s="19"/>
      <c r="AH4" s="16"/>
      <c r="AI4" s="16"/>
      <c r="AJ4" s="16"/>
      <c r="AK4" s="16"/>
      <c r="AL4" s="19"/>
    </row>
    <row r="5" spans="1:38">
      <c r="A5" s="42"/>
      <c r="B5" s="4" t="s">
        <v>47</v>
      </c>
      <c r="C5" s="34" t="str">
        <f t="shared" si="3"/>
        <v>蔡佳贝</v>
      </c>
      <c r="D5" s="30">
        <f t="shared" si="0"/>
        <v>0.27</v>
      </c>
      <c r="E5" s="15">
        <f t="shared" ca="1" si="1"/>
        <v>0.8</v>
      </c>
      <c r="F5" s="27">
        <v>100</v>
      </c>
      <c r="G5" s="12">
        <f t="shared" si="2"/>
        <v>27</v>
      </c>
      <c r="H5" s="22">
        <v>1</v>
      </c>
      <c r="I5" s="22">
        <v>1</v>
      </c>
      <c r="J5" s="22">
        <v>0</v>
      </c>
      <c r="K5" s="22">
        <v>1</v>
      </c>
      <c r="L5" s="19">
        <v>0</v>
      </c>
      <c r="M5" s="19">
        <v>0</v>
      </c>
      <c r="N5" s="19">
        <v>2</v>
      </c>
      <c r="O5" s="19">
        <v>2</v>
      </c>
      <c r="P5" s="19">
        <v>2</v>
      </c>
      <c r="Q5" s="19">
        <v>1</v>
      </c>
      <c r="R5" s="19">
        <v>2</v>
      </c>
      <c r="S5" s="19">
        <v>0</v>
      </c>
      <c r="T5" s="19">
        <v>2</v>
      </c>
      <c r="U5" s="19">
        <v>4</v>
      </c>
      <c r="V5" s="19">
        <v>0</v>
      </c>
      <c r="W5" s="19">
        <v>1</v>
      </c>
      <c r="X5" s="19">
        <v>0</v>
      </c>
      <c r="Y5" s="19">
        <v>0</v>
      </c>
      <c r="Z5" s="19">
        <v>0</v>
      </c>
      <c r="AA5" s="19">
        <v>2</v>
      </c>
      <c r="AB5" s="19">
        <v>1</v>
      </c>
      <c r="AC5" s="19">
        <v>0</v>
      </c>
      <c r="AD5" s="19">
        <v>1</v>
      </c>
      <c r="AE5" s="19">
        <v>4</v>
      </c>
      <c r="AF5" s="19"/>
      <c r="AG5" s="19"/>
      <c r="AH5" s="16"/>
      <c r="AI5" s="16"/>
      <c r="AJ5" s="16"/>
      <c r="AK5" s="16"/>
      <c r="AL5" s="19"/>
    </row>
    <row r="6" spans="1:38">
      <c r="A6" s="42"/>
      <c r="B6" s="4" t="s">
        <v>21</v>
      </c>
      <c r="C6" s="34" t="str">
        <f t="shared" si="3"/>
        <v>蔡佳贝</v>
      </c>
      <c r="D6" s="30">
        <f t="shared" si="0"/>
        <v>0.93888888888888888</v>
      </c>
      <c r="E6" s="15">
        <f t="shared" ca="1" si="1"/>
        <v>0.8</v>
      </c>
      <c r="F6" s="27">
        <v>180</v>
      </c>
      <c r="G6" s="12">
        <f t="shared" si="2"/>
        <v>169</v>
      </c>
      <c r="H6" s="22">
        <v>13</v>
      </c>
      <c r="I6" s="22">
        <v>7</v>
      </c>
      <c r="J6" s="22">
        <v>5</v>
      </c>
      <c r="K6" s="22">
        <v>12</v>
      </c>
      <c r="L6" s="19">
        <v>2</v>
      </c>
      <c r="M6" s="19">
        <v>6</v>
      </c>
      <c r="N6" s="19">
        <v>2</v>
      </c>
      <c r="O6" s="19">
        <v>0</v>
      </c>
      <c r="P6" s="19">
        <v>10</v>
      </c>
      <c r="Q6" s="19">
        <v>11</v>
      </c>
      <c r="R6" s="19">
        <v>12</v>
      </c>
      <c r="S6" s="19">
        <v>8</v>
      </c>
      <c r="T6" s="19">
        <v>3</v>
      </c>
      <c r="U6" s="19">
        <v>5</v>
      </c>
      <c r="V6" s="19">
        <v>7</v>
      </c>
      <c r="W6" s="19">
        <v>10</v>
      </c>
      <c r="X6" s="19">
        <v>6</v>
      </c>
      <c r="Y6" s="19">
        <v>7</v>
      </c>
      <c r="Z6" s="19">
        <v>6</v>
      </c>
      <c r="AA6" s="19">
        <v>8</v>
      </c>
      <c r="AB6" s="19">
        <v>15</v>
      </c>
      <c r="AC6" s="19">
        <v>5</v>
      </c>
      <c r="AD6" s="19">
        <v>5</v>
      </c>
      <c r="AE6" s="19">
        <v>4</v>
      </c>
      <c r="AF6" s="19"/>
      <c r="AG6" s="19"/>
      <c r="AH6" s="16"/>
      <c r="AI6" s="16"/>
      <c r="AJ6" s="16"/>
      <c r="AK6" s="16"/>
      <c r="AL6" s="19"/>
    </row>
    <row r="7" spans="1:38">
      <c r="A7" s="42"/>
      <c r="B7" s="4" t="s">
        <v>15</v>
      </c>
      <c r="C7" s="34" t="str">
        <f t="shared" si="3"/>
        <v>蔡佳贝</v>
      </c>
      <c r="D7" s="30">
        <f t="shared" si="0"/>
        <v>0.75454545454545452</v>
      </c>
      <c r="E7" s="15">
        <f t="shared" ca="1" si="1"/>
        <v>0.8</v>
      </c>
      <c r="F7" s="27">
        <v>110</v>
      </c>
      <c r="G7" s="12">
        <f t="shared" si="2"/>
        <v>83</v>
      </c>
      <c r="H7" s="22">
        <v>0</v>
      </c>
      <c r="I7" s="22">
        <v>4</v>
      </c>
      <c r="J7" s="22">
        <v>1</v>
      </c>
      <c r="K7" s="22">
        <v>7</v>
      </c>
      <c r="L7" s="19">
        <v>3</v>
      </c>
      <c r="M7" s="19">
        <v>3</v>
      </c>
      <c r="N7" s="19">
        <v>0</v>
      </c>
      <c r="O7" s="19">
        <v>0</v>
      </c>
      <c r="P7" s="19">
        <v>1</v>
      </c>
      <c r="Q7" s="19">
        <v>2</v>
      </c>
      <c r="R7" s="19">
        <v>1</v>
      </c>
      <c r="S7" s="19">
        <v>9</v>
      </c>
      <c r="T7" s="19">
        <v>2</v>
      </c>
      <c r="U7" s="19">
        <v>3</v>
      </c>
      <c r="V7" s="19">
        <v>4</v>
      </c>
      <c r="W7" s="19">
        <v>3</v>
      </c>
      <c r="X7" s="19">
        <v>2</v>
      </c>
      <c r="Y7" s="19">
        <v>3</v>
      </c>
      <c r="Z7" s="19">
        <v>8</v>
      </c>
      <c r="AA7" s="19">
        <v>3</v>
      </c>
      <c r="AB7" s="19">
        <v>4</v>
      </c>
      <c r="AC7" s="19">
        <v>7</v>
      </c>
      <c r="AD7" s="19">
        <v>3</v>
      </c>
      <c r="AE7" s="19">
        <v>10</v>
      </c>
      <c r="AF7" s="19"/>
      <c r="AG7" s="19"/>
      <c r="AH7" s="16"/>
      <c r="AI7" s="16"/>
      <c r="AJ7" s="16"/>
      <c r="AK7" s="16"/>
      <c r="AL7" s="19"/>
    </row>
    <row r="8" spans="1:38">
      <c r="A8" s="42"/>
      <c r="B8" s="4" t="s">
        <v>57</v>
      </c>
      <c r="C8" s="34" t="str">
        <f t="shared" si="3"/>
        <v>蔡佳贝</v>
      </c>
      <c r="D8" s="30">
        <f t="shared" si="0"/>
        <v>0.72</v>
      </c>
      <c r="E8" s="15">
        <f t="shared" ca="1" si="1"/>
        <v>0.8</v>
      </c>
      <c r="F8" s="27">
        <v>100</v>
      </c>
      <c r="G8" s="12">
        <f t="shared" si="2"/>
        <v>72</v>
      </c>
      <c r="H8" s="22">
        <v>2</v>
      </c>
      <c r="I8" s="22">
        <v>4</v>
      </c>
      <c r="J8" s="22">
        <v>4</v>
      </c>
      <c r="K8" s="22">
        <v>5</v>
      </c>
      <c r="L8" s="19">
        <v>3</v>
      </c>
      <c r="M8" s="19">
        <v>4</v>
      </c>
      <c r="N8" s="19">
        <v>1</v>
      </c>
      <c r="O8" s="19">
        <v>2</v>
      </c>
      <c r="P8" s="19">
        <v>2</v>
      </c>
      <c r="Q8" s="19">
        <v>1</v>
      </c>
      <c r="R8" s="19">
        <v>2</v>
      </c>
      <c r="S8" s="19">
        <v>1</v>
      </c>
      <c r="T8" s="19">
        <v>4</v>
      </c>
      <c r="U8" s="19">
        <v>3</v>
      </c>
      <c r="V8" s="19">
        <v>4</v>
      </c>
      <c r="W8" s="19">
        <v>3</v>
      </c>
      <c r="X8" s="19">
        <v>2</v>
      </c>
      <c r="Y8" s="19">
        <v>3</v>
      </c>
      <c r="Z8" s="19">
        <v>5</v>
      </c>
      <c r="AA8" s="19">
        <v>5</v>
      </c>
      <c r="AB8" s="19">
        <v>4</v>
      </c>
      <c r="AC8" s="19">
        <v>2</v>
      </c>
      <c r="AD8" s="19">
        <v>3</v>
      </c>
      <c r="AE8" s="19">
        <v>3</v>
      </c>
      <c r="AF8" s="19"/>
      <c r="AG8" s="19"/>
      <c r="AH8" s="16"/>
      <c r="AI8" s="16"/>
      <c r="AJ8" s="16"/>
      <c r="AK8" s="16"/>
      <c r="AL8" s="19"/>
    </row>
    <row r="9" spans="1:38">
      <c r="A9" s="42"/>
      <c r="B9" s="4" t="s">
        <v>5</v>
      </c>
      <c r="C9" s="34" t="str">
        <f t="shared" si="3"/>
        <v>蔡佳贝</v>
      </c>
      <c r="D9" s="30">
        <f t="shared" si="0"/>
        <v>0.15</v>
      </c>
      <c r="E9" s="15">
        <f t="shared" ca="1" si="1"/>
        <v>0.8</v>
      </c>
      <c r="F9" s="27">
        <v>80</v>
      </c>
      <c r="G9" s="12">
        <f t="shared" si="2"/>
        <v>12</v>
      </c>
      <c r="H9" s="22">
        <v>1</v>
      </c>
      <c r="I9" s="22">
        <v>0</v>
      </c>
      <c r="J9" s="22">
        <v>1</v>
      </c>
      <c r="K9" s="22">
        <v>0</v>
      </c>
      <c r="L9" s="19">
        <v>0</v>
      </c>
      <c r="M9" s="19">
        <v>1</v>
      </c>
      <c r="N9" s="19">
        <v>0</v>
      </c>
      <c r="O9" s="19">
        <v>2</v>
      </c>
      <c r="P9" s="19">
        <v>0</v>
      </c>
      <c r="Q9" s="19">
        <v>0</v>
      </c>
      <c r="R9" s="19">
        <v>1</v>
      </c>
      <c r="S9" s="19">
        <v>2</v>
      </c>
      <c r="T9" s="19">
        <v>0</v>
      </c>
      <c r="U9" s="19">
        <v>2</v>
      </c>
      <c r="V9" s="19">
        <v>0</v>
      </c>
      <c r="W9" s="19">
        <v>1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1</v>
      </c>
      <c r="AE9" s="19">
        <v>0</v>
      </c>
      <c r="AF9" s="19"/>
      <c r="AG9" s="19"/>
      <c r="AH9" s="16"/>
      <c r="AI9" s="16"/>
      <c r="AJ9" s="16"/>
      <c r="AK9" s="16"/>
      <c r="AL9" s="19"/>
    </row>
    <row r="10" spans="1:38">
      <c r="A10" s="42"/>
      <c r="B10" s="4" t="s">
        <v>70</v>
      </c>
      <c r="C10" s="34" t="str">
        <f t="shared" si="3"/>
        <v>蔡佳贝</v>
      </c>
      <c r="D10" s="30">
        <f t="shared" si="0"/>
        <v>0.65714285714285714</v>
      </c>
      <c r="E10" s="15">
        <f t="shared" ca="1" si="1"/>
        <v>0.8</v>
      </c>
      <c r="F10" s="27">
        <v>70</v>
      </c>
      <c r="G10" s="12">
        <f t="shared" si="2"/>
        <v>46</v>
      </c>
      <c r="H10" s="22">
        <v>3</v>
      </c>
      <c r="I10" s="22">
        <v>3</v>
      </c>
      <c r="J10" s="22">
        <v>2</v>
      </c>
      <c r="K10" s="22">
        <v>2</v>
      </c>
      <c r="L10" s="19">
        <v>2</v>
      </c>
      <c r="M10" s="19">
        <v>2</v>
      </c>
      <c r="N10" s="19">
        <v>3</v>
      </c>
      <c r="O10" s="19">
        <v>1</v>
      </c>
      <c r="P10" s="19">
        <v>1</v>
      </c>
      <c r="Q10" s="19">
        <v>2</v>
      </c>
      <c r="R10" s="19">
        <v>1</v>
      </c>
      <c r="S10" s="19">
        <v>4</v>
      </c>
      <c r="T10" s="19">
        <v>0</v>
      </c>
      <c r="U10" s="19">
        <v>3</v>
      </c>
      <c r="V10" s="19">
        <v>3</v>
      </c>
      <c r="W10" s="19">
        <v>2</v>
      </c>
      <c r="X10" s="19">
        <v>1</v>
      </c>
      <c r="Y10" s="19">
        <v>2</v>
      </c>
      <c r="Z10" s="19">
        <v>1</v>
      </c>
      <c r="AA10" s="19">
        <v>0</v>
      </c>
      <c r="AB10" s="19">
        <v>2</v>
      </c>
      <c r="AC10" s="19">
        <v>2</v>
      </c>
      <c r="AD10" s="19">
        <v>3</v>
      </c>
      <c r="AE10" s="19">
        <v>1</v>
      </c>
      <c r="AF10" s="19"/>
      <c r="AG10" s="19"/>
      <c r="AH10" s="16"/>
      <c r="AI10" s="16"/>
      <c r="AJ10" s="16"/>
      <c r="AK10" s="16"/>
      <c r="AL10" s="19"/>
    </row>
    <row r="11" spans="1:38">
      <c r="A11" s="42"/>
      <c r="B11" s="4" t="s">
        <v>45</v>
      </c>
      <c r="C11" s="34" t="str">
        <f t="shared" si="3"/>
        <v>蔡佳贝</v>
      </c>
      <c r="D11" s="30">
        <f t="shared" si="0"/>
        <v>0.51666666666666672</v>
      </c>
      <c r="E11" s="15">
        <f t="shared" ca="1" si="1"/>
        <v>0.8</v>
      </c>
      <c r="F11" s="27">
        <v>120</v>
      </c>
      <c r="G11" s="12">
        <f t="shared" si="2"/>
        <v>62</v>
      </c>
      <c r="H11" s="22">
        <v>4</v>
      </c>
      <c r="I11" s="22">
        <v>3</v>
      </c>
      <c r="J11" s="22">
        <v>2</v>
      </c>
      <c r="K11" s="22">
        <v>2</v>
      </c>
      <c r="L11" s="19">
        <v>0</v>
      </c>
      <c r="M11" s="19">
        <v>2</v>
      </c>
      <c r="N11" s="19">
        <v>1</v>
      </c>
      <c r="O11" s="19">
        <v>3</v>
      </c>
      <c r="P11" s="19">
        <v>1</v>
      </c>
      <c r="Q11" s="19">
        <v>4</v>
      </c>
      <c r="R11" s="19">
        <v>5</v>
      </c>
      <c r="S11" s="19">
        <v>5</v>
      </c>
      <c r="T11" s="19">
        <v>1</v>
      </c>
      <c r="U11" s="19">
        <v>6</v>
      </c>
      <c r="V11" s="19">
        <v>2</v>
      </c>
      <c r="W11" s="19">
        <v>6</v>
      </c>
      <c r="X11" s="19">
        <v>2</v>
      </c>
      <c r="Y11" s="19">
        <v>2</v>
      </c>
      <c r="Z11" s="19">
        <v>3</v>
      </c>
      <c r="AA11" s="19">
        <v>1</v>
      </c>
      <c r="AB11" s="19">
        <v>2</v>
      </c>
      <c r="AC11" s="19">
        <v>2</v>
      </c>
      <c r="AD11" s="19">
        <v>1</v>
      </c>
      <c r="AE11" s="19">
        <v>2</v>
      </c>
      <c r="AF11" s="19"/>
      <c r="AG11" s="19"/>
      <c r="AH11" s="16"/>
      <c r="AI11" s="16"/>
      <c r="AJ11" s="16"/>
      <c r="AK11" s="16"/>
      <c r="AL11" s="19"/>
    </row>
    <row r="12" spans="1:38">
      <c r="A12" s="42"/>
      <c r="B12" s="4" t="s">
        <v>53</v>
      </c>
      <c r="C12" s="34" t="str">
        <f t="shared" si="3"/>
        <v>蔡佳贝</v>
      </c>
      <c r="D12" s="30">
        <f t="shared" si="0"/>
        <v>0.82424242424242422</v>
      </c>
      <c r="E12" s="15">
        <f t="shared" ca="1" si="1"/>
        <v>0.8</v>
      </c>
      <c r="F12" s="27">
        <v>330</v>
      </c>
      <c r="G12" s="12">
        <f t="shared" si="2"/>
        <v>272</v>
      </c>
      <c r="H12" s="22">
        <v>12</v>
      </c>
      <c r="I12" s="22">
        <v>10</v>
      </c>
      <c r="J12" s="22">
        <v>7</v>
      </c>
      <c r="K12" s="22">
        <v>5</v>
      </c>
      <c r="L12" s="19">
        <v>14</v>
      </c>
      <c r="M12" s="19">
        <v>9</v>
      </c>
      <c r="N12" s="19">
        <v>5</v>
      </c>
      <c r="O12" s="19">
        <v>5</v>
      </c>
      <c r="P12" s="19">
        <v>13</v>
      </c>
      <c r="Q12" s="19">
        <v>16</v>
      </c>
      <c r="R12" s="19">
        <v>11</v>
      </c>
      <c r="S12" s="19">
        <v>12</v>
      </c>
      <c r="T12" s="19">
        <v>14</v>
      </c>
      <c r="U12" s="19">
        <v>14</v>
      </c>
      <c r="V12" s="19">
        <v>15</v>
      </c>
      <c r="W12" s="19">
        <v>10</v>
      </c>
      <c r="X12" s="19">
        <v>10</v>
      </c>
      <c r="Y12" s="19">
        <v>10</v>
      </c>
      <c r="Z12" s="19">
        <v>18</v>
      </c>
      <c r="AA12" s="19">
        <v>11</v>
      </c>
      <c r="AB12" s="19">
        <v>13</v>
      </c>
      <c r="AC12" s="19">
        <v>16</v>
      </c>
      <c r="AD12" s="19">
        <v>9</v>
      </c>
      <c r="AE12" s="19">
        <v>13</v>
      </c>
      <c r="AF12" s="19"/>
      <c r="AG12" s="19"/>
      <c r="AH12" s="16"/>
      <c r="AI12" s="16"/>
      <c r="AJ12" s="16"/>
      <c r="AK12" s="16"/>
      <c r="AL12" s="19"/>
    </row>
    <row r="13" spans="1:38">
      <c r="A13" s="42"/>
      <c r="B13" s="4" t="s">
        <v>13</v>
      </c>
      <c r="C13" s="34" t="str">
        <f t="shared" si="3"/>
        <v>蔡佳贝</v>
      </c>
      <c r="D13" s="30">
        <f t="shared" si="0"/>
        <v>0.63269230769230766</v>
      </c>
      <c r="E13" s="15">
        <f t="shared" ca="1" si="1"/>
        <v>0.8</v>
      </c>
      <c r="F13" s="27">
        <v>520</v>
      </c>
      <c r="G13" s="12">
        <f t="shared" si="2"/>
        <v>329</v>
      </c>
      <c r="H13" s="22">
        <v>20</v>
      </c>
      <c r="I13" s="22">
        <v>18</v>
      </c>
      <c r="J13" s="22">
        <v>18</v>
      </c>
      <c r="K13" s="22">
        <v>14</v>
      </c>
      <c r="L13" s="19">
        <v>12</v>
      </c>
      <c r="M13" s="19">
        <v>16</v>
      </c>
      <c r="N13" s="19">
        <v>13</v>
      </c>
      <c r="O13" s="19">
        <v>19</v>
      </c>
      <c r="P13" s="19">
        <v>14</v>
      </c>
      <c r="Q13" s="19">
        <v>12</v>
      </c>
      <c r="R13" s="19">
        <v>27.999999999999996</v>
      </c>
      <c r="S13" s="19">
        <v>9</v>
      </c>
      <c r="T13" s="19">
        <v>11</v>
      </c>
      <c r="U13" s="19">
        <v>10</v>
      </c>
      <c r="V13" s="19">
        <v>12</v>
      </c>
      <c r="W13" s="19">
        <v>6</v>
      </c>
      <c r="X13" s="19">
        <v>10</v>
      </c>
      <c r="Y13" s="19">
        <v>8</v>
      </c>
      <c r="Z13" s="19">
        <v>14</v>
      </c>
      <c r="AA13" s="19">
        <v>11</v>
      </c>
      <c r="AB13" s="19">
        <v>15</v>
      </c>
      <c r="AC13" s="19">
        <v>14</v>
      </c>
      <c r="AD13" s="19">
        <v>14</v>
      </c>
      <c r="AE13" s="19">
        <v>11</v>
      </c>
      <c r="AF13" s="19"/>
      <c r="AG13" s="19"/>
      <c r="AH13" s="16"/>
      <c r="AI13" s="16"/>
      <c r="AJ13" s="16"/>
      <c r="AK13" s="16"/>
      <c r="AL13" s="19"/>
    </row>
    <row r="14" spans="1:38">
      <c r="A14" s="42"/>
      <c r="B14" s="4" t="s">
        <v>49</v>
      </c>
      <c r="C14" s="34" t="str">
        <f t="shared" si="3"/>
        <v>蔡佳贝</v>
      </c>
      <c r="D14" s="30">
        <f t="shared" si="0"/>
        <v>0.72</v>
      </c>
      <c r="E14" s="15">
        <f t="shared" ca="1" si="1"/>
        <v>0.8</v>
      </c>
      <c r="F14" s="27">
        <v>150</v>
      </c>
      <c r="G14" s="12">
        <f t="shared" si="2"/>
        <v>108</v>
      </c>
      <c r="H14" s="22">
        <v>5</v>
      </c>
      <c r="I14" s="22">
        <v>4</v>
      </c>
      <c r="J14" s="22">
        <v>8</v>
      </c>
      <c r="K14" s="22">
        <v>1</v>
      </c>
      <c r="L14" s="19">
        <v>4</v>
      </c>
      <c r="M14" s="19">
        <v>4</v>
      </c>
      <c r="N14" s="19">
        <v>3</v>
      </c>
      <c r="O14" s="19">
        <v>1</v>
      </c>
      <c r="P14" s="19">
        <v>6</v>
      </c>
      <c r="Q14" s="19">
        <v>6</v>
      </c>
      <c r="R14" s="19">
        <v>3</v>
      </c>
      <c r="S14" s="19">
        <v>7</v>
      </c>
      <c r="T14" s="19">
        <v>5</v>
      </c>
      <c r="U14" s="19">
        <v>3</v>
      </c>
      <c r="V14" s="19">
        <v>4</v>
      </c>
      <c r="W14" s="19">
        <v>3</v>
      </c>
      <c r="X14" s="19">
        <v>1</v>
      </c>
      <c r="Y14" s="19">
        <v>2</v>
      </c>
      <c r="Z14" s="19">
        <v>0</v>
      </c>
      <c r="AA14" s="19">
        <v>7</v>
      </c>
      <c r="AB14" s="19">
        <v>8</v>
      </c>
      <c r="AC14" s="19">
        <v>4</v>
      </c>
      <c r="AD14" s="19">
        <v>11</v>
      </c>
      <c r="AE14" s="19">
        <v>8</v>
      </c>
      <c r="AF14" s="19"/>
      <c r="AG14" s="19"/>
      <c r="AH14" s="16"/>
      <c r="AI14" s="16"/>
      <c r="AJ14" s="16"/>
      <c r="AK14" s="16"/>
      <c r="AL14" s="19"/>
    </row>
    <row r="15" spans="1:38">
      <c r="A15" s="42"/>
      <c r="B15" s="4" t="s">
        <v>3</v>
      </c>
      <c r="C15" s="34" t="str">
        <f t="shared" si="3"/>
        <v>蔡佳贝</v>
      </c>
      <c r="D15" s="30">
        <f t="shared" si="0"/>
        <v>0.56000000000000005</v>
      </c>
      <c r="E15" s="15">
        <f t="shared" ca="1" si="1"/>
        <v>0.8</v>
      </c>
      <c r="F15" s="27">
        <v>50</v>
      </c>
      <c r="G15" s="12">
        <f t="shared" si="2"/>
        <v>28</v>
      </c>
      <c r="H15" s="22">
        <v>1</v>
      </c>
      <c r="I15" s="22">
        <v>1</v>
      </c>
      <c r="J15" s="22">
        <v>0</v>
      </c>
      <c r="K15" s="22">
        <v>1</v>
      </c>
      <c r="L15" s="19">
        <v>1</v>
      </c>
      <c r="M15" s="19">
        <v>0</v>
      </c>
      <c r="N15" s="19">
        <v>1</v>
      </c>
      <c r="O15" s="19">
        <v>1</v>
      </c>
      <c r="P15" s="19">
        <v>0</v>
      </c>
      <c r="Q15" s="19">
        <v>1</v>
      </c>
      <c r="R15" s="19">
        <v>1</v>
      </c>
      <c r="S15" s="19">
        <v>3</v>
      </c>
      <c r="T15" s="19">
        <v>1</v>
      </c>
      <c r="U15" s="19">
        <v>1</v>
      </c>
      <c r="V15" s="19">
        <v>3</v>
      </c>
      <c r="W15" s="19">
        <v>1</v>
      </c>
      <c r="X15" s="19">
        <v>0</v>
      </c>
      <c r="Y15" s="19">
        <v>1</v>
      </c>
      <c r="Z15" s="19">
        <v>1</v>
      </c>
      <c r="AA15" s="19">
        <v>1</v>
      </c>
      <c r="AB15" s="19">
        <v>2</v>
      </c>
      <c r="AC15" s="19">
        <v>2</v>
      </c>
      <c r="AD15" s="19">
        <v>3</v>
      </c>
      <c r="AE15" s="19">
        <v>1</v>
      </c>
      <c r="AF15" s="19"/>
      <c r="AG15" s="19"/>
      <c r="AH15" s="16"/>
      <c r="AI15" s="16"/>
      <c r="AJ15" s="16"/>
      <c r="AK15" s="16"/>
      <c r="AL15" s="19"/>
    </row>
    <row r="16" spans="1:38">
      <c r="A16" s="42"/>
      <c r="B16" s="24" t="s">
        <v>92</v>
      </c>
      <c r="C16" s="34" t="str">
        <f t="shared" si="3"/>
        <v>蔡佳贝</v>
      </c>
      <c r="D16" s="30">
        <f t="shared" si="0"/>
        <v>0.56000000000000005</v>
      </c>
      <c r="E16" s="15">
        <f t="shared" ca="1" si="1"/>
        <v>0.8</v>
      </c>
      <c r="F16" s="27">
        <v>200</v>
      </c>
      <c r="G16" s="12">
        <f t="shared" si="2"/>
        <v>112</v>
      </c>
      <c r="H16" s="22">
        <v>7</v>
      </c>
      <c r="I16" s="22">
        <v>2</v>
      </c>
      <c r="J16" s="22">
        <v>9</v>
      </c>
      <c r="K16" s="22">
        <v>6</v>
      </c>
      <c r="L16" s="19">
        <v>6</v>
      </c>
      <c r="M16" s="19">
        <v>3</v>
      </c>
      <c r="N16" s="19">
        <v>1</v>
      </c>
      <c r="O16" s="19">
        <v>3</v>
      </c>
      <c r="P16" s="19">
        <v>5</v>
      </c>
      <c r="Q16" s="19">
        <v>3</v>
      </c>
      <c r="R16" s="19">
        <v>9</v>
      </c>
      <c r="S16" s="19">
        <v>5</v>
      </c>
      <c r="T16" s="19">
        <v>7</v>
      </c>
      <c r="U16" s="19">
        <v>2</v>
      </c>
      <c r="V16" s="19">
        <v>5</v>
      </c>
      <c r="W16" s="19">
        <v>5</v>
      </c>
      <c r="X16" s="19">
        <v>3</v>
      </c>
      <c r="Y16" s="19">
        <v>3</v>
      </c>
      <c r="Z16" s="19">
        <v>4</v>
      </c>
      <c r="AA16" s="19">
        <v>1</v>
      </c>
      <c r="AB16" s="19">
        <v>0</v>
      </c>
      <c r="AC16" s="19">
        <v>11</v>
      </c>
      <c r="AD16" s="19">
        <v>6</v>
      </c>
      <c r="AE16" s="19">
        <v>6</v>
      </c>
      <c r="AF16" s="19"/>
      <c r="AG16" s="19"/>
      <c r="AH16" s="16"/>
      <c r="AI16" s="16"/>
      <c r="AJ16" s="16"/>
      <c r="AK16" s="16"/>
      <c r="AL16" s="19"/>
    </row>
    <row r="17" spans="1:38">
      <c r="A17" s="42"/>
      <c r="B17" s="39" t="s">
        <v>98</v>
      </c>
      <c r="C17" s="6"/>
      <c r="D17" s="40">
        <f t="shared" si="0"/>
        <v>0.60590551181102359</v>
      </c>
      <c r="E17" s="8">
        <f t="shared" ca="1" si="1"/>
        <v>0.8</v>
      </c>
      <c r="F17" s="41">
        <f>SUM(F2:F16)</f>
        <v>2540</v>
      </c>
      <c r="G17" s="41">
        <f t="shared" ref="G17:AL17" si="4">SUM(G2:G16)</f>
        <v>1539</v>
      </c>
      <c r="H17" s="41">
        <f t="shared" si="4"/>
        <v>84</v>
      </c>
      <c r="I17" s="41">
        <f t="shared" si="4"/>
        <v>66</v>
      </c>
      <c r="J17" s="41">
        <f t="shared" si="4"/>
        <v>67</v>
      </c>
      <c r="K17" s="41">
        <f t="shared" si="4"/>
        <v>65</v>
      </c>
      <c r="L17" s="41">
        <f t="shared" si="4"/>
        <v>58</v>
      </c>
      <c r="M17" s="41">
        <f t="shared" si="4"/>
        <v>55</v>
      </c>
      <c r="N17" s="41">
        <f t="shared" si="4"/>
        <v>40</v>
      </c>
      <c r="O17" s="41">
        <f t="shared" si="4"/>
        <v>50</v>
      </c>
      <c r="P17" s="41">
        <f t="shared" si="4"/>
        <v>60</v>
      </c>
      <c r="Q17" s="41">
        <f t="shared" si="4"/>
        <v>67</v>
      </c>
      <c r="R17" s="41">
        <f t="shared" si="4"/>
        <v>87</v>
      </c>
      <c r="S17" s="41">
        <f t="shared" si="4"/>
        <v>81</v>
      </c>
      <c r="T17" s="41">
        <f t="shared" si="4"/>
        <v>57</v>
      </c>
      <c r="U17" s="41">
        <f t="shared" si="4"/>
        <v>61</v>
      </c>
      <c r="V17" s="41">
        <f t="shared" si="4"/>
        <v>67</v>
      </c>
      <c r="W17" s="41">
        <f t="shared" si="4"/>
        <v>56</v>
      </c>
      <c r="X17" s="41">
        <f t="shared" si="4"/>
        <v>43</v>
      </c>
      <c r="Y17" s="41">
        <f t="shared" si="4"/>
        <v>49</v>
      </c>
      <c r="Z17" s="41">
        <f t="shared" si="4"/>
        <v>67</v>
      </c>
      <c r="AA17" s="41">
        <f t="shared" si="4"/>
        <v>63</v>
      </c>
      <c r="AB17" s="41">
        <f t="shared" si="4"/>
        <v>74</v>
      </c>
      <c r="AC17" s="41">
        <f t="shared" si="4"/>
        <v>75</v>
      </c>
      <c r="AD17" s="41">
        <f t="shared" si="4"/>
        <v>70</v>
      </c>
      <c r="AE17" s="41">
        <f t="shared" si="4"/>
        <v>77</v>
      </c>
      <c r="AF17" s="41">
        <f t="shared" si="4"/>
        <v>0</v>
      </c>
      <c r="AG17" s="41">
        <f t="shared" si="4"/>
        <v>0</v>
      </c>
      <c r="AH17" s="41">
        <f t="shared" si="4"/>
        <v>0</v>
      </c>
      <c r="AI17" s="41">
        <f t="shared" si="4"/>
        <v>0</v>
      </c>
      <c r="AJ17" s="41">
        <f t="shared" si="4"/>
        <v>0</v>
      </c>
      <c r="AK17" s="41">
        <f t="shared" si="4"/>
        <v>0</v>
      </c>
      <c r="AL17" s="41">
        <f t="shared" si="4"/>
        <v>0</v>
      </c>
    </row>
    <row r="18" spans="1:38">
      <c r="A18" s="43" t="s">
        <v>95</v>
      </c>
      <c r="B18" s="4" t="s">
        <v>0</v>
      </c>
      <c r="C18" s="34" t="str">
        <f>A$18</f>
        <v>陈晓敏</v>
      </c>
      <c r="D18" s="30">
        <f t="shared" ref="D18:D49" si="5">G18/F18</f>
        <v>0.3</v>
      </c>
      <c r="E18" s="15">
        <f t="shared" ca="1" si="1"/>
        <v>0.8</v>
      </c>
      <c r="F18" s="27">
        <v>100</v>
      </c>
      <c r="G18" s="12">
        <f t="shared" ref="G18:G34" si="6">SUM(H18:AL18)</f>
        <v>30</v>
      </c>
      <c r="H18" s="22">
        <v>3</v>
      </c>
      <c r="I18" s="22">
        <v>0</v>
      </c>
      <c r="J18" s="22">
        <v>0</v>
      </c>
      <c r="K18" s="22">
        <v>3</v>
      </c>
      <c r="L18" s="19">
        <v>2</v>
      </c>
      <c r="M18" s="19">
        <v>4</v>
      </c>
      <c r="N18" s="19">
        <v>0</v>
      </c>
      <c r="O18" s="19">
        <v>0</v>
      </c>
      <c r="P18" s="19">
        <v>0</v>
      </c>
      <c r="Q18" s="19">
        <v>1</v>
      </c>
      <c r="R18" s="19">
        <v>1</v>
      </c>
      <c r="S18" s="19">
        <v>3</v>
      </c>
      <c r="T18" s="19">
        <v>3</v>
      </c>
      <c r="U18" s="19">
        <v>1</v>
      </c>
      <c r="V18" s="19">
        <v>0</v>
      </c>
      <c r="W18" s="19">
        <v>1</v>
      </c>
      <c r="X18" s="19">
        <v>1</v>
      </c>
      <c r="Y18" s="19">
        <v>2</v>
      </c>
      <c r="Z18" s="19">
        <v>0</v>
      </c>
      <c r="AA18" s="19">
        <v>1</v>
      </c>
      <c r="AB18" s="19">
        <v>1</v>
      </c>
      <c r="AC18" s="19">
        <v>0</v>
      </c>
      <c r="AD18" s="19">
        <v>2</v>
      </c>
      <c r="AE18" s="19">
        <v>1</v>
      </c>
      <c r="AF18" s="19"/>
      <c r="AG18" s="19"/>
      <c r="AH18" s="16"/>
      <c r="AI18" s="16"/>
      <c r="AJ18" s="16"/>
      <c r="AK18" s="16"/>
      <c r="AL18" s="19"/>
    </row>
    <row r="19" spans="1:38">
      <c r="A19" s="44"/>
      <c r="B19" s="4" t="s">
        <v>32</v>
      </c>
      <c r="C19" s="34" t="str">
        <f t="shared" ref="C19:C34" si="7">A$18</f>
        <v>陈晓敏</v>
      </c>
      <c r="D19" s="30">
        <f t="shared" si="5"/>
        <v>0.83333333333333337</v>
      </c>
      <c r="E19" s="15">
        <f t="shared" ca="1" si="1"/>
        <v>0.8</v>
      </c>
      <c r="F19" s="27">
        <v>150</v>
      </c>
      <c r="G19" s="12">
        <f t="shared" si="6"/>
        <v>125</v>
      </c>
      <c r="H19" s="22">
        <v>3</v>
      </c>
      <c r="I19" s="22">
        <v>4</v>
      </c>
      <c r="J19" s="22">
        <v>7</v>
      </c>
      <c r="K19" s="22">
        <v>6</v>
      </c>
      <c r="L19" s="19">
        <v>2</v>
      </c>
      <c r="M19" s="19">
        <v>6</v>
      </c>
      <c r="N19" s="19">
        <v>5</v>
      </c>
      <c r="O19" s="19">
        <v>4</v>
      </c>
      <c r="P19" s="19">
        <v>5</v>
      </c>
      <c r="Q19" s="19">
        <v>7</v>
      </c>
      <c r="R19" s="19">
        <v>11</v>
      </c>
      <c r="S19" s="19">
        <v>6</v>
      </c>
      <c r="T19" s="19">
        <v>8</v>
      </c>
      <c r="U19" s="19">
        <v>4</v>
      </c>
      <c r="V19" s="19">
        <v>5</v>
      </c>
      <c r="W19" s="19">
        <v>1</v>
      </c>
      <c r="X19" s="19">
        <v>5</v>
      </c>
      <c r="Y19" s="19">
        <v>4</v>
      </c>
      <c r="Z19" s="19">
        <v>3</v>
      </c>
      <c r="AA19" s="19">
        <v>3</v>
      </c>
      <c r="AB19" s="19">
        <v>8</v>
      </c>
      <c r="AC19" s="19">
        <v>4</v>
      </c>
      <c r="AD19" s="19">
        <v>8</v>
      </c>
      <c r="AE19" s="19">
        <v>6</v>
      </c>
      <c r="AF19" s="19"/>
      <c r="AG19" s="19"/>
      <c r="AH19" s="16"/>
      <c r="AI19" s="16"/>
      <c r="AJ19" s="16"/>
      <c r="AK19" s="16"/>
      <c r="AL19" s="19"/>
    </row>
    <row r="20" spans="1:38">
      <c r="A20" s="44"/>
      <c r="B20" s="4" t="s">
        <v>34</v>
      </c>
      <c r="C20" s="34" t="str">
        <f t="shared" si="7"/>
        <v>陈晓敏</v>
      </c>
      <c r="D20" s="30">
        <f t="shared" si="5"/>
        <v>0.75</v>
      </c>
      <c r="E20" s="15">
        <f t="shared" ca="1" si="1"/>
        <v>0.8</v>
      </c>
      <c r="F20" s="27">
        <v>120</v>
      </c>
      <c r="G20" s="12">
        <f t="shared" si="6"/>
        <v>90</v>
      </c>
      <c r="H20" s="22">
        <v>3</v>
      </c>
      <c r="I20" s="22">
        <v>2</v>
      </c>
      <c r="J20" s="22">
        <v>1</v>
      </c>
      <c r="K20" s="22">
        <v>20</v>
      </c>
      <c r="L20" s="19">
        <v>2</v>
      </c>
      <c r="M20" s="19">
        <v>4</v>
      </c>
      <c r="N20" s="19">
        <v>0</v>
      </c>
      <c r="O20" s="19">
        <v>0</v>
      </c>
      <c r="P20" s="19">
        <v>2</v>
      </c>
      <c r="Q20" s="19">
        <v>1</v>
      </c>
      <c r="R20" s="19">
        <v>20</v>
      </c>
      <c r="S20" s="19">
        <v>1</v>
      </c>
      <c r="T20" s="19">
        <v>0</v>
      </c>
      <c r="U20" s="19">
        <v>1</v>
      </c>
      <c r="V20" s="19">
        <v>2</v>
      </c>
      <c r="W20" s="19">
        <v>3</v>
      </c>
      <c r="X20" s="19">
        <v>1</v>
      </c>
      <c r="Y20" s="19">
        <v>1</v>
      </c>
      <c r="Z20" s="19">
        <v>3</v>
      </c>
      <c r="AA20" s="19">
        <v>7</v>
      </c>
      <c r="AB20" s="19">
        <v>4</v>
      </c>
      <c r="AC20" s="19">
        <v>6</v>
      </c>
      <c r="AD20" s="19">
        <v>2</v>
      </c>
      <c r="AE20" s="19">
        <v>4</v>
      </c>
      <c r="AF20" s="19"/>
      <c r="AG20" s="19"/>
      <c r="AH20" s="16"/>
      <c r="AI20" s="16"/>
      <c r="AJ20" s="16"/>
      <c r="AK20" s="16"/>
      <c r="AL20" s="19"/>
    </row>
    <row r="21" spans="1:38">
      <c r="A21" s="44"/>
      <c r="B21" s="4" t="s">
        <v>43</v>
      </c>
      <c r="C21" s="34" t="str">
        <f t="shared" si="7"/>
        <v>陈晓敏</v>
      </c>
      <c r="D21" s="30">
        <f t="shared" si="5"/>
        <v>0.46363636363636362</v>
      </c>
      <c r="E21" s="15">
        <f t="shared" ca="1" si="1"/>
        <v>0.8</v>
      </c>
      <c r="F21" s="27">
        <v>110</v>
      </c>
      <c r="G21" s="12">
        <f t="shared" si="6"/>
        <v>51</v>
      </c>
      <c r="H21" s="22">
        <v>4</v>
      </c>
      <c r="I21" s="22">
        <v>1</v>
      </c>
      <c r="J21" s="22">
        <v>2</v>
      </c>
      <c r="K21" s="22">
        <v>4</v>
      </c>
      <c r="L21" s="19">
        <v>0</v>
      </c>
      <c r="M21" s="19">
        <v>1</v>
      </c>
      <c r="N21" s="19">
        <v>0</v>
      </c>
      <c r="O21" s="19">
        <v>1</v>
      </c>
      <c r="P21" s="19">
        <v>1</v>
      </c>
      <c r="Q21" s="19">
        <v>2</v>
      </c>
      <c r="R21" s="19">
        <v>4</v>
      </c>
      <c r="S21" s="19">
        <v>3</v>
      </c>
      <c r="T21" s="19">
        <v>2</v>
      </c>
      <c r="U21" s="19">
        <v>0</v>
      </c>
      <c r="V21" s="19">
        <v>3</v>
      </c>
      <c r="W21" s="19">
        <v>2</v>
      </c>
      <c r="X21" s="19">
        <v>1</v>
      </c>
      <c r="Y21" s="19">
        <v>2</v>
      </c>
      <c r="Z21" s="19">
        <v>4</v>
      </c>
      <c r="AA21" s="19">
        <v>1</v>
      </c>
      <c r="AB21" s="19">
        <v>2</v>
      </c>
      <c r="AC21" s="19">
        <v>3</v>
      </c>
      <c r="AD21" s="19">
        <v>5</v>
      </c>
      <c r="AE21" s="19">
        <v>3</v>
      </c>
      <c r="AF21" s="19"/>
      <c r="AG21" s="19"/>
      <c r="AH21" s="16"/>
      <c r="AI21" s="16"/>
      <c r="AJ21" s="16"/>
      <c r="AK21" s="16"/>
      <c r="AL21" s="19"/>
    </row>
    <row r="22" spans="1:38">
      <c r="A22" s="44"/>
      <c r="B22" s="4" t="s">
        <v>54</v>
      </c>
      <c r="C22" s="34" t="str">
        <f t="shared" si="7"/>
        <v>陈晓敏</v>
      </c>
      <c r="D22" s="30">
        <f t="shared" si="5"/>
        <v>0.6</v>
      </c>
      <c r="E22" s="15">
        <f t="shared" ca="1" si="1"/>
        <v>0.8</v>
      </c>
      <c r="F22" s="27">
        <v>160</v>
      </c>
      <c r="G22" s="12">
        <f t="shared" si="6"/>
        <v>96</v>
      </c>
      <c r="H22" s="22">
        <v>3</v>
      </c>
      <c r="I22" s="22">
        <v>5</v>
      </c>
      <c r="J22" s="22">
        <v>8</v>
      </c>
      <c r="K22" s="22">
        <v>5</v>
      </c>
      <c r="L22" s="19">
        <v>1</v>
      </c>
      <c r="M22" s="19">
        <v>2</v>
      </c>
      <c r="N22" s="19">
        <v>2</v>
      </c>
      <c r="O22" s="19">
        <v>3</v>
      </c>
      <c r="P22" s="19">
        <v>5</v>
      </c>
      <c r="Q22" s="19">
        <v>2</v>
      </c>
      <c r="R22" s="19">
        <v>5</v>
      </c>
      <c r="S22" s="19">
        <v>2</v>
      </c>
      <c r="T22" s="19">
        <v>3</v>
      </c>
      <c r="U22" s="19">
        <v>1</v>
      </c>
      <c r="V22" s="19">
        <v>3</v>
      </c>
      <c r="W22" s="19">
        <v>9</v>
      </c>
      <c r="X22" s="19">
        <v>2</v>
      </c>
      <c r="Y22" s="19">
        <v>10</v>
      </c>
      <c r="Z22" s="19">
        <v>5</v>
      </c>
      <c r="AA22" s="19">
        <v>4</v>
      </c>
      <c r="AB22" s="19">
        <v>2</v>
      </c>
      <c r="AC22" s="19">
        <v>4</v>
      </c>
      <c r="AD22" s="19">
        <v>5</v>
      </c>
      <c r="AE22" s="19">
        <v>5</v>
      </c>
      <c r="AF22" s="19"/>
      <c r="AG22" s="19"/>
      <c r="AH22" s="16"/>
      <c r="AI22" s="16"/>
      <c r="AJ22" s="16"/>
      <c r="AK22" s="16"/>
      <c r="AL22" s="19"/>
    </row>
    <row r="23" spans="1:38">
      <c r="A23" s="44"/>
      <c r="B23" s="4" t="s">
        <v>52</v>
      </c>
      <c r="C23" s="34" t="str">
        <f t="shared" si="7"/>
        <v>陈晓敏</v>
      </c>
      <c r="D23" s="30">
        <f t="shared" si="5"/>
        <v>0.58750000000000002</v>
      </c>
      <c r="E23" s="15">
        <f t="shared" ca="1" si="1"/>
        <v>0.8</v>
      </c>
      <c r="F23" s="27">
        <v>160</v>
      </c>
      <c r="G23" s="12">
        <f t="shared" si="6"/>
        <v>94</v>
      </c>
      <c r="H23" s="22">
        <v>6</v>
      </c>
      <c r="I23" s="22">
        <v>1</v>
      </c>
      <c r="J23" s="22">
        <v>5</v>
      </c>
      <c r="K23" s="22">
        <v>3</v>
      </c>
      <c r="L23" s="19">
        <v>3</v>
      </c>
      <c r="M23" s="19">
        <v>0</v>
      </c>
      <c r="N23" s="19">
        <v>3</v>
      </c>
      <c r="O23" s="19">
        <v>4</v>
      </c>
      <c r="P23" s="19">
        <v>4</v>
      </c>
      <c r="Q23" s="19">
        <v>1</v>
      </c>
      <c r="R23" s="19">
        <v>3</v>
      </c>
      <c r="S23" s="19">
        <v>5</v>
      </c>
      <c r="T23" s="19">
        <v>6</v>
      </c>
      <c r="U23" s="19">
        <v>1</v>
      </c>
      <c r="V23" s="19">
        <v>6</v>
      </c>
      <c r="W23" s="19">
        <v>2</v>
      </c>
      <c r="X23" s="19">
        <v>6</v>
      </c>
      <c r="Y23" s="19">
        <v>3</v>
      </c>
      <c r="Z23" s="19">
        <v>4</v>
      </c>
      <c r="AA23" s="19">
        <v>5</v>
      </c>
      <c r="AB23" s="19">
        <v>4</v>
      </c>
      <c r="AC23" s="19">
        <v>5</v>
      </c>
      <c r="AD23" s="19">
        <v>5</v>
      </c>
      <c r="AE23" s="19">
        <v>9</v>
      </c>
      <c r="AF23" s="19"/>
      <c r="AG23" s="19"/>
      <c r="AH23" s="16"/>
      <c r="AI23" s="16"/>
      <c r="AJ23" s="16"/>
      <c r="AK23" s="16"/>
      <c r="AL23" s="19"/>
    </row>
    <row r="24" spans="1:38">
      <c r="A24" s="44"/>
      <c r="B24" s="4" t="s">
        <v>37</v>
      </c>
      <c r="C24" s="34" t="str">
        <f t="shared" si="7"/>
        <v>陈晓敏</v>
      </c>
      <c r="D24" s="30">
        <f t="shared" si="5"/>
        <v>0.67500000000000004</v>
      </c>
      <c r="E24" s="15">
        <f t="shared" ca="1" si="1"/>
        <v>0.8</v>
      </c>
      <c r="F24" s="27">
        <v>40</v>
      </c>
      <c r="G24" s="12">
        <f t="shared" si="6"/>
        <v>27</v>
      </c>
      <c r="H24" s="22">
        <v>1</v>
      </c>
      <c r="I24" s="22">
        <v>0</v>
      </c>
      <c r="J24" s="22">
        <v>0</v>
      </c>
      <c r="K24" s="22">
        <v>1</v>
      </c>
      <c r="L24" s="19">
        <v>0</v>
      </c>
      <c r="M24" s="19">
        <v>0</v>
      </c>
      <c r="N24" s="19">
        <v>2</v>
      </c>
      <c r="O24" s="19">
        <v>0</v>
      </c>
      <c r="P24" s="19">
        <v>3</v>
      </c>
      <c r="Q24" s="19">
        <v>0</v>
      </c>
      <c r="R24" s="19">
        <v>1</v>
      </c>
      <c r="S24" s="19">
        <v>4</v>
      </c>
      <c r="T24" s="19">
        <v>4</v>
      </c>
      <c r="U24" s="19">
        <v>2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3</v>
      </c>
      <c r="AB24" s="19">
        <v>1</v>
      </c>
      <c r="AC24" s="19">
        <v>1</v>
      </c>
      <c r="AD24" s="19">
        <v>3</v>
      </c>
      <c r="AE24" s="19">
        <v>1</v>
      </c>
      <c r="AF24" s="19"/>
      <c r="AG24" s="19"/>
      <c r="AH24" s="16"/>
      <c r="AI24" s="16"/>
      <c r="AJ24" s="16"/>
      <c r="AK24" s="16"/>
      <c r="AL24" s="19"/>
    </row>
    <row r="25" spans="1:38">
      <c r="A25" s="44"/>
      <c r="B25" s="4" t="s">
        <v>55</v>
      </c>
      <c r="C25" s="34" t="str">
        <f t="shared" si="7"/>
        <v>陈晓敏</v>
      </c>
      <c r="D25" s="30">
        <f t="shared" si="5"/>
        <v>0.52222222222222225</v>
      </c>
      <c r="E25" s="15">
        <f t="shared" ca="1" si="1"/>
        <v>0.8</v>
      </c>
      <c r="F25" s="27">
        <v>180</v>
      </c>
      <c r="G25" s="12">
        <f t="shared" si="6"/>
        <v>94</v>
      </c>
      <c r="H25" s="22">
        <v>6</v>
      </c>
      <c r="I25" s="22">
        <v>4</v>
      </c>
      <c r="J25" s="22">
        <v>3</v>
      </c>
      <c r="K25" s="22">
        <v>4</v>
      </c>
      <c r="L25" s="19">
        <v>10</v>
      </c>
      <c r="M25" s="19">
        <v>5</v>
      </c>
      <c r="N25" s="19">
        <v>2</v>
      </c>
      <c r="O25" s="19">
        <v>6</v>
      </c>
      <c r="P25" s="19">
        <v>1</v>
      </c>
      <c r="Q25" s="19">
        <v>3</v>
      </c>
      <c r="R25" s="19">
        <v>11</v>
      </c>
      <c r="S25" s="19">
        <v>2</v>
      </c>
      <c r="T25" s="19">
        <v>1</v>
      </c>
      <c r="U25" s="19">
        <v>6</v>
      </c>
      <c r="V25" s="19">
        <v>1</v>
      </c>
      <c r="W25" s="19">
        <v>0</v>
      </c>
      <c r="X25" s="19">
        <v>2</v>
      </c>
      <c r="Y25" s="19">
        <v>3</v>
      </c>
      <c r="Z25" s="19">
        <v>6</v>
      </c>
      <c r="AA25" s="19">
        <v>3</v>
      </c>
      <c r="AB25" s="19">
        <v>6</v>
      </c>
      <c r="AC25" s="19">
        <v>5</v>
      </c>
      <c r="AD25" s="19">
        <v>2</v>
      </c>
      <c r="AE25" s="19">
        <v>2</v>
      </c>
      <c r="AF25" s="19"/>
      <c r="AG25" s="19"/>
      <c r="AH25" s="16"/>
      <c r="AI25" s="16"/>
      <c r="AJ25" s="16"/>
      <c r="AK25" s="16"/>
      <c r="AL25" s="19"/>
    </row>
    <row r="26" spans="1:38">
      <c r="A26" s="44"/>
      <c r="B26" s="4" t="s">
        <v>35</v>
      </c>
      <c r="C26" s="34" t="str">
        <f t="shared" si="7"/>
        <v>陈晓敏</v>
      </c>
      <c r="D26" s="30">
        <f t="shared" si="5"/>
        <v>0.78</v>
      </c>
      <c r="E26" s="15">
        <f t="shared" ca="1" si="1"/>
        <v>0.8</v>
      </c>
      <c r="F26" s="27">
        <v>100</v>
      </c>
      <c r="G26" s="12">
        <f t="shared" si="6"/>
        <v>78</v>
      </c>
      <c r="H26" s="22">
        <v>6</v>
      </c>
      <c r="I26" s="22">
        <v>3</v>
      </c>
      <c r="J26" s="22">
        <v>3</v>
      </c>
      <c r="K26" s="22">
        <v>5</v>
      </c>
      <c r="L26" s="19">
        <v>3</v>
      </c>
      <c r="M26" s="19">
        <v>1</v>
      </c>
      <c r="N26" s="19">
        <v>3</v>
      </c>
      <c r="O26" s="19">
        <v>2</v>
      </c>
      <c r="P26" s="19">
        <v>3</v>
      </c>
      <c r="Q26" s="19">
        <v>3</v>
      </c>
      <c r="R26" s="19">
        <v>7</v>
      </c>
      <c r="S26" s="19">
        <v>2</v>
      </c>
      <c r="T26" s="19">
        <v>3</v>
      </c>
      <c r="U26" s="19">
        <v>1</v>
      </c>
      <c r="V26" s="19">
        <v>2</v>
      </c>
      <c r="W26" s="19">
        <v>4</v>
      </c>
      <c r="X26" s="19">
        <v>3</v>
      </c>
      <c r="Y26" s="19">
        <v>5</v>
      </c>
      <c r="Z26" s="19">
        <v>1</v>
      </c>
      <c r="AA26" s="19">
        <v>4</v>
      </c>
      <c r="AB26" s="19">
        <v>3</v>
      </c>
      <c r="AC26" s="19">
        <v>3</v>
      </c>
      <c r="AD26" s="19">
        <v>5</v>
      </c>
      <c r="AE26" s="19">
        <v>3</v>
      </c>
      <c r="AF26" s="19"/>
      <c r="AG26" s="19"/>
      <c r="AH26" s="16"/>
      <c r="AI26" s="16"/>
      <c r="AJ26" s="16"/>
      <c r="AK26" s="16"/>
      <c r="AL26" s="19"/>
    </row>
    <row r="27" spans="1:38">
      <c r="A27" s="44"/>
      <c r="B27" s="4" t="s">
        <v>8</v>
      </c>
      <c r="C27" s="34" t="str">
        <f t="shared" si="7"/>
        <v>陈晓敏</v>
      </c>
      <c r="D27" s="30">
        <f t="shared" si="5"/>
        <v>0.7384615384615385</v>
      </c>
      <c r="E27" s="15">
        <f t="shared" ca="1" si="1"/>
        <v>0.8</v>
      </c>
      <c r="F27" s="27">
        <v>130</v>
      </c>
      <c r="G27" s="12">
        <f t="shared" si="6"/>
        <v>96</v>
      </c>
      <c r="H27" s="22">
        <v>2</v>
      </c>
      <c r="I27" s="22">
        <v>2</v>
      </c>
      <c r="J27" s="22">
        <v>1</v>
      </c>
      <c r="K27" s="22">
        <v>4</v>
      </c>
      <c r="L27" s="19">
        <v>3</v>
      </c>
      <c r="M27" s="19">
        <v>4</v>
      </c>
      <c r="N27" s="19">
        <v>3</v>
      </c>
      <c r="O27" s="19">
        <v>1</v>
      </c>
      <c r="P27" s="19">
        <v>4</v>
      </c>
      <c r="Q27" s="19">
        <v>3</v>
      </c>
      <c r="R27" s="19">
        <v>13</v>
      </c>
      <c r="S27" s="19">
        <v>10</v>
      </c>
      <c r="T27" s="19">
        <v>4</v>
      </c>
      <c r="U27" s="19">
        <v>5</v>
      </c>
      <c r="V27" s="19">
        <v>4</v>
      </c>
      <c r="W27" s="19">
        <v>1</v>
      </c>
      <c r="X27" s="19">
        <v>5</v>
      </c>
      <c r="Y27" s="19">
        <v>3</v>
      </c>
      <c r="Z27" s="19">
        <v>0</v>
      </c>
      <c r="AA27" s="19">
        <v>1</v>
      </c>
      <c r="AB27" s="19">
        <v>6</v>
      </c>
      <c r="AC27" s="19">
        <v>5</v>
      </c>
      <c r="AD27" s="19">
        <v>5</v>
      </c>
      <c r="AE27" s="19">
        <v>7</v>
      </c>
      <c r="AF27" s="19"/>
      <c r="AG27" s="19"/>
      <c r="AH27" s="16"/>
      <c r="AI27" s="16"/>
      <c r="AJ27" s="16"/>
      <c r="AK27" s="16"/>
      <c r="AL27" s="19"/>
    </row>
    <row r="28" spans="1:38">
      <c r="A28" s="44"/>
      <c r="B28" s="24" t="s">
        <v>77</v>
      </c>
      <c r="C28" s="34" t="str">
        <f t="shared" si="7"/>
        <v>陈晓敏</v>
      </c>
      <c r="D28" s="31">
        <f t="shared" si="5"/>
        <v>0.44</v>
      </c>
      <c r="E28" s="15">
        <f t="shared" ca="1" si="1"/>
        <v>0.8</v>
      </c>
      <c r="F28" s="27">
        <v>100</v>
      </c>
      <c r="G28" s="12">
        <f t="shared" si="6"/>
        <v>44</v>
      </c>
      <c r="H28" s="22">
        <v>1</v>
      </c>
      <c r="I28" s="22">
        <v>0</v>
      </c>
      <c r="J28" s="22">
        <v>1</v>
      </c>
      <c r="K28" s="22">
        <v>5</v>
      </c>
      <c r="L28" s="19">
        <v>0</v>
      </c>
      <c r="M28" s="19">
        <v>0</v>
      </c>
      <c r="N28" s="19">
        <v>1</v>
      </c>
      <c r="O28" s="19">
        <v>3</v>
      </c>
      <c r="P28" s="19">
        <v>0</v>
      </c>
      <c r="Q28" s="19">
        <v>1</v>
      </c>
      <c r="R28" s="19">
        <v>1</v>
      </c>
      <c r="S28" s="19">
        <v>1</v>
      </c>
      <c r="T28" s="19">
        <v>6</v>
      </c>
      <c r="U28" s="19">
        <v>2</v>
      </c>
      <c r="V28" s="19">
        <v>2</v>
      </c>
      <c r="W28" s="19">
        <v>1</v>
      </c>
      <c r="X28" s="19">
        <v>1</v>
      </c>
      <c r="Y28" s="19">
        <v>5</v>
      </c>
      <c r="Z28" s="19">
        <v>4</v>
      </c>
      <c r="AA28" s="19">
        <v>2</v>
      </c>
      <c r="AB28" s="19">
        <v>2</v>
      </c>
      <c r="AC28" s="19">
        <v>2</v>
      </c>
      <c r="AD28" s="19">
        <v>3</v>
      </c>
      <c r="AE28" s="19">
        <v>0</v>
      </c>
      <c r="AF28" s="19"/>
      <c r="AG28" s="19"/>
      <c r="AH28" s="16"/>
      <c r="AI28" s="16"/>
      <c r="AJ28" s="16"/>
      <c r="AK28" s="16"/>
      <c r="AL28" s="19"/>
    </row>
    <row r="29" spans="1:38">
      <c r="A29" s="44"/>
      <c r="B29" s="24" t="s">
        <v>78</v>
      </c>
      <c r="C29" s="34" t="str">
        <f t="shared" si="7"/>
        <v>陈晓敏</v>
      </c>
      <c r="D29" s="31">
        <f t="shared" si="5"/>
        <v>0.55454545454545456</v>
      </c>
      <c r="E29" s="15">
        <f t="shared" ca="1" si="1"/>
        <v>0.8</v>
      </c>
      <c r="F29" s="27">
        <v>110</v>
      </c>
      <c r="G29" s="12">
        <f t="shared" si="6"/>
        <v>61</v>
      </c>
      <c r="H29" s="22">
        <v>2</v>
      </c>
      <c r="I29" s="22">
        <v>2</v>
      </c>
      <c r="J29" s="22">
        <v>5</v>
      </c>
      <c r="K29" s="22">
        <v>6</v>
      </c>
      <c r="L29" s="19">
        <v>1</v>
      </c>
      <c r="M29" s="19">
        <v>0</v>
      </c>
      <c r="N29" s="19">
        <v>4</v>
      </c>
      <c r="O29" s="19">
        <v>1</v>
      </c>
      <c r="P29" s="19">
        <v>4</v>
      </c>
      <c r="Q29" s="19">
        <v>4</v>
      </c>
      <c r="R29" s="19">
        <v>2</v>
      </c>
      <c r="S29" s="19">
        <v>2</v>
      </c>
      <c r="T29" s="19">
        <v>2</v>
      </c>
      <c r="U29" s="19">
        <v>2</v>
      </c>
      <c r="V29" s="19">
        <v>7</v>
      </c>
      <c r="W29" s="19">
        <v>2</v>
      </c>
      <c r="X29" s="19">
        <v>3</v>
      </c>
      <c r="Y29" s="19">
        <v>3</v>
      </c>
      <c r="Z29" s="19">
        <v>0</v>
      </c>
      <c r="AA29" s="19">
        <v>1</v>
      </c>
      <c r="AB29" s="19">
        <v>3</v>
      </c>
      <c r="AC29" s="19">
        <v>0</v>
      </c>
      <c r="AD29" s="19">
        <v>0</v>
      </c>
      <c r="AE29" s="19">
        <v>5</v>
      </c>
      <c r="AF29" s="19"/>
      <c r="AG29" s="19"/>
      <c r="AH29" s="16"/>
      <c r="AI29" s="16"/>
      <c r="AJ29" s="16"/>
      <c r="AK29" s="16"/>
      <c r="AL29" s="19"/>
    </row>
    <row r="30" spans="1:38">
      <c r="A30" s="44"/>
      <c r="B30" s="24" t="s">
        <v>82</v>
      </c>
      <c r="C30" s="34" t="str">
        <f t="shared" si="7"/>
        <v>陈晓敏</v>
      </c>
      <c r="D30" s="31">
        <f t="shared" si="5"/>
        <v>0.42</v>
      </c>
      <c r="E30" s="15">
        <f t="shared" ca="1" si="1"/>
        <v>0.8</v>
      </c>
      <c r="F30" s="27">
        <v>200</v>
      </c>
      <c r="G30" s="12">
        <f t="shared" si="6"/>
        <v>84</v>
      </c>
      <c r="H30" s="22">
        <v>2</v>
      </c>
      <c r="I30" s="22">
        <v>7</v>
      </c>
      <c r="J30" s="22">
        <v>2</v>
      </c>
      <c r="K30" s="22">
        <v>9</v>
      </c>
      <c r="L30" s="19">
        <v>3</v>
      </c>
      <c r="M30" s="19">
        <v>8</v>
      </c>
      <c r="N30" s="19">
        <v>5</v>
      </c>
      <c r="O30" s="19">
        <v>4</v>
      </c>
      <c r="P30" s="19">
        <v>1</v>
      </c>
      <c r="Q30" s="19">
        <v>1</v>
      </c>
      <c r="R30" s="19">
        <v>10</v>
      </c>
      <c r="S30" s="19">
        <v>2</v>
      </c>
      <c r="T30" s="19">
        <v>0</v>
      </c>
      <c r="U30" s="19">
        <v>3</v>
      </c>
      <c r="V30" s="19">
        <v>2</v>
      </c>
      <c r="W30" s="19">
        <v>2</v>
      </c>
      <c r="X30" s="19">
        <v>3</v>
      </c>
      <c r="Y30" s="19">
        <v>3</v>
      </c>
      <c r="Z30" s="19">
        <v>3</v>
      </c>
      <c r="AA30" s="19">
        <v>0</v>
      </c>
      <c r="AB30" s="19">
        <v>2</v>
      </c>
      <c r="AC30" s="19">
        <v>3</v>
      </c>
      <c r="AD30" s="19">
        <v>4</v>
      </c>
      <c r="AE30" s="19">
        <v>5</v>
      </c>
      <c r="AF30" s="19"/>
      <c r="AG30" s="19"/>
      <c r="AH30" s="16"/>
      <c r="AI30" s="16"/>
      <c r="AJ30" s="16"/>
      <c r="AK30" s="16"/>
      <c r="AL30" s="19"/>
    </row>
    <row r="31" spans="1:38">
      <c r="A31" s="44"/>
      <c r="B31" s="24" t="s">
        <v>93</v>
      </c>
      <c r="C31" s="34" t="str">
        <f t="shared" si="7"/>
        <v>陈晓敏</v>
      </c>
      <c r="D31" s="31" t="e">
        <f t="shared" si="5"/>
        <v>#DIV/0!</v>
      </c>
      <c r="E31" s="15">
        <f t="shared" ca="1" si="1"/>
        <v>0.8</v>
      </c>
      <c r="F31" s="27">
        <v>0</v>
      </c>
      <c r="G31" s="12">
        <f t="shared" si="6"/>
        <v>355</v>
      </c>
      <c r="H31" s="22">
        <v>0</v>
      </c>
      <c r="I31" s="22">
        <v>58</v>
      </c>
      <c r="J31" s="22">
        <v>50.999999999999993</v>
      </c>
      <c r="K31" s="22">
        <v>30</v>
      </c>
      <c r="L31" s="19">
        <v>34</v>
      </c>
      <c r="M31" s="19">
        <v>25</v>
      </c>
      <c r="N31" s="19">
        <v>22.999999999999996</v>
      </c>
      <c r="O31" s="19">
        <v>22.999999999999996</v>
      </c>
      <c r="P31" s="19">
        <v>7</v>
      </c>
      <c r="Q31" s="19">
        <v>10</v>
      </c>
      <c r="R31" s="19">
        <v>18</v>
      </c>
      <c r="S31" s="19">
        <v>4</v>
      </c>
      <c r="T31" s="19">
        <v>8</v>
      </c>
      <c r="U31" s="19">
        <v>3</v>
      </c>
      <c r="V31" s="19">
        <v>6</v>
      </c>
      <c r="W31" s="19">
        <v>6</v>
      </c>
      <c r="X31" s="19">
        <v>10</v>
      </c>
      <c r="Y31" s="19">
        <v>7</v>
      </c>
      <c r="Z31" s="19">
        <v>7</v>
      </c>
      <c r="AA31" s="19">
        <v>9</v>
      </c>
      <c r="AB31" s="19">
        <v>3</v>
      </c>
      <c r="AC31" s="19">
        <v>1</v>
      </c>
      <c r="AD31" s="19">
        <v>5</v>
      </c>
      <c r="AE31" s="19">
        <v>7</v>
      </c>
      <c r="AF31" s="19"/>
      <c r="AG31" s="19"/>
      <c r="AH31" s="16"/>
      <c r="AI31" s="16"/>
      <c r="AJ31" s="16"/>
      <c r="AK31" s="16"/>
      <c r="AL31" s="19"/>
    </row>
    <row r="32" spans="1:38">
      <c r="A32" s="44"/>
      <c r="B32" s="4" t="s">
        <v>27</v>
      </c>
      <c r="C32" s="34" t="str">
        <f t="shared" si="7"/>
        <v>陈晓敏</v>
      </c>
      <c r="D32" s="30">
        <f t="shared" si="5"/>
        <v>0.26250000000000001</v>
      </c>
      <c r="E32" s="15">
        <f t="shared" ca="1" si="1"/>
        <v>0.8</v>
      </c>
      <c r="F32" s="27">
        <v>80</v>
      </c>
      <c r="G32" s="12">
        <f t="shared" si="6"/>
        <v>21</v>
      </c>
      <c r="H32" s="22">
        <v>1</v>
      </c>
      <c r="I32" s="22">
        <v>1</v>
      </c>
      <c r="J32" s="22">
        <v>1</v>
      </c>
      <c r="K32" s="22">
        <v>0</v>
      </c>
      <c r="L32" s="19">
        <v>1</v>
      </c>
      <c r="M32" s="19">
        <v>2</v>
      </c>
      <c r="N32" s="19">
        <v>0</v>
      </c>
      <c r="O32" s="19">
        <v>0</v>
      </c>
      <c r="P32" s="19">
        <v>0</v>
      </c>
      <c r="Q32" s="19">
        <v>2</v>
      </c>
      <c r="R32" s="19">
        <v>0</v>
      </c>
      <c r="S32" s="19">
        <v>1</v>
      </c>
      <c r="T32" s="19">
        <v>1</v>
      </c>
      <c r="U32" s="19">
        <v>0</v>
      </c>
      <c r="V32" s="19">
        <v>2</v>
      </c>
      <c r="W32" s="19">
        <v>0</v>
      </c>
      <c r="X32" s="19">
        <v>0</v>
      </c>
      <c r="Y32" s="19">
        <v>0</v>
      </c>
      <c r="Z32" s="19">
        <v>2</v>
      </c>
      <c r="AA32" s="19">
        <v>3</v>
      </c>
      <c r="AB32" s="19">
        <v>0</v>
      </c>
      <c r="AC32" s="19">
        <v>3</v>
      </c>
      <c r="AD32" s="19">
        <v>0</v>
      </c>
      <c r="AE32" s="19">
        <v>1</v>
      </c>
      <c r="AF32" s="19"/>
      <c r="AG32" s="19"/>
      <c r="AH32" s="16"/>
      <c r="AI32" s="16"/>
      <c r="AJ32" s="16"/>
      <c r="AK32" s="16"/>
      <c r="AL32" s="19"/>
    </row>
    <row r="33" spans="1:38">
      <c r="A33" s="44"/>
      <c r="B33" s="4" t="s">
        <v>28</v>
      </c>
      <c r="C33" s="34" t="str">
        <f t="shared" si="7"/>
        <v>陈晓敏</v>
      </c>
      <c r="D33" s="30">
        <f t="shared" si="5"/>
        <v>0.97199999999999998</v>
      </c>
      <c r="E33" s="15">
        <f t="shared" ca="1" si="1"/>
        <v>0.8</v>
      </c>
      <c r="F33" s="27">
        <v>250</v>
      </c>
      <c r="G33" s="12">
        <f t="shared" si="6"/>
        <v>243</v>
      </c>
      <c r="H33" s="22">
        <v>16</v>
      </c>
      <c r="I33" s="22">
        <v>14</v>
      </c>
      <c r="J33" s="22">
        <v>8</v>
      </c>
      <c r="K33" s="22">
        <v>14</v>
      </c>
      <c r="L33" s="19">
        <v>8</v>
      </c>
      <c r="M33" s="19">
        <v>4</v>
      </c>
      <c r="N33" s="19">
        <v>16</v>
      </c>
      <c r="O33" s="19">
        <v>7</v>
      </c>
      <c r="P33" s="19">
        <v>8</v>
      </c>
      <c r="Q33" s="19">
        <v>14</v>
      </c>
      <c r="R33" s="19">
        <v>22.000000000000004</v>
      </c>
      <c r="S33" s="19">
        <v>22.999999999999996</v>
      </c>
      <c r="T33" s="19">
        <v>8</v>
      </c>
      <c r="U33" s="19">
        <v>14</v>
      </c>
      <c r="V33" s="19">
        <v>7</v>
      </c>
      <c r="W33" s="19">
        <v>17</v>
      </c>
      <c r="X33" s="19">
        <v>8</v>
      </c>
      <c r="Y33" s="19">
        <v>8</v>
      </c>
      <c r="Z33" s="19">
        <v>8</v>
      </c>
      <c r="AA33" s="19">
        <v>4</v>
      </c>
      <c r="AB33" s="19">
        <v>12</v>
      </c>
      <c r="AC33" s="19">
        <v>1</v>
      </c>
      <c r="AD33" s="19">
        <v>2</v>
      </c>
      <c r="AE33" s="19">
        <v>0</v>
      </c>
      <c r="AF33" s="19"/>
      <c r="AG33" s="19"/>
      <c r="AH33" s="16"/>
      <c r="AI33" s="16"/>
      <c r="AJ33" s="16"/>
      <c r="AK33" s="16"/>
      <c r="AL33" s="19"/>
    </row>
    <row r="34" spans="1:38">
      <c r="A34" s="44"/>
      <c r="B34" s="4" t="s">
        <v>65</v>
      </c>
      <c r="C34" s="34" t="str">
        <f t="shared" si="7"/>
        <v>陈晓敏</v>
      </c>
      <c r="D34" s="30">
        <f t="shared" si="5"/>
        <v>0.90555555555555556</v>
      </c>
      <c r="E34" s="15">
        <f t="shared" ref="E34:E65" ca="1" si="8">DAY(NOW()-1)/30</f>
        <v>0.8</v>
      </c>
      <c r="F34" s="27">
        <v>180</v>
      </c>
      <c r="G34" s="12">
        <f t="shared" si="6"/>
        <v>163</v>
      </c>
      <c r="H34" s="22">
        <v>8</v>
      </c>
      <c r="I34" s="22">
        <v>2</v>
      </c>
      <c r="J34" s="22">
        <v>5</v>
      </c>
      <c r="K34" s="22">
        <v>7</v>
      </c>
      <c r="L34" s="19">
        <v>3</v>
      </c>
      <c r="M34" s="19">
        <v>6</v>
      </c>
      <c r="N34" s="19">
        <v>6</v>
      </c>
      <c r="O34" s="19">
        <v>8</v>
      </c>
      <c r="P34" s="19">
        <v>13</v>
      </c>
      <c r="Q34" s="19">
        <v>7</v>
      </c>
      <c r="R34" s="19">
        <v>8</v>
      </c>
      <c r="S34" s="19">
        <v>6</v>
      </c>
      <c r="T34" s="19">
        <v>7</v>
      </c>
      <c r="U34" s="19">
        <v>14</v>
      </c>
      <c r="V34" s="19">
        <v>5</v>
      </c>
      <c r="W34" s="19">
        <v>10</v>
      </c>
      <c r="X34" s="19">
        <v>5</v>
      </c>
      <c r="Y34" s="19">
        <v>5</v>
      </c>
      <c r="Z34" s="19">
        <v>8</v>
      </c>
      <c r="AA34" s="19">
        <v>2</v>
      </c>
      <c r="AB34" s="19">
        <v>5</v>
      </c>
      <c r="AC34" s="19">
        <v>8</v>
      </c>
      <c r="AD34" s="19">
        <v>10</v>
      </c>
      <c r="AE34" s="19">
        <v>5</v>
      </c>
      <c r="AF34" s="19"/>
      <c r="AG34" s="19"/>
      <c r="AH34" s="16"/>
      <c r="AI34" s="16"/>
      <c r="AJ34" s="16"/>
      <c r="AK34" s="16"/>
      <c r="AL34" s="19"/>
    </row>
    <row r="35" spans="1:38">
      <c r="A35" s="45"/>
      <c r="B35" s="39" t="s">
        <v>98</v>
      </c>
      <c r="C35" s="6"/>
      <c r="D35" s="40">
        <f t="shared" si="5"/>
        <v>0.80737327188940089</v>
      </c>
      <c r="E35" s="8">
        <f t="shared" ca="1" si="8"/>
        <v>0.8</v>
      </c>
      <c r="F35" s="41">
        <f>SUM(F18:F34)</f>
        <v>2170</v>
      </c>
      <c r="G35" s="41">
        <f t="shared" ref="G35:AL35" si="9">SUM(G18:G34)</f>
        <v>1752</v>
      </c>
      <c r="H35" s="41">
        <f t="shared" si="9"/>
        <v>67</v>
      </c>
      <c r="I35" s="41">
        <f t="shared" si="9"/>
        <v>106</v>
      </c>
      <c r="J35" s="41">
        <f t="shared" si="9"/>
        <v>103</v>
      </c>
      <c r="K35" s="41">
        <f t="shared" si="9"/>
        <v>126</v>
      </c>
      <c r="L35" s="41">
        <f t="shared" si="9"/>
        <v>76</v>
      </c>
      <c r="M35" s="41">
        <f t="shared" si="9"/>
        <v>72</v>
      </c>
      <c r="N35" s="41">
        <f t="shared" si="9"/>
        <v>75</v>
      </c>
      <c r="O35" s="41">
        <f t="shared" si="9"/>
        <v>67</v>
      </c>
      <c r="P35" s="41">
        <f t="shared" si="9"/>
        <v>61</v>
      </c>
      <c r="Q35" s="41">
        <f t="shared" si="9"/>
        <v>62</v>
      </c>
      <c r="R35" s="41">
        <f t="shared" si="9"/>
        <v>137</v>
      </c>
      <c r="S35" s="41">
        <f t="shared" si="9"/>
        <v>77</v>
      </c>
      <c r="T35" s="41">
        <f t="shared" si="9"/>
        <v>66</v>
      </c>
      <c r="U35" s="41">
        <f t="shared" si="9"/>
        <v>60</v>
      </c>
      <c r="V35" s="41">
        <f t="shared" si="9"/>
        <v>57</v>
      </c>
      <c r="W35" s="41">
        <f t="shared" si="9"/>
        <v>61</v>
      </c>
      <c r="X35" s="41">
        <f t="shared" si="9"/>
        <v>56</v>
      </c>
      <c r="Y35" s="41">
        <f t="shared" si="9"/>
        <v>64</v>
      </c>
      <c r="Z35" s="41">
        <f t="shared" si="9"/>
        <v>58</v>
      </c>
      <c r="AA35" s="41">
        <f t="shared" si="9"/>
        <v>53</v>
      </c>
      <c r="AB35" s="41">
        <f t="shared" si="9"/>
        <v>64</v>
      </c>
      <c r="AC35" s="41">
        <f t="shared" si="9"/>
        <v>54</v>
      </c>
      <c r="AD35" s="41">
        <f t="shared" si="9"/>
        <v>66</v>
      </c>
      <c r="AE35" s="41">
        <f t="shared" si="9"/>
        <v>64</v>
      </c>
      <c r="AF35" s="41">
        <f t="shared" si="9"/>
        <v>0</v>
      </c>
      <c r="AG35" s="41">
        <f t="shared" si="9"/>
        <v>0</v>
      </c>
      <c r="AH35" s="41">
        <f t="shared" si="9"/>
        <v>0</v>
      </c>
      <c r="AI35" s="41">
        <f t="shared" si="9"/>
        <v>0</v>
      </c>
      <c r="AJ35" s="41">
        <f t="shared" si="9"/>
        <v>0</v>
      </c>
      <c r="AK35" s="41">
        <f t="shared" si="9"/>
        <v>0</v>
      </c>
      <c r="AL35" s="41">
        <f t="shared" si="9"/>
        <v>0</v>
      </c>
    </row>
    <row r="36" spans="1:38" ht="12.75" customHeight="1">
      <c r="A36" s="43" t="s">
        <v>97</v>
      </c>
      <c r="B36" s="4" t="s">
        <v>19</v>
      </c>
      <c r="C36" s="34" t="str">
        <f>A$36</f>
        <v xml:space="preserve">李朝欢
</v>
      </c>
      <c r="D36" s="30">
        <f t="shared" si="5"/>
        <v>0.43</v>
      </c>
      <c r="E36" s="15">
        <f t="shared" ca="1" si="8"/>
        <v>0.8</v>
      </c>
      <c r="F36" s="27">
        <v>100</v>
      </c>
      <c r="G36" s="12">
        <f t="shared" ref="G36:G52" si="10">SUM(H36:AL36)</f>
        <v>43</v>
      </c>
      <c r="H36" s="22">
        <v>2</v>
      </c>
      <c r="I36" s="22">
        <v>2</v>
      </c>
      <c r="J36" s="22">
        <v>5</v>
      </c>
      <c r="K36" s="22">
        <v>3</v>
      </c>
      <c r="L36" s="19">
        <v>2</v>
      </c>
      <c r="M36" s="19">
        <v>2</v>
      </c>
      <c r="N36" s="19">
        <v>2</v>
      </c>
      <c r="O36" s="19">
        <v>0</v>
      </c>
      <c r="P36" s="19">
        <v>3</v>
      </c>
      <c r="Q36" s="19">
        <v>0</v>
      </c>
      <c r="R36" s="19">
        <v>3</v>
      </c>
      <c r="S36" s="19">
        <v>2</v>
      </c>
      <c r="T36" s="19">
        <v>2</v>
      </c>
      <c r="U36" s="19">
        <v>2</v>
      </c>
      <c r="V36" s="19">
        <v>1</v>
      </c>
      <c r="W36" s="19">
        <v>2</v>
      </c>
      <c r="X36" s="19">
        <v>1</v>
      </c>
      <c r="Y36" s="19">
        <v>3</v>
      </c>
      <c r="Z36" s="19">
        <v>1</v>
      </c>
      <c r="AA36" s="19">
        <v>2</v>
      </c>
      <c r="AB36" s="19">
        <v>1</v>
      </c>
      <c r="AC36" s="19">
        <v>0</v>
      </c>
      <c r="AD36" s="19">
        <v>1</v>
      </c>
      <c r="AE36" s="19">
        <v>1</v>
      </c>
      <c r="AF36" s="19"/>
      <c r="AG36" s="19"/>
      <c r="AH36" s="16"/>
      <c r="AI36" s="16"/>
      <c r="AJ36" s="16"/>
      <c r="AK36" s="16"/>
      <c r="AL36" s="19"/>
    </row>
    <row r="37" spans="1:38">
      <c r="A37" s="44"/>
      <c r="B37" s="4" t="s">
        <v>23</v>
      </c>
      <c r="C37" s="34" t="str">
        <f t="shared" ref="C37:C52" si="11">A$36</f>
        <v xml:space="preserve">李朝欢
</v>
      </c>
      <c r="D37" s="30">
        <f t="shared" si="5"/>
        <v>0.44</v>
      </c>
      <c r="E37" s="15">
        <f t="shared" ca="1" si="8"/>
        <v>0.8</v>
      </c>
      <c r="F37" s="27">
        <v>100</v>
      </c>
      <c r="G37" s="12">
        <f t="shared" si="10"/>
        <v>44</v>
      </c>
      <c r="H37" s="22">
        <v>1</v>
      </c>
      <c r="I37" s="22">
        <v>3</v>
      </c>
      <c r="J37" s="22">
        <v>2</v>
      </c>
      <c r="K37" s="22">
        <v>3</v>
      </c>
      <c r="L37" s="19">
        <v>0</v>
      </c>
      <c r="M37" s="19">
        <v>1</v>
      </c>
      <c r="N37" s="19">
        <v>0</v>
      </c>
      <c r="O37" s="19">
        <v>1</v>
      </c>
      <c r="P37" s="19">
        <v>4</v>
      </c>
      <c r="Q37" s="19">
        <v>4</v>
      </c>
      <c r="R37" s="19">
        <v>6</v>
      </c>
      <c r="S37" s="19">
        <v>1</v>
      </c>
      <c r="T37" s="19">
        <v>0</v>
      </c>
      <c r="U37" s="19">
        <v>2</v>
      </c>
      <c r="V37" s="19">
        <v>4</v>
      </c>
      <c r="W37" s="19">
        <v>0</v>
      </c>
      <c r="X37" s="19">
        <v>4</v>
      </c>
      <c r="Y37" s="19">
        <v>1</v>
      </c>
      <c r="Z37" s="19">
        <v>1</v>
      </c>
      <c r="AA37" s="19">
        <v>0</v>
      </c>
      <c r="AB37" s="19">
        <v>2</v>
      </c>
      <c r="AC37" s="19">
        <v>1</v>
      </c>
      <c r="AD37" s="19">
        <v>2</v>
      </c>
      <c r="AE37" s="19">
        <v>1</v>
      </c>
      <c r="AF37" s="19"/>
      <c r="AG37" s="19"/>
      <c r="AH37" s="16"/>
      <c r="AI37" s="16"/>
      <c r="AJ37" s="16"/>
      <c r="AK37" s="16"/>
      <c r="AL37" s="19"/>
    </row>
    <row r="38" spans="1:38">
      <c r="A38" s="44"/>
      <c r="B38" s="4" t="s">
        <v>51</v>
      </c>
      <c r="C38" s="34" t="str">
        <f t="shared" si="11"/>
        <v xml:space="preserve">李朝欢
</v>
      </c>
      <c r="D38" s="30">
        <f t="shared" si="5"/>
        <v>0.6166666666666667</v>
      </c>
      <c r="E38" s="15">
        <f t="shared" ca="1" si="8"/>
        <v>0.8</v>
      </c>
      <c r="F38" s="27">
        <v>60</v>
      </c>
      <c r="G38" s="12">
        <f t="shared" si="10"/>
        <v>37</v>
      </c>
      <c r="H38" s="22">
        <v>9</v>
      </c>
      <c r="I38" s="22">
        <v>3</v>
      </c>
      <c r="J38" s="22">
        <v>2</v>
      </c>
      <c r="K38" s="22">
        <v>4</v>
      </c>
      <c r="L38" s="19">
        <v>5</v>
      </c>
      <c r="M38" s="19">
        <v>1</v>
      </c>
      <c r="N38" s="19">
        <v>0</v>
      </c>
      <c r="O38" s="19">
        <v>3</v>
      </c>
      <c r="P38" s="19">
        <v>1</v>
      </c>
      <c r="Q38" s="19">
        <v>1</v>
      </c>
      <c r="R38" s="19">
        <v>1</v>
      </c>
      <c r="S38" s="19">
        <v>2</v>
      </c>
      <c r="T38" s="19">
        <v>0</v>
      </c>
      <c r="U38" s="19">
        <v>1</v>
      </c>
      <c r="V38" s="19">
        <v>0</v>
      </c>
      <c r="W38" s="19">
        <v>0</v>
      </c>
      <c r="X38" s="19">
        <v>0</v>
      </c>
      <c r="Y38" s="19">
        <v>0</v>
      </c>
      <c r="Z38" s="19">
        <v>1</v>
      </c>
      <c r="AA38" s="19">
        <v>1</v>
      </c>
      <c r="AB38" s="19">
        <v>0</v>
      </c>
      <c r="AC38" s="19">
        <v>0</v>
      </c>
      <c r="AD38" s="19">
        <v>2</v>
      </c>
      <c r="AE38" s="19">
        <v>0</v>
      </c>
      <c r="AF38" s="19"/>
      <c r="AG38" s="19"/>
      <c r="AH38" s="16"/>
      <c r="AI38" s="16"/>
      <c r="AJ38" s="16"/>
      <c r="AK38" s="16"/>
      <c r="AL38" s="19"/>
    </row>
    <row r="39" spans="1:38">
      <c r="A39" s="44"/>
      <c r="B39" s="4" t="s">
        <v>9</v>
      </c>
      <c r="C39" s="34" t="str">
        <f t="shared" si="11"/>
        <v xml:space="preserve">李朝欢
</v>
      </c>
      <c r="D39" s="30">
        <f t="shared" si="5"/>
        <v>0.96666666666666667</v>
      </c>
      <c r="E39" s="15">
        <f t="shared" ca="1" si="8"/>
        <v>0.8</v>
      </c>
      <c r="F39" s="27">
        <v>150</v>
      </c>
      <c r="G39" s="12">
        <f t="shared" si="10"/>
        <v>145</v>
      </c>
      <c r="H39" s="22">
        <v>12</v>
      </c>
      <c r="I39" s="22">
        <v>4</v>
      </c>
      <c r="J39" s="22">
        <v>8</v>
      </c>
      <c r="K39" s="22">
        <v>6</v>
      </c>
      <c r="L39" s="19">
        <v>6</v>
      </c>
      <c r="M39" s="19">
        <v>5</v>
      </c>
      <c r="N39" s="19">
        <v>12</v>
      </c>
      <c r="O39" s="19">
        <v>6</v>
      </c>
      <c r="P39" s="19">
        <v>5</v>
      </c>
      <c r="Q39" s="19">
        <v>4</v>
      </c>
      <c r="R39" s="19">
        <v>5</v>
      </c>
      <c r="S39" s="19">
        <v>8</v>
      </c>
      <c r="T39" s="19">
        <v>6</v>
      </c>
      <c r="U39" s="19">
        <v>5</v>
      </c>
      <c r="V39" s="19">
        <v>3</v>
      </c>
      <c r="W39" s="19">
        <v>8</v>
      </c>
      <c r="X39" s="19">
        <v>3</v>
      </c>
      <c r="Y39" s="19">
        <v>3</v>
      </c>
      <c r="Z39" s="19">
        <v>3</v>
      </c>
      <c r="AA39" s="19">
        <v>8</v>
      </c>
      <c r="AB39" s="19">
        <v>6</v>
      </c>
      <c r="AC39" s="19">
        <v>5</v>
      </c>
      <c r="AD39" s="19">
        <v>8</v>
      </c>
      <c r="AE39" s="19">
        <v>6</v>
      </c>
      <c r="AF39" s="19"/>
      <c r="AG39" s="19"/>
      <c r="AH39" s="16"/>
      <c r="AI39" s="16"/>
      <c r="AJ39" s="16"/>
      <c r="AK39" s="16"/>
      <c r="AL39" s="19"/>
    </row>
    <row r="40" spans="1:38">
      <c r="A40" s="44"/>
      <c r="B40" s="4" t="s">
        <v>62</v>
      </c>
      <c r="C40" s="34" t="str">
        <f t="shared" si="11"/>
        <v xml:space="preserve">李朝欢
</v>
      </c>
      <c r="D40" s="30">
        <f t="shared" si="5"/>
        <v>0.69428571428571428</v>
      </c>
      <c r="E40" s="15">
        <f t="shared" ca="1" si="8"/>
        <v>0.8</v>
      </c>
      <c r="F40" s="27">
        <v>350</v>
      </c>
      <c r="G40" s="12">
        <f t="shared" si="10"/>
        <v>243</v>
      </c>
      <c r="H40" s="22">
        <v>11</v>
      </c>
      <c r="I40" s="22">
        <v>10</v>
      </c>
      <c r="J40" s="22">
        <v>3</v>
      </c>
      <c r="K40" s="22">
        <v>5</v>
      </c>
      <c r="L40" s="19">
        <v>6</v>
      </c>
      <c r="M40" s="19">
        <v>16</v>
      </c>
      <c r="N40" s="19">
        <v>7</v>
      </c>
      <c r="O40" s="19">
        <v>7</v>
      </c>
      <c r="P40" s="19">
        <v>5</v>
      </c>
      <c r="Q40" s="19">
        <v>11</v>
      </c>
      <c r="R40" s="19">
        <v>17</v>
      </c>
      <c r="S40" s="19">
        <v>12</v>
      </c>
      <c r="T40" s="19">
        <v>8</v>
      </c>
      <c r="U40" s="19">
        <v>13</v>
      </c>
      <c r="V40" s="19">
        <v>11</v>
      </c>
      <c r="W40" s="19">
        <v>5</v>
      </c>
      <c r="X40" s="19">
        <v>11</v>
      </c>
      <c r="Y40" s="19">
        <v>17</v>
      </c>
      <c r="Z40" s="19">
        <v>6</v>
      </c>
      <c r="AA40" s="19">
        <v>12</v>
      </c>
      <c r="AB40" s="19">
        <v>21</v>
      </c>
      <c r="AC40" s="19">
        <v>6</v>
      </c>
      <c r="AD40" s="19">
        <v>9</v>
      </c>
      <c r="AE40" s="19">
        <v>14</v>
      </c>
      <c r="AF40" s="19"/>
      <c r="AG40" s="19"/>
      <c r="AH40" s="16"/>
      <c r="AI40" s="16"/>
      <c r="AJ40" s="16"/>
      <c r="AK40" s="16"/>
      <c r="AL40" s="19"/>
    </row>
    <row r="41" spans="1:38">
      <c r="A41" s="44"/>
      <c r="B41" s="4" t="s">
        <v>7</v>
      </c>
      <c r="C41" s="34" t="str">
        <f t="shared" si="11"/>
        <v xml:space="preserve">李朝欢
</v>
      </c>
      <c r="D41" s="30">
        <f t="shared" si="5"/>
        <v>0.62</v>
      </c>
      <c r="E41" s="15">
        <f t="shared" ca="1" si="8"/>
        <v>0.8</v>
      </c>
      <c r="F41" s="27">
        <v>100</v>
      </c>
      <c r="G41" s="12">
        <f t="shared" si="10"/>
        <v>62</v>
      </c>
      <c r="H41" s="22">
        <v>2</v>
      </c>
      <c r="I41" s="22">
        <v>3</v>
      </c>
      <c r="J41" s="22">
        <v>1</v>
      </c>
      <c r="K41" s="22">
        <v>0</v>
      </c>
      <c r="L41" s="19">
        <v>2</v>
      </c>
      <c r="M41" s="19">
        <v>1</v>
      </c>
      <c r="N41" s="19">
        <v>2</v>
      </c>
      <c r="O41" s="19">
        <v>2</v>
      </c>
      <c r="P41" s="19">
        <v>4</v>
      </c>
      <c r="Q41" s="19">
        <v>5</v>
      </c>
      <c r="R41" s="19">
        <v>4</v>
      </c>
      <c r="S41" s="19">
        <v>4</v>
      </c>
      <c r="T41" s="19">
        <v>2</v>
      </c>
      <c r="U41" s="19">
        <v>4</v>
      </c>
      <c r="V41" s="19">
        <v>0</v>
      </c>
      <c r="W41" s="19">
        <v>5</v>
      </c>
      <c r="X41" s="19">
        <v>1</v>
      </c>
      <c r="Y41" s="19">
        <v>3</v>
      </c>
      <c r="Z41" s="19">
        <v>4</v>
      </c>
      <c r="AA41" s="19">
        <v>3</v>
      </c>
      <c r="AB41" s="19">
        <v>5</v>
      </c>
      <c r="AC41" s="19">
        <v>1</v>
      </c>
      <c r="AD41" s="19">
        <v>2</v>
      </c>
      <c r="AE41" s="19">
        <v>2</v>
      </c>
      <c r="AF41" s="19"/>
      <c r="AG41" s="19"/>
      <c r="AH41" s="16"/>
      <c r="AI41" s="16"/>
      <c r="AJ41" s="16"/>
      <c r="AK41" s="16"/>
      <c r="AL41" s="19"/>
    </row>
    <row r="42" spans="1:38">
      <c r="A42" s="44"/>
      <c r="B42" s="4" t="s">
        <v>18</v>
      </c>
      <c r="C42" s="34" t="str">
        <f t="shared" si="11"/>
        <v xml:space="preserve">李朝欢
</v>
      </c>
      <c r="D42" s="30">
        <f t="shared" si="5"/>
        <v>0.74</v>
      </c>
      <c r="E42" s="15">
        <f t="shared" ca="1" si="8"/>
        <v>0.8</v>
      </c>
      <c r="F42" s="27">
        <v>100</v>
      </c>
      <c r="G42" s="12">
        <f t="shared" si="10"/>
        <v>74</v>
      </c>
      <c r="H42" s="22">
        <v>2</v>
      </c>
      <c r="I42" s="22">
        <v>3</v>
      </c>
      <c r="J42" s="22">
        <v>3</v>
      </c>
      <c r="K42" s="22">
        <v>3</v>
      </c>
      <c r="L42" s="19">
        <v>4</v>
      </c>
      <c r="M42" s="19">
        <v>3</v>
      </c>
      <c r="N42" s="19">
        <v>2</v>
      </c>
      <c r="O42" s="19">
        <v>3</v>
      </c>
      <c r="P42" s="19">
        <v>3</v>
      </c>
      <c r="Q42" s="19">
        <v>2</v>
      </c>
      <c r="R42" s="19">
        <v>6</v>
      </c>
      <c r="S42" s="19">
        <v>1</v>
      </c>
      <c r="T42" s="19">
        <v>2</v>
      </c>
      <c r="U42" s="19">
        <v>4</v>
      </c>
      <c r="V42" s="19">
        <v>4</v>
      </c>
      <c r="W42" s="19">
        <v>0</v>
      </c>
      <c r="X42" s="19">
        <v>3</v>
      </c>
      <c r="Y42" s="19">
        <v>1</v>
      </c>
      <c r="Z42" s="19">
        <v>5</v>
      </c>
      <c r="AA42" s="19">
        <v>5</v>
      </c>
      <c r="AB42" s="19">
        <v>4</v>
      </c>
      <c r="AC42" s="19">
        <v>3</v>
      </c>
      <c r="AD42" s="19">
        <v>5</v>
      </c>
      <c r="AE42" s="19">
        <v>3</v>
      </c>
      <c r="AF42" s="19"/>
      <c r="AG42" s="19"/>
      <c r="AH42" s="16"/>
      <c r="AI42" s="16"/>
      <c r="AJ42" s="16"/>
      <c r="AK42" s="16"/>
      <c r="AL42" s="19"/>
    </row>
    <row r="43" spans="1:38">
      <c r="A43" s="44"/>
      <c r="B43" s="4" t="s">
        <v>33</v>
      </c>
      <c r="C43" s="34" t="str">
        <f t="shared" si="11"/>
        <v xml:space="preserve">李朝欢
</v>
      </c>
      <c r="D43" s="30">
        <f t="shared" si="5"/>
        <v>0.54</v>
      </c>
      <c r="E43" s="15">
        <f t="shared" ca="1" si="8"/>
        <v>0.8</v>
      </c>
      <c r="F43" s="27">
        <v>100</v>
      </c>
      <c r="G43" s="12">
        <f t="shared" si="10"/>
        <v>54</v>
      </c>
      <c r="H43" s="22">
        <v>0</v>
      </c>
      <c r="I43" s="22">
        <v>1</v>
      </c>
      <c r="J43" s="22">
        <v>3</v>
      </c>
      <c r="K43" s="22">
        <v>0</v>
      </c>
      <c r="L43" s="19">
        <v>3</v>
      </c>
      <c r="M43" s="19">
        <v>2</v>
      </c>
      <c r="N43" s="19">
        <v>0</v>
      </c>
      <c r="O43" s="19">
        <v>1</v>
      </c>
      <c r="P43" s="19">
        <v>1</v>
      </c>
      <c r="Q43" s="19">
        <v>2</v>
      </c>
      <c r="R43" s="19">
        <v>3</v>
      </c>
      <c r="S43" s="19">
        <v>3</v>
      </c>
      <c r="T43" s="19">
        <v>8</v>
      </c>
      <c r="U43" s="19">
        <v>4</v>
      </c>
      <c r="V43" s="19">
        <v>1</v>
      </c>
      <c r="W43" s="19">
        <v>2</v>
      </c>
      <c r="X43" s="19">
        <v>4</v>
      </c>
      <c r="Y43" s="19">
        <v>2</v>
      </c>
      <c r="Z43" s="19">
        <v>2</v>
      </c>
      <c r="AA43" s="19">
        <v>4</v>
      </c>
      <c r="AB43" s="19">
        <v>4</v>
      </c>
      <c r="AC43" s="19">
        <v>1</v>
      </c>
      <c r="AD43" s="19">
        <v>1</v>
      </c>
      <c r="AE43" s="19">
        <v>2</v>
      </c>
      <c r="AF43" s="19"/>
      <c r="AG43" s="19"/>
      <c r="AH43" s="16"/>
      <c r="AI43" s="16"/>
      <c r="AJ43" s="16"/>
      <c r="AK43" s="16"/>
      <c r="AL43" s="19"/>
    </row>
    <row r="44" spans="1:38">
      <c r="A44" s="44"/>
      <c r="B44" s="4" t="s">
        <v>11</v>
      </c>
      <c r="C44" s="34" t="str">
        <f t="shared" si="11"/>
        <v xml:space="preserve">李朝欢
</v>
      </c>
      <c r="D44" s="30">
        <f t="shared" si="5"/>
        <v>1.0611111111111111</v>
      </c>
      <c r="E44" s="15">
        <f t="shared" ca="1" si="8"/>
        <v>0.8</v>
      </c>
      <c r="F44" s="27">
        <v>180</v>
      </c>
      <c r="G44" s="12">
        <f t="shared" si="10"/>
        <v>191</v>
      </c>
      <c r="H44" s="22">
        <v>10</v>
      </c>
      <c r="I44" s="22">
        <v>10</v>
      </c>
      <c r="J44" s="22">
        <v>9</v>
      </c>
      <c r="K44" s="22">
        <v>6</v>
      </c>
      <c r="L44" s="19">
        <v>4</v>
      </c>
      <c r="M44" s="19">
        <v>12</v>
      </c>
      <c r="N44" s="19">
        <v>9</v>
      </c>
      <c r="O44" s="19">
        <v>8</v>
      </c>
      <c r="P44" s="19">
        <v>7</v>
      </c>
      <c r="Q44" s="19">
        <v>4</v>
      </c>
      <c r="R44" s="19">
        <v>15</v>
      </c>
      <c r="S44" s="19">
        <v>12</v>
      </c>
      <c r="T44" s="19">
        <v>8</v>
      </c>
      <c r="U44" s="19">
        <v>12</v>
      </c>
      <c r="V44" s="19">
        <v>3</v>
      </c>
      <c r="W44" s="19">
        <v>6</v>
      </c>
      <c r="X44" s="19">
        <v>17</v>
      </c>
      <c r="Y44" s="19">
        <v>6</v>
      </c>
      <c r="Z44" s="19">
        <v>9</v>
      </c>
      <c r="AA44" s="19">
        <v>5</v>
      </c>
      <c r="AB44" s="19">
        <v>8</v>
      </c>
      <c r="AC44" s="19">
        <v>0</v>
      </c>
      <c r="AD44" s="19">
        <v>8</v>
      </c>
      <c r="AE44" s="19">
        <v>3</v>
      </c>
      <c r="AF44" s="19"/>
      <c r="AG44" s="19"/>
      <c r="AH44" s="16"/>
      <c r="AI44" s="16"/>
      <c r="AJ44" s="16"/>
      <c r="AK44" s="16"/>
      <c r="AL44" s="19"/>
    </row>
    <row r="45" spans="1:38">
      <c r="A45" s="44"/>
      <c r="B45" s="4" t="s">
        <v>38</v>
      </c>
      <c r="C45" s="34" t="str">
        <f t="shared" si="11"/>
        <v xml:space="preserve">李朝欢
</v>
      </c>
      <c r="D45" s="30">
        <f t="shared" si="5"/>
        <v>0.7</v>
      </c>
      <c r="E45" s="15">
        <f t="shared" ca="1" si="8"/>
        <v>0.8</v>
      </c>
      <c r="F45" s="27">
        <v>150</v>
      </c>
      <c r="G45" s="12">
        <f t="shared" si="10"/>
        <v>105</v>
      </c>
      <c r="H45" s="22">
        <v>3</v>
      </c>
      <c r="I45" s="22">
        <v>9</v>
      </c>
      <c r="J45" s="22">
        <v>5</v>
      </c>
      <c r="K45" s="22">
        <v>8</v>
      </c>
      <c r="L45" s="19">
        <v>6</v>
      </c>
      <c r="M45" s="19">
        <v>5</v>
      </c>
      <c r="N45" s="19">
        <v>5</v>
      </c>
      <c r="O45" s="19">
        <v>3</v>
      </c>
      <c r="P45" s="19">
        <v>4</v>
      </c>
      <c r="Q45" s="19">
        <v>3</v>
      </c>
      <c r="R45" s="19">
        <v>5</v>
      </c>
      <c r="S45" s="19">
        <v>3</v>
      </c>
      <c r="T45" s="19">
        <v>7</v>
      </c>
      <c r="U45" s="19">
        <v>1</v>
      </c>
      <c r="V45" s="19">
        <v>7</v>
      </c>
      <c r="W45" s="19">
        <v>2</v>
      </c>
      <c r="X45" s="19">
        <v>3</v>
      </c>
      <c r="Y45" s="19">
        <v>4</v>
      </c>
      <c r="Z45" s="19">
        <v>7</v>
      </c>
      <c r="AA45" s="19">
        <v>3</v>
      </c>
      <c r="AB45" s="19">
        <v>1</v>
      </c>
      <c r="AC45" s="19">
        <v>4</v>
      </c>
      <c r="AD45" s="19">
        <v>4</v>
      </c>
      <c r="AE45" s="19">
        <v>3</v>
      </c>
      <c r="AF45" s="19"/>
      <c r="AG45" s="19"/>
      <c r="AH45" s="16"/>
      <c r="AI45" s="16"/>
      <c r="AJ45" s="16"/>
      <c r="AK45" s="16"/>
      <c r="AL45" s="19"/>
    </row>
    <row r="46" spans="1:38">
      <c r="A46" s="44"/>
      <c r="B46" s="4" t="s">
        <v>42</v>
      </c>
      <c r="C46" s="34" t="str">
        <f t="shared" si="11"/>
        <v xml:space="preserve">李朝欢
</v>
      </c>
      <c r="D46" s="30">
        <f t="shared" si="5"/>
        <v>0.91500000000000004</v>
      </c>
      <c r="E46" s="15">
        <f t="shared" ca="1" si="8"/>
        <v>0.8</v>
      </c>
      <c r="F46" s="27">
        <v>200</v>
      </c>
      <c r="G46" s="12">
        <f t="shared" si="10"/>
        <v>183</v>
      </c>
      <c r="H46" s="22">
        <v>9</v>
      </c>
      <c r="I46" s="22">
        <v>6</v>
      </c>
      <c r="J46" s="22">
        <v>7</v>
      </c>
      <c r="K46" s="22">
        <v>4</v>
      </c>
      <c r="L46" s="19">
        <v>5</v>
      </c>
      <c r="M46" s="19">
        <v>10</v>
      </c>
      <c r="N46" s="19">
        <v>11</v>
      </c>
      <c r="O46" s="19">
        <v>8</v>
      </c>
      <c r="P46" s="19">
        <v>9</v>
      </c>
      <c r="Q46" s="19">
        <v>4</v>
      </c>
      <c r="R46" s="19">
        <v>15</v>
      </c>
      <c r="S46" s="19">
        <v>7</v>
      </c>
      <c r="T46" s="19">
        <v>9</v>
      </c>
      <c r="U46" s="19">
        <v>2</v>
      </c>
      <c r="V46" s="19">
        <v>2</v>
      </c>
      <c r="W46" s="19">
        <v>0</v>
      </c>
      <c r="X46" s="19">
        <v>5</v>
      </c>
      <c r="Y46" s="19">
        <v>6</v>
      </c>
      <c r="Z46" s="19">
        <v>10</v>
      </c>
      <c r="AA46" s="19">
        <v>14</v>
      </c>
      <c r="AB46" s="19">
        <v>10</v>
      </c>
      <c r="AC46" s="19">
        <v>11</v>
      </c>
      <c r="AD46" s="19">
        <v>8</v>
      </c>
      <c r="AE46" s="19">
        <v>11</v>
      </c>
      <c r="AF46" s="19"/>
      <c r="AG46" s="19"/>
      <c r="AH46" s="16"/>
      <c r="AI46" s="16"/>
      <c r="AJ46" s="16"/>
      <c r="AK46" s="16"/>
      <c r="AL46" s="19"/>
    </row>
    <row r="47" spans="1:38">
      <c r="A47" s="44"/>
      <c r="B47" s="4" t="s">
        <v>50</v>
      </c>
      <c r="C47" s="34" t="str">
        <f t="shared" si="11"/>
        <v xml:space="preserve">李朝欢
</v>
      </c>
      <c r="D47" s="30">
        <f t="shared" si="5"/>
        <v>0.72499999999999998</v>
      </c>
      <c r="E47" s="15">
        <f t="shared" ca="1" si="8"/>
        <v>0.8</v>
      </c>
      <c r="F47" s="27">
        <v>120</v>
      </c>
      <c r="G47" s="12">
        <f t="shared" si="10"/>
        <v>87</v>
      </c>
      <c r="H47" s="22">
        <v>8</v>
      </c>
      <c r="I47" s="22">
        <v>7</v>
      </c>
      <c r="J47" s="22">
        <v>1</v>
      </c>
      <c r="K47" s="22">
        <v>6</v>
      </c>
      <c r="L47" s="19">
        <v>6</v>
      </c>
      <c r="M47" s="19">
        <v>1</v>
      </c>
      <c r="N47" s="19">
        <v>3</v>
      </c>
      <c r="O47" s="19">
        <v>1</v>
      </c>
      <c r="P47" s="19">
        <v>4</v>
      </c>
      <c r="Q47" s="19">
        <v>2</v>
      </c>
      <c r="R47" s="19">
        <v>9</v>
      </c>
      <c r="S47" s="19">
        <v>3</v>
      </c>
      <c r="T47" s="19">
        <v>5</v>
      </c>
      <c r="U47" s="19">
        <v>1</v>
      </c>
      <c r="V47" s="19">
        <v>3</v>
      </c>
      <c r="W47" s="19">
        <v>4</v>
      </c>
      <c r="X47" s="19">
        <v>3</v>
      </c>
      <c r="Y47" s="19">
        <v>4</v>
      </c>
      <c r="Z47" s="19">
        <v>2</v>
      </c>
      <c r="AA47" s="19">
        <v>1</v>
      </c>
      <c r="AB47" s="19">
        <v>5</v>
      </c>
      <c r="AC47" s="19">
        <v>2</v>
      </c>
      <c r="AD47" s="19">
        <v>4</v>
      </c>
      <c r="AE47" s="19">
        <v>2</v>
      </c>
      <c r="AF47" s="19"/>
      <c r="AG47" s="19"/>
      <c r="AH47" s="16"/>
      <c r="AI47" s="16"/>
      <c r="AJ47" s="16"/>
      <c r="AK47" s="16"/>
      <c r="AL47" s="19"/>
    </row>
    <row r="48" spans="1:38">
      <c r="A48" s="44"/>
      <c r="B48" s="4" t="s">
        <v>36</v>
      </c>
      <c r="C48" s="34" t="str">
        <f t="shared" si="11"/>
        <v xml:space="preserve">李朝欢
</v>
      </c>
      <c r="D48" s="30">
        <f t="shared" si="5"/>
        <v>0.25</v>
      </c>
      <c r="E48" s="15">
        <f t="shared" ca="1" si="8"/>
        <v>0.8</v>
      </c>
      <c r="F48" s="27">
        <v>100</v>
      </c>
      <c r="G48" s="12">
        <f t="shared" si="10"/>
        <v>25</v>
      </c>
      <c r="H48" s="22">
        <v>0</v>
      </c>
      <c r="I48" s="22">
        <v>1</v>
      </c>
      <c r="J48" s="22">
        <v>1</v>
      </c>
      <c r="K48" s="22">
        <v>2</v>
      </c>
      <c r="L48" s="19">
        <v>1</v>
      </c>
      <c r="M48" s="19">
        <v>1</v>
      </c>
      <c r="N48" s="19">
        <v>2</v>
      </c>
      <c r="O48" s="19">
        <v>1</v>
      </c>
      <c r="P48" s="19">
        <v>1</v>
      </c>
      <c r="Q48" s="19">
        <v>1</v>
      </c>
      <c r="R48" s="19">
        <v>2</v>
      </c>
      <c r="S48" s="19">
        <v>0</v>
      </c>
      <c r="T48" s="19">
        <v>0</v>
      </c>
      <c r="U48" s="19">
        <v>2</v>
      </c>
      <c r="V48" s="19">
        <v>1</v>
      </c>
      <c r="W48" s="19">
        <v>3</v>
      </c>
      <c r="X48" s="19">
        <v>0</v>
      </c>
      <c r="Y48" s="19">
        <v>1</v>
      </c>
      <c r="Z48" s="19">
        <v>2</v>
      </c>
      <c r="AA48" s="19">
        <v>1</v>
      </c>
      <c r="AB48" s="19">
        <v>0</v>
      </c>
      <c r="AC48" s="19">
        <v>0</v>
      </c>
      <c r="AD48" s="19">
        <v>2</v>
      </c>
      <c r="AE48" s="19">
        <v>0</v>
      </c>
      <c r="AF48" s="19"/>
      <c r="AG48" s="19"/>
      <c r="AH48" s="16"/>
      <c r="AI48" s="16"/>
      <c r="AJ48" s="16"/>
      <c r="AK48" s="16"/>
      <c r="AL48" s="19"/>
    </row>
    <row r="49" spans="1:38">
      <c r="A49" s="44"/>
      <c r="B49" s="4" t="s">
        <v>4</v>
      </c>
      <c r="C49" s="34" t="str">
        <f t="shared" si="11"/>
        <v xml:space="preserve">李朝欢
</v>
      </c>
      <c r="D49" s="30">
        <f t="shared" si="5"/>
        <v>0.53333333333333333</v>
      </c>
      <c r="E49" s="15">
        <f t="shared" ca="1" si="8"/>
        <v>0.8</v>
      </c>
      <c r="F49" s="27">
        <v>120</v>
      </c>
      <c r="G49" s="12">
        <f t="shared" si="10"/>
        <v>64</v>
      </c>
      <c r="H49" s="22">
        <v>3</v>
      </c>
      <c r="I49" s="22">
        <v>4</v>
      </c>
      <c r="J49" s="22">
        <v>6</v>
      </c>
      <c r="K49" s="22">
        <v>8</v>
      </c>
      <c r="L49" s="19">
        <v>4</v>
      </c>
      <c r="M49" s="19">
        <v>4</v>
      </c>
      <c r="N49" s="19">
        <v>3</v>
      </c>
      <c r="O49" s="19">
        <v>1</v>
      </c>
      <c r="P49" s="19">
        <v>2</v>
      </c>
      <c r="Q49" s="19">
        <v>1</v>
      </c>
      <c r="R49" s="19">
        <v>2</v>
      </c>
      <c r="S49" s="19">
        <v>2</v>
      </c>
      <c r="T49" s="19">
        <v>3</v>
      </c>
      <c r="U49" s="19">
        <v>1</v>
      </c>
      <c r="V49" s="19">
        <v>3</v>
      </c>
      <c r="W49" s="19">
        <v>2</v>
      </c>
      <c r="X49" s="19">
        <v>0</v>
      </c>
      <c r="Y49" s="19">
        <v>2</v>
      </c>
      <c r="Z49" s="19">
        <v>1</v>
      </c>
      <c r="AA49" s="19">
        <v>2</v>
      </c>
      <c r="AB49" s="19">
        <v>4</v>
      </c>
      <c r="AC49" s="19">
        <v>3</v>
      </c>
      <c r="AD49" s="19">
        <v>2</v>
      </c>
      <c r="AE49" s="19">
        <v>1</v>
      </c>
      <c r="AF49" s="19"/>
      <c r="AG49" s="19"/>
      <c r="AH49" s="16"/>
      <c r="AI49" s="16"/>
      <c r="AJ49" s="16"/>
      <c r="AK49" s="16"/>
      <c r="AL49" s="19"/>
    </row>
    <row r="50" spans="1:38">
      <c r="A50" s="44"/>
      <c r="B50" s="4" t="s">
        <v>6</v>
      </c>
      <c r="C50" s="34" t="str">
        <f t="shared" si="11"/>
        <v xml:space="preserve">李朝欢
</v>
      </c>
      <c r="D50" s="30">
        <f t="shared" ref="D50:D81" si="12">G50/F50</f>
        <v>0.51</v>
      </c>
      <c r="E50" s="15">
        <f t="shared" ca="1" si="8"/>
        <v>0.8</v>
      </c>
      <c r="F50" s="27">
        <v>100</v>
      </c>
      <c r="G50" s="12">
        <f t="shared" si="10"/>
        <v>51</v>
      </c>
      <c r="H50" s="22">
        <v>3</v>
      </c>
      <c r="I50" s="22">
        <v>1</v>
      </c>
      <c r="J50" s="22">
        <v>3</v>
      </c>
      <c r="K50" s="22">
        <v>1</v>
      </c>
      <c r="L50" s="19">
        <v>1</v>
      </c>
      <c r="M50" s="19">
        <v>1</v>
      </c>
      <c r="N50" s="19">
        <v>3</v>
      </c>
      <c r="O50" s="19">
        <v>3</v>
      </c>
      <c r="P50" s="19">
        <v>3</v>
      </c>
      <c r="Q50" s="19">
        <v>1</v>
      </c>
      <c r="R50" s="19">
        <v>5</v>
      </c>
      <c r="S50" s="19">
        <v>3</v>
      </c>
      <c r="T50" s="19">
        <v>3</v>
      </c>
      <c r="U50" s="19">
        <v>1</v>
      </c>
      <c r="V50" s="19">
        <v>1</v>
      </c>
      <c r="W50" s="19">
        <v>2</v>
      </c>
      <c r="X50" s="19">
        <v>1</v>
      </c>
      <c r="Y50" s="19">
        <v>4</v>
      </c>
      <c r="Z50" s="19">
        <v>3</v>
      </c>
      <c r="AA50" s="19">
        <v>0</v>
      </c>
      <c r="AB50" s="19">
        <v>4</v>
      </c>
      <c r="AC50" s="19">
        <v>0</v>
      </c>
      <c r="AD50" s="19">
        <v>3</v>
      </c>
      <c r="AE50" s="19">
        <v>1</v>
      </c>
      <c r="AF50" s="19"/>
      <c r="AG50" s="19"/>
      <c r="AH50" s="16"/>
      <c r="AI50" s="16"/>
      <c r="AJ50" s="16"/>
      <c r="AK50" s="16"/>
      <c r="AL50" s="19"/>
    </row>
    <row r="51" spans="1:38">
      <c r="A51" s="44"/>
      <c r="B51" s="24" t="s">
        <v>85</v>
      </c>
      <c r="C51" s="34" t="str">
        <f t="shared" si="11"/>
        <v xml:space="preserve">李朝欢
</v>
      </c>
      <c r="D51" s="31">
        <f t="shared" si="12"/>
        <v>1.1466666666666667</v>
      </c>
      <c r="E51" s="15">
        <f t="shared" ca="1" si="8"/>
        <v>0.8</v>
      </c>
      <c r="F51" s="27">
        <v>150</v>
      </c>
      <c r="G51" s="12">
        <f t="shared" si="10"/>
        <v>172</v>
      </c>
      <c r="H51" s="22">
        <v>3</v>
      </c>
      <c r="I51" s="22">
        <v>1</v>
      </c>
      <c r="J51" s="22">
        <v>6</v>
      </c>
      <c r="K51" s="22">
        <v>8</v>
      </c>
      <c r="L51" s="19">
        <v>3</v>
      </c>
      <c r="M51" s="19">
        <v>7</v>
      </c>
      <c r="N51" s="19">
        <v>2</v>
      </c>
      <c r="O51" s="19">
        <v>5</v>
      </c>
      <c r="P51" s="19">
        <v>5</v>
      </c>
      <c r="Q51" s="19">
        <v>6</v>
      </c>
      <c r="R51" s="19">
        <v>2</v>
      </c>
      <c r="S51" s="19">
        <v>13</v>
      </c>
      <c r="T51" s="19">
        <v>20</v>
      </c>
      <c r="U51" s="19">
        <v>13</v>
      </c>
      <c r="V51" s="19">
        <v>7</v>
      </c>
      <c r="W51" s="19">
        <v>6</v>
      </c>
      <c r="X51" s="19">
        <v>8</v>
      </c>
      <c r="Y51" s="19">
        <v>11</v>
      </c>
      <c r="Z51" s="19">
        <v>6</v>
      </c>
      <c r="AA51" s="19">
        <v>11</v>
      </c>
      <c r="AB51" s="19">
        <v>5</v>
      </c>
      <c r="AC51" s="19">
        <v>4</v>
      </c>
      <c r="AD51" s="19">
        <v>9</v>
      </c>
      <c r="AE51" s="19">
        <v>11</v>
      </c>
      <c r="AF51" s="19"/>
      <c r="AG51" s="19"/>
      <c r="AH51" s="16"/>
      <c r="AI51" s="16"/>
      <c r="AJ51" s="16"/>
      <c r="AK51" s="16"/>
      <c r="AL51" s="19"/>
    </row>
    <row r="52" spans="1:38">
      <c r="A52" s="44"/>
      <c r="B52" s="24" t="s">
        <v>90</v>
      </c>
      <c r="C52" s="34" t="str">
        <f t="shared" si="11"/>
        <v xml:space="preserve">李朝欢
</v>
      </c>
      <c r="D52" s="31">
        <f t="shared" si="12"/>
        <v>0.215</v>
      </c>
      <c r="E52" s="15">
        <f t="shared" ca="1" si="8"/>
        <v>0.8</v>
      </c>
      <c r="F52" s="27">
        <v>200</v>
      </c>
      <c r="G52" s="12">
        <f t="shared" si="10"/>
        <v>43</v>
      </c>
      <c r="H52" s="22">
        <v>11</v>
      </c>
      <c r="I52" s="22">
        <v>5</v>
      </c>
      <c r="J52" s="22">
        <v>4</v>
      </c>
      <c r="K52" s="22">
        <v>1</v>
      </c>
      <c r="L52" s="19">
        <v>4</v>
      </c>
      <c r="M52" s="19">
        <v>1</v>
      </c>
      <c r="N52" s="19">
        <v>0</v>
      </c>
      <c r="O52" s="19">
        <v>3</v>
      </c>
      <c r="P52" s="19">
        <v>3</v>
      </c>
      <c r="Q52" s="19">
        <v>0</v>
      </c>
      <c r="R52" s="19">
        <v>3</v>
      </c>
      <c r="S52" s="19">
        <v>3</v>
      </c>
      <c r="T52" s="19">
        <v>0</v>
      </c>
      <c r="U52" s="19">
        <v>0</v>
      </c>
      <c r="V52" s="19">
        <v>0</v>
      </c>
      <c r="W52" s="19">
        <v>2</v>
      </c>
      <c r="X52" s="19">
        <v>2</v>
      </c>
      <c r="Y52" s="19">
        <v>1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/>
      <c r="AG52" s="19"/>
      <c r="AH52" s="16"/>
      <c r="AI52" s="16"/>
      <c r="AJ52" s="16"/>
      <c r="AK52" s="16"/>
      <c r="AL52" s="19"/>
    </row>
    <row r="53" spans="1:38">
      <c r="A53" s="45"/>
      <c r="B53" s="39" t="s">
        <v>98</v>
      </c>
      <c r="C53" s="6"/>
      <c r="D53" s="32">
        <f t="shared" si="12"/>
        <v>0.68193277310924372</v>
      </c>
      <c r="E53" s="8">
        <f t="shared" ca="1" si="8"/>
        <v>0.8</v>
      </c>
      <c r="F53" s="41">
        <f>SUM(F36:F52)</f>
        <v>2380</v>
      </c>
      <c r="G53" s="41">
        <f t="shared" ref="G53:AL53" si="13">SUM(G36:G52)</f>
        <v>1623</v>
      </c>
      <c r="H53" s="41">
        <f t="shared" si="13"/>
        <v>89</v>
      </c>
      <c r="I53" s="41">
        <f t="shared" si="13"/>
        <v>73</v>
      </c>
      <c r="J53" s="41">
        <f t="shared" si="13"/>
        <v>69</v>
      </c>
      <c r="K53" s="41">
        <f t="shared" si="13"/>
        <v>68</v>
      </c>
      <c r="L53" s="41">
        <f t="shared" si="13"/>
        <v>62</v>
      </c>
      <c r="M53" s="41">
        <f t="shared" si="13"/>
        <v>73</v>
      </c>
      <c r="N53" s="41">
        <f t="shared" si="13"/>
        <v>63</v>
      </c>
      <c r="O53" s="41">
        <f t="shared" si="13"/>
        <v>56</v>
      </c>
      <c r="P53" s="41">
        <f t="shared" si="13"/>
        <v>64</v>
      </c>
      <c r="Q53" s="41">
        <f t="shared" si="13"/>
        <v>51</v>
      </c>
      <c r="R53" s="41">
        <f t="shared" si="13"/>
        <v>103</v>
      </c>
      <c r="S53" s="41">
        <f t="shared" si="13"/>
        <v>79</v>
      </c>
      <c r="T53" s="41">
        <f t="shared" si="13"/>
        <v>83</v>
      </c>
      <c r="U53" s="41">
        <f t="shared" si="13"/>
        <v>68</v>
      </c>
      <c r="V53" s="41">
        <f t="shared" si="13"/>
        <v>51</v>
      </c>
      <c r="W53" s="41">
        <f t="shared" si="13"/>
        <v>49</v>
      </c>
      <c r="X53" s="41">
        <f t="shared" si="13"/>
        <v>66</v>
      </c>
      <c r="Y53" s="41">
        <f t="shared" si="13"/>
        <v>69</v>
      </c>
      <c r="Z53" s="41">
        <f t="shared" si="13"/>
        <v>63</v>
      </c>
      <c r="AA53" s="41">
        <f t="shared" si="13"/>
        <v>72</v>
      </c>
      <c r="AB53" s="41">
        <f t="shared" si="13"/>
        <v>80</v>
      </c>
      <c r="AC53" s="41">
        <f t="shared" si="13"/>
        <v>41</v>
      </c>
      <c r="AD53" s="41">
        <f t="shared" si="13"/>
        <v>70</v>
      </c>
      <c r="AE53" s="41">
        <f t="shared" si="13"/>
        <v>61</v>
      </c>
      <c r="AF53" s="41">
        <f t="shared" si="13"/>
        <v>0</v>
      </c>
      <c r="AG53" s="41">
        <f t="shared" si="13"/>
        <v>0</v>
      </c>
      <c r="AH53" s="41">
        <f t="shared" si="13"/>
        <v>0</v>
      </c>
      <c r="AI53" s="41">
        <f t="shared" si="13"/>
        <v>0</v>
      </c>
      <c r="AJ53" s="41">
        <f t="shared" si="13"/>
        <v>0</v>
      </c>
      <c r="AK53" s="41">
        <f t="shared" si="13"/>
        <v>0</v>
      </c>
      <c r="AL53" s="41">
        <f t="shared" si="13"/>
        <v>0</v>
      </c>
    </row>
    <row r="54" spans="1:38" ht="12.75" customHeight="1">
      <c r="A54" s="43" t="s">
        <v>96</v>
      </c>
      <c r="B54" s="4" t="s">
        <v>41</v>
      </c>
      <c r="C54" s="34" t="str">
        <f>A$54</f>
        <v xml:space="preserve">林意丽
</v>
      </c>
      <c r="D54" s="30">
        <f t="shared" si="12"/>
        <v>0.91428571428571426</v>
      </c>
      <c r="E54" s="15">
        <f t="shared" ca="1" si="8"/>
        <v>0.8</v>
      </c>
      <c r="F54" s="27">
        <v>140</v>
      </c>
      <c r="G54" s="12">
        <f t="shared" ref="G54:G70" si="14">SUM(H54:AL54)</f>
        <v>128</v>
      </c>
      <c r="H54" s="22">
        <v>0</v>
      </c>
      <c r="I54" s="22">
        <v>2</v>
      </c>
      <c r="J54" s="22">
        <v>5</v>
      </c>
      <c r="K54" s="22">
        <v>1</v>
      </c>
      <c r="L54" s="19">
        <v>3</v>
      </c>
      <c r="M54" s="19">
        <v>0</v>
      </c>
      <c r="N54" s="19">
        <v>5</v>
      </c>
      <c r="O54" s="19">
        <v>3</v>
      </c>
      <c r="P54" s="19">
        <v>8</v>
      </c>
      <c r="Q54" s="19">
        <v>5</v>
      </c>
      <c r="R54" s="19">
        <v>11</v>
      </c>
      <c r="S54" s="19">
        <v>3</v>
      </c>
      <c r="T54" s="19">
        <v>1</v>
      </c>
      <c r="U54" s="19">
        <v>6</v>
      </c>
      <c r="V54" s="19">
        <v>4</v>
      </c>
      <c r="W54" s="19">
        <v>4</v>
      </c>
      <c r="X54" s="19">
        <v>7</v>
      </c>
      <c r="Y54" s="19">
        <v>5</v>
      </c>
      <c r="Z54" s="19">
        <v>14</v>
      </c>
      <c r="AA54" s="19">
        <v>12</v>
      </c>
      <c r="AB54" s="19">
        <v>14</v>
      </c>
      <c r="AC54" s="19">
        <v>7</v>
      </c>
      <c r="AD54" s="19">
        <v>4</v>
      </c>
      <c r="AE54" s="19">
        <v>4</v>
      </c>
      <c r="AF54" s="19"/>
      <c r="AG54" s="19"/>
      <c r="AH54" s="16"/>
      <c r="AI54" s="16"/>
      <c r="AJ54" s="16"/>
      <c r="AK54" s="16"/>
      <c r="AL54" s="19"/>
    </row>
    <row r="55" spans="1:38">
      <c r="A55" s="44"/>
      <c r="B55" s="24" t="s">
        <v>88</v>
      </c>
      <c r="C55" s="34" t="str">
        <f t="shared" ref="C55:C70" si="15">A$54</f>
        <v xml:space="preserve">林意丽
</v>
      </c>
      <c r="D55" s="31">
        <f t="shared" si="12"/>
        <v>0.4</v>
      </c>
      <c r="E55" s="15">
        <f t="shared" ca="1" si="8"/>
        <v>0.8</v>
      </c>
      <c r="F55" s="27">
        <v>60</v>
      </c>
      <c r="G55" s="12">
        <f t="shared" si="14"/>
        <v>24</v>
      </c>
      <c r="H55" s="22">
        <v>0</v>
      </c>
      <c r="I55" s="22">
        <v>0</v>
      </c>
      <c r="J55" s="22">
        <v>0</v>
      </c>
      <c r="K55" s="22">
        <v>0</v>
      </c>
      <c r="L55" s="19">
        <v>1</v>
      </c>
      <c r="M55" s="19">
        <v>0</v>
      </c>
      <c r="N55" s="19">
        <v>1</v>
      </c>
      <c r="O55" s="19">
        <v>2</v>
      </c>
      <c r="P55" s="19">
        <v>0</v>
      </c>
      <c r="Q55" s="19">
        <v>0</v>
      </c>
      <c r="R55" s="19">
        <v>2</v>
      </c>
      <c r="S55" s="19">
        <v>3</v>
      </c>
      <c r="T55" s="19">
        <v>1</v>
      </c>
      <c r="U55" s="19">
        <v>0</v>
      </c>
      <c r="V55" s="19">
        <v>0</v>
      </c>
      <c r="W55" s="19">
        <v>2</v>
      </c>
      <c r="X55" s="19">
        <v>0</v>
      </c>
      <c r="Y55" s="19">
        <v>1</v>
      </c>
      <c r="Z55" s="19">
        <v>2</v>
      </c>
      <c r="AA55" s="19">
        <v>2</v>
      </c>
      <c r="AB55" s="19">
        <v>4</v>
      </c>
      <c r="AC55" s="19">
        <v>1</v>
      </c>
      <c r="AD55" s="19">
        <v>0</v>
      </c>
      <c r="AE55" s="19">
        <v>2</v>
      </c>
      <c r="AF55" s="19"/>
      <c r="AG55" s="19"/>
      <c r="AH55" s="16"/>
      <c r="AI55" s="16"/>
      <c r="AJ55" s="16"/>
      <c r="AK55" s="16"/>
      <c r="AL55" s="19"/>
    </row>
    <row r="56" spans="1:38">
      <c r="A56" s="44"/>
      <c r="B56" s="4" t="s">
        <v>44</v>
      </c>
      <c r="C56" s="34" t="str">
        <f t="shared" si="15"/>
        <v xml:space="preserve">林意丽
</v>
      </c>
      <c r="D56" s="30">
        <f t="shared" si="12"/>
        <v>0.70526315789473681</v>
      </c>
      <c r="E56" s="15">
        <f t="shared" ca="1" si="8"/>
        <v>0.8</v>
      </c>
      <c r="F56" s="27">
        <v>380</v>
      </c>
      <c r="G56" s="12">
        <f t="shared" si="14"/>
        <v>268</v>
      </c>
      <c r="H56" s="22">
        <v>11</v>
      </c>
      <c r="I56" s="22">
        <v>14</v>
      </c>
      <c r="J56" s="22">
        <v>6</v>
      </c>
      <c r="K56" s="22">
        <v>16</v>
      </c>
      <c r="L56" s="19">
        <v>11</v>
      </c>
      <c r="M56" s="19">
        <v>13</v>
      </c>
      <c r="N56" s="19">
        <v>12</v>
      </c>
      <c r="O56" s="19">
        <v>5</v>
      </c>
      <c r="P56" s="19">
        <v>12</v>
      </c>
      <c r="Q56" s="19">
        <v>13</v>
      </c>
      <c r="R56" s="19">
        <v>16</v>
      </c>
      <c r="S56" s="19">
        <v>10</v>
      </c>
      <c r="T56" s="19">
        <v>13</v>
      </c>
      <c r="U56" s="19">
        <v>14</v>
      </c>
      <c r="V56" s="19">
        <v>4</v>
      </c>
      <c r="W56" s="19">
        <v>10</v>
      </c>
      <c r="X56" s="19">
        <v>8</v>
      </c>
      <c r="Y56" s="19">
        <v>16</v>
      </c>
      <c r="Z56" s="19">
        <v>4</v>
      </c>
      <c r="AA56" s="19">
        <v>14</v>
      </c>
      <c r="AB56" s="19">
        <v>15</v>
      </c>
      <c r="AC56" s="19">
        <v>17</v>
      </c>
      <c r="AD56" s="19">
        <v>5</v>
      </c>
      <c r="AE56" s="19">
        <v>9</v>
      </c>
      <c r="AF56" s="19"/>
      <c r="AG56" s="19"/>
      <c r="AH56" s="16"/>
      <c r="AI56" s="16"/>
      <c r="AJ56" s="16"/>
      <c r="AK56" s="16"/>
      <c r="AL56" s="19"/>
    </row>
    <row r="57" spans="1:38">
      <c r="A57" s="44"/>
      <c r="B57" s="4" t="s">
        <v>63</v>
      </c>
      <c r="C57" s="34" t="str">
        <f t="shared" si="15"/>
        <v xml:space="preserve">林意丽
</v>
      </c>
      <c r="D57" s="30">
        <f t="shared" si="12"/>
        <v>0.70799999999999996</v>
      </c>
      <c r="E57" s="15">
        <f t="shared" ca="1" si="8"/>
        <v>0.8</v>
      </c>
      <c r="F57" s="27">
        <v>250</v>
      </c>
      <c r="G57" s="12">
        <f t="shared" si="14"/>
        <v>177</v>
      </c>
      <c r="H57" s="22">
        <v>9</v>
      </c>
      <c r="I57" s="22">
        <v>9</v>
      </c>
      <c r="J57" s="22">
        <v>3</v>
      </c>
      <c r="K57" s="22">
        <v>11</v>
      </c>
      <c r="L57" s="19">
        <v>4</v>
      </c>
      <c r="M57" s="19">
        <v>4</v>
      </c>
      <c r="N57" s="19">
        <v>6</v>
      </c>
      <c r="O57" s="19">
        <v>11</v>
      </c>
      <c r="P57" s="19">
        <v>12</v>
      </c>
      <c r="Q57" s="19">
        <v>11</v>
      </c>
      <c r="R57" s="19">
        <v>14</v>
      </c>
      <c r="S57" s="19">
        <v>11</v>
      </c>
      <c r="T57" s="19">
        <v>6</v>
      </c>
      <c r="U57" s="19">
        <v>7</v>
      </c>
      <c r="V57" s="19">
        <v>6</v>
      </c>
      <c r="W57" s="19">
        <v>6</v>
      </c>
      <c r="X57" s="19">
        <v>1</v>
      </c>
      <c r="Y57" s="19">
        <v>5</v>
      </c>
      <c r="Z57" s="19">
        <v>6</v>
      </c>
      <c r="AA57" s="19">
        <v>8</v>
      </c>
      <c r="AB57" s="19">
        <v>10</v>
      </c>
      <c r="AC57" s="19">
        <v>5</v>
      </c>
      <c r="AD57" s="19">
        <v>5</v>
      </c>
      <c r="AE57" s="19">
        <v>7</v>
      </c>
      <c r="AF57" s="19"/>
      <c r="AG57" s="19"/>
      <c r="AH57" s="16"/>
      <c r="AI57" s="16"/>
      <c r="AJ57" s="16"/>
      <c r="AK57" s="16"/>
      <c r="AL57" s="19"/>
    </row>
    <row r="58" spans="1:38">
      <c r="A58" s="44"/>
      <c r="B58" s="4" t="s">
        <v>56</v>
      </c>
      <c r="C58" s="34" t="str">
        <f t="shared" si="15"/>
        <v xml:space="preserve">林意丽
</v>
      </c>
      <c r="D58" s="30">
        <f t="shared" si="12"/>
        <v>0.79</v>
      </c>
      <c r="E58" s="15">
        <f t="shared" ca="1" si="8"/>
        <v>0.8</v>
      </c>
      <c r="F58" s="27">
        <v>100</v>
      </c>
      <c r="G58" s="12">
        <f t="shared" si="14"/>
        <v>79</v>
      </c>
      <c r="H58" s="22">
        <v>3</v>
      </c>
      <c r="I58" s="22">
        <v>5</v>
      </c>
      <c r="J58" s="22">
        <v>3</v>
      </c>
      <c r="K58" s="22">
        <v>3</v>
      </c>
      <c r="L58" s="19">
        <v>0</v>
      </c>
      <c r="M58" s="19">
        <v>5</v>
      </c>
      <c r="N58" s="19">
        <v>1</v>
      </c>
      <c r="O58" s="19">
        <v>1</v>
      </c>
      <c r="P58" s="19">
        <v>3</v>
      </c>
      <c r="Q58" s="19">
        <v>3</v>
      </c>
      <c r="R58" s="19">
        <v>5</v>
      </c>
      <c r="S58" s="19">
        <v>3</v>
      </c>
      <c r="T58" s="19">
        <v>2</v>
      </c>
      <c r="U58" s="19">
        <v>3</v>
      </c>
      <c r="V58" s="19">
        <v>7</v>
      </c>
      <c r="W58" s="19">
        <v>1</v>
      </c>
      <c r="X58" s="19">
        <v>2</v>
      </c>
      <c r="Y58" s="19">
        <v>7</v>
      </c>
      <c r="Z58" s="19">
        <v>5</v>
      </c>
      <c r="AA58" s="19">
        <v>1</v>
      </c>
      <c r="AB58" s="19">
        <v>1</v>
      </c>
      <c r="AC58" s="19">
        <v>7</v>
      </c>
      <c r="AD58" s="19">
        <v>1</v>
      </c>
      <c r="AE58" s="19">
        <v>7</v>
      </c>
      <c r="AF58" s="19"/>
      <c r="AG58" s="19"/>
      <c r="AH58" s="16"/>
      <c r="AI58" s="16"/>
      <c r="AJ58" s="16"/>
      <c r="AK58" s="16"/>
      <c r="AL58" s="19"/>
    </row>
    <row r="59" spans="1:38">
      <c r="A59" s="44"/>
      <c r="B59" s="4" t="s">
        <v>66</v>
      </c>
      <c r="C59" s="34" t="str">
        <f t="shared" si="15"/>
        <v xml:space="preserve">林意丽
</v>
      </c>
      <c r="D59" s="30">
        <f t="shared" si="12"/>
        <v>0.81</v>
      </c>
      <c r="E59" s="15">
        <f t="shared" ca="1" si="8"/>
        <v>0.8</v>
      </c>
      <c r="F59" s="27">
        <v>100</v>
      </c>
      <c r="G59" s="12">
        <f t="shared" si="14"/>
        <v>81</v>
      </c>
      <c r="H59" s="22">
        <v>6</v>
      </c>
      <c r="I59" s="22">
        <v>3</v>
      </c>
      <c r="J59" s="22">
        <v>6</v>
      </c>
      <c r="K59" s="22">
        <v>3</v>
      </c>
      <c r="L59" s="19">
        <v>4</v>
      </c>
      <c r="M59" s="19">
        <v>2</v>
      </c>
      <c r="N59" s="19">
        <v>2</v>
      </c>
      <c r="O59" s="19">
        <v>3</v>
      </c>
      <c r="P59" s="19">
        <v>2</v>
      </c>
      <c r="Q59" s="19">
        <v>4</v>
      </c>
      <c r="R59" s="19">
        <v>6</v>
      </c>
      <c r="S59" s="19">
        <v>4</v>
      </c>
      <c r="T59" s="19">
        <v>2</v>
      </c>
      <c r="U59" s="19">
        <v>7</v>
      </c>
      <c r="V59" s="19">
        <v>1</v>
      </c>
      <c r="W59" s="19">
        <v>4</v>
      </c>
      <c r="X59" s="19">
        <v>1</v>
      </c>
      <c r="Y59" s="19">
        <v>3</v>
      </c>
      <c r="Z59" s="19">
        <v>4</v>
      </c>
      <c r="AA59" s="19">
        <v>2</v>
      </c>
      <c r="AB59" s="19">
        <v>2</v>
      </c>
      <c r="AC59" s="19">
        <v>4</v>
      </c>
      <c r="AD59" s="19">
        <v>2</v>
      </c>
      <c r="AE59" s="19">
        <v>4</v>
      </c>
      <c r="AF59" s="19"/>
      <c r="AG59" s="19"/>
      <c r="AH59" s="16"/>
      <c r="AI59" s="16"/>
      <c r="AJ59" s="16"/>
      <c r="AK59" s="16"/>
      <c r="AL59" s="19"/>
    </row>
    <row r="60" spans="1:38">
      <c r="A60" s="44"/>
      <c r="B60" s="4" t="s">
        <v>67</v>
      </c>
      <c r="C60" s="34" t="str">
        <f t="shared" si="15"/>
        <v xml:space="preserve">林意丽
</v>
      </c>
      <c r="D60" s="30">
        <f t="shared" si="12"/>
        <v>0.65</v>
      </c>
      <c r="E60" s="15">
        <f t="shared" ca="1" si="8"/>
        <v>0.8</v>
      </c>
      <c r="F60" s="27">
        <v>100</v>
      </c>
      <c r="G60" s="12">
        <f t="shared" si="14"/>
        <v>65</v>
      </c>
      <c r="H60" s="22">
        <v>4</v>
      </c>
      <c r="I60" s="22">
        <v>3</v>
      </c>
      <c r="J60" s="22">
        <v>4</v>
      </c>
      <c r="K60" s="22">
        <v>10</v>
      </c>
      <c r="L60" s="19">
        <v>5</v>
      </c>
      <c r="M60" s="19">
        <v>2</v>
      </c>
      <c r="N60" s="19">
        <v>3</v>
      </c>
      <c r="O60" s="19">
        <v>4</v>
      </c>
      <c r="P60" s="19">
        <v>0</v>
      </c>
      <c r="Q60" s="19">
        <v>0</v>
      </c>
      <c r="R60" s="19">
        <v>1</v>
      </c>
      <c r="S60" s="19">
        <v>3</v>
      </c>
      <c r="T60" s="19">
        <v>4</v>
      </c>
      <c r="U60" s="19">
        <v>2</v>
      </c>
      <c r="V60" s="19">
        <v>2</v>
      </c>
      <c r="W60" s="19">
        <v>2</v>
      </c>
      <c r="X60" s="19">
        <v>3</v>
      </c>
      <c r="Y60" s="19">
        <v>1</v>
      </c>
      <c r="Z60" s="19">
        <v>5</v>
      </c>
      <c r="AA60" s="19">
        <v>2</v>
      </c>
      <c r="AB60" s="19">
        <v>3</v>
      </c>
      <c r="AC60" s="19">
        <v>0</v>
      </c>
      <c r="AD60" s="19">
        <v>1</v>
      </c>
      <c r="AE60" s="19">
        <v>1</v>
      </c>
      <c r="AF60" s="19"/>
      <c r="AG60" s="19"/>
      <c r="AH60" s="16"/>
      <c r="AI60" s="16"/>
      <c r="AJ60" s="16"/>
      <c r="AK60" s="16"/>
      <c r="AL60" s="19"/>
    </row>
    <row r="61" spans="1:38">
      <c r="A61" s="44"/>
      <c r="B61" s="4" t="s">
        <v>26</v>
      </c>
      <c r="C61" s="34" t="str">
        <f t="shared" si="15"/>
        <v xml:space="preserve">林意丽
</v>
      </c>
      <c r="D61" s="30">
        <f t="shared" si="12"/>
        <v>0.76249999999999996</v>
      </c>
      <c r="E61" s="15">
        <f t="shared" ca="1" si="8"/>
        <v>0.8</v>
      </c>
      <c r="F61" s="27">
        <v>80</v>
      </c>
      <c r="G61" s="12">
        <f t="shared" si="14"/>
        <v>61</v>
      </c>
      <c r="H61" s="22">
        <v>2</v>
      </c>
      <c r="I61" s="22">
        <v>3</v>
      </c>
      <c r="J61" s="22">
        <v>3</v>
      </c>
      <c r="K61" s="22">
        <v>3</v>
      </c>
      <c r="L61" s="19">
        <v>2</v>
      </c>
      <c r="M61" s="19">
        <v>4</v>
      </c>
      <c r="N61" s="19">
        <v>3</v>
      </c>
      <c r="O61" s="19">
        <v>1</v>
      </c>
      <c r="P61" s="19">
        <v>2</v>
      </c>
      <c r="Q61" s="19">
        <v>4</v>
      </c>
      <c r="R61" s="19">
        <v>5</v>
      </c>
      <c r="S61" s="19">
        <v>1</v>
      </c>
      <c r="T61" s="19">
        <v>2</v>
      </c>
      <c r="U61" s="19">
        <v>6</v>
      </c>
      <c r="V61" s="19">
        <v>1</v>
      </c>
      <c r="W61" s="19">
        <v>3</v>
      </c>
      <c r="X61" s="19">
        <v>2</v>
      </c>
      <c r="Y61" s="19">
        <v>2</v>
      </c>
      <c r="Z61" s="19">
        <v>1</v>
      </c>
      <c r="AA61" s="19">
        <v>4</v>
      </c>
      <c r="AB61" s="19">
        <v>3</v>
      </c>
      <c r="AC61" s="19">
        <v>2</v>
      </c>
      <c r="AD61" s="19">
        <v>2</v>
      </c>
      <c r="AE61" s="19">
        <v>0</v>
      </c>
      <c r="AF61" s="19"/>
      <c r="AG61" s="19"/>
      <c r="AH61" s="16"/>
      <c r="AI61" s="16"/>
      <c r="AJ61" s="16"/>
      <c r="AK61" s="16"/>
      <c r="AL61" s="19"/>
    </row>
    <row r="62" spans="1:38">
      <c r="A62" s="44"/>
      <c r="B62" s="4" t="s">
        <v>69</v>
      </c>
      <c r="C62" s="34" t="str">
        <f t="shared" si="15"/>
        <v xml:space="preserve">林意丽
</v>
      </c>
      <c r="D62" s="30">
        <f t="shared" si="12"/>
        <v>1.0722222222222222</v>
      </c>
      <c r="E62" s="15">
        <f t="shared" ca="1" si="8"/>
        <v>0.8</v>
      </c>
      <c r="F62" s="27">
        <v>180</v>
      </c>
      <c r="G62" s="12">
        <f t="shared" si="14"/>
        <v>193</v>
      </c>
      <c r="H62" s="22">
        <v>5</v>
      </c>
      <c r="I62" s="22">
        <v>2</v>
      </c>
      <c r="J62" s="22">
        <v>0</v>
      </c>
      <c r="K62" s="22">
        <v>11</v>
      </c>
      <c r="L62" s="19">
        <v>3</v>
      </c>
      <c r="M62" s="19">
        <v>5</v>
      </c>
      <c r="N62" s="19">
        <v>6</v>
      </c>
      <c r="O62" s="19">
        <v>13</v>
      </c>
      <c r="P62" s="19">
        <v>11</v>
      </c>
      <c r="Q62" s="19">
        <v>12</v>
      </c>
      <c r="R62" s="19">
        <v>34</v>
      </c>
      <c r="S62" s="19">
        <v>2</v>
      </c>
      <c r="T62" s="19">
        <v>9</v>
      </c>
      <c r="U62" s="19">
        <v>9</v>
      </c>
      <c r="V62" s="19">
        <v>4</v>
      </c>
      <c r="W62" s="19">
        <v>6</v>
      </c>
      <c r="X62" s="19">
        <v>9</v>
      </c>
      <c r="Y62" s="19">
        <v>5</v>
      </c>
      <c r="Z62" s="19">
        <v>8</v>
      </c>
      <c r="AA62" s="19">
        <v>7</v>
      </c>
      <c r="AB62" s="19">
        <v>15</v>
      </c>
      <c r="AC62" s="19">
        <v>8</v>
      </c>
      <c r="AD62" s="19">
        <v>3</v>
      </c>
      <c r="AE62" s="19">
        <v>6</v>
      </c>
      <c r="AF62" s="19"/>
      <c r="AG62" s="19"/>
      <c r="AH62" s="16"/>
      <c r="AI62" s="16"/>
      <c r="AJ62" s="16"/>
      <c r="AK62" s="16"/>
      <c r="AL62" s="19"/>
    </row>
    <row r="63" spans="1:38">
      <c r="A63" s="44"/>
      <c r="B63" s="4" t="s">
        <v>17</v>
      </c>
      <c r="C63" s="34" t="str">
        <f t="shared" si="15"/>
        <v xml:space="preserve">林意丽
</v>
      </c>
      <c r="D63" s="30">
        <f t="shared" si="12"/>
        <v>0.52500000000000002</v>
      </c>
      <c r="E63" s="15">
        <f t="shared" ca="1" si="8"/>
        <v>0.8</v>
      </c>
      <c r="F63" s="27">
        <v>80</v>
      </c>
      <c r="G63" s="12">
        <f t="shared" si="14"/>
        <v>42</v>
      </c>
      <c r="H63" s="22">
        <v>3</v>
      </c>
      <c r="I63" s="22">
        <v>3</v>
      </c>
      <c r="J63" s="22">
        <v>2</v>
      </c>
      <c r="K63" s="22">
        <v>4</v>
      </c>
      <c r="L63" s="19">
        <v>0</v>
      </c>
      <c r="M63" s="19">
        <v>1</v>
      </c>
      <c r="N63" s="19">
        <v>3</v>
      </c>
      <c r="O63" s="19">
        <v>0</v>
      </c>
      <c r="P63" s="19">
        <v>0</v>
      </c>
      <c r="Q63" s="19">
        <v>2</v>
      </c>
      <c r="R63" s="19">
        <v>5</v>
      </c>
      <c r="S63" s="19">
        <v>0</v>
      </c>
      <c r="T63" s="19">
        <v>1</v>
      </c>
      <c r="U63" s="19">
        <v>0</v>
      </c>
      <c r="V63" s="19">
        <v>0</v>
      </c>
      <c r="W63" s="19">
        <v>2</v>
      </c>
      <c r="X63" s="19">
        <v>0</v>
      </c>
      <c r="Y63" s="19">
        <v>1</v>
      </c>
      <c r="Z63" s="19">
        <v>0</v>
      </c>
      <c r="AA63" s="19">
        <v>4</v>
      </c>
      <c r="AB63" s="19">
        <v>3</v>
      </c>
      <c r="AC63" s="19">
        <v>6</v>
      </c>
      <c r="AD63" s="19">
        <v>0</v>
      </c>
      <c r="AE63" s="19">
        <v>2</v>
      </c>
      <c r="AF63" s="19"/>
      <c r="AG63" s="19"/>
      <c r="AH63" s="16"/>
      <c r="AI63" s="16"/>
      <c r="AJ63" s="16"/>
      <c r="AK63" s="16"/>
      <c r="AL63" s="19"/>
    </row>
    <row r="64" spans="1:38">
      <c r="A64" s="44"/>
      <c r="B64" s="4" t="s">
        <v>20</v>
      </c>
      <c r="C64" s="34" t="str">
        <f t="shared" si="15"/>
        <v xml:space="preserve">林意丽
</v>
      </c>
      <c r="D64" s="30">
        <f t="shared" si="12"/>
        <v>0.89444444444444449</v>
      </c>
      <c r="E64" s="15">
        <f t="shared" ca="1" si="8"/>
        <v>0.8</v>
      </c>
      <c r="F64" s="27">
        <v>180</v>
      </c>
      <c r="G64" s="12">
        <f t="shared" si="14"/>
        <v>161</v>
      </c>
      <c r="H64" s="22">
        <v>4</v>
      </c>
      <c r="I64" s="22">
        <v>16</v>
      </c>
      <c r="J64" s="22">
        <v>9</v>
      </c>
      <c r="K64" s="22">
        <v>5</v>
      </c>
      <c r="L64" s="19">
        <v>8</v>
      </c>
      <c r="M64" s="19">
        <v>5</v>
      </c>
      <c r="N64" s="19">
        <v>0</v>
      </c>
      <c r="O64" s="19">
        <v>0</v>
      </c>
      <c r="P64" s="19">
        <v>2</v>
      </c>
      <c r="Q64" s="19">
        <v>2</v>
      </c>
      <c r="R64" s="19">
        <v>12</v>
      </c>
      <c r="S64" s="19">
        <v>8</v>
      </c>
      <c r="T64" s="19">
        <v>4</v>
      </c>
      <c r="U64" s="19">
        <v>10</v>
      </c>
      <c r="V64" s="19">
        <v>9</v>
      </c>
      <c r="W64" s="19">
        <v>3</v>
      </c>
      <c r="X64" s="19">
        <v>6</v>
      </c>
      <c r="Y64" s="19">
        <v>7</v>
      </c>
      <c r="Z64" s="19">
        <v>8</v>
      </c>
      <c r="AA64" s="19">
        <v>6</v>
      </c>
      <c r="AB64" s="19">
        <v>4</v>
      </c>
      <c r="AC64" s="19">
        <v>12</v>
      </c>
      <c r="AD64" s="19">
        <v>12</v>
      </c>
      <c r="AE64" s="19">
        <v>9</v>
      </c>
      <c r="AF64" s="19"/>
      <c r="AG64" s="19"/>
      <c r="AH64" s="16"/>
      <c r="AI64" s="16"/>
      <c r="AJ64" s="16"/>
      <c r="AK64" s="16"/>
      <c r="AL64" s="19"/>
    </row>
    <row r="65" spans="1:38">
      <c r="A65" s="44"/>
      <c r="B65" s="4" t="s">
        <v>14</v>
      </c>
      <c r="C65" s="34" t="str">
        <f t="shared" si="15"/>
        <v xml:space="preserve">林意丽
</v>
      </c>
      <c r="D65" s="30">
        <f t="shared" si="12"/>
        <v>0.95</v>
      </c>
      <c r="E65" s="15">
        <f t="shared" ca="1" si="8"/>
        <v>0.8</v>
      </c>
      <c r="F65" s="27">
        <v>160</v>
      </c>
      <c r="G65" s="12">
        <f t="shared" si="14"/>
        <v>152</v>
      </c>
      <c r="H65" s="22">
        <v>3</v>
      </c>
      <c r="I65" s="22">
        <v>3</v>
      </c>
      <c r="J65" s="22">
        <v>8</v>
      </c>
      <c r="K65" s="22">
        <v>15</v>
      </c>
      <c r="L65" s="19">
        <v>12</v>
      </c>
      <c r="M65" s="19">
        <v>9</v>
      </c>
      <c r="N65" s="19">
        <v>9</v>
      </c>
      <c r="O65" s="19">
        <v>8</v>
      </c>
      <c r="P65" s="19">
        <v>9</v>
      </c>
      <c r="Q65" s="19">
        <v>8</v>
      </c>
      <c r="R65" s="19">
        <v>12</v>
      </c>
      <c r="S65" s="19">
        <v>7</v>
      </c>
      <c r="T65" s="19">
        <v>2</v>
      </c>
      <c r="U65" s="19">
        <v>7</v>
      </c>
      <c r="V65" s="19">
        <v>3</v>
      </c>
      <c r="W65" s="19">
        <v>5</v>
      </c>
      <c r="X65" s="19">
        <v>6</v>
      </c>
      <c r="Y65" s="19">
        <v>5</v>
      </c>
      <c r="Z65" s="19">
        <v>4</v>
      </c>
      <c r="AA65" s="19">
        <v>3</v>
      </c>
      <c r="AB65" s="19">
        <v>7</v>
      </c>
      <c r="AC65" s="19">
        <v>5</v>
      </c>
      <c r="AD65" s="19">
        <v>2</v>
      </c>
      <c r="AE65" s="19">
        <v>0</v>
      </c>
      <c r="AF65" s="19"/>
      <c r="AG65" s="19"/>
      <c r="AH65" s="16"/>
      <c r="AI65" s="16"/>
      <c r="AJ65" s="16"/>
      <c r="AK65" s="16"/>
      <c r="AL65" s="19"/>
    </row>
    <row r="66" spans="1:38">
      <c r="A66" s="44"/>
      <c r="B66" s="4" t="s">
        <v>59</v>
      </c>
      <c r="C66" s="34" t="str">
        <f t="shared" si="15"/>
        <v xml:space="preserve">林意丽
</v>
      </c>
      <c r="D66" s="30">
        <f t="shared" si="12"/>
        <v>0.81666666666666665</v>
      </c>
      <c r="E66" s="15">
        <f t="shared" ref="E66:E90" ca="1" si="16">DAY(NOW()-1)/30</f>
        <v>0.8</v>
      </c>
      <c r="F66" s="27">
        <v>120</v>
      </c>
      <c r="G66" s="12">
        <f t="shared" si="14"/>
        <v>98</v>
      </c>
      <c r="H66" s="22">
        <v>3</v>
      </c>
      <c r="I66" s="22">
        <v>5</v>
      </c>
      <c r="J66" s="22">
        <v>2</v>
      </c>
      <c r="K66" s="22">
        <v>1</v>
      </c>
      <c r="L66" s="19">
        <v>3</v>
      </c>
      <c r="M66" s="19">
        <v>4</v>
      </c>
      <c r="N66" s="19">
        <v>4</v>
      </c>
      <c r="O66" s="19">
        <v>1</v>
      </c>
      <c r="P66" s="19">
        <v>4</v>
      </c>
      <c r="Q66" s="19">
        <v>2</v>
      </c>
      <c r="R66" s="19">
        <v>2</v>
      </c>
      <c r="S66" s="19">
        <v>6</v>
      </c>
      <c r="T66" s="19">
        <v>5</v>
      </c>
      <c r="U66" s="19">
        <v>5</v>
      </c>
      <c r="V66" s="19">
        <v>4</v>
      </c>
      <c r="W66" s="19">
        <v>4</v>
      </c>
      <c r="X66" s="19">
        <v>2</v>
      </c>
      <c r="Y66" s="19">
        <v>11</v>
      </c>
      <c r="Z66" s="19">
        <v>10</v>
      </c>
      <c r="AA66" s="19">
        <v>2</v>
      </c>
      <c r="AB66" s="19">
        <v>3</v>
      </c>
      <c r="AC66" s="19">
        <v>5</v>
      </c>
      <c r="AD66" s="19">
        <v>5</v>
      </c>
      <c r="AE66" s="19">
        <v>5</v>
      </c>
      <c r="AF66" s="19"/>
      <c r="AG66" s="19"/>
      <c r="AH66" s="16"/>
      <c r="AI66" s="16"/>
      <c r="AJ66" s="16"/>
      <c r="AK66" s="16"/>
      <c r="AL66" s="19"/>
    </row>
    <row r="67" spans="1:38">
      <c r="A67" s="44"/>
      <c r="B67" s="4" t="s">
        <v>31</v>
      </c>
      <c r="C67" s="34" t="str">
        <f t="shared" si="15"/>
        <v xml:space="preserve">林意丽
</v>
      </c>
      <c r="D67" s="30">
        <f t="shared" si="12"/>
        <v>0.76060606060606062</v>
      </c>
      <c r="E67" s="15">
        <f t="shared" ca="1" si="16"/>
        <v>0.8</v>
      </c>
      <c r="F67" s="27">
        <v>330</v>
      </c>
      <c r="G67" s="12">
        <f t="shared" si="14"/>
        <v>251</v>
      </c>
      <c r="H67" s="22">
        <v>13</v>
      </c>
      <c r="I67" s="22">
        <v>5</v>
      </c>
      <c r="J67" s="22">
        <v>13</v>
      </c>
      <c r="K67" s="22">
        <v>8</v>
      </c>
      <c r="L67" s="19">
        <v>10</v>
      </c>
      <c r="M67" s="19">
        <v>12</v>
      </c>
      <c r="N67" s="19">
        <v>12</v>
      </c>
      <c r="O67" s="19">
        <v>18</v>
      </c>
      <c r="P67" s="19">
        <v>7</v>
      </c>
      <c r="Q67" s="19">
        <v>3</v>
      </c>
      <c r="R67" s="19">
        <v>7</v>
      </c>
      <c r="S67" s="19">
        <v>14</v>
      </c>
      <c r="T67" s="19">
        <v>16</v>
      </c>
      <c r="U67" s="19">
        <v>4</v>
      </c>
      <c r="V67" s="19">
        <v>6</v>
      </c>
      <c r="W67" s="19">
        <v>12</v>
      </c>
      <c r="X67" s="19">
        <v>13</v>
      </c>
      <c r="Y67" s="19">
        <v>9</v>
      </c>
      <c r="Z67" s="19">
        <v>9</v>
      </c>
      <c r="AA67" s="19">
        <v>15</v>
      </c>
      <c r="AB67" s="19">
        <v>7</v>
      </c>
      <c r="AC67" s="19">
        <v>7</v>
      </c>
      <c r="AD67" s="19">
        <v>15</v>
      </c>
      <c r="AE67" s="19">
        <v>16</v>
      </c>
      <c r="AF67" s="19"/>
      <c r="AG67" s="19"/>
      <c r="AH67" s="16"/>
      <c r="AI67" s="16"/>
      <c r="AJ67" s="16"/>
      <c r="AK67" s="16"/>
      <c r="AL67" s="19"/>
    </row>
    <row r="68" spans="1:38">
      <c r="A68" s="44"/>
      <c r="B68" s="24" t="s">
        <v>79</v>
      </c>
      <c r="C68" s="34" t="str">
        <f t="shared" si="15"/>
        <v xml:space="preserve">林意丽
</v>
      </c>
      <c r="D68" s="31">
        <f t="shared" si="12"/>
        <v>0.66</v>
      </c>
      <c r="E68" s="15">
        <f t="shared" ca="1" si="16"/>
        <v>0.8</v>
      </c>
      <c r="F68" s="27">
        <v>100</v>
      </c>
      <c r="G68" s="12">
        <f t="shared" si="14"/>
        <v>66</v>
      </c>
      <c r="H68" s="22">
        <v>6</v>
      </c>
      <c r="I68" s="22">
        <v>1</v>
      </c>
      <c r="J68" s="22">
        <v>1</v>
      </c>
      <c r="K68" s="22">
        <v>2</v>
      </c>
      <c r="L68" s="19">
        <v>2</v>
      </c>
      <c r="M68" s="19">
        <v>3</v>
      </c>
      <c r="N68" s="19">
        <v>1</v>
      </c>
      <c r="O68" s="19">
        <v>3</v>
      </c>
      <c r="P68" s="19">
        <v>0</v>
      </c>
      <c r="Q68" s="19">
        <v>3</v>
      </c>
      <c r="R68" s="19">
        <v>3</v>
      </c>
      <c r="S68" s="19">
        <v>4</v>
      </c>
      <c r="T68" s="19">
        <v>3</v>
      </c>
      <c r="U68" s="19">
        <v>4</v>
      </c>
      <c r="V68" s="19">
        <v>1</v>
      </c>
      <c r="W68" s="19">
        <v>4</v>
      </c>
      <c r="X68" s="19">
        <v>0</v>
      </c>
      <c r="Y68" s="19">
        <v>8</v>
      </c>
      <c r="Z68" s="19">
        <v>5</v>
      </c>
      <c r="AA68" s="19">
        <v>3</v>
      </c>
      <c r="AB68" s="19">
        <v>3</v>
      </c>
      <c r="AC68" s="19">
        <v>2</v>
      </c>
      <c r="AD68" s="19">
        <v>3</v>
      </c>
      <c r="AE68" s="19">
        <v>1</v>
      </c>
      <c r="AF68" s="19"/>
      <c r="AG68" s="19"/>
      <c r="AH68" s="16"/>
      <c r="AI68" s="16"/>
      <c r="AJ68" s="16"/>
      <c r="AK68" s="16"/>
      <c r="AL68" s="19"/>
    </row>
    <row r="69" spans="1:38">
      <c r="A69" s="44"/>
      <c r="B69" s="24" t="s">
        <v>84</v>
      </c>
      <c r="C69" s="34" t="str">
        <f t="shared" si="15"/>
        <v xml:space="preserve">林意丽
</v>
      </c>
      <c r="D69" s="31">
        <f t="shared" si="12"/>
        <v>0.7</v>
      </c>
      <c r="E69" s="15">
        <f t="shared" ca="1" si="16"/>
        <v>0.8</v>
      </c>
      <c r="F69" s="27">
        <v>120</v>
      </c>
      <c r="G69" s="12">
        <f t="shared" si="14"/>
        <v>84</v>
      </c>
      <c r="H69" s="22">
        <v>4</v>
      </c>
      <c r="I69" s="22">
        <v>0</v>
      </c>
      <c r="J69" s="22">
        <v>3</v>
      </c>
      <c r="K69" s="22">
        <v>3</v>
      </c>
      <c r="L69" s="19">
        <v>0</v>
      </c>
      <c r="M69" s="19">
        <v>2</v>
      </c>
      <c r="N69" s="19">
        <v>5</v>
      </c>
      <c r="O69" s="19">
        <v>2</v>
      </c>
      <c r="P69" s="19">
        <v>2</v>
      </c>
      <c r="Q69" s="19">
        <v>1</v>
      </c>
      <c r="R69" s="19">
        <v>3</v>
      </c>
      <c r="S69" s="19">
        <v>8</v>
      </c>
      <c r="T69" s="19">
        <v>5</v>
      </c>
      <c r="U69" s="19">
        <v>5</v>
      </c>
      <c r="V69" s="19">
        <v>5</v>
      </c>
      <c r="W69" s="19">
        <v>2</v>
      </c>
      <c r="X69" s="19">
        <v>5</v>
      </c>
      <c r="Y69" s="19">
        <v>3</v>
      </c>
      <c r="Z69" s="19">
        <v>2</v>
      </c>
      <c r="AA69" s="19">
        <v>2</v>
      </c>
      <c r="AB69" s="19">
        <v>6</v>
      </c>
      <c r="AC69" s="19">
        <v>3</v>
      </c>
      <c r="AD69" s="19">
        <v>8</v>
      </c>
      <c r="AE69" s="19">
        <v>5</v>
      </c>
      <c r="AF69" s="19"/>
      <c r="AG69" s="19"/>
      <c r="AH69" s="16"/>
      <c r="AI69" s="16"/>
      <c r="AJ69" s="16"/>
      <c r="AK69" s="16"/>
      <c r="AL69" s="19"/>
    </row>
    <row r="70" spans="1:38">
      <c r="A70" s="44"/>
      <c r="B70" s="24" t="s">
        <v>83</v>
      </c>
      <c r="C70" s="34" t="str">
        <f t="shared" si="15"/>
        <v xml:space="preserve">林意丽
</v>
      </c>
      <c r="D70" s="31">
        <f t="shared" si="12"/>
        <v>0.91666666666666663</v>
      </c>
      <c r="E70" s="15">
        <f t="shared" ca="1" si="16"/>
        <v>0.8</v>
      </c>
      <c r="F70" s="27">
        <v>120</v>
      </c>
      <c r="G70" s="12">
        <f t="shared" si="14"/>
        <v>110</v>
      </c>
      <c r="H70" s="22">
        <v>6</v>
      </c>
      <c r="I70" s="22">
        <v>5</v>
      </c>
      <c r="J70" s="22">
        <v>4</v>
      </c>
      <c r="K70" s="22">
        <v>2</v>
      </c>
      <c r="L70" s="19">
        <v>3</v>
      </c>
      <c r="M70" s="19">
        <v>0</v>
      </c>
      <c r="N70" s="19">
        <v>7</v>
      </c>
      <c r="O70" s="19">
        <v>5</v>
      </c>
      <c r="P70" s="19">
        <v>5</v>
      </c>
      <c r="Q70" s="19">
        <v>3</v>
      </c>
      <c r="R70" s="19">
        <v>6</v>
      </c>
      <c r="S70" s="19">
        <v>3</v>
      </c>
      <c r="T70" s="19">
        <v>8</v>
      </c>
      <c r="U70" s="19">
        <v>9</v>
      </c>
      <c r="V70" s="19">
        <v>3</v>
      </c>
      <c r="W70" s="19">
        <v>1</v>
      </c>
      <c r="X70" s="19">
        <v>5</v>
      </c>
      <c r="Y70" s="19">
        <v>6</v>
      </c>
      <c r="Z70" s="19">
        <v>2</v>
      </c>
      <c r="AA70" s="19">
        <v>4</v>
      </c>
      <c r="AB70" s="19">
        <v>6</v>
      </c>
      <c r="AC70" s="19">
        <v>4</v>
      </c>
      <c r="AD70" s="19">
        <v>4</v>
      </c>
      <c r="AE70" s="19">
        <v>9</v>
      </c>
      <c r="AF70" s="19"/>
      <c r="AG70" s="19"/>
      <c r="AH70" s="16"/>
      <c r="AI70" s="16"/>
      <c r="AJ70" s="16"/>
      <c r="AK70" s="16"/>
      <c r="AL70" s="19"/>
    </row>
    <row r="71" spans="1:38">
      <c r="A71" s="45"/>
      <c r="B71" s="39" t="s">
        <v>98</v>
      </c>
      <c r="C71" s="6"/>
      <c r="D71" s="32">
        <f t="shared" si="12"/>
        <v>0.7846153846153846</v>
      </c>
      <c r="E71" s="8">
        <f t="shared" ca="1" si="16"/>
        <v>0.8</v>
      </c>
      <c r="F71" s="41">
        <f>SUM(F54:F70)</f>
        <v>2600</v>
      </c>
      <c r="G71" s="41">
        <f t="shared" ref="G71:AL71" si="17">SUM(G54:G70)</f>
        <v>2040</v>
      </c>
      <c r="H71" s="41">
        <f t="shared" si="17"/>
        <v>82</v>
      </c>
      <c r="I71" s="41">
        <f t="shared" si="17"/>
        <v>79</v>
      </c>
      <c r="J71" s="41">
        <f t="shared" si="17"/>
        <v>72</v>
      </c>
      <c r="K71" s="41">
        <f t="shared" si="17"/>
        <v>98</v>
      </c>
      <c r="L71" s="41">
        <f t="shared" si="17"/>
        <v>71</v>
      </c>
      <c r="M71" s="41">
        <f t="shared" si="17"/>
        <v>71</v>
      </c>
      <c r="N71" s="41">
        <f t="shared" si="17"/>
        <v>80</v>
      </c>
      <c r="O71" s="41">
        <f t="shared" si="17"/>
        <v>80</v>
      </c>
      <c r="P71" s="41">
        <f t="shared" si="17"/>
        <v>79</v>
      </c>
      <c r="Q71" s="41">
        <f t="shared" si="17"/>
        <v>76</v>
      </c>
      <c r="R71" s="41">
        <f t="shared" si="17"/>
        <v>144</v>
      </c>
      <c r="S71" s="41">
        <f t="shared" si="17"/>
        <v>90</v>
      </c>
      <c r="T71" s="41">
        <f t="shared" si="17"/>
        <v>84</v>
      </c>
      <c r="U71" s="41">
        <f t="shared" si="17"/>
        <v>98</v>
      </c>
      <c r="V71" s="41">
        <f t="shared" si="17"/>
        <v>60</v>
      </c>
      <c r="W71" s="41">
        <f t="shared" si="17"/>
        <v>71</v>
      </c>
      <c r="X71" s="41">
        <f t="shared" si="17"/>
        <v>70</v>
      </c>
      <c r="Y71" s="41">
        <f t="shared" si="17"/>
        <v>95</v>
      </c>
      <c r="Z71" s="41">
        <f t="shared" si="17"/>
        <v>89</v>
      </c>
      <c r="AA71" s="41">
        <f t="shared" si="17"/>
        <v>91</v>
      </c>
      <c r="AB71" s="41">
        <f t="shared" si="17"/>
        <v>106</v>
      </c>
      <c r="AC71" s="41">
        <f t="shared" si="17"/>
        <v>95</v>
      </c>
      <c r="AD71" s="41">
        <f t="shared" si="17"/>
        <v>72</v>
      </c>
      <c r="AE71" s="41">
        <f t="shared" si="17"/>
        <v>87</v>
      </c>
      <c r="AF71" s="41">
        <f t="shared" si="17"/>
        <v>0</v>
      </c>
      <c r="AG71" s="41">
        <f t="shared" si="17"/>
        <v>0</v>
      </c>
      <c r="AH71" s="41">
        <f t="shared" si="17"/>
        <v>0</v>
      </c>
      <c r="AI71" s="41">
        <f t="shared" si="17"/>
        <v>0</v>
      </c>
      <c r="AJ71" s="41">
        <f t="shared" si="17"/>
        <v>0</v>
      </c>
      <c r="AK71" s="41">
        <f t="shared" si="17"/>
        <v>0</v>
      </c>
      <c r="AL71" s="41">
        <f t="shared" si="17"/>
        <v>0</v>
      </c>
    </row>
    <row r="72" spans="1:38">
      <c r="A72" s="42" t="s">
        <v>72</v>
      </c>
      <c r="B72" s="4" t="s">
        <v>58</v>
      </c>
      <c r="C72" s="34" t="str">
        <f>A$72</f>
        <v>许晓珊</v>
      </c>
      <c r="D72" s="30">
        <f t="shared" si="12"/>
        <v>0.29166666666666669</v>
      </c>
      <c r="E72" s="15">
        <f t="shared" ca="1" si="16"/>
        <v>0.8</v>
      </c>
      <c r="F72" s="27">
        <v>120</v>
      </c>
      <c r="G72" s="12">
        <f t="shared" ref="G72:G87" si="18">SUM(H72:AL72)</f>
        <v>35</v>
      </c>
      <c r="H72" s="22">
        <v>0</v>
      </c>
      <c r="I72" s="22">
        <v>0</v>
      </c>
      <c r="J72" s="22">
        <v>0</v>
      </c>
      <c r="K72" s="22">
        <v>1</v>
      </c>
      <c r="L72" s="19">
        <v>0</v>
      </c>
      <c r="M72" s="19">
        <v>1</v>
      </c>
      <c r="N72" s="19">
        <v>2</v>
      </c>
      <c r="O72" s="19">
        <v>1</v>
      </c>
      <c r="P72" s="19">
        <v>3</v>
      </c>
      <c r="Q72" s="19">
        <v>1</v>
      </c>
      <c r="R72" s="19">
        <v>1</v>
      </c>
      <c r="S72" s="19">
        <v>2</v>
      </c>
      <c r="T72" s="19">
        <v>1</v>
      </c>
      <c r="U72" s="19">
        <v>0</v>
      </c>
      <c r="V72" s="19">
        <v>3</v>
      </c>
      <c r="W72" s="19">
        <v>3</v>
      </c>
      <c r="X72" s="19">
        <v>0</v>
      </c>
      <c r="Y72" s="19">
        <v>4</v>
      </c>
      <c r="Z72" s="19">
        <v>1</v>
      </c>
      <c r="AA72" s="19">
        <v>1</v>
      </c>
      <c r="AB72" s="19">
        <v>2</v>
      </c>
      <c r="AC72" s="19">
        <v>1</v>
      </c>
      <c r="AD72" s="19">
        <v>5</v>
      </c>
      <c r="AE72" s="19">
        <v>2</v>
      </c>
      <c r="AF72" s="19"/>
      <c r="AG72" s="19"/>
      <c r="AH72" s="16"/>
      <c r="AI72" s="16"/>
      <c r="AJ72" s="16"/>
      <c r="AK72" s="16"/>
      <c r="AL72" s="19"/>
    </row>
    <row r="73" spans="1:38">
      <c r="A73" s="42"/>
      <c r="B73" s="4" t="s">
        <v>40</v>
      </c>
      <c r="C73" s="34" t="str">
        <f t="shared" ref="C73:C87" si="19">A$72</f>
        <v>许晓珊</v>
      </c>
      <c r="D73" s="30">
        <f t="shared" si="12"/>
        <v>1.0583333333333333</v>
      </c>
      <c r="E73" s="15">
        <f t="shared" ca="1" si="16"/>
        <v>0.8</v>
      </c>
      <c r="F73" s="27">
        <v>120</v>
      </c>
      <c r="G73" s="12">
        <f t="shared" si="18"/>
        <v>127</v>
      </c>
      <c r="H73" s="22">
        <v>8</v>
      </c>
      <c r="I73" s="22">
        <v>10</v>
      </c>
      <c r="J73" s="22">
        <v>4</v>
      </c>
      <c r="K73" s="22">
        <v>11</v>
      </c>
      <c r="L73" s="19">
        <v>8</v>
      </c>
      <c r="M73" s="19">
        <v>5</v>
      </c>
      <c r="N73" s="19">
        <v>6</v>
      </c>
      <c r="O73" s="19">
        <v>3</v>
      </c>
      <c r="P73" s="19">
        <v>4</v>
      </c>
      <c r="Q73" s="19">
        <v>1</v>
      </c>
      <c r="R73" s="19">
        <v>4</v>
      </c>
      <c r="S73" s="19">
        <v>1</v>
      </c>
      <c r="T73" s="19">
        <v>1</v>
      </c>
      <c r="U73" s="19">
        <v>5</v>
      </c>
      <c r="V73" s="19">
        <v>3</v>
      </c>
      <c r="W73" s="19">
        <v>8</v>
      </c>
      <c r="X73" s="19">
        <v>7</v>
      </c>
      <c r="Y73" s="19">
        <v>11</v>
      </c>
      <c r="Z73" s="19">
        <v>6</v>
      </c>
      <c r="AA73" s="19">
        <v>1</v>
      </c>
      <c r="AB73" s="19">
        <v>6</v>
      </c>
      <c r="AC73" s="19">
        <v>5</v>
      </c>
      <c r="AD73" s="19">
        <v>4</v>
      </c>
      <c r="AE73" s="19">
        <v>5</v>
      </c>
      <c r="AF73" s="19"/>
      <c r="AG73" s="19"/>
      <c r="AH73" s="16"/>
      <c r="AI73" s="16"/>
      <c r="AJ73" s="16"/>
      <c r="AK73" s="16"/>
      <c r="AL73" s="19"/>
    </row>
    <row r="74" spans="1:38">
      <c r="A74" s="42"/>
      <c r="B74" s="4" t="s">
        <v>16</v>
      </c>
      <c r="C74" s="34" t="str">
        <f t="shared" si="19"/>
        <v>许晓珊</v>
      </c>
      <c r="D74" s="30">
        <f t="shared" si="12"/>
        <v>0.45</v>
      </c>
      <c r="E74" s="15">
        <f t="shared" ca="1" si="16"/>
        <v>0.8</v>
      </c>
      <c r="F74" s="27">
        <v>80</v>
      </c>
      <c r="G74" s="12">
        <f t="shared" si="18"/>
        <v>36</v>
      </c>
      <c r="H74" s="22">
        <v>4</v>
      </c>
      <c r="I74" s="22">
        <v>2</v>
      </c>
      <c r="J74" s="22">
        <v>0</v>
      </c>
      <c r="K74" s="22">
        <v>5</v>
      </c>
      <c r="L74" s="19">
        <v>0</v>
      </c>
      <c r="M74" s="19">
        <v>2</v>
      </c>
      <c r="N74" s="19">
        <v>0</v>
      </c>
      <c r="O74" s="19">
        <v>0</v>
      </c>
      <c r="P74" s="19">
        <v>1</v>
      </c>
      <c r="Q74" s="19">
        <v>6</v>
      </c>
      <c r="R74" s="19">
        <v>1</v>
      </c>
      <c r="S74" s="19">
        <v>1</v>
      </c>
      <c r="T74" s="19">
        <v>2</v>
      </c>
      <c r="U74" s="19">
        <v>0</v>
      </c>
      <c r="V74" s="19">
        <v>2</v>
      </c>
      <c r="W74" s="19">
        <v>0</v>
      </c>
      <c r="X74" s="19">
        <v>0</v>
      </c>
      <c r="Y74" s="19">
        <v>2</v>
      </c>
      <c r="Z74" s="19">
        <v>4</v>
      </c>
      <c r="AA74" s="19">
        <v>0</v>
      </c>
      <c r="AB74" s="19">
        <v>2</v>
      </c>
      <c r="AC74" s="19">
        <v>1</v>
      </c>
      <c r="AD74" s="19">
        <v>1</v>
      </c>
      <c r="AE74" s="19">
        <v>0</v>
      </c>
      <c r="AF74" s="19"/>
      <c r="AG74" s="19"/>
      <c r="AH74" s="16"/>
      <c r="AI74" s="16"/>
      <c r="AJ74" s="16"/>
      <c r="AK74" s="16"/>
      <c r="AL74" s="19"/>
    </row>
    <row r="75" spans="1:38">
      <c r="A75" s="42"/>
      <c r="B75" s="4" t="s">
        <v>25</v>
      </c>
      <c r="C75" s="34" t="str">
        <f t="shared" si="19"/>
        <v>许晓珊</v>
      </c>
      <c r="D75" s="30">
        <f t="shared" si="12"/>
        <v>0.24</v>
      </c>
      <c r="E75" s="15">
        <f t="shared" ca="1" si="16"/>
        <v>0.8</v>
      </c>
      <c r="F75" s="27">
        <v>50</v>
      </c>
      <c r="G75" s="12">
        <f t="shared" si="18"/>
        <v>12</v>
      </c>
      <c r="H75" s="22">
        <v>0</v>
      </c>
      <c r="I75" s="22">
        <v>0</v>
      </c>
      <c r="J75" s="22">
        <v>0</v>
      </c>
      <c r="K75" s="22">
        <v>0</v>
      </c>
      <c r="L75" s="19">
        <v>0</v>
      </c>
      <c r="M75" s="19">
        <v>0</v>
      </c>
      <c r="N75" s="19">
        <v>2</v>
      </c>
      <c r="O75" s="19">
        <v>0</v>
      </c>
      <c r="P75" s="19">
        <v>1</v>
      </c>
      <c r="Q75" s="19">
        <v>1</v>
      </c>
      <c r="R75" s="19">
        <v>1</v>
      </c>
      <c r="S75" s="19">
        <v>1</v>
      </c>
      <c r="T75" s="19">
        <v>0</v>
      </c>
      <c r="U75" s="19">
        <v>1</v>
      </c>
      <c r="V75" s="19">
        <v>1</v>
      </c>
      <c r="W75" s="19">
        <v>0</v>
      </c>
      <c r="X75" s="19">
        <v>1</v>
      </c>
      <c r="Y75" s="19">
        <v>2</v>
      </c>
      <c r="Z75" s="19">
        <v>0</v>
      </c>
      <c r="AA75" s="19">
        <v>0</v>
      </c>
      <c r="AB75" s="19">
        <v>1</v>
      </c>
      <c r="AC75" s="19">
        <v>0</v>
      </c>
      <c r="AD75" s="19">
        <v>0</v>
      </c>
      <c r="AE75" s="19">
        <v>0</v>
      </c>
      <c r="AF75" s="19"/>
      <c r="AG75" s="19"/>
      <c r="AH75" s="16"/>
      <c r="AI75" s="16"/>
      <c r="AJ75" s="16"/>
      <c r="AK75" s="16"/>
      <c r="AL75" s="19"/>
    </row>
    <row r="76" spans="1:38">
      <c r="A76" s="42"/>
      <c r="B76" s="4" t="s">
        <v>61</v>
      </c>
      <c r="C76" s="34" t="str">
        <f t="shared" si="19"/>
        <v>许晓珊</v>
      </c>
      <c r="D76" s="30">
        <f t="shared" si="12"/>
        <v>0.91428571428571426</v>
      </c>
      <c r="E76" s="15">
        <f t="shared" ca="1" si="16"/>
        <v>0.8</v>
      </c>
      <c r="F76" s="27">
        <v>70</v>
      </c>
      <c r="G76" s="12">
        <f t="shared" si="18"/>
        <v>64</v>
      </c>
      <c r="H76" s="22">
        <v>3</v>
      </c>
      <c r="I76" s="22">
        <v>1</v>
      </c>
      <c r="J76" s="22">
        <v>2</v>
      </c>
      <c r="K76" s="22">
        <v>1</v>
      </c>
      <c r="L76" s="19">
        <v>2</v>
      </c>
      <c r="M76" s="19">
        <v>3</v>
      </c>
      <c r="N76" s="19">
        <v>1</v>
      </c>
      <c r="O76" s="19">
        <v>1</v>
      </c>
      <c r="P76" s="19">
        <v>5</v>
      </c>
      <c r="Q76" s="19">
        <v>4</v>
      </c>
      <c r="R76" s="19">
        <v>4</v>
      </c>
      <c r="S76" s="19">
        <v>4</v>
      </c>
      <c r="T76" s="19">
        <v>5</v>
      </c>
      <c r="U76" s="19">
        <v>7</v>
      </c>
      <c r="V76" s="19">
        <v>3</v>
      </c>
      <c r="W76" s="19">
        <v>1</v>
      </c>
      <c r="X76" s="19">
        <v>3</v>
      </c>
      <c r="Y76" s="19">
        <v>3</v>
      </c>
      <c r="Z76" s="19">
        <v>3</v>
      </c>
      <c r="AA76" s="19">
        <v>1</v>
      </c>
      <c r="AB76" s="19">
        <v>1</v>
      </c>
      <c r="AC76" s="19">
        <v>1</v>
      </c>
      <c r="AD76" s="19">
        <v>2</v>
      </c>
      <c r="AE76" s="19">
        <v>3</v>
      </c>
      <c r="AF76" s="19"/>
      <c r="AG76" s="19"/>
      <c r="AH76" s="16"/>
      <c r="AI76" s="16"/>
      <c r="AJ76" s="16"/>
      <c r="AK76" s="16"/>
      <c r="AL76" s="19"/>
    </row>
    <row r="77" spans="1:38">
      <c r="A77" s="42"/>
      <c r="B77" s="4" t="s">
        <v>46</v>
      </c>
      <c r="C77" s="34" t="str">
        <f t="shared" si="19"/>
        <v>许晓珊</v>
      </c>
      <c r="D77" s="30">
        <f t="shared" si="12"/>
        <v>0.85833333333333328</v>
      </c>
      <c r="E77" s="15">
        <f t="shared" ca="1" si="16"/>
        <v>0.8</v>
      </c>
      <c r="F77" s="27">
        <v>120</v>
      </c>
      <c r="G77" s="12">
        <f t="shared" si="18"/>
        <v>103</v>
      </c>
      <c r="H77" s="22">
        <v>7</v>
      </c>
      <c r="I77" s="22">
        <v>6</v>
      </c>
      <c r="J77" s="22">
        <v>6</v>
      </c>
      <c r="K77" s="22">
        <v>6</v>
      </c>
      <c r="L77" s="19">
        <v>5</v>
      </c>
      <c r="M77" s="19">
        <v>4</v>
      </c>
      <c r="N77" s="19">
        <v>5</v>
      </c>
      <c r="O77" s="19">
        <v>4</v>
      </c>
      <c r="P77" s="19">
        <v>7</v>
      </c>
      <c r="Q77" s="19">
        <v>1</v>
      </c>
      <c r="R77" s="19">
        <v>3</v>
      </c>
      <c r="S77" s="19">
        <v>6</v>
      </c>
      <c r="T77" s="19">
        <v>5</v>
      </c>
      <c r="U77" s="19">
        <v>0</v>
      </c>
      <c r="V77" s="19">
        <v>3</v>
      </c>
      <c r="W77" s="19">
        <v>2</v>
      </c>
      <c r="X77" s="19">
        <v>6</v>
      </c>
      <c r="Y77" s="19">
        <v>5</v>
      </c>
      <c r="Z77" s="19">
        <v>1</v>
      </c>
      <c r="AA77" s="19">
        <v>3</v>
      </c>
      <c r="AB77" s="19">
        <v>7</v>
      </c>
      <c r="AC77" s="19">
        <v>1</v>
      </c>
      <c r="AD77" s="19">
        <v>5</v>
      </c>
      <c r="AE77" s="19">
        <v>5</v>
      </c>
      <c r="AF77" s="19"/>
      <c r="AG77" s="19"/>
      <c r="AH77" s="16"/>
      <c r="AI77" s="16"/>
      <c r="AJ77" s="16"/>
      <c r="AK77" s="16"/>
      <c r="AL77" s="19"/>
    </row>
    <row r="78" spans="1:38">
      <c r="A78" s="42"/>
      <c r="B78" s="4" t="s">
        <v>24</v>
      </c>
      <c r="C78" s="34" t="str">
        <f t="shared" si="19"/>
        <v>许晓珊</v>
      </c>
      <c r="D78" s="30">
        <f t="shared" si="12"/>
        <v>0.86</v>
      </c>
      <c r="E78" s="15">
        <f t="shared" ca="1" si="16"/>
        <v>0.8</v>
      </c>
      <c r="F78" s="27">
        <v>150</v>
      </c>
      <c r="G78" s="12">
        <f t="shared" si="18"/>
        <v>129</v>
      </c>
      <c r="H78" s="22">
        <v>7</v>
      </c>
      <c r="I78" s="22">
        <v>6</v>
      </c>
      <c r="J78" s="22">
        <v>3</v>
      </c>
      <c r="K78" s="22">
        <v>5</v>
      </c>
      <c r="L78" s="19">
        <v>4</v>
      </c>
      <c r="M78" s="19">
        <v>5</v>
      </c>
      <c r="N78" s="19">
        <v>4</v>
      </c>
      <c r="O78" s="19">
        <v>2</v>
      </c>
      <c r="P78" s="19">
        <v>5</v>
      </c>
      <c r="Q78" s="19">
        <v>7</v>
      </c>
      <c r="R78" s="19">
        <v>9</v>
      </c>
      <c r="S78" s="19">
        <v>4</v>
      </c>
      <c r="T78" s="19">
        <v>2</v>
      </c>
      <c r="U78" s="19">
        <v>3</v>
      </c>
      <c r="V78" s="19">
        <v>3</v>
      </c>
      <c r="W78" s="19">
        <v>2</v>
      </c>
      <c r="X78" s="19">
        <v>2</v>
      </c>
      <c r="Y78" s="19">
        <v>9</v>
      </c>
      <c r="Z78" s="19">
        <v>9</v>
      </c>
      <c r="AA78" s="19">
        <v>13</v>
      </c>
      <c r="AB78" s="19">
        <v>11</v>
      </c>
      <c r="AC78" s="19">
        <v>4</v>
      </c>
      <c r="AD78" s="19">
        <v>6</v>
      </c>
      <c r="AE78" s="19">
        <v>4</v>
      </c>
      <c r="AF78" s="19"/>
      <c r="AG78" s="19"/>
      <c r="AH78" s="16"/>
      <c r="AI78" s="16"/>
      <c r="AJ78" s="16"/>
      <c r="AK78" s="16"/>
      <c r="AL78" s="19"/>
    </row>
    <row r="79" spans="1:38">
      <c r="A79" s="42"/>
      <c r="B79" s="4" t="s">
        <v>64</v>
      </c>
      <c r="C79" s="34" t="str">
        <f t="shared" si="19"/>
        <v>许晓珊</v>
      </c>
      <c r="D79" s="30">
        <f t="shared" si="12"/>
        <v>0.82857142857142863</v>
      </c>
      <c r="E79" s="15">
        <f t="shared" ca="1" si="16"/>
        <v>0.8</v>
      </c>
      <c r="F79" s="27">
        <v>420</v>
      </c>
      <c r="G79" s="12">
        <f t="shared" si="18"/>
        <v>348</v>
      </c>
      <c r="H79" s="22">
        <v>6</v>
      </c>
      <c r="I79" s="22">
        <v>10</v>
      </c>
      <c r="J79" s="22">
        <v>5</v>
      </c>
      <c r="K79" s="22">
        <v>7</v>
      </c>
      <c r="L79" s="19">
        <v>9</v>
      </c>
      <c r="M79" s="19">
        <v>5</v>
      </c>
      <c r="N79" s="19">
        <v>7</v>
      </c>
      <c r="O79" s="19">
        <v>6</v>
      </c>
      <c r="P79" s="19">
        <v>6</v>
      </c>
      <c r="Q79" s="19">
        <v>17</v>
      </c>
      <c r="R79" s="19">
        <v>19</v>
      </c>
      <c r="S79" s="19">
        <v>20</v>
      </c>
      <c r="T79" s="19">
        <v>17</v>
      </c>
      <c r="U79" s="19">
        <v>13</v>
      </c>
      <c r="V79" s="19">
        <v>13</v>
      </c>
      <c r="W79" s="19">
        <v>14</v>
      </c>
      <c r="X79" s="19">
        <v>16</v>
      </c>
      <c r="Y79" s="19">
        <v>19</v>
      </c>
      <c r="Z79" s="19">
        <v>27.999999999999996</v>
      </c>
      <c r="AA79" s="19">
        <v>16</v>
      </c>
      <c r="AB79" s="19">
        <v>27.999999999999996</v>
      </c>
      <c r="AC79" s="19">
        <v>21</v>
      </c>
      <c r="AD79" s="19">
        <v>22.999999999999996</v>
      </c>
      <c r="AE79" s="19">
        <v>22.999999999999996</v>
      </c>
      <c r="AF79" s="19"/>
      <c r="AG79" s="19"/>
      <c r="AH79" s="16"/>
      <c r="AI79" s="16"/>
      <c r="AJ79" s="16"/>
      <c r="AK79" s="16"/>
      <c r="AL79" s="19"/>
    </row>
    <row r="80" spans="1:38">
      <c r="A80" s="42"/>
      <c r="B80" s="4" t="s">
        <v>39</v>
      </c>
      <c r="C80" s="34" t="str">
        <f t="shared" si="19"/>
        <v>许晓珊</v>
      </c>
      <c r="D80" s="30">
        <f t="shared" si="12"/>
        <v>0.60555555555555551</v>
      </c>
      <c r="E80" s="15">
        <f t="shared" ca="1" si="16"/>
        <v>0.8</v>
      </c>
      <c r="F80" s="27">
        <v>180</v>
      </c>
      <c r="G80" s="12">
        <f t="shared" si="18"/>
        <v>109</v>
      </c>
      <c r="H80" s="22">
        <v>4</v>
      </c>
      <c r="I80" s="22">
        <v>2</v>
      </c>
      <c r="J80" s="22">
        <v>6</v>
      </c>
      <c r="K80" s="22">
        <v>9</v>
      </c>
      <c r="L80" s="19">
        <v>3</v>
      </c>
      <c r="M80" s="19">
        <v>3</v>
      </c>
      <c r="N80" s="19">
        <v>6</v>
      </c>
      <c r="O80" s="19">
        <v>1</v>
      </c>
      <c r="P80" s="19">
        <v>1</v>
      </c>
      <c r="Q80" s="19">
        <v>4</v>
      </c>
      <c r="R80" s="19">
        <v>7</v>
      </c>
      <c r="S80" s="19">
        <v>9</v>
      </c>
      <c r="T80" s="19">
        <v>3</v>
      </c>
      <c r="U80" s="19">
        <v>8</v>
      </c>
      <c r="V80" s="19">
        <v>1</v>
      </c>
      <c r="W80" s="19">
        <v>3</v>
      </c>
      <c r="X80" s="19">
        <v>2</v>
      </c>
      <c r="Y80" s="19">
        <v>8</v>
      </c>
      <c r="Z80" s="19">
        <v>5</v>
      </c>
      <c r="AA80" s="19">
        <v>4</v>
      </c>
      <c r="AB80" s="19">
        <v>6</v>
      </c>
      <c r="AC80" s="19">
        <v>4</v>
      </c>
      <c r="AD80" s="19">
        <v>6</v>
      </c>
      <c r="AE80" s="19">
        <v>4</v>
      </c>
      <c r="AF80" s="19"/>
      <c r="AG80" s="19"/>
      <c r="AH80" s="16"/>
      <c r="AI80" s="16"/>
      <c r="AJ80" s="16"/>
      <c r="AK80" s="16"/>
      <c r="AL80" s="19"/>
    </row>
    <row r="81" spans="1:38">
      <c r="A81" s="42"/>
      <c r="B81" s="4" t="s">
        <v>29</v>
      </c>
      <c r="C81" s="34" t="str">
        <f t="shared" si="19"/>
        <v>许晓珊</v>
      </c>
      <c r="D81" s="30">
        <f t="shared" si="12"/>
        <v>0.76470588235294112</v>
      </c>
      <c r="E81" s="15">
        <f t="shared" ca="1" si="16"/>
        <v>0.8</v>
      </c>
      <c r="F81" s="27">
        <v>340</v>
      </c>
      <c r="G81" s="12">
        <f t="shared" si="18"/>
        <v>260</v>
      </c>
      <c r="H81" s="22">
        <v>19</v>
      </c>
      <c r="I81" s="22">
        <v>9</v>
      </c>
      <c r="J81" s="22">
        <v>7</v>
      </c>
      <c r="K81" s="22">
        <v>15</v>
      </c>
      <c r="L81" s="19">
        <v>13</v>
      </c>
      <c r="M81" s="19">
        <v>7</v>
      </c>
      <c r="N81" s="19">
        <v>6</v>
      </c>
      <c r="O81" s="19">
        <v>15</v>
      </c>
      <c r="P81" s="19">
        <v>9</v>
      </c>
      <c r="Q81" s="19">
        <v>14</v>
      </c>
      <c r="R81" s="19">
        <v>9</v>
      </c>
      <c r="S81" s="19">
        <v>14</v>
      </c>
      <c r="T81" s="19">
        <v>8</v>
      </c>
      <c r="U81" s="19">
        <v>9</v>
      </c>
      <c r="V81" s="19">
        <v>8</v>
      </c>
      <c r="W81" s="19">
        <v>5</v>
      </c>
      <c r="X81" s="19">
        <v>7</v>
      </c>
      <c r="Y81" s="19">
        <v>8</v>
      </c>
      <c r="Z81" s="19">
        <v>8</v>
      </c>
      <c r="AA81" s="19">
        <v>11</v>
      </c>
      <c r="AB81" s="19">
        <v>12</v>
      </c>
      <c r="AC81" s="19">
        <v>14</v>
      </c>
      <c r="AD81" s="19">
        <v>15</v>
      </c>
      <c r="AE81" s="19">
        <v>18</v>
      </c>
      <c r="AF81" s="19"/>
      <c r="AG81" s="19"/>
      <c r="AH81" s="16"/>
      <c r="AI81" s="16"/>
      <c r="AJ81" s="16"/>
      <c r="AK81" s="16"/>
      <c r="AL81" s="19"/>
    </row>
    <row r="82" spans="1:38">
      <c r="A82" s="42"/>
      <c r="B82" s="4" t="s">
        <v>68</v>
      </c>
      <c r="C82" s="34" t="str">
        <f t="shared" si="19"/>
        <v>许晓珊</v>
      </c>
      <c r="D82" s="30">
        <f t="shared" ref="D82:D90" si="20">G82/F82</f>
        <v>1.1399999999999999</v>
      </c>
      <c r="E82" s="15">
        <f t="shared" ca="1" si="16"/>
        <v>0.8</v>
      </c>
      <c r="F82" s="27">
        <v>100</v>
      </c>
      <c r="G82" s="12">
        <f t="shared" si="18"/>
        <v>114</v>
      </c>
      <c r="H82" s="22">
        <v>6</v>
      </c>
      <c r="I82" s="22">
        <v>4</v>
      </c>
      <c r="J82" s="22">
        <v>5</v>
      </c>
      <c r="K82" s="22">
        <v>10</v>
      </c>
      <c r="L82" s="19">
        <v>9</v>
      </c>
      <c r="M82" s="20">
        <v>1</v>
      </c>
      <c r="N82" s="19">
        <v>3</v>
      </c>
      <c r="O82" s="19">
        <v>6</v>
      </c>
      <c r="P82" s="19">
        <v>0</v>
      </c>
      <c r="Q82" s="19">
        <v>10</v>
      </c>
      <c r="R82" s="19">
        <v>12</v>
      </c>
      <c r="S82" s="19">
        <v>2</v>
      </c>
      <c r="T82" s="19">
        <v>3</v>
      </c>
      <c r="U82" s="19">
        <v>1</v>
      </c>
      <c r="V82" s="19">
        <v>3</v>
      </c>
      <c r="W82" s="19">
        <v>6</v>
      </c>
      <c r="X82" s="19">
        <v>6</v>
      </c>
      <c r="Y82" s="19">
        <v>10</v>
      </c>
      <c r="Z82" s="19">
        <v>3</v>
      </c>
      <c r="AA82" s="19">
        <v>2</v>
      </c>
      <c r="AB82" s="19">
        <v>3</v>
      </c>
      <c r="AC82" s="19">
        <v>5</v>
      </c>
      <c r="AD82" s="19">
        <v>4</v>
      </c>
      <c r="AE82" s="19">
        <v>0</v>
      </c>
      <c r="AF82" s="19"/>
      <c r="AG82" s="19"/>
      <c r="AH82" s="16"/>
      <c r="AI82" s="16"/>
      <c r="AJ82" s="16"/>
      <c r="AK82" s="16"/>
      <c r="AL82" s="19"/>
    </row>
    <row r="83" spans="1:38">
      <c r="A83" s="42"/>
      <c r="B83" s="4" t="s">
        <v>1</v>
      </c>
      <c r="C83" s="34" t="str">
        <f t="shared" si="19"/>
        <v>许晓珊</v>
      </c>
      <c r="D83" s="30">
        <f t="shared" si="20"/>
        <v>0.23</v>
      </c>
      <c r="E83" s="15">
        <f t="shared" ca="1" si="16"/>
        <v>0.8</v>
      </c>
      <c r="F83" s="27">
        <v>100</v>
      </c>
      <c r="G83" s="12">
        <f t="shared" si="18"/>
        <v>23</v>
      </c>
      <c r="H83" s="22">
        <v>2</v>
      </c>
      <c r="I83" s="22">
        <v>0</v>
      </c>
      <c r="J83" s="22">
        <v>1</v>
      </c>
      <c r="K83" s="22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2</v>
      </c>
      <c r="T83" s="19">
        <v>0</v>
      </c>
      <c r="U83" s="19">
        <v>0</v>
      </c>
      <c r="V83" s="19">
        <v>0</v>
      </c>
      <c r="W83" s="19">
        <v>1</v>
      </c>
      <c r="X83" s="19">
        <v>3</v>
      </c>
      <c r="Y83" s="19">
        <v>3</v>
      </c>
      <c r="Z83" s="19">
        <v>2</v>
      </c>
      <c r="AA83" s="19">
        <v>4</v>
      </c>
      <c r="AB83" s="19">
        <v>2</v>
      </c>
      <c r="AC83" s="19">
        <v>1</v>
      </c>
      <c r="AD83" s="19">
        <v>2</v>
      </c>
      <c r="AE83" s="19">
        <v>0</v>
      </c>
      <c r="AF83" s="19"/>
      <c r="AG83" s="19"/>
      <c r="AH83" s="16"/>
      <c r="AI83" s="16"/>
      <c r="AJ83" s="16"/>
      <c r="AK83" s="16"/>
      <c r="AL83" s="19"/>
    </row>
    <row r="84" spans="1:38">
      <c r="A84" s="42"/>
      <c r="B84" s="4" t="s">
        <v>10</v>
      </c>
      <c r="C84" s="34" t="str">
        <f t="shared" si="19"/>
        <v>许晓珊</v>
      </c>
      <c r="D84" s="30">
        <f t="shared" si="20"/>
        <v>0.8</v>
      </c>
      <c r="E84" s="15">
        <f t="shared" ca="1" si="16"/>
        <v>0.8</v>
      </c>
      <c r="F84" s="27">
        <v>110</v>
      </c>
      <c r="G84" s="12">
        <f t="shared" si="18"/>
        <v>88</v>
      </c>
      <c r="H84" s="22">
        <v>4</v>
      </c>
      <c r="I84" s="22">
        <v>2</v>
      </c>
      <c r="J84" s="22">
        <v>2</v>
      </c>
      <c r="K84" s="22">
        <v>1</v>
      </c>
      <c r="L84" s="19">
        <v>0</v>
      </c>
      <c r="M84" s="19">
        <v>5</v>
      </c>
      <c r="N84" s="19">
        <v>2</v>
      </c>
      <c r="O84" s="19">
        <v>4</v>
      </c>
      <c r="P84" s="19">
        <v>3</v>
      </c>
      <c r="Q84" s="19">
        <v>4</v>
      </c>
      <c r="R84" s="19">
        <v>12</v>
      </c>
      <c r="S84" s="19">
        <v>3</v>
      </c>
      <c r="T84" s="19">
        <v>6</v>
      </c>
      <c r="U84" s="19">
        <v>5</v>
      </c>
      <c r="V84" s="19">
        <v>4</v>
      </c>
      <c r="W84" s="19">
        <v>3</v>
      </c>
      <c r="X84" s="19">
        <v>2</v>
      </c>
      <c r="Y84" s="19">
        <v>5</v>
      </c>
      <c r="Z84" s="19">
        <v>4</v>
      </c>
      <c r="AA84" s="19">
        <v>3</v>
      </c>
      <c r="AB84" s="19">
        <v>0</v>
      </c>
      <c r="AC84" s="19">
        <v>2</v>
      </c>
      <c r="AD84" s="19">
        <v>5</v>
      </c>
      <c r="AE84" s="19">
        <v>7</v>
      </c>
      <c r="AF84" s="19"/>
      <c r="AG84" s="19"/>
      <c r="AH84" s="16"/>
      <c r="AI84" s="16"/>
      <c r="AJ84" s="16"/>
      <c r="AK84" s="16"/>
      <c r="AL84" s="19"/>
    </row>
    <row r="85" spans="1:38">
      <c r="A85" s="42"/>
      <c r="B85" s="4" t="s">
        <v>2</v>
      </c>
      <c r="C85" s="34" t="str">
        <f t="shared" si="19"/>
        <v>许晓珊</v>
      </c>
      <c r="D85" s="30">
        <f t="shared" si="20"/>
        <v>0.875</v>
      </c>
      <c r="E85" s="15">
        <f t="shared" ca="1" si="16"/>
        <v>0.8</v>
      </c>
      <c r="F85" s="27">
        <v>120</v>
      </c>
      <c r="G85" s="12">
        <f t="shared" si="18"/>
        <v>105</v>
      </c>
      <c r="H85" s="22">
        <v>8</v>
      </c>
      <c r="I85" s="22">
        <v>3</v>
      </c>
      <c r="J85" s="22">
        <v>5</v>
      </c>
      <c r="K85" s="22">
        <v>6</v>
      </c>
      <c r="L85" s="19">
        <v>2</v>
      </c>
      <c r="M85" s="19">
        <v>4</v>
      </c>
      <c r="N85" s="19">
        <v>3</v>
      </c>
      <c r="O85" s="19">
        <v>3</v>
      </c>
      <c r="P85" s="19">
        <v>3</v>
      </c>
      <c r="Q85" s="19">
        <v>4</v>
      </c>
      <c r="R85" s="19">
        <v>5</v>
      </c>
      <c r="S85" s="19">
        <v>2</v>
      </c>
      <c r="T85" s="19">
        <v>0</v>
      </c>
      <c r="U85" s="19">
        <v>2</v>
      </c>
      <c r="V85" s="19">
        <v>2</v>
      </c>
      <c r="W85" s="19">
        <v>6</v>
      </c>
      <c r="X85" s="19">
        <v>5</v>
      </c>
      <c r="Y85" s="19">
        <v>6</v>
      </c>
      <c r="Z85" s="19">
        <v>9</v>
      </c>
      <c r="AA85" s="19">
        <v>5</v>
      </c>
      <c r="AB85" s="19">
        <v>8</v>
      </c>
      <c r="AC85" s="19">
        <v>4</v>
      </c>
      <c r="AD85" s="19">
        <v>6</v>
      </c>
      <c r="AE85" s="19">
        <v>4</v>
      </c>
      <c r="AF85" s="19"/>
      <c r="AG85" s="19"/>
      <c r="AH85" s="16"/>
      <c r="AI85" s="16"/>
      <c r="AJ85" s="16"/>
      <c r="AK85" s="16"/>
      <c r="AL85" s="19"/>
    </row>
    <row r="86" spans="1:38">
      <c r="A86" s="42"/>
      <c r="B86" s="4" t="s">
        <v>60</v>
      </c>
      <c r="C86" s="34" t="str">
        <f t="shared" si="19"/>
        <v>许晓珊</v>
      </c>
      <c r="D86" s="30">
        <f t="shared" si="20"/>
        <v>0.97692307692307689</v>
      </c>
      <c r="E86" s="15">
        <f t="shared" ca="1" si="16"/>
        <v>0.8</v>
      </c>
      <c r="F86" s="27">
        <v>130</v>
      </c>
      <c r="G86" s="12">
        <f t="shared" si="18"/>
        <v>127</v>
      </c>
      <c r="H86" s="22">
        <v>6</v>
      </c>
      <c r="I86" s="22">
        <v>9</v>
      </c>
      <c r="J86" s="22">
        <v>9</v>
      </c>
      <c r="K86" s="22">
        <v>9</v>
      </c>
      <c r="L86" s="19">
        <v>5</v>
      </c>
      <c r="M86" s="19">
        <v>9</v>
      </c>
      <c r="N86" s="19">
        <v>5</v>
      </c>
      <c r="O86" s="19">
        <v>3</v>
      </c>
      <c r="P86" s="19">
        <v>8</v>
      </c>
      <c r="Q86" s="19">
        <v>5</v>
      </c>
      <c r="R86" s="19">
        <v>13</v>
      </c>
      <c r="S86" s="19">
        <v>2</v>
      </c>
      <c r="T86" s="19">
        <v>5</v>
      </c>
      <c r="U86" s="19">
        <v>3</v>
      </c>
      <c r="V86" s="19">
        <v>9</v>
      </c>
      <c r="W86" s="19">
        <v>7</v>
      </c>
      <c r="X86" s="19">
        <v>1</v>
      </c>
      <c r="Y86" s="19">
        <v>4</v>
      </c>
      <c r="Z86" s="19">
        <v>3</v>
      </c>
      <c r="AA86" s="19">
        <v>4</v>
      </c>
      <c r="AB86" s="19">
        <v>3</v>
      </c>
      <c r="AC86" s="19">
        <v>3</v>
      </c>
      <c r="AD86" s="19">
        <v>0</v>
      </c>
      <c r="AE86" s="19">
        <v>2</v>
      </c>
      <c r="AF86" s="19"/>
      <c r="AG86" s="19"/>
      <c r="AH86" s="16"/>
      <c r="AI86" s="16"/>
      <c r="AJ86" s="16"/>
      <c r="AK86" s="16"/>
      <c r="AL86" s="19"/>
    </row>
    <row r="87" spans="1:38">
      <c r="A87" s="42"/>
      <c r="B87" s="4" t="s">
        <v>12</v>
      </c>
      <c r="C87" s="34" t="str">
        <f t="shared" si="19"/>
        <v>许晓珊</v>
      </c>
      <c r="D87" s="30">
        <f t="shared" si="20"/>
        <v>0.96</v>
      </c>
      <c r="E87" s="15">
        <f t="shared" ca="1" si="16"/>
        <v>0.8</v>
      </c>
      <c r="F87" s="27">
        <v>100</v>
      </c>
      <c r="G87" s="12">
        <f t="shared" si="18"/>
        <v>96</v>
      </c>
      <c r="H87" s="22">
        <v>5</v>
      </c>
      <c r="I87" s="22">
        <v>3</v>
      </c>
      <c r="J87" s="22">
        <v>12</v>
      </c>
      <c r="K87" s="22">
        <v>10</v>
      </c>
      <c r="L87" s="19">
        <v>8</v>
      </c>
      <c r="M87" s="19">
        <v>1</v>
      </c>
      <c r="N87" s="19">
        <v>4</v>
      </c>
      <c r="O87" s="19">
        <v>2</v>
      </c>
      <c r="P87" s="19">
        <v>4</v>
      </c>
      <c r="Q87" s="19">
        <v>5</v>
      </c>
      <c r="R87" s="19">
        <v>3</v>
      </c>
      <c r="S87" s="19">
        <v>3</v>
      </c>
      <c r="T87" s="19">
        <v>6</v>
      </c>
      <c r="U87" s="19">
        <v>4</v>
      </c>
      <c r="V87" s="19">
        <v>5</v>
      </c>
      <c r="W87" s="19">
        <v>1</v>
      </c>
      <c r="X87" s="19">
        <v>6</v>
      </c>
      <c r="Y87" s="19">
        <v>1</v>
      </c>
      <c r="Z87" s="19">
        <v>1</v>
      </c>
      <c r="AA87" s="19">
        <v>2</v>
      </c>
      <c r="AB87" s="19">
        <v>1</v>
      </c>
      <c r="AC87" s="19">
        <v>3</v>
      </c>
      <c r="AD87" s="19">
        <v>2</v>
      </c>
      <c r="AE87" s="19">
        <v>4</v>
      </c>
      <c r="AF87" s="19"/>
      <c r="AG87" s="19"/>
      <c r="AH87" s="16"/>
      <c r="AI87" s="16"/>
      <c r="AJ87" s="16"/>
      <c r="AK87" s="16"/>
      <c r="AL87" s="19"/>
    </row>
    <row r="88" spans="1:38">
      <c r="A88" s="42"/>
      <c r="B88" s="39" t="s">
        <v>98</v>
      </c>
      <c r="C88" s="6"/>
      <c r="D88" s="40">
        <f t="shared" si="20"/>
        <v>0.76883116883116887</v>
      </c>
      <c r="E88" s="8">
        <f t="shared" ca="1" si="16"/>
        <v>0.8</v>
      </c>
      <c r="F88" s="41">
        <f>SUM(F72:F87)</f>
        <v>2310</v>
      </c>
      <c r="G88" s="41">
        <f t="shared" ref="G88:AL88" si="21">SUM(G72:G87)</f>
        <v>1776</v>
      </c>
      <c r="H88" s="41">
        <f t="shared" si="21"/>
        <v>89</v>
      </c>
      <c r="I88" s="41">
        <f t="shared" si="21"/>
        <v>67</v>
      </c>
      <c r="J88" s="41">
        <f t="shared" si="21"/>
        <v>67</v>
      </c>
      <c r="K88" s="41">
        <f t="shared" si="21"/>
        <v>96</v>
      </c>
      <c r="L88" s="41">
        <f t="shared" si="21"/>
        <v>68</v>
      </c>
      <c r="M88" s="41">
        <f t="shared" si="21"/>
        <v>55</v>
      </c>
      <c r="N88" s="41">
        <f t="shared" si="21"/>
        <v>56</v>
      </c>
      <c r="O88" s="41">
        <f t="shared" si="21"/>
        <v>51</v>
      </c>
      <c r="P88" s="41">
        <f t="shared" si="21"/>
        <v>60</v>
      </c>
      <c r="Q88" s="41">
        <f t="shared" si="21"/>
        <v>84</v>
      </c>
      <c r="R88" s="41">
        <f t="shared" si="21"/>
        <v>103</v>
      </c>
      <c r="S88" s="41">
        <f t="shared" si="21"/>
        <v>76</v>
      </c>
      <c r="T88" s="41">
        <f t="shared" si="21"/>
        <v>64</v>
      </c>
      <c r="U88" s="41">
        <f t="shared" si="21"/>
        <v>61</v>
      </c>
      <c r="V88" s="41">
        <f t="shared" si="21"/>
        <v>63</v>
      </c>
      <c r="W88" s="41">
        <f t="shared" si="21"/>
        <v>62</v>
      </c>
      <c r="X88" s="41">
        <f t="shared" si="21"/>
        <v>67</v>
      </c>
      <c r="Y88" s="41">
        <f t="shared" si="21"/>
        <v>100</v>
      </c>
      <c r="Z88" s="41">
        <f t="shared" si="21"/>
        <v>87</v>
      </c>
      <c r="AA88" s="41">
        <f t="shared" si="21"/>
        <v>70</v>
      </c>
      <c r="AB88" s="41">
        <f t="shared" si="21"/>
        <v>93</v>
      </c>
      <c r="AC88" s="41">
        <f t="shared" si="21"/>
        <v>70</v>
      </c>
      <c r="AD88" s="41">
        <f t="shared" si="21"/>
        <v>86</v>
      </c>
      <c r="AE88" s="41">
        <f t="shared" si="21"/>
        <v>81</v>
      </c>
      <c r="AF88" s="41">
        <f t="shared" si="21"/>
        <v>0</v>
      </c>
      <c r="AG88" s="41">
        <f t="shared" si="21"/>
        <v>0</v>
      </c>
      <c r="AH88" s="41">
        <f t="shared" si="21"/>
        <v>0</v>
      </c>
      <c r="AI88" s="41">
        <f t="shared" si="21"/>
        <v>0</v>
      </c>
      <c r="AJ88" s="41">
        <f t="shared" si="21"/>
        <v>0</v>
      </c>
      <c r="AK88" s="41">
        <f t="shared" si="21"/>
        <v>0</v>
      </c>
      <c r="AL88" s="41">
        <f t="shared" si="21"/>
        <v>0</v>
      </c>
    </row>
    <row r="89" spans="1:38">
      <c r="A89" s="37"/>
      <c r="B89" s="24" t="s">
        <v>89</v>
      </c>
      <c r="C89" s="35"/>
      <c r="D89" s="31" t="e">
        <f t="shared" si="20"/>
        <v>#N/A</v>
      </c>
      <c r="E89" s="15">
        <f t="shared" ca="1" si="16"/>
        <v>0.8</v>
      </c>
      <c r="F89" s="27" t="e">
        <v>#N/A</v>
      </c>
      <c r="G89" s="12">
        <f>SUM(H89:AL89)</f>
        <v>0</v>
      </c>
      <c r="H89" s="22">
        <v>0</v>
      </c>
      <c r="I89" s="22">
        <v>0</v>
      </c>
      <c r="J89" s="22">
        <v>0</v>
      </c>
      <c r="K89" s="22">
        <v>0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/>
      <c r="AG89" s="19"/>
      <c r="AH89" s="16"/>
      <c r="AI89" s="16"/>
      <c r="AJ89" s="16"/>
      <c r="AK89" s="16"/>
      <c r="AL89" s="19"/>
    </row>
    <row r="90" spans="1:38">
      <c r="A90" s="38"/>
      <c r="B90" s="24" t="s">
        <v>91</v>
      </c>
      <c r="C90" s="35"/>
      <c r="D90" s="31" t="e">
        <f t="shared" si="20"/>
        <v>#N/A</v>
      </c>
      <c r="E90" s="15">
        <f t="shared" ca="1" si="16"/>
        <v>0.8</v>
      </c>
      <c r="F90" s="27" t="e">
        <v>#N/A</v>
      </c>
      <c r="G90" s="12">
        <f>SUM(H90:AL90)</f>
        <v>140</v>
      </c>
      <c r="H90" s="22">
        <v>0</v>
      </c>
      <c r="I90" s="22">
        <v>0</v>
      </c>
      <c r="J90" s="22">
        <v>0</v>
      </c>
      <c r="K90" s="22">
        <v>0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2</v>
      </c>
      <c r="AA90" s="19">
        <v>81.999999999999986</v>
      </c>
      <c r="AB90" s="19">
        <v>2</v>
      </c>
      <c r="AC90" s="19">
        <v>10</v>
      </c>
      <c r="AD90" s="19">
        <v>20</v>
      </c>
      <c r="AE90" s="19">
        <v>24</v>
      </c>
      <c r="AF90" s="19"/>
      <c r="AG90" s="19"/>
      <c r="AH90" s="16"/>
      <c r="AI90" s="16"/>
      <c r="AJ90" s="16"/>
      <c r="AK90" s="16"/>
      <c r="AL90" s="19"/>
    </row>
    <row r="91" spans="1:38" s="18" customFormat="1">
      <c r="A91" s="5"/>
      <c r="B91" s="6" t="s">
        <v>75</v>
      </c>
      <c r="C91" s="6"/>
      <c r="D91" s="32">
        <f t="shared" ref="D91" si="22">G91/F91</f>
        <v>0.72750000000000004</v>
      </c>
      <c r="E91" s="8">
        <f t="shared" ref="E91" ca="1" si="23">DAY(NOW()-1)/30</f>
        <v>0.8</v>
      </c>
      <c r="F91" s="23">
        <f>F17+F35+F53+F71+F88</f>
        <v>12000</v>
      </c>
      <c r="G91" s="23">
        <f t="shared" ref="G91:AL91" si="24">G17+G35+G53+G71+G88</f>
        <v>8730</v>
      </c>
      <c r="H91" s="23">
        <f t="shared" si="24"/>
        <v>411</v>
      </c>
      <c r="I91" s="23">
        <f t="shared" si="24"/>
        <v>391</v>
      </c>
      <c r="J91" s="23">
        <f t="shared" si="24"/>
        <v>378</v>
      </c>
      <c r="K91" s="23">
        <f t="shared" si="24"/>
        <v>453</v>
      </c>
      <c r="L91" s="23">
        <f t="shared" si="24"/>
        <v>335</v>
      </c>
      <c r="M91" s="23">
        <f t="shared" si="24"/>
        <v>326</v>
      </c>
      <c r="N91" s="23">
        <f t="shared" si="24"/>
        <v>314</v>
      </c>
      <c r="O91" s="23">
        <f t="shared" si="24"/>
        <v>304</v>
      </c>
      <c r="P91" s="23">
        <f t="shared" si="24"/>
        <v>324</v>
      </c>
      <c r="Q91" s="23">
        <f t="shared" si="24"/>
        <v>340</v>
      </c>
      <c r="R91" s="23">
        <f t="shared" si="24"/>
        <v>574</v>
      </c>
      <c r="S91" s="23">
        <f t="shared" si="24"/>
        <v>403</v>
      </c>
      <c r="T91" s="23">
        <f t="shared" si="24"/>
        <v>354</v>
      </c>
      <c r="U91" s="23">
        <f t="shared" si="24"/>
        <v>348</v>
      </c>
      <c r="V91" s="23">
        <f t="shared" si="24"/>
        <v>298</v>
      </c>
      <c r="W91" s="23">
        <f t="shared" si="24"/>
        <v>299</v>
      </c>
      <c r="X91" s="23">
        <f t="shared" si="24"/>
        <v>302</v>
      </c>
      <c r="Y91" s="23">
        <f t="shared" si="24"/>
        <v>377</v>
      </c>
      <c r="Z91" s="23">
        <f t="shared" si="24"/>
        <v>364</v>
      </c>
      <c r="AA91" s="23">
        <f t="shared" si="24"/>
        <v>349</v>
      </c>
      <c r="AB91" s="23">
        <f t="shared" si="24"/>
        <v>417</v>
      </c>
      <c r="AC91" s="23">
        <f t="shared" si="24"/>
        <v>335</v>
      </c>
      <c r="AD91" s="23">
        <f t="shared" si="24"/>
        <v>364</v>
      </c>
      <c r="AE91" s="23">
        <f t="shared" si="24"/>
        <v>370</v>
      </c>
      <c r="AF91" s="23">
        <f t="shared" si="24"/>
        <v>0</v>
      </c>
      <c r="AG91" s="23">
        <f t="shared" si="24"/>
        <v>0</v>
      </c>
      <c r="AH91" s="23">
        <f t="shared" si="24"/>
        <v>0</v>
      </c>
      <c r="AI91" s="23">
        <f t="shared" si="24"/>
        <v>0</v>
      </c>
      <c r="AJ91" s="23">
        <f t="shared" si="24"/>
        <v>0</v>
      </c>
      <c r="AK91" s="23">
        <f t="shared" si="24"/>
        <v>0</v>
      </c>
      <c r="AL91" s="23">
        <f t="shared" si="24"/>
        <v>0</v>
      </c>
    </row>
  </sheetData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91"/>
  <sheetViews>
    <sheetView topLeftCell="A64" workbookViewId="0">
      <selection activeCell="AF85" sqref="AF85"/>
    </sheetView>
  </sheetViews>
  <sheetFormatPr defaultRowHeight="12.75"/>
  <cols>
    <col min="2" max="2" width="14.140625" style="1" customWidth="1"/>
    <col min="3" max="3" width="9.28515625" style="33" customWidth="1"/>
    <col min="4" max="4" width="10.5703125" style="9" customWidth="1"/>
    <col min="5" max="5" width="10.5703125" style="28" customWidth="1"/>
    <col min="6" max="6" width="11" style="14" customWidth="1"/>
    <col min="7" max="7" width="6.28515625" style="17" hidden="1" customWidth="1"/>
    <col min="8" max="8" width="6.28515625" hidden="1" customWidth="1"/>
    <col min="9" max="9" width="6.28515625" style="17" hidden="1" customWidth="1"/>
    <col min="10" max="21" width="6.28515625" hidden="1" customWidth="1"/>
    <col min="22" max="32" width="6.28515625" customWidth="1"/>
    <col min="33" max="34" width="6.28515625" style="10" customWidth="1"/>
    <col min="35" max="35" width="6.28515625" customWidth="1"/>
    <col min="36" max="36" width="6.28515625" style="10" customWidth="1"/>
    <col min="37" max="37" width="6.28515625" customWidth="1"/>
  </cols>
  <sheetData>
    <row r="1" spans="1:37" ht="37.5" customHeight="1">
      <c r="A1" s="2" t="s">
        <v>74</v>
      </c>
      <c r="B1" s="3" t="s">
        <v>73</v>
      </c>
      <c r="C1" s="29" t="s">
        <v>87</v>
      </c>
      <c r="D1" s="7" t="s">
        <v>76</v>
      </c>
      <c r="E1" s="26" t="s">
        <v>80</v>
      </c>
      <c r="F1" s="11" t="s">
        <v>81</v>
      </c>
      <c r="G1" s="21">
        <v>1</v>
      </c>
      <c r="H1" s="21">
        <v>2</v>
      </c>
      <c r="I1" s="21">
        <v>3</v>
      </c>
      <c r="J1" s="22">
        <v>4</v>
      </c>
      <c r="K1" s="22">
        <v>5</v>
      </c>
      <c r="L1" s="22">
        <v>6</v>
      </c>
      <c r="M1" s="22">
        <v>7</v>
      </c>
      <c r="N1" s="22">
        <v>8</v>
      </c>
      <c r="O1" s="22">
        <v>9</v>
      </c>
      <c r="P1" s="22">
        <v>10</v>
      </c>
      <c r="Q1" s="22">
        <v>11</v>
      </c>
      <c r="R1" s="22">
        <v>12</v>
      </c>
      <c r="S1" s="22">
        <v>13</v>
      </c>
      <c r="T1" s="22">
        <v>14</v>
      </c>
      <c r="U1" s="22">
        <v>15</v>
      </c>
      <c r="V1" s="22">
        <v>16</v>
      </c>
      <c r="W1" s="22">
        <v>17</v>
      </c>
      <c r="X1" s="22">
        <v>18</v>
      </c>
      <c r="Y1" s="22">
        <v>19</v>
      </c>
      <c r="Z1" s="22">
        <v>20</v>
      </c>
      <c r="AA1" s="22">
        <v>21</v>
      </c>
      <c r="AB1" s="22">
        <v>22</v>
      </c>
      <c r="AC1" s="22">
        <v>23</v>
      </c>
      <c r="AD1" s="22">
        <v>24</v>
      </c>
      <c r="AE1" s="22">
        <v>25</v>
      </c>
      <c r="AF1" s="22">
        <v>26</v>
      </c>
      <c r="AG1" s="22">
        <v>27</v>
      </c>
      <c r="AH1" s="22">
        <v>28</v>
      </c>
      <c r="AI1" s="22">
        <v>29</v>
      </c>
      <c r="AJ1" s="22">
        <v>30</v>
      </c>
      <c r="AK1" s="22">
        <v>31</v>
      </c>
    </row>
    <row r="2" spans="1:37">
      <c r="A2" s="43" t="s">
        <v>71</v>
      </c>
      <c r="B2" s="4" t="s">
        <v>30</v>
      </c>
      <c r="C2" s="30">
        <f t="shared" ref="C2:C33" si="0">F2/E2</f>
        <v>0.84643749999999995</v>
      </c>
      <c r="D2" s="15">
        <f t="shared" ref="D2:D33" ca="1" si="1">DAY(NOW()-1)/30</f>
        <v>0.8</v>
      </c>
      <c r="E2" s="27">
        <v>8000</v>
      </c>
      <c r="F2" s="12">
        <f t="shared" ref="F2:F16" si="2">SUM(G2:AK2)</f>
        <v>6771.5</v>
      </c>
      <c r="G2" s="22">
        <v>244</v>
      </c>
      <c r="H2" s="22">
        <v>247.5</v>
      </c>
      <c r="I2" s="22">
        <v>358</v>
      </c>
      <c r="J2" s="22">
        <v>189</v>
      </c>
      <c r="K2" s="19">
        <v>365</v>
      </c>
      <c r="L2" s="19">
        <v>225</v>
      </c>
      <c r="M2" s="19">
        <v>258.5</v>
      </c>
      <c r="N2" s="19">
        <v>281</v>
      </c>
      <c r="O2" s="19">
        <v>282.50000000000006</v>
      </c>
      <c r="P2" s="19">
        <v>356</v>
      </c>
      <c r="Q2" s="19">
        <v>252</v>
      </c>
      <c r="R2" s="19">
        <v>303</v>
      </c>
      <c r="S2" s="19">
        <v>340.5</v>
      </c>
      <c r="T2" s="19">
        <v>274.5</v>
      </c>
      <c r="U2" s="19">
        <v>236</v>
      </c>
      <c r="V2" s="19">
        <v>356</v>
      </c>
      <c r="W2" s="19">
        <v>313.5</v>
      </c>
      <c r="X2" s="19">
        <v>243.5</v>
      </c>
      <c r="Y2" s="19">
        <v>329</v>
      </c>
      <c r="Z2" s="19">
        <v>369</v>
      </c>
      <c r="AA2" s="19">
        <v>363.5</v>
      </c>
      <c r="AB2" s="19">
        <v>204.5</v>
      </c>
      <c r="AC2" s="19">
        <v>155</v>
      </c>
      <c r="AD2" s="19">
        <v>225</v>
      </c>
      <c r="AE2" s="19"/>
      <c r="AF2" s="19"/>
      <c r="AG2" s="16"/>
      <c r="AH2" s="16"/>
      <c r="AI2" s="16"/>
      <c r="AJ2" s="16"/>
      <c r="AK2" s="19"/>
    </row>
    <row r="3" spans="1:37">
      <c r="A3" s="44"/>
      <c r="B3" s="4" t="s">
        <v>22</v>
      </c>
      <c r="C3" s="30">
        <f t="shared" si="0"/>
        <v>0.74338461538461542</v>
      </c>
      <c r="D3" s="15">
        <f t="shared" ca="1" si="1"/>
        <v>0.8</v>
      </c>
      <c r="E3" s="27">
        <v>13000</v>
      </c>
      <c r="F3" s="12">
        <f t="shared" si="2"/>
        <v>9664</v>
      </c>
      <c r="G3" s="22">
        <v>266</v>
      </c>
      <c r="H3" s="22">
        <v>426.99999999999994</v>
      </c>
      <c r="I3" s="22">
        <v>439</v>
      </c>
      <c r="J3" s="22">
        <v>403</v>
      </c>
      <c r="K3" s="19">
        <v>396</v>
      </c>
      <c r="L3" s="19">
        <v>323</v>
      </c>
      <c r="M3" s="19">
        <v>444.00000000000006</v>
      </c>
      <c r="N3" s="19">
        <v>426</v>
      </c>
      <c r="O3" s="19">
        <v>394</v>
      </c>
      <c r="P3" s="19">
        <v>514</v>
      </c>
      <c r="Q3" s="19">
        <v>349</v>
      </c>
      <c r="R3" s="19">
        <v>387</v>
      </c>
      <c r="S3" s="19">
        <v>526.99999999999989</v>
      </c>
      <c r="T3" s="19">
        <v>238</v>
      </c>
      <c r="U3" s="19">
        <v>359</v>
      </c>
      <c r="V3" s="19">
        <v>483</v>
      </c>
      <c r="W3" s="19">
        <v>433</v>
      </c>
      <c r="X3" s="19">
        <v>300</v>
      </c>
      <c r="Y3" s="19">
        <v>545</v>
      </c>
      <c r="Z3" s="19">
        <v>440.00000000000006</v>
      </c>
      <c r="AA3" s="19">
        <v>480.99999999999994</v>
      </c>
      <c r="AB3" s="19">
        <v>370</v>
      </c>
      <c r="AC3" s="19">
        <v>360</v>
      </c>
      <c r="AD3" s="19">
        <v>360</v>
      </c>
      <c r="AE3" s="19"/>
      <c r="AF3" s="19"/>
      <c r="AG3" s="16"/>
      <c r="AH3" s="16"/>
      <c r="AI3" s="16"/>
      <c r="AJ3" s="16"/>
      <c r="AK3" s="19"/>
    </row>
    <row r="4" spans="1:37">
      <c r="A4" s="44"/>
      <c r="B4" s="4" t="s">
        <v>48</v>
      </c>
      <c r="C4" s="30">
        <f t="shared" si="0"/>
        <v>0.92421052631578948</v>
      </c>
      <c r="D4" s="15">
        <f t="shared" ca="1" si="1"/>
        <v>0.8</v>
      </c>
      <c r="E4" s="27">
        <v>3800</v>
      </c>
      <c r="F4" s="12">
        <f t="shared" si="2"/>
        <v>3512</v>
      </c>
      <c r="G4" s="22">
        <v>91</v>
      </c>
      <c r="H4" s="22">
        <v>77</v>
      </c>
      <c r="I4" s="22">
        <v>111</v>
      </c>
      <c r="J4" s="22">
        <v>110</v>
      </c>
      <c r="K4" s="19">
        <v>224.00000000000003</v>
      </c>
      <c r="L4" s="19">
        <v>127</v>
      </c>
      <c r="M4" s="19">
        <v>108.00000000000001</v>
      </c>
      <c r="N4" s="19">
        <v>68</v>
      </c>
      <c r="O4" s="19">
        <v>167</v>
      </c>
      <c r="P4" s="19">
        <v>183</v>
      </c>
      <c r="Q4" s="19">
        <v>202.99999999999997</v>
      </c>
      <c r="R4" s="19">
        <v>213</v>
      </c>
      <c r="S4" s="19">
        <v>195</v>
      </c>
      <c r="T4" s="19">
        <v>165</v>
      </c>
      <c r="U4" s="19">
        <v>135.00000000000003</v>
      </c>
      <c r="V4" s="19">
        <v>78</v>
      </c>
      <c r="W4" s="19">
        <v>165</v>
      </c>
      <c r="X4" s="19">
        <v>273</v>
      </c>
      <c r="Y4" s="19">
        <v>261</v>
      </c>
      <c r="Z4" s="19">
        <v>126</v>
      </c>
      <c r="AA4" s="19">
        <v>129</v>
      </c>
      <c r="AB4" s="19">
        <v>159</v>
      </c>
      <c r="AC4" s="19">
        <v>78</v>
      </c>
      <c r="AD4" s="19">
        <v>66</v>
      </c>
      <c r="AE4" s="19"/>
      <c r="AF4" s="19"/>
      <c r="AG4" s="16"/>
      <c r="AH4" s="16"/>
      <c r="AI4" s="16"/>
      <c r="AJ4" s="16"/>
      <c r="AK4" s="19"/>
    </row>
    <row r="5" spans="1:37">
      <c r="A5" s="44"/>
      <c r="B5" s="4" t="s">
        <v>47</v>
      </c>
      <c r="C5" s="30">
        <f t="shared" si="0"/>
        <v>0.89833333333333332</v>
      </c>
      <c r="D5" s="15">
        <f t="shared" ca="1" si="1"/>
        <v>0.8</v>
      </c>
      <c r="E5" s="27">
        <v>1800</v>
      </c>
      <c r="F5" s="12">
        <f t="shared" si="2"/>
        <v>1617</v>
      </c>
      <c r="G5" s="22">
        <v>50</v>
      </c>
      <c r="H5" s="22">
        <v>86.999999999999986</v>
      </c>
      <c r="I5" s="22">
        <v>83.000000000000014</v>
      </c>
      <c r="J5" s="22">
        <v>58</v>
      </c>
      <c r="K5" s="19">
        <v>50</v>
      </c>
      <c r="L5" s="19">
        <v>123</v>
      </c>
      <c r="M5" s="19">
        <v>57</v>
      </c>
      <c r="N5" s="19">
        <v>60</v>
      </c>
      <c r="O5" s="19">
        <v>96</v>
      </c>
      <c r="P5" s="19">
        <v>86.999999999999986</v>
      </c>
      <c r="Q5" s="19">
        <v>48</v>
      </c>
      <c r="R5" s="19">
        <v>101.99999999999999</v>
      </c>
      <c r="S5" s="19">
        <v>81</v>
      </c>
      <c r="T5" s="19">
        <v>69</v>
      </c>
      <c r="U5" s="19">
        <v>84</v>
      </c>
      <c r="V5" s="19">
        <v>54.000000000000007</v>
      </c>
      <c r="W5" s="19">
        <v>75</v>
      </c>
      <c r="X5" s="19">
        <v>50.999999999999993</v>
      </c>
      <c r="Y5" s="19">
        <v>86</v>
      </c>
      <c r="Z5" s="19">
        <v>64</v>
      </c>
      <c r="AA5" s="19">
        <v>38</v>
      </c>
      <c r="AB5" s="19">
        <v>42</v>
      </c>
      <c r="AC5" s="19">
        <v>33</v>
      </c>
      <c r="AD5" s="19">
        <v>39</v>
      </c>
      <c r="AE5" s="19"/>
      <c r="AF5" s="19"/>
      <c r="AG5" s="16"/>
      <c r="AH5" s="16"/>
      <c r="AI5" s="16"/>
      <c r="AJ5" s="16"/>
      <c r="AK5" s="19"/>
    </row>
    <row r="6" spans="1:37">
      <c r="A6" s="44"/>
      <c r="B6" s="4" t="s">
        <v>21</v>
      </c>
      <c r="C6" s="30">
        <f t="shared" si="0"/>
        <v>0.53916666666666668</v>
      </c>
      <c r="D6" s="15">
        <f t="shared" ca="1" si="1"/>
        <v>0.8</v>
      </c>
      <c r="E6" s="27">
        <v>3600</v>
      </c>
      <c r="F6" s="12">
        <f t="shared" si="2"/>
        <v>1941</v>
      </c>
      <c r="G6" s="22">
        <v>101.99999999999999</v>
      </c>
      <c r="H6" s="22">
        <v>105</v>
      </c>
      <c r="I6" s="22">
        <v>101.99999999999999</v>
      </c>
      <c r="J6" s="22">
        <v>42</v>
      </c>
      <c r="K6" s="19">
        <v>54.000000000000007</v>
      </c>
      <c r="L6" s="19">
        <v>63</v>
      </c>
      <c r="M6" s="19">
        <v>39</v>
      </c>
      <c r="N6" s="19">
        <v>123</v>
      </c>
      <c r="O6" s="19">
        <v>123</v>
      </c>
      <c r="P6" s="19">
        <v>69</v>
      </c>
      <c r="Q6" s="19">
        <v>111</v>
      </c>
      <c r="R6" s="19">
        <v>159</v>
      </c>
      <c r="S6" s="19">
        <v>66</v>
      </c>
      <c r="T6" s="19">
        <v>6</v>
      </c>
      <c r="U6" s="19">
        <v>24</v>
      </c>
      <c r="V6" s="19">
        <v>66</v>
      </c>
      <c r="W6" s="19">
        <v>57</v>
      </c>
      <c r="X6" s="19">
        <v>99</v>
      </c>
      <c r="Y6" s="19">
        <v>137.99999999999997</v>
      </c>
      <c r="Z6" s="19">
        <v>93.000000000000014</v>
      </c>
      <c r="AA6" s="19">
        <v>78</v>
      </c>
      <c r="AB6" s="19">
        <v>66</v>
      </c>
      <c r="AC6" s="19">
        <v>96</v>
      </c>
      <c r="AD6" s="19">
        <v>60</v>
      </c>
      <c r="AE6" s="19"/>
      <c r="AF6" s="19"/>
      <c r="AG6" s="16"/>
      <c r="AH6" s="16"/>
      <c r="AI6" s="16"/>
      <c r="AJ6" s="16"/>
      <c r="AK6" s="19"/>
    </row>
    <row r="7" spans="1:37">
      <c r="A7" s="44"/>
      <c r="B7" s="4" t="s">
        <v>15</v>
      </c>
      <c r="C7" s="30">
        <f t="shared" si="0"/>
        <v>0.75</v>
      </c>
      <c r="D7" s="15">
        <f t="shared" ca="1" si="1"/>
        <v>0.8</v>
      </c>
      <c r="E7" s="27">
        <v>4300</v>
      </c>
      <c r="F7" s="12">
        <f t="shared" si="2"/>
        <v>3225</v>
      </c>
      <c r="G7" s="22">
        <v>21</v>
      </c>
      <c r="H7" s="22">
        <v>108.00000000000001</v>
      </c>
      <c r="I7" s="22">
        <v>351</v>
      </c>
      <c r="J7" s="22">
        <v>153</v>
      </c>
      <c r="K7" s="19">
        <v>81</v>
      </c>
      <c r="L7" s="19">
        <v>86.999999999999986</v>
      </c>
      <c r="M7" s="19">
        <v>93.000000000000014</v>
      </c>
      <c r="N7" s="19">
        <v>137.99999999999997</v>
      </c>
      <c r="O7" s="19">
        <v>123</v>
      </c>
      <c r="P7" s="19">
        <v>156</v>
      </c>
      <c r="Q7" s="19">
        <v>72</v>
      </c>
      <c r="R7" s="19">
        <v>147</v>
      </c>
      <c r="S7" s="19">
        <v>153</v>
      </c>
      <c r="T7" s="19">
        <v>117</v>
      </c>
      <c r="U7" s="19">
        <v>180</v>
      </c>
      <c r="V7" s="19">
        <v>147</v>
      </c>
      <c r="W7" s="19">
        <v>129</v>
      </c>
      <c r="X7" s="19">
        <v>86.999999999999986</v>
      </c>
      <c r="Y7" s="19">
        <v>227.99999999999997</v>
      </c>
      <c r="Z7" s="19">
        <v>165</v>
      </c>
      <c r="AA7" s="19">
        <v>159</v>
      </c>
      <c r="AB7" s="19">
        <v>147</v>
      </c>
      <c r="AC7" s="19">
        <v>96</v>
      </c>
      <c r="AD7" s="19">
        <v>86.999999999999986</v>
      </c>
      <c r="AE7" s="19"/>
      <c r="AF7" s="19"/>
      <c r="AG7" s="16"/>
      <c r="AH7" s="16"/>
      <c r="AI7" s="16"/>
      <c r="AJ7" s="16"/>
      <c r="AK7" s="19"/>
    </row>
    <row r="8" spans="1:37">
      <c r="A8" s="44"/>
      <c r="B8" s="4" t="s">
        <v>57</v>
      </c>
      <c r="C8" s="30">
        <f t="shared" si="0"/>
        <v>0.6796875</v>
      </c>
      <c r="D8" s="15">
        <f t="shared" ca="1" si="1"/>
        <v>0.8</v>
      </c>
      <c r="E8" s="27">
        <v>3200</v>
      </c>
      <c r="F8" s="12">
        <f t="shared" si="2"/>
        <v>2175</v>
      </c>
      <c r="G8" s="22">
        <v>66</v>
      </c>
      <c r="H8" s="22">
        <v>72</v>
      </c>
      <c r="I8" s="22">
        <v>132</v>
      </c>
      <c r="J8" s="22">
        <v>123</v>
      </c>
      <c r="K8" s="19">
        <v>66</v>
      </c>
      <c r="L8" s="19">
        <v>108.00000000000001</v>
      </c>
      <c r="M8" s="19">
        <v>153</v>
      </c>
      <c r="N8" s="19">
        <v>66</v>
      </c>
      <c r="O8" s="19">
        <v>108.00000000000001</v>
      </c>
      <c r="P8" s="19">
        <v>114</v>
      </c>
      <c r="Q8" s="19">
        <v>84</v>
      </c>
      <c r="R8" s="19">
        <v>60</v>
      </c>
      <c r="S8" s="19">
        <v>84</v>
      </c>
      <c r="T8" s="19">
        <v>63</v>
      </c>
      <c r="U8" s="19">
        <v>96</v>
      </c>
      <c r="V8" s="19">
        <v>75</v>
      </c>
      <c r="W8" s="19">
        <v>27.000000000000004</v>
      </c>
      <c r="X8" s="19">
        <v>120</v>
      </c>
      <c r="Y8" s="19">
        <v>120</v>
      </c>
      <c r="Z8" s="19">
        <v>84</v>
      </c>
      <c r="AA8" s="19">
        <v>117</v>
      </c>
      <c r="AB8" s="19">
        <v>84</v>
      </c>
      <c r="AC8" s="19">
        <v>72</v>
      </c>
      <c r="AD8" s="19">
        <v>81</v>
      </c>
      <c r="AE8" s="19"/>
      <c r="AF8" s="19"/>
      <c r="AG8" s="16"/>
      <c r="AH8" s="16"/>
      <c r="AI8" s="16"/>
      <c r="AJ8" s="16"/>
      <c r="AK8" s="19"/>
    </row>
    <row r="9" spans="1:37">
      <c r="A9" s="44"/>
      <c r="B9" s="4" t="s">
        <v>5</v>
      </c>
      <c r="C9" s="30">
        <f t="shared" si="0"/>
        <v>0.52</v>
      </c>
      <c r="D9" s="15">
        <f t="shared" ca="1" si="1"/>
        <v>0.8</v>
      </c>
      <c r="E9" s="27">
        <v>1200</v>
      </c>
      <c r="F9" s="12">
        <f t="shared" si="2"/>
        <v>624</v>
      </c>
      <c r="G9" s="22">
        <v>21</v>
      </c>
      <c r="H9" s="22">
        <v>21</v>
      </c>
      <c r="I9" s="22">
        <v>12</v>
      </c>
      <c r="J9" s="22">
        <v>24</v>
      </c>
      <c r="K9" s="19">
        <v>48</v>
      </c>
      <c r="L9" s="19">
        <v>48</v>
      </c>
      <c r="M9" s="19">
        <v>39</v>
      </c>
      <c r="N9" s="19">
        <v>30</v>
      </c>
      <c r="O9" s="19">
        <v>6</v>
      </c>
      <c r="P9" s="19">
        <v>24</v>
      </c>
      <c r="Q9" s="19">
        <v>9</v>
      </c>
      <c r="R9" s="19">
        <v>39</v>
      </c>
      <c r="S9" s="19">
        <v>21</v>
      </c>
      <c r="T9" s="19">
        <v>27.000000000000004</v>
      </c>
      <c r="U9" s="19">
        <v>27.000000000000004</v>
      </c>
      <c r="V9" s="19">
        <v>15</v>
      </c>
      <c r="W9" s="19">
        <v>39</v>
      </c>
      <c r="X9" s="19">
        <v>36</v>
      </c>
      <c r="Y9" s="19">
        <v>33</v>
      </c>
      <c r="Z9" s="19">
        <v>21</v>
      </c>
      <c r="AA9" s="19">
        <v>18</v>
      </c>
      <c r="AB9" s="19">
        <v>33</v>
      </c>
      <c r="AC9" s="19">
        <v>18</v>
      </c>
      <c r="AD9" s="19">
        <v>15</v>
      </c>
      <c r="AE9" s="19"/>
      <c r="AF9" s="19"/>
      <c r="AG9" s="16"/>
      <c r="AH9" s="16"/>
      <c r="AI9" s="16"/>
      <c r="AJ9" s="16"/>
      <c r="AK9" s="19"/>
    </row>
    <row r="10" spans="1:37">
      <c r="A10" s="44"/>
      <c r="B10" s="4" t="s">
        <v>70</v>
      </c>
      <c r="C10" s="30">
        <f t="shared" si="0"/>
        <v>1.6875</v>
      </c>
      <c r="D10" s="15">
        <f t="shared" ca="1" si="1"/>
        <v>0.8</v>
      </c>
      <c r="E10" s="27">
        <v>400</v>
      </c>
      <c r="F10" s="12">
        <f t="shared" si="2"/>
        <v>675</v>
      </c>
      <c r="G10" s="22">
        <v>63</v>
      </c>
      <c r="H10" s="22">
        <v>21</v>
      </c>
      <c r="I10" s="22">
        <v>50.999999999999993</v>
      </c>
      <c r="J10" s="22">
        <v>24</v>
      </c>
      <c r="K10" s="19">
        <v>78</v>
      </c>
      <c r="L10" s="19">
        <v>24</v>
      </c>
      <c r="M10" s="19">
        <v>18</v>
      </c>
      <c r="N10" s="19">
        <v>60</v>
      </c>
      <c r="O10" s="19">
        <v>45</v>
      </c>
      <c r="P10" s="19">
        <v>69</v>
      </c>
      <c r="Q10" s="19">
        <v>21</v>
      </c>
      <c r="R10" s="19">
        <v>6</v>
      </c>
      <c r="S10" s="19">
        <v>18</v>
      </c>
      <c r="T10" s="19">
        <v>24</v>
      </c>
      <c r="U10" s="19">
        <v>15</v>
      </c>
      <c r="V10" s="19">
        <v>6</v>
      </c>
      <c r="W10" s="19">
        <v>30</v>
      </c>
      <c r="X10" s="19">
        <v>9</v>
      </c>
      <c r="Y10" s="19">
        <v>33</v>
      </c>
      <c r="Z10" s="19">
        <v>15</v>
      </c>
      <c r="AA10" s="19">
        <v>6</v>
      </c>
      <c r="AB10" s="19">
        <v>12</v>
      </c>
      <c r="AC10" s="19">
        <v>18</v>
      </c>
      <c r="AD10" s="19">
        <v>9</v>
      </c>
      <c r="AE10" s="19"/>
      <c r="AF10" s="19"/>
      <c r="AG10" s="16"/>
      <c r="AH10" s="16"/>
      <c r="AI10" s="16"/>
      <c r="AJ10" s="16"/>
      <c r="AK10" s="19"/>
    </row>
    <row r="11" spans="1:37">
      <c r="A11" s="44"/>
      <c r="B11" s="4" t="s">
        <v>45</v>
      </c>
      <c r="C11" s="30">
        <f t="shared" si="0"/>
        <v>0.52933333333333332</v>
      </c>
      <c r="D11" s="15">
        <f t="shared" ca="1" si="1"/>
        <v>0.8</v>
      </c>
      <c r="E11" s="27">
        <v>4500</v>
      </c>
      <c r="F11" s="12">
        <f t="shared" si="2"/>
        <v>2382</v>
      </c>
      <c r="G11" s="22">
        <v>30</v>
      </c>
      <c r="H11" s="22">
        <v>54.000000000000007</v>
      </c>
      <c r="I11" s="22">
        <v>90</v>
      </c>
      <c r="J11" s="22">
        <v>45</v>
      </c>
      <c r="K11" s="19">
        <v>63</v>
      </c>
      <c r="L11" s="19">
        <v>48</v>
      </c>
      <c r="M11" s="19">
        <v>78</v>
      </c>
      <c r="N11" s="19">
        <v>66</v>
      </c>
      <c r="O11" s="19">
        <v>144</v>
      </c>
      <c r="P11" s="19">
        <v>123</v>
      </c>
      <c r="Q11" s="19">
        <v>86.999999999999986</v>
      </c>
      <c r="R11" s="19">
        <v>141</v>
      </c>
      <c r="S11" s="19">
        <v>237</v>
      </c>
      <c r="T11" s="19">
        <v>108.00000000000001</v>
      </c>
      <c r="U11" s="19">
        <v>48</v>
      </c>
      <c r="V11" s="19">
        <v>165</v>
      </c>
      <c r="W11" s="19">
        <v>114</v>
      </c>
      <c r="X11" s="19">
        <v>177</v>
      </c>
      <c r="Y11" s="19">
        <v>150</v>
      </c>
      <c r="Z11" s="19">
        <v>75</v>
      </c>
      <c r="AA11" s="19">
        <v>120</v>
      </c>
      <c r="AB11" s="19">
        <v>90</v>
      </c>
      <c r="AC11" s="19">
        <v>90</v>
      </c>
      <c r="AD11" s="19">
        <v>39</v>
      </c>
      <c r="AE11" s="19"/>
      <c r="AF11" s="19"/>
      <c r="AG11" s="16"/>
      <c r="AH11" s="16"/>
      <c r="AI11" s="16"/>
      <c r="AJ11" s="16"/>
      <c r="AK11" s="19"/>
    </row>
    <row r="12" spans="1:37">
      <c r="A12" s="44"/>
      <c r="B12" s="4" t="s">
        <v>53</v>
      </c>
      <c r="C12" s="30">
        <f t="shared" si="0"/>
        <v>0.65600000000000003</v>
      </c>
      <c r="D12" s="15">
        <f t="shared" ca="1" si="1"/>
        <v>0.8</v>
      </c>
      <c r="E12" s="27">
        <v>12000</v>
      </c>
      <c r="F12" s="12">
        <f t="shared" si="2"/>
        <v>7872</v>
      </c>
      <c r="G12" s="22">
        <v>297</v>
      </c>
      <c r="H12" s="22">
        <v>237</v>
      </c>
      <c r="I12" s="22">
        <v>387</v>
      </c>
      <c r="J12" s="22">
        <v>378</v>
      </c>
      <c r="K12" s="19">
        <v>375</v>
      </c>
      <c r="L12" s="19">
        <v>204</v>
      </c>
      <c r="M12" s="19">
        <v>312</v>
      </c>
      <c r="N12" s="19">
        <v>291</v>
      </c>
      <c r="O12" s="19">
        <v>405</v>
      </c>
      <c r="P12" s="19">
        <v>462</v>
      </c>
      <c r="Q12" s="19">
        <v>450</v>
      </c>
      <c r="R12" s="19">
        <v>324</v>
      </c>
      <c r="S12" s="19">
        <v>297</v>
      </c>
      <c r="T12" s="19">
        <v>132</v>
      </c>
      <c r="U12" s="19">
        <v>345</v>
      </c>
      <c r="V12" s="19">
        <v>144</v>
      </c>
      <c r="W12" s="19">
        <v>300</v>
      </c>
      <c r="X12" s="19">
        <v>234</v>
      </c>
      <c r="Y12" s="19">
        <v>434.99999999999994</v>
      </c>
      <c r="Z12" s="19">
        <v>357</v>
      </c>
      <c r="AA12" s="19">
        <v>222.00000000000003</v>
      </c>
      <c r="AB12" s="19">
        <v>498.00000000000006</v>
      </c>
      <c r="AC12" s="19">
        <v>309</v>
      </c>
      <c r="AD12" s="19">
        <v>476.99999999999994</v>
      </c>
      <c r="AE12" s="19"/>
      <c r="AF12" s="19"/>
      <c r="AG12" s="16"/>
      <c r="AH12" s="16"/>
      <c r="AI12" s="16"/>
      <c r="AJ12" s="16"/>
      <c r="AK12" s="19"/>
    </row>
    <row r="13" spans="1:37">
      <c r="A13" s="44"/>
      <c r="B13" s="4" t="s">
        <v>13</v>
      </c>
      <c r="C13" s="30">
        <f t="shared" si="0"/>
        <v>0.50460000000000005</v>
      </c>
      <c r="D13" s="15">
        <f t="shared" ca="1" si="1"/>
        <v>0.8</v>
      </c>
      <c r="E13" s="27">
        <v>15000</v>
      </c>
      <c r="F13" s="12">
        <f t="shared" si="2"/>
        <v>7569</v>
      </c>
      <c r="G13" s="22">
        <v>315</v>
      </c>
      <c r="H13" s="22">
        <v>399</v>
      </c>
      <c r="I13" s="22">
        <v>369</v>
      </c>
      <c r="J13" s="22">
        <v>303</v>
      </c>
      <c r="K13" s="19">
        <v>441</v>
      </c>
      <c r="L13" s="19">
        <v>324</v>
      </c>
      <c r="M13" s="19">
        <v>264</v>
      </c>
      <c r="N13" s="19">
        <v>204</v>
      </c>
      <c r="O13" s="19">
        <v>387</v>
      </c>
      <c r="P13" s="19">
        <v>189</v>
      </c>
      <c r="Q13" s="19">
        <v>420</v>
      </c>
      <c r="R13" s="19">
        <v>390</v>
      </c>
      <c r="S13" s="19">
        <v>144</v>
      </c>
      <c r="T13" s="19">
        <v>222.00000000000003</v>
      </c>
      <c r="U13" s="19">
        <v>330</v>
      </c>
      <c r="V13" s="19">
        <v>345</v>
      </c>
      <c r="W13" s="19">
        <v>219</v>
      </c>
      <c r="X13" s="19">
        <v>384</v>
      </c>
      <c r="Y13" s="19">
        <v>315</v>
      </c>
      <c r="Z13" s="19">
        <v>315</v>
      </c>
      <c r="AA13" s="19">
        <v>345</v>
      </c>
      <c r="AB13" s="19">
        <v>306</v>
      </c>
      <c r="AC13" s="19">
        <v>396</v>
      </c>
      <c r="AD13" s="19">
        <v>243</v>
      </c>
      <c r="AE13" s="19"/>
      <c r="AF13" s="19"/>
      <c r="AG13" s="16"/>
      <c r="AH13" s="16"/>
      <c r="AI13" s="16"/>
      <c r="AJ13" s="16"/>
      <c r="AK13" s="19"/>
    </row>
    <row r="14" spans="1:37">
      <c r="A14" s="44"/>
      <c r="B14" s="4" t="s">
        <v>49</v>
      </c>
      <c r="C14" s="30">
        <f t="shared" si="0"/>
        <v>0.89333333333333331</v>
      </c>
      <c r="D14" s="15">
        <f t="shared" ca="1" si="1"/>
        <v>0.8</v>
      </c>
      <c r="E14" s="27">
        <v>900</v>
      </c>
      <c r="F14" s="12">
        <f t="shared" si="2"/>
        <v>804</v>
      </c>
      <c r="G14" s="22">
        <v>12</v>
      </c>
      <c r="H14" s="22">
        <v>30</v>
      </c>
      <c r="I14" s="22">
        <v>39</v>
      </c>
      <c r="J14" s="22">
        <v>27.000000000000004</v>
      </c>
      <c r="K14" s="19">
        <v>39</v>
      </c>
      <c r="L14" s="19">
        <v>0</v>
      </c>
      <c r="M14" s="19">
        <v>39</v>
      </c>
      <c r="N14" s="19">
        <v>15</v>
      </c>
      <c r="O14" s="19">
        <v>18</v>
      </c>
      <c r="P14" s="19">
        <v>60</v>
      </c>
      <c r="Q14" s="19">
        <v>42</v>
      </c>
      <c r="R14" s="19">
        <v>66</v>
      </c>
      <c r="S14" s="19">
        <v>27.000000000000004</v>
      </c>
      <c r="T14" s="19">
        <v>15</v>
      </c>
      <c r="U14" s="19">
        <v>27.000000000000004</v>
      </c>
      <c r="V14" s="19">
        <v>36</v>
      </c>
      <c r="W14" s="19">
        <v>6</v>
      </c>
      <c r="X14" s="19">
        <v>72</v>
      </c>
      <c r="Y14" s="19">
        <v>86.999999999999986</v>
      </c>
      <c r="Z14" s="19">
        <v>27.000000000000004</v>
      </c>
      <c r="AA14" s="19">
        <v>57</v>
      </c>
      <c r="AB14" s="19">
        <v>36</v>
      </c>
      <c r="AC14" s="19">
        <v>9</v>
      </c>
      <c r="AD14" s="19">
        <v>18</v>
      </c>
      <c r="AE14" s="19"/>
      <c r="AF14" s="19"/>
      <c r="AG14" s="16"/>
      <c r="AH14" s="16"/>
      <c r="AI14" s="16"/>
      <c r="AJ14" s="16"/>
      <c r="AK14" s="19"/>
    </row>
    <row r="15" spans="1:37">
      <c r="A15" s="44"/>
      <c r="B15" s="4" t="s">
        <v>3</v>
      </c>
      <c r="C15" s="30">
        <f t="shared" si="0"/>
        <v>0.61499999999999999</v>
      </c>
      <c r="D15" s="15">
        <f t="shared" ca="1" si="1"/>
        <v>0.8</v>
      </c>
      <c r="E15" s="27">
        <v>400</v>
      </c>
      <c r="F15" s="12">
        <f t="shared" si="2"/>
        <v>246</v>
      </c>
      <c r="G15" s="22">
        <v>12</v>
      </c>
      <c r="H15" s="22">
        <v>0</v>
      </c>
      <c r="I15" s="22">
        <v>12</v>
      </c>
      <c r="J15" s="22">
        <v>0</v>
      </c>
      <c r="K15" s="19">
        <v>9</v>
      </c>
      <c r="L15" s="19">
        <v>0</v>
      </c>
      <c r="M15" s="19">
        <v>12</v>
      </c>
      <c r="N15" s="19">
        <v>6</v>
      </c>
      <c r="O15" s="19">
        <v>36</v>
      </c>
      <c r="P15" s="19">
        <v>3</v>
      </c>
      <c r="Q15" s="19">
        <v>0</v>
      </c>
      <c r="R15" s="19">
        <v>6</v>
      </c>
      <c r="S15" s="19">
        <v>6</v>
      </c>
      <c r="T15" s="19">
        <v>3</v>
      </c>
      <c r="U15" s="19">
        <v>9</v>
      </c>
      <c r="V15" s="19">
        <v>6</v>
      </c>
      <c r="W15" s="19">
        <v>12</v>
      </c>
      <c r="X15" s="19">
        <v>45</v>
      </c>
      <c r="Y15" s="19">
        <v>30</v>
      </c>
      <c r="Z15" s="19">
        <v>0</v>
      </c>
      <c r="AA15" s="19">
        <v>6</v>
      </c>
      <c r="AB15" s="19">
        <v>6</v>
      </c>
      <c r="AC15" s="19">
        <v>12</v>
      </c>
      <c r="AD15" s="19">
        <v>15</v>
      </c>
      <c r="AE15" s="19"/>
      <c r="AF15" s="19"/>
      <c r="AG15" s="16"/>
      <c r="AH15" s="16"/>
      <c r="AI15" s="16"/>
      <c r="AJ15" s="16"/>
      <c r="AK15" s="19"/>
    </row>
    <row r="16" spans="1:37">
      <c r="A16" s="44"/>
      <c r="B16" s="24" t="s">
        <v>92</v>
      </c>
      <c r="C16" s="30">
        <f t="shared" si="0"/>
        <v>0.39</v>
      </c>
      <c r="D16" s="15">
        <f t="shared" ca="1" si="1"/>
        <v>0.8</v>
      </c>
      <c r="E16" s="27">
        <v>600</v>
      </c>
      <c r="F16" s="12">
        <f t="shared" si="2"/>
        <v>234</v>
      </c>
      <c r="G16" s="22">
        <v>0</v>
      </c>
      <c r="H16" s="22">
        <v>0</v>
      </c>
      <c r="I16" s="22">
        <v>12</v>
      </c>
      <c r="J16" s="22">
        <v>12</v>
      </c>
      <c r="K16" s="19">
        <v>6</v>
      </c>
      <c r="L16" s="19">
        <v>6</v>
      </c>
      <c r="M16" s="19">
        <v>0</v>
      </c>
      <c r="N16" s="19">
        <v>9</v>
      </c>
      <c r="O16" s="19">
        <v>12</v>
      </c>
      <c r="P16" s="19">
        <v>39</v>
      </c>
      <c r="Q16" s="19">
        <v>18</v>
      </c>
      <c r="R16" s="19">
        <v>0</v>
      </c>
      <c r="S16" s="19">
        <v>12</v>
      </c>
      <c r="T16" s="19">
        <v>12</v>
      </c>
      <c r="U16" s="19">
        <v>6</v>
      </c>
      <c r="V16" s="19">
        <v>0</v>
      </c>
      <c r="W16" s="19">
        <v>6</v>
      </c>
      <c r="X16" s="19">
        <v>3</v>
      </c>
      <c r="Y16" s="19">
        <v>6</v>
      </c>
      <c r="Z16" s="19">
        <v>18</v>
      </c>
      <c r="AA16" s="19">
        <v>9</v>
      </c>
      <c r="AB16" s="19">
        <v>12</v>
      </c>
      <c r="AC16" s="19">
        <v>24</v>
      </c>
      <c r="AD16" s="19">
        <v>12</v>
      </c>
      <c r="AE16" s="19"/>
      <c r="AF16" s="19"/>
      <c r="AG16" s="16"/>
      <c r="AH16" s="16"/>
      <c r="AI16" s="16"/>
      <c r="AJ16" s="16"/>
      <c r="AK16" s="19"/>
    </row>
    <row r="17" spans="1:37">
      <c r="A17" s="44"/>
      <c r="B17" s="39" t="s">
        <v>98</v>
      </c>
      <c r="C17" s="40">
        <f t="shared" si="0"/>
        <v>0.67828748280605222</v>
      </c>
      <c r="D17" s="8">
        <f t="shared" ca="1" si="1"/>
        <v>0.8</v>
      </c>
      <c r="E17" s="41">
        <f>SUM(E2:E16)</f>
        <v>72700</v>
      </c>
      <c r="F17" s="41">
        <f t="shared" ref="F17:AK17" si="3">SUM(F2:F16)</f>
        <v>49311.5</v>
      </c>
      <c r="G17" s="41">
        <f t="shared" si="3"/>
        <v>1590</v>
      </c>
      <c r="H17" s="41">
        <f t="shared" si="3"/>
        <v>1885.5</v>
      </c>
      <c r="I17" s="41">
        <f t="shared" si="3"/>
        <v>2548</v>
      </c>
      <c r="J17" s="41">
        <f t="shared" si="3"/>
        <v>1891</v>
      </c>
      <c r="K17" s="41">
        <f t="shared" si="3"/>
        <v>2295</v>
      </c>
      <c r="L17" s="41">
        <f t="shared" si="3"/>
        <v>1710</v>
      </c>
      <c r="M17" s="41">
        <f t="shared" si="3"/>
        <v>1914.5</v>
      </c>
      <c r="N17" s="41">
        <f t="shared" si="3"/>
        <v>1843</v>
      </c>
      <c r="O17" s="41">
        <f t="shared" si="3"/>
        <v>2346.5</v>
      </c>
      <c r="P17" s="41">
        <f t="shared" si="3"/>
        <v>2448</v>
      </c>
      <c r="Q17" s="41">
        <f t="shared" si="3"/>
        <v>2166</v>
      </c>
      <c r="R17" s="41">
        <f t="shared" si="3"/>
        <v>2343</v>
      </c>
      <c r="S17" s="41">
        <f t="shared" si="3"/>
        <v>2208.5</v>
      </c>
      <c r="T17" s="41">
        <f t="shared" si="3"/>
        <v>1475.5</v>
      </c>
      <c r="U17" s="41">
        <f t="shared" si="3"/>
        <v>1921</v>
      </c>
      <c r="V17" s="41">
        <f t="shared" si="3"/>
        <v>1976</v>
      </c>
      <c r="W17" s="41">
        <f t="shared" si="3"/>
        <v>1925.5</v>
      </c>
      <c r="X17" s="41">
        <f t="shared" si="3"/>
        <v>2133.5</v>
      </c>
      <c r="Y17" s="41">
        <f t="shared" si="3"/>
        <v>2796</v>
      </c>
      <c r="Z17" s="41">
        <f t="shared" si="3"/>
        <v>2169</v>
      </c>
      <c r="AA17" s="41">
        <f t="shared" si="3"/>
        <v>2148.5</v>
      </c>
      <c r="AB17" s="41">
        <f t="shared" si="3"/>
        <v>2065.5</v>
      </c>
      <c r="AC17" s="41">
        <f t="shared" si="3"/>
        <v>1766</v>
      </c>
      <c r="AD17" s="41">
        <f t="shared" si="3"/>
        <v>1746</v>
      </c>
      <c r="AE17" s="41">
        <f t="shared" si="3"/>
        <v>0</v>
      </c>
      <c r="AF17" s="41">
        <f t="shared" si="3"/>
        <v>0</v>
      </c>
      <c r="AG17" s="41">
        <f t="shared" si="3"/>
        <v>0</v>
      </c>
      <c r="AH17" s="41">
        <f t="shared" si="3"/>
        <v>0</v>
      </c>
      <c r="AI17" s="41">
        <f t="shared" si="3"/>
        <v>0</v>
      </c>
      <c r="AJ17" s="41">
        <f t="shared" si="3"/>
        <v>0</v>
      </c>
      <c r="AK17" s="41">
        <f t="shared" si="3"/>
        <v>0</v>
      </c>
    </row>
    <row r="18" spans="1:37">
      <c r="A18" s="44" t="s">
        <v>95</v>
      </c>
      <c r="B18" s="4" t="s">
        <v>0</v>
      </c>
      <c r="C18" s="30">
        <f t="shared" si="0"/>
        <v>0.49312499999999998</v>
      </c>
      <c r="D18" s="15">
        <f t="shared" ca="1" si="1"/>
        <v>0.8</v>
      </c>
      <c r="E18" s="27">
        <v>1600</v>
      </c>
      <c r="F18" s="12">
        <f t="shared" ref="F18:F34" si="4">SUM(G18:AK18)</f>
        <v>789</v>
      </c>
      <c r="G18" s="22">
        <v>24</v>
      </c>
      <c r="H18" s="22">
        <v>78</v>
      </c>
      <c r="I18" s="22">
        <v>39</v>
      </c>
      <c r="J18" s="22">
        <v>24</v>
      </c>
      <c r="K18" s="19">
        <v>57</v>
      </c>
      <c r="L18" s="19">
        <v>42</v>
      </c>
      <c r="M18" s="19">
        <v>33</v>
      </c>
      <c r="N18" s="19">
        <v>78</v>
      </c>
      <c r="O18" s="19">
        <v>54.000000000000007</v>
      </c>
      <c r="P18" s="19">
        <v>9</v>
      </c>
      <c r="Q18" s="19">
        <v>33</v>
      </c>
      <c r="R18" s="19">
        <v>60</v>
      </c>
      <c r="S18" s="19">
        <v>27.000000000000004</v>
      </c>
      <c r="T18" s="19">
        <v>18</v>
      </c>
      <c r="U18" s="19">
        <v>27.000000000000004</v>
      </c>
      <c r="V18" s="19">
        <v>21</v>
      </c>
      <c r="W18" s="19">
        <v>30</v>
      </c>
      <c r="X18" s="19">
        <v>39</v>
      </c>
      <c r="Y18" s="19">
        <v>24</v>
      </c>
      <c r="Z18" s="19">
        <v>12</v>
      </c>
      <c r="AA18" s="19">
        <v>12</v>
      </c>
      <c r="AB18" s="19">
        <v>9</v>
      </c>
      <c r="AC18" s="19">
        <v>30</v>
      </c>
      <c r="AD18" s="19">
        <v>9</v>
      </c>
      <c r="AE18" s="19"/>
      <c r="AF18" s="19"/>
      <c r="AG18" s="16"/>
      <c r="AH18" s="16"/>
      <c r="AI18" s="16"/>
      <c r="AJ18" s="16"/>
      <c r="AK18" s="19"/>
    </row>
    <row r="19" spans="1:37">
      <c r="A19" s="44"/>
      <c r="B19" s="4" t="s">
        <v>32</v>
      </c>
      <c r="C19" s="30">
        <f t="shared" si="0"/>
        <v>0.69499999999999995</v>
      </c>
      <c r="D19" s="15">
        <f t="shared" ca="1" si="1"/>
        <v>0.8</v>
      </c>
      <c r="E19" s="27">
        <v>5400</v>
      </c>
      <c r="F19" s="12">
        <f t="shared" si="4"/>
        <v>3753</v>
      </c>
      <c r="G19" s="22">
        <v>237</v>
      </c>
      <c r="H19" s="22">
        <v>216</v>
      </c>
      <c r="I19" s="22">
        <v>36</v>
      </c>
      <c r="J19" s="22">
        <v>159</v>
      </c>
      <c r="K19" s="19">
        <v>72</v>
      </c>
      <c r="L19" s="19">
        <v>207</v>
      </c>
      <c r="M19" s="19">
        <v>180</v>
      </c>
      <c r="N19" s="19">
        <v>177</v>
      </c>
      <c r="O19" s="19">
        <v>273</v>
      </c>
      <c r="P19" s="19">
        <v>192</v>
      </c>
      <c r="Q19" s="19">
        <v>303</v>
      </c>
      <c r="R19" s="19">
        <v>210</v>
      </c>
      <c r="S19" s="19">
        <v>120</v>
      </c>
      <c r="T19" s="19">
        <v>117</v>
      </c>
      <c r="U19" s="19">
        <v>117</v>
      </c>
      <c r="V19" s="19">
        <v>75</v>
      </c>
      <c r="W19" s="19">
        <v>171</v>
      </c>
      <c r="X19" s="19">
        <v>165</v>
      </c>
      <c r="Y19" s="19">
        <v>120</v>
      </c>
      <c r="Z19" s="19">
        <v>117</v>
      </c>
      <c r="AA19" s="19">
        <v>114</v>
      </c>
      <c r="AB19" s="19">
        <v>99</v>
      </c>
      <c r="AC19" s="19">
        <v>168</v>
      </c>
      <c r="AD19" s="19">
        <v>108.00000000000001</v>
      </c>
      <c r="AE19" s="19"/>
      <c r="AF19" s="19"/>
      <c r="AG19" s="16"/>
      <c r="AH19" s="16"/>
      <c r="AI19" s="16"/>
      <c r="AJ19" s="16"/>
      <c r="AK19" s="19"/>
    </row>
    <row r="20" spans="1:37">
      <c r="A20" s="44"/>
      <c r="B20" s="4" t="s">
        <v>34</v>
      </c>
      <c r="C20" s="30">
        <f t="shared" si="0"/>
        <v>0.76049999999999995</v>
      </c>
      <c r="D20" s="15">
        <f t="shared" ca="1" si="1"/>
        <v>0.8</v>
      </c>
      <c r="E20" s="27">
        <v>2000</v>
      </c>
      <c r="F20" s="12">
        <f t="shared" si="4"/>
        <v>1521</v>
      </c>
      <c r="G20" s="22">
        <v>78</v>
      </c>
      <c r="H20" s="22">
        <v>132</v>
      </c>
      <c r="I20" s="22">
        <v>69</v>
      </c>
      <c r="J20" s="22">
        <v>72</v>
      </c>
      <c r="K20" s="19">
        <v>36</v>
      </c>
      <c r="L20" s="19">
        <v>81</v>
      </c>
      <c r="M20" s="19">
        <v>72</v>
      </c>
      <c r="N20" s="19">
        <v>45</v>
      </c>
      <c r="O20" s="19">
        <v>162</v>
      </c>
      <c r="P20" s="19">
        <v>78</v>
      </c>
      <c r="Q20" s="19">
        <v>75</v>
      </c>
      <c r="R20" s="19">
        <v>78</v>
      </c>
      <c r="S20" s="19">
        <v>42</v>
      </c>
      <c r="T20" s="19">
        <v>15</v>
      </c>
      <c r="U20" s="19">
        <v>69</v>
      </c>
      <c r="V20" s="19">
        <v>60</v>
      </c>
      <c r="W20" s="19">
        <v>60</v>
      </c>
      <c r="X20" s="19">
        <v>45</v>
      </c>
      <c r="Y20" s="19">
        <v>45</v>
      </c>
      <c r="Z20" s="19">
        <v>27.000000000000004</v>
      </c>
      <c r="AA20" s="19">
        <v>54.000000000000007</v>
      </c>
      <c r="AB20" s="19">
        <v>24</v>
      </c>
      <c r="AC20" s="19">
        <v>50.999999999999993</v>
      </c>
      <c r="AD20" s="19">
        <v>50.999999999999993</v>
      </c>
      <c r="AE20" s="19"/>
      <c r="AF20" s="19"/>
      <c r="AG20" s="16"/>
      <c r="AH20" s="16"/>
      <c r="AI20" s="16"/>
      <c r="AJ20" s="16"/>
      <c r="AK20" s="19"/>
    </row>
    <row r="21" spans="1:37">
      <c r="A21" s="44"/>
      <c r="B21" s="4" t="s">
        <v>43</v>
      </c>
      <c r="C21" s="30">
        <f t="shared" si="0"/>
        <v>0.77812499999999996</v>
      </c>
      <c r="D21" s="15">
        <f t="shared" ca="1" si="1"/>
        <v>0.8</v>
      </c>
      <c r="E21" s="27">
        <v>1600</v>
      </c>
      <c r="F21" s="12">
        <f t="shared" si="4"/>
        <v>1245</v>
      </c>
      <c r="G21" s="22">
        <v>63</v>
      </c>
      <c r="H21" s="22">
        <v>66</v>
      </c>
      <c r="I21" s="22">
        <v>50.999999999999993</v>
      </c>
      <c r="J21" s="22">
        <v>50.999999999999993</v>
      </c>
      <c r="K21" s="19">
        <v>9</v>
      </c>
      <c r="L21" s="19">
        <v>48</v>
      </c>
      <c r="M21" s="19">
        <v>48</v>
      </c>
      <c r="N21" s="19">
        <v>33</v>
      </c>
      <c r="O21" s="19">
        <v>45</v>
      </c>
      <c r="P21" s="19">
        <v>45</v>
      </c>
      <c r="Q21" s="19">
        <v>45</v>
      </c>
      <c r="R21" s="19">
        <v>69</v>
      </c>
      <c r="S21" s="19">
        <v>90</v>
      </c>
      <c r="T21" s="19">
        <v>78</v>
      </c>
      <c r="U21" s="19">
        <v>18</v>
      </c>
      <c r="V21" s="19">
        <v>33</v>
      </c>
      <c r="W21" s="19">
        <v>75</v>
      </c>
      <c r="X21" s="19">
        <v>75</v>
      </c>
      <c r="Y21" s="19">
        <v>54.000000000000007</v>
      </c>
      <c r="Z21" s="19">
        <v>42</v>
      </c>
      <c r="AA21" s="19">
        <v>72</v>
      </c>
      <c r="AB21" s="19">
        <v>50.999999999999993</v>
      </c>
      <c r="AC21" s="19">
        <v>63</v>
      </c>
      <c r="AD21" s="19">
        <v>21</v>
      </c>
      <c r="AE21" s="19"/>
      <c r="AF21" s="19"/>
      <c r="AG21" s="16"/>
      <c r="AH21" s="16"/>
      <c r="AI21" s="16"/>
      <c r="AJ21" s="16"/>
      <c r="AK21" s="19"/>
    </row>
    <row r="22" spans="1:37">
      <c r="A22" s="44"/>
      <c r="B22" s="4" t="s">
        <v>54</v>
      </c>
      <c r="C22" s="30">
        <f t="shared" si="0"/>
        <v>0.84214285714285719</v>
      </c>
      <c r="D22" s="15">
        <f t="shared" ca="1" si="1"/>
        <v>0.8</v>
      </c>
      <c r="E22" s="27">
        <v>5600</v>
      </c>
      <c r="F22" s="12">
        <f t="shared" si="4"/>
        <v>4716</v>
      </c>
      <c r="G22" s="22">
        <v>294</v>
      </c>
      <c r="H22" s="22">
        <v>240</v>
      </c>
      <c r="I22" s="22">
        <v>282</v>
      </c>
      <c r="J22" s="22">
        <v>252</v>
      </c>
      <c r="K22" s="19">
        <v>171</v>
      </c>
      <c r="L22" s="19">
        <v>273</v>
      </c>
      <c r="M22" s="19">
        <v>137.99999999999997</v>
      </c>
      <c r="N22" s="19">
        <v>219</v>
      </c>
      <c r="O22" s="19">
        <v>159</v>
      </c>
      <c r="P22" s="19">
        <v>207</v>
      </c>
      <c r="Q22" s="19">
        <v>183</v>
      </c>
      <c r="R22" s="19">
        <v>225</v>
      </c>
      <c r="S22" s="19">
        <v>264</v>
      </c>
      <c r="T22" s="19">
        <v>147</v>
      </c>
      <c r="U22" s="19">
        <v>132</v>
      </c>
      <c r="V22" s="19">
        <v>189</v>
      </c>
      <c r="W22" s="19">
        <v>183</v>
      </c>
      <c r="X22" s="19">
        <v>216</v>
      </c>
      <c r="Y22" s="19">
        <v>150</v>
      </c>
      <c r="Z22" s="19">
        <v>177</v>
      </c>
      <c r="AA22" s="19">
        <v>141</v>
      </c>
      <c r="AB22" s="19">
        <v>117</v>
      </c>
      <c r="AC22" s="19">
        <v>213</v>
      </c>
      <c r="AD22" s="19">
        <v>144</v>
      </c>
      <c r="AE22" s="19"/>
      <c r="AF22" s="19"/>
      <c r="AG22" s="16"/>
      <c r="AH22" s="16"/>
      <c r="AI22" s="16"/>
      <c r="AJ22" s="16"/>
      <c r="AK22" s="19"/>
    </row>
    <row r="23" spans="1:37">
      <c r="A23" s="44"/>
      <c r="B23" s="4" t="s">
        <v>52</v>
      </c>
      <c r="C23" s="30">
        <f t="shared" si="0"/>
        <v>0.45545454545454545</v>
      </c>
      <c r="D23" s="15">
        <f t="shared" ca="1" si="1"/>
        <v>0.8</v>
      </c>
      <c r="E23" s="27">
        <v>2200</v>
      </c>
      <c r="F23" s="12">
        <f t="shared" si="4"/>
        <v>1002</v>
      </c>
      <c r="G23" s="22">
        <v>42</v>
      </c>
      <c r="H23" s="22">
        <v>24</v>
      </c>
      <c r="I23" s="22">
        <v>101.99999999999999</v>
      </c>
      <c r="J23" s="22">
        <v>39</v>
      </c>
      <c r="K23" s="19">
        <v>96</v>
      </c>
      <c r="L23" s="19">
        <v>27.000000000000004</v>
      </c>
      <c r="M23" s="19">
        <v>24</v>
      </c>
      <c r="N23" s="19">
        <v>48</v>
      </c>
      <c r="O23" s="19">
        <v>24</v>
      </c>
      <c r="P23" s="19">
        <v>15</v>
      </c>
      <c r="Q23" s="19">
        <v>24</v>
      </c>
      <c r="R23" s="19">
        <v>18</v>
      </c>
      <c r="S23" s="19">
        <v>45</v>
      </c>
      <c r="T23" s="19">
        <v>21</v>
      </c>
      <c r="U23" s="19">
        <v>12</v>
      </c>
      <c r="V23" s="19">
        <v>18</v>
      </c>
      <c r="W23" s="19">
        <v>39</v>
      </c>
      <c r="X23" s="19">
        <v>39</v>
      </c>
      <c r="Y23" s="19">
        <v>60</v>
      </c>
      <c r="Z23" s="19">
        <v>90</v>
      </c>
      <c r="AA23" s="19">
        <v>36</v>
      </c>
      <c r="AB23" s="19">
        <v>30</v>
      </c>
      <c r="AC23" s="19">
        <v>86.999999999999986</v>
      </c>
      <c r="AD23" s="19">
        <v>42</v>
      </c>
      <c r="AE23" s="19"/>
      <c r="AF23" s="19"/>
      <c r="AG23" s="16"/>
      <c r="AH23" s="16"/>
      <c r="AI23" s="16"/>
      <c r="AJ23" s="16"/>
      <c r="AK23" s="19"/>
    </row>
    <row r="24" spans="1:37">
      <c r="A24" s="44"/>
      <c r="B24" s="4" t="s">
        <v>37</v>
      </c>
      <c r="C24" s="30">
        <f t="shared" si="0"/>
        <v>0.78449999999999998</v>
      </c>
      <c r="D24" s="15">
        <f t="shared" ca="1" si="1"/>
        <v>0.8</v>
      </c>
      <c r="E24" s="27">
        <v>2000</v>
      </c>
      <c r="F24" s="12">
        <f t="shared" si="4"/>
        <v>1569</v>
      </c>
      <c r="G24" s="22">
        <v>27.000000000000004</v>
      </c>
      <c r="H24" s="22">
        <v>75</v>
      </c>
      <c r="I24" s="22">
        <v>99</v>
      </c>
      <c r="J24" s="22">
        <v>114</v>
      </c>
      <c r="K24" s="19">
        <v>33</v>
      </c>
      <c r="L24" s="19">
        <v>96</v>
      </c>
      <c r="M24" s="19">
        <v>117</v>
      </c>
      <c r="N24" s="19">
        <v>50.999999999999993</v>
      </c>
      <c r="O24" s="19">
        <v>60</v>
      </c>
      <c r="P24" s="19">
        <v>54.000000000000007</v>
      </c>
      <c r="Q24" s="19">
        <v>15</v>
      </c>
      <c r="R24" s="19">
        <v>90</v>
      </c>
      <c r="S24" s="19">
        <v>108.00000000000001</v>
      </c>
      <c r="T24" s="19">
        <v>72</v>
      </c>
      <c r="U24" s="19">
        <v>72</v>
      </c>
      <c r="V24" s="19">
        <v>60</v>
      </c>
      <c r="W24" s="19">
        <v>9</v>
      </c>
      <c r="X24" s="19">
        <v>69</v>
      </c>
      <c r="Y24" s="19">
        <v>12</v>
      </c>
      <c r="Z24" s="19">
        <v>81</v>
      </c>
      <c r="AA24" s="19">
        <v>33</v>
      </c>
      <c r="AB24" s="19">
        <v>60</v>
      </c>
      <c r="AC24" s="19">
        <v>54.000000000000007</v>
      </c>
      <c r="AD24" s="19">
        <v>108.00000000000001</v>
      </c>
      <c r="AE24" s="19"/>
      <c r="AF24" s="19"/>
      <c r="AG24" s="16"/>
      <c r="AH24" s="16"/>
      <c r="AI24" s="16"/>
      <c r="AJ24" s="16"/>
      <c r="AK24" s="19"/>
    </row>
    <row r="25" spans="1:37">
      <c r="A25" s="44"/>
      <c r="B25" s="4" t="s">
        <v>55</v>
      </c>
      <c r="C25" s="30">
        <f t="shared" si="0"/>
        <v>0.87230769230769234</v>
      </c>
      <c r="D25" s="15">
        <f t="shared" ca="1" si="1"/>
        <v>0.8</v>
      </c>
      <c r="E25" s="27">
        <v>2600</v>
      </c>
      <c r="F25" s="12">
        <f t="shared" si="4"/>
        <v>2268</v>
      </c>
      <c r="G25" s="22">
        <v>86.999999999999986</v>
      </c>
      <c r="H25" s="22">
        <v>36</v>
      </c>
      <c r="I25" s="22">
        <v>144</v>
      </c>
      <c r="J25" s="22">
        <v>174</v>
      </c>
      <c r="K25" s="19">
        <v>159</v>
      </c>
      <c r="L25" s="19">
        <v>120</v>
      </c>
      <c r="M25" s="19">
        <v>24</v>
      </c>
      <c r="N25" s="19">
        <v>141</v>
      </c>
      <c r="O25" s="19">
        <v>90</v>
      </c>
      <c r="P25" s="19">
        <v>69</v>
      </c>
      <c r="Q25" s="19">
        <v>129</v>
      </c>
      <c r="R25" s="19">
        <v>57</v>
      </c>
      <c r="S25" s="19">
        <v>3</v>
      </c>
      <c r="T25" s="19">
        <v>18</v>
      </c>
      <c r="U25" s="19">
        <v>189</v>
      </c>
      <c r="V25" s="19">
        <v>105</v>
      </c>
      <c r="W25" s="19">
        <v>54.000000000000007</v>
      </c>
      <c r="X25" s="19">
        <v>135.00000000000003</v>
      </c>
      <c r="Y25" s="19">
        <v>153</v>
      </c>
      <c r="Z25" s="19">
        <v>207</v>
      </c>
      <c r="AA25" s="19">
        <v>42</v>
      </c>
      <c r="AB25" s="19">
        <v>-18</v>
      </c>
      <c r="AC25" s="19">
        <v>12</v>
      </c>
      <c r="AD25" s="19">
        <v>137.99999999999997</v>
      </c>
      <c r="AE25" s="19"/>
      <c r="AF25" s="19"/>
      <c r="AG25" s="16"/>
      <c r="AH25" s="16"/>
      <c r="AI25" s="16"/>
      <c r="AJ25" s="16"/>
      <c r="AK25" s="19"/>
    </row>
    <row r="26" spans="1:37">
      <c r="A26" s="44"/>
      <c r="B26" s="4" t="s">
        <v>35</v>
      </c>
      <c r="C26" s="30">
        <f t="shared" si="0"/>
        <v>1.085</v>
      </c>
      <c r="D26" s="15">
        <f t="shared" ca="1" si="1"/>
        <v>0.8</v>
      </c>
      <c r="E26" s="27">
        <v>1200</v>
      </c>
      <c r="F26" s="12">
        <f t="shared" si="4"/>
        <v>1302</v>
      </c>
      <c r="G26" s="22">
        <v>36</v>
      </c>
      <c r="H26" s="22">
        <v>96</v>
      </c>
      <c r="I26" s="22">
        <v>75</v>
      </c>
      <c r="J26" s="22">
        <v>54.000000000000007</v>
      </c>
      <c r="K26" s="19">
        <v>18</v>
      </c>
      <c r="L26" s="19">
        <v>27.000000000000004</v>
      </c>
      <c r="M26" s="19">
        <v>57</v>
      </c>
      <c r="N26" s="19">
        <v>36</v>
      </c>
      <c r="O26" s="19">
        <v>99</v>
      </c>
      <c r="P26" s="19">
        <v>105</v>
      </c>
      <c r="Q26" s="19">
        <v>60</v>
      </c>
      <c r="R26" s="19">
        <v>84</v>
      </c>
      <c r="S26" s="19">
        <v>42</v>
      </c>
      <c r="T26" s="19">
        <v>45</v>
      </c>
      <c r="U26" s="19">
        <v>90</v>
      </c>
      <c r="V26" s="19">
        <v>27.000000000000004</v>
      </c>
      <c r="W26" s="19">
        <v>60</v>
      </c>
      <c r="X26" s="19">
        <v>18</v>
      </c>
      <c r="Y26" s="19">
        <v>48</v>
      </c>
      <c r="Z26" s="19">
        <v>60</v>
      </c>
      <c r="AA26" s="19">
        <v>66</v>
      </c>
      <c r="AB26" s="19">
        <v>33</v>
      </c>
      <c r="AC26" s="19">
        <v>42</v>
      </c>
      <c r="AD26" s="19">
        <v>24</v>
      </c>
      <c r="AE26" s="19"/>
      <c r="AF26" s="19"/>
      <c r="AG26" s="16"/>
      <c r="AH26" s="16"/>
      <c r="AI26" s="16"/>
      <c r="AJ26" s="16"/>
      <c r="AK26" s="19"/>
    </row>
    <row r="27" spans="1:37">
      <c r="A27" s="44"/>
      <c r="B27" s="4" t="s">
        <v>8</v>
      </c>
      <c r="C27" s="30">
        <f t="shared" si="0"/>
        <v>1.056</v>
      </c>
      <c r="D27" s="15">
        <f t="shared" ca="1" si="1"/>
        <v>0.8</v>
      </c>
      <c r="E27" s="27">
        <v>1000</v>
      </c>
      <c r="F27" s="12">
        <f t="shared" si="4"/>
        <v>1056</v>
      </c>
      <c r="G27" s="22">
        <v>21</v>
      </c>
      <c r="H27" s="22">
        <v>21</v>
      </c>
      <c r="I27" s="22">
        <v>45</v>
      </c>
      <c r="J27" s="22">
        <v>75</v>
      </c>
      <c r="K27" s="19">
        <v>54.000000000000007</v>
      </c>
      <c r="L27" s="19">
        <v>111</v>
      </c>
      <c r="M27" s="19">
        <v>30</v>
      </c>
      <c r="N27" s="19">
        <v>0</v>
      </c>
      <c r="O27" s="19">
        <v>36</v>
      </c>
      <c r="P27" s="19">
        <v>48</v>
      </c>
      <c r="Q27" s="19">
        <v>33</v>
      </c>
      <c r="R27" s="19">
        <v>42</v>
      </c>
      <c r="S27" s="19">
        <v>54.000000000000007</v>
      </c>
      <c r="T27" s="19">
        <v>63</v>
      </c>
      <c r="U27" s="19">
        <v>15</v>
      </c>
      <c r="V27" s="19">
        <v>57</v>
      </c>
      <c r="W27" s="19">
        <v>48</v>
      </c>
      <c r="X27" s="19">
        <v>18</v>
      </c>
      <c r="Y27" s="19">
        <v>54.000000000000007</v>
      </c>
      <c r="Z27" s="19">
        <v>60</v>
      </c>
      <c r="AA27" s="19">
        <v>27.000000000000004</v>
      </c>
      <c r="AB27" s="19">
        <v>50.999999999999993</v>
      </c>
      <c r="AC27" s="19">
        <v>27.000000000000004</v>
      </c>
      <c r="AD27" s="19">
        <v>66</v>
      </c>
      <c r="AE27" s="19"/>
      <c r="AF27" s="19"/>
      <c r="AG27" s="16"/>
      <c r="AH27" s="16"/>
      <c r="AI27" s="16"/>
      <c r="AJ27" s="16"/>
      <c r="AK27" s="19"/>
    </row>
    <row r="28" spans="1:37">
      <c r="A28" s="44"/>
      <c r="B28" s="24" t="s">
        <v>77</v>
      </c>
      <c r="C28" s="31">
        <f t="shared" si="0"/>
        <v>0.33875</v>
      </c>
      <c r="D28" s="15">
        <f t="shared" ca="1" si="1"/>
        <v>0.8</v>
      </c>
      <c r="E28" s="27">
        <v>800</v>
      </c>
      <c r="F28" s="12">
        <f t="shared" si="4"/>
        <v>271</v>
      </c>
      <c r="G28" s="22">
        <v>9</v>
      </c>
      <c r="H28" s="22">
        <v>33</v>
      </c>
      <c r="I28" s="22">
        <v>3</v>
      </c>
      <c r="J28" s="22">
        <v>9</v>
      </c>
      <c r="K28" s="19">
        <v>12</v>
      </c>
      <c r="L28" s="19">
        <v>12</v>
      </c>
      <c r="M28" s="19">
        <v>24</v>
      </c>
      <c r="N28" s="19">
        <v>18</v>
      </c>
      <c r="O28" s="19">
        <v>12</v>
      </c>
      <c r="P28" s="19">
        <v>27.000000000000004</v>
      </c>
      <c r="Q28" s="19">
        <v>3</v>
      </c>
      <c r="R28" s="19">
        <v>0</v>
      </c>
      <c r="S28" s="19">
        <v>12</v>
      </c>
      <c r="T28" s="19">
        <v>3</v>
      </c>
      <c r="U28" s="19">
        <v>15</v>
      </c>
      <c r="V28" s="19">
        <v>0</v>
      </c>
      <c r="W28" s="19">
        <v>12</v>
      </c>
      <c r="X28" s="19">
        <v>0</v>
      </c>
      <c r="Y28" s="19">
        <v>0</v>
      </c>
      <c r="Z28" s="19">
        <v>12</v>
      </c>
      <c r="AA28" s="19">
        <v>13</v>
      </c>
      <c r="AB28" s="19">
        <v>12</v>
      </c>
      <c r="AC28" s="19">
        <v>12</v>
      </c>
      <c r="AD28" s="19">
        <v>18</v>
      </c>
      <c r="AE28" s="19"/>
      <c r="AF28" s="19"/>
      <c r="AG28" s="16"/>
      <c r="AH28" s="16"/>
      <c r="AI28" s="16"/>
      <c r="AJ28" s="16"/>
      <c r="AK28" s="19"/>
    </row>
    <row r="29" spans="1:37">
      <c r="A29" s="44"/>
      <c r="B29" s="24" t="s">
        <v>78</v>
      </c>
      <c r="C29" s="31">
        <f t="shared" si="0"/>
        <v>0.57899999999999996</v>
      </c>
      <c r="D29" s="15">
        <f t="shared" ca="1" si="1"/>
        <v>0.8</v>
      </c>
      <c r="E29" s="27">
        <v>1000</v>
      </c>
      <c r="F29" s="12">
        <f t="shared" si="4"/>
        <v>579</v>
      </c>
      <c r="G29" s="22">
        <v>0</v>
      </c>
      <c r="H29" s="22">
        <v>33</v>
      </c>
      <c r="I29" s="22">
        <v>54.000000000000007</v>
      </c>
      <c r="J29" s="22">
        <v>18</v>
      </c>
      <c r="K29" s="19">
        <v>21</v>
      </c>
      <c r="L29" s="19">
        <v>33</v>
      </c>
      <c r="M29" s="19">
        <v>27.000000000000004</v>
      </c>
      <c r="N29" s="19">
        <v>27.000000000000004</v>
      </c>
      <c r="O29" s="19">
        <v>18</v>
      </c>
      <c r="P29" s="19">
        <v>30</v>
      </c>
      <c r="Q29" s="19">
        <v>45</v>
      </c>
      <c r="R29" s="19">
        <v>24</v>
      </c>
      <c r="S29" s="19">
        <v>6</v>
      </c>
      <c r="T29" s="19">
        <v>39</v>
      </c>
      <c r="U29" s="19">
        <v>12</v>
      </c>
      <c r="V29" s="19">
        <v>6</v>
      </c>
      <c r="W29" s="19">
        <v>18</v>
      </c>
      <c r="X29" s="19">
        <v>24</v>
      </c>
      <c r="Y29" s="19">
        <v>6</v>
      </c>
      <c r="Z29" s="19">
        <v>24</v>
      </c>
      <c r="AA29" s="19">
        <v>48</v>
      </c>
      <c r="AB29" s="19">
        <v>12</v>
      </c>
      <c r="AC29" s="19">
        <v>18</v>
      </c>
      <c r="AD29" s="19">
        <v>36</v>
      </c>
      <c r="AE29" s="19"/>
      <c r="AF29" s="19"/>
      <c r="AG29" s="16"/>
      <c r="AH29" s="16"/>
      <c r="AI29" s="16"/>
      <c r="AJ29" s="16"/>
      <c r="AK29" s="19"/>
    </row>
    <row r="30" spans="1:37">
      <c r="A30" s="44"/>
      <c r="B30" s="24" t="s">
        <v>82</v>
      </c>
      <c r="C30" s="31">
        <f t="shared" si="0"/>
        <v>0.75749999999999995</v>
      </c>
      <c r="D30" s="15">
        <f t="shared" ca="1" si="1"/>
        <v>0.8</v>
      </c>
      <c r="E30" s="27">
        <v>800</v>
      </c>
      <c r="F30" s="12">
        <f t="shared" si="4"/>
        <v>606</v>
      </c>
      <c r="G30" s="22">
        <v>18</v>
      </c>
      <c r="H30" s="22">
        <v>9</v>
      </c>
      <c r="I30" s="22">
        <v>3</v>
      </c>
      <c r="J30" s="22">
        <v>48</v>
      </c>
      <c r="K30" s="19">
        <v>3</v>
      </c>
      <c r="L30" s="19">
        <v>57</v>
      </c>
      <c r="M30" s="19">
        <v>24</v>
      </c>
      <c r="N30" s="19">
        <v>39</v>
      </c>
      <c r="O30" s="19">
        <v>21</v>
      </c>
      <c r="P30" s="19">
        <v>60</v>
      </c>
      <c r="Q30" s="19">
        <v>30</v>
      </c>
      <c r="R30" s="19">
        <v>18</v>
      </c>
      <c r="S30" s="19">
        <v>48</v>
      </c>
      <c r="T30" s="19">
        <v>9</v>
      </c>
      <c r="U30" s="19">
        <v>27.000000000000004</v>
      </c>
      <c r="V30" s="19">
        <v>6</v>
      </c>
      <c r="W30" s="19">
        <v>54.000000000000007</v>
      </c>
      <c r="X30" s="19">
        <v>33</v>
      </c>
      <c r="Y30" s="19">
        <v>0</v>
      </c>
      <c r="Z30" s="19">
        <v>6</v>
      </c>
      <c r="AA30" s="19">
        <v>24</v>
      </c>
      <c r="AB30" s="19">
        <v>6</v>
      </c>
      <c r="AC30" s="19">
        <v>24</v>
      </c>
      <c r="AD30" s="19">
        <v>39</v>
      </c>
      <c r="AE30" s="19"/>
      <c r="AF30" s="19"/>
      <c r="AG30" s="16"/>
      <c r="AH30" s="16"/>
      <c r="AI30" s="16"/>
      <c r="AJ30" s="16"/>
      <c r="AK30" s="19"/>
    </row>
    <row r="31" spans="1:37">
      <c r="A31" s="44"/>
      <c r="B31" s="24" t="s">
        <v>94</v>
      </c>
      <c r="C31" s="31" t="e">
        <f t="shared" si="0"/>
        <v>#DIV/0!</v>
      </c>
      <c r="D31" s="15">
        <f t="shared" ca="1" si="1"/>
        <v>0.8</v>
      </c>
      <c r="E31" s="27">
        <v>0</v>
      </c>
      <c r="F31" s="12">
        <f t="shared" si="4"/>
        <v>1898</v>
      </c>
      <c r="G31" s="22">
        <v>0</v>
      </c>
      <c r="H31" s="22">
        <v>57</v>
      </c>
      <c r="I31" s="22">
        <v>135.00000000000003</v>
      </c>
      <c r="J31" s="22">
        <v>90</v>
      </c>
      <c r="K31" s="19">
        <v>0</v>
      </c>
      <c r="L31" s="19">
        <v>0</v>
      </c>
      <c r="M31" s="19">
        <v>117</v>
      </c>
      <c r="N31" s="19">
        <v>86.999999999999986</v>
      </c>
      <c r="O31" s="19">
        <v>96</v>
      </c>
      <c r="P31" s="19">
        <v>57</v>
      </c>
      <c r="Q31" s="19">
        <v>127</v>
      </c>
      <c r="R31" s="19">
        <v>89</v>
      </c>
      <c r="S31" s="19">
        <v>146</v>
      </c>
      <c r="T31" s="19">
        <v>22.999999999999996</v>
      </c>
      <c r="U31" s="19">
        <v>117</v>
      </c>
      <c r="V31" s="19">
        <v>139.99999999999997</v>
      </c>
      <c r="W31" s="19">
        <v>74</v>
      </c>
      <c r="X31" s="19">
        <v>138.99999999999997</v>
      </c>
      <c r="Y31" s="19">
        <v>75</v>
      </c>
      <c r="Z31" s="19">
        <v>32</v>
      </c>
      <c r="AA31" s="19">
        <v>111</v>
      </c>
      <c r="AB31" s="19">
        <v>33</v>
      </c>
      <c r="AC31" s="19">
        <v>84</v>
      </c>
      <c r="AD31" s="19">
        <v>69</v>
      </c>
      <c r="AE31" s="19"/>
      <c r="AF31" s="19"/>
      <c r="AG31" s="16"/>
      <c r="AH31" s="16"/>
      <c r="AI31" s="16"/>
      <c r="AJ31" s="16"/>
      <c r="AK31" s="19"/>
    </row>
    <row r="32" spans="1:37">
      <c r="A32" s="44"/>
      <c r="B32" s="4" t="s">
        <v>27</v>
      </c>
      <c r="C32" s="30">
        <f t="shared" si="0"/>
        <v>0.753</v>
      </c>
      <c r="D32" s="15">
        <f t="shared" ca="1" si="1"/>
        <v>0.8</v>
      </c>
      <c r="E32" s="27">
        <v>2000</v>
      </c>
      <c r="F32" s="12">
        <f t="shared" si="4"/>
        <v>1506</v>
      </c>
      <c r="G32" s="22">
        <v>60</v>
      </c>
      <c r="H32" s="22">
        <v>27.000000000000004</v>
      </c>
      <c r="I32" s="22">
        <v>84</v>
      </c>
      <c r="J32" s="22">
        <v>39</v>
      </c>
      <c r="K32" s="19">
        <v>63</v>
      </c>
      <c r="L32" s="19">
        <v>60</v>
      </c>
      <c r="M32" s="19">
        <v>90</v>
      </c>
      <c r="N32" s="19">
        <v>84</v>
      </c>
      <c r="O32" s="19">
        <v>75</v>
      </c>
      <c r="P32" s="19">
        <v>86.999999999999986</v>
      </c>
      <c r="Q32" s="19">
        <v>39</v>
      </c>
      <c r="R32" s="19">
        <v>86.999999999999986</v>
      </c>
      <c r="S32" s="19">
        <v>54.000000000000007</v>
      </c>
      <c r="T32" s="19">
        <v>101.99999999999999</v>
      </c>
      <c r="U32" s="19">
        <v>93.000000000000014</v>
      </c>
      <c r="V32" s="19">
        <v>50.999999999999993</v>
      </c>
      <c r="W32" s="19">
        <v>48</v>
      </c>
      <c r="X32" s="19">
        <v>50.999999999999993</v>
      </c>
      <c r="Y32" s="19">
        <v>42</v>
      </c>
      <c r="Z32" s="19">
        <v>33</v>
      </c>
      <c r="AA32" s="19">
        <v>66</v>
      </c>
      <c r="AB32" s="19">
        <v>78</v>
      </c>
      <c r="AC32" s="19">
        <v>48</v>
      </c>
      <c r="AD32" s="19">
        <v>45</v>
      </c>
      <c r="AE32" s="19"/>
      <c r="AF32" s="19"/>
      <c r="AG32" s="16"/>
      <c r="AH32" s="16"/>
      <c r="AI32" s="16"/>
      <c r="AJ32" s="16"/>
      <c r="AK32" s="19"/>
    </row>
    <row r="33" spans="1:37">
      <c r="A33" s="44"/>
      <c r="B33" s="4" t="s">
        <v>28</v>
      </c>
      <c r="C33" s="30">
        <f t="shared" si="0"/>
        <v>0.86592000000000002</v>
      </c>
      <c r="D33" s="15">
        <f t="shared" ca="1" si="1"/>
        <v>0.8</v>
      </c>
      <c r="E33" s="27">
        <v>12500</v>
      </c>
      <c r="F33" s="12">
        <f t="shared" si="4"/>
        <v>10824</v>
      </c>
      <c r="G33" s="22">
        <v>369</v>
      </c>
      <c r="H33" s="22">
        <v>489</v>
      </c>
      <c r="I33" s="22">
        <v>384</v>
      </c>
      <c r="J33" s="22">
        <v>588</v>
      </c>
      <c r="K33" s="19">
        <v>426</v>
      </c>
      <c r="L33" s="19">
        <v>642</v>
      </c>
      <c r="M33" s="19">
        <v>489</v>
      </c>
      <c r="N33" s="19">
        <v>642</v>
      </c>
      <c r="O33" s="19">
        <v>573.00000000000011</v>
      </c>
      <c r="P33" s="19">
        <v>438</v>
      </c>
      <c r="Q33" s="19">
        <v>345</v>
      </c>
      <c r="R33" s="19">
        <v>519.00000000000011</v>
      </c>
      <c r="S33" s="19">
        <v>254.99999999999997</v>
      </c>
      <c r="T33" s="19">
        <v>507</v>
      </c>
      <c r="U33" s="19">
        <v>396</v>
      </c>
      <c r="V33" s="19">
        <v>447</v>
      </c>
      <c r="W33" s="19">
        <v>459</v>
      </c>
      <c r="X33" s="19">
        <v>476.99999999999994</v>
      </c>
      <c r="Y33" s="19">
        <v>384</v>
      </c>
      <c r="Z33" s="19">
        <v>513</v>
      </c>
      <c r="AA33" s="19">
        <v>522</v>
      </c>
      <c r="AB33" s="19">
        <v>264</v>
      </c>
      <c r="AC33" s="19">
        <v>333</v>
      </c>
      <c r="AD33" s="19">
        <v>363</v>
      </c>
      <c r="AE33" s="19"/>
      <c r="AF33" s="19"/>
      <c r="AG33" s="16"/>
      <c r="AH33" s="16"/>
      <c r="AI33" s="16"/>
      <c r="AJ33" s="16"/>
      <c r="AK33" s="19"/>
    </row>
    <row r="34" spans="1:37">
      <c r="A34" s="44"/>
      <c r="B34" s="4" t="s">
        <v>65</v>
      </c>
      <c r="C34" s="30">
        <f t="shared" ref="C34:C65" si="5">F34/E34</f>
        <v>0.72199999999999998</v>
      </c>
      <c r="D34" s="15">
        <f t="shared" ref="D34:D65" ca="1" si="6">DAY(NOW()-1)/30</f>
        <v>0.8</v>
      </c>
      <c r="E34" s="27">
        <v>3000</v>
      </c>
      <c r="F34" s="12">
        <f t="shared" si="4"/>
        <v>2166</v>
      </c>
      <c r="G34" s="22">
        <v>144</v>
      </c>
      <c r="H34" s="22">
        <v>72</v>
      </c>
      <c r="I34" s="22">
        <v>30</v>
      </c>
      <c r="J34" s="22">
        <v>24</v>
      </c>
      <c r="K34" s="19">
        <v>33</v>
      </c>
      <c r="L34" s="19">
        <v>24</v>
      </c>
      <c r="M34" s="19">
        <v>48</v>
      </c>
      <c r="N34" s="19">
        <v>86.999999999999986</v>
      </c>
      <c r="O34" s="19">
        <v>114</v>
      </c>
      <c r="P34" s="19">
        <v>144</v>
      </c>
      <c r="Q34" s="19">
        <v>50.999999999999993</v>
      </c>
      <c r="R34" s="19">
        <v>72</v>
      </c>
      <c r="S34" s="19">
        <v>30</v>
      </c>
      <c r="T34" s="19">
        <v>159</v>
      </c>
      <c r="U34" s="19">
        <v>48</v>
      </c>
      <c r="V34" s="19">
        <v>144</v>
      </c>
      <c r="W34" s="19">
        <v>96</v>
      </c>
      <c r="X34" s="19">
        <v>72</v>
      </c>
      <c r="Y34" s="19">
        <v>78</v>
      </c>
      <c r="Z34" s="19">
        <v>114</v>
      </c>
      <c r="AA34" s="19">
        <v>135.00000000000003</v>
      </c>
      <c r="AB34" s="19">
        <v>162</v>
      </c>
      <c r="AC34" s="19">
        <v>126</v>
      </c>
      <c r="AD34" s="19">
        <v>159</v>
      </c>
      <c r="AE34" s="19"/>
      <c r="AF34" s="19"/>
      <c r="AG34" s="16"/>
      <c r="AH34" s="16"/>
      <c r="AI34" s="16"/>
      <c r="AJ34" s="16"/>
      <c r="AK34" s="19"/>
    </row>
    <row r="35" spans="1:37">
      <c r="A35" s="44"/>
      <c r="B35" s="39" t="s">
        <v>98</v>
      </c>
      <c r="C35" s="40">
        <f t="shared" si="5"/>
        <v>0.81834437086092715</v>
      </c>
      <c r="D35" s="8">
        <f t="shared" ca="1" si="6"/>
        <v>0.8</v>
      </c>
      <c r="E35" s="41">
        <f>SUM(E18:E34)</f>
        <v>45300</v>
      </c>
      <c r="F35" s="41">
        <f t="shared" ref="F35:AK35" si="7">SUM(F18:F34)</f>
        <v>37071</v>
      </c>
      <c r="G35" s="41">
        <f t="shared" si="7"/>
        <v>1509</v>
      </c>
      <c r="H35" s="41">
        <f t="shared" si="7"/>
        <v>1704</v>
      </c>
      <c r="I35" s="41">
        <f t="shared" si="7"/>
        <v>1635</v>
      </c>
      <c r="J35" s="41">
        <f t="shared" si="7"/>
        <v>1830</v>
      </c>
      <c r="K35" s="41">
        <f t="shared" si="7"/>
        <v>1263</v>
      </c>
      <c r="L35" s="41">
        <f t="shared" si="7"/>
        <v>1860</v>
      </c>
      <c r="M35" s="41">
        <f t="shared" si="7"/>
        <v>1542</v>
      </c>
      <c r="N35" s="41">
        <f t="shared" si="7"/>
        <v>1812</v>
      </c>
      <c r="O35" s="41">
        <f t="shared" si="7"/>
        <v>1911</v>
      </c>
      <c r="P35" s="41">
        <f t="shared" si="7"/>
        <v>1665</v>
      </c>
      <c r="Q35" s="41">
        <f t="shared" si="7"/>
        <v>1540</v>
      </c>
      <c r="R35" s="41">
        <f t="shared" si="7"/>
        <v>1742</v>
      </c>
      <c r="S35" s="41">
        <f t="shared" si="7"/>
        <v>1346</v>
      </c>
      <c r="T35" s="41">
        <f t="shared" si="7"/>
        <v>1436</v>
      </c>
      <c r="U35" s="41">
        <f t="shared" si="7"/>
        <v>1449</v>
      </c>
      <c r="V35" s="41">
        <f t="shared" si="7"/>
        <v>1439</v>
      </c>
      <c r="W35" s="41">
        <f t="shared" si="7"/>
        <v>1490</v>
      </c>
      <c r="X35" s="41">
        <f t="shared" si="7"/>
        <v>1615</v>
      </c>
      <c r="Y35" s="41">
        <f t="shared" si="7"/>
        <v>1305</v>
      </c>
      <c r="Z35" s="41">
        <f t="shared" si="7"/>
        <v>1607</v>
      </c>
      <c r="AA35" s="41">
        <f t="shared" si="7"/>
        <v>1516</v>
      </c>
      <c r="AB35" s="41">
        <f t="shared" si="7"/>
        <v>1023</v>
      </c>
      <c r="AC35" s="41">
        <f t="shared" si="7"/>
        <v>1392</v>
      </c>
      <c r="AD35" s="41">
        <f t="shared" si="7"/>
        <v>1440</v>
      </c>
      <c r="AE35" s="41">
        <f t="shared" si="7"/>
        <v>0</v>
      </c>
      <c r="AF35" s="41">
        <f t="shared" si="7"/>
        <v>0</v>
      </c>
      <c r="AG35" s="41">
        <f t="shared" si="7"/>
        <v>0</v>
      </c>
      <c r="AH35" s="41">
        <f t="shared" si="7"/>
        <v>0</v>
      </c>
      <c r="AI35" s="41">
        <f t="shared" si="7"/>
        <v>0</v>
      </c>
      <c r="AJ35" s="41">
        <f t="shared" si="7"/>
        <v>0</v>
      </c>
      <c r="AK35" s="41">
        <f t="shared" si="7"/>
        <v>0</v>
      </c>
    </row>
    <row r="36" spans="1:37" ht="12.75" customHeight="1">
      <c r="A36" s="44" t="s">
        <v>97</v>
      </c>
      <c r="B36" s="4" t="s">
        <v>19</v>
      </c>
      <c r="C36" s="30">
        <f t="shared" si="5"/>
        <v>0.65125</v>
      </c>
      <c r="D36" s="15">
        <f t="shared" ca="1" si="6"/>
        <v>0.8</v>
      </c>
      <c r="E36" s="27">
        <v>2400</v>
      </c>
      <c r="F36" s="12">
        <f t="shared" ref="F36:F52" si="8">SUM(G36:AK36)</f>
        <v>1563</v>
      </c>
      <c r="G36" s="22">
        <v>90</v>
      </c>
      <c r="H36" s="22">
        <v>147</v>
      </c>
      <c r="I36" s="22">
        <v>81</v>
      </c>
      <c r="J36" s="22">
        <v>69</v>
      </c>
      <c r="K36" s="19">
        <v>57</v>
      </c>
      <c r="L36" s="19">
        <v>50.999999999999993</v>
      </c>
      <c r="M36" s="19">
        <v>78</v>
      </c>
      <c r="N36" s="19">
        <v>36</v>
      </c>
      <c r="O36" s="19">
        <v>48</v>
      </c>
      <c r="P36" s="19">
        <v>78</v>
      </c>
      <c r="Q36" s="19">
        <v>57</v>
      </c>
      <c r="R36" s="19">
        <v>39</v>
      </c>
      <c r="S36" s="19">
        <v>48</v>
      </c>
      <c r="T36" s="19">
        <v>69</v>
      </c>
      <c r="U36" s="19">
        <v>45</v>
      </c>
      <c r="V36" s="19">
        <v>132</v>
      </c>
      <c r="W36" s="19">
        <v>54.000000000000007</v>
      </c>
      <c r="X36" s="19">
        <v>120</v>
      </c>
      <c r="Y36" s="19">
        <v>42</v>
      </c>
      <c r="Z36" s="19">
        <v>66</v>
      </c>
      <c r="AA36" s="19">
        <v>66</v>
      </c>
      <c r="AB36" s="19">
        <v>24</v>
      </c>
      <c r="AC36" s="19">
        <v>48</v>
      </c>
      <c r="AD36" s="19">
        <v>18</v>
      </c>
      <c r="AE36" s="19"/>
      <c r="AF36" s="19"/>
      <c r="AG36" s="16"/>
      <c r="AH36" s="16"/>
      <c r="AI36" s="16"/>
      <c r="AJ36" s="16"/>
      <c r="AK36" s="19"/>
    </row>
    <row r="37" spans="1:37">
      <c r="A37" s="44"/>
      <c r="B37" s="4" t="s">
        <v>23</v>
      </c>
      <c r="C37" s="30">
        <f t="shared" si="5"/>
        <v>0.65739130434782611</v>
      </c>
      <c r="D37" s="15">
        <f t="shared" ca="1" si="6"/>
        <v>0.8</v>
      </c>
      <c r="E37" s="27">
        <v>2300</v>
      </c>
      <c r="F37" s="12">
        <f t="shared" si="8"/>
        <v>1512</v>
      </c>
      <c r="G37" s="22">
        <v>66</v>
      </c>
      <c r="H37" s="22">
        <v>75</v>
      </c>
      <c r="I37" s="22">
        <v>66</v>
      </c>
      <c r="J37" s="22">
        <v>72</v>
      </c>
      <c r="K37" s="19">
        <v>63</v>
      </c>
      <c r="L37" s="19">
        <v>96</v>
      </c>
      <c r="M37" s="19">
        <v>78</v>
      </c>
      <c r="N37" s="19">
        <v>111</v>
      </c>
      <c r="O37" s="19">
        <v>86.999999999999986</v>
      </c>
      <c r="P37" s="19">
        <v>63</v>
      </c>
      <c r="Q37" s="19">
        <v>57</v>
      </c>
      <c r="R37" s="19">
        <v>81</v>
      </c>
      <c r="S37" s="19">
        <v>93.000000000000014</v>
      </c>
      <c r="T37" s="19">
        <v>63</v>
      </c>
      <c r="U37" s="19">
        <v>45</v>
      </c>
      <c r="V37" s="19">
        <v>27.000000000000004</v>
      </c>
      <c r="W37" s="19">
        <v>27.000000000000004</v>
      </c>
      <c r="X37" s="19">
        <v>66</v>
      </c>
      <c r="Y37" s="19">
        <v>30</v>
      </c>
      <c r="Z37" s="19">
        <v>27.000000000000004</v>
      </c>
      <c r="AA37" s="19">
        <v>36</v>
      </c>
      <c r="AB37" s="19">
        <v>36</v>
      </c>
      <c r="AC37" s="19">
        <v>54.000000000000007</v>
      </c>
      <c r="AD37" s="19">
        <v>93.000000000000014</v>
      </c>
      <c r="AE37" s="19"/>
      <c r="AF37" s="19"/>
      <c r="AG37" s="16"/>
      <c r="AH37" s="16"/>
      <c r="AI37" s="16"/>
      <c r="AJ37" s="16"/>
      <c r="AK37" s="19"/>
    </row>
    <row r="38" spans="1:37">
      <c r="A38" s="44"/>
      <c r="B38" s="4" t="s">
        <v>51</v>
      </c>
      <c r="C38" s="30">
        <f t="shared" si="5"/>
        <v>0.78500000000000003</v>
      </c>
      <c r="D38" s="15">
        <f t="shared" ca="1" si="6"/>
        <v>0.8</v>
      </c>
      <c r="E38" s="27">
        <v>600</v>
      </c>
      <c r="F38" s="12">
        <f t="shared" si="8"/>
        <v>471</v>
      </c>
      <c r="G38" s="22">
        <v>69</v>
      </c>
      <c r="H38" s="22">
        <v>9</v>
      </c>
      <c r="I38" s="22">
        <v>12</v>
      </c>
      <c r="J38" s="22">
        <v>15</v>
      </c>
      <c r="K38" s="19">
        <v>9</v>
      </c>
      <c r="L38" s="19">
        <v>6</v>
      </c>
      <c r="M38" s="19">
        <v>27.000000000000004</v>
      </c>
      <c r="N38" s="19">
        <v>21</v>
      </c>
      <c r="O38" s="19">
        <v>39</v>
      </c>
      <c r="P38" s="19">
        <v>24</v>
      </c>
      <c r="Q38" s="19">
        <v>12</v>
      </c>
      <c r="R38" s="19">
        <v>0</v>
      </c>
      <c r="S38" s="19">
        <v>21</v>
      </c>
      <c r="T38" s="19">
        <v>18</v>
      </c>
      <c r="U38" s="19">
        <v>30</v>
      </c>
      <c r="V38" s="19">
        <v>54.000000000000007</v>
      </c>
      <c r="W38" s="19">
        <v>24</v>
      </c>
      <c r="X38" s="19">
        <v>6</v>
      </c>
      <c r="Y38" s="19">
        <v>6</v>
      </c>
      <c r="Z38" s="19">
        <v>6</v>
      </c>
      <c r="AA38" s="19">
        <v>15</v>
      </c>
      <c r="AB38" s="19">
        <v>12</v>
      </c>
      <c r="AC38" s="19">
        <v>9</v>
      </c>
      <c r="AD38" s="19">
        <v>27.000000000000004</v>
      </c>
      <c r="AE38" s="19"/>
      <c r="AF38" s="19"/>
      <c r="AG38" s="16"/>
      <c r="AH38" s="16"/>
      <c r="AI38" s="16"/>
      <c r="AJ38" s="16"/>
      <c r="AK38" s="19"/>
    </row>
    <row r="39" spans="1:37">
      <c r="A39" s="44"/>
      <c r="B39" s="4" t="s">
        <v>9</v>
      </c>
      <c r="C39" s="30">
        <f t="shared" si="5"/>
        <v>1.161217391304348</v>
      </c>
      <c r="D39" s="15">
        <f t="shared" ca="1" si="6"/>
        <v>0.8</v>
      </c>
      <c r="E39" s="27">
        <v>4600</v>
      </c>
      <c r="F39" s="12">
        <f t="shared" si="8"/>
        <v>5341.6</v>
      </c>
      <c r="G39" s="22">
        <v>198</v>
      </c>
      <c r="H39" s="22">
        <v>169</v>
      </c>
      <c r="I39" s="22">
        <v>211</v>
      </c>
      <c r="J39" s="22">
        <v>223</v>
      </c>
      <c r="K39" s="19">
        <v>229</v>
      </c>
      <c r="L39" s="19">
        <v>277.99999999999994</v>
      </c>
      <c r="M39" s="19">
        <v>227.59999999999997</v>
      </c>
      <c r="N39" s="19">
        <v>198</v>
      </c>
      <c r="O39" s="19">
        <v>331</v>
      </c>
      <c r="P39" s="19">
        <v>256</v>
      </c>
      <c r="Q39" s="19">
        <v>330</v>
      </c>
      <c r="R39" s="19">
        <v>165</v>
      </c>
      <c r="S39" s="19">
        <v>213</v>
      </c>
      <c r="T39" s="19">
        <v>250.99999999999997</v>
      </c>
      <c r="U39" s="19">
        <v>277.99999999999994</v>
      </c>
      <c r="V39" s="19">
        <v>189</v>
      </c>
      <c r="W39" s="19">
        <v>185</v>
      </c>
      <c r="X39" s="19">
        <v>172</v>
      </c>
      <c r="Y39" s="19">
        <v>327</v>
      </c>
      <c r="Z39" s="19">
        <v>142</v>
      </c>
      <c r="AA39" s="19">
        <v>243</v>
      </c>
      <c r="AB39" s="19">
        <v>202.99999999999997</v>
      </c>
      <c r="AC39" s="19">
        <v>154</v>
      </c>
      <c r="AD39" s="19">
        <v>169</v>
      </c>
      <c r="AE39" s="19"/>
      <c r="AF39" s="19"/>
      <c r="AG39" s="16"/>
      <c r="AH39" s="16"/>
      <c r="AI39" s="16"/>
      <c r="AJ39" s="16"/>
      <c r="AK39" s="19"/>
    </row>
    <row r="40" spans="1:37">
      <c r="A40" s="44"/>
      <c r="B40" s="4" t="s">
        <v>62</v>
      </c>
      <c r="C40" s="30">
        <f t="shared" si="5"/>
        <v>0.67390000000000005</v>
      </c>
      <c r="D40" s="15">
        <f t="shared" ca="1" si="6"/>
        <v>0.8</v>
      </c>
      <c r="E40" s="27">
        <v>10000</v>
      </c>
      <c r="F40" s="12">
        <f t="shared" si="8"/>
        <v>6739</v>
      </c>
      <c r="G40" s="22">
        <v>332</v>
      </c>
      <c r="H40" s="22">
        <v>370</v>
      </c>
      <c r="I40" s="22">
        <v>366</v>
      </c>
      <c r="J40" s="22">
        <v>224.00000000000003</v>
      </c>
      <c r="K40" s="19">
        <v>209</v>
      </c>
      <c r="L40" s="19">
        <v>279.99999999999994</v>
      </c>
      <c r="M40" s="19">
        <v>212</v>
      </c>
      <c r="N40" s="19">
        <v>220.00000000000003</v>
      </c>
      <c r="O40" s="19">
        <v>273</v>
      </c>
      <c r="P40" s="19">
        <v>292</v>
      </c>
      <c r="Q40" s="19">
        <v>249.00000000000003</v>
      </c>
      <c r="R40" s="19">
        <v>279</v>
      </c>
      <c r="S40" s="19">
        <v>308</v>
      </c>
      <c r="T40" s="19">
        <v>294</v>
      </c>
      <c r="U40" s="19">
        <v>315</v>
      </c>
      <c r="V40" s="19">
        <v>258</v>
      </c>
      <c r="W40" s="19">
        <v>192</v>
      </c>
      <c r="X40" s="19">
        <v>301</v>
      </c>
      <c r="Y40" s="19">
        <v>268</v>
      </c>
      <c r="Z40" s="19">
        <v>279</v>
      </c>
      <c r="AA40" s="19">
        <v>331</v>
      </c>
      <c r="AB40" s="19">
        <v>246</v>
      </c>
      <c r="AC40" s="19">
        <v>299</v>
      </c>
      <c r="AD40" s="19">
        <v>342</v>
      </c>
      <c r="AE40" s="19"/>
      <c r="AF40" s="19"/>
      <c r="AG40" s="16"/>
      <c r="AH40" s="16"/>
      <c r="AI40" s="16"/>
      <c r="AJ40" s="16"/>
      <c r="AK40" s="19"/>
    </row>
    <row r="41" spans="1:37">
      <c r="A41" s="44"/>
      <c r="B41" s="4" t="s">
        <v>7</v>
      </c>
      <c r="C41" s="30">
        <f t="shared" si="5"/>
        <v>0.74727272727272731</v>
      </c>
      <c r="D41" s="15">
        <f t="shared" ca="1" si="6"/>
        <v>0.8</v>
      </c>
      <c r="E41" s="27">
        <v>2200</v>
      </c>
      <c r="F41" s="12">
        <f t="shared" si="8"/>
        <v>1644</v>
      </c>
      <c r="G41" s="22">
        <v>30</v>
      </c>
      <c r="H41" s="22">
        <v>54.000000000000007</v>
      </c>
      <c r="I41" s="22">
        <v>50.999999999999993</v>
      </c>
      <c r="J41" s="22">
        <v>72</v>
      </c>
      <c r="K41" s="19">
        <v>78</v>
      </c>
      <c r="L41" s="19">
        <v>33</v>
      </c>
      <c r="M41" s="19">
        <v>45</v>
      </c>
      <c r="N41" s="19">
        <v>63</v>
      </c>
      <c r="O41" s="19">
        <v>39</v>
      </c>
      <c r="P41" s="19">
        <v>48</v>
      </c>
      <c r="Q41" s="19">
        <v>75</v>
      </c>
      <c r="R41" s="19">
        <v>39</v>
      </c>
      <c r="S41" s="19">
        <v>86.999999999999986</v>
      </c>
      <c r="T41" s="19">
        <v>50.999999999999993</v>
      </c>
      <c r="U41" s="19">
        <v>96</v>
      </c>
      <c r="V41" s="19">
        <v>60</v>
      </c>
      <c r="W41" s="19">
        <v>105</v>
      </c>
      <c r="X41" s="19">
        <v>86.999999999999986</v>
      </c>
      <c r="Y41" s="19">
        <v>123</v>
      </c>
      <c r="Z41" s="19">
        <v>9</v>
      </c>
      <c r="AA41" s="19">
        <v>180</v>
      </c>
      <c r="AB41" s="19">
        <v>33</v>
      </c>
      <c r="AC41" s="19">
        <v>105</v>
      </c>
      <c r="AD41" s="19">
        <v>81</v>
      </c>
      <c r="AE41" s="19"/>
      <c r="AF41" s="19"/>
      <c r="AG41" s="16"/>
      <c r="AH41" s="16"/>
      <c r="AI41" s="16"/>
      <c r="AJ41" s="16"/>
      <c r="AK41" s="19"/>
    </row>
    <row r="42" spans="1:37">
      <c r="A42" s="44"/>
      <c r="B42" s="4" t="s">
        <v>18</v>
      </c>
      <c r="C42" s="30">
        <f t="shared" si="5"/>
        <v>0.85799999999999998</v>
      </c>
      <c r="D42" s="15">
        <f t="shared" ca="1" si="6"/>
        <v>0.8</v>
      </c>
      <c r="E42" s="27">
        <v>2000</v>
      </c>
      <c r="F42" s="12">
        <f t="shared" si="8"/>
        <v>1716</v>
      </c>
      <c r="G42" s="22">
        <v>123</v>
      </c>
      <c r="H42" s="22">
        <v>50.999999999999993</v>
      </c>
      <c r="I42" s="22">
        <v>99</v>
      </c>
      <c r="J42" s="22">
        <v>45</v>
      </c>
      <c r="K42" s="19">
        <v>42</v>
      </c>
      <c r="L42" s="19">
        <v>66</v>
      </c>
      <c r="M42" s="19">
        <v>48</v>
      </c>
      <c r="N42" s="19">
        <v>33</v>
      </c>
      <c r="O42" s="19">
        <v>39</v>
      </c>
      <c r="P42" s="19">
        <v>150</v>
      </c>
      <c r="Q42" s="19">
        <v>45</v>
      </c>
      <c r="R42" s="19">
        <v>93.000000000000014</v>
      </c>
      <c r="S42" s="19">
        <v>132</v>
      </c>
      <c r="T42" s="19">
        <v>78</v>
      </c>
      <c r="U42" s="19">
        <v>57</v>
      </c>
      <c r="V42" s="19">
        <v>24</v>
      </c>
      <c r="W42" s="19">
        <v>45</v>
      </c>
      <c r="X42" s="19">
        <v>45</v>
      </c>
      <c r="Y42" s="19">
        <v>84</v>
      </c>
      <c r="Z42" s="19">
        <v>81</v>
      </c>
      <c r="AA42" s="19">
        <v>126</v>
      </c>
      <c r="AB42" s="19">
        <v>72</v>
      </c>
      <c r="AC42" s="19">
        <v>30</v>
      </c>
      <c r="AD42" s="19">
        <v>108.00000000000001</v>
      </c>
      <c r="AE42" s="19"/>
      <c r="AF42" s="19"/>
      <c r="AG42" s="16"/>
      <c r="AH42" s="16"/>
      <c r="AI42" s="16"/>
      <c r="AJ42" s="16"/>
      <c r="AK42" s="19"/>
    </row>
    <row r="43" spans="1:37">
      <c r="A43" s="44"/>
      <c r="B43" s="4" t="s">
        <v>33</v>
      </c>
      <c r="C43" s="30">
        <f t="shared" si="5"/>
        <v>0.80625000000000002</v>
      </c>
      <c r="D43" s="15">
        <f t="shared" ca="1" si="6"/>
        <v>0.8</v>
      </c>
      <c r="E43" s="27">
        <v>3200</v>
      </c>
      <c r="F43" s="12">
        <f t="shared" si="8"/>
        <v>2580</v>
      </c>
      <c r="G43" s="22">
        <v>24</v>
      </c>
      <c r="H43" s="22">
        <v>96</v>
      </c>
      <c r="I43" s="22">
        <v>90</v>
      </c>
      <c r="J43" s="22">
        <v>63</v>
      </c>
      <c r="K43" s="19">
        <v>45</v>
      </c>
      <c r="L43" s="19">
        <v>207</v>
      </c>
      <c r="M43" s="19">
        <v>117</v>
      </c>
      <c r="N43" s="19">
        <v>117</v>
      </c>
      <c r="O43" s="19">
        <v>129</v>
      </c>
      <c r="P43" s="19">
        <v>156</v>
      </c>
      <c r="Q43" s="19">
        <v>93.000000000000014</v>
      </c>
      <c r="R43" s="19">
        <v>117</v>
      </c>
      <c r="S43" s="19">
        <v>180</v>
      </c>
      <c r="T43" s="19">
        <v>137.99999999999997</v>
      </c>
      <c r="U43" s="19">
        <v>135.00000000000003</v>
      </c>
      <c r="V43" s="19">
        <v>78</v>
      </c>
      <c r="W43" s="19">
        <v>75</v>
      </c>
      <c r="X43" s="19">
        <v>186</v>
      </c>
      <c r="Y43" s="19">
        <v>135.00000000000003</v>
      </c>
      <c r="Z43" s="19">
        <v>69</v>
      </c>
      <c r="AA43" s="19">
        <v>39</v>
      </c>
      <c r="AB43" s="19">
        <v>50.999999999999993</v>
      </c>
      <c r="AC43" s="19">
        <v>171</v>
      </c>
      <c r="AD43" s="19">
        <v>69</v>
      </c>
      <c r="AE43" s="19"/>
      <c r="AF43" s="19"/>
      <c r="AG43" s="16"/>
      <c r="AH43" s="16"/>
      <c r="AI43" s="16"/>
      <c r="AJ43" s="16"/>
      <c r="AK43" s="19"/>
    </row>
    <row r="44" spans="1:37">
      <c r="A44" s="44"/>
      <c r="B44" s="4" t="s">
        <v>11</v>
      </c>
      <c r="C44" s="30">
        <f t="shared" si="5"/>
        <v>0.73705882352941177</v>
      </c>
      <c r="D44" s="15">
        <f t="shared" ca="1" si="6"/>
        <v>0.8</v>
      </c>
      <c r="E44" s="27">
        <v>6800</v>
      </c>
      <c r="F44" s="12">
        <f t="shared" si="8"/>
        <v>5012</v>
      </c>
      <c r="G44" s="22">
        <v>212</v>
      </c>
      <c r="H44" s="22">
        <v>170</v>
      </c>
      <c r="I44" s="22">
        <v>184</v>
      </c>
      <c r="J44" s="22">
        <v>117</v>
      </c>
      <c r="K44" s="19">
        <v>126</v>
      </c>
      <c r="L44" s="19">
        <v>307</v>
      </c>
      <c r="M44" s="19">
        <v>200</v>
      </c>
      <c r="N44" s="19">
        <v>275.99999999999994</v>
      </c>
      <c r="O44" s="19">
        <v>173</v>
      </c>
      <c r="P44" s="19">
        <v>221</v>
      </c>
      <c r="Q44" s="19">
        <v>195</v>
      </c>
      <c r="R44" s="19">
        <v>275</v>
      </c>
      <c r="S44" s="19">
        <v>197</v>
      </c>
      <c r="T44" s="19">
        <v>272.00000000000006</v>
      </c>
      <c r="U44" s="19">
        <v>168</v>
      </c>
      <c r="V44" s="19">
        <v>210</v>
      </c>
      <c r="W44" s="19">
        <v>219</v>
      </c>
      <c r="X44" s="19">
        <v>199</v>
      </c>
      <c r="Y44" s="19">
        <v>307</v>
      </c>
      <c r="Z44" s="19">
        <v>264</v>
      </c>
      <c r="AA44" s="19">
        <v>213</v>
      </c>
      <c r="AB44" s="19">
        <v>167</v>
      </c>
      <c r="AC44" s="19">
        <v>164</v>
      </c>
      <c r="AD44" s="19">
        <v>176</v>
      </c>
      <c r="AE44" s="19"/>
      <c r="AF44" s="19"/>
      <c r="AG44" s="16"/>
      <c r="AH44" s="16"/>
      <c r="AI44" s="16"/>
      <c r="AJ44" s="16"/>
      <c r="AK44" s="19"/>
    </row>
    <row r="45" spans="1:37">
      <c r="A45" s="44"/>
      <c r="B45" s="4" t="s">
        <v>38</v>
      </c>
      <c r="C45" s="30">
        <f t="shared" si="5"/>
        <v>0.88500000000000001</v>
      </c>
      <c r="D45" s="15">
        <f t="shared" ca="1" si="6"/>
        <v>0.8</v>
      </c>
      <c r="E45" s="27">
        <v>4800</v>
      </c>
      <c r="F45" s="12">
        <f t="shared" si="8"/>
        <v>4248</v>
      </c>
      <c r="G45" s="22">
        <v>126</v>
      </c>
      <c r="H45" s="22">
        <v>300</v>
      </c>
      <c r="I45" s="22">
        <v>198</v>
      </c>
      <c r="J45" s="22">
        <v>246</v>
      </c>
      <c r="K45" s="19">
        <v>159</v>
      </c>
      <c r="L45" s="19">
        <v>171</v>
      </c>
      <c r="M45" s="19">
        <v>156</v>
      </c>
      <c r="N45" s="19">
        <v>105</v>
      </c>
      <c r="O45" s="19">
        <v>189</v>
      </c>
      <c r="P45" s="19">
        <v>210</v>
      </c>
      <c r="Q45" s="19">
        <v>156</v>
      </c>
      <c r="R45" s="19">
        <v>129</v>
      </c>
      <c r="S45" s="19">
        <v>135.00000000000003</v>
      </c>
      <c r="T45" s="19">
        <v>225</v>
      </c>
      <c r="U45" s="19">
        <v>246</v>
      </c>
      <c r="V45" s="19">
        <v>126</v>
      </c>
      <c r="W45" s="19">
        <v>174</v>
      </c>
      <c r="X45" s="19">
        <v>225</v>
      </c>
      <c r="Y45" s="19">
        <v>165</v>
      </c>
      <c r="Z45" s="19">
        <v>231</v>
      </c>
      <c r="AA45" s="19">
        <v>105</v>
      </c>
      <c r="AB45" s="19">
        <v>156</v>
      </c>
      <c r="AC45" s="19">
        <v>153</v>
      </c>
      <c r="AD45" s="19">
        <v>162</v>
      </c>
      <c r="AE45" s="19"/>
      <c r="AF45" s="19"/>
      <c r="AG45" s="16"/>
      <c r="AH45" s="16"/>
      <c r="AI45" s="16"/>
      <c r="AJ45" s="16"/>
      <c r="AK45" s="19"/>
    </row>
    <row r="46" spans="1:37">
      <c r="A46" s="44"/>
      <c r="B46" s="4" t="s">
        <v>42</v>
      </c>
      <c r="C46" s="30">
        <f t="shared" si="5"/>
        <v>0.82965517241379305</v>
      </c>
      <c r="D46" s="15">
        <f t="shared" ca="1" si="6"/>
        <v>0.8</v>
      </c>
      <c r="E46" s="27">
        <v>5800</v>
      </c>
      <c r="F46" s="12">
        <f t="shared" si="8"/>
        <v>4812</v>
      </c>
      <c r="G46" s="22">
        <v>105</v>
      </c>
      <c r="H46" s="22">
        <v>261</v>
      </c>
      <c r="I46" s="22">
        <v>222.00000000000003</v>
      </c>
      <c r="J46" s="22">
        <v>153</v>
      </c>
      <c r="K46" s="19">
        <v>156</v>
      </c>
      <c r="L46" s="19">
        <v>135.00000000000003</v>
      </c>
      <c r="M46" s="19">
        <v>258</v>
      </c>
      <c r="N46" s="19">
        <v>114</v>
      </c>
      <c r="O46" s="19">
        <v>183</v>
      </c>
      <c r="P46" s="19">
        <v>264</v>
      </c>
      <c r="Q46" s="19">
        <v>186</v>
      </c>
      <c r="R46" s="19">
        <v>216</v>
      </c>
      <c r="S46" s="19">
        <v>189</v>
      </c>
      <c r="T46" s="19">
        <v>198</v>
      </c>
      <c r="U46" s="19">
        <v>234</v>
      </c>
      <c r="V46" s="19">
        <v>237</v>
      </c>
      <c r="W46" s="19">
        <v>147</v>
      </c>
      <c r="X46" s="19">
        <v>195</v>
      </c>
      <c r="Y46" s="19">
        <v>249.00000000000003</v>
      </c>
      <c r="Z46" s="19">
        <v>309</v>
      </c>
      <c r="AA46" s="19">
        <v>186</v>
      </c>
      <c r="AB46" s="19">
        <v>210</v>
      </c>
      <c r="AC46" s="19">
        <v>189</v>
      </c>
      <c r="AD46" s="19">
        <v>216</v>
      </c>
      <c r="AE46" s="19"/>
      <c r="AF46" s="19"/>
      <c r="AG46" s="16"/>
      <c r="AH46" s="16"/>
      <c r="AI46" s="16"/>
      <c r="AJ46" s="16"/>
      <c r="AK46" s="19"/>
    </row>
    <row r="47" spans="1:37">
      <c r="A47" s="44"/>
      <c r="B47" s="4" t="s">
        <v>50</v>
      </c>
      <c r="C47" s="30">
        <f t="shared" si="5"/>
        <v>0.84575</v>
      </c>
      <c r="D47" s="15">
        <f t="shared" ca="1" si="6"/>
        <v>0.8</v>
      </c>
      <c r="E47" s="27">
        <v>4000</v>
      </c>
      <c r="F47" s="12">
        <f t="shared" si="8"/>
        <v>3383</v>
      </c>
      <c r="G47" s="22">
        <v>147</v>
      </c>
      <c r="H47" s="22">
        <v>182</v>
      </c>
      <c r="I47" s="22">
        <v>137.00000000000003</v>
      </c>
      <c r="J47" s="22">
        <v>146</v>
      </c>
      <c r="K47" s="19">
        <v>119</v>
      </c>
      <c r="L47" s="19">
        <v>153</v>
      </c>
      <c r="M47" s="19">
        <v>200.99999999999997</v>
      </c>
      <c r="N47" s="19">
        <v>153</v>
      </c>
      <c r="O47" s="19">
        <v>159</v>
      </c>
      <c r="P47" s="19">
        <v>158</v>
      </c>
      <c r="Q47" s="19">
        <v>121</v>
      </c>
      <c r="R47" s="19">
        <v>114</v>
      </c>
      <c r="S47" s="19">
        <v>175</v>
      </c>
      <c r="T47" s="19">
        <v>191</v>
      </c>
      <c r="U47" s="19">
        <v>78</v>
      </c>
      <c r="V47" s="19">
        <v>100</v>
      </c>
      <c r="W47" s="19">
        <v>99</v>
      </c>
      <c r="X47" s="19">
        <v>176</v>
      </c>
      <c r="Y47" s="19">
        <v>85</v>
      </c>
      <c r="Z47" s="19">
        <v>148</v>
      </c>
      <c r="AA47" s="19">
        <v>111</v>
      </c>
      <c r="AB47" s="19">
        <v>144</v>
      </c>
      <c r="AC47" s="19">
        <v>141</v>
      </c>
      <c r="AD47" s="19">
        <v>145</v>
      </c>
      <c r="AE47" s="19"/>
      <c r="AF47" s="19"/>
      <c r="AG47" s="16"/>
      <c r="AH47" s="16"/>
      <c r="AI47" s="16"/>
      <c r="AJ47" s="16"/>
      <c r="AK47" s="19"/>
    </row>
    <row r="48" spans="1:37">
      <c r="A48" s="44"/>
      <c r="B48" s="4" t="s">
        <v>36</v>
      </c>
      <c r="C48" s="30">
        <f t="shared" si="5"/>
        <v>0.83205882352941174</v>
      </c>
      <c r="D48" s="15">
        <f t="shared" ca="1" si="6"/>
        <v>0.8</v>
      </c>
      <c r="E48" s="27">
        <v>3400</v>
      </c>
      <c r="F48" s="12">
        <f t="shared" si="8"/>
        <v>2829</v>
      </c>
      <c r="G48" s="22">
        <v>165</v>
      </c>
      <c r="H48" s="22">
        <v>252</v>
      </c>
      <c r="I48" s="22">
        <v>168</v>
      </c>
      <c r="J48" s="22">
        <v>137.99999999999997</v>
      </c>
      <c r="K48" s="19">
        <v>165</v>
      </c>
      <c r="L48" s="19">
        <v>137.99999999999997</v>
      </c>
      <c r="M48" s="19">
        <v>99</v>
      </c>
      <c r="N48" s="19">
        <v>96</v>
      </c>
      <c r="O48" s="19">
        <v>90</v>
      </c>
      <c r="P48" s="19">
        <v>101.99999999999999</v>
      </c>
      <c r="Q48" s="19">
        <v>108.00000000000001</v>
      </c>
      <c r="R48" s="19">
        <v>72</v>
      </c>
      <c r="S48" s="19">
        <v>105</v>
      </c>
      <c r="T48" s="19">
        <v>96</v>
      </c>
      <c r="U48" s="19">
        <v>120</v>
      </c>
      <c r="V48" s="19">
        <v>99</v>
      </c>
      <c r="W48" s="19">
        <v>99</v>
      </c>
      <c r="X48" s="19">
        <v>78</v>
      </c>
      <c r="Y48" s="19">
        <v>153</v>
      </c>
      <c r="Z48" s="19">
        <v>93.000000000000014</v>
      </c>
      <c r="AA48" s="19">
        <v>141</v>
      </c>
      <c r="AB48" s="19">
        <v>72</v>
      </c>
      <c r="AC48" s="19">
        <v>99</v>
      </c>
      <c r="AD48" s="19">
        <v>81</v>
      </c>
      <c r="AE48" s="19"/>
      <c r="AF48" s="19"/>
      <c r="AG48" s="16"/>
      <c r="AH48" s="16"/>
      <c r="AI48" s="16"/>
      <c r="AJ48" s="16"/>
      <c r="AK48" s="19"/>
    </row>
    <row r="49" spans="1:37">
      <c r="A49" s="44"/>
      <c r="B49" s="4" t="s">
        <v>4</v>
      </c>
      <c r="C49" s="30">
        <f t="shared" si="5"/>
        <v>0.80238095238095242</v>
      </c>
      <c r="D49" s="15">
        <f t="shared" ca="1" si="6"/>
        <v>0.8</v>
      </c>
      <c r="E49" s="27">
        <v>4200</v>
      </c>
      <c r="F49" s="12">
        <f t="shared" si="8"/>
        <v>3370</v>
      </c>
      <c r="G49" s="22">
        <v>157</v>
      </c>
      <c r="H49" s="22">
        <v>135.00000000000003</v>
      </c>
      <c r="I49" s="22">
        <v>177</v>
      </c>
      <c r="J49" s="22">
        <v>168</v>
      </c>
      <c r="K49" s="19">
        <v>123</v>
      </c>
      <c r="L49" s="19">
        <v>174</v>
      </c>
      <c r="M49" s="19">
        <v>133</v>
      </c>
      <c r="N49" s="19">
        <v>141</v>
      </c>
      <c r="O49" s="19">
        <v>146</v>
      </c>
      <c r="P49" s="19">
        <v>288</v>
      </c>
      <c r="Q49" s="19">
        <v>156</v>
      </c>
      <c r="R49" s="19">
        <v>144</v>
      </c>
      <c r="S49" s="19">
        <v>90</v>
      </c>
      <c r="T49" s="19">
        <v>123</v>
      </c>
      <c r="U49" s="19">
        <v>91.999999999999986</v>
      </c>
      <c r="V49" s="19">
        <v>129</v>
      </c>
      <c r="W49" s="19">
        <v>121</v>
      </c>
      <c r="X49" s="19">
        <v>160</v>
      </c>
      <c r="Y49" s="19">
        <v>159</v>
      </c>
      <c r="Z49" s="19">
        <v>83.000000000000014</v>
      </c>
      <c r="AA49" s="19">
        <v>101.99999999999999</v>
      </c>
      <c r="AB49" s="19">
        <v>158</v>
      </c>
      <c r="AC49" s="19">
        <v>120</v>
      </c>
      <c r="AD49" s="19">
        <v>91</v>
      </c>
      <c r="AE49" s="19"/>
      <c r="AF49" s="19"/>
      <c r="AG49" s="16"/>
      <c r="AH49" s="16"/>
      <c r="AI49" s="16"/>
      <c r="AJ49" s="16"/>
      <c r="AK49" s="19"/>
    </row>
    <row r="50" spans="1:37">
      <c r="A50" s="44"/>
      <c r="B50" s="4" t="s">
        <v>6</v>
      </c>
      <c r="C50" s="30">
        <f t="shared" si="5"/>
        <v>0.48</v>
      </c>
      <c r="D50" s="15">
        <f t="shared" ca="1" si="6"/>
        <v>0.8</v>
      </c>
      <c r="E50" s="27">
        <v>3000</v>
      </c>
      <c r="F50" s="12">
        <f t="shared" si="8"/>
        <v>1440</v>
      </c>
      <c r="G50" s="22">
        <v>57</v>
      </c>
      <c r="H50" s="22">
        <v>30</v>
      </c>
      <c r="I50" s="22">
        <v>66</v>
      </c>
      <c r="J50" s="22">
        <v>45</v>
      </c>
      <c r="K50" s="19">
        <v>36</v>
      </c>
      <c r="L50" s="19">
        <v>33</v>
      </c>
      <c r="M50" s="19">
        <v>42</v>
      </c>
      <c r="N50" s="19">
        <v>105</v>
      </c>
      <c r="O50" s="19">
        <v>123</v>
      </c>
      <c r="P50" s="19">
        <v>75</v>
      </c>
      <c r="Q50" s="19">
        <v>57</v>
      </c>
      <c r="R50" s="19">
        <v>27.000000000000004</v>
      </c>
      <c r="S50" s="19">
        <v>101.99999999999999</v>
      </c>
      <c r="T50" s="19">
        <v>60</v>
      </c>
      <c r="U50" s="19">
        <v>45</v>
      </c>
      <c r="V50" s="19">
        <v>15</v>
      </c>
      <c r="W50" s="19">
        <v>63</v>
      </c>
      <c r="X50" s="19">
        <v>45</v>
      </c>
      <c r="Y50" s="19">
        <v>86.999999999999986</v>
      </c>
      <c r="Z50" s="19">
        <v>66</v>
      </c>
      <c r="AA50" s="19">
        <v>36</v>
      </c>
      <c r="AB50" s="19">
        <v>86.999999999999986</v>
      </c>
      <c r="AC50" s="19">
        <v>96</v>
      </c>
      <c r="AD50" s="19">
        <v>42</v>
      </c>
      <c r="AE50" s="19"/>
      <c r="AF50" s="19"/>
      <c r="AG50" s="16"/>
      <c r="AH50" s="16"/>
      <c r="AI50" s="16"/>
      <c r="AJ50" s="16"/>
      <c r="AK50" s="19"/>
    </row>
    <row r="51" spans="1:37">
      <c r="A51" s="44"/>
      <c r="B51" s="24" t="s">
        <v>85</v>
      </c>
      <c r="C51" s="31">
        <f t="shared" si="5"/>
        <v>1.5349999999999999</v>
      </c>
      <c r="D51" s="15">
        <f t="shared" ca="1" si="6"/>
        <v>0.8</v>
      </c>
      <c r="E51" s="27">
        <v>600</v>
      </c>
      <c r="F51" s="12">
        <f t="shared" si="8"/>
        <v>921</v>
      </c>
      <c r="G51" s="22">
        <v>18</v>
      </c>
      <c r="H51" s="22">
        <v>15</v>
      </c>
      <c r="I51" s="22">
        <v>30</v>
      </c>
      <c r="J51" s="22">
        <v>33</v>
      </c>
      <c r="K51" s="19">
        <v>18</v>
      </c>
      <c r="L51" s="19">
        <v>66</v>
      </c>
      <c r="M51" s="19">
        <v>63</v>
      </c>
      <c r="N51" s="19">
        <v>36</v>
      </c>
      <c r="O51" s="19">
        <v>54.000000000000007</v>
      </c>
      <c r="P51" s="19">
        <v>60</v>
      </c>
      <c r="Q51" s="19">
        <v>39</v>
      </c>
      <c r="R51" s="19">
        <v>45</v>
      </c>
      <c r="S51" s="19">
        <v>72</v>
      </c>
      <c r="T51" s="19">
        <v>27.000000000000004</v>
      </c>
      <c r="U51" s="19">
        <v>36</v>
      </c>
      <c r="V51" s="19">
        <v>24</v>
      </c>
      <c r="W51" s="19">
        <v>30</v>
      </c>
      <c r="X51" s="19">
        <v>36</v>
      </c>
      <c r="Y51" s="19">
        <v>57</v>
      </c>
      <c r="Z51" s="19">
        <v>54.000000000000007</v>
      </c>
      <c r="AA51" s="19">
        <v>30</v>
      </c>
      <c r="AB51" s="19">
        <v>12</v>
      </c>
      <c r="AC51" s="19">
        <v>24</v>
      </c>
      <c r="AD51" s="19">
        <v>42</v>
      </c>
      <c r="AE51" s="19"/>
      <c r="AF51" s="19"/>
      <c r="AG51" s="16"/>
      <c r="AH51" s="16"/>
      <c r="AI51" s="16"/>
      <c r="AJ51" s="16"/>
      <c r="AK51" s="19"/>
    </row>
    <row r="52" spans="1:37">
      <c r="A52" s="44"/>
      <c r="B52" s="24" t="s">
        <v>90</v>
      </c>
      <c r="C52" s="31">
        <f t="shared" si="5"/>
        <v>0.54</v>
      </c>
      <c r="D52" s="15">
        <f t="shared" ca="1" si="6"/>
        <v>0.8</v>
      </c>
      <c r="E52" s="27">
        <v>600</v>
      </c>
      <c r="F52" s="12">
        <f t="shared" si="8"/>
        <v>324</v>
      </c>
      <c r="G52" s="22">
        <v>30</v>
      </c>
      <c r="H52" s="22">
        <v>12</v>
      </c>
      <c r="I52" s="22">
        <v>24</v>
      </c>
      <c r="J52" s="22">
        <v>0</v>
      </c>
      <c r="K52" s="19">
        <v>24</v>
      </c>
      <c r="L52" s="19">
        <v>3</v>
      </c>
      <c r="M52" s="19">
        <v>6</v>
      </c>
      <c r="N52" s="19">
        <v>9</v>
      </c>
      <c r="O52" s="19">
        <v>48</v>
      </c>
      <c r="P52" s="19">
        <v>9</v>
      </c>
      <c r="Q52" s="19">
        <v>18</v>
      </c>
      <c r="R52" s="19">
        <v>21</v>
      </c>
      <c r="S52" s="19">
        <v>12</v>
      </c>
      <c r="T52" s="19">
        <v>36</v>
      </c>
      <c r="U52" s="19">
        <v>9</v>
      </c>
      <c r="V52" s="19">
        <v>0</v>
      </c>
      <c r="W52" s="19">
        <v>12</v>
      </c>
      <c r="X52" s="19">
        <v>27.000000000000004</v>
      </c>
      <c r="Y52" s="19">
        <v>9</v>
      </c>
      <c r="Z52" s="19">
        <v>3</v>
      </c>
      <c r="AA52" s="19">
        <v>3</v>
      </c>
      <c r="AB52" s="19">
        <v>6</v>
      </c>
      <c r="AC52" s="19">
        <v>0</v>
      </c>
      <c r="AD52" s="19">
        <v>3</v>
      </c>
      <c r="AE52" s="19"/>
      <c r="AF52" s="19"/>
      <c r="AG52" s="16"/>
      <c r="AH52" s="16"/>
      <c r="AI52" s="16"/>
      <c r="AJ52" s="16"/>
      <c r="AK52" s="19"/>
    </row>
    <row r="53" spans="1:37">
      <c r="A53" s="44"/>
      <c r="B53" s="39" t="s">
        <v>98</v>
      </c>
      <c r="C53" s="32">
        <f t="shared" si="5"/>
        <v>0.79182809917355368</v>
      </c>
      <c r="D53" s="8">
        <f t="shared" ca="1" si="6"/>
        <v>0.8</v>
      </c>
      <c r="E53" s="41">
        <f>SUM(E36:E52)</f>
        <v>60500</v>
      </c>
      <c r="F53" s="41">
        <f t="shared" ref="F53:AK53" si="9">SUM(F36:F52)</f>
        <v>47905.599999999999</v>
      </c>
      <c r="G53" s="41">
        <f t="shared" si="9"/>
        <v>1949</v>
      </c>
      <c r="H53" s="41">
        <f t="shared" si="9"/>
        <v>2328</v>
      </c>
      <c r="I53" s="41">
        <f t="shared" si="9"/>
        <v>2182</v>
      </c>
      <c r="J53" s="41">
        <f t="shared" si="9"/>
        <v>1829</v>
      </c>
      <c r="K53" s="41">
        <f t="shared" si="9"/>
        <v>1658</v>
      </c>
      <c r="L53" s="41">
        <f t="shared" si="9"/>
        <v>2197</v>
      </c>
      <c r="M53" s="41">
        <f t="shared" si="9"/>
        <v>1990.6</v>
      </c>
      <c r="N53" s="41">
        <f t="shared" si="9"/>
        <v>1834</v>
      </c>
      <c r="O53" s="41">
        <f t="shared" si="9"/>
        <v>2150</v>
      </c>
      <c r="P53" s="41">
        <f t="shared" si="9"/>
        <v>2454</v>
      </c>
      <c r="Q53" s="41">
        <f t="shared" si="9"/>
        <v>1954</v>
      </c>
      <c r="R53" s="41">
        <f t="shared" si="9"/>
        <v>1856</v>
      </c>
      <c r="S53" s="41">
        <f t="shared" si="9"/>
        <v>2159</v>
      </c>
      <c r="T53" s="41">
        <f t="shared" si="9"/>
        <v>2190</v>
      </c>
      <c r="U53" s="41">
        <f t="shared" si="9"/>
        <v>2029</v>
      </c>
      <c r="V53" s="41">
        <f t="shared" si="9"/>
        <v>1762</v>
      </c>
      <c r="W53" s="41">
        <f t="shared" si="9"/>
        <v>1671</v>
      </c>
      <c r="X53" s="41">
        <f t="shared" si="9"/>
        <v>2124</v>
      </c>
      <c r="Y53" s="41">
        <f t="shared" si="9"/>
        <v>2286</v>
      </c>
      <c r="Z53" s="41">
        <f t="shared" si="9"/>
        <v>1930</v>
      </c>
      <c r="AA53" s="41">
        <f t="shared" si="9"/>
        <v>1963</v>
      </c>
      <c r="AB53" s="41">
        <f t="shared" si="9"/>
        <v>1689</v>
      </c>
      <c r="AC53" s="41">
        <f t="shared" si="9"/>
        <v>1856</v>
      </c>
      <c r="AD53" s="41">
        <f t="shared" si="9"/>
        <v>1865</v>
      </c>
      <c r="AE53" s="41">
        <f t="shared" si="9"/>
        <v>0</v>
      </c>
      <c r="AF53" s="41">
        <f t="shared" si="9"/>
        <v>0</v>
      </c>
      <c r="AG53" s="41">
        <f t="shared" si="9"/>
        <v>0</v>
      </c>
      <c r="AH53" s="41">
        <f t="shared" si="9"/>
        <v>0</v>
      </c>
      <c r="AI53" s="41">
        <f t="shared" si="9"/>
        <v>0</v>
      </c>
      <c r="AJ53" s="41">
        <f t="shared" si="9"/>
        <v>0</v>
      </c>
      <c r="AK53" s="41">
        <f t="shared" si="9"/>
        <v>0</v>
      </c>
    </row>
    <row r="54" spans="1:37" ht="12.75" customHeight="1">
      <c r="A54" s="44" t="s">
        <v>96</v>
      </c>
      <c r="B54" s="4" t="s">
        <v>41</v>
      </c>
      <c r="C54" s="30">
        <f t="shared" si="5"/>
        <v>0.76375000000000004</v>
      </c>
      <c r="D54" s="15">
        <f t="shared" ca="1" si="6"/>
        <v>0.8</v>
      </c>
      <c r="E54" s="27">
        <v>8000</v>
      </c>
      <c r="F54" s="12">
        <f t="shared" ref="F54:F70" si="10">SUM(G54:AK54)</f>
        <v>6110</v>
      </c>
      <c r="G54" s="22">
        <v>262</v>
      </c>
      <c r="H54" s="22">
        <v>184</v>
      </c>
      <c r="I54" s="22">
        <v>195</v>
      </c>
      <c r="J54" s="22">
        <v>275.99999999999994</v>
      </c>
      <c r="K54" s="19">
        <v>285</v>
      </c>
      <c r="L54" s="19">
        <v>214</v>
      </c>
      <c r="M54" s="19">
        <v>267</v>
      </c>
      <c r="N54" s="19">
        <v>322</v>
      </c>
      <c r="O54" s="19">
        <v>264</v>
      </c>
      <c r="P54" s="19">
        <v>300</v>
      </c>
      <c r="Q54" s="19">
        <v>216</v>
      </c>
      <c r="R54" s="19">
        <v>225</v>
      </c>
      <c r="S54" s="19">
        <v>295</v>
      </c>
      <c r="T54" s="19">
        <v>275</v>
      </c>
      <c r="U54" s="19">
        <v>223</v>
      </c>
      <c r="V54" s="19">
        <v>234</v>
      </c>
      <c r="W54" s="19">
        <v>245.00000000000003</v>
      </c>
      <c r="X54" s="19">
        <v>314</v>
      </c>
      <c r="Y54" s="19">
        <v>229</v>
      </c>
      <c r="Z54" s="19">
        <v>328</v>
      </c>
      <c r="AA54" s="19">
        <v>423.00000000000006</v>
      </c>
      <c r="AB54" s="19">
        <v>171</v>
      </c>
      <c r="AC54" s="19">
        <v>120</v>
      </c>
      <c r="AD54" s="19">
        <v>243</v>
      </c>
      <c r="AE54" s="19"/>
      <c r="AF54" s="19"/>
      <c r="AG54" s="16"/>
      <c r="AH54" s="16"/>
      <c r="AI54" s="16"/>
      <c r="AJ54" s="16"/>
      <c r="AK54" s="19"/>
    </row>
    <row r="55" spans="1:37">
      <c r="A55" s="44"/>
      <c r="B55" s="24" t="s">
        <v>88</v>
      </c>
      <c r="C55" s="31">
        <f t="shared" si="5"/>
        <v>0.74093750000000003</v>
      </c>
      <c r="D55" s="15">
        <f t="shared" ca="1" si="6"/>
        <v>0.8</v>
      </c>
      <c r="E55" s="27">
        <v>3200</v>
      </c>
      <c r="F55" s="12">
        <f t="shared" si="10"/>
        <v>2371</v>
      </c>
      <c r="G55" s="22">
        <v>66</v>
      </c>
      <c r="H55" s="22">
        <v>69</v>
      </c>
      <c r="I55" s="22">
        <v>136.00000000000003</v>
      </c>
      <c r="J55" s="22">
        <v>101.99999999999999</v>
      </c>
      <c r="K55" s="19">
        <v>125</v>
      </c>
      <c r="L55" s="19">
        <v>73</v>
      </c>
      <c r="M55" s="19">
        <v>131</v>
      </c>
      <c r="N55" s="19">
        <v>105</v>
      </c>
      <c r="O55" s="19">
        <v>110</v>
      </c>
      <c r="P55" s="19">
        <v>165</v>
      </c>
      <c r="Q55" s="19">
        <v>94</v>
      </c>
      <c r="R55" s="19">
        <v>106.99999999999999</v>
      </c>
      <c r="S55" s="19">
        <v>77</v>
      </c>
      <c r="T55" s="19">
        <v>175</v>
      </c>
      <c r="U55" s="19">
        <v>129</v>
      </c>
      <c r="V55" s="19">
        <v>81</v>
      </c>
      <c r="W55" s="19">
        <v>101.99999999999999</v>
      </c>
      <c r="X55" s="19">
        <v>105</v>
      </c>
      <c r="Y55" s="19">
        <v>70</v>
      </c>
      <c r="Z55" s="19">
        <v>81</v>
      </c>
      <c r="AA55" s="19">
        <v>142</v>
      </c>
      <c r="AB55" s="19">
        <v>27.000000000000004</v>
      </c>
      <c r="AC55" s="19">
        <v>44.000000000000007</v>
      </c>
      <c r="AD55" s="19">
        <v>55</v>
      </c>
      <c r="AE55" s="19"/>
      <c r="AF55" s="19"/>
      <c r="AG55" s="16"/>
      <c r="AH55" s="16"/>
      <c r="AI55" s="16"/>
      <c r="AJ55" s="16"/>
      <c r="AK55" s="19"/>
    </row>
    <row r="56" spans="1:37">
      <c r="A56" s="44"/>
      <c r="B56" s="4" t="s">
        <v>44</v>
      </c>
      <c r="C56" s="30">
        <f t="shared" si="5"/>
        <v>0.7699259259259259</v>
      </c>
      <c r="D56" s="15">
        <f t="shared" ca="1" si="6"/>
        <v>0.8</v>
      </c>
      <c r="E56" s="27">
        <v>13500</v>
      </c>
      <c r="F56" s="12">
        <f t="shared" si="10"/>
        <v>10394</v>
      </c>
      <c r="G56" s="22">
        <v>268</v>
      </c>
      <c r="H56" s="22">
        <v>383</v>
      </c>
      <c r="I56" s="22">
        <v>462</v>
      </c>
      <c r="J56" s="22">
        <v>424</v>
      </c>
      <c r="K56" s="19">
        <v>627</v>
      </c>
      <c r="L56" s="19">
        <v>494.00000000000006</v>
      </c>
      <c r="M56" s="19">
        <v>432</v>
      </c>
      <c r="N56" s="19">
        <v>421</v>
      </c>
      <c r="O56" s="19">
        <v>442</v>
      </c>
      <c r="P56" s="19">
        <v>647</v>
      </c>
      <c r="Q56" s="19">
        <v>455.99999999999994</v>
      </c>
      <c r="R56" s="19">
        <v>501.99999999999994</v>
      </c>
      <c r="S56" s="19">
        <v>497</v>
      </c>
      <c r="T56" s="19">
        <v>392</v>
      </c>
      <c r="U56" s="19">
        <v>390</v>
      </c>
      <c r="V56" s="19">
        <v>383</v>
      </c>
      <c r="W56" s="19">
        <v>375</v>
      </c>
      <c r="X56" s="19">
        <v>470</v>
      </c>
      <c r="Y56" s="19">
        <v>384</v>
      </c>
      <c r="Z56" s="19">
        <v>585</v>
      </c>
      <c r="AA56" s="19">
        <v>511</v>
      </c>
      <c r="AB56" s="19">
        <v>227.99999999999997</v>
      </c>
      <c r="AC56" s="19">
        <v>252.99999999999997</v>
      </c>
      <c r="AD56" s="19">
        <v>368</v>
      </c>
      <c r="AE56" s="19"/>
      <c r="AF56" s="19"/>
      <c r="AG56" s="16"/>
      <c r="AH56" s="16"/>
      <c r="AI56" s="16"/>
      <c r="AJ56" s="16"/>
      <c r="AK56" s="19"/>
    </row>
    <row r="57" spans="1:37">
      <c r="A57" s="44"/>
      <c r="B57" s="4" t="s">
        <v>63</v>
      </c>
      <c r="C57" s="30">
        <f t="shared" si="5"/>
        <v>0.80015625000000001</v>
      </c>
      <c r="D57" s="15">
        <f t="shared" ca="1" si="6"/>
        <v>0.8</v>
      </c>
      <c r="E57" s="27">
        <v>32000</v>
      </c>
      <c r="F57" s="12">
        <f t="shared" si="10"/>
        <v>25605</v>
      </c>
      <c r="G57" s="22">
        <v>840</v>
      </c>
      <c r="H57" s="22">
        <v>1176</v>
      </c>
      <c r="I57" s="22">
        <v>1131</v>
      </c>
      <c r="J57" s="22">
        <v>1047</v>
      </c>
      <c r="K57" s="19">
        <v>1089</v>
      </c>
      <c r="L57" s="19">
        <v>993</v>
      </c>
      <c r="M57" s="19">
        <v>1092.0000000000002</v>
      </c>
      <c r="N57" s="19">
        <v>1362.0000000000002</v>
      </c>
      <c r="O57" s="19">
        <v>1329</v>
      </c>
      <c r="P57" s="19">
        <v>1278</v>
      </c>
      <c r="Q57" s="19">
        <v>1044</v>
      </c>
      <c r="R57" s="19">
        <v>1122.0000000000002</v>
      </c>
      <c r="S57" s="19">
        <v>1050</v>
      </c>
      <c r="T57" s="19">
        <v>1224</v>
      </c>
      <c r="U57" s="19">
        <v>1236</v>
      </c>
      <c r="V57" s="19">
        <v>876</v>
      </c>
      <c r="W57" s="19">
        <v>723</v>
      </c>
      <c r="X57" s="19">
        <v>1323</v>
      </c>
      <c r="Y57" s="19">
        <v>1005.0000000000001</v>
      </c>
      <c r="Z57" s="19">
        <v>1209</v>
      </c>
      <c r="AA57" s="19">
        <v>1032</v>
      </c>
      <c r="AB57" s="19">
        <v>792</v>
      </c>
      <c r="AC57" s="19">
        <v>836.99999999999989</v>
      </c>
      <c r="AD57" s="19">
        <v>795</v>
      </c>
      <c r="AE57" s="19"/>
      <c r="AF57" s="19"/>
      <c r="AG57" s="16"/>
      <c r="AH57" s="16"/>
      <c r="AI57" s="16"/>
      <c r="AJ57" s="16"/>
      <c r="AK57" s="19"/>
    </row>
    <row r="58" spans="1:37">
      <c r="A58" s="44"/>
      <c r="B58" s="4" t="s">
        <v>56</v>
      </c>
      <c r="C58" s="30">
        <f t="shared" si="5"/>
        <v>0.93600000000000005</v>
      </c>
      <c r="D58" s="15">
        <f t="shared" ca="1" si="6"/>
        <v>0.8</v>
      </c>
      <c r="E58" s="27">
        <v>1000</v>
      </c>
      <c r="F58" s="12">
        <f t="shared" si="10"/>
        <v>936</v>
      </c>
      <c r="G58" s="22">
        <v>45</v>
      </c>
      <c r="H58" s="22">
        <v>6</v>
      </c>
      <c r="I58" s="22">
        <v>36</v>
      </c>
      <c r="J58" s="22">
        <v>9</v>
      </c>
      <c r="K58" s="19">
        <v>24</v>
      </c>
      <c r="L58" s="19">
        <v>30</v>
      </c>
      <c r="M58" s="19">
        <v>15</v>
      </c>
      <c r="N58" s="19">
        <v>18</v>
      </c>
      <c r="O58" s="19">
        <v>24</v>
      </c>
      <c r="P58" s="19">
        <v>50.999999999999993</v>
      </c>
      <c r="Q58" s="19">
        <v>42</v>
      </c>
      <c r="R58" s="19">
        <v>90</v>
      </c>
      <c r="S58" s="19">
        <v>24</v>
      </c>
      <c r="T58" s="19">
        <v>24</v>
      </c>
      <c r="U58" s="19">
        <v>60</v>
      </c>
      <c r="V58" s="19">
        <v>57</v>
      </c>
      <c r="W58" s="19">
        <v>81</v>
      </c>
      <c r="X58" s="19">
        <v>18</v>
      </c>
      <c r="Y58" s="19">
        <v>78</v>
      </c>
      <c r="Z58" s="19">
        <v>57</v>
      </c>
      <c r="AA58" s="19">
        <v>36</v>
      </c>
      <c r="AB58" s="19">
        <v>50.999999999999993</v>
      </c>
      <c r="AC58" s="19">
        <v>18</v>
      </c>
      <c r="AD58" s="19">
        <v>42</v>
      </c>
      <c r="AE58" s="19"/>
      <c r="AF58" s="19"/>
      <c r="AG58" s="16"/>
      <c r="AH58" s="16"/>
      <c r="AI58" s="16"/>
      <c r="AJ58" s="16"/>
      <c r="AK58" s="19"/>
    </row>
    <row r="59" spans="1:37">
      <c r="A59" s="44"/>
      <c r="B59" s="4" t="s">
        <v>66</v>
      </c>
      <c r="C59" s="30">
        <f t="shared" si="5"/>
        <v>1.0447500000000001</v>
      </c>
      <c r="D59" s="15">
        <f t="shared" ca="1" si="6"/>
        <v>0.8</v>
      </c>
      <c r="E59" s="27">
        <v>8000</v>
      </c>
      <c r="F59" s="12">
        <f t="shared" si="10"/>
        <v>8358</v>
      </c>
      <c r="G59" s="22">
        <v>290</v>
      </c>
      <c r="H59" s="22">
        <v>261</v>
      </c>
      <c r="I59" s="22">
        <v>297</v>
      </c>
      <c r="J59" s="22">
        <v>312</v>
      </c>
      <c r="K59" s="19">
        <v>398</v>
      </c>
      <c r="L59" s="19">
        <v>348</v>
      </c>
      <c r="M59" s="19">
        <v>304</v>
      </c>
      <c r="N59" s="19">
        <v>432</v>
      </c>
      <c r="O59" s="19">
        <v>248</v>
      </c>
      <c r="P59" s="19">
        <v>272.00000000000006</v>
      </c>
      <c r="Q59" s="19">
        <v>351</v>
      </c>
      <c r="R59" s="19">
        <v>459</v>
      </c>
      <c r="S59" s="19">
        <v>327</v>
      </c>
      <c r="T59" s="19">
        <v>231</v>
      </c>
      <c r="U59" s="19">
        <v>330</v>
      </c>
      <c r="V59" s="19">
        <v>332</v>
      </c>
      <c r="W59" s="19">
        <v>380</v>
      </c>
      <c r="X59" s="19">
        <v>638</v>
      </c>
      <c r="Y59" s="19">
        <v>459.99999999999994</v>
      </c>
      <c r="Z59" s="19">
        <v>290</v>
      </c>
      <c r="AA59" s="19">
        <v>547</v>
      </c>
      <c r="AB59" s="19">
        <v>367</v>
      </c>
      <c r="AC59" s="19">
        <v>270.00000000000006</v>
      </c>
      <c r="AD59" s="19">
        <v>214</v>
      </c>
      <c r="AE59" s="19"/>
      <c r="AF59" s="19"/>
      <c r="AG59" s="16"/>
      <c r="AH59" s="16"/>
      <c r="AI59" s="16"/>
      <c r="AJ59" s="16"/>
      <c r="AK59" s="19"/>
    </row>
    <row r="60" spans="1:37">
      <c r="A60" s="44"/>
      <c r="B60" s="4" t="s">
        <v>67</v>
      </c>
      <c r="C60" s="30">
        <f t="shared" si="5"/>
        <v>0.73785714285714288</v>
      </c>
      <c r="D60" s="15">
        <f t="shared" ca="1" si="6"/>
        <v>0.8</v>
      </c>
      <c r="E60" s="27">
        <v>5600</v>
      </c>
      <c r="F60" s="12">
        <f t="shared" si="10"/>
        <v>4132</v>
      </c>
      <c r="G60" s="22">
        <v>144</v>
      </c>
      <c r="H60" s="22">
        <v>225.99999999999997</v>
      </c>
      <c r="I60" s="22">
        <v>210</v>
      </c>
      <c r="J60" s="22">
        <v>277</v>
      </c>
      <c r="K60" s="19">
        <v>267</v>
      </c>
      <c r="L60" s="19">
        <v>113.00000000000001</v>
      </c>
      <c r="M60" s="19">
        <v>164</v>
      </c>
      <c r="N60" s="19">
        <v>206</v>
      </c>
      <c r="O60" s="19">
        <v>131</v>
      </c>
      <c r="P60" s="19">
        <v>117</v>
      </c>
      <c r="Q60" s="19">
        <v>139.99999999999997</v>
      </c>
      <c r="R60" s="19">
        <v>150</v>
      </c>
      <c r="S60" s="19">
        <v>264</v>
      </c>
      <c r="T60" s="19">
        <v>204.99999999999997</v>
      </c>
      <c r="U60" s="19">
        <v>192</v>
      </c>
      <c r="V60" s="19">
        <v>89</v>
      </c>
      <c r="W60" s="19">
        <v>126</v>
      </c>
      <c r="X60" s="19">
        <v>168</v>
      </c>
      <c r="Y60" s="19">
        <v>184</v>
      </c>
      <c r="Z60" s="19">
        <v>235</v>
      </c>
      <c r="AA60" s="19">
        <v>183</v>
      </c>
      <c r="AB60" s="19">
        <v>124</v>
      </c>
      <c r="AC60" s="19">
        <v>98.000000000000014</v>
      </c>
      <c r="AD60" s="19">
        <v>119</v>
      </c>
      <c r="AE60" s="19"/>
      <c r="AF60" s="19"/>
      <c r="AG60" s="16"/>
      <c r="AH60" s="16"/>
      <c r="AI60" s="16"/>
      <c r="AJ60" s="16"/>
      <c r="AK60" s="19"/>
    </row>
    <row r="61" spans="1:37">
      <c r="A61" s="44"/>
      <c r="B61" s="4" t="s">
        <v>26</v>
      </c>
      <c r="C61" s="30">
        <f t="shared" si="5"/>
        <v>0.80214285714285716</v>
      </c>
      <c r="D61" s="15">
        <f t="shared" ca="1" si="6"/>
        <v>0.8</v>
      </c>
      <c r="E61" s="27">
        <v>1400</v>
      </c>
      <c r="F61" s="12">
        <f t="shared" si="10"/>
        <v>1123</v>
      </c>
      <c r="G61" s="22">
        <v>12</v>
      </c>
      <c r="H61" s="22">
        <v>50.999999999999993</v>
      </c>
      <c r="I61" s="22">
        <v>96</v>
      </c>
      <c r="J61" s="22">
        <v>36</v>
      </c>
      <c r="K61" s="19">
        <v>72</v>
      </c>
      <c r="L61" s="19">
        <v>48</v>
      </c>
      <c r="M61" s="19">
        <v>39</v>
      </c>
      <c r="N61" s="19">
        <v>69</v>
      </c>
      <c r="O61" s="19">
        <v>18</v>
      </c>
      <c r="P61" s="19">
        <v>78</v>
      </c>
      <c r="Q61" s="19">
        <v>62</v>
      </c>
      <c r="R61" s="19">
        <v>38</v>
      </c>
      <c r="S61" s="19">
        <v>57</v>
      </c>
      <c r="T61" s="19">
        <v>17</v>
      </c>
      <c r="U61" s="19">
        <v>3</v>
      </c>
      <c r="V61" s="19">
        <v>6</v>
      </c>
      <c r="W61" s="19">
        <v>0</v>
      </c>
      <c r="X61" s="19">
        <v>108.00000000000001</v>
      </c>
      <c r="Y61" s="19">
        <v>106.99999999999999</v>
      </c>
      <c r="Z61" s="19">
        <v>30</v>
      </c>
      <c r="AA61" s="19">
        <v>106.99999999999999</v>
      </c>
      <c r="AB61" s="19">
        <v>24</v>
      </c>
      <c r="AC61" s="19">
        <v>21</v>
      </c>
      <c r="AD61" s="19">
        <v>24</v>
      </c>
      <c r="AE61" s="19"/>
      <c r="AF61" s="19"/>
      <c r="AG61" s="16"/>
      <c r="AH61" s="16"/>
      <c r="AI61" s="16"/>
      <c r="AJ61" s="16"/>
      <c r="AK61" s="19"/>
    </row>
    <row r="62" spans="1:37">
      <c r="A62" s="44"/>
      <c r="B62" s="4" t="s">
        <v>69</v>
      </c>
      <c r="C62" s="30">
        <f t="shared" si="5"/>
        <v>0.82294444444444448</v>
      </c>
      <c r="D62" s="15">
        <f t="shared" ca="1" si="6"/>
        <v>0.8</v>
      </c>
      <c r="E62" s="27">
        <v>18000</v>
      </c>
      <c r="F62" s="12">
        <f t="shared" si="10"/>
        <v>14813</v>
      </c>
      <c r="G62" s="22">
        <v>588</v>
      </c>
      <c r="H62" s="22">
        <v>471</v>
      </c>
      <c r="I62" s="22">
        <v>591</v>
      </c>
      <c r="J62" s="22">
        <v>1047</v>
      </c>
      <c r="K62" s="19">
        <v>708</v>
      </c>
      <c r="L62" s="19">
        <v>540.00000000000011</v>
      </c>
      <c r="M62" s="19">
        <v>657</v>
      </c>
      <c r="N62" s="19">
        <v>627</v>
      </c>
      <c r="O62" s="19">
        <v>803.99999999999989</v>
      </c>
      <c r="P62" s="19">
        <v>750</v>
      </c>
      <c r="Q62" s="19">
        <v>627</v>
      </c>
      <c r="R62" s="19">
        <v>654</v>
      </c>
      <c r="S62" s="19">
        <v>609</v>
      </c>
      <c r="T62" s="19">
        <v>465.00000000000006</v>
      </c>
      <c r="U62" s="19">
        <v>594</v>
      </c>
      <c r="V62" s="19">
        <v>726</v>
      </c>
      <c r="W62" s="19">
        <v>765</v>
      </c>
      <c r="X62" s="19">
        <v>576</v>
      </c>
      <c r="Y62" s="19">
        <v>651</v>
      </c>
      <c r="Z62" s="19">
        <v>437</v>
      </c>
      <c r="AA62" s="19">
        <v>530.99999999999989</v>
      </c>
      <c r="AB62" s="19">
        <v>501</v>
      </c>
      <c r="AC62" s="19">
        <v>432</v>
      </c>
      <c r="AD62" s="19">
        <v>462</v>
      </c>
      <c r="AE62" s="19"/>
      <c r="AF62" s="19"/>
      <c r="AG62" s="16"/>
      <c r="AH62" s="16"/>
      <c r="AI62" s="16"/>
      <c r="AJ62" s="16"/>
      <c r="AK62" s="19"/>
    </row>
    <row r="63" spans="1:37">
      <c r="A63" s="44"/>
      <c r="B63" s="4" t="s">
        <v>17</v>
      </c>
      <c r="C63" s="30">
        <f t="shared" si="5"/>
        <v>0.435</v>
      </c>
      <c r="D63" s="15">
        <f t="shared" ca="1" si="6"/>
        <v>0.8</v>
      </c>
      <c r="E63" s="27">
        <v>600</v>
      </c>
      <c r="F63" s="12">
        <f t="shared" si="10"/>
        <v>261</v>
      </c>
      <c r="G63" s="22">
        <v>12</v>
      </c>
      <c r="H63" s="22">
        <v>0</v>
      </c>
      <c r="I63" s="22">
        <v>0</v>
      </c>
      <c r="J63" s="22">
        <v>27.000000000000004</v>
      </c>
      <c r="K63" s="19">
        <v>21</v>
      </c>
      <c r="L63" s="19">
        <v>15</v>
      </c>
      <c r="M63" s="19">
        <v>9</v>
      </c>
      <c r="N63" s="19">
        <v>0</v>
      </c>
      <c r="O63" s="19">
        <v>6</v>
      </c>
      <c r="P63" s="19">
        <v>6</v>
      </c>
      <c r="Q63" s="19">
        <v>9</v>
      </c>
      <c r="R63" s="19">
        <v>0</v>
      </c>
      <c r="S63" s="19">
        <v>6</v>
      </c>
      <c r="T63" s="19">
        <v>12</v>
      </c>
      <c r="U63" s="19">
        <v>0</v>
      </c>
      <c r="V63" s="19">
        <v>24</v>
      </c>
      <c r="W63" s="19">
        <v>0</v>
      </c>
      <c r="X63" s="19">
        <v>21</v>
      </c>
      <c r="Y63" s="19">
        <v>12</v>
      </c>
      <c r="Z63" s="19">
        <v>18</v>
      </c>
      <c r="AA63" s="19">
        <v>30</v>
      </c>
      <c r="AB63" s="19">
        <v>0</v>
      </c>
      <c r="AC63" s="19">
        <v>24</v>
      </c>
      <c r="AD63" s="19">
        <v>9</v>
      </c>
      <c r="AE63" s="19"/>
      <c r="AF63" s="19"/>
      <c r="AG63" s="16"/>
      <c r="AH63" s="16"/>
      <c r="AI63" s="16"/>
      <c r="AJ63" s="16"/>
      <c r="AK63" s="19"/>
    </row>
    <row r="64" spans="1:37">
      <c r="A64" s="44"/>
      <c r="B64" s="4" t="s">
        <v>20</v>
      </c>
      <c r="C64" s="30">
        <f t="shared" si="5"/>
        <v>0.60675000000000001</v>
      </c>
      <c r="D64" s="15">
        <f t="shared" ca="1" si="6"/>
        <v>0.8</v>
      </c>
      <c r="E64" s="27">
        <v>4000</v>
      </c>
      <c r="F64" s="12">
        <f t="shared" si="10"/>
        <v>2427</v>
      </c>
      <c r="G64" s="22">
        <v>204</v>
      </c>
      <c r="H64" s="22">
        <v>174</v>
      </c>
      <c r="I64" s="22">
        <v>168</v>
      </c>
      <c r="J64" s="22">
        <v>132</v>
      </c>
      <c r="K64" s="19">
        <v>123</v>
      </c>
      <c r="L64" s="19">
        <v>111</v>
      </c>
      <c r="M64" s="19">
        <v>84</v>
      </c>
      <c r="N64" s="19">
        <v>96</v>
      </c>
      <c r="O64" s="19">
        <v>30</v>
      </c>
      <c r="P64" s="19">
        <v>111</v>
      </c>
      <c r="Q64" s="19">
        <v>123</v>
      </c>
      <c r="R64" s="19">
        <v>96</v>
      </c>
      <c r="S64" s="19">
        <v>45</v>
      </c>
      <c r="T64" s="19">
        <v>3</v>
      </c>
      <c r="U64" s="19">
        <v>162</v>
      </c>
      <c r="V64" s="19">
        <v>75</v>
      </c>
      <c r="W64" s="19">
        <v>96</v>
      </c>
      <c r="X64" s="19">
        <v>12</v>
      </c>
      <c r="Y64" s="19">
        <v>84</v>
      </c>
      <c r="Z64" s="19">
        <v>144</v>
      </c>
      <c r="AA64" s="19">
        <v>126</v>
      </c>
      <c r="AB64" s="19">
        <v>36</v>
      </c>
      <c r="AC64" s="19">
        <v>120</v>
      </c>
      <c r="AD64" s="19">
        <v>72</v>
      </c>
      <c r="AE64" s="19"/>
      <c r="AF64" s="19"/>
      <c r="AG64" s="16"/>
      <c r="AH64" s="16"/>
      <c r="AI64" s="16"/>
      <c r="AJ64" s="16"/>
      <c r="AK64" s="19"/>
    </row>
    <row r="65" spans="1:37">
      <c r="A65" s="44"/>
      <c r="B65" s="4" t="s">
        <v>14</v>
      </c>
      <c r="C65" s="30">
        <f t="shared" si="5"/>
        <v>0.99375000000000002</v>
      </c>
      <c r="D65" s="15">
        <f t="shared" ca="1" si="6"/>
        <v>0.8</v>
      </c>
      <c r="E65" s="27">
        <v>1600</v>
      </c>
      <c r="F65" s="12">
        <f t="shared" si="10"/>
        <v>1590</v>
      </c>
      <c r="G65" s="22">
        <v>18</v>
      </c>
      <c r="H65" s="22">
        <v>33</v>
      </c>
      <c r="I65" s="22">
        <v>72</v>
      </c>
      <c r="J65" s="22">
        <v>101.99999999999999</v>
      </c>
      <c r="K65" s="19">
        <v>96</v>
      </c>
      <c r="L65" s="19">
        <v>78</v>
      </c>
      <c r="M65" s="19">
        <v>39</v>
      </c>
      <c r="N65" s="19">
        <v>99</v>
      </c>
      <c r="O65" s="19">
        <v>159</v>
      </c>
      <c r="P65" s="19">
        <v>93.000000000000014</v>
      </c>
      <c r="Q65" s="19">
        <v>78</v>
      </c>
      <c r="R65" s="19">
        <v>135.00000000000003</v>
      </c>
      <c r="S65" s="19">
        <v>84</v>
      </c>
      <c r="T65" s="19">
        <v>9</v>
      </c>
      <c r="U65" s="19">
        <v>69</v>
      </c>
      <c r="V65" s="19">
        <v>57</v>
      </c>
      <c r="W65" s="19">
        <v>108.00000000000001</v>
      </c>
      <c r="X65" s="19">
        <v>27.000000000000004</v>
      </c>
      <c r="Y65" s="19">
        <v>30</v>
      </c>
      <c r="Z65" s="19">
        <v>45</v>
      </c>
      <c r="AA65" s="19">
        <v>78</v>
      </c>
      <c r="AB65" s="19">
        <v>60</v>
      </c>
      <c r="AC65" s="19">
        <v>15</v>
      </c>
      <c r="AD65" s="19">
        <v>6</v>
      </c>
      <c r="AE65" s="19"/>
      <c r="AF65" s="19"/>
      <c r="AG65" s="16"/>
      <c r="AH65" s="16"/>
      <c r="AI65" s="16"/>
      <c r="AJ65" s="16"/>
      <c r="AK65" s="19"/>
    </row>
    <row r="66" spans="1:37">
      <c r="A66" s="44"/>
      <c r="B66" s="4" t="s">
        <v>59</v>
      </c>
      <c r="C66" s="30">
        <f t="shared" ref="C66:C90" si="11">F66/E66</f>
        <v>0.94499999999999995</v>
      </c>
      <c r="D66" s="15">
        <f t="shared" ref="D66:D90" ca="1" si="12">DAY(NOW()-1)/30</f>
        <v>0.8</v>
      </c>
      <c r="E66" s="27">
        <v>400</v>
      </c>
      <c r="F66" s="12">
        <f t="shared" si="10"/>
        <v>378</v>
      </c>
      <c r="G66" s="22">
        <v>39</v>
      </c>
      <c r="H66" s="22">
        <v>18</v>
      </c>
      <c r="I66" s="22">
        <v>21</v>
      </c>
      <c r="J66" s="22">
        <v>27.000000000000004</v>
      </c>
      <c r="K66" s="19">
        <v>12</v>
      </c>
      <c r="L66" s="19">
        <v>0</v>
      </c>
      <c r="M66" s="19">
        <v>21</v>
      </c>
      <c r="N66" s="19">
        <v>18</v>
      </c>
      <c r="O66" s="19">
        <v>15</v>
      </c>
      <c r="P66" s="19">
        <v>15</v>
      </c>
      <c r="Q66" s="19">
        <v>6</v>
      </c>
      <c r="R66" s="19">
        <v>18</v>
      </c>
      <c r="S66" s="19">
        <v>6</v>
      </c>
      <c r="T66" s="19">
        <v>42</v>
      </c>
      <c r="U66" s="19">
        <v>18</v>
      </c>
      <c r="V66" s="19">
        <v>9</v>
      </c>
      <c r="W66" s="19">
        <v>6</v>
      </c>
      <c r="X66" s="19">
        <v>15</v>
      </c>
      <c r="Y66" s="19">
        <v>9</v>
      </c>
      <c r="Z66" s="19">
        <v>9</v>
      </c>
      <c r="AA66" s="19">
        <v>15</v>
      </c>
      <c r="AB66" s="19">
        <v>0</v>
      </c>
      <c r="AC66" s="19">
        <v>21</v>
      </c>
      <c r="AD66" s="19">
        <v>18</v>
      </c>
      <c r="AE66" s="19"/>
      <c r="AF66" s="19"/>
      <c r="AG66" s="16"/>
      <c r="AH66" s="16"/>
      <c r="AI66" s="16"/>
      <c r="AJ66" s="16"/>
      <c r="AK66" s="19"/>
    </row>
    <row r="67" spans="1:37">
      <c r="A67" s="44"/>
      <c r="B67" s="4" t="s">
        <v>31</v>
      </c>
      <c r="C67" s="30">
        <f t="shared" si="11"/>
        <v>0.66763636363636358</v>
      </c>
      <c r="D67" s="15">
        <f t="shared" ca="1" si="12"/>
        <v>0.8</v>
      </c>
      <c r="E67" s="27">
        <v>5500</v>
      </c>
      <c r="F67" s="12">
        <f t="shared" si="10"/>
        <v>3672</v>
      </c>
      <c r="G67" s="22">
        <v>84</v>
      </c>
      <c r="H67" s="22">
        <v>117</v>
      </c>
      <c r="I67" s="22">
        <v>72</v>
      </c>
      <c r="J67" s="22">
        <v>195</v>
      </c>
      <c r="K67" s="19">
        <v>132</v>
      </c>
      <c r="L67" s="19">
        <v>375</v>
      </c>
      <c r="M67" s="19">
        <v>126</v>
      </c>
      <c r="N67" s="19">
        <v>111</v>
      </c>
      <c r="O67" s="19">
        <v>279</v>
      </c>
      <c r="P67" s="19">
        <v>54.000000000000007</v>
      </c>
      <c r="Q67" s="19">
        <v>66</v>
      </c>
      <c r="R67" s="19">
        <v>150</v>
      </c>
      <c r="S67" s="19">
        <v>39</v>
      </c>
      <c r="T67" s="19">
        <v>159</v>
      </c>
      <c r="U67" s="19">
        <v>114</v>
      </c>
      <c r="V67" s="19">
        <v>186</v>
      </c>
      <c r="W67" s="19">
        <v>84</v>
      </c>
      <c r="X67" s="19">
        <v>261</v>
      </c>
      <c r="Y67" s="19">
        <v>200.99999999999997</v>
      </c>
      <c r="Z67" s="19">
        <v>210</v>
      </c>
      <c r="AA67" s="19">
        <v>180</v>
      </c>
      <c r="AB67" s="19">
        <v>168</v>
      </c>
      <c r="AC67" s="19">
        <v>137.99999999999997</v>
      </c>
      <c r="AD67" s="19">
        <v>171</v>
      </c>
      <c r="AE67" s="19"/>
      <c r="AF67" s="19"/>
      <c r="AG67" s="16"/>
      <c r="AH67" s="16"/>
      <c r="AI67" s="16"/>
      <c r="AJ67" s="16"/>
      <c r="AK67" s="19"/>
    </row>
    <row r="68" spans="1:37">
      <c r="A68" s="44"/>
      <c r="B68" s="24" t="s">
        <v>79</v>
      </c>
      <c r="C68" s="31">
        <f t="shared" si="11"/>
        <v>0.86124999999999996</v>
      </c>
      <c r="D68" s="15">
        <f t="shared" ca="1" si="12"/>
        <v>0.8</v>
      </c>
      <c r="E68" s="27">
        <v>1600</v>
      </c>
      <c r="F68" s="12">
        <f t="shared" si="10"/>
        <v>1378</v>
      </c>
      <c r="G68" s="22">
        <v>70</v>
      </c>
      <c r="H68" s="22">
        <v>45.999999999999993</v>
      </c>
      <c r="I68" s="22">
        <v>111</v>
      </c>
      <c r="J68" s="22">
        <v>40.999999999999993</v>
      </c>
      <c r="K68" s="19">
        <v>93.000000000000014</v>
      </c>
      <c r="L68" s="19">
        <v>34</v>
      </c>
      <c r="M68" s="19">
        <v>63</v>
      </c>
      <c r="N68" s="19">
        <v>33</v>
      </c>
      <c r="O68" s="19">
        <v>45.999999999999993</v>
      </c>
      <c r="P68" s="19">
        <v>67</v>
      </c>
      <c r="Q68" s="19">
        <v>86.999999999999986</v>
      </c>
      <c r="R68" s="19">
        <v>104</v>
      </c>
      <c r="S68" s="19">
        <v>30</v>
      </c>
      <c r="T68" s="19">
        <v>64</v>
      </c>
      <c r="U68" s="19">
        <v>19</v>
      </c>
      <c r="V68" s="19">
        <v>37</v>
      </c>
      <c r="W68" s="19">
        <v>111</v>
      </c>
      <c r="X68" s="19">
        <v>39</v>
      </c>
      <c r="Y68" s="19">
        <v>18</v>
      </c>
      <c r="Z68" s="19">
        <v>27.000000000000004</v>
      </c>
      <c r="AA68" s="19">
        <v>45</v>
      </c>
      <c r="AB68" s="19">
        <v>88.000000000000014</v>
      </c>
      <c r="AC68" s="19">
        <v>57</v>
      </c>
      <c r="AD68" s="19">
        <v>48</v>
      </c>
      <c r="AE68" s="19"/>
      <c r="AF68" s="19"/>
      <c r="AG68" s="16"/>
      <c r="AH68" s="16"/>
      <c r="AI68" s="16"/>
      <c r="AJ68" s="16"/>
      <c r="AK68" s="19"/>
    </row>
    <row r="69" spans="1:37">
      <c r="A69" s="44"/>
      <c r="B69" s="24" t="s">
        <v>84</v>
      </c>
      <c r="C69" s="31">
        <f t="shared" si="11"/>
        <v>0.52</v>
      </c>
      <c r="D69" s="15">
        <f t="shared" ca="1" si="12"/>
        <v>0.8</v>
      </c>
      <c r="E69" s="27">
        <v>600</v>
      </c>
      <c r="F69" s="12">
        <f t="shared" si="10"/>
        <v>312</v>
      </c>
      <c r="G69" s="22">
        <v>9</v>
      </c>
      <c r="H69" s="22">
        <v>6</v>
      </c>
      <c r="I69" s="22">
        <v>12</v>
      </c>
      <c r="J69" s="22">
        <v>39</v>
      </c>
      <c r="K69" s="19">
        <v>3</v>
      </c>
      <c r="L69" s="19">
        <v>0</v>
      </c>
      <c r="M69" s="19">
        <v>27.000000000000004</v>
      </c>
      <c r="N69" s="19">
        <v>6</v>
      </c>
      <c r="O69" s="19">
        <v>15</v>
      </c>
      <c r="P69" s="19">
        <v>18</v>
      </c>
      <c r="Q69" s="19">
        <v>50.999999999999993</v>
      </c>
      <c r="R69" s="19">
        <v>9</v>
      </c>
      <c r="S69" s="19">
        <v>0</v>
      </c>
      <c r="T69" s="19">
        <v>0</v>
      </c>
      <c r="U69" s="19">
        <v>0</v>
      </c>
      <c r="V69" s="19">
        <v>3</v>
      </c>
      <c r="W69" s="19">
        <v>6</v>
      </c>
      <c r="X69" s="19">
        <v>39</v>
      </c>
      <c r="Y69" s="19">
        <v>0</v>
      </c>
      <c r="Z69" s="19">
        <v>15</v>
      </c>
      <c r="AA69" s="19">
        <v>18</v>
      </c>
      <c r="AB69" s="19">
        <v>6</v>
      </c>
      <c r="AC69" s="19">
        <v>12</v>
      </c>
      <c r="AD69" s="19">
        <v>18</v>
      </c>
      <c r="AE69" s="19"/>
      <c r="AF69" s="19"/>
      <c r="AG69" s="16"/>
      <c r="AH69" s="16"/>
      <c r="AI69" s="16"/>
      <c r="AJ69" s="16"/>
      <c r="AK69" s="19"/>
    </row>
    <row r="70" spans="1:37">
      <c r="A70" s="44"/>
      <c r="B70" s="24" t="s">
        <v>83</v>
      </c>
      <c r="C70" s="31">
        <f t="shared" si="11"/>
        <v>0.79</v>
      </c>
      <c r="D70" s="15">
        <f t="shared" ca="1" si="12"/>
        <v>0.8</v>
      </c>
      <c r="E70" s="27">
        <v>600</v>
      </c>
      <c r="F70" s="12">
        <f t="shared" si="10"/>
        <v>474</v>
      </c>
      <c r="G70" s="22">
        <v>66</v>
      </c>
      <c r="H70" s="22">
        <v>42</v>
      </c>
      <c r="I70" s="22">
        <v>24</v>
      </c>
      <c r="J70" s="22">
        <v>0</v>
      </c>
      <c r="K70" s="19">
        <v>27.000000000000004</v>
      </c>
      <c r="L70" s="19">
        <v>9</v>
      </c>
      <c r="M70" s="19">
        <v>39</v>
      </c>
      <c r="N70" s="19">
        <v>15</v>
      </c>
      <c r="O70" s="19">
        <v>30</v>
      </c>
      <c r="P70" s="19">
        <v>12</v>
      </c>
      <c r="Q70" s="19">
        <v>36</v>
      </c>
      <c r="R70" s="19">
        <v>9</v>
      </c>
      <c r="S70" s="19">
        <v>9</v>
      </c>
      <c r="T70" s="19">
        <v>3</v>
      </c>
      <c r="U70" s="19">
        <v>15</v>
      </c>
      <c r="V70" s="19">
        <v>6</v>
      </c>
      <c r="W70" s="19">
        <v>9</v>
      </c>
      <c r="X70" s="19">
        <v>39</v>
      </c>
      <c r="Y70" s="19">
        <v>36</v>
      </c>
      <c r="Z70" s="19">
        <v>12</v>
      </c>
      <c r="AA70" s="19">
        <v>6</v>
      </c>
      <c r="AB70" s="19">
        <v>12</v>
      </c>
      <c r="AC70" s="19">
        <v>12</v>
      </c>
      <c r="AD70" s="19">
        <v>6</v>
      </c>
      <c r="AE70" s="19"/>
      <c r="AF70" s="19"/>
      <c r="AG70" s="16"/>
      <c r="AH70" s="16"/>
      <c r="AI70" s="16"/>
      <c r="AJ70" s="16"/>
      <c r="AK70" s="19"/>
    </row>
    <row r="71" spans="1:37">
      <c r="A71" s="44"/>
      <c r="B71" s="39" t="s">
        <v>98</v>
      </c>
      <c r="C71" s="32">
        <f t="shared" si="11"/>
        <v>0.79861742424242421</v>
      </c>
      <c r="D71" s="8">
        <f t="shared" ca="1" si="12"/>
        <v>0.8</v>
      </c>
      <c r="E71" s="41">
        <f>SUM(E54:E70)</f>
        <v>105600</v>
      </c>
      <c r="F71" s="41">
        <f t="shared" ref="F71:AK71" si="13">SUM(F54:F70)</f>
        <v>84334</v>
      </c>
      <c r="G71" s="41">
        <f t="shared" si="13"/>
        <v>3017</v>
      </c>
      <c r="H71" s="41">
        <f t="shared" si="13"/>
        <v>3263</v>
      </c>
      <c r="I71" s="41">
        <f t="shared" si="13"/>
        <v>3634</v>
      </c>
      <c r="J71" s="41">
        <f t="shared" si="13"/>
        <v>4093</v>
      </c>
      <c r="K71" s="41">
        <f t="shared" si="13"/>
        <v>4102</v>
      </c>
      <c r="L71" s="41">
        <f t="shared" si="13"/>
        <v>3475</v>
      </c>
      <c r="M71" s="41">
        <f t="shared" si="13"/>
        <v>3509</v>
      </c>
      <c r="N71" s="41">
        <f t="shared" si="13"/>
        <v>3940</v>
      </c>
      <c r="O71" s="41">
        <f t="shared" si="13"/>
        <v>3950</v>
      </c>
      <c r="P71" s="41">
        <f t="shared" si="13"/>
        <v>4034</v>
      </c>
      <c r="Q71" s="41">
        <f t="shared" si="13"/>
        <v>3488</v>
      </c>
      <c r="R71" s="41">
        <f t="shared" si="13"/>
        <v>3868</v>
      </c>
      <c r="S71" s="41">
        <f t="shared" si="13"/>
        <v>3419</v>
      </c>
      <c r="T71" s="41">
        <f t="shared" si="13"/>
        <v>3300</v>
      </c>
      <c r="U71" s="41">
        <f t="shared" si="13"/>
        <v>3554</v>
      </c>
      <c r="V71" s="41">
        <f t="shared" si="13"/>
        <v>3181</v>
      </c>
      <c r="W71" s="41">
        <f t="shared" si="13"/>
        <v>3217</v>
      </c>
      <c r="X71" s="41">
        <f t="shared" si="13"/>
        <v>4173</v>
      </c>
      <c r="Y71" s="41">
        <f t="shared" si="13"/>
        <v>3558</v>
      </c>
      <c r="Z71" s="41">
        <f t="shared" si="13"/>
        <v>3732</v>
      </c>
      <c r="AA71" s="41">
        <f t="shared" si="13"/>
        <v>4010</v>
      </c>
      <c r="AB71" s="41">
        <f t="shared" si="13"/>
        <v>2655</v>
      </c>
      <c r="AC71" s="41">
        <f t="shared" si="13"/>
        <v>2492</v>
      </c>
      <c r="AD71" s="41">
        <f t="shared" si="13"/>
        <v>2670</v>
      </c>
      <c r="AE71" s="41">
        <f t="shared" si="13"/>
        <v>0</v>
      </c>
      <c r="AF71" s="41">
        <f t="shared" si="13"/>
        <v>0</v>
      </c>
      <c r="AG71" s="41">
        <f t="shared" si="13"/>
        <v>0</v>
      </c>
      <c r="AH71" s="41">
        <f t="shared" si="13"/>
        <v>0</v>
      </c>
      <c r="AI71" s="41">
        <f t="shared" si="13"/>
        <v>0</v>
      </c>
      <c r="AJ71" s="41">
        <f t="shared" si="13"/>
        <v>0</v>
      </c>
      <c r="AK71" s="41">
        <f t="shared" si="13"/>
        <v>0</v>
      </c>
    </row>
    <row r="72" spans="1:37">
      <c r="A72" s="44" t="s">
        <v>72</v>
      </c>
      <c r="B72" s="4" t="s">
        <v>58</v>
      </c>
      <c r="C72" s="30">
        <f t="shared" si="11"/>
        <v>1.1157692307692308</v>
      </c>
      <c r="D72" s="15">
        <f t="shared" ca="1" si="12"/>
        <v>0.8</v>
      </c>
      <c r="E72" s="27">
        <v>2600</v>
      </c>
      <c r="F72" s="12">
        <f t="shared" ref="F72:F87" si="14">SUM(G72:AK72)</f>
        <v>2901</v>
      </c>
      <c r="G72" s="22">
        <v>57</v>
      </c>
      <c r="H72" s="22">
        <v>137.99999999999997</v>
      </c>
      <c r="I72" s="22">
        <v>147</v>
      </c>
      <c r="J72" s="22">
        <v>93.000000000000014</v>
      </c>
      <c r="K72" s="19">
        <v>132</v>
      </c>
      <c r="L72" s="19">
        <v>135.00000000000003</v>
      </c>
      <c r="M72" s="19">
        <v>114</v>
      </c>
      <c r="N72" s="19">
        <v>39</v>
      </c>
      <c r="O72" s="19">
        <v>33</v>
      </c>
      <c r="P72" s="19">
        <v>141</v>
      </c>
      <c r="Q72" s="19">
        <v>96</v>
      </c>
      <c r="R72" s="19">
        <v>177</v>
      </c>
      <c r="S72" s="19">
        <v>189</v>
      </c>
      <c r="T72" s="19">
        <v>132</v>
      </c>
      <c r="U72" s="19">
        <v>117</v>
      </c>
      <c r="V72" s="19">
        <v>114</v>
      </c>
      <c r="W72" s="19">
        <v>137.99999999999997</v>
      </c>
      <c r="X72" s="19">
        <v>186</v>
      </c>
      <c r="Y72" s="19">
        <v>147</v>
      </c>
      <c r="Z72" s="19">
        <v>96</v>
      </c>
      <c r="AA72" s="19">
        <v>159</v>
      </c>
      <c r="AB72" s="19">
        <v>135.00000000000003</v>
      </c>
      <c r="AC72" s="19">
        <v>162</v>
      </c>
      <c r="AD72" s="19">
        <v>24</v>
      </c>
      <c r="AE72" s="19"/>
      <c r="AF72" s="19"/>
      <c r="AG72" s="16"/>
      <c r="AH72" s="16"/>
      <c r="AI72" s="16"/>
      <c r="AJ72" s="16"/>
      <c r="AK72" s="19"/>
    </row>
    <row r="73" spans="1:37">
      <c r="A73" s="44"/>
      <c r="B73" s="4" t="s">
        <v>40</v>
      </c>
      <c r="C73" s="30">
        <f t="shared" si="11"/>
        <v>0.86888888888888893</v>
      </c>
      <c r="D73" s="15">
        <f t="shared" ca="1" si="12"/>
        <v>0.8</v>
      </c>
      <c r="E73" s="27">
        <v>5400</v>
      </c>
      <c r="F73" s="12">
        <f t="shared" si="14"/>
        <v>4692</v>
      </c>
      <c r="G73" s="22">
        <v>207</v>
      </c>
      <c r="H73" s="22">
        <v>275.99999999999994</v>
      </c>
      <c r="I73" s="22">
        <v>324</v>
      </c>
      <c r="J73" s="22">
        <v>363</v>
      </c>
      <c r="K73" s="19">
        <v>243</v>
      </c>
      <c r="L73" s="19">
        <v>168</v>
      </c>
      <c r="M73" s="19">
        <v>165</v>
      </c>
      <c r="N73" s="19">
        <v>285</v>
      </c>
      <c r="O73" s="19">
        <v>285</v>
      </c>
      <c r="P73" s="19">
        <v>237</v>
      </c>
      <c r="Q73" s="19">
        <v>171</v>
      </c>
      <c r="R73" s="19">
        <v>153</v>
      </c>
      <c r="S73" s="19">
        <v>243</v>
      </c>
      <c r="T73" s="19">
        <v>153</v>
      </c>
      <c r="U73" s="19">
        <v>101.99999999999999</v>
      </c>
      <c r="V73" s="19">
        <v>168</v>
      </c>
      <c r="W73" s="19">
        <v>171</v>
      </c>
      <c r="X73" s="19">
        <v>216</v>
      </c>
      <c r="Y73" s="19">
        <v>90</v>
      </c>
      <c r="Z73" s="19">
        <v>135.00000000000003</v>
      </c>
      <c r="AA73" s="19">
        <v>147</v>
      </c>
      <c r="AB73" s="19">
        <v>129</v>
      </c>
      <c r="AC73" s="19">
        <v>156</v>
      </c>
      <c r="AD73" s="19">
        <v>105</v>
      </c>
      <c r="AE73" s="19"/>
      <c r="AF73" s="19"/>
      <c r="AG73" s="16"/>
      <c r="AH73" s="16"/>
      <c r="AI73" s="16"/>
      <c r="AJ73" s="16"/>
      <c r="AK73" s="19"/>
    </row>
    <row r="74" spans="1:37">
      <c r="A74" s="44"/>
      <c r="B74" s="4" t="s">
        <v>16</v>
      </c>
      <c r="C74" s="30">
        <f t="shared" si="11"/>
        <v>0.71099999999999997</v>
      </c>
      <c r="D74" s="15">
        <f t="shared" ca="1" si="12"/>
        <v>0.8</v>
      </c>
      <c r="E74" s="27">
        <v>1000</v>
      </c>
      <c r="F74" s="12">
        <f t="shared" si="14"/>
        <v>711</v>
      </c>
      <c r="G74" s="22">
        <v>15</v>
      </c>
      <c r="H74" s="22">
        <v>63</v>
      </c>
      <c r="I74" s="22">
        <v>18</v>
      </c>
      <c r="J74" s="22">
        <v>54.000000000000007</v>
      </c>
      <c r="K74" s="19">
        <v>33</v>
      </c>
      <c r="L74" s="19">
        <v>24</v>
      </c>
      <c r="M74" s="19">
        <v>27.000000000000004</v>
      </c>
      <c r="N74" s="19">
        <v>3</v>
      </c>
      <c r="O74" s="19">
        <v>18</v>
      </c>
      <c r="P74" s="19">
        <v>45</v>
      </c>
      <c r="Q74" s="19">
        <v>42</v>
      </c>
      <c r="R74" s="19">
        <v>30</v>
      </c>
      <c r="S74" s="19">
        <v>0</v>
      </c>
      <c r="T74" s="19">
        <v>12</v>
      </c>
      <c r="U74" s="19">
        <v>15</v>
      </c>
      <c r="V74" s="19">
        <v>69</v>
      </c>
      <c r="W74" s="19">
        <v>18</v>
      </c>
      <c r="X74" s="19">
        <v>24</v>
      </c>
      <c r="Y74" s="19">
        <v>30</v>
      </c>
      <c r="Z74" s="19">
        <v>75</v>
      </c>
      <c r="AA74" s="19">
        <v>21</v>
      </c>
      <c r="AB74" s="19">
        <v>24</v>
      </c>
      <c r="AC74" s="19">
        <v>50.999999999999993</v>
      </c>
      <c r="AD74" s="19">
        <v>0</v>
      </c>
      <c r="AE74" s="19"/>
      <c r="AF74" s="19"/>
      <c r="AG74" s="16"/>
      <c r="AH74" s="16"/>
      <c r="AI74" s="16"/>
      <c r="AJ74" s="16"/>
      <c r="AK74" s="19"/>
    </row>
    <row r="75" spans="1:37">
      <c r="A75" s="44"/>
      <c r="B75" s="4" t="s">
        <v>25</v>
      </c>
      <c r="C75" s="30">
        <f t="shared" si="11"/>
        <v>0.68142857142857138</v>
      </c>
      <c r="D75" s="15">
        <f t="shared" ca="1" si="12"/>
        <v>0.8</v>
      </c>
      <c r="E75" s="27">
        <v>700</v>
      </c>
      <c r="F75" s="12">
        <f t="shared" si="14"/>
        <v>477</v>
      </c>
      <c r="G75" s="22">
        <v>0</v>
      </c>
      <c r="H75" s="22">
        <v>24</v>
      </c>
      <c r="I75" s="22">
        <v>6</v>
      </c>
      <c r="J75" s="22">
        <v>24</v>
      </c>
      <c r="K75" s="19">
        <v>24</v>
      </c>
      <c r="L75" s="19">
        <v>54.000000000000007</v>
      </c>
      <c r="M75" s="19">
        <v>18</v>
      </c>
      <c r="N75" s="19">
        <v>33</v>
      </c>
      <c r="O75" s="19">
        <v>36</v>
      </c>
      <c r="P75" s="19">
        <v>12</v>
      </c>
      <c r="Q75" s="19">
        <v>33</v>
      </c>
      <c r="R75" s="19">
        <v>3</v>
      </c>
      <c r="S75" s="19">
        <v>21</v>
      </c>
      <c r="T75" s="19">
        <v>15</v>
      </c>
      <c r="U75" s="19">
        <v>24</v>
      </c>
      <c r="V75" s="19">
        <v>12</v>
      </c>
      <c r="W75" s="19">
        <v>9</v>
      </c>
      <c r="X75" s="19">
        <v>27.000000000000004</v>
      </c>
      <c r="Y75" s="19">
        <v>39</v>
      </c>
      <c r="Z75" s="19">
        <v>24</v>
      </c>
      <c r="AA75" s="19">
        <v>12</v>
      </c>
      <c r="AB75" s="19">
        <v>12</v>
      </c>
      <c r="AC75" s="19">
        <v>3</v>
      </c>
      <c r="AD75" s="19">
        <v>12</v>
      </c>
      <c r="AE75" s="19"/>
      <c r="AF75" s="19"/>
      <c r="AG75" s="16"/>
      <c r="AH75" s="16"/>
      <c r="AI75" s="16"/>
      <c r="AJ75" s="16"/>
      <c r="AK75" s="19"/>
    </row>
    <row r="76" spans="1:37">
      <c r="A76" s="44"/>
      <c r="B76" s="4" t="s">
        <v>61</v>
      </c>
      <c r="C76" s="30">
        <f t="shared" si="11"/>
        <v>1.1850000000000001</v>
      </c>
      <c r="D76" s="15">
        <f t="shared" ca="1" si="12"/>
        <v>0.8</v>
      </c>
      <c r="E76" s="27">
        <v>1000</v>
      </c>
      <c r="F76" s="12">
        <f t="shared" si="14"/>
        <v>1185</v>
      </c>
      <c r="G76" s="22">
        <v>9</v>
      </c>
      <c r="H76" s="22">
        <v>39</v>
      </c>
      <c r="I76" s="22">
        <v>9</v>
      </c>
      <c r="J76" s="22">
        <v>15</v>
      </c>
      <c r="K76" s="19">
        <v>36</v>
      </c>
      <c r="L76" s="19">
        <v>66</v>
      </c>
      <c r="M76" s="19">
        <v>15</v>
      </c>
      <c r="N76" s="19">
        <v>84</v>
      </c>
      <c r="O76" s="19">
        <v>60</v>
      </c>
      <c r="P76" s="19">
        <v>9</v>
      </c>
      <c r="Q76" s="19">
        <v>99</v>
      </c>
      <c r="R76" s="19">
        <v>99</v>
      </c>
      <c r="S76" s="19">
        <v>86.999999999999986</v>
      </c>
      <c r="T76" s="19">
        <v>39</v>
      </c>
      <c r="U76" s="19">
        <v>99</v>
      </c>
      <c r="V76" s="19">
        <v>63</v>
      </c>
      <c r="W76" s="19">
        <v>63</v>
      </c>
      <c r="X76" s="19">
        <v>60</v>
      </c>
      <c r="Y76" s="19">
        <v>42</v>
      </c>
      <c r="Z76" s="19">
        <v>9</v>
      </c>
      <c r="AA76" s="19">
        <v>57</v>
      </c>
      <c r="AB76" s="19">
        <v>18</v>
      </c>
      <c r="AC76" s="19">
        <v>48</v>
      </c>
      <c r="AD76" s="19">
        <v>60</v>
      </c>
      <c r="AE76" s="19"/>
      <c r="AF76" s="19"/>
      <c r="AG76" s="16"/>
      <c r="AH76" s="16"/>
      <c r="AI76" s="16"/>
      <c r="AJ76" s="16"/>
      <c r="AK76" s="19"/>
    </row>
    <row r="77" spans="1:37">
      <c r="A77" s="44"/>
      <c r="B77" s="4" t="s">
        <v>46</v>
      </c>
      <c r="C77" s="30">
        <f t="shared" si="11"/>
        <v>1.11375</v>
      </c>
      <c r="D77" s="15">
        <f t="shared" ca="1" si="12"/>
        <v>0.8</v>
      </c>
      <c r="E77" s="27">
        <v>1600</v>
      </c>
      <c r="F77" s="12">
        <f t="shared" si="14"/>
        <v>1782</v>
      </c>
      <c r="G77" s="22">
        <v>72</v>
      </c>
      <c r="H77" s="22">
        <v>42</v>
      </c>
      <c r="I77" s="22">
        <v>105</v>
      </c>
      <c r="J77" s="22">
        <v>186</v>
      </c>
      <c r="K77" s="19">
        <v>153</v>
      </c>
      <c r="L77" s="19">
        <v>86.999999999999986</v>
      </c>
      <c r="M77" s="19">
        <v>50.999999999999993</v>
      </c>
      <c r="N77" s="19">
        <v>96</v>
      </c>
      <c r="O77" s="19">
        <v>60</v>
      </c>
      <c r="P77" s="19">
        <v>132</v>
      </c>
      <c r="Q77" s="19">
        <v>129</v>
      </c>
      <c r="R77" s="19">
        <v>69</v>
      </c>
      <c r="S77" s="19">
        <v>171</v>
      </c>
      <c r="T77" s="19">
        <v>48</v>
      </c>
      <c r="U77" s="19">
        <v>42</v>
      </c>
      <c r="V77" s="19">
        <v>45</v>
      </c>
      <c r="W77" s="19">
        <v>3</v>
      </c>
      <c r="X77" s="19">
        <v>24</v>
      </c>
      <c r="Y77" s="19">
        <v>57</v>
      </c>
      <c r="Z77" s="19">
        <v>18</v>
      </c>
      <c r="AA77" s="19">
        <v>69</v>
      </c>
      <c r="AB77" s="19">
        <v>30</v>
      </c>
      <c r="AC77" s="19">
        <v>36</v>
      </c>
      <c r="AD77" s="19">
        <v>57</v>
      </c>
      <c r="AE77" s="19"/>
      <c r="AF77" s="19"/>
      <c r="AG77" s="16"/>
      <c r="AH77" s="16"/>
      <c r="AI77" s="16"/>
      <c r="AJ77" s="16"/>
      <c r="AK77" s="19"/>
    </row>
    <row r="78" spans="1:37">
      <c r="A78" s="44"/>
      <c r="B78" s="4" t="s">
        <v>24</v>
      </c>
      <c r="C78" s="30">
        <f t="shared" si="11"/>
        <v>0.81105263157894736</v>
      </c>
      <c r="D78" s="15">
        <f t="shared" ca="1" si="12"/>
        <v>0.8</v>
      </c>
      <c r="E78" s="27">
        <v>3800</v>
      </c>
      <c r="F78" s="12">
        <f t="shared" si="14"/>
        <v>3082</v>
      </c>
      <c r="G78" s="22">
        <v>98.000000000000014</v>
      </c>
      <c r="H78" s="22">
        <v>124</v>
      </c>
      <c r="I78" s="22">
        <v>84</v>
      </c>
      <c r="J78" s="22">
        <v>173</v>
      </c>
      <c r="K78" s="19">
        <v>136.00000000000003</v>
      </c>
      <c r="L78" s="19">
        <v>123</v>
      </c>
      <c r="M78" s="19">
        <v>217</v>
      </c>
      <c r="N78" s="19">
        <v>125</v>
      </c>
      <c r="O78" s="19">
        <v>171</v>
      </c>
      <c r="P78" s="19">
        <v>164</v>
      </c>
      <c r="Q78" s="19">
        <v>132</v>
      </c>
      <c r="R78" s="19">
        <v>193</v>
      </c>
      <c r="S78" s="19">
        <v>91.999999999999986</v>
      </c>
      <c r="T78" s="19">
        <v>90</v>
      </c>
      <c r="U78" s="19">
        <v>123</v>
      </c>
      <c r="V78" s="19">
        <v>74</v>
      </c>
      <c r="W78" s="19">
        <v>145</v>
      </c>
      <c r="X78" s="19">
        <v>84</v>
      </c>
      <c r="Y78" s="19">
        <v>135.00000000000003</v>
      </c>
      <c r="Z78" s="19">
        <v>172</v>
      </c>
      <c r="AA78" s="19">
        <v>180</v>
      </c>
      <c r="AB78" s="19">
        <v>105</v>
      </c>
      <c r="AC78" s="19">
        <v>86.999999999999986</v>
      </c>
      <c r="AD78" s="19">
        <v>55</v>
      </c>
      <c r="AE78" s="19"/>
      <c r="AF78" s="19"/>
      <c r="AG78" s="16"/>
      <c r="AH78" s="16"/>
      <c r="AI78" s="16"/>
      <c r="AJ78" s="16"/>
      <c r="AK78" s="19"/>
    </row>
    <row r="79" spans="1:37">
      <c r="A79" s="44"/>
      <c r="B79" s="4" t="s">
        <v>64</v>
      </c>
      <c r="C79" s="30">
        <f t="shared" si="11"/>
        <v>0.8233611111111111</v>
      </c>
      <c r="D79" s="15">
        <f t="shared" ca="1" si="12"/>
        <v>0.8</v>
      </c>
      <c r="E79" s="27">
        <v>36000</v>
      </c>
      <c r="F79" s="12">
        <f t="shared" si="14"/>
        <v>29641</v>
      </c>
      <c r="G79" s="22">
        <v>1413</v>
      </c>
      <c r="H79" s="22">
        <v>1171</v>
      </c>
      <c r="I79" s="22">
        <v>1513</v>
      </c>
      <c r="J79" s="22">
        <v>1052</v>
      </c>
      <c r="K79" s="19">
        <v>1000</v>
      </c>
      <c r="L79" s="19">
        <v>1199</v>
      </c>
      <c r="M79" s="19">
        <v>1311</v>
      </c>
      <c r="N79" s="19">
        <v>1186</v>
      </c>
      <c r="O79" s="19">
        <v>1262</v>
      </c>
      <c r="P79" s="19">
        <v>1264</v>
      </c>
      <c r="Q79" s="19">
        <v>1166</v>
      </c>
      <c r="R79" s="19">
        <v>1129</v>
      </c>
      <c r="S79" s="19">
        <v>1203</v>
      </c>
      <c r="T79" s="19">
        <v>1127</v>
      </c>
      <c r="U79" s="19">
        <v>1054</v>
      </c>
      <c r="V79" s="19">
        <v>1169</v>
      </c>
      <c r="W79" s="19">
        <v>1333</v>
      </c>
      <c r="X79" s="19">
        <v>1213</v>
      </c>
      <c r="Y79" s="19">
        <v>1389.9999999999998</v>
      </c>
      <c r="Z79" s="19">
        <v>1791</v>
      </c>
      <c r="AA79" s="19">
        <v>1590</v>
      </c>
      <c r="AB79" s="19">
        <v>988.00000000000011</v>
      </c>
      <c r="AC79" s="19">
        <v>1131.9999999999998</v>
      </c>
      <c r="AD79" s="19">
        <v>985</v>
      </c>
      <c r="AE79" s="19"/>
      <c r="AF79" s="19"/>
      <c r="AG79" s="16"/>
      <c r="AH79" s="16"/>
      <c r="AI79" s="16"/>
      <c r="AJ79" s="16"/>
      <c r="AK79" s="19"/>
    </row>
    <row r="80" spans="1:37">
      <c r="A80" s="44"/>
      <c r="B80" s="4" t="s">
        <v>39</v>
      </c>
      <c r="C80" s="30">
        <f t="shared" si="11"/>
        <v>0.84971428571428576</v>
      </c>
      <c r="D80" s="15">
        <f t="shared" ca="1" si="12"/>
        <v>0.8</v>
      </c>
      <c r="E80" s="27">
        <v>3500</v>
      </c>
      <c r="F80" s="12">
        <f t="shared" si="14"/>
        <v>2974</v>
      </c>
      <c r="G80" s="22">
        <v>248</v>
      </c>
      <c r="H80" s="22">
        <v>45</v>
      </c>
      <c r="I80" s="22">
        <v>192</v>
      </c>
      <c r="J80" s="22">
        <v>274.00000000000006</v>
      </c>
      <c r="K80" s="19">
        <v>108.00000000000001</v>
      </c>
      <c r="L80" s="20">
        <v>74</v>
      </c>
      <c r="M80" s="19">
        <v>122</v>
      </c>
      <c r="N80" s="19">
        <v>93.000000000000014</v>
      </c>
      <c r="O80" s="19">
        <v>99</v>
      </c>
      <c r="P80" s="19">
        <v>129</v>
      </c>
      <c r="Q80" s="19">
        <v>180</v>
      </c>
      <c r="R80" s="19">
        <v>72</v>
      </c>
      <c r="S80" s="19">
        <v>204</v>
      </c>
      <c r="T80" s="19">
        <v>85</v>
      </c>
      <c r="U80" s="19">
        <v>129</v>
      </c>
      <c r="V80" s="19">
        <v>200.99999999999997</v>
      </c>
      <c r="W80" s="19">
        <v>75</v>
      </c>
      <c r="X80" s="19">
        <v>96</v>
      </c>
      <c r="Y80" s="19">
        <v>197</v>
      </c>
      <c r="Z80" s="19">
        <v>42</v>
      </c>
      <c r="AA80" s="19">
        <v>99</v>
      </c>
      <c r="AB80" s="19">
        <v>105</v>
      </c>
      <c r="AC80" s="19">
        <v>57</v>
      </c>
      <c r="AD80" s="19">
        <v>48</v>
      </c>
      <c r="AE80" s="19"/>
      <c r="AF80" s="19"/>
      <c r="AG80" s="16"/>
      <c r="AH80" s="16"/>
      <c r="AI80" s="16"/>
      <c r="AJ80" s="16"/>
      <c r="AK80" s="19"/>
    </row>
    <row r="81" spans="1:37">
      <c r="A81" s="44"/>
      <c r="B81" s="4" t="s">
        <v>29</v>
      </c>
      <c r="C81" s="30">
        <f t="shared" si="11"/>
        <v>0.90525</v>
      </c>
      <c r="D81" s="15">
        <f t="shared" ca="1" si="12"/>
        <v>0.8</v>
      </c>
      <c r="E81" s="27">
        <v>8000</v>
      </c>
      <c r="F81" s="12">
        <f t="shared" si="14"/>
        <v>7242</v>
      </c>
      <c r="G81" s="22">
        <v>540.00000000000011</v>
      </c>
      <c r="H81" s="22">
        <v>414</v>
      </c>
      <c r="I81" s="22">
        <v>315</v>
      </c>
      <c r="J81" s="22">
        <v>333</v>
      </c>
      <c r="K81" s="19">
        <v>432</v>
      </c>
      <c r="L81" s="19">
        <v>254.99999999999997</v>
      </c>
      <c r="M81" s="19">
        <v>267</v>
      </c>
      <c r="N81" s="19">
        <v>204</v>
      </c>
      <c r="O81" s="19">
        <v>240</v>
      </c>
      <c r="P81" s="19">
        <v>321</v>
      </c>
      <c r="Q81" s="19">
        <v>348</v>
      </c>
      <c r="R81" s="19">
        <v>207</v>
      </c>
      <c r="S81" s="19">
        <v>243</v>
      </c>
      <c r="T81" s="19">
        <v>267</v>
      </c>
      <c r="U81" s="19">
        <v>207</v>
      </c>
      <c r="V81" s="19">
        <v>312</v>
      </c>
      <c r="W81" s="19">
        <v>264</v>
      </c>
      <c r="X81" s="19">
        <v>183</v>
      </c>
      <c r="Y81" s="19">
        <v>390</v>
      </c>
      <c r="Z81" s="19">
        <v>387</v>
      </c>
      <c r="AA81" s="19">
        <v>411</v>
      </c>
      <c r="AB81" s="19">
        <v>234</v>
      </c>
      <c r="AC81" s="19">
        <v>270.00000000000006</v>
      </c>
      <c r="AD81" s="19">
        <v>198</v>
      </c>
      <c r="AE81" s="19"/>
      <c r="AF81" s="19"/>
      <c r="AG81" s="16"/>
      <c r="AH81" s="16"/>
      <c r="AI81" s="16"/>
      <c r="AJ81" s="16"/>
      <c r="AK81" s="19"/>
    </row>
    <row r="82" spans="1:37">
      <c r="A82" s="44"/>
      <c r="B82" s="4" t="s">
        <v>68</v>
      </c>
      <c r="C82" s="30">
        <f t="shared" si="11"/>
        <v>0.64049999999999996</v>
      </c>
      <c r="D82" s="15">
        <f t="shared" ca="1" si="12"/>
        <v>0.8</v>
      </c>
      <c r="E82" s="27">
        <v>2000</v>
      </c>
      <c r="F82" s="12">
        <f t="shared" si="14"/>
        <v>1281</v>
      </c>
      <c r="G82" s="22">
        <v>27.000000000000004</v>
      </c>
      <c r="H82" s="22">
        <v>33</v>
      </c>
      <c r="I82" s="22">
        <v>54.000000000000007</v>
      </c>
      <c r="J82" s="22">
        <v>36</v>
      </c>
      <c r="K82" s="19">
        <v>45</v>
      </c>
      <c r="L82" s="19">
        <v>36</v>
      </c>
      <c r="M82" s="19">
        <v>93.000000000000014</v>
      </c>
      <c r="N82" s="19">
        <v>75</v>
      </c>
      <c r="O82" s="19">
        <v>54.000000000000007</v>
      </c>
      <c r="P82" s="19">
        <v>78</v>
      </c>
      <c r="Q82" s="19">
        <v>63</v>
      </c>
      <c r="R82" s="19">
        <v>60</v>
      </c>
      <c r="S82" s="19">
        <v>54.000000000000007</v>
      </c>
      <c r="T82" s="19">
        <v>27.000000000000004</v>
      </c>
      <c r="U82" s="19">
        <v>50.999999999999993</v>
      </c>
      <c r="V82" s="19">
        <v>48</v>
      </c>
      <c r="W82" s="19">
        <v>99</v>
      </c>
      <c r="X82" s="19">
        <v>48</v>
      </c>
      <c r="Y82" s="19">
        <v>33</v>
      </c>
      <c r="Z82" s="19">
        <v>39</v>
      </c>
      <c r="AA82" s="19">
        <v>39</v>
      </c>
      <c r="AB82" s="19">
        <v>48</v>
      </c>
      <c r="AC82" s="19">
        <v>39</v>
      </c>
      <c r="AD82" s="19">
        <v>101.99999999999999</v>
      </c>
      <c r="AE82" s="19"/>
      <c r="AF82" s="19"/>
      <c r="AG82" s="16"/>
      <c r="AH82" s="16"/>
      <c r="AI82" s="16"/>
      <c r="AJ82" s="16"/>
      <c r="AK82" s="19"/>
    </row>
    <row r="83" spans="1:37">
      <c r="A83" s="44"/>
      <c r="B83" s="4" t="s">
        <v>1</v>
      </c>
      <c r="C83" s="30">
        <f t="shared" si="11"/>
        <v>0.48468749999999999</v>
      </c>
      <c r="D83" s="15">
        <f t="shared" ca="1" si="12"/>
        <v>0.8</v>
      </c>
      <c r="E83" s="27">
        <v>3200</v>
      </c>
      <c r="F83" s="12">
        <f t="shared" si="14"/>
        <v>1551</v>
      </c>
      <c r="G83" s="22">
        <v>69</v>
      </c>
      <c r="H83" s="22">
        <v>69</v>
      </c>
      <c r="I83" s="22">
        <v>50.999999999999993</v>
      </c>
      <c r="J83" s="22">
        <v>86.999999999999986</v>
      </c>
      <c r="K83" s="19">
        <v>33</v>
      </c>
      <c r="L83" s="19">
        <v>63</v>
      </c>
      <c r="M83" s="19">
        <v>69</v>
      </c>
      <c r="N83" s="19">
        <v>66</v>
      </c>
      <c r="O83" s="19">
        <v>72</v>
      </c>
      <c r="P83" s="19">
        <v>45</v>
      </c>
      <c r="Q83" s="19">
        <v>99</v>
      </c>
      <c r="R83" s="19">
        <v>75</v>
      </c>
      <c r="S83" s="19">
        <v>81</v>
      </c>
      <c r="T83" s="19">
        <v>60</v>
      </c>
      <c r="U83" s="19">
        <v>30</v>
      </c>
      <c r="V83" s="19">
        <v>42</v>
      </c>
      <c r="W83" s="19">
        <v>81</v>
      </c>
      <c r="X83" s="19">
        <v>132</v>
      </c>
      <c r="Y83" s="19">
        <v>78</v>
      </c>
      <c r="Z83" s="19">
        <v>54.000000000000007</v>
      </c>
      <c r="AA83" s="19">
        <v>84</v>
      </c>
      <c r="AB83" s="19">
        <v>24</v>
      </c>
      <c r="AC83" s="19">
        <v>27.000000000000004</v>
      </c>
      <c r="AD83" s="19">
        <v>60</v>
      </c>
      <c r="AE83" s="19"/>
      <c r="AF83" s="19"/>
      <c r="AG83" s="16"/>
      <c r="AH83" s="16"/>
      <c r="AI83" s="16"/>
      <c r="AJ83" s="16"/>
      <c r="AK83" s="19"/>
    </row>
    <row r="84" spans="1:37">
      <c r="A84" s="44"/>
      <c r="B84" s="4" t="s">
        <v>10</v>
      </c>
      <c r="C84" s="30">
        <f t="shared" si="11"/>
        <v>0.74626666666666663</v>
      </c>
      <c r="D84" s="15">
        <f t="shared" ca="1" si="12"/>
        <v>0.8</v>
      </c>
      <c r="E84" s="27">
        <v>7500</v>
      </c>
      <c r="F84" s="12">
        <f t="shared" si="14"/>
        <v>5597</v>
      </c>
      <c r="G84" s="22">
        <v>200.99999999999997</v>
      </c>
      <c r="H84" s="22">
        <v>189</v>
      </c>
      <c r="I84" s="22">
        <v>195</v>
      </c>
      <c r="J84" s="22">
        <v>277</v>
      </c>
      <c r="K84" s="19">
        <v>281</v>
      </c>
      <c r="L84" s="19">
        <v>285</v>
      </c>
      <c r="M84" s="19">
        <v>249.00000000000003</v>
      </c>
      <c r="N84" s="19">
        <v>254</v>
      </c>
      <c r="O84" s="19">
        <v>220.00000000000003</v>
      </c>
      <c r="P84" s="19">
        <v>227.99999999999997</v>
      </c>
      <c r="Q84" s="19">
        <v>227</v>
      </c>
      <c r="R84" s="19">
        <v>254</v>
      </c>
      <c r="S84" s="19">
        <v>289</v>
      </c>
      <c r="T84" s="19">
        <v>270.00000000000006</v>
      </c>
      <c r="U84" s="19">
        <v>238</v>
      </c>
      <c r="V84" s="19">
        <v>246</v>
      </c>
      <c r="W84" s="19">
        <v>216</v>
      </c>
      <c r="X84" s="19">
        <v>164</v>
      </c>
      <c r="Y84" s="19">
        <v>227</v>
      </c>
      <c r="Z84" s="19">
        <v>191</v>
      </c>
      <c r="AA84" s="19">
        <v>179</v>
      </c>
      <c r="AB84" s="19">
        <v>136.00000000000003</v>
      </c>
      <c r="AC84" s="19">
        <v>349</v>
      </c>
      <c r="AD84" s="19">
        <v>232</v>
      </c>
      <c r="AE84" s="19"/>
      <c r="AF84" s="19"/>
      <c r="AG84" s="16"/>
      <c r="AH84" s="16"/>
      <c r="AI84" s="16"/>
      <c r="AJ84" s="16"/>
      <c r="AK84" s="19"/>
    </row>
    <row r="85" spans="1:37">
      <c r="A85" s="44"/>
      <c r="B85" s="4" t="s">
        <v>2</v>
      </c>
      <c r="C85" s="30">
        <f t="shared" si="11"/>
        <v>0.57799999999999996</v>
      </c>
      <c r="D85" s="15">
        <f t="shared" ca="1" si="12"/>
        <v>0.8</v>
      </c>
      <c r="E85" s="27">
        <v>3000</v>
      </c>
      <c r="F85" s="12">
        <f t="shared" si="14"/>
        <v>1734</v>
      </c>
      <c r="G85" s="22">
        <v>120</v>
      </c>
      <c r="H85" s="22">
        <v>101.99999999999999</v>
      </c>
      <c r="I85" s="22">
        <v>48</v>
      </c>
      <c r="J85" s="22">
        <v>150</v>
      </c>
      <c r="K85" s="19">
        <v>126</v>
      </c>
      <c r="L85" s="19">
        <v>36</v>
      </c>
      <c r="M85" s="19">
        <v>60</v>
      </c>
      <c r="N85" s="19">
        <v>54.000000000000007</v>
      </c>
      <c r="O85" s="19">
        <v>144</v>
      </c>
      <c r="P85" s="19">
        <v>48</v>
      </c>
      <c r="Q85" s="19">
        <v>78</v>
      </c>
      <c r="R85" s="19">
        <v>78</v>
      </c>
      <c r="S85" s="19">
        <v>66</v>
      </c>
      <c r="T85" s="19">
        <v>78</v>
      </c>
      <c r="U85" s="19">
        <v>36</v>
      </c>
      <c r="V85" s="19">
        <v>36</v>
      </c>
      <c r="W85" s="19">
        <v>42</v>
      </c>
      <c r="X85" s="19">
        <v>78</v>
      </c>
      <c r="Y85" s="19">
        <v>90</v>
      </c>
      <c r="Z85" s="19">
        <v>72</v>
      </c>
      <c r="AA85" s="19">
        <v>60</v>
      </c>
      <c r="AB85" s="19">
        <v>60</v>
      </c>
      <c r="AC85" s="19">
        <v>30</v>
      </c>
      <c r="AD85" s="19">
        <v>42</v>
      </c>
      <c r="AE85" s="19"/>
      <c r="AF85" s="19"/>
      <c r="AG85" s="16"/>
      <c r="AH85" s="16"/>
      <c r="AI85" s="16"/>
      <c r="AJ85" s="16"/>
      <c r="AK85" s="19"/>
    </row>
    <row r="86" spans="1:37">
      <c r="A86" s="44"/>
      <c r="B86" s="4" t="s">
        <v>60</v>
      </c>
      <c r="C86" s="30">
        <f t="shared" si="11"/>
        <v>0.86699999999999999</v>
      </c>
      <c r="D86" s="15">
        <f t="shared" ca="1" si="12"/>
        <v>0.8</v>
      </c>
      <c r="E86" s="27">
        <v>4000</v>
      </c>
      <c r="F86" s="12">
        <f t="shared" si="14"/>
        <v>3468</v>
      </c>
      <c r="G86" s="22">
        <v>50.999999999999993</v>
      </c>
      <c r="H86" s="22">
        <v>186</v>
      </c>
      <c r="I86" s="22">
        <v>177</v>
      </c>
      <c r="J86" s="22">
        <v>225</v>
      </c>
      <c r="K86" s="19">
        <v>282</v>
      </c>
      <c r="L86" s="19">
        <v>114</v>
      </c>
      <c r="M86" s="19">
        <v>156</v>
      </c>
      <c r="N86" s="19">
        <v>159</v>
      </c>
      <c r="O86" s="19">
        <v>222.00000000000003</v>
      </c>
      <c r="P86" s="19">
        <v>86.999999999999986</v>
      </c>
      <c r="Q86" s="19">
        <v>227.99999999999997</v>
      </c>
      <c r="R86" s="19">
        <v>60</v>
      </c>
      <c r="S86" s="19">
        <v>207</v>
      </c>
      <c r="T86" s="19">
        <v>120</v>
      </c>
      <c r="U86" s="19">
        <v>156</v>
      </c>
      <c r="V86" s="19">
        <v>117</v>
      </c>
      <c r="W86" s="19">
        <v>105</v>
      </c>
      <c r="X86" s="19">
        <v>101.99999999999999</v>
      </c>
      <c r="Y86" s="19">
        <v>144</v>
      </c>
      <c r="Z86" s="19">
        <v>135.00000000000003</v>
      </c>
      <c r="AA86" s="19">
        <v>114</v>
      </c>
      <c r="AB86" s="19">
        <v>129</v>
      </c>
      <c r="AC86" s="19">
        <v>48</v>
      </c>
      <c r="AD86" s="19">
        <v>144</v>
      </c>
      <c r="AE86" s="19"/>
      <c r="AF86" s="19"/>
      <c r="AG86" s="16"/>
      <c r="AH86" s="16"/>
      <c r="AI86" s="16"/>
      <c r="AJ86" s="16"/>
      <c r="AK86" s="19"/>
    </row>
    <row r="87" spans="1:37">
      <c r="A87" s="44"/>
      <c r="B87" s="4" t="s">
        <v>12</v>
      </c>
      <c r="C87" s="30">
        <f t="shared" si="11"/>
        <v>0.99961538461538457</v>
      </c>
      <c r="D87" s="15">
        <f t="shared" ca="1" si="12"/>
        <v>0.8</v>
      </c>
      <c r="E87" s="27">
        <v>2600</v>
      </c>
      <c r="F87" s="12">
        <f t="shared" si="14"/>
        <v>2599</v>
      </c>
      <c r="G87" s="22">
        <v>135.00000000000003</v>
      </c>
      <c r="H87" s="22">
        <v>63</v>
      </c>
      <c r="I87" s="22">
        <v>174</v>
      </c>
      <c r="J87" s="22">
        <v>96</v>
      </c>
      <c r="K87" s="19">
        <v>129</v>
      </c>
      <c r="L87" s="19">
        <v>159</v>
      </c>
      <c r="M87" s="19">
        <v>78</v>
      </c>
      <c r="N87" s="19">
        <v>132</v>
      </c>
      <c r="O87" s="19">
        <v>144</v>
      </c>
      <c r="P87" s="19">
        <v>132</v>
      </c>
      <c r="Q87" s="19">
        <v>75</v>
      </c>
      <c r="R87" s="19">
        <v>150</v>
      </c>
      <c r="S87" s="19">
        <v>96</v>
      </c>
      <c r="T87" s="19">
        <v>84</v>
      </c>
      <c r="U87" s="19">
        <v>195</v>
      </c>
      <c r="V87" s="19">
        <v>48</v>
      </c>
      <c r="W87" s="19">
        <v>117</v>
      </c>
      <c r="X87" s="19">
        <v>12</v>
      </c>
      <c r="Y87" s="19">
        <v>129</v>
      </c>
      <c r="Z87" s="19">
        <v>91</v>
      </c>
      <c r="AA87" s="19">
        <v>86.999999999999986</v>
      </c>
      <c r="AB87" s="19">
        <v>33</v>
      </c>
      <c r="AC87" s="19">
        <v>18</v>
      </c>
      <c r="AD87" s="19">
        <v>222.00000000000003</v>
      </c>
      <c r="AE87" s="19"/>
      <c r="AF87" s="19"/>
      <c r="AG87" s="16"/>
      <c r="AH87" s="16"/>
      <c r="AI87" s="16"/>
      <c r="AJ87" s="16"/>
      <c r="AK87" s="19"/>
    </row>
    <row r="88" spans="1:37">
      <c r="A88" s="45"/>
      <c r="B88" s="39" t="s">
        <v>98</v>
      </c>
      <c r="C88" s="40">
        <f t="shared" si="11"/>
        <v>0.82557625145518043</v>
      </c>
      <c r="D88" s="8">
        <f t="shared" ca="1" si="12"/>
        <v>0.8</v>
      </c>
      <c r="E88" s="41">
        <f>SUM(E72:E87)</f>
        <v>85900</v>
      </c>
      <c r="F88" s="41">
        <f t="shared" ref="F88:AK88" si="15">SUM(F72:F87)</f>
        <v>70917</v>
      </c>
      <c r="G88" s="41">
        <f t="shared" si="15"/>
        <v>3262</v>
      </c>
      <c r="H88" s="41">
        <f t="shared" si="15"/>
        <v>2978</v>
      </c>
      <c r="I88" s="41">
        <f t="shared" si="15"/>
        <v>3412</v>
      </c>
      <c r="J88" s="41">
        <f t="shared" si="15"/>
        <v>3438</v>
      </c>
      <c r="K88" s="41">
        <f t="shared" si="15"/>
        <v>3193</v>
      </c>
      <c r="L88" s="41">
        <f t="shared" si="15"/>
        <v>2878</v>
      </c>
      <c r="M88" s="41">
        <f t="shared" si="15"/>
        <v>3012</v>
      </c>
      <c r="N88" s="41">
        <f t="shared" si="15"/>
        <v>2888</v>
      </c>
      <c r="O88" s="41">
        <f t="shared" si="15"/>
        <v>3120</v>
      </c>
      <c r="P88" s="41">
        <f t="shared" si="15"/>
        <v>3072</v>
      </c>
      <c r="Q88" s="41">
        <f t="shared" si="15"/>
        <v>3166</v>
      </c>
      <c r="R88" s="41">
        <f t="shared" si="15"/>
        <v>2809</v>
      </c>
      <c r="S88" s="41">
        <f t="shared" si="15"/>
        <v>3246</v>
      </c>
      <c r="T88" s="41">
        <f t="shared" si="15"/>
        <v>2607</v>
      </c>
      <c r="U88" s="41">
        <f t="shared" si="15"/>
        <v>2618</v>
      </c>
      <c r="V88" s="41">
        <f t="shared" si="15"/>
        <v>2764</v>
      </c>
      <c r="W88" s="41">
        <f t="shared" si="15"/>
        <v>2879</v>
      </c>
      <c r="X88" s="41">
        <f t="shared" si="15"/>
        <v>2649</v>
      </c>
      <c r="Y88" s="41">
        <f t="shared" si="15"/>
        <v>3218</v>
      </c>
      <c r="Z88" s="41">
        <f t="shared" si="15"/>
        <v>3331</v>
      </c>
      <c r="AA88" s="41">
        <f t="shared" si="15"/>
        <v>3308</v>
      </c>
      <c r="AB88" s="41">
        <f t="shared" si="15"/>
        <v>2210</v>
      </c>
      <c r="AC88" s="41">
        <f t="shared" si="15"/>
        <v>2513</v>
      </c>
      <c r="AD88" s="41">
        <f t="shared" si="15"/>
        <v>2346</v>
      </c>
      <c r="AE88" s="41">
        <f t="shared" si="15"/>
        <v>0</v>
      </c>
      <c r="AF88" s="41">
        <f t="shared" si="15"/>
        <v>0</v>
      </c>
      <c r="AG88" s="41">
        <f t="shared" si="15"/>
        <v>0</v>
      </c>
      <c r="AH88" s="41">
        <f t="shared" si="15"/>
        <v>0</v>
      </c>
      <c r="AI88" s="41">
        <f t="shared" si="15"/>
        <v>0</v>
      </c>
      <c r="AJ88" s="41">
        <f t="shared" si="15"/>
        <v>0</v>
      </c>
      <c r="AK88" s="41">
        <f t="shared" si="15"/>
        <v>0</v>
      </c>
    </row>
    <row r="89" spans="1:37">
      <c r="A89" s="36"/>
      <c r="B89" s="24" t="s">
        <v>89</v>
      </c>
      <c r="C89" s="31" t="e">
        <f t="shared" si="11"/>
        <v>#N/A</v>
      </c>
      <c r="D89" s="15">
        <f t="shared" ca="1" si="12"/>
        <v>0.8</v>
      </c>
      <c r="E89" s="27" t="e">
        <v>#N/A</v>
      </c>
      <c r="F89" s="12">
        <f>SUM(G89:AK89)</f>
        <v>0</v>
      </c>
      <c r="G89" s="22">
        <v>0</v>
      </c>
      <c r="H89" s="22">
        <v>0</v>
      </c>
      <c r="I89" s="22">
        <v>0</v>
      </c>
      <c r="J89" s="22"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>
        <v>0</v>
      </c>
      <c r="AC89" s="25">
        <v>0</v>
      </c>
      <c r="AD89" s="19">
        <v>0</v>
      </c>
      <c r="AE89" s="19"/>
      <c r="AF89" s="19"/>
      <c r="AG89" s="16"/>
      <c r="AH89" s="16"/>
      <c r="AI89" s="16"/>
      <c r="AJ89" s="16"/>
      <c r="AK89" s="19"/>
    </row>
    <row r="90" spans="1:37">
      <c r="A90" s="37"/>
      <c r="B90" s="24" t="s">
        <v>91</v>
      </c>
      <c r="C90" s="31" t="e">
        <f t="shared" si="11"/>
        <v>#N/A</v>
      </c>
      <c r="D90" s="15">
        <f t="shared" ca="1" si="12"/>
        <v>0.8</v>
      </c>
      <c r="E90" s="27" t="e">
        <v>#N/A</v>
      </c>
      <c r="F90" s="12">
        <f>SUM(G90:AK90)</f>
        <v>0</v>
      </c>
      <c r="G90" s="22">
        <v>0</v>
      </c>
      <c r="H90" s="22">
        <v>0</v>
      </c>
      <c r="I90" s="22">
        <v>0</v>
      </c>
      <c r="J90" s="22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/>
      <c r="AF90" s="19"/>
      <c r="AG90" s="16"/>
      <c r="AH90" s="16"/>
      <c r="AI90" s="16"/>
      <c r="AJ90" s="16"/>
      <c r="AK90" s="19"/>
    </row>
    <row r="91" spans="1:37" s="18" customFormat="1">
      <c r="A91" s="5"/>
      <c r="B91" s="6" t="s">
        <v>75</v>
      </c>
      <c r="C91" s="32">
        <f t="shared" ref="C91" si="16">F91/E91</f>
        <v>0.78253810810810809</v>
      </c>
      <c r="D91" s="8">
        <f t="shared" ref="D91" ca="1" si="17">DAY(NOW()-1)/30</f>
        <v>0.8</v>
      </c>
      <c r="E91" s="23">
        <f>E17+E35+E53+E71+E88</f>
        <v>370000</v>
      </c>
      <c r="F91" s="23">
        <f t="shared" ref="F91:AK91" si="18">F17+F35+F53+F71+F88</f>
        <v>289539.09999999998</v>
      </c>
      <c r="G91" s="23">
        <f t="shared" si="18"/>
        <v>11327</v>
      </c>
      <c r="H91" s="23">
        <f t="shared" si="18"/>
        <v>12158.5</v>
      </c>
      <c r="I91" s="23">
        <f t="shared" si="18"/>
        <v>13411</v>
      </c>
      <c r="J91" s="23">
        <f t="shared" si="18"/>
        <v>13081</v>
      </c>
      <c r="K91" s="23">
        <f t="shared" si="18"/>
        <v>12511</v>
      </c>
      <c r="L91" s="23">
        <f t="shared" si="18"/>
        <v>12120</v>
      </c>
      <c r="M91" s="23">
        <f t="shared" si="18"/>
        <v>11968.1</v>
      </c>
      <c r="N91" s="23">
        <f t="shared" si="18"/>
        <v>12317</v>
      </c>
      <c r="O91" s="23">
        <f t="shared" si="18"/>
        <v>13477.5</v>
      </c>
      <c r="P91" s="23">
        <f t="shared" si="18"/>
        <v>13673</v>
      </c>
      <c r="Q91" s="23">
        <f t="shared" si="18"/>
        <v>12314</v>
      </c>
      <c r="R91" s="23">
        <f t="shared" si="18"/>
        <v>12618</v>
      </c>
      <c r="S91" s="23">
        <f t="shared" si="18"/>
        <v>12378.5</v>
      </c>
      <c r="T91" s="23">
        <f t="shared" si="18"/>
        <v>11008.5</v>
      </c>
      <c r="U91" s="23">
        <f t="shared" si="18"/>
        <v>11571</v>
      </c>
      <c r="V91" s="23">
        <f t="shared" si="18"/>
        <v>11122</v>
      </c>
      <c r="W91" s="23">
        <f t="shared" si="18"/>
        <v>11182.5</v>
      </c>
      <c r="X91" s="23">
        <f t="shared" si="18"/>
        <v>12694.5</v>
      </c>
      <c r="Y91" s="23">
        <f t="shared" si="18"/>
        <v>13163</v>
      </c>
      <c r="Z91" s="23">
        <f t="shared" si="18"/>
        <v>12769</v>
      </c>
      <c r="AA91" s="23">
        <f t="shared" si="18"/>
        <v>12945.5</v>
      </c>
      <c r="AB91" s="23">
        <f t="shared" si="18"/>
        <v>9642.5</v>
      </c>
      <c r="AC91" s="23">
        <f t="shared" si="18"/>
        <v>10019</v>
      </c>
      <c r="AD91" s="23">
        <f t="shared" si="18"/>
        <v>10067</v>
      </c>
      <c r="AE91" s="23">
        <f t="shared" si="18"/>
        <v>0</v>
      </c>
      <c r="AF91" s="23">
        <f t="shared" si="18"/>
        <v>0</v>
      </c>
      <c r="AG91" s="23">
        <f t="shared" si="18"/>
        <v>0</v>
      </c>
      <c r="AH91" s="23">
        <f t="shared" si="18"/>
        <v>0</v>
      </c>
      <c r="AI91" s="23">
        <f t="shared" si="18"/>
        <v>0</v>
      </c>
      <c r="AJ91" s="23">
        <f t="shared" si="18"/>
        <v>0</v>
      </c>
      <c r="AK91" s="23">
        <f t="shared" si="18"/>
        <v>0</v>
      </c>
    </row>
  </sheetData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91"/>
  <sheetViews>
    <sheetView topLeftCell="A70" workbookViewId="0">
      <selection activeCell="AF85" sqref="AF85"/>
    </sheetView>
  </sheetViews>
  <sheetFormatPr defaultRowHeight="12.75"/>
  <cols>
    <col min="2" max="2" width="14.140625" style="1" customWidth="1"/>
    <col min="3" max="3" width="14.140625" style="33" customWidth="1"/>
    <col min="4" max="4" width="10.5703125" style="9" customWidth="1"/>
    <col min="5" max="5" width="10.5703125" style="28" customWidth="1"/>
    <col min="6" max="6" width="11" style="14" customWidth="1"/>
    <col min="7" max="7" width="6.28515625" style="17" hidden="1" customWidth="1"/>
    <col min="8" max="8" width="6.28515625" hidden="1" customWidth="1"/>
    <col min="9" max="9" width="6.28515625" style="17" hidden="1" customWidth="1"/>
    <col min="10" max="21" width="6.28515625" hidden="1" customWidth="1"/>
    <col min="22" max="32" width="6.28515625" customWidth="1"/>
    <col min="33" max="34" width="6.28515625" style="10" customWidth="1"/>
    <col min="35" max="35" width="6.28515625" customWidth="1"/>
    <col min="36" max="36" width="6.28515625" style="10" customWidth="1"/>
    <col min="37" max="37" width="6.28515625" customWidth="1"/>
  </cols>
  <sheetData>
    <row r="1" spans="1:37" ht="37.5" customHeight="1">
      <c r="A1" s="2" t="s">
        <v>74</v>
      </c>
      <c r="B1" s="3" t="s">
        <v>73</v>
      </c>
      <c r="C1" s="29" t="s">
        <v>87</v>
      </c>
      <c r="D1" s="7" t="s">
        <v>76</v>
      </c>
      <c r="E1" s="26" t="s">
        <v>80</v>
      </c>
      <c r="F1" s="11" t="s">
        <v>81</v>
      </c>
      <c r="G1" s="21">
        <v>1</v>
      </c>
      <c r="H1" s="21">
        <v>2</v>
      </c>
      <c r="I1" s="21">
        <v>3</v>
      </c>
      <c r="J1" s="22">
        <v>4</v>
      </c>
      <c r="K1" s="22">
        <v>5</v>
      </c>
      <c r="L1" s="22">
        <v>6</v>
      </c>
      <c r="M1" s="22">
        <v>7</v>
      </c>
      <c r="N1" s="22">
        <v>8</v>
      </c>
      <c r="O1" s="22">
        <v>9</v>
      </c>
      <c r="P1" s="22">
        <v>10</v>
      </c>
      <c r="Q1" s="22">
        <v>11</v>
      </c>
      <c r="R1" s="22">
        <v>12</v>
      </c>
      <c r="S1" s="22">
        <v>13</v>
      </c>
      <c r="T1" s="22">
        <v>14</v>
      </c>
      <c r="U1" s="22">
        <v>15</v>
      </c>
      <c r="V1" s="22">
        <v>16</v>
      </c>
      <c r="W1" s="22">
        <v>17</v>
      </c>
      <c r="X1" s="22">
        <v>18</v>
      </c>
      <c r="Y1" s="22">
        <v>19</v>
      </c>
      <c r="Z1" s="22">
        <v>20</v>
      </c>
      <c r="AA1" s="22">
        <v>21</v>
      </c>
      <c r="AB1" s="22">
        <v>22</v>
      </c>
      <c r="AC1" s="22">
        <v>23</v>
      </c>
      <c r="AD1" s="22">
        <v>24</v>
      </c>
      <c r="AE1" s="22">
        <v>25</v>
      </c>
      <c r="AF1" s="22">
        <v>26</v>
      </c>
      <c r="AG1" s="22">
        <v>27</v>
      </c>
      <c r="AH1" s="22">
        <v>28</v>
      </c>
      <c r="AI1" s="22">
        <v>29</v>
      </c>
      <c r="AJ1" s="22">
        <v>30</v>
      </c>
      <c r="AK1" s="22">
        <v>31</v>
      </c>
    </row>
    <row r="2" spans="1:37">
      <c r="A2" s="43" t="s">
        <v>71</v>
      </c>
      <c r="B2" s="4" t="s">
        <v>30</v>
      </c>
      <c r="C2" s="30">
        <f t="shared" ref="C2:C33" si="0">F2/E2</f>
        <v>0.20415384615384616</v>
      </c>
      <c r="D2" s="15">
        <f t="shared" ref="D2:D33" ca="1" si="1">DAY(NOW()-1)/30</f>
        <v>0.8</v>
      </c>
      <c r="E2" s="27">
        <v>6500</v>
      </c>
      <c r="F2" s="12">
        <f t="shared" ref="F2:F16" si="2">SUM(G2:AK2)</f>
        <v>1327</v>
      </c>
      <c r="G2" s="22">
        <v>90</v>
      </c>
      <c r="H2" s="22">
        <v>0</v>
      </c>
      <c r="I2" s="22">
        <v>81.999999999999986</v>
      </c>
      <c r="J2" s="22">
        <v>0</v>
      </c>
      <c r="K2" s="19">
        <v>0</v>
      </c>
      <c r="L2" s="19">
        <v>0</v>
      </c>
      <c r="M2" s="19">
        <v>0</v>
      </c>
      <c r="N2" s="19">
        <v>60</v>
      </c>
      <c r="O2" s="19">
        <v>0</v>
      </c>
      <c r="P2" s="19">
        <v>0</v>
      </c>
      <c r="Q2" s="19">
        <v>0</v>
      </c>
      <c r="R2" s="19">
        <v>88.000000000000014</v>
      </c>
      <c r="S2" s="19">
        <v>240</v>
      </c>
      <c r="T2" s="19">
        <v>240</v>
      </c>
      <c r="U2" s="19">
        <v>0</v>
      </c>
      <c r="V2" s="19">
        <v>81.999999999999986</v>
      </c>
      <c r="W2" s="19">
        <v>0</v>
      </c>
      <c r="X2" s="19">
        <v>-60</v>
      </c>
      <c r="Y2" s="19">
        <v>0</v>
      </c>
      <c r="Z2" s="19">
        <v>0</v>
      </c>
      <c r="AA2" s="19">
        <v>325</v>
      </c>
      <c r="AB2" s="19">
        <v>120</v>
      </c>
      <c r="AC2" s="19">
        <v>60</v>
      </c>
      <c r="AD2" s="19">
        <v>0</v>
      </c>
      <c r="AE2" s="19"/>
      <c r="AF2" s="19"/>
      <c r="AG2" s="16"/>
      <c r="AH2" s="16"/>
      <c r="AI2" s="16"/>
      <c r="AJ2" s="16"/>
      <c r="AK2" s="19"/>
    </row>
    <row r="3" spans="1:37">
      <c r="A3" s="44"/>
      <c r="B3" s="4" t="s">
        <v>22</v>
      </c>
      <c r="C3" s="30">
        <f t="shared" si="0"/>
        <v>0.69791249999999994</v>
      </c>
      <c r="D3" s="15">
        <f t="shared" ca="1" si="1"/>
        <v>0.8</v>
      </c>
      <c r="E3" s="27">
        <v>4000</v>
      </c>
      <c r="F3" s="12">
        <f t="shared" si="2"/>
        <v>2791.6499999999996</v>
      </c>
      <c r="G3" s="22">
        <v>260.5</v>
      </c>
      <c r="H3" s="22">
        <v>185</v>
      </c>
      <c r="I3" s="22">
        <v>0</v>
      </c>
      <c r="J3" s="22">
        <v>0</v>
      </c>
      <c r="K3" s="19">
        <v>0</v>
      </c>
      <c r="L3" s="19">
        <v>0</v>
      </c>
      <c r="M3" s="19">
        <v>58</v>
      </c>
      <c r="N3" s="19">
        <v>0</v>
      </c>
      <c r="O3" s="19">
        <v>0</v>
      </c>
      <c r="P3" s="19">
        <v>531.6</v>
      </c>
      <c r="Q3" s="19">
        <v>96.5</v>
      </c>
      <c r="R3" s="19">
        <v>154</v>
      </c>
      <c r="S3" s="19">
        <v>354.3</v>
      </c>
      <c r="T3" s="19">
        <v>17.5</v>
      </c>
      <c r="U3" s="19">
        <v>185.5</v>
      </c>
      <c r="V3" s="19">
        <v>0</v>
      </c>
      <c r="W3" s="19">
        <v>138.99999999999997</v>
      </c>
      <c r="X3" s="19">
        <v>0</v>
      </c>
      <c r="Y3" s="19">
        <v>76</v>
      </c>
      <c r="Z3" s="19">
        <v>210.5</v>
      </c>
      <c r="AA3" s="19">
        <v>58</v>
      </c>
      <c r="AB3" s="19">
        <v>431.50000000000006</v>
      </c>
      <c r="AC3" s="19">
        <v>33.75</v>
      </c>
      <c r="AD3" s="19">
        <v>0</v>
      </c>
      <c r="AE3" s="19"/>
      <c r="AF3" s="19"/>
      <c r="AG3" s="16"/>
      <c r="AH3" s="16"/>
      <c r="AI3" s="16"/>
      <c r="AJ3" s="16"/>
      <c r="AK3" s="19"/>
    </row>
    <row r="4" spans="1:37">
      <c r="A4" s="44"/>
      <c r="B4" s="4" t="s">
        <v>48</v>
      </c>
      <c r="C4" s="30">
        <f t="shared" si="0"/>
        <v>0.56936923076923074</v>
      </c>
      <c r="D4" s="15">
        <f t="shared" ca="1" si="1"/>
        <v>0.8</v>
      </c>
      <c r="E4" s="27">
        <v>6500</v>
      </c>
      <c r="F4" s="12">
        <f t="shared" si="2"/>
        <v>3700.9</v>
      </c>
      <c r="G4" s="22">
        <v>468</v>
      </c>
      <c r="H4" s="22">
        <v>231</v>
      </c>
      <c r="I4" s="22">
        <v>70</v>
      </c>
      <c r="J4" s="22">
        <v>0</v>
      </c>
      <c r="K4" s="19">
        <v>65</v>
      </c>
      <c r="L4" s="19">
        <v>594</v>
      </c>
      <c r="M4" s="19">
        <v>78</v>
      </c>
      <c r="N4" s="19">
        <v>136.00000000000003</v>
      </c>
      <c r="O4" s="19">
        <v>69.900000000000006</v>
      </c>
      <c r="P4" s="19">
        <v>139.99999999999997</v>
      </c>
      <c r="Q4" s="19">
        <v>185</v>
      </c>
      <c r="R4" s="19">
        <v>90</v>
      </c>
      <c r="S4" s="19">
        <v>0</v>
      </c>
      <c r="T4" s="19">
        <v>0</v>
      </c>
      <c r="U4" s="19">
        <v>81.999999999999986</v>
      </c>
      <c r="V4" s="19">
        <v>58</v>
      </c>
      <c r="W4" s="19">
        <v>170</v>
      </c>
      <c r="X4" s="19">
        <v>120</v>
      </c>
      <c r="Y4" s="19">
        <v>0</v>
      </c>
      <c r="Z4" s="19">
        <v>295</v>
      </c>
      <c r="AA4" s="19">
        <v>593</v>
      </c>
      <c r="AB4" s="19">
        <v>128</v>
      </c>
      <c r="AC4" s="19">
        <v>128</v>
      </c>
      <c r="AD4" s="19">
        <v>0</v>
      </c>
      <c r="AE4" s="19"/>
      <c r="AF4" s="19"/>
      <c r="AG4" s="16"/>
      <c r="AH4" s="16"/>
      <c r="AI4" s="16"/>
      <c r="AJ4" s="16"/>
      <c r="AK4" s="19"/>
    </row>
    <row r="5" spans="1:37">
      <c r="A5" s="44"/>
      <c r="B5" s="4" t="s">
        <v>47</v>
      </c>
      <c r="C5" s="30">
        <f t="shared" si="0"/>
        <v>0.34833333333333333</v>
      </c>
      <c r="D5" s="15">
        <f t="shared" ca="1" si="1"/>
        <v>0.8</v>
      </c>
      <c r="E5" s="27">
        <v>1800</v>
      </c>
      <c r="F5" s="12">
        <f t="shared" si="2"/>
        <v>627</v>
      </c>
      <c r="G5" s="22">
        <v>0</v>
      </c>
      <c r="H5" s="22">
        <v>0</v>
      </c>
      <c r="I5" s="22">
        <v>0</v>
      </c>
      <c r="J5" s="22">
        <v>164</v>
      </c>
      <c r="K5" s="19">
        <v>68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185</v>
      </c>
      <c r="S5" s="19">
        <v>0</v>
      </c>
      <c r="T5" s="19">
        <v>0</v>
      </c>
      <c r="U5" s="19">
        <v>0</v>
      </c>
      <c r="V5" s="19">
        <v>0</v>
      </c>
      <c r="W5" s="19">
        <v>125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85</v>
      </c>
      <c r="AE5" s="19"/>
      <c r="AF5" s="19"/>
      <c r="AG5" s="16"/>
      <c r="AH5" s="16"/>
      <c r="AI5" s="16"/>
      <c r="AJ5" s="16"/>
      <c r="AK5" s="19"/>
    </row>
    <row r="6" spans="1:37">
      <c r="A6" s="44"/>
      <c r="B6" s="4" t="s">
        <v>21</v>
      </c>
      <c r="C6" s="30">
        <f t="shared" si="0"/>
        <v>0.37790499999999999</v>
      </c>
      <c r="D6" s="15">
        <f t="shared" ca="1" si="1"/>
        <v>0.8</v>
      </c>
      <c r="E6" s="27">
        <v>10000</v>
      </c>
      <c r="F6" s="12">
        <f t="shared" si="2"/>
        <v>3779.05</v>
      </c>
      <c r="G6" s="22">
        <v>454</v>
      </c>
      <c r="H6" s="22">
        <v>250</v>
      </c>
      <c r="I6" s="22">
        <v>58</v>
      </c>
      <c r="J6" s="22">
        <v>363</v>
      </c>
      <c r="K6" s="19">
        <v>164</v>
      </c>
      <c r="L6" s="19">
        <v>128</v>
      </c>
      <c r="M6" s="19">
        <v>68</v>
      </c>
      <c r="N6" s="19">
        <v>125</v>
      </c>
      <c r="O6" s="19">
        <v>81.999999999999986</v>
      </c>
      <c r="P6" s="19">
        <v>128.5</v>
      </c>
      <c r="Q6" s="19">
        <v>55.29999999999999</v>
      </c>
      <c r="R6" s="19">
        <v>378.75</v>
      </c>
      <c r="S6" s="19">
        <v>363.1</v>
      </c>
      <c r="T6" s="19">
        <v>58</v>
      </c>
      <c r="U6" s="19">
        <v>98.000000000000014</v>
      </c>
      <c r="V6" s="19">
        <v>40.999999999999993</v>
      </c>
      <c r="W6" s="19">
        <v>116</v>
      </c>
      <c r="X6" s="19">
        <v>120</v>
      </c>
      <c r="Y6" s="19">
        <v>36.5</v>
      </c>
      <c r="Z6" s="19">
        <v>264</v>
      </c>
      <c r="AA6" s="19">
        <v>299.89999999999992</v>
      </c>
      <c r="AB6" s="19">
        <v>0</v>
      </c>
      <c r="AC6" s="19">
        <v>0</v>
      </c>
      <c r="AD6" s="19">
        <v>128</v>
      </c>
      <c r="AE6" s="19"/>
      <c r="AF6" s="19"/>
      <c r="AG6" s="16"/>
      <c r="AH6" s="16"/>
      <c r="AI6" s="16"/>
      <c r="AJ6" s="16"/>
      <c r="AK6" s="19"/>
    </row>
    <row r="7" spans="1:37">
      <c r="A7" s="44"/>
      <c r="B7" s="4" t="s">
        <v>15</v>
      </c>
      <c r="C7" s="30">
        <f t="shared" si="0"/>
        <v>0.23218749999999999</v>
      </c>
      <c r="D7" s="15">
        <f t="shared" ca="1" si="1"/>
        <v>0.8</v>
      </c>
      <c r="E7" s="27">
        <v>3200</v>
      </c>
      <c r="F7" s="12">
        <f t="shared" si="2"/>
        <v>743</v>
      </c>
      <c r="G7" s="22">
        <v>0</v>
      </c>
      <c r="H7" s="22">
        <v>0</v>
      </c>
      <c r="I7" s="22">
        <v>0</v>
      </c>
      <c r="J7" s="22">
        <v>235</v>
      </c>
      <c r="K7" s="19">
        <v>0</v>
      </c>
      <c r="L7" s="19">
        <v>210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58</v>
      </c>
      <c r="Y7" s="19">
        <v>0</v>
      </c>
      <c r="Z7" s="19">
        <v>240</v>
      </c>
      <c r="AA7" s="19">
        <v>0</v>
      </c>
      <c r="AB7" s="19">
        <v>0</v>
      </c>
      <c r="AC7" s="19">
        <v>0</v>
      </c>
      <c r="AD7" s="19">
        <v>0</v>
      </c>
      <c r="AE7" s="19"/>
      <c r="AF7" s="19"/>
      <c r="AG7" s="16"/>
      <c r="AH7" s="16"/>
      <c r="AI7" s="16"/>
      <c r="AJ7" s="16"/>
      <c r="AK7" s="19"/>
    </row>
    <row r="8" spans="1:37">
      <c r="A8" s="44"/>
      <c r="B8" s="4" t="s">
        <v>57</v>
      </c>
      <c r="C8" s="30">
        <f t="shared" si="0"/>
        <v>0.30026923076923079</v>
      </c>
      <c r="D8" s="15">
        <f t="shared" ca="1" si="1"/>
        <v>0.8</v>
      </c>
      <c r="E8" s="27">
        <v>6500</v>
      </c>
      <c r="F8" s="12">
        <f t="shared" si="2"/>
        <v>1951.75</v>
      </c>
      <c r="G8" s="22">
        <v>482</v>
      </c>
      <c r="H8" s="22">
        <v>54.000000000000007</v>
      </c>
      <c r="I8" s="22">
        <v>0</v>
      </c>
      <c r="J8" s="22">
        <v>298</v>
      </c>
      <c r="K8" s="19">
        <v>250</v>
      </c>
      <c r="L8" s="19">
        <v>0</v>
      </c>
      <c r="M8" s="19">
        <v>0</v>
      </c>
      <c r="N8" s="19">
        <v>319.60000000000002</v>
      </c>
      <c r="O8" s="19">
        <v>-58</v>
      </c>
      <c r="P8" s="19">
        <v>23.4</v>
      </c>
      <c r="Q8" s="19">
        <v>0</v>
      </c>
      <c r="R8" s="19">
        <v>0</v>
      </c>
      <c r="S8" s="19">
        <v>0</v>
      </c>
      <c r="T8" s="19">
        <v>185</v>
      </c>
      <c r="U8" s="19">
        <v>0</v>
      </c>
      <c r="V8" s="19">
        <v>0</v>
      </c>
      <c r="W8" s="19">
        <v>202.99999999999997</v>
      </c>
      <c r="X8" s="19">
        <v>81.999999999999986</v>
      </c>
      <c r="Y8" s="19">
        <v>0</v>
      </c>
      <c r="Z8" s="19">
        <v>0</v>
      </c>
      <c r="AA8" s="19">
        <v>0</v>
      </c>
      <c r="AB8" s="19">
        <v>6</v>
      </c>
      <c r="AC8" s="19">
        <v>106.75000000000001</v>
      </c>
      <c r="AD8" s="19">
        <v>0</v>
      </c>
      <c r="AE8" s="19"/>
      <c r="AF8" s="19"/>
      <c r="AG8" s="16"/>
      <c r="AH8" s="16"/>
      <c r="AI8" s="16"/>
      <c r="AJ8" s="16"/>
      <c r="AK8" s="19"/>
    </row>
    <row r="9" spans="1:37">
      <c r="A9" s="44"/>
      <c r="B9" s="4" t="s">
        <v>5</v>
      </c>
      <c r="C9" s="30">
        <f t="shared" si="0"/>
        <v>5.124999999999999E-2</v>
      </c>
      <c r="D9" s="15">
        <f t="shared" ca="1" si="1"/>
        <v>0.8</v>
      </c>
      <c r="E9" s="27">
        <v>1600</v>
      </c>
      <c r="F9" s="12">
        <f t="shared" si="2"/>
        <v>81.999999999999986</v>
      </c>
      <c r="G9" s="22">
        <v>0</v>
      </c>
      <c r="H9" s="22">
        <v>0</v>
      </c>
      <c r="I9" s="22">
        <v>0</v>
      </c>
      <c r="J9" s="22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81.999999999999986</v>
      </c>
      <c r="AD9" s="19">
        <v>0</v>
      </c>
      <c r="AE9" s="19"/>
      <c r="AF9" s="19"/>
      <c r="AG9" s="16"/>
      <c r="AH9" s="16"/>
      <c r="AI9" s="16"/>
      <c r="AJ9" s="16"/>
      <c r="AK9" s="19"/>
    </row>
    <row r="10" spans="1:37">
      <c r="A10" s="44"/>
      <c r="B10" s="4" t="s">
        <v>70</v>
      </c>
      <c r="C10" s="30">
        <f t="shared" si="0"/>
        <v>1.0295333333333334</v>
      </c>
      <c r="D10" s="15">
        <f t="shared" ca="1" si="1"/>
        <v>0.8</v>
      </c>
      <c r="E10" s="27">
        <v>1500</v>
      </c>
      <c r="F10" s="12">
        <f t="shared" si="2"/>
        <v>1544.3000000000002</v>
      </c>
      <c r="G10" s="22">
        <v>0</v>
      </c>
      <c r="H10" s="22">
        <v>0</v>
      </c>
      <c r="I10" s="22">
        <v>0</v>
      </c>
      <c r="J10" s="22">
        <v>0</v>
      </c>
      <c r="K10" s="19">
        <v>0</v>
      </c>
      <c r="L10" s="19">
        <v>213</v>
      </c>
      <c r="M10" s="19">
        <v>125</v>
      </c>
      <c r="N10" s="19">
        <v>78</v>
      </c>
      <c r="O10" s="19">
        <v>85</v>
      </c>
      <c r="P10" s="19">
        <v>0</v>
      </c>
      <c r="Q10" s="19">
        <v>6.4</v>
      </c>
      <c r="R10" s="19">
        <v>125</v>
      </c>
      <c r="S10" s="19">
        <v>125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36</v>
      </c>
      <c r="Z10" s="19">
        <v>152</v>
      </c>
      <c r="AA10" s="19">
        <v>120</v>
      </c>
      <c r="AB10" s="19">
        <v>246</v>
      </c>
      <c r="AC10" s="19">
        <v>146.9</v>
      </c>
      <c r="AD10" s="19">
        <v>86</v>
      </c>
      <c r="AE10" s="19"/>
      <c r="AF10" s="19"/>
      <c r="AG10" s="16"/>
      <c r="AH10" s="16"/>
      <c r="AI10" s="16"/>
      <c r="AJ10" s="16"/>
      <c r="AK10" s="19"/>
    </row>
    <row r="11" spans="1:37">
      <c r="A11" s="44"/>
      <c r="B11" s="4" t="s">
        <v>45</v>
      </c>
      <c r="C11" s="30">
        <f t="shared" si="0"/>
        <v>0.31790000000000002</v>
      </c>
      <c r="D11" s="15">
        <f t="shared" ca="1" si="1"/>
        <v>0.8</v>
      </c>
      <c r="E11" s="27">
        <v>3500</v>
      </c>
      <c r="F11" s="12">
        <f t="shared" si="2"/>
        <v>1112.6500000000001</v>
      </c>
      <c r="G11" s="22">
        <v>153.19999999999996</v>
      </c>
      <c r="H11" s="22">
        <v>4.3</v>
      </c>
      <c r="I11" s="22">
        <v>0</v>
      </c>
      <c r="J11" s="22">
        <v>0</v>
      </c>
      <c r="K11" s="19">
        <v>0</v>
      </c>
      <c r="L11" s="19">
        <v>60</v>
      </c>
      <c r="M11" s="19">
        <v>0</v>
      </c>
      <c r="N11" s="19">
        <v>0</v>
      </c>
      <c r="O11" s="19">
        <v>0</v>
      </c>
      <c r="P11" s="19">
        <v>0</v>
      </c>
      <c r="Q11" s="19">
        <v>235</v>
      </c>
      <c r="R11" s="19">
        <v>0</v>
      </c>
      <c r="S11" s="19">
        <v>73.40000000000002</v>
      </c>
      <c r="T11" s="19">
        <v>68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133.75</v>
      </c>
      <c r="AA11" s="19">
        <v>0</v>
      </c>
      <c r="AB11" s="19">
        <v>0</v>
      </c>
      <c r="AC11" s="19">
        <v>385</v>
      </c>
      <c r="AD11" s="19">
        <v>0</v>
      </c>
      <c r="AE11" s="19"/>
      <c r="AF11" s="19"/>
      <c r="AG11" s="16"/>
      <c r="AH11" s="16"/>
      <c r="AI11" s="16"/>
      <c r="AJ11" s="16"/>
      <c r="AK11" s="19"/>
    </row>
    <row r="12" spans="1:37">
      <c r="A12" s="44"/>
      <c r="B12" s="4" t="s">
        <v>53</v>
      </c>
      <c r="C12" s="30">
        <f t="shared" si="0"/>
        <v>0.49403333333333327</v>
      </c>
      <c r="D12" s="15">
        <f t="shared" ca="1" si="1"/>
        <v>0.8</v>
      </c>
      <c r="E12" s="27">
        <v>21000</v>
      </c>
      <c r="F12" s="12">
        <f t="shared" si="2"/>
        <v>10374.699999999999</v>
      </c>
      <c r="G12" s="22">
        <v>294</v>
      </c>
      <c r="H12" s="22">
        <v>539.49999999999989</v>
      </c>
      <c r="I12" s="22">
        <v>1538</v>
      </c>
      <c r="J12" s="22">
        <v>1130.5</v>
      </c>
      <c r="K12" s="19">
        <v>1201.5</v>
      </c>
      <c r="L12" s="19">
        <v>792.75</v>
      </c>
      <c r="M12" s="19">
        <v>334</v>
      </c>
      <c r="N12" s="19">
        <v>460.4</v>
      </c>
      <c r="O12" s="19">
        <v>204.99999999999997</v>
      </c>
      <c r="P12" s="19">
        <v>461</v>
      </c>
      <c r="Q12" s="19">
        <v>571.9</v>
      </c>
      <c r="R12" s="19">
        <v>326</v>
      </c>
      <c r="S12" s="19">
        <v>445</v>
      </c>
      <c r="T12" s="19">
        <v>344.14999999999992</v>
      </c>
      <c r="U12" s="19">
        <v>363</v>
      </c>
      <c r="V12" s="19">
        <v>328</v>
      </c>
      <c r="W12" s="19">
        <v>160</v>
      </c>
      <c r="X12" s="19">
        <v>185</v>
      </c>
      <c r="Y12" s="19">
        <v>68</v>
      </c>
      <c r="Z12" s="19">
        <v>65</v>
      </c>
      <c r="AA12" s="19">
        <v>0</v>
      </c>
      <c r="AB12" s="19">
        <v>287</v>
      </c>
      <c r="AC12" s="19">
        <v>65</v>
      </c>
      <c r="AD12" s="19">
        <v>210</v>
      </c>
      <c r="AE12" s="19"/>
      <c r="AF12" s="19"/>
      <c r="AG12" s="16"/>
      <c r="AH12" s="16"/>
      <c r="AI12" s="16"/>
      <c r="AJ12" s="16"/>
      <c r="AK12" s="19"/>
    </row>
    <row r="13" spans="1:37">
      <c r="A13" s="44"/>
      <c r="B13" s="4" t="s">
        <v>13</v>
      </c>
      <c r="C13" s="30">
        <f t="shared" si="0"/>
        <v>0.67503695652173912</v>
      </c>
      <c r="D13" s="15">
        <f t="shared" ca="1" si="1"/>
        <v>0.8</v>
      </c>
      <c r="E13" s="27">
        <v>23000</v>
      </c>
      <c r="F13" s="12">
        <f t="shared" si="2"/>
        <v>15525.85</v>
      </c>
      <c r="G13" s="22">
        <v>726.25</v>
      </c>
      <c r="H13" s="22">
        <v>673.2</v>
      </c>
      <c r="I13" s="22">
        <v>633.5</v>
      </c>
      <c r="J13" s="22">
        <v>601.15</v>
      </c>
      <c r="K13" s="19">
        <v>491.35</v>
      </c>
      <c r="L13" s="19">
        <v>867.9</v>
      </c>
      <c r="M13" s="19">
        <v>208.1</v>
      </c>
      <c r="N13" s="19">
        <v>966.7</v>
      </c>
      <c r="O13" s="19">
        <v>284.55</v>
      </c>
      <c r="P13" s="19">
        <v>210.94999999999996</v>
      </c>
      <c r="Q13" s="19">
        <v>1136.9500000000003</v>
      </c>
      <c r="R13" s="19">
        <v>602.29999999999995</v>
      </c>
      <c r="S13" s="19">
        <v>408.8</v>
      </c>
      <c r="T13" s="19">
        <v>414.15</v>
      </c>
      <c r="U13" s="19">
        <v>356.25</v>
      </c>
      <c r="V13" s="19">
        <v>329.2</v>
      </c>
      <c r="W13" s="19">
        <v>235.2</v>
      </c>
      <c r="X13" s="19">
        <v>247.40000000000003</v>
      </c>
      <c r="Y13" s="19">
        <v>1159.9000000000001</v>
      </c>
      <c r="Z13" s="19">
        <v>1559.7</v>
      </c>
      <c r="AA13" s="19">
        <v>1291.2999999999997</v>
      </c>
      <c r="AB13" s="19">
        <v>568.29999999999995</v>
      </c>
      <c r="AC13" s="19">
        <v>633.95000000000005</v>
      </c>
      <c r="AD13" s="19">
        <v>918.79999999999984</v>
      </c>
      <c r="AE13" s="19"/>
      <c r="AF13" s="19"/>
      <c r="AG13" s="16"/>
      <c r="AH13" s="16"/>
      <c r="AI13" s="16"/>
      <c r="AJ13" s="16"/>
      <c r="AK13" s="19"/>
    </row>
    <row r="14" spans="1:37">
      <c r="A14" s="44"/>
      <c r="B14" s="4" t="s">
        <v>49</v>
      </c>
      <c r="C14" s="30">
        <f t="shared" si="0"/>
        <v>1.8571428571428572E-2</v>
      </c>
      <c r="D14" s="15">
        <f t="shared" ca="1" si="1"/>
        <v>0.8</v>
      </c>
      <c r="E14" s="27">
        <v>3500</v>
      </c>
      <c r="F14" s="12">
        <f t="shared" si="2"/>
        <v>65</v>
      </c>
      <c r="G14" s="22">
        <v>0</v>
      </c>
      <c r="H14" s="22">
        <v>0</v>
      </c>
      <c r="I14" s="22">
        <v>0</v>
      </c>
      <c r="J14" s="22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65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/>
      <c r="AF14" s="19"/>
      <c r="AG14" s="16"/>
      <c r="AH14" s="16"/>
      <c r="AI14" s="16"/>
      <c r="AJ14" s="16"/>
      <c r="AK14" s="19"/>
    </row>
    <row r="15" spans="1:37">
      <c r="A15" s="44"/>
      <c r="B15" s="4" t="s">
        <v>3</v>
      </c>
      <c r="C15" s="30">
        <f t="shared" si="0"/>
        <v>0.56000000000000005</v>
      </c>
      <c r="D15" s="15">
        <f t="shared" ca="1" si="1"/>
        <v>0.8</v>
      </c>
      <c r="E15" s="27">
        <v>2500</v>
      </c>
      <c r="F15" s="12">
        <f t="shared" si="2"/>
        <v>1400</v>
      </c>
      <c r="G15" s="22">
        <v>120</v>
      </c>
      <c r="H15" s="22">
        <v>85</v>
      </c>
      <c r="I15" s="22">
        <v>0</v>
      </c>
      <c r="J15" s="22">
        <v>78</v>
      </c>
      <c r="K15" s="19">
        <v>0</v>
      </c>
      <c r="L15" s="19">
        <v>0</v>
      </c>
      <c r="M15" s="19">
        <v>0</v>
      </c>
      <c r="N15" s="19">
        <v>312</v>
      </c>
      <c r="O15" s="19">
        <v>65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185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320</v>
      </c>
      <c r="AB15" s="19">
        <v>0</v>
      </c>
      <c r="AC15" s="19">
        <v>65</v>
      </c>
      <c r="AD15" s="19">
        <v>170</v>
      </c>
      <c r="AE15" s="19"/>
      <c r="AF15" s="19"/>
      <c r="AG15" s="16"/>
      <c r="AH15" s="16"/>
      <c r="AI15" s="16"/>
      <c r="AJ15" s="16"/>
      <c r="AK15" s="19"/>
    </row>
    <row r="16" spans="1:37">
      <c r="A16" s="44"/>
      <c r="B16" s="24" t="s">
        <v>92</v>
      </c>
      <c r="C16" s="30">
        <f t="shared" si="0"/>
        <v>1.2590999999999999</v>
      </c>
      <c r="D16" s="15">
        <f t="shared" ca="1" si="1"/>
        <v>0.8</v>
      </c>
      <c r="E16" s="27">
        <v>1000</v>
      </c>
      <c r="F16" s="12">
        <f t="shared" si="2"/>
        <v>1259.0999999999999</v>
      </c>
      <c r="G16" s="22">
        <v>88.000000000000014</v>
      </c>
      <c r="H16" s="22">
        <v>32.5</v>
      </c>
      <c r="I16" s="22">
        <v>0</v>
      </c>
      <c r="J16" s="22">
        <v>0</v>
      </c>
      <c r="K16" s="19">
        <v>0</v>
      </c>
      <c r="L16" s="19">
        <v>50.05</v>
      </c>
      <c r="M16" s="19">
        <v>0</v>
      </c>
      <c r="N16" s="19">
        <v>3.4</v>
      </c>
      <c r="O16" s="19">
        <v>22.1</v>
      </c>
      <c r="P16" s="19">
        <v>21.7</v>
      </c>
      <c r="Q16" s="19">
        <v>30</v>
      </c>
      <c r="R16" s="19">
        <v>125</v>
      </c>
      <c r="S16" s="19">
        <v>58</v>
      </c>
      <c r="T16" s="19">
        <v>0</v>
      </c>
      <c r="U16" s="19">
        <v>168.5</v>
      </c>
      <c r="V16" s="19">
        <v>29.4</v>
      </c>
      <c r="W16" s="19">
        <v>19.149999999999995</v>
      </c>
      <c r="X16" s="19">
        <v>0</v>
      </c>
      <c r="Y16" s="19">
        <v>25</v>
      </c>
      <c r="Z16" s="19">
        <v>224</v>
      </c>
      <c r="AA16" s="19">
        <v>0</v>
      </c>
      <c r="AB16" s="19">
        <v>160</v>
      </c>
      <c r="AC16" s="19">
        <v>24.3</v>
      </c>
      <c r="AD16" s="19">
        <v>178</v>
      </c>
      <c r="AE16" s="19"/>
      <c r="AF16" s="19"/>
      <c r="AG16" s="16"/>
      <c r="AH16" s="16"/>
      <c r="AI16" s="16"/>
      <c r="AJ16" s="16"/>
      <c r="AK16" s="19"/>
    </row>
    <row r="17" spans="1:37">
      <c r="A17" s="45"/>
      <c r="B17" s="39" t="s">
        <v>99</v>
      </c>
      <c r="C17" s="40">
        <f t="shared" si="0"/>
        <v>0.4816227887617065</v>
      </c>
      <c r="D17" s="8">
        <f t="shared" ca="1" si="1"/>
        <v>0.8</v>
      </c>
      <c r="E17" s="41">
        <f>SUM(E2:E16)</f>
        <v>96100</v>
      </c>
      <c r="F17" s="41">
        <f t="shared" ref="F17:AK17" si="3">SUM(F2:F16)</f>
        <v>46283.95</v>
      </c>
      <c r="G17" s="41">
        <f t="shared" si="3"/>
        <v>3135.95</v>
      </c>
      <c r="H17" s="41">
        <f t="shared" si="3"/>
        <v>2054.5</v>
      </c>
      <c r="I17" s="41">
        <f t="shared" si="3"/>
        <v>2381.5</v>
      </c>
      <c r="J17" s="41">
        <f t="shared" si="3"/>
        <v>2869.65</v>
      </c>
      <c r="K17" s="41">
        <f t="shared" si="3"/>
        <v>2239.85</v>
      </c>
      <c r="L17" s="41">
        <f t="shared" si="3"/>
        <v>2915.7000000000003</v>
      </c>
      <c r="M17" s="41">
        <f t="shared" si="3"/>
        <v>871.1</v>
      </c>
      <c r="N17" s="41">
        <f t="shared" si="3"/>
        <v>2461.1</v>
      </c>
      <c r="O17" s="41">
        <f t="shared" si="3"/>
        <v>755.55000000000007</v>
      </c>
      <c r="P17" s="41">
        <f t="shared" si="3"/>
        <v>1517.15</v>
      </c>
      <c r="Q17" s="41">
        <f t="shared" si="3"/>
        <v>2317.0500000000002</v>
      </c>
      <c r="R17" s="41">
        <f t="shared" si="3"/>
        <v>2074.0500000000002</v>
      </c>
      <c r="S17" s="41">
        <f t="shared" si="3"/>
        <v>2132.6000000000004</v>
      </c>
      <c r="T17" s="41">
        <f t="shared" si="3"/>
        <v>1326.7999999999997</v>
      </c>
      <c r="U17" s="41">
        <f t="shared" si="3"/>
        <v>1438.25</v>
      </c>
      <c r="V17" s="41">
        <f t="shared" si="3"/>
        <v>867.6</v>
      </c>
      <c r="W17" s="41">
        <f t="shared" si="3"/>
        <v>1167.3500000000001</v>
      </c>
      <c r="X17" s="41">
        <f t="shared" si="3"/>
        <v>752.40000000000009</v>
      </c>
      <c r="Y17" s="41">
        <f t="shared" si="3"/>
        <v>1401.4</v>
      </c>
      <c r="Z17" s="41">
        <f t="shared" si="3"/>
        <v>3143.95</v>
      </c>
      <c r="AA17" s="41">
        <f t="shared" si="3"/>
        <v>3007.2</v>
      </c>
      <c r="AB17" s="41">
        <f t="shared" si="3"/>
        <v>1946.8</v>
      </c>
      <c r="AC17" s="41">
        <f t="shared" si="3"/>
        <v>1730.6499999999999</v>
      </c>
      <c r="AD17" s="41">
        <f t="shared" si="3"/>
        <v>1775.7999999999997</v>
      </c>
      <c r="AE17" s="41">
        <f t="shared" si="3"/>
        <v>0</v>
      </c>
      <c r="AF17" s="41">
        <f t="shared" si="3"/>
        <v>0</v>
      </c>
      <c r="AG17" s="41">
        <f t="shared" si="3"/>
        <v>0</v>
      </c>
      <c r="AH17" s="41">
        <f t="shared" si="3"/>
        <v>0</v>
      </c>
      <c r="AI17" s="41">
        <f t="shared" si="3"/>
        <v>0</v>
      </c>
      <c r="AJ17" s="41">
        <f t="shared" si="3"/>
        <v>0</v>
      </c>
      <c r="AK17" s="41">
        <f t="shared" si="3"/>
        <v>0</v>
      </c>
    </row>
    <row r="18" spans="1:37">
      <c r="A18" s="43" t="s">
        <v>95</v>
      </c>
      <c r="B18" s="4" t="s">
        <v>0</v>
      </c>
      <c r="C18" s="30">
        <f t="shared" si="0"/>
        <v>0.77666666666666662</v>
      </c>
      <c r="D18" s="15">
        <f t="shared" ca="1" si="1"/>
        <v>0.8</v>
      </c>
      <c r="E18" s="27">
        <v>3000</v>
      </c>
      <c r="F18" s="12">
        <f t="shared" ref="F18:F34" si="4">SUM(G18:AK18)</f>
        <v>2330</v>
      </c>
      <c r="G18" s="22">
        <v>489</v>
      </c>
      <c r="H18" s="22">
        <v>68</v>
      </c>
      <c r="I18" s="22">
        <v>0</v>
      </c>
      <c r="J18" s="22">
        <v>478</v>
      </c>
      <c r="K18" s="19">
        <v>0</v>
      </c>
      <c r="L18" s="19">
        <v>188</v>
      </c>
      <c r="M18" s="19">
        <v>86</v>
      </c>
      <c r="N18" s="19">
        <v>0</v>
      </c>
      <c r="O18" s="19">
        <v>0</v>
      </c>
      <c r="P18" s="19">
        <v>98.000000000000014</v>
      </c>
      <c r="Q18" s="19">
        <v>128</v>
      </c>
      <c r="R18" s="19">
        <v>154</v>
      </c>
      <c r="S18" s="19">
        <v>17</v>
      </c>
      <c r="T18" s="19">
        <v>70</v>
      </c>
      <c r="U18" s="19">
        <v>0</v>
      </c>
      <c r="V18" s="19">
        <v>0</v>
      </c>
      <c r="W18" s="19">
        <v>0</v>
      </c>
      <c r="X18" s="19">
        <v>198</v>
      </c>
      <c r="Y18" s="19">
        <v>0</v>
      </c>
      <c r="Z18" s="19">
        <v>0</v>
      </c>
      <c r="AA18" s="19">
        <v>0</v>
      </c>
      <c r="AB18" s="19">
        <v>86</v>
      </c>
      <c r="AC18" s="19">
        <v>0</v>
      </c>
      <c r="AD18" s="19">
        <v>270.00000000000006</v>
      </c>
      <c r="AE18" s="19"/>
      <c r="AF18" s="19"/>
      <c r="AG18" s="16"/>
      <c r="AH18" s="16"/>
      <c r="AI18" s="16"/>
      <c r="AJ18" s="16"/>
      <c r="AK18" s="19"/>
    </row>
    <row r="19" spans="1:37">
      <c r="A19" s="44"/>
      <c r="B19" s="4" t="s">
        <v>32</v>
      </c>
      <c r="C19" s="30">
        <f t="shared" si="0"/>
        <v>1.4388166666666666</v>
      </c>
      <c r="D19" s="15">
        <f t="shared" ca="1" si="1"/>
        <v>0.8</v>
      </c>
      <c r="E19" s="27">
        <v>6000</v>
      </c>
      <c r="F19" s="12">
        <f t="shared" si="4"/>
        <v>8632.9</v>
      </c>
      <c r="G19" s="22">
        <v>1080</v>
      </c>
      <c r="H19" s="22">
        <v>90.8</v>
      </c>
      <c r="I19" s="22">
        <v>30.75</v>
      </c>
      <c r="J19" s="22">
        <v>345.75</v>
      </c>
      <c r="K19" s="19">
        <v>323</v>
      </c>
      <c r="L19" s="19">
        <v>88.000000000000014</v>
      </c>
      <c r="M19" s="19">
        <v>146</v>
      </c>
      <c r="N19" s="19">
        <v>38.450000000000003</v>
      </c>
      <c r="O19" s="19">
        <v>160.25</v>
      </c>
      <c r="P19" s="19">
        <v>899.49999999999989</v>
      </c>
      <c r="Q19" s="19">
        <v>906.25</v>
      </c>
      <c r="R19" s="19">
        <v>202.5</v>
      </c>
      <c r="S19" s="19">
        <v>65</v>
      </c>
      <c r="T19" s="19">
        <v>358.5</v>
      </c>
      <c r="U19" s="19">
        <v>197.2</v>
      </c>
      <c r="V19" s="19">
        <v>7.8</v>
      </c>
      <c r="W19" s="19">
        <v>1019.6</v>
      </c>
      <c r="X19" s="19">
        <v>543</v>
      </c>
      <c r="Y19" s="19">
        <v>1123.7999999999997</v>
      </c>
      <c r="Z19" s="19">
        <v>123</v>
      </c>
      <c r="AA19" s="19">
        <v>729.5</v>
      </c>
      <c r="AB19" s="19">
        <v>0</v>
      </c>
      <c r="AC19" s="19">
        <v>96.25</v>
      </c>
      <c r="AD19" s="19">
        <v>58</v>
      </c>
      <c r="AE19" s="19"/>
      <c r="AF19" s="19"/>
      <c r="AG19" s="16"/>
      <c r="AH19" s="16"/>
      <c r="AI19" s="16"/>
      <c r="AJ19" s="16"/>
      <c r="AK19" s="19"/>
    </row>
    <row r="20" spans="1:37">
      <c r="A20" s="44"/>
      <c r="B20" s="4" t="s">
        <v>34</v>
      </c>
      <c r="C20" s="30">
        <f t="shared" si="0"/>
        <v>0.45915624999999999</v>
      </c>
      <c r="D20" s="15">
        <f t="shared" ca="1" si="1"/>
        <v>0.8</v>
      </c>
      <c r="E20" s="27">
        <v>3200</v>
      </c>
      <c r="F20" s="12">
        <f t="shared" si="4"/>
        <v>1469.3</v>
      </c>
      <c r="G20" s="22">
        <v>144.94999999999996</v>
      </c>
      <c r="H20" s="22">
        <v>0</v>
      </c>
      <c r="I20" s="22">
        <v>123</v>
      </c>
      <c r="J20" s="22">
        <v>0</v>
      </c>
      <c r="K20" s="19">
        <v>76.75</v>
      </c>
      <c r="L20" s="19">
        <v>19.2</v>
      </c>
      <c r="M20" s="19">
        <v>107.7</v>
      </c>
      <c r="N20" s="19">
        <v>0</v>
      </c>
      <c r="O20" s="19">
        <v>4.5</v>
      </c>
      <c r="P20" s="19">
        <v>0</v>
      </c>
      <c r="Q20" s="19">
        <v>221</v>
      </c>
      <c r="R20" s="19">
        <v>8.8000000000000007</v>
      </c>
      <c r="S20" s="19">
        <v>48.75</v>
      </c>
      <c r="T20" s="19">
        <v>17</v>
      </c>
      <c r="U20" s="19">
        <v>8.8000000000000007</v>
      </c>
      <c r="V20" s="19">
        <v>0</v>
      </c>
      <c r="W20" s="19">
        <v>123</v>
      </c>
      <c r="X20" s="19">
        <v>4.25</v>
      </c>
      <c r="Y20" s="19">
        <v>0</v>
      </c>
      <c r="Z20" s="19">
        <v>371.4</v>
      </c>
      <c r="AA20" s="19">
        <v>182.7</v>
      </c>
      <c r="AB20" s="19">
        <v>0</v>
      </c>
      <c r="AC20" s="19">
        <v>7.5</v>
      </c>
      <c r="AD20" s="19">
        <v>0</v>
      </c>
      <c r="AE20" s="19"/>
      <c r="AF20" s="19"/>
      <c r="AG20" s="16"/>
      <c r="AH20" s="16"/>
      <c r="AI20" s="16"/>
      <c r="AJ20" s="16"/>
      <c r="AK20" s="19"/>
    </row>
    <row r="21" spans="1:37">
      <c r="A21" s="44"/>
      <c r="B21" s="4" t="s">
        <v>43</v>
      </c>
      <c r="C21" s="30">
        <f t="shared" si="0"/>
        <v>1.1347763157894737</v>
      </c>
      <c r="D21" s="15">
        <f t="shared" ca="1" si="1"/>
        <v>0.8</v>
      </c>
      <c r="E21" s="27">
        <v>9500</v>
      </c>
      <c r="F21" s="12">
        <f t="shared" si="4"/>
        <v>10780.375</v>
      </c>
      <c r="G21" s="22">
        <v>497.19999999999993</v>
      </c>
      <c r="H21" s="22">
        <v>499.74999999999994</v>
      </c>
      <c r="I21" s="22">
        <v>443</v>
      </c>
      <c r="J21" s="22">
        <v>388.7</v>
      </c>
      <c r="K21" s="19">
        <v>636.9</v>
      </c>
      <c r="L21" s="19">
        <v>618.45000000000016</v>
      </c>
      <c r="M21" s="19">
        <v>405.3</v>
      </c>
      <c r="N21" s="19">
        <v>623.1</v>
      </c>
      <c r="O21" s="19">
        <v>427.25</v>
      </c>
      <c r="P21" s="19">
        <v>241.2</v>
      </c>
      <c r="Q21" s="19">
        <v>535.6</v>
      </c>
      <c r="R21" s="19">
        <v>414.7</v>
      </c>
      <c r="S21" s="19">
        <v>725.4</v>
      </c>
      <c r="T21" s="19">
        <v>414.375</v>
      </c>
      <c r="U21" s="19">
        <v>341</v>
      </c>
      <c r="V21" s="19">
        <v>302.25</v>
      </c>
      <c r="W21" s="19">
        <v>537.95000000000005</v>
      </c>
      <c r="X21" s="19">
        <v>437.8</v>
      </c>
      <c r="Y21" s="19">
        <v>313.95</v>
      </c>
      <c r="Z21" s="19">
        <v>274.60000000000002</v>
      </c>
      <c r="AA21" s="19">
        <v>670.95</v>
      </c>
      <c r="AB21" s="19">
        <v>472.9</v>
      </c>
      <c r="AC21" s="19">
        <v>328.55</v>
      </c>
      <c r="AD21" s="19">
        <v>229.5</v>
      </c>
      <c r="AE21" s="19"/>
      <c r="AF21" s="19"/>
      <c r="AG21" s="16"/>
      <c r="AH21" s="16"/>
      <c r="AI21" s="16"/>
      <c r="AJ21" s="16"/>
      <c r="AK21" s="19"/>
    </row>
    <row r="22" spans="1:37">
      <c r="A22" s="44"/>
      <c r="B22" s="4" t="s">
        <v>54</v>
      </c>
      <c r="C22" s="30">
        <f t="shared" si="0"/>
        <v>0.4779066666666667</v>
      </c>
      <c r="D22" s="15">
        <f t="shared" ca="1" si="1"/>
        <v>0.8</v>
      </c>
      <c r="E22" s="27">
        <v>7500</v>
      </c>
      <c r="F22" s="12">
        <f t="shared" si="4"/>
        <v>3584.3</v>
      </c>
      <c r="G22" s="22">
        <v>172.5</v>
      </c>
      <c r="H22" s="22">
        <v>244.9</v>
      </c>
      <c r="I22" s="22">
        <v>4.9000000000000004</v>
      </c>
      <c r="J22" s="22">
        <v>234.35</v>
      </c>
      <c r="K22" s="19">
        <v>230.5</v>
      </c>
      <c r="L22" s="19">
        <v>223.8</v>
      </c>
      <c r="M22" s="19">
        <v>29.3</v>
      </c>
      <c r="N22" s="19">
        <v>98.45</v>
      </c>
      <c r="O22" s="19">
        <v>130.25</v>
      </c>
      <c r="P22" s="19">
        <v>219.59999999999997</v>
      </c>
      <c r="Q22" s="19">
        <v>52.1</v>
      </c>
      <c r="R22" s="19">
        <v>5.0999999999999996</v>
      </c>
      <c r="S22" s="19">
        <v>153</v>
      </c>
      <c r="T22" s="19">
        <v>0</v>
      </c>
      <c r="U22" s="19">
        <v>165.69999999999996</v>
      </c>
      <c r="V22" s="19">
        <v>346.9</v>
      </c>
      <c r="W22" s="19">
        <v>390.05</v>
      </c>
      <c r="X22" s="19">
        <v>31.2</v>
      </c>
      <c r="Y22" s="19">
        <v>162.55000000000004</v>
      </c>
      <c r="Z22" s="19">
        <v>0</v>
      </c>
      <c r="AA22" s="19">
        <v>7</v>
      </c>
      <c r="AB22" s="19">
        <v>24</v>
      </c>
      <c r="AC22" s="19">
        <v>97.15</v>
      </c>
      <c r="AD22" s="19">
        <v>561</v>
      </c>
      <c r="AE22" s="19"/>
      <c r="AF22" s="19"/>
      <c r="AG22" s="16"/>
      <c r="AH22" s="16"/>
      <c r="AI22" s="16"/>
      <c r="AJ22" s="16"/>
      <c r="AK22" s="19"/>
    </row>
    <row r="23" spans="1:37">
      <c r="A23" s="44"/>
      <c r="B23" s="4" t="s">
        <v>52</v>
      </c>
      <c r="C23" s="30">
        <f t="shared" si="0"/>
        <v>0.21926666666666672</v>
      </c>
      <c r="D23" s="15">
        <f t="shared" ca="1" si="1"/>
        <v>0.8</v>
      </c>
      <c r="E23" s="27">
        <v>7500</v>
      </c>
      <c r="F23" s="12">
        <f t="shared" si="4"/>
        <v>1644.5000000000005</v>
      </c>
      <c r="G23" s="22">
        <v>12.3</v>
      </c>
      <c r="H23" s="22">
        <v>0</v>
      </c>
      <c r="I23" s="22">
        <v>17.600000000000005</v>
      </c>
      <c r="J23" s="22">
        <v>200.4</v>
      </c>
      <c r="K23" s="19">
        <v>160.80000000000001</v>
      </c>
      <c r="L23" s="19">
        <v>17.399999999999995</v>
      </c>
      <c r="M23" s="19">
        <v>218.40000000000003</v>
      </c>
      <c r="N23" s="19">
        <v>17.2</v>
      </c>
      <c r="O23" s="19">
        <v>35.1</v>
      </c>
      <c r="P23" s="19">
        <v>73.75</v>
      </c>
      <c r="Q23" s="19">
        <v>258.55</v>
      </c>
      <c r="R23" s="19">
        <v>0</v>
      </c>
      <c r="S23" s="19">
        <v>6</v>
      </c>
      <c r="T23" s="19">
        <v>211</v>
      </c>
      <c r="U23" s="19">
        <v>0</v>
      </c>
      <c r="V23" s="19">
        <v>11.7</v>
      </c>
      <c r="W23" s="19">
        <v>58</v>
      </c>
      <c r="X23" s="19">
        <v>120</v>
      </c>
      <c r="Y23" s="19">
        <v>39.9</v>
      </c>
      <c r="Z23" s="19">
        <v>65</v>
      </c>
      <c r="AA23" s="19">
        <v>39.4</v>
      </c>
      <c r="AB23" s="19">
        <v>0</v>
      </c>
      <c r="AC23" s="19">
        <v>6</v>
      </c>
      <c r="AD23" s="19">
        <v>76</v>
      </c>
      <c r="AE23" s="19"/>
      <c r="AF23" s="19"/>
      <c r="AG23" s="16"/>
      <c r="AH23" s="16"/>
      <c r="AI23" s="16"/>
      <c r="AJ23" s="16"/>
      <c r="AK23" s="19"/>
    </row>
    <row r="24" spans="1:37">
      <c r="A24" s="44"/>
      <c r="B24" s="4" t="s">
        <v>37</v>
      </c>
      <c r="C24" s="30">
        <f t="shared" si="0"/>
        <v>0</v>
      </c>
      <c r="D24" s="15">
        <f t="shared" ca="1" si="1"/>
        <v>0.8</v>
      </c>
      <c r="E24" s="27">
        <v>1000</v>
      </c>
      <c r="F24" s="12">
        <f t="shared" si="4"/>
        <v>0</v>
      </c>
      <c r="G24" s="22">
        <v>0</v>
      </c>
      <c r="H24" s="22">
        <v>0</v>
      </c>
      <c r="I24" s="22">
        <v>0</v>
      </c>
      <c r="J24" s="22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/>
      <c r="AF24" s="19"/>
      <c r="AG24" s="16"/>
      <c r="AH24" s="16"/>
      <c r="AI24" s="16"/>
      <c r="AJ24" s="16"/>
      <c r="AK24" s="19"/>
    </row>
    <row r="25" spans="1:37">
      <c r="A25" s="44"/>
      <c r="B25" s="4" t="s">
        <v>55</v>
      </c>
      <c r="C25" s="30">
        <f t="shared" si="0"/>
        <v>0.35954999999999998</v>
      </c>
      <c r="D25" s="15">
        <f t="shared" ca="1" si="1"/>
        <v>0.8</v>
      </c>
      <c r="E25" s="27">
        <v>4000</v>
      </c>
      <c r="F25" s="12">
        <f t="shared" si="4"/>
        <v>1438.1999999999998</v>
      </c>
      <c r="G25" s="22">
        <v>123.25</v>
      </c>
      <c r="H25" s="22">
        <v>21</v>
      </c>
      <c r="I25" s="22">
        <v>20.399999999999999</v>
      </c>
      <c r="J25" s="22">
        <v>28.2</v>
      </c>
      <c r="K25" s="19">
        <v>98.249999999999986</v>
      </c>
      <c r="L25" s="19">
        <v>0</v>
      </c>
      <c r="M25" s="19">
        <v>0</v>
      </c>
      <c r="N25" s="19">
        <v>7.9</v>
      </c>
      <c r="O25" s="19">
        <v>369.35</v>
      </c>
      <c r="P25" s="19">
        <v>27.800000000000004</v>
      </c>
      <c r="Q25" s="19">
        <v>92.5</v>
      </c>
      <c r="R25" s="19">
        <v>80</v>
      </c>
      <c r="S25" s="19">
        <v>78</v>
      </c>
      <c r="T25" s="19">
        <v>0</v>
      </c>
      <c r="U25" s="19">
        <v>0</v>
      </c>
      <c r="V25" s="19">
        <v>0</v>
      </c>
      <c r="W25" s="19">
        <v>0</v>
      </c>
      <c r="X25" s="19">
        <v>176.8</v>
      </c>
      <c r="Y25" s="19">
        <v>0</v>
      </c>
      <c r="Z25" s="19">
        <v>74.75</v>
      </c>
      <c r="AA25" s="19">
        <v>240</v>
      </c>
      <c r="AB25" s="19">
        <v>0</v>
      </c>
      <c r="AC25" s="19">
        <v>0</v>
      </c>
      <c r="AD25" s="19">
        <v>0</v>
      </c>
      <c r="AE25" s="19"/>
      <c r="AF25" s="19"/>
      <c r="AG25" s="16"/>
      <c r="AH25" s="16"/>
      <c r="AI25" s="16"/>
      <c r="AJ25" s="16"/>
      <c r="AK25" s="19"/>
    </row>
    <row r="26" spans="1:37">
      <c r="A26" s="44"/>
      <c r="B26" s="4" t="s">
        <v>35</v>
      </c>
      <c r="C26" s="30">
        <f t="shared" si="0"/>
        <v>0.43057499999999999</v>
      </c>
      <c r="D26" s="15">
        <f t="shared" ca="1" si="1"/>
        <v>0.8</v>
      </c>
      <c r="E26" s="27">
        <v>6000</v>
      </c>
      <c r="F26" s="12">
        <f t="shared" si="4"/>
        <v>2583.4499999999998</v>
      </c>
      <c r="G26" s="22">
        <v>414.64999999999992</v>
      </c>
      <c r="H26" s="22">
        <v>0</v>
      </c>
      <c r="I26" s="22">
        <v>9.75</v>
      </c>
      <c r="J26" s="22">
        <v>28.8</v>
      </c>
      <c r="K26" s="19">
        <v>73</v>
      </c>
      <c r="L26" s="19">
        <v>607.35</v>
      </c>
      <c r="M26" s="19">
        <v>29.4</v>
      </c>
      <c r="N26" s="19">
        <v>0</v>
      </c>
      <c r="O26" s="19">
        <v>0</v>
      </c>
      <c r="P26" s="19">
        <v>92.8</v>
      </c>
      <c r="Q26" s="19">
        <v>34.79999999999999</v>
      </c>
      <c r="R26" s="19">
        <v>102.2</v>
      </c>
      <c r="S26" s="19">
        <v>369</v>
      </c>
      <c r="T26" s="19">
        <v>19.600000000000005</v>
      </c>
      <c r="U26" s="19">
        <v>0</v>
      </c>
      <c r="V26" s="19">
        <v>9.8000000000000007</v>
      </c>
      <c r="W26" s="19">
        <v>0</v>
      </c>
      <c r="X26" s="19">
        <v>0</v>
      </c>
      <c r="Y26" s="19">
        <v>196</v>
      </c>
      <c r="Z26" s="19">
        <v>120.5</v>
      </c>
      <c r="AA26" s="19">
        <v>42</v>
      </c>
      <c r="AB26" s="19">
        <v>136.80000000000001</v>
      </c>
      <c r="AC26" s="19">
        <v>254</v>
      </c>
      <c r="AD26" s="19">
        <v>43</v>
      </c>
      <c r="AE26" s="19"/>
      <c r="AF26" s="19"/>
      <c r="AG26" s="16"/>
      <c r="AH26" s="16"/>
      <c r="AI26" s="16"/>
      <c r="AJ26" s="16"/>
      <c r="AK26" s="19"/>
    </row>
    <row r="27" spans="1:37">
      <c r="A27" s="44"/>
      <c r="B27" s="4" t="s">
        <v>8</v>
      </c>
      <c r="C27" s="30">
        <f t="shared" si="0"/>
        <v>0.68266666666666664</v>
      </c>
      <c r="D27" s="15">
        <f t="shared" ca="1" si="1"/>
        <v>0.8</v>
      </c>
      <c r="E27" s="27">
        <v>3000</v>
      </c>
      <c r="F27" s="12">
        <f t="shared" si="4"/>
        <v>2048</v>
      </c>
      <c r="G27" s="22">
        <v>0</v>
      </c>
      <c r="H27" s="22">
        <v>88.000000000000014</v>
      </c>
      <c r="I27" s="22">
        <v>0</v>
      </c>
      <c r="J27" s="22">
        <v>78</v>
      </c>
      <c r="K27" s="19">
        <v>0</v>
      </c>
      <c r="L27" s="19">
        <v>58</v>
      </c>
      <c r="M27" s="19">
        <v>0</v>
      </c>
      <c r="N27" s="19">
        <v>0</v>
      </c>
      <c r="O27" s="19">
        <v>470</v>
      </c>
      <c r="P27" s="19">
        <v>0</v>
      </c>
      <c r="Q27" s="19">
        <v>123</v>
      </c>
      <c r="R27" s="19">
        <v>78</v>
      </c>
      <c r="S27" s="19">
        <v>125</v>
      </c>
      <c r="T27" s="19">
        <v>125</v>
      </c>
      <c r="U27" s="19">
        <v>224.00000000000003</v>
      </c>
      <c r="V27" s="19">
        <v>0</v>
      </c>
      <c r="W27" s="19">
        <v>65</v>
      </c>
      <c r="X27" s="19">
        <v>98.000000000000014</v>
      </c>
      <c r="Y27" s="19">
        <v>125</v>
      </c>
      <c r="Z27" s="19">
        <v>120</v>
      </c>
      <c r="AA27" s="19">
        <v>85</v>
      </c>
      <c r="AB27" s="19">
        <v>0</v>
      </c>
      <c r="AC27" s="19">
        <v>0</v>
      </c>
      <c r="AD27" s="19">
        <v>186</v>
      </c>
      <c r="AE27" s="19"/>
      <c r="AF27" s="19"/>
      <c r="AG27" s="16"/>
      <c r="AH27" s="16"/>
      <c r="AI27" s="16"/>
      <c r="AJ27" s="16"/>
      <c r="AK27" s="19"/>
    </row>
    <row r="28" spans="1:37">
      <c r="A28" s="44"/>
      <c r="B28" s="24" t="s">
        <v>77</v>
      </c>
      <c r="C28" s="31">
        <f t="shared" si="0"/>
        <v>0.186</v>
      </c>
      <c r="D28" s="15">
        <f t="shared" ca="1" si="1"/>
        <v>0.8</v>
      </c>
      <c r="E28" s="27">
        <v>1000</v>
      </c>
      <c r="F28" s="12">
        <f t="shared" si="4"/>
        <v>186</v>
      </c>
      <c r="G28" s="22">
        <v>0</v>
      </c>
      <c r="H28" s="22">
        <v>0</v>
      </c>
      <c r="I28" s="22">
        <v>0</v>
      </c>
      <c r="J28" s="22">
        <v>0</v>
      </c>
      <c r="K28" s="19">
        <v>0</v>
      </c>
      <c r="L28" s="19">
        <v>0</v>
      </c>
      <c r="M28" s="19">
        <v>0</v>
      </c>
      <c r="N28" s="19">
        <v>58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128</v>
      </c>
      <c r="AD28" s="19">
        <v>0</v>
      </c>
      <c r="AE28" s="19"/>
      <c r="AF28" s="19"/>
      <c r="AG28" s="16"/>
      <c r="AH28" s="16"/>
      <c r="AI28" s="16"/>
      <c r="AJ28" s="16"/>
      <c r="AK28" s="19"/>
    </row>
    <row r="29" spans="1:37">
      <c r="A29" s="44"/>
      <c r="B29" s="24" t="s">
        <v>78</v>
      </c>
      <c r="C29" s="31">
        <f t="shared" si="0"/>
        <v>0.38089999999999996</v>
      </c>
      <c r="D29" s="15">
        <f t="shared" ca="1" si="1"/>
        <v>0.8</v>
      </c>
      <c r="E29" s="27">
        <v>1000</v>
      </c>
      <c r="F29" s="12">
        <f t="shared" si="4"/>
        <v>380.9</v>
      </c>
      <c r="G29" s="22">
        <v>192</v>
      </c>
      <c r="H29" s="22">
        <v>-116</v>
      </c>
      <c r="I29" s="22">
        <v>0</v>
      </c>
      <c r="J29" s="22">
        <v>60</v>
      </c>
      <c r="K29" s="19">
        <v>0</v>
      </c>
      <c r="L29" s="19">
        <v>0</v>
      </c>
      <c r="M29" s="19">
        <v>0</v>
      </c>
      <c r="N29" s="19">
        <v>0</v>
      </c>
      <c r="O29" s="19">
        <v>54.350000000000009</v>
      </c>
      <c r="P29" s="19">
        <v>12.6</v>
      </c>
      <c r="Q29" s="19">
        <v>0</v>
      </c>
      <c r="R29" s="19">
        <v>9.6</v>
      </c>
      <c r="S29" s="19">
        <v>0</v>
      </c>
      <c r="T29" s="19">
        <v>52.750000000000007</v>
      </c>
      <c r="U29" s="19">
        <v>25.2</v>
      </c>
      <c r="V29" s="19">
        <v>22.000000000000004</v>
      </c>
      <c r="W29" s="19">
        <v>13.5</v>
      </c>
      <c r="X29" s="19">
        <v>0</v>
      </c>
      <c r="Y29" s="19">
        <v>20.9</v>
      </c>
      <c r="Z29" s="19">
        <v>0</v>
      </c>
      <c r="AA29" s="19">
        <v>8.5</v>
      </c>
      <c r="AB29" s="19">
        <v>0</v>
      </c>
      <c r="AC29" s="19">
        <v>8.5</v>
      </c>
      <c r="AD29" s="19">
        <v>17</v>
      </c>
      <c r="AE29" s="19"/>
      <c r="AF29" s="19"/>
      <c r="AG29" s="16"/>
      <c r="AH29" s="16"/>
      <c r="AI29" s="16"/>
      <c r="AJ29" s="16"/>
      <c r="AK29" s="19"/>
    </row>
    <row r="30" spans="1:37">
      <c r="A30" s="44"/>
      <c r="B30" s="24" t="s">
        <v>82</v>
      </c>
      <c r="C30" s="31">
        <f t="shared" si="0"/>
        <v>0.82804999999999995</v>
      </c>
      <c r="D30" s="15">
        <f t="shared" ca="1" si="1"/>
        <v>0.8</v>
      </c>
      <c r="E30" s="27">
        <v>1000</v>
      </c>
      <c r="F30" s="12">
        <f t="shared" si="4"/>
        <v>828.05</v>
      </c>
      <c r="G30" s="22">
        <v>0</v>
      </c>
      <c r="H30" s="22">
        <v>0</v>
      </c>
      <c r="I30" s="22">
        <v>120</v>
      </c>
      <c r="J30" s="22">
        <v>0</v>
      </c>
      <c r="K30" s="19">
        <v>10.199999999999999</v>
      </c>
      <c r="L30" s="19">
        <v>0</v>
      </c>
      <c r="M30" s="19">
        <v>18.899999999999999</v>
      </c>
      <c r="N30" s="19">
        <v>0</v>
      </c>
      <c r="O30" s="19">
        <v>42.65</v>
      </c>
      <c r="P30" s="19">
        <v>12.85</v>
      </c>
      <c r="Q30" s="19">
        <v>0</v>
      </c>
      <c r="R30" s="19">
        <v>5.85</v>
      </c>
      <c r="S30" s="19">
        <v>29.05</v>
      </c>
      <c r="T30" s="19">
        <v>25.4</v>
      </c>
      <c r="U30" s="19">
        <v>4.5</v>
      </c>
      <c r="V30" s="19">
        <v>44.5</v>
      </c>
      <c r="W30" s="19">
        <v>44.000000000000007</v>
      </c>
      <c r="X30" s="19">
        <v>8</v>
      </c>
      <c r="Y30" s="19">
        <v>22.800000000000004</v>
      </c>
      <c r="Z30" s="19">
        <v>0</v>
      </c>
      <c r="AA30" s="19">
        <v>21.65</v>
      </c>
      <c r="AB30" s="19">
        <v>0</v>
      </c>
      <c r="AC30" s="19">
        <v>16.7</v>
      </c>
      <c r="AD30" s="19">
        <v>401</v>
      </c>
      <c r="AE30" s="19"/>
      <c r="AF30" s="19"/>
      <c r="AG30" s="16"/>
      <c r="AH30" s="16"/>
      <c r="AI30" s="16"/>
      <c r="AJ30" s="16"/>
      <c r="AK30" s="19"/>
    </row>
    <row r="31" spans="1:37">
      <c r="A31" s="44"/>
      <c r="B31" s="24" t="s">
        <v>94</v>
      </c>
      <c r="C31" s="31" t="e">
        <f t="shared" si="0"/>
        <v>#DIV/0!</v>
      </c>
      <c r="D31" s="15">
        <f t="shared" ca="1" si="1"/>
        <v>0.8</v>
      </c>
      <c r="E31" s="27">
        <v>0</v>
      </c>
      <c r="F31" s="12">
        <f t="shared" si="4"/>
        <v>1910.1999999999998</v>
      </c>
      <c r="G31" s="22">
        <v>0</v>
      </c>
      <c r="H31" s="22">
        <v>399</v>
      </c>
      <c r="I31" s="22">
        <v>0</v>
      </c>
      <c r="J31" s="22">
        <v>294</v>
      </c>
      <c r="K31" s="19">
        <v>147</v>
      </c>
      <c r="L31" s="19">
        <v>192</v>
      </c>
      <c r="M31" s="19">
        <v>33.6</v>
      </c>
      <c r="N31" s="19">
        <v>90</v>
      </c>
      <c r="O31" s="19">
        <v>0</v>
      </c>
      <c r="P31" s="19">
        <v>12.8</v>
      </c>
      <c r="Q31" s="19">
        <v>0</v>
      </c>
      <c r="R31" s="19">
        <v>0</v>
      </c>
      <c r="S31" s="19">
        <v>303</v>
      </c>
      <c r="T31" s="19">
        <v>36.299999999999997</v>
      </c>
      <c r="U31" s="19">
        <v>125</v>
      </c>
      <c r="V31" s="19">
        <v>12.5</v>
      </c>
      <c r="W31" s="19">
        <v>0</v>
      </c>
      <c r="X31" s="19">
        <v>0</v>
      </c>
      <c r="Y31" s="19">
        <v>256</v>
      </c>
      <c r="Z31" s="19">
        <v>0</v>
      </c>
      <c r="AA31" s="19">
        <v>0</v>
      </c>
      <c r="AB31" s="19">
        <v>9</v>
      </c>
      <c r="AC31" s="19">
        <v>0</v>
      </c>
      <c r="AD31" s="19">
        <v>0</v>
      </c>
      <c r="AE31" s="19"/>
      <c r="AF31" s="19"/>
      <c r="AG31" s="16"/>
      <c r="AH31" s="16"/>
      <c r="AI31" s="16"/>
      <c r="AJ31" s="16"/>
      <c r="AK31" s="19"/>
    </row>
    <row r="32" spans="1:37">
      <c r="A32" s="44"/>
      <c r="B32" s="4" t="s">
        <v>27</v>
      </c>
      <c r="C32" s="30">
        <f t="shared" si="0"/>
        <v>0.19056666666666672</v>
      </c>
      <c r="D32" s="15">
        <f t="shared" ca="1" si="1"/>
        <v>0.8</v>
      </c>
      <c r="E32" s="27">
        <v>1500</v>
      </c>
      <c r="F32" s="12">
        <f t="shared" si="4"/>
        <v>285.85000000000008</v>
      </c>
      <c r="G32" s="22">
        <v>25.6</v>
      </c>
      <c r="H32" s="22">
        <v>35.700000000000003</v>
      </c>
      <c r="I32" s="22">
        <v>0</v>
      </c>
      <c r="J32" s="22">
        <v>-0.4</v>
      </c>
      <c r="K32" s="19">
        <v>40</v>
      </c>
      <c r="L32" s="19">
        <v>0</v>
      </c>
      <c r="M32" s="19">
        <v>43.2</v>
      </c>
      <c r="N32" s="19">
        <v>0</v>
      </c>
      <c r="O32" s="19">
        <v>6.8</v>
      </c>
      <c r="P32" s="19">
        <v>24</v>
      </c>
      <c r="Q32" s="19">
        <v>0</v>
      </c>
      <c r="R32" s="19">
        <v>7</v>
      </c>
      <c r="S32" s="19">
        <v>11.9</v>
      </c>
      <c r="T32" s="19">
        <v>-19.5</v>
      </c>
      <c r="U32" s="19">
        <v>0</v>
      </c>
      <c r="V32" s="19">
        <v>0</v>
      </c>
      <c r="W32" s="19">
        <v>0</v>
      </c>
      <c r="X32" s="19">
        <v>0</v>
      </c>
      <c r="Y32" s="19">
        <v>9.75</v>
      </c>
      <c r="Z32" s="19">
        <v>6.4</v>
      </c>
      <c r="AA32" s="19">
        <v>0</v>
      </c>
      <c r="AB32" s="19">
        <v>0</v>
      </c>
      <c r="AC32" s="19">
        <v>0</v>
      </c>
      <c r="AD32" s="19">
        <v>95.40000000000002</v>
      </c>
      <c r="AE32" s="19"/>
      <c r="AF32" s="19"/>
      <c r="AG32" s="16"/>
      <c r="AH32" s="16"/>
      <c r="AI32" s="16"/>
      <c r="AJ32" s="16"/>
      <c r="AK32" s="19"/>
    </row>
    <row r="33" spans="1:37">
      <c r="A33" s="44"/>
      <c r="B33" s="4" t="s">
        <v>28</v>
      </c>
      <c r="C33" s="30">
        <f t="shared" si="0"/>
        <v>0.19556428571428572</v>
      </c>
      <c r="D33" s="15">
        <f t="shared" ca="1" si="1"/>
        <v>0.8</v>
      </c>
      <c r="E33" s="27">
        <v>7000</v>
      </c>
      <c r="F33" s="12">
        <f t="shared" si="4"/>
        <v>1368.95</v>
      </c>
      <c r="G33" s="22">
        <v>0</v>
      </c>
      <c r="H33" s="22">
        <v>0</v>
      </c>
      <c r="I33" s="22">
        <v>75.90000000000002</v>
      </c>
      <c r="J33" s="22">
        <v>81.999999999999986</v>
      </c>
      <c r="K33" s="19">
        <v>0</v>
      </c>
      <c r="L33" s="19">
        <v>240</v>
      </c>
      <c r="M33" s="19">
        <v>0</v>
      </c>
      <c r="N33" s="19">
        <v>0</v>
      </c>
      <c r="O33" s="19">
        <v>0</v>
      </c>
      <c r="P33" s="19">
        <v>0</v>
      </c>
      <c r="Q33" s="19">
        <v>57.55</v>
      </c>
      <c r="R33" s="19">
        <v>0</v>
      </c>
      <c r="S33" s="19">
        <v>0</v>
      </c>
      <c r="T33" s="19">
        <v>232</v>
      </c>
      <c r="U33" s="19">
        <v>13.5</v>
      </c>
      <c r="V33" s="19">
        <v>0</v>
      </c>
      <c r="W33" s="19">
        <v>36</v>
      </c>
      <c r="X33" s="19">
        <v>0</v>
      </c>
      <c r="Y33" s="19">
        <v>0</v>
      </c>
      <c r="Z33" s="19">
        <v>392</v>
      </c>
      <c r="AA33" s="19">
        <v>240</v>
      </c>
      <c r="AB33" s="19">
        <v>0</v>
      </c>
      <c r="AC33" s="19">
        <v>0</v>
      </c>
      <c r="AD33" s="19">
        <v>0</v>
      </c>
      <c r="AE33" s="19"/>
      <c r="AF33" s="19"/>
      <c r="AG33" s="16"/>
      <c r="AH33" s="16"/>
      <c r="AI33" s="16"/>
      <c r="AJ33" s="16"/>
      <c r="AK33" s="19"/>
    </row>
    <row r="34" spans="1:37">
      <c r="A34" s="44"/>
      <c r="B34" s="4" t="s">
        <v>65</v>
      </c>
      <c r="C34" s="30">
        <f t="shared" ref="C34:C65" si="5">F34/E34</f>
        <v>0.31548666666666669</v>
      </c>
      <c r="D34" s="15">
        <f t="shared" ref="D34:D65" ca="1" si="6">DAY(NOW()-1)/30</f>
        <v>0.8</v>
      </c>
      <c r="E34" s="27">
        <v>7500</v>
      </c>
      <c r="F34" s="12">
        <f t="shared" si="4"/>
        <v>2366.15</v>
      </c>
      <c r="G34" s="22">
        <v>58</v>
      </c>
      <c r="H34" s="22">
        <v>238.4</v>
      </c>
      <c r="I34" s="22">
        <v>143.85</v>
      </c>
      <c r="J34" s="22">
        <v>85.7</v>
      </c>
      <c r="K34" s="19">
        <v>90</v>
      </c>
      <c r="L34" s="19">
        <v>37.1</v>
      </c>
      <c r="M34" s="19">
        <v>54.350000000000009</v>
      </c>
      <c r="N34" s="19">
        <v>53.25</v>
      </c>
      <c r="O34" s="19">
        <v>8.1999999999999993</v>
      </c>
      <c r="P34" s="19">
        <v>28.2</v>
      </c>
      <c r="Q34" s="19">
        <v>80.8</v>
      </c>
      <c r="R34" s="19">
        <v>146</v>
      </c>
      <c r="S34" s="19">
        <v>53.7</v>
      </c>
      <c r="T34" s="19">
        <v>212.1</v>
      </c>
      <c r="U34" s="19">
        <v>73.650000000000006</v>
      </c>
      <c r="V34" s="19">
        <v>99.950000000000017</v>
      </c>
      <c r="W34" s="19">
        <v>142.1</v>
      </c>
      <c r="X34" s="19">
        <v>13.2</v>
      </c>
      <c r="Y34" s="19">
        <v>103.6</v>
      </c>
      <c r="Z34" s="19">
        <v>32.799999999999997</v>
      </c>
      <c r="AA34" s="19">
        <v>147.55000000000001</v>
      </c>
      <c r="AB34" s="19">
        <v>112.25</v>
      </c>
      <c r="AC34" s="19">
        <v>94.499999999999986</v>
      </c>
      <c r="AD34" s="19">
        <v>256.89999999999998</v>
      </c>
      <c r="AE34" s="19"/>
      <c r="AF34" s="19"/>
      <c r="AG34" s="16"/>
      <c r="AH34" s="16"/>
      <c r="AI34" s="16"/>
      <c r="AJ34" s="16"/>
      <c r="AK34" s="19"/>
    </row>
    <row r="35" spans="1:37">
      <c r="A35" s="45"/>
      <c r="B35" s="39" t="s">
        <v>98</v>
      </c>
      <c r="C35" s="40">
        <f t="shared" si="5"/>
        <v>0.6002456958393112</v>
      </c>
      <c r="D35" s="8">
        <f t="shared" ca="1" si="6"/>
        <v>0.8</v>
      </c>
      <c r="E35" s="41">
        <f>SUM(E18:E34)</f>
        <v>69700</v>
      </c>
      <c r="F35" s="41">
        <f t="shared" ref="F35:AK35" si="7">SUM(F18:F34)</f>
        <v>41837.124999999993</v>
      </c>
      <c r="G35" s="41">
        <f t="shared" si="7"/>
        <v>3209.4500000000003</v>
      </c>
      <c r="H35" s="41">
        <f t="shared" si="7"/>
        <v>1569.55</v>
      </c>
      <c r="I35" s="41">
        <f t="shared" si="7"/>
        <v>989.15</v>
      </c>
      <c r="J35" s="41">
        <f t="shared" si="7"/>
        <v>2303.4999999999995</v>
      </c>
      <c r="K35" s="41">
        <f t="shared" si="7"/>
        <v>1886.4</v>
      </c>
      <c r="L35" s="41">
        <f t="shared" si="7"/>
        <v>2289.3000000000002</v>
      </c>
      <c r="M35" s="41">
        <f t="shared" si="7"/>
        <v>1172.1499999999999</v>
      </c>
      <c r="N35" s="41">
        <f t="shared" si="7"/>
        <v>986.35000000000014</v>
      </c>
      <c r="O35" s="41">
        <f t="shared" si="7"/>
        <v>1708.7</v>
      </c>
      <c r="P35" s="41">
        <f t="shared" si="7"/>
        <v>1743.0999999999995</v>
      </c>
      <c r="Q35" s="41">
        <f t="shared" si="7"/>
        <v>2490.1500000000005</v>
      </c>
      <c r="R35" s="41">
        <f t="shared" si="7"/>
        <v>1213.75</v>
      </c>
      <c r="S35" s="41">
        <f t="shared" si="7"/>
        <v>1984.8000000000002</v>
      </c>
      <c r="T35" s="41">
        <f t="shared" si="7"/>
        <v>1754.5249999999999</v>
      </c>
      <c r="U35" s="41">
        <f t="shared" si="7"/>
        <v>1178.5500000000002</v>
      </c>
      <c r="V35" s="41">
        <f t="shared" si="7"/>
        <v>857.40000000000009</v>
      </c>
      <c r="W35" s="41">
        <f t="shared" si="7"/>
        <v>2429.1999999999998</v>
      </c>
      <c r="X35" s="41">
        <f t="shared" si="7"/>
        <v>1630.25</v>
      </c>
      <c r="Y35" s="41">
        <f t="shared" si="7"/>
        <v>2374.2499999999995</v>
      </c>
      <c r="Z35" s="41">
        <f t="shared" si="7"/>
        <v>1580.45</v>
      </c>
      <c r="AA35" s="41">
        <f t="shared" si="7"/>
        <v>2414.2500000000005</v>
      </c>
      <c r="AB35" s="41">
        <f t="shared" si="7"/>
        <v>840.95</v>
      </c>
      <c r="AC35" s="41">
        <f t="shared" si="7"/>
        <v>1037.1500000000001</v>
      </c>
      <c r="AD35" s="41">
        <f t="shared" si="7"/>
        <v>2193.8000000000002</v>
      </c>
      <c r="AE35" s="41">
        <f t="shared" si="7"/>
        <v>0</v>
      </c>
      <c r="AF35" s="41">
        <f t="shared" si="7"/>
        <v>0</v>
      </c>
      <c r="AG35" s="41">
        <f t="shared" si="7"/>
        <v>0</v>
      </c>
      <c r="AH35" s="41">
        <f t="shared" si="7"/>
        <v>0</v>
      </c>
      <c r="AI35" s="41">
        <f t="shared" si="7"/>
        <v>0</v>
      </c>
      <c r="AJ35" s="41">
        <f t="shared" si="7"/>
        <v>0</v>
      </c>
      <c r="AK35" s="41">
        <f t="shared" si="7"/>
        <v>0</v>
      </c>
    </row>
    <row r="36" spans="1:37" ht="13.5" customHeight="1">
      <c r="A36" s="46" t="s">
        <v>100</v>
      </c>
      <c r="B36" s="4" t="s">
        <v>19</v>
      </c>
      <c r="C36" s="30">
        <f t="shared" si="5"/>
        <v>0.2678666666666667</v>
      </c>
      <c r="D36" s="15">
        <f t="shared" ca="1" si="6"/>
        <v>0.8</v>
      </c>
      <c r="E36" s="27">
        <v>1500</v>
      </c>
      <c r="F36" s="12">
        <f t="shared" ref="F36:F52" si="8">SUM(G36:AK36)</f>
        <v>401.8</v>
      </c>
      <c r="G36" s="22">
        <v>81.999999999999986</v>
      </c>
      <c r="H36" s="22">
        <v>8.1999999999999993</v>
      </c>
      <c r="I36" s="22">
        <v>0</v>
      </c>
      <c r="J36" s="22">
        <v>0</v>
      </c>
      <c r="K36" s="19">
        <v>0</v>
      </c>
      <c r="L36" s="19">
        <v>0</v>
      </c>
      <c r="M36" s="19">
        <v>0</v>
      </c>
      <c r="N36" s="19">
        <v>0</v>
      </c>
      <c r="O36" s="19">
        <v>90</v>
      </c>
      <c r="P36" s="19">
        <v>0</v>
      </c>
      <c r="Q36" s="19">
        <v>0</v>
      </c>
      <c r="R36" s="19">
        <v>0</v>
      </c>
      <c r="S36" s="19">
        <v>128</v>
      </c>
      <c r="T36" s="19">
        <v>11.6</v>
      </c>
      <c r="U36" s="19">
        <v>0</v>
      </c>
      <c r="V36" s="19">
        <v>0</v>
      </c>
      <c r="W36" s="19">
        <v>0</v>
      </c>
      <c r="X36" s="19">
        <v>0</v>
      </c>
      <c r="Y36" s="19">
        <v>81.999999999999986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/>
      <c r="AF36" s="19"/>
      <c r="AG36" s="16"/>
      <c r="AH36" s="16"/>
      <c r="AI36" s="16"/>
      <c r="AJ36" s="16"/>
      <c r="AK36" s="19"/>
    </row>
    <row r="37" spans="1:37" ht="13.5" customHeight="1">
      <c r="A37" s="44"/>
      <c r="B37" s="4" t="s">
        <v>23</v>
      </c>
      <c r="C37" s="30">
        <f t="shared" si="5"/>
        <v>0.11853333333333334</v>
      </c>
      <c r="D37" s="15">
        <f t="shared" ca="1" si="6"/>
        <v>0.8</v>
      </c>
      <c r="E37" s="27">
        <v>3000</v>
      </c>
      <c r="F37" s="12">
        <f t="shared" si="8"/>
        <v>355.6</v>
      </c>
      <c r="G37" s="22">
        <v>105</v>
      </c>
      <c r="H37" s="22">
        <v>117</v>
      </c>
      <c r="I37" s="22">
        <v>0</v>
      </c>
      <c r="J37" s="22">
        <v>8.6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125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/>
      <c r="AF37" s="19"/>
      <c r="AG37" s="16"/>
      <c r="AH37" s="16"/>
      <c r="AI37" s="16"/>
      <c r="AJ37" s="16"/>
      <c r="AK37" s="19"/>
    </row>
    <row r="38" spans="1:37" ht="13.5" customHeight="1">
      <c r="A38" s="44"/>
      <c r="B38" s="4" t="s">
        <v>51</v>
      </c>
      <c r="C38" s="30">
        <f t="shared" si="5"/>
        <v>0.128</v>
      </c>
      <c r="D38" s="15">
        <f t="shared" ca="1" si="6"/>
        <v>0.8</v>
      </c>
      <c r="E38" s="27">
        <v>1000</v>
      </c>
      <c r="F38" s="12">
        <f t="shared" si="8"/>
        <v>128</v>
      </c>
      <c r="G38" s="22">
        <v>0</v>
      </c>
      <c r="H38" s="22">
        <v>0</v>
      </c>
      <c r="I38" s="22">
        <v>0</v>
      </c>
      <c r="J38" s="22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128</v>
      </c>
      <c r="AA38" s="19">
        <v>0</v>
      </c>
      <c r="AB38" s="19">
        <v>0</v>
      </c>
      <c r="AC38" s="19">
        <v>0</v>
      </c>
      <c r="AD38" s="19">
        <v>0</v>
      </c>
      <c r="AE38" s="19"/>
      <c r="AF38" s="19"/>
      <c r="AG38" s="16"/>
      <c r="AH38" s="16"/>
      <c r="AI38" s="16"/>
      <c r="AJ38" s="16"/>
      <c r="AK38" s="19"/>
    </row>
    <row r="39" spans="1:37" ht="13.5" customHeight="1">
      <c r="A39" s="44"/>
      <c r="B39" s="4" t="s">
        <v>9</v>
      </c>
      <c r="C39" s="30">
        <f t="shared" si="5"/>
        <v>0.58395833333333336</v>
      </c>
      <c r="D39" s="15">
        <f t="shared" ca="1" si="6"/>
        <v>0.8</v>
      </c>
      <c r="E39" s="27">
        <v>4800</v>
      </c>
      <c r="F39" s="12">
        <f t="shared" si="8"/>
        <v>2803</v>
      </c>
      <c r="G39" s="22">
        <v>90</v>
      </c>
      <c r="H39" s="22">
        <v>128</v>
      </c>
      <c r="I39" s="22">
        <v>235</v>
      </c>
      <c r="J39" s="22">
        <v>0</v>
      </c>
      <c r="K39" s="19">
        <v>472</v>
      </c>
      <c r="L39" s="19">
        <v>96</v>
      </c>
      <c r="M39" s="19">
        <v>0</v>
      </c>
      <c r="N39" s="19">
        <v>0</v>
      </c>
      <c r="O39" s="19">
        <v>0</v>
      </c>
      <c r="P39" s="19">
        <v>81.999999999999986</v>
      </c>
      <c r="Q39" s="19">
        <v>235</v>
      </c>
      <c r="R39" s="19">
        <v>0</v>
      </c>
      <c r="S39" s="19">
        <v>250</v>
      </c>
      <c r="T39" s="19">
        <v>128</v>
      </c>
      <c r="U39" s="19">
        <v>0</v>
      </c>
      <c r="V39" s="19">
        <v>0</v>
      </c>
      <c r="W39" s="19">
        <v>130</v>
      </c>
      <c r="X39" s="19">
        <v>128</v>
      </c>
      <c r="Y39" s="19">
        <v>0</v>
      </c>
      <c r="Z39" s="19">
        <v>205</v>
      </c>
      <c r="AA39" s="19">
        <v>210</v>
      </c>
      <c r="AB39" s="19">
        <v>128</v>
      </c>
      <c r="AC39" s="19">
        <v>128</v>
      </c>
      <c r="AD39" s="19">
        <v>158</v>
      </c>
      <c r="AE39" s="19"/>
      <c r="AF39" s="19"/>
      <c r="AG39" s="16"/>
      <c r="AH39" s="16"/>
      <c r="AI39" s="16"/>
      <c r="AJ39" s="16"/>
      <c r="AK39" s="19"/>
    </row>
    <row r="40" spans="1:37" ht="13.5" customHeight="1">
      <c r="A40" s="44"/>
      <c r="B40" s="4" t="s">
        <v>62</v>
      </c>
      <c r="C40" s="30">
        <f t="shared" si="5"/>
        <v>0.41758235294117652</v>
      </c>
      <c r="D40" s="15">
        <f t="shared" ca="1" si="6"/>
        <v>0.8</v>
      </c>
      <c r="E40" s="27">
        <v>8500</v>
      </c>
      <c r="F40" s="12">
        <f t="shared" si="8"/>
        <v>3549.4500000000003</v>
      </c>
      <c r="G40" s="22">
        <v>225</v>
      </c>
      <c r="H40" s="22">
        <v>113.79999999999998</v>
      </c>
      <c r="I40" s="22">
        <v>4.5</v>
      </c>
      <c r="J40" s="22">
        <v>0</v>
      </c>
      <c r="K40" s="19">
        <v>168</v>
      </c>
      <c r="L40" s="19">
        <v>160</v>
      </c>
      <c r="M40" s="19">
        <v>0</v>
      </c>
      <c r="N40" s="19">
        <v>65.8</v>
      </c>
      <c r="O40" s="19">
        <v>58</v>
      </c>
      <c r="P40" s="19">
        <v>125</v>
      </c>
      <c r="Q40" s="19">
        <v>133</v>
      </c>
      <c r="R40" s="19">
        <v>58</v>
      </c>
      <c r="S40" s="19">
        <v>942.25</v>
      </c>
      <c r="T40" s="19">
        <v>78</v>
      </c>
      <c r="U40" s="19">
        <v>0</v>
      </c>
      <c r="V40" s="19">
        <v>296</v>
      </c>
      <c r="W40" s="19">
        <v>68.900000000000006</v>
      </c>
      <c r="X40" s="19">
        <v>193</v>
      </c>
      <c r="Y40" s="19">
        <v>78</v>
      </c>
      <c r="Z40" s="19">
        <v>128</v>
      </c>
      <c r="AA40" s="19">
        <v>326.8</v>
      </c>
      <c r="AB40" s="19">
        <v>129</v>
      </c>
      <c r="AC40" s="19">
        <v>128</v>
      </c>
      <c r="AD40" s="19">
        <v>70.40000000000002</v>
      </c>
      <c r="AE40" s="19"/>
      <c r="AF40" s="19"/>
      <c r="AG40" s="16"/>
      <c r="AH40" s="16"/>
      <c r="AI40" s="16"/>
      <c r="AJ40" s="16"/>
      <c r="AK40" s="19"/>
    </row>
    <row r="41" spans="1:37" ht="13.5" customHeight="1">
      <c r="A41" s="44"/>
      <c r="B41" s="4" t="s">
        <v>7</v>
      </c>
      <c r="C41" s="30">
        <f t="shared" si="5"/>
        <v>0.75680000000000003</v>
      </c>
      <c r="D41" s="15">
        <f t="shared" ca="1" si="6"/>
        <v>0.8</v>
      </c>
      <c r="E41" s="27">
        <v>2500</v>
      </c>
      <c r="F41" s="12">
        <f t="shared" si="8"/>
        <v>1892</v>
      </c>
      <c r="G41" s="22">
        <v>0</v>
      </c>
      <c r="H41" s="22">
        <v>316</v>
      </c>
      <c r="I41" s="22">
        <v>120</v>
      </c>
      <c r="J41" s="22">
        <v>0</v>
      </c>
      <c r="K41" s="19">
        <v>0</v>
      </c>
      <c r="L41" s="19">
        <v>234</v>
      </c>
      <c r="M41" s="19">
        <v>458</v>
      </c>
      <c r="N41" s="19">
        <v>0</v>
      </c>
      <c r="O41" s="19">
        <v>0</v>
      </c>
      <c r="P41" s="19">
        <v>0</v>
      </c>
      <c r="Q41" s="19">
        <v>0</v>
      </c>
      <c r="R41" s="19">
        <v>367</v>
      </c>
      <c r="S41" s="19">
        <v>0</v>
      </c>
      <c r="T41" s="19">
        <v>0</v>
      </c>
      <c r="U41" s="19">
        <v>0</v>
      </c>
      <c r="V41" s="19">
        <v>117</v>
      </c>
      <c r="W41" s="19">
        <v>0</v>
      </c>
      <c r="X41" s="19">
        <v>0</v>
      </c>
      <c r="Y41" s="19">
        <v>0</v>
      </c>
      <c r="Z41" s="19">
        <v>0</v>
      </c>
      <c r="AA41" s="19">
        <v>160</v>
      </c>
      <c r="AB41" s="19">
        <v>0</v>
      </c>
      <c r="AC41" s="19">
        <v>0</v>
      </c>
      <c r="AD41" s="19">
        <v>120</v>
      </c>
      <c r="AE41" s="19"/>
      <c r="AF41" s="19"/>
      <c r="AG41" s="16"/>
      <c r="AH41" s="16"/>
      <c r="AI41" s="16"/>
      <c r="AJ41" s="16"/>
      <c r="AK41" s="19"/>
    </row>
    <row r="42" spans="1:37" ht="13.5" customHeight="1">
      <c r="A42" s="44"/>
      <c r="B42" s="4" t="s">
        <v>18</v>
      </c>
      <c r="C42" s="30">
        <f t="shared" si="5"/>
        <v>1.1113333333333333</v>
      </c>
      <c r="D42" s="15">
        <f t="shared" ca="1" si="6"/>
        <v>0.8</v>
      </c>
      <c r="E42" s="27">
        <v>1500</v>
      </c>
      <c r="F42" s="12">
        <f t="shared" si="8"/>
        <v>1667</v>
      </c>
      <c r="G42" s="22">
        <v>360</v>
      </c>
      <c r="H42" s="22">
        <v>65</v>
      </c>
      <c r="I42" s="22">
        <v>0</v>
      </c>
      <c r="J42" s="22">
        <v>58</v>
      </c>
      <c r="K42" s="19">
        <v>68</v>
      </c>
      <c r="L42" s="19">
        <v>68</v>
      </c>
      <c r="M42" s="19">
        <v>198</v>
      </c>
      <c r="N42" s="19">
        <v>0</v>
      </c>
      <c r="O42" s="19">
        <v>125</v>
      </c>
      <c r="P42" s="19">
        <v>208</v>
      </c>
      <c r="Q42" s="19">
        <v>0</v>
      </c>
      <c r="R42" s="19">
        <v>0</v>
      </c>
      <c r="S42" s="19">
        <v>0</v>
      </c>
      <c r="T42" s="19">
        <v>0</v>
      </c>
      <c r="U42" s="19">
        <v>289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227.99999999999997</v>
      </c>
      <c r="AB42" s="19">
        <v>0</v>
      </c>
      <c r="AC42" s="19">
        <v>0</v>
      </c>
      <c r="AD42" s="19">
        <v>0</v>
      </c>
      <c r="AE42" s="19"/>
      <c r="AF42" s="19"/>
      <c r="AG42" s="16"/>
      <c r="AH42" s="16"/>
      <c r="AI42" s="16"/>
      <c r="AJ42" s="16"/>
      <c r="AK42" s="19"/>
    </row>
    <row r="43" spans="1:37" ht="13.5" customHeight="1">
      <c r="A43" s="44"/>
      <c r="B43" s="4" t="s">
        <v>33</v>
      </c>
      <c r="C43" s="30">
        <f t="shared" si="5"/>
        <v>0.83717666666666668</v>
      </c>
      <c r="D43" s="15">
        <f t="shared" ca="1" si="6"/>
        <v>0.8</v>
      </c>
      <c r="E43" s="27">
        <v>15000</v>
      </c>
      <c r="F43" s="12">
        <f t="shared" si="8"/>
        <v>12557.65</v>
      </c>
      <c r="G43" s="22">
        <v>381.6</v>
      </c>
      <c r="H43" s="22">
        <v>392.4</v>
      </c>
      <c r="I43" s="22">
        <v>231</v>
      </c>
      <c r="J43" s="22">
        <v>0</v>
      </c>
      <c r="K43" s="19">
        <v>0</v>
      </c>
      <c r="L43" s="19">
        <v>209.3</v>
      </c>
      <c r="M43" s="19">
        <v>0</v>
      </c>
      <c r="N43" s="19">
        <v>1249.9500000000003</v>
      </c>
      <c r="O43" s="19">
        <v>680.7</v>
      </c>
      <c r="P43" s="19">
        <v>177.5</v>
      </c>
      <c r="Q43" s="19">
        <v>304.25</v>
      </c>
      <c r="R43" s="19">
        <v>684</v>
      </c>
      <c r="S43" s="19">
        <v>647.20000000000005</v>
      </c>
      <c r="T43" s="19">
        <v>1160.0999999999999</v>
      </c>
      <c r="U43" s="19">
        <v>786</v>
      </c>
      <c r="V43" s="19">
        <v>1334.3</v>
      </c>
      <c r="W43" s="19">
        <v>1528.4</v>
      </c>
      <c r="X43" s="19">
        <v>42.9</v>
      </c>
      <c r="Y43" s="19">
        <v>0</v>
      </c>
      <c r="Z43" s="19">
        <v>458.1</v>
      </c>
      <c r="AA43" s="19">
        <v>1033.2000000000003</v>
      </c>
      <c r="AB43" s="19">
        <v>775.1</v>
      </c>
      <c r="AC43" s="19">
        <v>183.9</v>
      </c>
      <c r="AD43" s="19">
        <v>297.75</v>
      </c>
      <c r="AE43" s="19"/>
      <c r="AF43" s="19"/>
      <c r="AG43" s="16"/>
      <c r="AH43" s="16"/>
      <c r="AI43" s="16"/>
      <c r="AJ43" s="16"/>
      <c r="AK43" s="19"/>
    </row>
    <row r="44" spans="1:37" ht="13.5" customHeight="1">
      <c r="A44" s="44"/>
      <c r="B44" s="4" t="s">
        <v>11</v>
      </c>
      <c r="C44" s="30">
        <f t="shared" si="5"/>
        <v>0.71779999999999999</v>
      </c>
      <c r="D44" s="15">
        <f t="shared" ca="1" si="6"/>
        <v>0.8</v>
      </c>
      <c r="E44" s="27">
        <v>5000</v>
      </c>
      <c r="F44" s="12">
        <f t="shared" si="8"/>
        <v>3589</v>
      </c>
      <c r="G44" s="22">
        <v>0</v>
      </c>
      <c r="H44" s="22">
        <v>68</v>
      </c>
      <c r="I44" s="22">
        <v>250</v>
      </c>
      <c r="J44" s="22">
        <v>0</v>
      </c>
      <c r="K44" s="19">
        <v>80</v>
      </c>
      <c r="L44" s="19">
        <v>193</v>
      </c>
      <c r="M44" s="19">
        <v>0</v>
      </c>
      <c r="N44" s="19">
        <v>453</v>
      </c>
      <c r="O44" s="19">
        <v>146</v>
      </c>
      <c r="P44" s="19">
        <v>123</v>
      </c>
      <c r="Q44" s="19">
        <v>136.00000000000003</v>
      </c>
      <c r="R44" s="19">
        <v>133</v>
      </c>
      <c r="S44" s="19">
        <v>88.000000000000014</v>
      </c>
      <c r="T44" s="19">
        <v>283</v>
      </c>
      <c r="U44" s="19">
        <v>380</v>
      </c>
      <c r="V44" s="19">
        <v>126</v>
      </c>
      <c r="W44" s="19">
        <v>341</v>
      </c>
      <c r="X44" s="19">
        <v>68</v>
      </c>
      <c r="Y44" s="19">
        <v>70</v>
      </c>
      <c r="Z44" s="19">
        <v>0</v>
      </c>
      <c r="AA44" s="19">
        <v>60</v>
      </c>
      <c r="AB44" s="19">
        <v>196</v>
      </c>
      <c r="AC44" s="19">
        <v>193</v>
      </c>
      <c r="AD44" s="19">
        <v>202</v>
      </c>
      <c r="AE44" s="19"/>
      <c r="AF44" s="19"/>
      <c r="AG44" s="16"/>
      <c r="AH44" s="16"/>
      <c r="AI44" s="16"/>
      <c r="AJ44" s="16"/>
      <c r="AK44" s="19"/>
    </row>
    <row r="45" spans="1:37" ht="13.5" customHeight="1">
      <c r="A45" s="44"/>
      <c r="B45" s="4" t="s">
        <v>38</v>
      </c>
      <c r="C45" s="30">
        <f t="shared" si="5"/>
        <v>0.97928999999999999</v>
      </c>
      <c r="D45" s="15">
        <f t="shared" ca="1" si="6"/>
        <v>0.8</v>
      </c>
      <c r="E45" s="27">
        <v>5000</v>
      </c>
      <c r="F45" s="12">
        <f t="shared" si="8"/>
        <v>4896.45</v>
      </c>
      <c r="G45" s="22">
        <v>756</v>
      </c>
      <c r="H45" s="22">
        <v>295</v>
      </c>
      <c r="I45" s="22">
        <v>125</v>
      </c>
      <c r="J45" s="22">
        <v>182</v>
      </c>
      <c r="K45" s="19">
        <v>0</v>
      </c>
      <c r="L45" s="19">
        <v>213</v>
      </c>
      <c r="M45" s="19">
        <v>195.3</v>
      </c>
      <c r="N45" s="19">
        <v>133.19999999999999</v>
      </c>
      <c r="O45" s="19">
        <v>4.0999999999999996</v>
      </c>
      <c r="P45" s="19">
        <v>436</v>
      </c>
      <c r="Q45" s="19">
        <v>287.60000000000002</v>
      </c>
      <c r="R45" s="19">
        <v>32.15</v>
      </c>
      <c r="S45" s="19">
        <v>398.6</v>
      </c>
      <c r="T45" s="19">
        <v>162.4</v>
      </c>
      <c r="U45" s="19">
        <v>361.2</v>
      </c>
      <c r="V45" s="19">
        <v>8.5</v>
      </c>
      <c r="W45" s="19">
        <v>54.000000000000007</v>
      </c>
      <c r="X45" s="19">
        <v>110.35</v>
      </c>
      <c r="Y45" s="19">
        <v>222.40000000000003</v>
      </c>
      <c r="Z45" s="19">
        <v>222.3</v>
      </c>
      <c r="AA45" s="19">
        <v>101.05</v>
      </c>
      <c r="AB45" s="19">
        <v>310.3</v>
      </c>
      <c r="AC45" s="19">
        <v>188</v>
      </c>
      <c r="AD45" s="19">
        <v>98.000000000000014</v>
      </c>
      <c r="AE45" s="19"/>
      <c r="AF45" s="19"/>
      <c r="AG45" s="16"/>
      <c r="AH45" s="16"/>
      <c r="AI45" s="16"/>
      <c r="AJ45" s="16"/>
      <c r="AK45" s="19"/>
    </row>
    <row r="46" spans="1:37" ht="13.5" customHeight="1">
      <c r="A46" s="44"/>
      <c r="B46" s="4" t="s">
        <v>42</v>
      </c>
      <c r="C46" s="30">
        <f t="shared" si="5"/>
        <v>0.54104772727272732</v>
      </c>
      <c r="D46" s="15">
        <f t="shared" ca="1" si="6"/>
        <v>0.8</v>
      </c>
      <c r="E46" s="27">
        <v>22000</v>
      </c>
      <c r="F46" s="12">
        <f t="shared" si="8"/>
        <v>11903.050000000001</v>
      </c>
      <c r="G46" s="22">
        <v>1148.5999999999999</v>
      </c>
      <c r="H46" s="22">
        <v>81.999999999999986</v>
      </c>
      <c r="I46" s="22">
        <v>179.3</v>
      </c>
      <c r="J46" s="22">
        <v>486.60000000000008</v>
      </c>
      <c r="K46" s="19">
        <v>542.79999999999995</v>
      </c>
      <c r="L46" s="19">
        <v>2221.4499999999998</v>
      </c>
      <c r="M46" s="19">
        <v>-93.2</v>
      </c>
      <c r="N46" s="19">
        <v>933.04999999999984</v>
      </c>
      <c r="O46" s="19">
        <v>364</v>
      </c>
      <c r="P46" s="19">
        <v>307.8</v>
      </c>
      <c r="Q46" s="19">
        <v>278.64999999999998</v>
      </c>
      <c r="R46" s="19">
        <v>225.19999999999996</v>
      </c>
      <c r="S46" s="19">
        <v>188.9</v>
      </c>
      <c r="T46" s="19">
        <v>345.60000000000008</v>
      </c>
      <c r="U46" s="19">
        <v>302.10000000000008</v>
      </c>
      <c r="V46" s="19">
        <v>324.8</v>
      </c>
      <c r="W46" s="19">
        <v>58</v>
      </c>
      <c r="X46" s="19">
        <v>366.2</v>
      </c>
      <c r="Y46" s="19">
        <v>478.8</v>
      </c>
      <c r="Z46" s="19">
        <v>927.6</v>
      </c>
      <c r="AA46" s="19">
        <v>304</v>
      </c>
      <c r="AB46" s="19">
        <v>676</v>
      </c>
      <c r="AC46" s="19">
        <v>509.19999999999993</v>
      </c>
      <c r="AD46" s="19">
        <v>745.6</v>
      </c>
      <c r="AE46" s="19"/>
      <c r="AF46" s="19"/>
      <c r="AG46" s="16"/>
      <c r="AH46" s="16"/>
      <c r="AI46" s="16"/>
      <c r="AJ46" s="16"/>
      <c r="AK46" s="19"/>
    </row>
    <row r="47" spans="1:37" ht="13.5" customHeight="1">
      <c r="A47" s="44"/>
      <c r="B47" s="4" t="s">
        <v>50</v>
      </c>
      <c r="C47" s="30">
        <f t="shared" si="5"/>
        <v>0.30068888888888889</v>
      </c>
      <c r="D47" s="15">
        <f t="shared" ca="1" si="6"/>
        <v>0.8</v>
      </c>
      <c r="E47" s="27">
        <v>4500</v>
      </c>
      <c r="F47" s="12">
        <f t="shared" si="8"/>
        <v>1353.1000000000001</v>
      </c>
      <c r="G47" s="22">
        <v>447.35000000000008</v>
      </c>
      <c r="H47" s="22">
        <v>8.6</v>
      </c>
      <c r="I47" s="22">
        <v>10.5</v>
      </c>
      <c r="J47" s="22">
        <v>0</v>
      </c>
      <c r="K47" s="19">
        <v>0</v>
      </c>
      <c r="L47" s="19">
        <v>17</v>
      </c>
      <c r="M47" s="19">
        <v>0</v>
      </c>
      <c r="N47" s="19">
        <v>0</v>
      </c>
      <c r="O47" s="19">
        <v>8.1999999999999993</v>
      </c>
      <c r="P47" s="19">
        <v>52.15</v>
      </c>
      <c r="Q47" s="19">
        <v>65</v>
      </c>
      <c r="R47" s="19">
        <v>17.5</v>
      </c>
      <c r="S47" s="19">
        <v>85.7</v>
      </c>
      <c r="T47" s="19">
        <v>0</v>
      </c>
      <c r="U47" s="19">
        <v>86.84999999999998</v>
      </c>
      <c r="V47" s="19">
        <v>373.3</v>
      </c>
      <c r="W47" s="19">
        <v>68</v>
      </c>
      <c r="X47" s="19">
        <v>4.0999999999999996</v>
      </c>
      <c r="Y47" s="19">
        <v>20.399999999999999</v>
      </c>
      <c r="Z47" s="19">
        <v>9.4</v>
      </c>
      <c r="AA47" s="19">
        <v>15.8</v>
      </c>
      <c r="AB47" s="19">
        <v>29.25</v>
      </c>
      <c r="AC47" s="19">
        <v>27.000000000000004</v>
      </c>
      <c r="AD47" s="19">
        <v>7</v>
      </c>
      <c r="AE47" s="19"/>
      <c r="AF47" s="19"/>
      <c r="AG47" s="16"/>
      <c r="AH47" s="16"/>
      <c r="AI47" s="16"/>
      <c r="AJ47" s="16"/>
      <c r="AK47" s="19"/>
    </row>
    <row r="48" spans="1:37" ht="13.5" customHeight="1">
      <c r="A48" s="44"/>
      <c r="B48" s="4" t="s">
        <v>36</v>
      </c>
      <c r="C48" s="30">
        <f t="shared" si="5"/>
        <v>0.30362777777777777</v>
      </c>
      <c r="D48" s="15">
        <f t="shared" ca="1" si="6"/>
        <v>0.8</v>
      </c>
      <c r="E48" s="27">
        <v>9000</v>
      </c>
      <c r="F48" s="12">
        <f t="shared" si="8"/>
        <v>2732.65</v>
      </c>
      <c r="G48" s="22">
        <v>85</v>
      </c>
      <c r="H48" s="22">
        <v>0</v>
      </c>
      <c r="I48" s="22">
        <v>0</v>
      </c>
      <c r="J48" s="22">
        <v>0</v>
      </c>
      <c r="K48" s="19">
        <v>0</v>
      </c>
      <c r="L48" s="19">
        <v>0</v>
      </c>
      <c r="M48" s="19">
        <v>156</v>
      </c>
      <c r="N48" s="19">
        <v>44.000000000000007</v>
      </c>
      <c r="O48" s="19">
        <v>0</v>
      </c>
      <c r="P48" s="19">
        <v>288</v>
      </c>
      <c r="Q48" s="19">
        <v>66.3</v>
      </c>
      <c r="R48" s="19">
        <v>32.5</v>
      </c>
      <c r="S48" s="19">
        <v>120</v>
      </c>
      <c r="T48" s="19">
        <v>29.25</v>
      </c>
      <c r="U48" s="19">
        <v>83.3</v>
      </c>
      <c r="V48" s="19">
        <v>286</v>
      </c>
      <c r="W48" s="19">
        <v>44.1</v>
      </c>
      <c r="X48" s="19">
        <v>108.79999999999998</v>
      </c>
      <c r="Y48" s="19">
        <v>117</v>
      </c>
      <c r="Z48" s="19">
        <v>80</v>
      </c>
      <c r="AA48" s="19">
        <v>816</v>
      </c>
      <c r="AB48" s="19">
        <v>63.6</v>
      </c>
      <c r="AC48" s="19">
        <v>0</v>
      </c>
      <c r="AD48" s="19">
        <v>312.8</v>
      </c>
      <c r="AE48" s="19"/>
      <c r="AF48" s="19"/>
      <c r="AG48" s="16"/>
      <c r="AH48" s="16"/>
      <c r="AI48" s="16"/>
      <c r="AJ48" s="16"/>
      <c r="AK48" s="19"/>
    </row>
    <row r="49" spans="1:37" ht="13.5" customHeight="1">
      <c r="A49" s="44"/>
      <c r="B49" s="4" t="s">
        <v>4</v>
      </c>
      <c r="C49" s="30">
        <f t="shared" si="5"/>
        <v>0.4161142857142856</v>
      </c>
      <c r="D49" s="15">
        <f t="shared" ca="1" si="6"/>
        <v>0.8</v>
      </c>
      <c r="E49" s="27">
        <v>3500</v>
      </c>
      <c r="F49" s="12">
        <f t="shared" si="8"/>
        <v>1456.3999999999996</v>
      </c>
      <c r="G49" s="22">
        <v>36</v>
      </c>
      <c r="H49" s="22">
        <v>87.85</v>
      </c>
      <c r="I49" s="22">
        <v>213.85</v>
      </c>
      <c r="J49" s="22">
        <v>135.1</v>
      </c>
      <c r="K49" s="19">
        <v>34</v>
      </c>
      <c r="L49" s="19">
        <v>12.75</v>
      </c>
      <c r="M49" s="19">
        <v>40.5</v>
      </c>
      <c r="N49" s="19">
        <v>0</v>
      </c>
      <c r="O49" s="19">
        <v>156</v>
      </c>
      <c r="P49" s="19">
        <v>69.15000000000002</v>
      </c>
      <c r="Q49" s="19">
        <v>0</v>
      </c>
      <c r="R49" s="19">
        <v>0</v>
      </c>
      <c r="S49" s="19">
        <v>39.79999999999999</v>
      </c>
      <c r="T49" s="19">
        <v>10.25</v>
      </c>
      <c r="U49" s="19">
        <v>0</v>
      </c>
      <c r="V49" s="19">
        <v>53.499999999999993</v>
      </c>
      <c r="W49" s="19">
        <v>95.8</v>
      </c>
      <c r="X49" s="19">
        <v>120</v>
      </c>
      <c r="Y49" s="19">
        <v>187.6</v>
      </c>
      <c r="Z49" s="19">
        <v>0</v>
      </c>
      <c r="AA49" s="19">
        <v>0</v>
      </c>
      <c r="AB49" s="19">
        <v>164.25</v>
      </c>
      <c r="AC49" s="19">
        <v>0</v>
      </c>
      <c r="AD49" s="19">
        <v>0</v>
      </c>
      <c r="AE49" s="19"/>
      <c r="AF49" s="19"/>
      <c r="AG49" s="16"/>
      <c r="AH49" s="16"/>
      <c r="AI49" s="16"/>
      <c r="AJ49" s="16"/>
      <c r="AK49" s="19"/>
    </row>
    <row r="50" spans="1:37" ht="13.5" customHeight="1">
      <c r="A50" s="44"/>
      <c r="B50" s="4" t="s">
        <v>6</v>
      </c>
      <c r="C50" s="30">
        <f t="shared" si="5"/>
        <v>0.17094999999999999</v>
      </c>
      <c r="D50" s="15">
        <f t="shared" ca="1" si="6"/>
        <v>0.8</v>
      </c>
      <c r="E50" s="27">
        <v>5000</v>
      </c>
      <c r="F50" s="12">
        <f t="shared" si="8"/>
        <v>854.75</v>
      </c>
      <c r="G50" s="22">
        <v>28.8</v>
      </c>
      <c r="H50" s="22">
        <v>0</v>
      </c>
      <c r="I50" s="22">
        <v>0</v>
      </c>
      <c r="J50" s="22">
        <v>13.2</v>
      </c>
      <c r="K50" s="19">
        <v>156</v>
      </c>
      <c r="L50" s="19">
        <v>24</v>
      </c>
      <c r="M50" s="19">
        <v>0</v>
      </c>
      <c r="N50" s="19">
        <v>17.600000000000005</v>
      </c>
      <c r="O50" s="19">
        <v>7</v>
      </c>
      <c r="P50" s="19">
        <v>168</v>
      </c>
      <c r="Q50" s="19">
        <v>18.2</v>
      </c>
      <c r="R50" s="19">
        <v>0</v>
      </c>
      <c r="S50" s="19">
        <v>13</v>
      </c>
      <c r="T50" s="19">
        <v>8.8000000000000007</v>
      </c>
      <c r="U50" s="19">
        <v>0</v>
      </c>
      <c r="V50" s="19">
        <v>0</v>
      </c>
      <c r="W50" s="19">
        <v>0</v>
      </c>
      <c r="X50" s="19">
        <v>0</v>
      </c>
      <c r="Y50" s="19">
        <v>14.5</v>
      </c>
      <c r="Z50" s="19">
        <v>120</v>
      </c>
      <c r="AA50" s="19">
        <v>0</v>
      </c>
      <c r="AB50" s="19">
        <v>0</v>
      </c>
      <c r="AC50" s="19">
        <v>0</v>
      </c>
      <c r="AD50" s="19">
        <v>265.64999999999998</v>
      </c>
      <c r="AE50" s="19"/>
      <c r="AF50" s="19"/>
      <c r="AG50" s="16"/>
      <c r="AH50" s="16"/>
      <c r="AI50" s="16"/>
      <c r="AJ50" s="16"/>
      <c r="AK50" s="19"/>
    </row>
    <row r="51" spans="1:37" ht="13.5" customHeight="1">
      <c r="A51" s="44"/>
      <c r="B51" s="24" t="s">
        <v>85</v>
      </c>
      <c r="C51" s="31">
        <f t="shared" si="5"/>
        <v>0.60784999999999989</v>
      </c>
      <c r="D51" s="15">
        <f t="shared" ca="1" si="6"/>
        <v>0.8</v>
      </c>
      <c r="E51" s="27">
        <v>1000</v>
      </c>
      <c r="F51" s="12">
        <f t="shared" si="8"/>
        <v>607.84999999999991</v>
      </c>
      <c r="G51" s="22">
        <v>17</v>
      </c>
      <c r="H51" s="22">
        <v>25.499999999999996</v>
      </c>
      <c r="I51" s="22">
        <v>88.4</v>
      </c>
      <c r="J51" s="22">
        <v>6.8</v>
      </c>
      <c r="K51" s="19">
        <v>36.45000000000001</v>
      </c>
      <c r="L51" s="19">
        <v>17.2</v>
      </c>
      <c r="M51" s="19">
        <v>22.000000000000004</v>
      </c>
      <c r="N51" s="19">
        <v>0</v>
      </c>
      <c r="O51" s="19">
        <v>3.4</v>
      </c>
      <c r="P51" s="19">
        <v>0</v>
      </c>
      <c r="Q51" s="19">
        <v>23.2</v>
      </c>
      <c r="R51" s="19">
        <v>43.100000000000009</v>
      </c>
      <c r="S51" s="19">
        <v>8.9</v>
      </c>
      <c r="T51" s="19">
        <v>3.9</v>
      </c>
      <c r="U51" s="19">
        <v>76.2</v>
      </c>
      <c r="V51" s="19">
        <v>23.95</v>
      </c>
      <c r="W51" s="19">
        <v>8.5</v>
      </c>
      <c r="X51" s="19">
        <v>12.2</v>
      </c>
      <c r="Y51" s="19">
        <v>93.4</v>
      </c>
      <c r="Z51" s="19">
        <v>20.5</v>
      </c>
      <c r="AA51" s="19">
        <v>8</v>
      </c>
      <c r="AB51" s="19">
        <v>8</v>
      </c>
      <c r="AC51" s="19">
        <v>34</v>
      </c>
      <c r="AD51" s="19">
        <v>27.25</v>
      </c>
      <c r="AE51" s="19"/>
      <c r="AF51" s="19"/>
      <c r="AG51" s="16"/>
      <c r="AH51" s="16"/>
      <c r="AI51" s="16"/>
      <c r="AJ51" s="16"/>
      <c r="AK51" s="19"/>
    </row>
    <row r="52" spans="1:37" ht="13.5" customHeight="1">
      <c r="A52" s="44"/>
      <c r="B52" s="24" t="s">
        <v>90</v>
      </c>
      <c r="C52" s="31">
        <f t="shared" si="5"/>
        <v>0.47029999999999994</v>
      </c>
      <c r="D52" s="15">
        <f t="shared" ca="1" si="6"/>
        <v>0.8</v>
      </c>
      <c r="E52" s="27">
        <v>1000</v>
      </c>
      <c r="F52" s="12">
        <f t="shared" si="8"/>
        <v>470.29999999999995</v>
      </c>
      <c r="G52" s="22">
        <v>0</v>
      </c>
      <c r="H52" s="22">
        <v>0</v>
      </c>
      <c r="I52" s="22">
        <v>0</v>
      </c>
      <c r="J52" s="22">
        <v>125.25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164.4</v>
      </c>
      <c r="R52" s="19">
        <v>0</v>
      </c>
      <c r="S52" s="19">
        <v>0</v>
      </c>
      <c r="T52" s="19">
        <v>0</v>
      </c>
      <c r="U52" s="19">
        <v>65</v>
      </c>
      <c r="V52" s="19">
        <v>0</v>
      </c>
      <c r="W52" s="19">
        <v>0</v>
      </c>
      <c r="X52" s="19">
        <v>0</v>
      </c>
      <c r="Y52" s="19">
        <v>49.000000000000007</v>
      </c>
      <c r="Z52" s="19">
        <v>0</v>
      </c>
      <c r="AA52" s="19">
        <v>0</v>
      </c>
      <c r="AB52" s="19">
        <v>0</v>
      </c>
      <c r="AC52" s="19">
        <v>8.6999999999999993</v>
      </c>
      <c r="AD52" s="19">
        <v>57.95</v>
      </c>
      <c r="AE52" s="19"/>
      <c r="AF52" s="19"/>
      <c r="AG52" s="16"/>
      <c r="AH52" s="16"/>
      <c r="AI52" s="16"/>
      <c r="AJ52" s="16"/>
      <c r="AK52" s="19"/>
    </row>
    <row r="53" spans="1:37" ht="13.5" customHeight="1">
      <c r="A53" s="45"/>
      <c r="B53" s="39" t="s">
        <v>98</v>
      </c>
      <c r="C53" s="32">
        <f t="shared" si="5"/>
        <v>0.54603464818763325</v>
      </c>
      <c r="D53" s="8">
        <f t="shared" ca="1" si="6"/>
        <v>0.8</v>
      </c>
      <c r="E53" s="41">
        <f>SUM(E36:E52)</f>
        <v>93800</v>
      </c>
      <c r="F53" s="41">
        <f t="shared" ref="F53:AK53" si="9">SUM(F36:F52)</f>
        <v>51218.05</v>
      </c>
      <c r="G53" s="41">
        <f t="shared" si="9"/>
        <v>3762.35</v>
      </c>
      <c r="H53" s="41">
        <f t="shared" si="9"/>
        <v>1707.35</v>
      </c>
      <c r="I53" s="41">
        <f t="shared" si="9"/>
        <v>1457.55</v>
      </c>
      <c r="J53" s="41">
        <f t="shared" si="9"/>
        <v>1015.5500000000001</v>
      </c>
      <c r="K53" s="41">
        <f t="shared" si="9"/>
        <v>1557.25</v>
      </c>
      <c r="L53" s="41">
        <f t="shared" si="9"/>
        <v>3465.7</v>
      </c>
      <c r="M53" s="41">
        <f t="shared" si="9"/>
        <v>976.59999999999991</v>
      </c>
      <c r="N53" s="41">
        <f t="shared" si="9"/>
        <v>2896.6</v>
      </c>
      <c r="O53" s="41">
        <f t="shared" si="9"/>
        <v>1642.4</v>
      </c>
      <c r="P53" s="41">
        <f t="shared" si="9"/>
        <v>2036.6000000000001</v>
      </c>
      <c r="Q53" s="41">
        <f t="shared" si="9"/>
        <v>1711.6000000000001</v>
      </c>
      <c r="R53" s="41">
        <f t="shared" si="9"/>
        <v>1717.45</v>
      </c>
      <c r="S53" s="41">
        <f t="shared" si="9"/>
        <v>2910.3500000000004</v>
      </c>
      <c r="T53" s="41">
        <f t="shared" si="9"/>
        <v>2220.9</v>
      </c>
      <c r="U53" s="41">
        <f t="shared" si="9"/>
        <v>2429.65</v>
      </c>
      <c r="V53" s="41">
        <f t="shared" si="9"/>
        <v>2943.35</v>
      </c>
      <c r="W53" s="41">
        <f t="shared" si="9"/>
        <v>2396.7000000000003</v>
      </c>
      <c r="X53" s="41">
        <f t="shared" si="9"/>
        <v>1153.55</v>
      </c>
      <c r="Y53" s="41">
        <f t="shared" si="9"/>
        <v>1413.1</v>
      </c>
      <c r="Z53" s="41">
        <f t="shared" si="9"/>
        <v>2298.9</v>
      </c>
      <c r="AA53" s="41">
        <f t="shared" si="9"/>
        <v>3262.8500000000004</v>
      </c>
      <c r="AB53" s="41">
        <f t="shared" si="9"/>
        <v>2479.4999999999995</v>
      </c>
      <c r="AC53" s="41">
        <f t="shared" si="9"/>
        <v>1399.8</v>
      </c>
      <c r="AD53" s="41">
        <f t="shared" si="9"/>
        <v>2362.3999999999996</v>
      </c>
      <c r="AE53" s="41">
        <f t="shared" si="9"/>
        <v>0</v>
      </c>
      <c r="AF53" s="41">
        <f t="shared" si="9"/>
        <v>0</v>
      </c>
      <c r="AG53" s="41">
        <f t="shared" si="9"/>
        <v>0</v>
      </c>
      <c r="AH53" s="41">
        <f t="shared" si="9"/>
        <v>0</v>
      </c>
      <c r="AI53" s="41">
        <f t="shared" si="9"/>
        <v>0</v>
      </c>
      <c r="AJ53" s="41">
        <f t="shared" si="9"/>
        <v>0</v>
      </c>
      <c r="AK53" s="41">
        <f t="shared" si="9"/>
        <v>0</v>
      </c>
    </row>
    <row r="54" spans="1:37">
      <c r="A54" s="46" t="s">
        <v>101</v>
      </c>
      <c r="B54" s="4" t="s">
        <v>41</v>
      </c>
      <c r="C54" s="30">
        <f t="shared" si="5"/>
        <v>0.45075714285714286</v>
      </c>
      <c r="D54" s="15">
        <f t="shared" ca="1" si="6"/>
        <v>0.8</v>
      </c>
      <c r="E54" s="27">
        <v>3500</v>
      </c>
      <c r="F54" s="12">
        <f t="shared" ref="F54:F70" si="10">SUM(G54:AK54)</f>
        <v>1577.65</v>
      </c>
      <c r="G54" s="22">
        <v>35.5</v>
      </c>
      <c r="H54" s="22">
        <v>24</v>
      </c>
      <c r="I54" s="22">
        <v>0</v>
      </c>
      <c r="J54" s="22">
        <v>53.4</v>
      </c>
      <c r="K54" s="19">
        <v>7.2</v>
      </c>
      <c r="L54" s="19">
        <v>0</v>
      </c>
      <c r="M54" s="19">
        <v>0</v>
      </c>
      <c r="N54" s="19">
        <v>58</v>
      </c>
      <c r="O54" s="19">
        <v>8.5</v>
      </c>
      <c r="P54" s="19">
        <v>68</v>
      </c>
      <c r="Q54" s="19">
        <v>81.999999999999986</v>
      </c>
      <c r="R54" s="19">
        <v>0</v>
      </c>
      <c r="S54" s="19">
        <v>8.5</v>
      </c>
      <c r="T54" s="19">
        <v>161</v>
      </c>
      <c r="U54" s="19">
        <v>271.5</v>
      </c>
      <c r="V54" s="19">
        <v>0</v>
      </c>
      <c r="W54" s="19">
        <v>120.25</v>
      </c>
      <c r="X54" s="19">
        <v>28.5</v>
      </c>
      <c r="Y54" s="19">
        <v>61.2</v>
      </c>
      <c r="Z54" s="19">
        <v>195</v>
      </c>
      <c r="AA54" s="19">
        <v>348.6</v>
      </c>
      <c r="AB54" s="19">
        <v>6</v>
      </c>
      <c r="AC54" s="19">
        <v>40.5</v>
      </c>
      <c r="AD54" s="19">
        <v>0</v>
      </c>
      <c r="AE54" s="19"/>
      <c r="AF54" s="19"/>
      <c r="AG54" s="16"/>
      <c r="AH54" s="16"/>
      <c r="AI54" s="16"/>
      <c r="AJ54" s="16"/>
      <c r="AK54" s="19"/>
    </row>
    <row r="55" spans="1:37">
      <c r="A55" s="47"/>
      <c r="B55" s="24" t="s">
        <v>88</v>
      </c>
      <c r="C55" s="31">
        <f t="shared" si="5"/>
        <v>0.2084</v>
      </c>
      <c r="D55" s="15">
        <f t="shared" ca="1" si="6"/>
        <v>0.8</v>
      </c>
      <c r="E55" s="27">
        <v>2500</v>
      </c>
      <c r="F55" s="12">
        <f t="shared" si="10"/>
        <v>521</v>
      </c>
      <c r="G55" s="22">
        <v>65</v>
      </c>
      <c r="H55" s="22">
        <v>0</v>
      </c>
      <c r="I55" s="22">
        <v>0</v>
      </c>
      <c r="J55" s="22">
        <v>0</v>
      </c>
      <c r="K55" s="19">
        <v>0</v>
      </c>
      <c r="L55" s="19">
        <v>81.999999999999986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68</v>
      </c>
      <c r="S55" s="19">
        <v>0</v>
      </c>
      <c r="T55" s="19">
        <v>0</v>
      </c>
      <c r="U55" s="19">
        <v>0</v>
      </c>
      <c r="V55" s="19">
        <v>58</v>
      </c>
      <c r="W55" s="19">
        <v>68</v>
      </c>
      <c r="X55" s="19">
        <v>180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/>
      <c r="AF55" s="19"/>
      <c r="AG55" s="16"/>
      <c r="AH55" s="16"/>
      <c r="AI55" s="16"/>
      <c r="AJ55" s="16"/>
      <c r="AK55" s="19"/>
    </row>
    <row r="56" spans="1:37">
      <c r="A56" s="47"/>
      <c r="B56" s="4" t="s">
        <v>44</v>
      </c>
      <c r="C56" s="30">
        <f t="shared" si="5"/>
        <v>0.52628076923076939</v>
      </c>
      <c r="D56" s="15">
        <f t="shared" ca="1" si="6"/>
        <v>0.8</v>
      </c>
      <c r="E56" s="27">
        <v>13000</v>
      </c>
      <c r="F56" s="12">
        <f t="shared" si="10"/>
        <v>6841.6500000000024</v>
      </c>
      <c r="G56" s="22">
        <v>136.9</v>
      </c>
      <c r="H56" s="22">
        <v>915.45</v>
      </c>
      <c r="I56" s="22">
        <v>42.95</v>
      </c>
      <c r="J56" s="22">
        <v>65</v>
      </c>
      <c r="K56" s="19">
        <v>386.80000000000007</v>
      </c>
      <c r="L56" s="19">
        <v>511.4</v>
      </c>
      <c r="M56" s="19">
        <v>129.19999999999999</v>
      </c>
      <c r="N56" s="19">
        <v>512.45000000000005</v>
      </c>
      <c r="O56" s="19">
        <v>245.1</v>
      </c>
      <c r="P56" s="19">
        <v>303.10000000000002</v>
      </c>
      <c r="Q56" s="19">
        <v>562.24999999999989</v>
      </c>
      <c r="R56" s="19">
        <v>173.9</v>
      </c>
      <c r="S56" s="19">
        <v>68.900000000000006</v>
      </c>
      <c r="T56" s="19">
        <v>185.8</v>
      </c>
      <c r="U56" s="19">
        <v>0</v>
      </c>
      <c r="V56" s="19">
        <v>528.35</v>
      </c>
      <c r="W56" s="19">
        <v>81.45</v>
      </c>
      <c r="X56" s="19">
        <v>303.25</v>
      </c>
      <c r="Y56" s="19">
        <v>169.09999999999997</v>
      </c>
      <c r="Z56" s="19">
        <v>569.6</v>
      </c>
      <c r="AA56" s="19">
        <v>661.8</v>
      </c>
      <c r="AB56" s="19">
        <v>114.8</v>
      </c>
      <c r="AC56" s="19">
        <v>58</v>
      </c>
      <c r="AD56" s="19">
        <v>116.1</v>
      </c>
      <c r="AE56" s="19"/>
      <c r="AF56" s="19"/>
      <c r="AG56" s="16"/>
      <c r="AH56" s="16"/>
      <c r="AI56" s="16"/>
      <c r="AJ56" s="16"/>
      <c r="AK56" s="19"/>
    </row>
    <row r="57" spans="1:37">
      <c r="A57" s="47"/>
      <c r="B57" s="4" t="s">
        <v>63</v>
      </c>
      <c r="C57" s="30">
        <f t="shared" si="5"/>
        <v>0.30918461538461539</v>
      </c>
      <c r="D57" s="15">
        <f t="shared" ca="1" si="6"/>
        <v>0.8</v>
      </c>
      <c r="E57" s="27">
        <v>13000</v>
      </c>
      <c r="F57" s="12">
        <f t="shared" si="10"/>
        <v>4019.4</v>
      </c>
      <c r="G57" s="22">
        <v>271.89999999999998</v>
      </c>
      <c r="H57" s="22">
        <v>39.15</v>
      </c>
      <c r="I57" s="22">
        <v>202.19999999999996</v>
      </c>
      <c r="J57" s="22">
        <v>435.75</v>
      </c>
      <c r="K57" s="19">
        <v>126</v>
      </c>
      <c r="L57" s="19">
        <v>24</v>
      </c>
      <c r="M57" s="19">
        <v>0</v>
      </c>
      <c r="N57" s="19">
        <v>58</v>
      </c>
      <c r="O57" s="19">
        <v>58.2</v>
      </c>
      <c r="P57" s="19">
        <v>234.95</v>
      </c>
      <c r="Q57" s="19">
        <v>125</v>
      </c>
      <c r="R57" s="19">
        <v>494.2</v>
      </c>
      <c r="S57" s="19">
        <v>258.2</v>
      </c>
      <c r="T57" s="19">
        <v>90.9</v>
      </c>
      <c r="U57" s="19">
        <v>144.69999999999999</v>
      </c>
      <c r="V57" s="19">
        <v>28.8</v>
      </c>
      <c r="W57" s="19">
        <v>200.4</v>
      </c>
      <c r="X57" s="19">
        <v>262</v>
      </c>
      <c r="Y57" s="19">
        <v>188</v>
      </c>
      <c r="Z57" s="19">
        <v>52.8</v>
      </c>
      <c r="AA57" s="19">
        <v>65</v>
      </c>
      <c r="AB57" s="19">
        <v>240</v>
      </c>
      <c r="AC57" s="19">
        <v>361.25</v>
      </c>
      <c r="AD57" s="19">
        <v>58</v>
      </c>
      <c r="AE57" s="19"/>
      <c r="AF57" s="19"/>
      <c r="AG57" s="16"/>
      <c r="AH57" s="16"/>
      <c r="AI57" s="16"/>
      <c r="AJ57" s="16"/>
      <c r="AK57" s="19"/>
    </row>
    <row r="58" spans="1:37">
      <c r="A58" s="47"/>
      <c r="B58" s="4" t="s">
        <v>56</v>
      </c>
      <c r="C58" s="30">
        <f t="shared" si="5"/>
        <v>0.39612857142857144</v>
      </c>
      <c r="D58" s="15">
        <f t="shared" ca="1" si="6"/>
        <v>0.8</v>
      </c>
      <c r="E58" s="27">
        <v>3500</v>
      </c>
      <c r="F58" s="12">
        <f t="shared" si="10"/>
        <v>1386.45</v>
      </c>
      <c r="G58" s="22">
        <v>153</v>
      </c>
      <c r="H58" s="22">
        <v>118.1</v>
      </c>
      <c r="I58" s="22">
        <v>0</v>
      </c>
      <c r="J58" s="22">
        <v>0</v>
      </c>
      <c r="K58" s="19">
        <v>178.75</v>
      </c>
      <c r="L58" s="19">
        <v>8</v>
      </c>
      <c r="M58" s="19">
        <v>21.9</v>
      </c>
      <c r="N58" s="19">
        <v>0</v>
      </c>
      <c r="O58" s="19">
        <v>0</v>
      </c>
      <c r="P58" s="19">
        <v>40.35</v>
      </c>
      <c r="Q58" s="19">
        <v>0</v>
      </c>
      <c r="R58" s="19">
        <v>46.500000000000007</v>
      </c>
      <c r="S58" s="19">
        <v>328</v>
      </c>
      <c r="T58" s="19">
        <v>0</v>
      </c>
      <c r="U58" s="19">
        <v>0</v>
      </c>
      <c r="V58" s="19">
        <v>12.3</v>
      </c>
      <c r="W58" s="19">
        <v>0</v>
      </c>
      <c r="X58" s="19">
        <v>0</v>
      </c>
      <c r="Y58" s="19">
        <v>18.899999999999999</v>
      </c>
      <c r="Z58" s="19">
        <v>0</v>
      </c>
      <c r="AA58" s="19">
        <v>133.4</v>
      </c>
      <c r="AB58" s="19">
        <v>172</v>
      </c>
      <c r="AC58" s="19">
        <v>95.25</v>
      </c>
      <c r="AD58" s="19">
        <v>60</v>
      </c>
      <c r="AE58" s="19"/>
      <c r="AF58" s="19"/>
      <c r="AG58" s="16"/>
      <c r="AH58" s="16"/>
      <c r="AI58" s="16"/>
      <c r="AJ58" s="16"/>
      <c r="AK58" s="19"/>
    </row>
    <row r="59" spans="1:37">
      <c r="A59" s="47"/>
      <c r="B59" s="4" t="s">
        <v>66</v>
      </c>
      <c r="C59" s="30">
        <f t="shared" si="5"/>
        <v>0.43505454545454542</v>
      </c>
      <c r="D59" s="15">
        <f t="shared" ca="1" si="6"/>
        <v>0.8</v>
      </c>
      <c r="E59" s="27">
        <v>5500</v>
      </c>
      <c r="F59" s="12">
        <f t="shared" si="10"/>
        <v>2392.7999999999997</v>
      </c>
      <c r="G59" s="22">
        <v>462</v>
      </c>
      <c r="H59" s="22">
        <v>229.4</v>
      </c>
      <c r="I59" s="22">
        <v>-79</v>
      </c>
      <c r="J59" s="22">
        <v>87.6</v>
      </c>
      <c r="K59" s="19">
        <v>0</v>
      </c>
      <c r="L59" s="19">
        <v>0</v>
      </c>
      <c r="M59" s="19">
        <v>58</v>
      </c>
      <c r="N59" s="19">
        <v>60</v>
      </c>
      <c r="O59" s="19">
        <v>87.6</v>
      </c>
      <c r="P59" s="19">
        <v>54.000000000000007</v>
      </c>
      <c r="Q59" s="19">
        <v>77.400000000000006</v>
      </c>
      <c r="R59" s="19">
        <v>182.8</v>
      </c>
      <c r="S59" s="19">
        <v>0</v>
      </c>
      <c r="T59" s="19">
        <v>121.8</v>
      </c>
      <c r="U59" s="19">
        <v>174</v>
      </c>
      <c r="V59" s="19">
        <v>58</v>
      </c>
      <c r="W59" s="19">
        <v>0</v>
      </c>
      <c r="X59" s="19">
        <v>47.4</v>
      </c>
      <c r="Y59" s="19">
        <v>128</v>
      </c>
      <c r="Z59" s="19">
        <v>176.4</v>
      </c>
      <c r="AA59" s="19">
        <v>60</v>
      </c>
      <c r="AB59" s="19">
        <v>58</v>
      </c>
      <c r="AC59" s="19">
        <v>282.2</v>
      </c>
      <c r="AD59" s="19">
        <v>67.2</v>
      </c>
      <c r="AE59" s="19"/>
      <c r="AF59" s="19"/>
      <c r="AG59" s="16"/>
      <c r="AH59" s="16"/>
      <c r="AI59" s="16"/>
      <c r="AJ59" s="16"/>
      <c r="AK59" s="19"/>
    </row>
    <row r="60" spans="1:37">
      <c r="A60" s="47"/>
      <c r="B60" s="4" t="s">
        <v>67</v>
      </c>
      <c r="C60" s="30">
        <f t="shared" si="5"/>
        <v>0.63600000000000001</v>
      </c>
      <c r="D60" s="15">
        <f t="shared" ca="1" si="6"/>
        <v>0.8</v>
      </c>
      <c r="E60" s="27">
        <v>2500</v>
      </c>
      <c r="F60" s="12">
        <f t="shared" si="10"/>
        <v>1590</v>
      </c>
      <c r="G60" s="22">
        <v>192</v>
      </c>
      <c r="H60" s="22">
        <v>0</v>
      </c>
      <c r="I60" s="22">
        <v>0</v>
      </c>
      <c r="J60" s="22">
        <v>0</v>
      </c>
      <c r="K60" s="19">
        <v>183</v>
      </c>
      <c r="L60" s="19">
        <v>0</v>
      </c>
      <c r="M60" s="19">
        <v>60</v>
      </c>
      <c r="N60" s="19">
        <v>0</v>
      </c>
      <c r="O60" s="19">
        <v>125</v>
      </c>
      <c r="P60" s="19">
        <v>0</v>
      </c>
      <c r="Q60" s="19">
        <v>0</v>
      </c>
      <c r="R60" s="19">
        <v>58</v>
      </c>
      <c r="S60" s="19">
        <v>58</v>
      </c>
      <c r="T60" s="19">
        <v>0</v>
      </c>
      <c r="U60" s="19">
        <v>601</v>
      </c>
      <c r="V60" s="19">
        <v>0</v>
      </c>
      <c r="W60" s="19">
        <v>120</v>
      </c>
      <c r="X60" s="19">
        <v>0</v>
      </c>
      <c r="Y60" s="19">
        <v>0</v>
      </c>
      <c r="Z60" s="19">
        <v>0</v>
      </c>
      <c r="AA60" s="19">
        <v>0</v>
      </c>
      <c r="AB60" s="19">
        <v>128</v>
      </c>
      <c r="AC60" s="19">
        <v>0</v>
      </c>
      <c r="AD60" s="19">
        <v>65</v>
      </c>
      <c r="AE60" s="19"/>
      <c r="AF60" s="19"/>
      <c r="AG60" s="16"/>
      <c r="AH60" s="16"/>
      <c r="AI60" s="16"/>
      <c r="AJ60" s="16"/>
      <c r="AK60" s="19"/>
    </row>
    <row r="61" spans="1:37">
      <c r="A61" s="47"/>
      <c r="B61" s="4" t="s">
        <v>26</v>
      </c>
      <c r="C61" s="30">
        <f t="shared" si="5"/>
        <v>0.27800000000000002</v>
      </c>
      <c r="D61" s="15">
        <f t="shared" ca="1" si="6"/>
        <v>0.8</v>
      </c>
      <c r="E61" s="27">
        <v>6000</v>
      </c>
      <c r="F61" s="12">
        <f t="shared" si="10"/>
        <v>1668</v>
      </c>
      <c r="G61" s="22">
        <v>98.000000000000014</v>
      </c>
      <c r="H61" s="22">
        <v>117</v>
      </c>
      <c r="I61" s="22">
        <v>117</v>
      </c>
      <c r="J61" s="22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175</v>
      </c>
      <c r="R61" s="19">
        <v>0</v>
      </c>
      <c r="S61" s="19">
        <v>0</v>
      </c>
      <c r="T61" s="19">
        <v>0</v>
      </c>
      <c r="U61" s="19">
        <v>117</v>
      </c>
      <c r="V61" s="19">
        <v>0</v>
      </c>
      <c r="W61" s="19">
        <v>120</v>
      </c>
      <c r="X61" s="19">
        <v>0</v>
      </c>
      <c r="Y61" s="19">
        <v>856</v>
      </c>
      <c r="Z61" s="19">
        <v>0</v>
      </c>
      <c r="AA61" s="19">
        <v>0</v>
      </c>
      <c r="AB61" s="19">
        <v>0</v>
      </c>
      <c r="AC61" s="19">
        <v>0</v>
      </c>
      <c r="AD61" s="19">
        <v>68</v>
      </c>
      <c r="AE61" s="19"/>
      <c r="AF61" s="19"/>
      <c r="AG61" s="16"/>
      <c r="AH61" s="16"/>
      <c r="AI61" s="16"/>
      <c r="AJ61" s="16"/>
      <c r="AK61" s="19"/>
    </row>
    <row r="62" spans="1:37">
      <c r="A62" s="47"/>
      <c r="B62" s="4" t="s">
        <v>69</v>
      </c>
      <c r="C62" s="30">
        <f t="shared" si="5"/>
        <v>1.7062374999999999</v>
      </c>
      <c r="D62" s="15">
        <f t="shared" ca="1" si="6"/>
        <v>0.8</v>
      </c>
      <c r="E62" s="27">
        <v>4000</v>
      </c>
      <c r="F62" s="12">
        <f t="shared" si="10"/>
        <v>6824.95</v>
      </c>
      <c r="G62" s="22">
        <v>656.04999999999984</v>
      </c>
      <c r="H62" s="22">
        <v>128.5</v>
      </c>
      <c r="I62" s="22">
        <v>58.3</v>
      </c>
      <c r="J62" s="22">
        <v>258.10000000000002</v>
      </c>
      <c r="K62" s="19">
        <v>0</v>
      </c>
      <c r="L62" s="19">
        <v>33.4</v>
      </c>
      <c r="M62" s="19">
        <v>0</v>
      </c>
      <c r="N62" s="19">
        <v>124.65</v>
      </c>
      <c r="O62" s="19">
        <v>366</v>
      </c>
      <c r="P62" s="19">
        <v>89.65</v>
      </c>
      <c r="Q62" s="19">
        <v>543.9</v>
      </c>
      <c r="R62" s="19">
        <v>234.6</v>
      </c>
      <c r="S62" s="19">
        <v>254.69999999999996</v>
      </c>
      <c r="T62" s="19">
        <v>254.1</v>
      </c>
      <c r="U62" s="19">
        <v>259.05</v>
      </c>
      <c r="V62" s="19">
        <v>356.2</v>
      </c>
      <c r="W62" s="19">
        <v>693.25</v>
      </c>
      <c r="X62" s="19">
        <v>439.25</v>
      </c>
      <c r="Y62" s="19">
        <v>496.3</v>
      </c>
      <c r="Z62" s="19">
        <v>282.45</v>
      </c>
      <c r="AA62" s="19">
        <v>384.55</v>
      </c>
      <c r="AB62" s="19">
        <v>480.95</v>
      </c>
      <c r="AC62" s="19">
        <v>120.7</v>
      </c>
      <c r="AD62" s="19">
        <v>310.3</v>
      </c>
      <c r="AE62" s="19"/>
      <c r="AF62" s="19"/>
      <c r="AG62" s="16"/>
      <c r="AH62" s="16"/>
      <c r="AI62" s="16"/>
      <c r="AJ62" s="16"/>
      <c r="AK62" s="19"/>
    </row>
    <row r="63" spans="1:37">
      <c r="A63" s="47"/>
      <c r="B63" s="4" t="s">
        <v>17</v>
      </c>
      <c r="C63" s="30">
        <f t="shared" si="5"/>
        <v>0.1845</v>
      </c>
      <c r="D63" s="15">
        <f t="shared" ca="1" si="6"/>
        <v>0.8</v>
      </c>
      <c r="E63" s="27">
        <v>2000</v>
      </c>
      <c r="F63" s="12">
        <f t="shared" si="10"/>
        <v>369</v>
      </c>
      <c r="G63" s="22">
        <v>0</v>
      </c>
      <c r="H63" s="22">
        <v>116</v>
      </c>
      <c r="I63" s="22">
        <v>0</v>
      </c>
      <c r="J63" s="22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128</v>
      </c>
      <c r="U63" s="19">
        <v>0</v>
      </c>
      <c r="V63" s="19">
        <v>0</v>
      </c>
      <c r="W63" s="19">
        <v>125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/>
      <c r="AF63" s="19"/>
      <c r="AG63" s="16"/>
      <c r="AH63" s="16"/>
      <c r="AI63" s="16"/>
      <c r="AJ63" s="16"/>
      <c r="AK63" s="19"/>
    </row>
    <row r="64" spans="1:37">
      <c r="A64" s="47"/>
      <c r="B64" s="4" t="s">
        <v>20</v>
      </c>
      <c r="C64" s="30">
        <f t="shared" si="5"/>
        <v>0.79825000000000002</v>
      </c>
      <c r="D64" s="15">
        <f t="shared" ca="1" si="6"/>
        <v>0.8</v>
      </c>
      <c r="E64" s="27">
        <v>12000</v>
      </c>
      <c r="F64" s="12">
        <f t="shared" si="10"/>
        <v>9579</v>
      </c>
      <c r="G64" s="22">
        <v>258</v>
      </c>
      <c r="H64" s="22">
        <v>252.99999999999997</v>
      </c>
      <c r="I64" s="22">
        <v>317</v>
      </c>
      <c r="J64" s="22">
        <v>316</v>
      </c>
      <c r="K64" s="19">
        <v>405.99999999999994</v>
      </c>
      <c r="L64" s="19">
        <v>339</v>
      </c>
      <c r="M64" s="19">
        <v>164</v>
      </c>
      <c r="N64" s="19">
        <v>715</v>
      </c>
      <c r="O64" s="19">
        <v>583</v>
      </c>
      <c r="P64" s="19">
        <v>599</v>
      </c>
      <c r="Q64" s="19">
        <v>554</v>
      </c>
      <c r="R64" s="19">
        <v>170</v>
      </c>
      <c r="S64" s="19">
        <v>208</v>
      </c>
      <c r="T64" s="19">
        <v>58</v>
      </c>
      <c r="U64" s="19">
        <v>65</v>
      </c>
      <c r="V64" s="19">
        <v>241</v>
      </c>
      <c r="W64" s="19">
        <v>428</v>
      </c>
      <c r="X64" s="19">
        <v>810</v>
      </c>
      <c r="Y64" s="19">
        <v>128</v>
      </c>
      <c r="Z64" s="19">
        <v>342</v>
      </c>
      <c r="AA64" s="19">
        <v>803.99999999999989</v>
      </c>
      <c r="AB64" s="19">
        <v>519.00000000000011</v>
      </c>
      <c r="AC64" s="19">
        <v>906</v>
      </c>
      <c r="AD64" s="19">
        <v>396</v>
      </c>
      <c r="AE64" s="19"/>
      <c r="AF64" s="19"/>
      <c r="AG64" s="16"/>
      <c r="AH64" s="16"/>
      <c r="AI64" s="16"/>
      <c r="AJ64" s="16"/>
      <c r="AK64" s="19"/>
    </row>
    <row r="65" spans="1:37">
      <c r="A65" s="47"/>
      <c r="B65" s="4" t="s">
        <v>14</v>
      </c>
      <c r="C65" s="30">
        <f t="shared" si="5"/>
        <v>0.24149999999999999</v>
      </c>
      <c r="D65" s="15">
        <f t="shared" ca="1" si="6"/>
        <v>0.8</v>
      </c>
      <c r="E65" s="27">
        <v>4000</v>
      </c>
      <c r="F65" s="12">
        <f t="shared" si="10"/>
        <v>966</v>
      </c>
      <c r="G65" s="22">
        <v>0</v>
      </c>
      <c r="H65" s="22">
        <v>0</v>
      </c>
      <c r="I65" s="22">
        <v>0</v>
      </c>
      <c r="J65" s="22">
        <v>0</v>
      </c>
      <c r="K65" s="19">
        <v>0</v>
      </c>
      <c r="L65" s="19">
        <v>78</v>
      </c>
      <c r="M65" s="19">
        <v>136.00000000000003</v>
      </c>
      <c r="N65" s="19">
        <v>116</v>
      </c>
      <c r="O65" s="19">
        <v>0</v>
      </c>
      <c r="P65" s="19">
        <v>0</v>
      </c>
      <c r="Q65" s="19">
        <v>58</v>
      </c>
      <c r="R65" s="19">
        <v>139.99999999999997</v>
      </c>
      <c r="S65" s="19">
        <v>58</v>
      </c>
      <c r="T65" s="19">
        <v>78</v>
      </c>
      <c r="U65" s="19">
        <v>0</v>
      </c>
      <c r="V65" s="19">
        <v>126</v>
      </c>
      <c r="W65" s="19">
        <v>0</v>
      </c>
      <c r="X65" s="19">
        <v>0</v>
      </c>
      <c r="Y65" s="19">
        <v>0</v>
      </c>
      <c r="Z65" s="19">
        <v>0</v>
      </c>
      <c r="AA65" s="19">
        <v>116</v>
      </c>
      <c r="AB65" s="19">
        <v>60</v>
      </c>
      <c r="AC65" s="19">
        <v>0</v>
      </c>
      <c r="AD65" s="19">
        <v>0</v>
      </c>
      <c r="AE65" s="19"/>
      <c r="AF65" s="19"/>
      <c r="AG65" s="16"/>
      <c r="AH65" s="16"/>
      <c r="AI65" s="16"/>
      <c r="AJ65" s="16"/>
      <c r="AK65" s="19"/>
    </row>
    <row r="66" spans="1:37">
      <c r="A66" s="47"/>
      <c r="B66" s="4" t="s">
        <v>59</v>
      </c>
      <c r="C66" s="30">
        <f t="shared" ref="C66:C90" si="11">F66/E66</f>
        <v>0.50428571428571434</v>
      </c>
      <c r="D66" s="15">
        <f t="shared" ref="D66:D90" ca="1" si="12">DAY(NOW()-1)/30</f>
        <v>0.8</v>
      </c>
      <c r="E66" s="27">
        <v>3500</v>
      </c>
      <c r="F66" s="12">
        <f t="shared" si="10"/>
        <v>1765</v>
      </c>
      <c r="G66" s="22">
        <v>225</v>
      </c>
      <c r="H66" s="22">
        <v>0</v>
      </c>
      <c r="I66" s="22">
        <v>0</v>
      </c>
      <c r="J66" s="22">
        <v>0</v>
      </c>
      <c r="K66" s="19">
        <v>0</v>
      </c>
      <c r="L66" s="19">
        <v>198</v>
      </c>
      <c r="M66" s="19">
        <v>78</v>
      </c>
      <c r="N66" s="19">
        <v>125</v>
      </c>
      <c r="O66" s="19">
        <v>0</v>
      </c>
      <c r="P66" s="19">
        <v>0</v>
      </c>
      <c r="Q66" s="19">
        <v>0</v>
      </c>
      <c r="R66" s="19">
        <v>265</v>
      </c>
      <c r="S66" s="19">
        <v>68</v>
      </c>
      <c r="T66" s="19">
        <v>60</v>
      </c>
      <c r="U66" s="19">
        <v>0</v>
      </c>
      <c r="V66" s="19">
        <v>0</v>
      </c>
      <c r="W66" s="19">
        <v>0</v>
      </c>
      <c r="X66" s="19">
        <v>136.00000000000003</v>
      </c>
      <c r="Y66" s="19">
        <v>0</v>
      </c>
      <c r="Z66" s="19">
        <v>90</v>
      </c>
      <c r="AA66" s="19">
        <v>78</v>
      </c>
      <c r="AB66" s="19">
        <v>0</v>
      </c>
      <c r="AC66" s="19">
        <v>0</v>
      </c>
      <c r="AD66" s="19">
        <v>442</v>
      </c>
      <c r="AE66" s="19"/>
      <c r="AF66" s="19"/>
      <c r="AG66" s="16"/>
      <c r="AH66" s="16"/>
      <c r="AI66" s="16"/>
      <c r="AJ66" s="16"/>
      <c r="AK66" s="19"/>
    </row>
    <row r="67" spans="1:37">
      <c r="A67" s="47"/>
      <c r="B67" s="4" t="s">
        <v>31</v>
      </c>
      <c r="C67" s="30">
        <f t="shared" si="11"/>
        <v>0.40525</v>
      </c>
      <c r="D67" s="15">
        <f t="shared" ca="1" si="12"/>
        <v>0.8</v>
      </c>
      <c r="E67" s="27">
        <v>20000</v>
      </c>
      <c r="F67" s="12">
        <f t="shared" si="10"/>
        <v>8105</v>
      </c>
      <c r="G67" s="22">
        <v>576</v>
      </c>
      <c r="H67" s="22">
        <v>801</v>
      </c>
      <c r="I67" s="22">
        <v>0</v>
      </c>
      <c r="J67" s="22">
        <v>312</v>
      </c>
      <c r="K67" s="19">
        <v>438</v>
      </c>
      <c r="L67" s="19">
        <v>643</v>
      </c>
      <c r="M67" s="19">
        <v>371</v>
      </c>
      <c r="N67" s="19">
        <v>0</v>
      </c>
      <c r="O67" s="19">
        <v>0</v>
      </c>
      <c r="P67" s="19">
        <v>313</v>
      </c>
      <c r="Q67" s="19">
        <v>181</v>
      </c>
      <c r="R67" s="19">
        <v>250.99999999999997</v>
      </c>
      <c r="S67" s="19">
        <v>611</v>
      </c>
      <c r="T67" s="19">
        <v>185</v>
      </c>
      <c r="U67" s="19">
        <v>300</v>
      </c>
      <c r="V67" s="19">
        <v>176</v>
      </c>
      <c r="W67" s="19">
        <v>125</v>
      </c>
      <c r="X67" s="19">
        <v>360</v>
      </c>
      <c r="Y67" s="19">
        <v>424</v>
      </c>
      <c r="Z67" s="19">
        <v>120</v>
      </c>
      <c r="AA67" s="19">
        <v>96</v>
      </c>
      <c r="AB67" s="19">
        <v>744</v>
      </c>
      <c r="AC67" s="19">
        <v>118</v>
      </c>
      <c r="AD67" s="19">
        <v>960</v>
      </c>
      <c r="AE67" s="19"/>
      <c r="AF67" s="19"/>
      <c r="AG67" s="16"/>
      <c r="AH67" s="16"/>
      <c r="AI67" s="16"/>
      <c r="AJ67" s="16"/>
      <c r="AK67" s="19"/>
    </row>
    <row r="68" spans="1:37">
      <c r="A68" s="47"/>
      <c r="B68" s="24" t="s">
        <v>79</v>
      </c>
      <c r="C68" s="31">
        <f t="shared" si="11"/>
        <v>0.56112499999999998</v>
      </c>
      <c r="D68" s="15">
        <f t="shared" ca="1" si="12"/>
        <v>0.8</v>
      </c>
      <c r="E68" s="27">
        <v>2000</v>
      </c>
      <c r="F68" s="12">
        <f t="shared" si="10"/>
        <v>1122.25</v>
      </c>
      <c r="G68" s="22">
        <v>0</v>
      </c>
      <c r="H68" s="22">
        <v>305</v>
      </c>
      <c r="I68" s="22">
        <v>0</v>
      </c>
      <c r="J68" s="22">
        <v>0</v>
      </c>
      <c r="K68" s="19">
        <v>0</v>
      </c>
      <c r="L68" s="19">
        <v>0</v>
      </c>
      <c r="M68" s="19">
        <v>0</v>
      </c>
      <c r="N68" s="19">
        <v>0</v>
      </c>
      <c r="O68" s="19">
        <v>58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262</v>
      </c>
      <c r="V68" s="19">
        <v>216</v>
      </c>
      <c r="W68" s="19">
        <v>0</v>
      </c>
      <c r="X68" s="19">
        <v>0</v>
      </c>
      <c r="Y68" s="19">
        <v>93.249999999999986</v>
      </c>
      <c r="Z68" s="19">
        <v>188</v>
      </c>
      <c r="AA68" s="19">
        <v>0</v>
      </c>
      <c r="AB68" s="19">
        <v>0</v>
      </c>
      <c r="AC68" s="19">
        <v>0</v>
      </c>
      <c r="AD68" s="19">
        <v>0</v>
      </c>
      <c r="AE68" s="19"/>
      <c r="AF68" s="19"/>
      <c r="AG68" s="16"/>
      <c r="AH68" s="16"/>
      <c r="AI68" s="16"/>
      <c r="AJ68" s="16"/>
      <c r="AK68" s="19"/>
    </row>
    <row r="69" spans="1:37">
      <c r="A69" s="47"/>
      <c r="B69" s="24" t="s">
        <v>84</v>
      </c>
      <c r="C69" s="31">
        <f t="shared" si="11"/>
        <v>1.0820999999999998</v>
      </c>
      <c r="D69" s="15">
        <f t="shared" ca="1" si="12"/>
        <v>0.8</v>
      </c>
      <c r="E69" s="27">
        <v>1000</v>
      </c>
      <c r="F69" s="12">
        <f t="shared" si="10"/>
        <v>1082.0999999999999</v>
      </c>
      <c r="G69" s="22">
        <v>0</v>
      </c>
      <c r="H69" s="22">
        <v>0</v>
      </c>
      <c r="I69" s="22">
        <v>0</v>
      </c>
      <c r="J69" s="22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619.75</v>
      </c>
      <c r="S69" s="19">
        <v>125.9</v>
      </c>
      <c r="T69" s="19">
        <v>259.89999999999998</v>
      </c>
      <c r="U69" s="19">
        <v>51.7</v>
      </c>
      <c r="V69" s="19">
        <v>5.85</v>
      </c>
      <c r="W69" s="19">
        <v>0</v>
      </c>
      <c r="X69" s="19">
        <v>4</v>
      </c>
      <c r="Y69" s="19">
        <v>0</v>
      </c>
      <c r="Z69" s="19">
        <v>0</v>
      </c>
      <c r="AA69" s="19">
        <v>0</v>
      </c>
      <c r="AB69" s="19">
        <v>0</v>
      </c>
      <c r="AC69" s="19">
        <v>15</v>
      </c>
      <c r="AD69" s="19">
        <v>0</v>
      </c>
      <c r="AE69" s="19"/>
      <c r="AF69" s="19"/>
      <c r="AG69" s="16"/>
      <c r="AH69" s="16"/>
      <c r="AI69" s="16"/>
      <c r="AJ69" s="16"/>
      <c r="AK69" s="19"/>
    </row>
    <row r="70" spans="1:37">
      <c r="A70" s="47"/>
      <c r="B70" s="24" t="s">
        <v>83</v>
      </c>
      <c r="C70" s="31">
        <f t="shared" si="11"/>
        <v>2.6607999999999996</v>
      </c>
      <c r="D70" s="15">
        <f t="shared" ca="1" si="12"/>
        <v>0.8</v>
      </c>
      <c r="E70" s="27">
        <v>1000</v>
      </c>
      <c r="F70" s="12">
        <f t="shared" si="10"/>
        <v>2660.7999999999997</v>
      </c>
      <c r="G70" s="22">
        <v>0</v>
      </c>
      <c r="H70" s="22">
        <v>0</v>
      </c>
      <c r="I70" s="22">
        <v>0</v>
      </c>
      <c r="J70" s="22">
        <v>58</v>
      </c>
      <c r="K70" s="19">
        <v>0</v>
      </c>
      <c r="L70" s="19">
        <v>0</v>
      </c>
      <c r="M70" s="19">
        <v>0</v>
      </c>
      <c r="N70" s="19">
        <v>0</v>
      </c>
      <c r="O70" s="19">
        <v>91</v>
      </c>
      <c r="P70" s="19">
        <v>117.3</v>
      </c>
      <c r="Q70" s="19">
        <v>164</v>
      </c>
      <c r="R70" s="19">
        <v>92.09999999999998</v>
      </c>
      <c r="S70" s="19">
        <v>250.75</v>
      </c>
      <c r="T70" s="19">
        <v>339</v>
      </c>
      <c r="U70" s="19">
        <v>17.8</v>
      </c>
      <c r="V70" s="19">
        <v>91.15</v>
      </c>
      <c r="W70" s="19">
        <v>331.25</v>
      </c>
      <c r="X70" s="19">
        <v>337.95</v>
      </c>
      <c r="Y70" s="19">
        <v>131.6</v>
      </c>
      <c r="Z70" s="19">
        <v>46.8</v>
      </c>
      <c r="AA70" s="19">
        <v>254.69999999999996</v>
      </c>
      <c r="AB70" s="19">
        <v>207.95</v>
      </c>
      <c r="AC70" s="19">
        <v>120.85</v>
      </c>
      <c r="AD70" s="19">
        <v>8.6</v>
      </c>
      <c r="AE70" s="19"/>
      <c r="AF70" s="19"/>
      <c r="AG70" s="16"/>
      <c r="AH70" s="16"/>
      <c r="AI70" s="16"/>
      <c r="AJ70" s="16"/>
      <c r="AK70" s="19"/>
    </row>
    <row r="71" spans="1:37">
      <c r="A71" s="48"/>
      <c r="B71" s="39" t="s">
        <v>98</v>
      </c>
      <c r="C71" s="32">
        <f t="shared" si="11"/>
        <v>0.53001060606060613</v>
      </c>
      <c r="D71" s="8">
        <f t="shared" ca="1" si="12"/>
        <v>0.8</v>
      </c>
      <c r="E71" s="41">
        <f>SUM(E54:E70)</f>
        <v>99000</v>
      </c>
      <c r="F71" s="41">
        <f t="shared" ref="F71:AK71" si="13">SUM(F54:F70)</f>
        <v>52471.05000000001</v>
      </c>
      <c r="G71" s="41">
        <f t="shared" si="13"/>
        <v>3129.35</v>
      </c>
      <c r="H71" s="41">
        <f t="shared" si="13"/>
        <v>3046.6000000000004</v>
      </c>
      <c r="I71" s="41">
        <f t="shared" si="13"/>
        <v>658.45</v>
      </c>
      <c r="J71" s="41">
        <f t="shared" si="13"/>
        <v>1585.85</v>
      </c>
      <c r="K71" s="41">
        <f t="shared" si="13"/>
        <v>1725.75</v>
      </c>
      <c r="L71" s="41">
        <f t="shared" si="13"/>
        <v>1916.8</v>
      </c>
      <c r="M71" s="41">
        <f t="shared" si="13"/>
        <v>1018.1</v>
      </c>
      <c r="N71" s="41">
        <f t="shared" si="13"/>
        <v>1769.1</v>
      </c>
      <c r="O71" s="41">
        <f t="shared" si="13"/>
        <v>1622.4</v>
      </c>
      <c r="P71" s="41">
        <f t="shared" si="13"/>
        <v>1819.35</v>
      </c>
      <c r="Q71" s="41">
        <f t="shared" si="13"/>
        <v>2522.5499999999997</v>
      </c>
      <c r="R71" s="41">
        <f t="shared" si="13"/>
        <v>2795.85</v>
      </c>
      <c r="S71" s="41">
        <f t="shared" si="13"/>
        <v>2297.9499999999998</v>
      </c>
      <c r="T71" s="41">
        <f t="shared" si="13"/>
        <v>1921.5</v>
      </c>
      <c r="U71" s="41">
        <f t="shared" si="13"/>
        <v>2263.75</v>
      </c>
      <c r="V71" s="41">
        <f t="shared" si="13"/>
        <v>1897.6499999999999</v>
      </c>
      <c r="W71" s="41">
        <f t="shared" si="13"/>
        <v>2412.6</v>
      </c>
      <c r="X71" s="41">
        <f t="shared" si="13"/>
        <v>2908.35</v>
      </c>
      <c r="Y71" s="41">
        <f t="shared" si="13"/>
        <v>2694.35</v>
      </c>
      <c r="Z71" s="41">
        <f t="shared" si="13"/>
        <v>2063.0500000000002</v>
      </c>
      <c r="AA71" s="41">
        <f t="shared" si="13"/>
        <v>3002.0499999999997</v>
      </c>
      <c r="AB71" s="41">
        <f t="shared" si="13"/>
        <v>2730.7</v>
      </c>
      <c r="AC71" s="41">
        <f t="shared" si="13"/>
        <v>2117.75</v>
      </c>
      <c r="AD71" s="41">
        <f t="shared" si="13"/>
        <v>2551.1999999999998</v>
      </c>
      <c r="AE71" s="41">
        <f t="shared" si="13"/>
        <v>0</v>
      </c>
      <c r="AF71" s="41">
        <f t="shared" si="13"/>
        <v>0</v>
      </c>
      <c r="AG71" s="41">
        <f t="shared" si="13"/>
        <v>0</v>
      </c>
      <c r="AH71" s="41">
        <f t="shared" si="13"/>
        <v>0</v>
      </c>
      <c r="AI71" s="41">
        <f t="shared" si="13"/>
        <v>0</v>
      </c>
      <c r="AJ71" s="41">
        <f t="shared" si="13"/>
        <v>0</v>
      </c>
      <c r="AK71" s="41">
        <f t="shared" si="13"/>
        <v>0</v>
      </c>
    </row>
    <row r="72" spans="1:37">
      <c r="A72" s="43" t="s">
        <v>72</v>
      </c>
      <c r="B72" s="4" t="s">
        <v>58</v>
      </c>
      <c r="C72" s="30">
        <f t="shared" si="11"/>
        <v>0.25312499999999999</v>
      </c>
      <c r="D72" s="15">
        <f t="shared" ca="1" si="12"/>
        <v>0.8</v>
      </c>
      <c r="E72" s="27">
        <v>3200</v>
      </c>
      <c r="F72" s="12">
        <f t="shared" ref="F72:F87" si="14">SUM(G72:AK72)</f>
        <v>810</v>
      </c>
      <c r="G72" s="22">
        <v>0</v>
      </c>
      <c r="H72" s="22">
        <v>0</v>
      </c>
      <c r="I72" s="22">
        <v>0</v>
      </c>
      <c r="J72" s="22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65</v>
      </c>
      <c r="Q72" s="19">
        <v>252</v>
      </c>
      <c r="R72" s="19">
        <v>58</v>
      </c>
      <c r="S72" s="19">
        <v>156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193</v>
      </c>
      <c r="AD72" s="19">
        <v>86</v>
      </c>
      <c r="AE72" s="19"/>
      <c r="AF72" s="19"/>
      <c r="AG72" s="16"/>
      <c r="AH72" s="16"/>
      <c r="AI72" s="16"/>
      <c r="AJ72" s="16"/>
      <c r="AK72" s="19"/>
    </row>
    <row r="73" spans="1:37">
      <c r="A73" s="44"/>
      <c r="B73" s="4" t="s">
        <v>40</v>
      </c>
      <c r="C73" s="30">
        <f t="shared" si="11"/>
        <v>0.7074117647058823</v>
      </c>
      <c r="D73" s="15">
        <f t="shared" ca="1" si="12"/>
        <v>0.8</v>
      </c>
      <c r="E73" s="27">
        <v>8500</v>
      </c>
      <c r="F73" s="12">
        <f t="shared" si="14"/>
        <v>6012.9999999999991</v>
      </c>
      <c r="G73" s="22">
        <v>78.8</v>
      </c>
      <c r="H73" s="22">
        <v>753</v>
      </c>
      <c r="I73" s="22">
        <v>200.75</v>
      </c>
      <c r="J73" s="22">
        <v>220.80000000000004</v>
      </c>
      <c r="K73" s="19">
        <v>125.85</v>
      </c>
      <c r="L73" s="19">
        <v>221.59999999999997</v>
      </c>
      <c r="M73" s="19">
        <v>217.8</v>
      </c>
      <c r="N73" s="19">
        <v>295.5</v>
      </c>
      <c r="O73" s="19">
        <v>139.4</v>
      </c>
      <c r="P73" s="19">
        <v>204</v>
      </c>
      <c r="Q73" s="19">
        <v>96.1</v>
      </c>
      <c r="R73" s="19">
        <v>265.89999999999998</v>
      </c>
      <c r="S73" s="19">
        <v>143.55000000000001</v>
      </c>
      <c r="T73" s="19">
        <v>10.199999999999999</v>
      </c>
      <c r="U73" s="19">
        <v>459</v>
      </c>
      <c r="V73" s="19">
        <v>244.8</v>
      </c>
      <c r="W73" s="19">
        <v>26.7</v>
      </c>
      <c r="X73" s="19">
        <v>432</v>
      </c>
      <c r="Y73" s="19">
        <v>331</v>
      </c>
      <c r="Z73" s="19">
        <v>18.2</v>
      </c>
      <c r="AA73" s="19">
        <v>764</v>
      </c>
      <c r="AB73" s="19">
        <v>33.25</v>
      </c>
      <c r="AC73" s="19">
        <v>217.4</v>
      </c>
      <c r="AD73" s="19">
        <v>513.4</v>
      </c>
      <c r="AE73" s="19"/>
      <c r="AF73" s="19"/>
      <c r="AG73" s="16"/>
      <c r="AH73" s="16"/>
      <c r="AI73" s="16"/>
      <c r="AJ73" s="16"/>
      <c r="AK73" s="19"/>
    </row>
    <row r="74" spans="1:37">
      <c r="A74" s="44"/>
      <c r="B74" s="4" t="s">
        <v>16</v>
      </c>
      <c r="C74" s="30">
        <f t="shared" si="11"/>
        <v>0.25062499999999993</v>
      </c>
      <c r="D74" s="15">
        <f t="shared" ca="1" si="12"/>
        <v>0.8</v>
      </c>
      <c r="E74" s="27">
        <v>1200</v>
      </c>
      <c r="F74" s="12">
        <f t="shared" si="14"/>
        <v>300.74999999999994</v>
      </c>
      <c r="G74" s="22">
        <v>0</v>
      </c>
      <c r="H74" s="22">
        <v>0</v>
      </c>
      <c r="I74" s="22">
        <v>0</v>
      </c>
      <c r="J74" s="22">
        <v>9.9499999999999993</v>
      </c>
      <c r="K74" s="19">
        <v>4.0999999999999996</v>
      </c>
      <c r="L74" s="19">
        <v>59.45</v>
      </c>
      <c r="M74" s="19">
        <v>0</v>
      </c>
      <c r="N74" s="19">
        <v>0</v>
      </c>
      <c r="O74" s="19">
        <v>6.9</v>
      </c>
      <c r="P74" s="19">
        <v>0</v>
      </c>
      <c r="Q74" s="19">
        <v>0</v>
      </c>
      <c r="R74" s="19">
        <v>81.999999999999986</v>
      </c>
      <c r="S74" s="19">
        <v>125.2</v>
      </c>
      <c r="T74" s="19">
        <v>11.7</v>
      </c>
      <c r="U74" s="19">
        <v>11.7</v>
      </c>
      <c r="V74" s="19">
        <v>-10.25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/>
      <c r="AF74" s="19"/>
      <c r="AG74" s="16"/>
      <c r="AH74" s="16"/>
      <c r="AI74" s="16"/>
      <c r="AJ74" s="16"/>
      <c r="AK74" s="19"/>
    </row>
    <row r="75" spans="1:37">
      <c r="A75" s="44"/>
      <c r="B75" s="4" t="s">
        <v>25</v>
      </c>
      <c r="C75" s="30">
        <f t="shared" si="11"/>
        <v>0.22235000000000002</v>
      </c>
      <c r="D75" s="15">
        <f t="shared" ca="1" si="12"/>
        <v>0.8</v>
      </c>
      <c r="E75" s="27">
        <v>1000</v>
      </c>
      <c r="F75" s="12">
        <f t="shared" si="14"/>
        <v>222.35000000000002</v>
      </c>
      <c r="G75" s="22">
        <v>0</v>
      </c>
      <c r="H75" s="22">
        <v>58</v>
      </c>
      <c r="I75" s="22">
        <v>0</v>
      </c>
      <c r="J75" s="22">
        <v>0</v>
      </c>
      <c r="K75" s="19">
        <v>0</v>
      </c>
      <c r="L75" s="19">
        <v>6.4</v>
      </c>
      <c r="M75" s="19">
        <v>0</v>
      </c>
      <c r="N75" s="19">
        <v>0</v>
      </c>
      <c r="O75" s="19">
        <v>0</v>
      </c>
      <c r="P75" s="19">
        <v>0</v>
      </c>
      <c r="Q75" s="19">
        <v>88.000000000000014</v>
      </c>
      <c r="R75" s="19">
        <v>0</v>
      </c>
      <c r="S75" s="19">
        <v>0</v>
      </c>
      <c r="T75" s="19">
        <v>60</v>
      </c>
      <c r="U75" s="19">
        <v>0</v>
      </c>
      <c r="V75" s="19">
        <v>9.9499999999999993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/>
      <c r="AF75" s="19"/>
      <c r="AG75" s="16"/>
      <c r="AH75" s="16"/>
      <c r="AI75" s="16"/>
      <c r="AJ75" s="16"/>
      <c r="AK75" s="19"/>
    </row>
    <row r="76" spans="1:37">
      <c r="A76" s="44"/>
      <c r="B76" s="4" t="s">
        <v>61</v>
      </c>
      <c r="C76" s="30">
        <f t="shared" si="11"/>
        <v>0.4093863636363636</v>
      </c>
      <c r="D76" s="15">
        <f t="shared" ca="1" si="12"/>
        <v>0.8</v>
      </c>
      <c r="E76" s="27">
        <v>2200</v>
      </c>
      <c r="F76" s="12">
        <f t="shared" si="14"/>
        <v>900.65</v>
      </c>
      <c r="G76" s="22">
        <v>0</v>
      </c>
      <c r="H76" s="22">
        <v>12.05</v>
      </c>
      <c r="I76" s="22">
        <v>0</v>
      </c>
      <c r="J76" s="22">
        <v>54.45</v>
      </c>
      <c r="K76" s="19">
        <v>85</v>
      </c>
      <c r="L76" s="19">
        <v>73.45</v>
      </c>
      <c r="M76" s="19">
        <v>384.55</v>
      </c>
      <c r="N76" s="19">
        <v>16</v>
      </c>
      <c r="O76" s="19">
        <v>0</v>
      </c>
      <c r="P76" s="19">
        <v>13</v>
      </c>
      <c r="Q76" s="19">
        <v>94.1</v>
      </c>
      <c r="R76" s="19">
        <v>0</v>
      </c>
      <c r="S76" s="19">
        <v>8.6</v>
      </c>
      <c r="T76" s="19">
        <v>3.4</v>
      </c>
      <c r="U76" s="19">
        <v>0</v>
      </c>
      <c r="V76" s="19">
        <v>3.5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139.9</v>
      </c>
      <c r="AD76" s="19">
        <v>12.65</v>
      </c>
      <c r="AE76" s="19"/>
      <c r="AF76" s="19"/>
      <c r="AG76" s="16"/>
      <c r="AH76" s="16"/>
      <c r="AI76" s="16"/>
      <c r="AJ76" s="16"/>
      <c r="AK76" s="19"/>
    </row>
    <row r="77" spans="1:37">
      <c r="A77" s="44"/>
      <c r="B77" s="4" t="s">
        <v>46</v>
      </c>
      <c r="C77" s="30">
        <f t="shared" si="11"/>
        <v>0.61962666666666666</v>
      </c>
      <c r="D77" s="15">
        <f t="shared" ca="1" si="12"/>
        <v>0.8</v>
      </c>
      <c r="E77" s="27">
        <v>15000</v>
      </c>
      <c r="F77" s="12">
        <f t="shared" si="14"/>
        <v>9294.4</v>
      </c>
      <c r="G77" s="22">
        <v>51.7</v>
      </c>
      <c r="H77" s="22">
        <v>352.95</v>
      </c>
      <c r="I77" s="22">
        <v>217.95</v>
      </c>
      <c r="J77" s="22">
        <v>325.89999999999998</v>
      </c>
      <c r="K77" s="19">
        <v>125</v>
      </c>
      <c r="L77" s="19">
        <v>318.10000000000002</v>
      </c>
      <c r="M77" s="19">
        <v>516.15</v>
      </c>
      <c r="N77" s="19">
        <v>24</v>
      </c>
      <c r="O77" s="19">
        <v>1514.8</v>
      </c>
      <c r="P77" s="19">
        <v>599.4</v>
      </c>
      <c r="Q77" s="19">
        <v>477.64999999999992</v>
      </c>
      <c r="R77" s="19">
        <v>441.8</v>
      </c>
      <c r="S77" s="19">
        <v>931.7</v>
      </c>
      <c r="T77" s="19">
        <v>399.4</v>
      </c>
      <c r="U77" s="19">
        <v>198.7</v>
      </c>
      <c r="V77" s="19">
        <v>169.6</v>
      </c>
      <c r="W77" s="19">
        <v>334</v>
      </c>
      <c r="X77" s="19">
        <v>453.2</v>
      </c>
      <c r="Y77" s="19">
        <v>199.65000000000003</v>
      </c>
      <c r="Z77" s="19">
        <v>146</v>
      </c>
      <c r="AA77" s="19">
        <v>670.20000000000016</v>
      </c>
      <c r="AB77" s="19">
        <v>123.75</v>
      </c>
      <c r="AC77" s="19">
        <v>298</v>
      </c>
      <c r="AD77" s="19">
        <v>404.8</v>
      </c>
      <c r="AE77" s="19"/>
      <c r="AF77" s="19"/>
      <c r="AG77" s="16"/>
      <c r="AH77" s="16"/>
      <c r="AI77" s="16"/>
      <c r="AJ77" s="16"/>
      <c r="AK77" s="19"/>
    </row>
    <row r="78" spans="1:37">
      <c r="A78" s="44"/>
      <c r="B78" s="4" t="s">
        <v>24</v>
      </c>
      <c r="C78" s="30">
        <f t="shared" si="11"/>
        <v>0.9504999999999999</v>
      </c>
      <c r="D78" s="15">
        <f t="shared" ca="1" si="12"/>
        <v>0.8</v>
      </c>
      <c r="E78" s="27">
        <v>3800</v>
      </c>
      <c r="F78" s="12">
        <f t="shared" si="14"/>
        <v>3611.8999999999996</v>
      </c>
      <c r="G78" s="22">
        <v>193.15</v>
      </c>
      <c r="H78" s="22">
        <v>76</v>
      </c>
      <c r="I78" s="22">
        <v>143.69999999999999</v>
      </c>
      <c r="J78" s="22">
        <v>364</v>
      </c>
      <c r="K78" s="19">
        <v>138.75</v>
      </c>
      <c r="L78" s="19">
        <v>297.55</v>
      </c>
      <c r="M78" s="19">
        <v>283.85000000000002</v>
      </c>
      <c r="N78" s="19">
        <v>107.6</v>
      </c>
      <c r="O78" s="19">
        <v>150.19999999999996</v>
      </c>
      <c r="P78" s="19">
        <v>434</v>
      </c>
      <c r="Q78" s="19">
        <v>347.55</v>
      </c>
      <c r="R78" s="19">
        <v>248.44999999999996</v>
      </c>
      <c r="S78" s="19">
        <v>0</v>
      </c>
      <c r="T78" s="19">
        <v>11.75</v>
      </c>
      <c r="U78" s="19">
        <v>77.09999999999998</v>
      </c>
      <c r="V78" s="19">
        <v>84.2</v>
      </c>
      <c r="W78" s="19">
        <v>40</v>
      </c>
      <c r="X78" s="19">
        <v>232.45</v>
      </c>
      <c r="Y78" s="19">
        <v>0</v>
      </c>
      <c r="Z78" s="19">
        <v>176.4</v>
      </c>
      <c r="AA78" s="19">
        <v>205.2</v>
      </c>
      <c r="AB78" s="19">
        <v>0</v>
      </c>
      <c r="AC78" s="19">
        <v>0</v>
      </c>
      <c r="AD78" s="19">
        <v>0</v>
      </c>
      <c r="AE78" s="19"/>
      <c r="AF78" s="19"/>
      <c r="AG78" s="16"/>
      <c r="AH78" s="16"/>
      <c r="AI78" s="16"/>
      <c r="AJ78" s="16"/>
      <c r="AK78" s="19"/>
    </row>
    <row r="79" spans="1:37">
      <c r="A79" s="44"/>
      <c r="B79" s="4" t="s">
        <v>64</v>
      </c>
      <c r="C79" s="30">
        <f t="shared" si="11"/>
        <v>0.36909375</v>
      </c>
      <c r="D79" s="15">
        <f t="shared" ca="1" si="12"/>
        <v>0.8</v>
      </c>
      <c r="E79" s="27">
        <v>32000</v>
      </c>
      <c r="F79" s="12">
        <f t="shared" si="14"/>
        <v>11811</v>
      </c>
      <c r="G79" s="22">
        <v>245.00000000000003</v>
      </c>
      <c r="H79" s="22">
        <v>1096.0000000000002</v>
      </c>
      <c r="I79" s="22">
        <v>606</v>
      </c>
      <c r="J79" s="22">
        <v>690</v>
      </c>
      <c r="K79" s="19">
        <v>117</v>
      </c>
      <c r="L79" s="19">
        <v>423.00000000000006</v>
      </c>
      <c r="M79" s="19">
        <v>142</v>
      </c>
      <c r="N79" s="19">
        <v>913.00000000000011</v>
      </c>
      <c r="O79" s="19">
        <v>139.99999999999997</v>
      </c>
      <c r="P79" s="19">
        <v>814</v>
      </c>
      <c r="Q79" s="19">
        <v>411</v>
      </c>
      <c r="R79" s="19">
        <v>596</v>
      </c>
      <c r="S79" s="19">
        <v>359</v>
      </c>
      <c r="T79" s="19">
        <v>491</v>
      </c>
      <c r="U79" s="19">
        <v>60</v>
      </c>
      <c r="V79" s="19">
        <v>311</v>
      </c>
      <c r="W79" s="19">
        <v>361</v>
      </c>
      <c r="X79" s="19">
        <v>455</v>
      </c>
      <c r="Y79" s="19">
        <v>467</v>
      </c>
      <c r="Z79" s="19">
        <v>908</v>
      </c>
      <c r="AA79" s="19">
        <v>536</v>
      </c>
      <c r="AB79" s="19">
        <v>0</v>
      </c>
      <c r="AC79" s="19">
        <v>875</v>
      </c>
      <c r="AD79" s="19">
        <v>795</v>
      </c>
      <c r="AE79" s="19"/>
      <c r="AF79" s="19"/>
      <c r="AG79" s="16"/>
      <c r="AH79" s="16"/>
      <c r="AI79" s="16"/>
      <c r="AJ79" s="16"/>
      <c r="AK79" s="19"/>
    </row>
    <row r="80" spans="1:37">
      <c r="A80" s="44"/>
      <c r="B80" s="4" t="s">
        <v>39</v>
      </c>
      <c r="C80" s="30">
        <f t="shared" si="11"/>
        <v>0.44587500000000002</v>
      </c>
      <c r="D80" s="15">
        <f t="shared" ca="1" si="12"/>
        <v>0.8</v>
      </c>
      <c r="E80" s="27">
        <v>8000</v>
      </c>
      <c r="F80" s="12">
        <f t="shared" si="14"/>
        <v>3567</v>
      </c>
      <c r="G80" s="22">
        <v>254.99999999999997</v>
      </c>
      <c r="H80" s="22">
        <v>0</v>
      </c>
      <c r="I80" s="22">
        <v>0</v>
      </c>
      <c r="J80" s="22">
        <v>603</v>
      </c>
      <c r="K80" s="19">
        <v>0</v>
      </c>
      <c r="L80" s="20">
        <v>295</v>
      </c>
      <c r="M80" s="19">
        <v>0</v>
      </c>
      <c r="N80" s="19">
        <v>256</v>
      </c>
      <c r="O80" s="19">
        <v>215</v>
      </c>
      <c r="P80" s="19">
        <v>86</v>
      </c>
      <c r="Q80" s="19">
        <v>426</v>
      </c>
      <c r="R80" s="19">
        <v>0</v>
      </c>
      <c r="S80" s="19">
        <v>0</v>
      </c>
      <c r="T80" s="19">
        <v>0</v>
      </c>
      <c r="U80" s="19">
        <v>128</v>
      </c>
      <c r="V80" s="19">
        <v>65</v>
      </c>
      <c r="W80" s="19">
        <v>0</v>
      </c>
      <c r="X80" s="19">
        <v>120</v>
      </c>
      <c r="Y80" s="19">
        <v>398</v>
      </c>
      <c r="Z80" s="19">
        <v>220</v>
      </c>
      <c r="AA80" s="19">
        <v>348</v>
      </c>
      <c r="AB80" s="19">
        <v>81.999999999999986</v>
      </c>
      <c r="AC80" s="19">
        <v>70</v>
      </c>
      <c r="AD80" s="19">
        <v>0</v>
      </c>
      <c r="AE80" s="19"/>
      <c r="AF80" s="19"/>
      <c r="AG80" s="16"/>
      <c r="AH80" s="16"/>
      <c r="AI80" s="16"/>
      <c r="AJ80" s="16"/>
      <c r="AK80" s="19"/>
    </row>
    <row r="81" spans="1:37">
      <c r="A81" s="44"/>
      <c r="B81" s="4" t="s">
        <v>29</v>
      </c>
      <c r="C81" s="30">
        <f t="shared" si="11"/>
        <v>0.31505</v>
      </c>
      <c r="D81" s="15">
        <f t="shared" ca="1" si="12"/>
        <v>0.8</v>
      </c>
      <c r="E81" s="27">
        <v>32000</v>
      </c>
      <c r="F81" s="12">
        <f t="shared" si="14"/>
        <v>10081.6</v>
      </c>
      <c r="G81" s="22">
        <v>2617</v>
      </c>
      <c r="H81" s="22">
        <v>65</v>
      </c>
      <c r="I81" s="22">
        <v>823</v>
      </c>
      <c r="J81" s="22">
        <v>756.6</v>
      </c>
      <c r="K81" s="19">
        <v>495</v>
      </c>
      <c r="L81" s="19">
        <v>270.00000000000006</v>
      </c>
      <c r="M81" s="19">
        <v>662</v>
      </c>
      <c r="N81" s="19">
        <v>117</v>
      </c>
      <c r="O81" s="19">
        <v>0</v>
      </c>
      <c r="P81" s="19">
        <v>252.99999999999997</v>
      </c>
      <c r="Q81" s="19">
        <v>0</v>
      </c>
      <c r="R81" s="19">
        <v>68</v>
      </c>
      <c r="S81" s="19">
        <v>0</v>
      </c>
      <c r="T81" s="19">
        <v>220.00000000000003</v>
      </c>
      <c r="U81" s="19">
        <v>534</v>
      </c>
      <c r="V81" s="19">
        <v>199</v>
      </c>
      <c r="W81" s="19">
        <v>70</v>
      </c>
      <c r="X81" s="19">
        <v>428</v>
      </c>
      <c r="Y81" s="19">
        <v>263</v>
      </c>
      <c r="Z81" s="19">
        <v>82</v>
      </c>
      <c r="AA81" s="19">
        <v>805.00000000000011</v>
      </c>
      <c r="AB81" s="19">
        <v>662</v>
      </c>
      <c r="AC81" s="19">
        <v>572</v>
      </c>
      <c r="AD81" s="19">
        <v>120</v>
      </c>
      <c r="AE81" s="19"/>
      <c r="AF81" s="19"/>
      <c r="AG81" s="16"/>
      <c r="AH81" s="16"/>
      <c r="AI81" s="16"/>
      <c r="AJ81" s="16"/>
      <c r="AK81" s="19"/>
    </row>
    <row r="82" spans="1:37">
      <c r="A82" s="44"/>
      <c r="B82" s="4" t="s">
        <v>68</v>
      </c>
      <c r="C82" s="30">
        <f t="shared" si="11"/>
        <v>0.20674999999999999</v>
      </c>
      <c r="D82" s="15">
        <f t="shared" ca="1" si="12"/>
        <v>0.8</v>
      </c>
      <c r="E82" s="27">
        <v>4000</v>
      </c>
      <c r="F82" s="12">
        <f t="shared" si="14"/>
        <v>827</v>
      </c>
      <c r="G82" s="22">
        <v>518</v>
      </c>
      <c r="H82" s="22">
        <v>0</v>
      </c>
      <c r="I82" s="22">
        <v>0</v>
      </c>
      <c r="J82" s="22">
        <v>193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58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58</v>
      </c>
      <c r="AA82" s="19">
        <v>0</v>
      </c>
      <c r="AB82" s="19">
        <v>0</v>
      </c>
      <c r="AC82" s="19">
        <v>0</v>
      </c>
      <c r="AD82" s="19">
        <v>0</v>
      </c>
      <c r="AE82" s="19"/>
      <c r="AF82" s="19"/>
      <c r="AG82" s="16"/>
      <c r="AH82" s="16"/>
      <c r="AI82" s="16"/>
      <c r="AJ82" s="16"/>
      <c r="AK82" s="19"/>
    </row>
    <row r="83" spans="1:37">
      <c r="A83" s="44"/>
      <c r="B83" s="4" t="s">
        <v>1</v>
      </c>
      <c r="C83" s="30">
        <f t="shared" si="11"/>
        <v>0.34239999999999998</v>
      </c>
      <c r="D83" s="15">
        <f t="shared" ca="1" si="12"/>
        <v>0.8</v>
      </c>
      <c r="E83" s="27">
        <v>2500</v>
      </c>
      <c r="F83" s="12">
        <f t="shared" si="14"/>
        <v>856</v>
      </c>
      <c r="G83" s="22">
        <v>0</v>
      </c>
      <c r="H83" s="22">
        <v>0</v>
      </c>
      <c r="I83" s="22">
        <v>65</v>
      </c>
      <c r="J83" s="22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68</v>
      </c>
      <c r="R83" s="19">
        <v>0</v>
      </c>
      <c r="S83" s="19">
        <v>258</v>
      </c>
      <c r="T83" s="19">
        <v>0</v>
      </c>
      <c r="U83" s="19">
        <v>0</v>
      </c>
      <c r="V83" s="19">
        <v>125</v>
      </c>
      <c r="W83" s="19">
        <v>0</v>
      </c>
      <c r="X83" s="19">
        <v>0</v>
      </c>
      <c r="Y83" s="19">
        <v>0</v>
      </c>
      <c r="Z83" s="19">
        <v>128</v>
      </c>
      <c r="AA83" s="19">
        <v>0</v>
      </c>
      <c r="AB83" s="19">
        <v>0</v>
      </c>
      <c r="AC83" s="19">
        <v>212</v>
      </c>
      <c r="AD83" s="19">
        <v>0</v>
      </c>
      <c r="AE83" s="19"/>
      <c r="AF83" s="19"/>
      <c r="AG83" s="16"/>
      <c r="AH83" s="16"/>
      <c r="AI83" s="16"/>
      <c r="AJ83" s="16"/>
      <c r="AK83" s="19"/>
    </row>
    <row r="84" spans="1:37">
      <c r="A84" s="44"/>
      <c r="B84" s="4" t="s">
        <v>10</v>
      </c>
      <c r="C84" s="30">
        <f t="shared" si="11"/>
        <v>0.87741176470588234</v>
      </c>
      <c r="D84" s="15">
        <f t="shared" ca="1" si="12"/>
        <v>0.8</v>
      </c>
      <c r="E84" s="27">
        <v>8500</v>
      </c>
      <c r="F84" s="12">
        <f t="shared" si="14"/>
        <v>7458</v>
      </c>
      <c r="G84" s="22">
        <v>210</v>
      </c>
      <c r="H84" s="22">
        <v>646</v>
      </c>
      <c r="I84" s="22">
        <v>491</v>
      </c>
      <c r="J84" s="22">
        <v>434</v>
      </c>
      <c r="K84" s="19">
        <v>615</v>
      </c>
      <c r="L84" s="19">
        <v>125</v>
      </c>
      <c r="M84" s="19">
        <v>511</v>
      </c>
      <c r="N84" s="19">
        <v>216</v>
      </c>
      <c r="O84" s="19">
        <v>371</v>
      </c>
      <c r="P84" s="19">
        <v>243</v>
      </c>
      <c r="Q84" s="19">
        <v>212</v>
      </c>
      <c r="R84" s="19">
        <v>330</v>
      </c>
      <c r="S84" s="19">
        <v>387</v>
      </c>
      <c r="T84" s="19">
        <v>509.99999999999994</v>
      </c>
      <c r="U84" s="19">
        <v>237</v>
      </c>
      <c r="V84" s="19">
        <v>199</v>
      </c>
      <c r="W84" s="19">
        <v>98.000000000000014</v>
      </c>
      <c r="X84" s="19">
        <v>496</v>
      </c>
      <c r="Y84" s="19">
        <v>254</v>
      </c>
      <c r="Z84" s="19">
        <v>228</v>
      </c>
      <c r="AA84" s="19">
        <v>225.99999999999997</v>
      </c>
      <c r="AB84" s="19">
        <v>0</v>
      </c>
      <c r="AC84" s="19">
        <v>334</v>
      </c>
      <c r="AD84" s="19">
        <v>85</v>
      </c>
      <c r="AE84" s="19"/>
      <c r="AF84" s="19"/>
      <c r="AG84" s="16"/>
      <c r="AH84" s="16"/>
      <c r="AI84" s="16"/>
      <c r="AJ84" s="16"/>
      <c r="AK84" s="19"/>
    </row>
    <row r="85" spans="1:37">
      <c r="A85" s="44"/>
      <c r="B85" s="4" t="s">
        <v>2</v>
      </c>
      <c r="C85" s="30">
        <f t="shared" si="11"/>
        <v>0.28734736842105263</v>
      </c>
      <c r="D85" s="15">
        <f t="shared" ca="1" si="12"/>
        <v>0.8</v>
      </c>
      <c r="E85" s="27">
        <v>9500</v>
      </c>
      <c r="F85" s="12">
        <f t="shared" si="14"/>
        <v>2729.8</v>
      </c>
      <c r="G85" s="22">
        <v>204</v>
      </c>
      <c r="H85" s="22">
        <v>116</v>
      </c>
      <c r="I85" s="22">
        <v>199</v>
      </c>
      <c r="J85" s="22">
        <v>96</v>
      </c>
      <c r="K85" s="19">
        <v>263</v>
      </c>
      <c r="L85" s="19">
        <v>85</v>
      </c>
      <c r="M85" s="19">
        <v>221</v>
      </c>
      <c r="N85" s="19">
        <v>0</v>
      </c>
      <c r="O85" s="19">
        <v>116</v>
      </c>
      <c r="P85" s="19">
        <v>0</v>
      </c>
      <c r="Q85" s="19">
        <v>0</v>
      </c>
      <c r="R85" s="19">
        <v>534.99999999999989</v>
      </c>
      <c r="S85" s="19">
        <v>219.8</v>
      </c>
      <c r="T85" s="19">
        <v>0</v>
      </c>
      <c r="U85" s="19">
        <v>164</v>
      </c>
      <c r="V85" s="19">
        <v>0</v>
      </c>
      <c r="W85" s="19">
        <v>0</v>
      </c>
      <c r="X85" s="19">
        <v>303</v>
      </c>
      <c r="Y85" s="19">
        <v>0</v>
      </c>
      <c r="Z85" s="19">
        <v>-98</v>
      </c>
      <c r="AA85" s="19">
        <v>178</v>
      </c>
      <c r="AB85" s="19">
        <v>0</v>
      </c>
      <c r="AC85" s="19">
        <v>128</v>
      </c>
      <c r="AD85" s="19">
        <v>0</v>
      </c>
      <c r="AE85" s="19"/>
      <c r="AF85" s="19"/>
      <c r="AG85" s="16"/>
      <c r="AH85" s="16"/>
      <c r="AI85" s="16"/>
      <c r="AJ85" s="16"/>
      <c r="AK85" s="19"/>
    </row>
    <row r="86" spans="1:37">
      <c r="A86" s="44"/>
      <c r="B86" s="4" t="s">
        <v>60</v>
      </c>
      <c r="C86" s="30">
        <f t="shared" si="11"/>
        <v>0.49515384615384617</v>
      </c>
      <c r="D86" s="15">
        <f t="shared" ca="1" si="12"/>
        <v>0.8</v>
      </c>
      <c r="E86" s="27">
        <v>6500</v>
      </c>
      <c r="F86" s="12">
        <f t="shared" si="14"/>
        <v>3218.5</v>
      </c>
      <c r="G86" s="22">
        <v>511.5</v>
      </c>
      <c r="H86" s="22">
        <v>204</v>
      </c>
      <c r="I86" s="22">
        <v>420</v>
      </c>
      <c r="J86" s="22">
        <v>0</v>
      </c>
      <c r="K86" s="19">
        <v>360</v>
      </c>
      <c r="L86" s="19">
        <v>88.000000000000014</v>
      </c>
      <c r="M86" s="19">
        <v>332</v>
      </c>
      <c r="N86" s="19">
        <v>0</v>
      </c>
      <c r="O86" s="19">
        <v>0</v>
      </c>
      <c r="P86" s="19">
        <v>0</v>
      </c>
      <c r="Q86" s="19">
        <v>360</v>
      </c>
      <c r="R86" s="19">
        <v>0</v>
      </c>
      <c r="S86" s="19">
        <v>0</v>
      </c>
      <c r="T86" s="19">
        <v>286</v>
      </c>
      <c r="U86" s="19">
        <v>0</v>
      </c>
      <c r="V86" s="19">
        <v>0</v>
      </c>
      <c r="W86" s="19">
        <v>0</v>
      </c>
      <c r="X86" s="19">
        <v>160</v>
      </c>
      <c r="Y86" s="19">
        <v>58</v>
      </c>
      <c r="Z86" s="19">
        <v>183</v>
      </c>
      <c r="AA86" s="19">
        <v>0</v>
      </c>
      <c r="AB86" s="19">
        <v>136.00000000000003</v>
      </c>
      <c r="AC86" s="19">
        <v>0</v>
      </c>
      <c r="AD86" s="19">
        <v>120</v>
      </c>
      <c r="AE86" s="19"/>
      <c r="AF86" s="19"/>
      <c r="AG86" s="16"/>
      <c r="AH86" s="16"/>
      <c r="AI86" s="16"/>
      <c r="AJ86" s="16"/>
      <c r="AK86" s="19"/>
    </row>
    <row r="87" spans="1:37">
      <c r="A87" s="44"/>
      <c r="B87" s="4" t="s">
        <v>12</v>
      </c>
      <c r="C87" s="30">
        <f t="shared" si="11"/>
        <v>0.56914285714285717</v>
      </c>
      <c r="D87" s="15">
        <f t="shared" ca="1" si="12"/>
        <v>0.8</v>
      </c>
      <c r="E87" s="27">
        <v>3500</v>
      </c>
      <c r="F87" s="12">
        <f t="shared" si="14"/>
        <v>1992</v>
      </c>
      <c r="G87" s="22">
        <v>225</v>
      </c>
      <c r="H87" s="22">
        <v>0</v>
      </c>
      <c r="I87" s="22">
        <v>0</v>
      </c>
      <c r="J87" s="22">
        <v>0</v>
      </c>
      <c r="K87" s="19">
        <v>0</v>
      </c>
      <c r="L87" s="19">
        <v>0</v>
      </c>
      <c r="M87" s="19">
        <v>425</v>
      </c>
      <c r="N87" s="19">
        <v>0</v>
      </c>
      <c r="O87" s="19">
        <v>0</v>
      </c>
      <c r="P87" s="19">
        <v>0</v>
      </c>
      <c r="Q87" s="19">
        <v>213</v>
      </c>
      <c r="R87" s="19">
        <v>153</v>
      </c>
      <c r="S87" s="19">
        <v>213</v>
      </c>
      <c r="T87" s="19">
        <v>0</v>
      </c>
      <c r="U87" s="19">
        <v>0</v>
      </c>
      <c r="V87" s="19">
        <v>0</v>
      </c>
      <c r="W87" s="19">
        <v>289</v>
      </c>
      <c r="X87" s="19">
        <v>128</v>
      </c>
      <c r="Y87" s="19">
        <v>98.000000000000014</v>
      </c>
      <c r="Z87" s="19">
        <v>128</v>
      </c>
      <c r="AA87" s="19">
        <v>0</v>
      </c>
      <c r="AB87" s="19">
        <v>120</v>
      </c>
      <c r="AC87" s="19">
        <v>0</v>
      </c>
      <c r="AD87" s="19">
        <v>0</v>
      </c>
      <c r="AE87" s="19"/>
      <c r="AF87" s="19"/>
      <c r="AG87" s="16"/>
      <c r="AH87" s="16"/>
      <c r="AI87" s="16"/>
      <c r="AJ87" s="16"/>
      <c r="AK87" s="19"/>
    </row>
    <row r="88" spans="1:37">
      <c r="A88" s="45"/>
      <c r="B88" s="39" t="s">
        <v>98</v>
      </c>
      <c r="C88" s="40">
        <f t="shared" si="11"/>
        <v>0.45045226308345121</v>
      </c>
      <c r="D88" s="8">
        <f t="shared" ca="1" si="12"/>
        <v>0.8</v>
      </c>
      <c r="E88" s="41">
        <f>SUM(E72:E87)</f>
        <v>141400</v>
      </c>
      <c r="F88" s="41">
        <f t="shared" ref="F88:AK88" si="15">SUM(F72:F87)</f>
        <v>63693.950000000004</v>
      </c>
      <c r="G88" s="41">
        <f t="shared" si="15"/>
        <v>5109.1499999999996</v>
      </c>
      <c r="H88" s="41">
        <f t="shared" si="15"/>
        <v>3379</v>
      </c>
      <c r="I88" s="41">
        <f t="shared" si="15"/>
        <v>3166.4</v>
      </c>
      <c r="J88" s="41">
        <f t="shared" si="15"/>
        <v>3747.7</v>
      </c>
      <c r="K88" s="41">
        <f t="shared" si="15"/>
        <v>2328.6999999999998</v>
      </c>
      <c r="L88" s="41">
        <f t="shared" si="15"/>
        <v>2262.5500000000002</v>
      </c>
      <c r="M88" s="41">
        <f t="shared" si="15"/>
        <v>3695.35</v>
      </c>
      <c r="N88" s="41">
        <f t="shared" si="15"/>
        <v>1945.1000000000001</v>
      </c>
      <c r="O88" s="41">
        <f t="shared" si="15"/>
        <v>2653.3</v>
      </c>
      <c r="P88" s="41">
        <f t="shared" si="15"/>
        <v>2711.4</v>
      </c>
      <c r="Q88" s="41">
        <f t="shared" si="15"/>
        <v>3103.3999999999996</v>
      </c>
      <c r="R88" s="41">
        <f t="shared" si="15"/>
        <v>2778.15</v>
      </c>
      <c r="S88" s="41">
        <f t="shared" si="15"/>
        <v>2801.8500000000004</v>
      </c>
      <c r="T88" s="41">
        <f t="shared" si="15"/>
        <v>2003.45</v>
      </c>
      <c r="U88" s="41">
        <f t="shared" si="15"/>
        <v>1869.5</v>
      </c>
      <c r="V88" s="41">
        <f t="shared" si="15"/>
        <v>1400.8</v>
      </c>
      <c r="W88" s="41">
        <f t="shared" si="15"/>
        <v>1218.7</v>
      </c>
      <c r="X88" s="41">
        <f t="shared" si="15"/>
        <v>3207.65</v>
      </c>
      <c r="Y88" s="41">
        <f t="shared" si="15"/>
        <v>2068.65</v>
      </c>
      <c r="Z88" s="41">
        <f t="shared" si="15"/>
        <v>2177.6</v>
      </c>
      <c r="AA88" s="41">
        <f t="shared" si="15"/>
        <v>3732.4000000000005</v>
      </c>
      <c r="AB88" s="41">
        <f t="shared" si="15"/>
        <v>1157</v>
      </c>
      <c r="AC88" s="41">
        <f t="shared" si="15"/>
        <v>3039.3</v>
      </c>
      <c r="AD88" s="41">
        <f t="shared" si="15"/>
        <v>2136.85</v>
      </c>
      <c r="AE88" s="41">
        <f t="shared" si="15"/>
        <v>0</v>
      </c>
      <c r="AF88" s="41">
        <f t="shared" si="15"/>
        <v>0</v>
      </c>
      <c r="AG88" s="41">
        <f t="shared" si="15"/>
        <v>0</v>
      </c>
      <c r="AH88" s="41">
        <f t="shared" si="15"/>
        <v>0</v>
      </c>
      <c r="AI88" s="41">
        <f t="shared" si="15"/>
        <v>0</v>
      </c>
      <c r="AJ88" s="41">
        <f t="shared" si="15"/>
        <v>0</v>
      </c>
      <c r="AK88" s="41">
        <f t="shared" si="15"/>
        <v>0</v>
      </c>
    </row>
    <row r="89" spans="1:37">
      <c r="A89" s="36">
        <v>0</v>
      </c>
      <c r="B89" s="24" t="s">
        <v>89</v>
      </c>
      <c r="C89" s="31" t="e">
        <f t="shared" si="11"/>
        <v>#N/A</v>
      </c>
      <c r="D89" s="15">
        <f t="shared" ca="1" si="12"/>
        <v>0.8</v>
      </c>
      <c r="E89" s="27" t="e">
        <v>#N/A</v>
      </c>
      <c r="F89" s="12">
        <f>SUM(G89:AK89)</f>
        <v>0</v>
      </c>
      <c r="G89" s="22">
        <v>0</v>
      </c>
      <c r="H89" s="22">
        <v>0</v>
      </c>
      <c r="I89" s="22">
        <v>0</v>
      </c>
      <c r="J89" s="22"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/>
      <c r="AC89" s="25">
        <v>0</v>
      </c>
      <c r="AD89" s="19">
        <v>0</v>
      </c>
      <c r="AE89" s="19"/>
      <c r="AF89" s="19"/>
      <c r="AG89" s="16"/>
      <c r="AH89" s="16"/>
      <c r="AI89" s="16"/>
      <c r="AJ89" s="16"/>
      <c r="AK89" s="19"/>
    </row>
    <row r="90" spans="1:37">
      <c r="A90" s="36">
        <v>0</v>
      </c>
      <c r="B90" s="24" t="s">
        <v>91</v>
      </c>
      <c r="C90" s="31" t="e">
        <f t="shared" si="11"/>
        <v>#N/A</v>
      </c>
      <c r="D90" s="15">
        <f t="shared" ca="1" si="12"/>
        <v>0.8</v>
      </c>
      <c r="E90" s="27" t="e">
        <v>#N/A</v>
      </c>
      <c r="F90" s="12">
        <f>SUM(G90:AK90)</f>
        <v>0</v>
      </c>
      <c r="G90" s="22">
        <v>0</v>
      </c>
      <c r="H90" s="22">
        <v>0</v>
      </c>
      <c r="I90" s="22">
        <v>0</v>
      </c>
      <c r="J90" s="22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0</v>
      </c>
      <c r="AA90" s="19">
        <v>0</v>
      </c>
      <c r="AB90" s="19"/>
      <c r="AC90" s="19">
        <v>0</v>
      </c>
      <c r="AD90" s="19">
        <v>0</v>
      </c>
      <c r="AE90" s="19"/>
      <c r="AF90" s="19"/>
      <c r="AG90" s="16"/>
      <c r="AH90" s="16"/>
      <c r="AI90" s="16"/>
      <c r="AJ90" s="16"/>
      <c r="AK90" s="19"/>
    </row>
    <row r="91" spans="1:37" s="18" customFormat="1">
      <c r="A91" s="5"/>
      <c r="B91" s="6" t="s">
        <v>75</v>
      </c>
      <c r="C91" s="32">
        <f t="shared" ref="C91" si="16">F91/E91</f>
        <v>0.51100825000000005</v>
      </c>
      <c r="D91" s="8">
        <f t="shared" ref="D91" ca="1" si="17">DAY(NOW()-1)/30</f>
        <v>0.8</v>
      </c>
      <c r="E91" s="23">
        <f>E17+E35+E53+E71+E88</f>
        <v>500000</v>
      </c>
      <c r="F91" s="23">
        <f t="shared" ref="F91:AK91" si="18">F17+F35+F53+F71+F88</f>
        <v>255504.12500000003</v>
      </c>
      <c r="G91" s="23">
        <f t="shared" si="18"/>
        <v>18346.25</v>
      </c>
      <c r="H91" s="23">
        <f t="shared" si="18"/>
        <v>11757</v>
      </c>
      <c r="I91" s="23">
        <f t="shared" si="18"/>
        <v>8653.0499999999993</v>
      </c>
      <c r="J91" s="23">
        <f t="shared" si="18"/>
        <v>11522.25</v>
      </c>
      <c r="K91" s="23">
        <f t="shared" si="18"/>
        <v>9737.9500000000007</v>
      </c>
      <c r="L91" s="23">
        <f t="shared" si="18"/>
        <v>12850.05</v>
      </c>
      <c r="M91" s="23">
        <f t="shared" si="18"/>
        <v>7733.2999999999993</v>
      </c>
      <c r="N91" s="23">
        <f t="shared" si="18"/>
        <v>10058.25</v>
      </c>
      <c r="O91" s="23">
        <f t="shared" si="18"/>
        <v>8382.3499999999985</v>
      </c>
      <c r="P91" s="23">
        <f t="shared" si="18"/>
        <v>9827.5999999999985</v>
      </c>
      <c r="Q91" s="23">
        <f t="shared" si="18"/>
        <v>12144.75</v>
      </c>
      <c r="R91" s="23">
        <f t="shared" si="18"/>
        <v>10579.25</v>
      </c>
      <c r="S91" s="23">
        <f t="shared" si="18"/>
        <v>12127.550000000001</v>
      </c>
      <c r="T91" s="23">
        <f t="shared" si="18"/>
        <v>9227.1750000000011</v>
      </c>
      <c r="U91" s="23">
        <f t="shared" si="18"/>
        <v>9179.7000000000007</v>
      </c>
      <c r="V91" s="23">
        <f t="shared" si="18"/>
        <v>7966.8</v>
      </c>
      <c r="W91" s="23">
        <f t="shared" si="18"/>
        <v>9624.5500000000011</v>
      </c>
      <c r="X91" s="23">
        <f t="shared" si="18"/>
        <v>9652.1999999999989</v>
      </c>
      <c r="Y91" s="23">
        <f t="shared" si="18"/>
        <v>9951.75</v>
      </c>
      <c r="Z91" s="23">
        <f t="shared" si="18"/>
        <v>11263.949999999999</v>
      </c>
      <c r="AA91" s="23">
        <f t="shared" si="18"/>
        <v>15418.75</v>
      </c>
      <c r="AB91" s="23">
        <f t="shared" si="18"/>
        <v>9154.9500000000007</v>
      </c>
      <c r="AC91" s="23">
        <f t="shared" si="18"/>
        <v>9324.6500000000015</v>
      </c>
      <c r="AD91" s="23">
        <f t="shared" si="18"/>
        <v>11020.050000000001</v>
      </c>
      <c r="AE91" s="23">
        <f t="shared" si="18"/>
        <v>0</v>
      </c>
      <c r="AF91" s="23">
        <f t="shared" si="18"/>
        <v>0</v>
      </c>
      <c r="AG91" s="23">
        <f t="shared" si="18"/>
        <v>0</v>
      </c>
      <c r="AH91" s="23">
        <f t="shared" si="18"/>
        <v>0</v>
      </c>
      <c r="AI91" s="23">
        <f t="shared" si="18"/>
        <v>0</v>
      </c>
      <c r="AJ91" s="23">
        <f t="shared" si="18"/>
        <v>0</v>
      </c>
      <c r="AK91" s="23">
        <f t="shared" si="18"/>
        <v>0</v>
      </c>
    </row>
  </sheetData>
  <sortState ref="A2:J85">
    <sortCondition ref="A2:A85"/>
  </sortState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91"/>
  <sheetViews>
    <sheetView topLeftCell="A67" workbookViewId="0">
      <selection activeCell="AF80" sqref="AF80"/>
    </sheetView>
  </sheetViews>
  <sheetFormatPr defaultRowHeight="12.75"/>
  <cols>
    <col min="2" max="2" width="14.140625" style="1" customWidth="1"/>
    <col min="3" max="3" width="14.140625" style="33" customWidth="1"/>
    <col min="4" max="4" width="10.5703125" style="9" customWidth="1"/>
    <col min="5" max="5" width="10.5703125" style="28" customWidth="1"/>
    <col min="6" max="6" width="11" style="14" customWidth="1"/>
    <col min="7" max="7" width="6.28515625" style="17" hidden="1" customWidth="1"/>
    <col min="8" max="8" width="6.28515625" hidden="1" customWidth="1"/>
    <col min="9" max="9" width="6.28515625" style="17" hidden="1" customWidth="1"/>
    <col min="10" max="21" width="6.28515625" hidden="1" customWidth="1"/>
    <col min="22" max="32" width="6.28515625" customWidth="1"/>
    <col min="33" max="34" width="6.28515625" style="10" customWidth="1"/>
    <col min="35" max="35" width="6.28515625" customWidth="1"/>
    <col min="36" max="36" width="6.28515625" style="10" customWidth="1"/>
    <col min="37" max="37" width="6.28515625" customWidth="1"/>
  </cols>
  <sheetData>
    <row r="1" spans="1:37" ht="37.5" customHeight="1">
      <c r="A1" s="2" t="s">
        <v>74</v>
      </c>
      <c r="B1" s="3" t="s">
        <v>73</v>
      </c>
      <c r="C1" s="29" t="s">
        <v>87</v>
      </c>
      <c r="D1" s="7" t="s">
        <v>76</v>
      </c>
      <c r="E1" s="26" t="s">
        <v>80</v>
      </c>
      <c r="F1" s="11" t="s">
        <v>81</v>
      </c>
      <c r="G1" s="21">
        <v>1</v>
      </c>
      <c r="H1" s="21">
        <v>2</v>
      </c>
      <c r="I1" s="21">
        <v>3</v>
      </c>
      <c r="J1" s="22">
        <v>4</v>
      </c>
      <c r="K1" s="22">
        <v>5</v>
      </c>
      <c r="L1" s="22">
        <v>6</v>
      </c>
      <c r="M1" s="22">
        <v>7</v>
      </c>
      <c r="N1" s="22">
        <v>8</v>
      </c>
      <c r="O1" s="22">
        <v>9</v>
      </c>
      <c r="P1" s="22">
        <v>10</v>
      </c>
      <c r="Q1" s="22">
        <v>11</v>
      </c>
      <c r="R1" s="22">
        <v>12</v>
      </c>
      <c r="S1" s="22">
        <v>13</v>
      </c>
      <c r="T1" s="22">
        <v>14</v>
      </c>
      <c r="U1" s="22">
        <v>15</v>
      </c>
      <c r="V1" s="22">
        <v>16</v>
      </c>
      <c r="W1" s="22">
        <v>17</v>
      </c>
      <c r="X1" s="22">
        <v>18</v>
      </c>
      <c r="Y1" s="22">
        <v>19</v>
      </c>
      <c r="Z1" s="22">
        <v>20</v>
      </c>
      <c r="AA1" s="22">
        <v>21</v>
      </c>
      <c r="AB1" s="22">
        <v>22</v>
      </c>
      <c r="AC1" s="22">
        <v>23</v>
      </c>
      <c r="AD1" s="22">
        <v>24</v>
      </c>
      <c r="AE1" s="22">
        <v>25</v>
      </c>
      <c r="AF1" s="22">
        <v>26</v>
      </c>
      <c r="AG1" s="22">
        <v>27</v>
      </c>
      <c r="AH1" s="22">
        <v>28</v>
      </c>
      <c r="AI1" s="22">
        <v>29</v>
      </c>
      <c r="AJ1" s="22">
        <v>30</v>
      </c>
      <c r="AK1" s="22">
        <v>31</v>
      </c>
    </row>
    <row r="2" spans="1:37">
      <c r="A2" s="43" t="s">
        <v>71</v>
      </c>
      <c r="B2" s="4" t="s">
        <v>30</v>
      </c>
      <c r="C2" s="30">
        <f t="shared" ref="C2:C33" si="0">F2/E2</f>
        <v>0.40424263381944364</v>
      </c>
      <c r="D2" s="15">
        <f t="shared" ref="D2:D33" ca="1" si="1">DAY(NOW()-1)/30</f>
        <v>0.8</v>
      </c>
      <c r="E2" s="27">
        <v>16772.599999999999</v>
      </c>
      <c r="F2" s="12">
        <f t="shared" ref="F2:F16" si="2">SUM(G2:AK2)</f>
        <v>6780.2</v>
      </c>
      <c r="G2" s="22">
        <v>735</v>
      </c>
      <c r="H2" s="22">
        <v>0</v>
      </c>
      <c r="I2" s="22">
        <v>692</v>
      </c>
      <c r="J2" s="22">
        <v>0</v>
      </c>
      <c r="K2" s="19">
        <v>186</v>
      </c>
      <c r="L2" s="19">
        <v>307</v>
      </c>
      <c r="M2" s="19">
        <v>98.000000000000014</v>
      </c>
      <c r="N2" s="19">
        <v>284</v>
      </c>
      <c r="O2" s="19">
        <v>0</v>
      </c>
      <c r="P2" s="19">
        <v>422</v>
      </c>
      <c r="Q2" s="19">
        <v>0</v>
      </c>
      <c r="R2" s="19">
        <v>98.000000000000014</v>
      </c>
      <c r="S2" s="19">
        <v>196</v>
      </c>
      <c r="T2" s="19">
        <v>0</v>
      </c>
      <c r="U2" s="19">
        <v>520</v>
      </c>
      <c r="V2" s="19">
        <v>662</v>
      </c>
      <c r="W2" s="19">
        <v>0</v>
      </c>
      <c r="X2" s="19">
        <v>280.2</v>
      </c>
      <c r="Y2" s="19">
        <v>648</v>
      </c>
      <c r="Z2" s="19">
        <v>98.000000000000014</v>
      </c>
      <c r="AA2" s="19">
        <v>0</v>
      </c>
      <c r="AB2" s="19">
        <v>1002</v>
      </c>
      <c r="AC2" s="19">
        <v>464</v>
      </c>
      <c r="AD2" s="19">
        <v>88.000000000000014</v>
      </c>
      <c r="AE2" s="19"/>
      <c r="AF2" s="19"/>
      <c r="AG2" s="16"/>
      <c r="AH2" s="16"/>
      <c r="AI2" s="16"/>
      <c r="AJ2" s="16"/>
      <c r="AK2" s="19"/>
    </row>
    <row r="3" spans="1:37">
      <c r="A3" s="44"/>
      <c r="B3" s="4" t="s">
        <v>22</v>
      </c>
      <c r="C3" s="30">
        <f t="shared" si="0"/>
        <v>0.3292600568304897</v>
      </c>
      <c r="D3" s="15">
        <f t="shared" ca="1" si="1"/>
        <v>0.8</v>
      </c>
      <c r="E3" s="27">
        <v>15695.8</v>
      </c>
      <c r="F3" s="12">
        <f t="shared" si="2"/>
        <v>5168</v>
      </c>
      <c r="G3" s="22">
        <v>366</v>
      </c>
      <c r="H3" s="22">
        <v>98.000000000000014</v>
      </c>
      <c r="I3" s="22">
        <v>0</v>
      </c>
      <c r="J3" s="22">
        <v>0</v>
      </c>
      <c r="K3" s="19">
        <v>206</v>
      </c>
      <c r="L3" s="19">
        <v>441</v>
      </c>
      <c r="M3" s="19">
        <v>0</v>
      </c>
      <c r="N3" s="19">
        <v>96</v>
      </c>
      <c r="O3" s="19">
        <v>0</v>
      </c>
      <c r="P3" s="19">
        <v>534</v>
      </c>
      <c r="Q3" s="19">
        <v>98.000000000000014</v>
      </c>
      <c r="R3" s="19">
        <v>575</v>
      </c>
      <c r="S3" s="19">
        <v>444.00000000000006</v>
      </c>
      <c r="T3" s="19">
        <v>389</v>
      </c>
      <c r="U3" s="19">
        <v>0</v>
      </c>
      <c r="V3" s="19">
        <v>0</v>
      </c>
      <c r="W3" s="19">
        <v>233</v>
      </c>
      <c r="X3" s="19">
        <v>108.00000000000001</v>
      </c>
      <c r="Y3" s="19">
        <v>252.99999999999997</v>
      </c>
      <c r="Z3" s="19">
        <v>424</v>
      </c>
      <c r="AA3" s="19">
        <v>589</v>
      </c>
      <c r="AB3" s="19">
        <v>0</v>
      </c>
      <c r="AC3" s="19">
        <v>314</v>
      </c>
      <c r="AD3" s="19">
        <v>0</v>
      </c>
      <c r="AE3" s="19"/>
      <c r="AF3" s="19"/>
      <c r="AG3" s="16"/>
      <c r="AH3" s="16"/>
      <c r="AI3" s="16"/>
      <c r="AJ3" s="16"/>
      <c r="AK3" s="19"/>
    </row>
    <row r="4" spans="1:37">
      <c r="A4" s="44"/>
      <c r="B4" s="4" t="s">
        <v>48</v>
      </c>
      <c r="C4" s="30">
        <f t="shared" si="0"/>
        <v>1.2664444444444445</v>
      </c>
      <c r="D4" s="15">
        <f t="shared" ca="1" si="1"/>
        <v>0.8</v>
      </c>
      <c r="E4" s="27">
        <v>4500</v>
      </c>
      <c r="F4" s="12">
        <f t="shared" si="2"/>
        <v>5699</v>
      </c>
      <c r="G4" s="22">
        <v>198</v>
      </c>
      <c r="H4" s="22">
        <v>342</v>
      </c>
      <c r="I4" s="22">
        <v>332</v>
      </c>
      <c r="J4" s="22">
        <v>198</v>
      </c>
      <c r="K4" s="19">
        <v>521</v>
      </c>
      <c r="L4" s="19">
        <v>551.99999999999989</v>
      </c>
      <c r="M4" s="19">
        <v>341</v>
      </c>
      <c r="N4" s="19">
        <v>439</v>
      </c>
      <c r="O4" s="19">
        <v>542</v>
      </c>
      <c r="P4" s="19">
        <v>509</v>
      </c>
      <c r="Q4" s="19">
        <v>147</v>
      </c>
      <c r="R4" s="19">
        <v>0</v>
      </c>
      <c r="S4" s="19">
        <v>0</v>
      </c>
      <c r="T4" s="19">
        <v>216</v>
      </c>
      <c r="U4" s="19">
        <v>96</v>
      </c>
      <c r="V4" s="19">
        <v>390</v>
      </c>
      <c r="W4" s="19">
        <v>0</v>
      </c>
      <c r="X4" s="19">
        <v>0</v>
      </c>
      <c r="Y4" s="19">
        <v>0</v>
      </c>
      <c r="Z4" s="19">
        <v>344</v>
      </c>
      <c r="AA4" s="19">
        <v>404</v>
      </c>
      <c r="AB4" s="19">
        <v>0</v>
      </c>
      <c r="AC4" s="19">
        <v>30</v>
      </c>
      <c r="AD4" s="19">
        <v>98.000000000000014</v>
      </c>
      <c r="AE4" s="19"/>
      <c r="AF4" s="19"/>
      <c r="AG4" s="16"/>
      <c r="AH4" s="16"/>
      <c r="AI4" s="16"/>
      <c r="AJ4" s="16"/>
      <c r="AK4" s="19"/>
    </row>
    <row r="5" spans="1:37">
      <c r="A5" s="44"/>
      <c r="B5" s="4" t="s">
        <v>47</v>
      </c>
      <c r="C5" s="30">
        <f t="shared" si="0"/>
        <v>0.38457142857142856</v>
      </c>
      <c r="D5" s="15">
        <f t="shared" ca="1" si="1"/>
        <v>0.8</v>
      </c>
      <c r="E5" s="27">
        <v>3500</v>
      </c>
      <c r="F5" s="12">
        <f t="shared" si="2"/>
        <v>1346</v>
      </c>
      <c r="G5" s="22">
        <v>0</v>
      </c>
      <c r="H5" s="22">
        <v>0</v>
      </c>
      <c r="I5" s="22">
        <v>0</v>
      </c>
      <c r="J5" s="22">
        <v>0</v>
      </c>
      <c r="K5" s="19">
        <v>0</v>
      </c>
      <c r="L5" s="19">
        <v>666</v>
      </c>
      <c r="M5" s="19">
        <v>125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96</v>
      </c>
      <c r="T5" s="19">
        <v>0</v>
      </c>
      <c r="U5" s="19">
        <v>0</v>
      </c>
      <c r="V5" s="19">
        <v>145</v>
      </c>
      <c r="W5" s="19">
        <v>0</v>
      </c>
      <c r="X5" s="19">
        <v>0</v>
      </c>
      <c r="Y5" s="19">
        <v>0</v>
      </c>
      <c r="Z5" s="19">
        <v>0</v>
      </c>
      <c r="AA5" s="19">
        <v>216</v>
      </c>
      <c r="AB5" s="19">
        <v>98.000000000000014</v>
      </c>
      <c r="AC5" s="19">
        <v>0</v>
      </c>
      <c r="AD5" s="19">
        <v>0</v>
      </c>
      <c r="AE5" s="19"/>
      <c r="AF5" s="19"/>
      <c r="AG5" s="16"/>
      <c r="AH5" s="16"/>
      <c r="AI5" s="16"/>
      <c r="AJ5" s="16"/>
      <c r="AK5" s="19"/>
    </row>
    <row r="6" spans="1:37">
      <c r="A6" s="44"/>
      <c r="B6" s="4" t="s">
        <v>21</v>
      </c>
      <c r="C6" s="30">
        <f t="shared" si="0"/>
        <v>0.42435324393877821</v>
      </c>
      <c r="D6" s="15">
        <f t="shared" ca="1" si="1"/>
        <v>0.8</v>
      </c>
      <c r="E6" s="27">
        <v>25102.200000000004</v>
      </c>
      <c r="F6" s="12">
        <f t="shared" si="2"/>
        <v>10652.2</v>
      </c>
      <c r="G6" s="22">
        <v>0</v>
      </c>
      <c r="H6" s="22">
        <v>0</v>
      </c>
      <c r="I6" s="22">
        <v>0</v>
      </c>
      <c r="J6" s="22">
        <v>419.00000000000006</v>
      </c>
      <c r="K6" s="19">
        <v>700</v>
      </c>
      <c r="L6" s="19">
        <v>220.00000000000003</v>
      </c>
      <c r="M6" s="19">
        <v>526.99999999999989</v>
      </c>
      <c r="N6" s="19">
        <v>216</v>
      </c>
      <c r="O6" s="19">
        <v>973</v>
      </c>
      <c r="P6" s="19">
        <v>334</v>
      </c>
      <c r="Q6" s="19">
        <v>509.99999999999994</v>
      </c>
      <c r="R6" s="19">
        <v>718</v>
      </c>
      <c r="S6" s="19">
        <v>432</v>
      </c>
      <c r="T6" s="19">
        <v>1151</v>
      </c>
      <c r="U6" s="19">
        <v>98.000000000000014</v>
      </c>
      <c r="V6" s="19">
        <v>432</v>
      </c>
      <c r="W6" s="19">
        <v>125</v>
      </c>
      <c r="X6" s="19">
        <v>454</v>
      </c>
      <c r="Y6" s="19">
        <v>469.00000000000006</v>
      </c>
      <c r="Z6" s="19">
        <v>498.2</v>
      </c>
      <c r="AA6" s="19">
        <v>696</v>
      </c>
      <c r="AB6" s="19">
        <v>392</v>
      </c>
      <c r="AC6" s="19">
        <v>964</v>
      </c>
      <c r="AD6" s="19">
        <v>324</v>
      </c>
      <c r="AE6" s="19"/>
      <c r="AF6" s="19"/>
      <c r="AG6" s="16"/>
      <c r="AH6" s="16"/>
      <c r="AI6" s="16"/>
      <c r="AJ6" s="16"/>
      <c r="AK6" s="19"/>
    </row>
    <row r="7" spans="1:37">
      <c r="A7" s="44"/>
      <c r="B7" s="4" t="s">
        <v>15</v>
      </c>
      <c r="C7" s="30">
        <f t="shared" si="0"/>
        <v>0.47657730842133772</v>
      </c>
      <c r="D7" s="15">
        <f t="shared" ca="1" si="1"/>
        <v>0.8</v>
      </c>
      <c r="E7" s="27">
        <v>9601.7999999999993</v>
      </c>
      <c r="F7" s="12">
        <f t="shared" si="2"/>
        <v>4576</v>
      </c>
      <c r="G7" s="22">
        <v>294</v>
      </c>
      <c r="H7" s="22">
        <v>0</v>
      </c>
      <c r="I7" s="22">
        <v>198</v>
      </c>
      <c r="J7" s="22">
        <v>0</v>
      </c>
      <c r="K7" s="19">
        <v>96</v>
      </c>
      <c r="L7" s="19">
        <v>580</v>
      </c>
      <c r="M7" s="19">
        <v>0</v>
      </c>
      <c r="N7" s="19">
        <v>574</v>
      </c>
      <c r="O7" s="19">
        <v>188</v>
      </c>
      <c r="P7" s="19">
        <v>206</v>
      </c>
      <c r="Q7" s="19">
        <v>306</v>
      </c>
      <c r="R7" s="19">
        <v>0</v>
      </c>
      <c r="S7" s="19">
        <v>391</v>
      </c>
      <c r="T7" s="19">
        <v>105</v>
      </c>
      <c r="U7" s="19">
        <v>0</v>
      </c>
      <c r="V7" s="19">
        <v>148</v>
      </c>
      <c r="W7" s="19">
        <v>455.99999999999994</v>
      </c>
      <c r="X7" s="19">
        <v>326</v>
      </c>
      <c r="Y7" s="19">
        <v>206</v>
      </c>
      <c r="Z7" s="19">
        <v>0</v>
      </c>
      <c r="AA7" s="19">
        <v>0</v>
      </c>
      <c r="AB7" s="19">
        <v>216</v>
      </c>
      <c r="AC7" s="19">
        <v>88.000000000000014</v>
      </c>
      <c r="AD7" s="19">
        <v>198</v>
      </c>
      <c r="AE7" s="19"/>
      <c r="AF7" s="19"/>
      <c r="AG7" s="16"/>
      <c r="AH7" s="16"/>
      <c r="AI7" s="16"/>
      <c r="AJ7" s="16"/>
      <c r="AK7" s="19"/>
    </row>
    <row r="8" spans="1:37">
      <c r="A8" s="44"/>
      <c r="B8" s="4" t="s">
        <v>57</v>
      </c>
      <c r="C8" s="30">
        <f t="shared" si="0"/>
        <v>0.36951088896822559</v>
      </c>
      <c r="D8" s="15">
        <f t="shared" ca="1" si="1"/>
        <v>0.8</v>
      </c>
      <c r="E8" s="27">
        <v>3921.4000000000005</v>
      </c>
      <c r="F8" s="12">
        <f t="shared" si="2"/>
        <v>1449</v>
      </c>
      <c r="G8" s="22">
        <v>190</v>
      </c>
      <c r="H8" s="22">
        <v>0</v>
      </c>
      <c r="I8" s="22">
        <v>0</v>
      </c>
      <c r="J8" s="22">
        <v>0</v>
      </c>
      <c r="K8" s="19">
        <v>145</v>
      </c>
      <c r="L8" s="19">
        <v>0</v>
      </c>
      <c r="M8" s="19">
        <v>0</v>
      </c>
      <c r="N8" s="19">
        <v>272.00000000000006</v>
      </c>
      <c r="O8" s="19">
        <v>0</v>
      </c>
      <c r="P8" s="19">
        <v>0</v>
      </c>
      <c r="Q8" s="19">
        <v>0</v>
      </c>
      <c r="R8" s="19">
        <v>145</v>
      </c>
      <c r="S8" s="19">
        <v>115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68</v>
      </c>
      <c r="AB8" s="19">
        <v>0</v>
      </c>
      <c r="AC8" s="19">
        <v>0</v>
      </c>
      <c r="AD8" s="19">
        <v>514</v>
      </c>
      <c r="AE8" s="19"/>
      <c r="AF8" s="19"/>
      <c r="AG8" s="16"/>
      <c r="AH8" s="16"/>
      <c r="AI8" s="16"/>
      <c r="AJ8" s="16"/>
      <c r="AK8" s="19"/>
    </row>
    <row r="9" spans="1:37">
      <c r="A9" s="44"/>
      <c r="B9" s="4" t="s">
        <v>5</v>
      </c>
      <c r="C9" s="30">
        <f t="shared" si="0"/>
        <v>0.66954285714285722</v>
      </c>
      <c r="D9" s="15">
        <f t="shared" ca="1" si="1"/>
        <v>0.8</v>
      </c>
      <c r="E9" s="27">
        <v>3500</v>
      </c>
      <c r="F9" s="12">
        <f t="shared" si="2"/>
        <v>2343.4</v>
      </c>
      <c r="G9" s="22">
        <v>96</v>
      </c>
      <c r="H9" s="22">
        <v>0</v>
      </c>
      <c r="I9" s="22">
        <v>96</v>
      </c>
      <c r="J9" s="22">
        <v>0</v>
      </c>
      <c r="K9" s="19">
        <v>0</v>
      </c>
      <c r="L9" s="19">
        <v>0</v>
      </c>
      <c r="M9" s="19">
        <v>0</v>
      </c>
      <c r="N9" s="19">
        <v>0</v>
      </c>
      <c r="O9" s="19">
        <v>196</v>
      </c>
      <c r="P9" s="19">
        <v>196</v>
      </c>
      <c r="Q9" s="19">
        <v>0</v>
      </c>
      <c r="R9" s="19">
        <v>148</v>
      </c>
      <c r="S9" s="19">
        <v>0</v>
      </c>
      <c r="T9" s="19">
        <v>0</v>
      </c>
      <c r="U9" s="19">
        <v>0</v>
      </c>
      <c r="V9" s="19">
        <v>95</v>
      </c>
      <c r="W9" s="19">
        <v>188</v>
      </c>
      <c r="X9" s="19">
        <v>0</v>
      </c>
      <c r="Y9" s="19">
        <v>148</v>
      </c>
      <c r="Z9" s="19">
        <v>0</v>
      </c>
      <c r="AA9" s="19">
        <v>0</v>
      </c>
      <c r="AB9" s="19">
        <v>550.20000000000005</v>
      </c>
      <c r="AC9" s="19">
        <v>532.20000000000005</v>
      </c>
      <c r="AD9" s="19">
        <v>98.000000000000014</v>
      </c>
      <c r="AE9" s="19"/>
      <c r="AF9" s="19"/>
      <c r="AG9" s="16"/>
      <c r="AH9" s="16"/>
      <c r="AI9" s="16"/>
      <c r="AJ9" s="16"/>
      <c r="AK9" s="19"/>
    </row>
    <row r="10" spans="1:37">
      <c r="A10" s="44"/>
      <c r="B10" s="4" t="s">
        <v>70</v>
      </c>
      <c r="C10" s="30">
        <f t="shared" si="0"/>
        <v>0.64604039756332143</v>
      </c>
      <c r="D10" s="15">
        <f t="shared" ca="1" si="1"/>
        <v>0.8</v>
      </c>
      <c r="E10" s="27">
        <v>3119.0000000000005</v>
      </c>
      <c r="F10" s="12">
        <f t="shared" si="2"/>
        <v>2015</v>
      </c>
      <c r="G10" s="22">
        <v>216</v>
      </c>
      <c r="H10" s="22">
        <v>586</v>
      </c>
      <c r="I10" s="22">
        <v>-188</v>
      </c>
      <c r="J10" s="22">
        <v>0</v>
      </c>
      <c r="K10" s="19">
        <v>0</v>
      </c>
      <c r="L10" s="19">
        <v>98.000000000000014</v>
      </c>
      <c r="M10" s="19">
        <v>0</v>
      </c>
      <c r="N10" s="19">
        <v>0</v>
      </c>
      <c r="O10" s="19">
        <v>303</v>
      </c>
      <c r="P10" s="19">
        <v>0</v>
      </c>
      <c r="Q10" s="19">
        <v>0</v>
      </c>
      <c r="R10" s="19">
        <v>333</v>
      </c>
      <c r="S10" s="19">
        <v>188</v>
      </c>
      <c r="T10" s="19">
        <v>125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256</v>
      </c>
      <c r="AB10" s="19">
        <v>98.000000000000014</v>
      </c>
      <c r="AC10" s="19">
        <v>0</v>
      </c>
      <c r="AD10" s="19">
        <v>0</v>
      </c>
      <c r="AE10" s="19"/>
      <c r="AF10" s="19"/>
      <c r="AG10" s="16"/>
      <c r="AH10" s="16"/>
      <c r="AI10" s="16"/>
      <c r="AJ10" s="16"/>
      <c r="AK10" s="19"/>
    </row>
    <row r="11" spans="1:37">
      <c r="A11" s="44"/>
      <c r="B11" s="4" t="s">
        <v>45</v>
      </c>
      <c r="C11" s="30">
        <f t="shared" si="0"/>
        <v>0.40328517486375182</v>
      </c>
      <c r="D11" s="15">
        <f t="shared" ca="1" si="1"/>
        <v>0.8</v>
      </c>
      <c r="E11" s="27">
        <v>21027.8</v>
      </c>
      <c r="F11" s="12">
        <f t="shared" si="2"/>
        <v>8480.2000000000007</v>
      </c>
      <c r="G11" s="22">
        <v>669</v>
      </c>
      <c r="H11" s="22">
        <v>360</v>
      </c>
      <c r="I11" s="22">
        <v>486.80000000000007</v>
      </c>
      <c r="J11" s="22">
        <v>0</v>
      </c>
      <c r="K11" s="19">
        <v>554</v>
      </c>
      <c r="L11" s="19">
        <v>313</v>
      </c>
      <c r="M11" s="19">
        <v>396</v>
      </c>
      <c r="N11" s="19">
        <v>522</v>
      </c>
      <c r="O11" s="19">
        <v>364</v>
      </c>
      <c r="P11" s="19">
        <v>332</v>
      </c>
      <c r="Q11" s="19">
        <v>204</v>
      </c>
      <c r="R11" s="19">
        <v>274.39999999999998</v>
      </c>
      <c r="S11" s="19">
        <v>252.99999999999997</v>
      </c>
      <c r="T11" s="19">
        <v>400</v>
      </c>
      <c r="U11" s="19">
        <v>662</v>
      </c>
      <c r="V11" s="19">
        <v>729</v>
      </c>
      <c r="W11" s="19">
        <v>293</v>
      </c>
      <c r="X11" s="19">
        <v>256</v>
      </c>
      <c r="Y11" s="19">
        <v>0</v>
      </c>
      <c r="Z11" s="19">
        <v>667</v>
      </c>
      <c r="AA11" s="19">
        <v>246</v>
      </c>
      <c r="AB11" s="19">
        <v>0</v>
      </c>
      <c r="AC11" s="19">
        <v>60</v>
      </c>
      <c r="AD11" s="19">
        <v>439</v>
      </c>
      <c r="AE11" s="19"/>
      <c r="AF11" s="19"/>
      <c r="AG11" s="16"/>
      <c r="AH11" s="16"/>
      <c r="AI11" s="16"/>
      <c r="AJ11" s="16"/>
      <c r="AK11" s="19"/>
    </row>
    <row r="12" spans="1:37">
      <c r="A12" s="44"/>
      <c r="B12" s="4" t="s">
        <v>53</v>
      </c>
      <c r="C12" s="30">
        <f t="shared" si="0"/>
        <v>0.50795374289544104</v>
      </c>
      <c r="D12" s="15">
        <f t="shared" ca="1" si="1"/>
        <v>0.8</v>
      </c>
      <c r="E12" s="27">
        <v>41628.199999999997</v>
      </c>
      <c r="F12" s="12">
        <f t="shared" si="2"/>
        <v>21145.199999999997</v>
      </c>
      <c r="G12" s="22">
        <v>1097</v>
      </c>
      <c r="H12" s="22">
        <v>971.00000000000011</v>
      </c>
      <c r="I12" s="22">
        <v>705</v>
      </c>
      <c r="J12" s="22">
        <v>2302</v>
      </c>
      <c r="K12" s="19">
        <v>894.99999999999989</v>
      </c>
      <c r="L12" s="19">
        <v>582</v>
      </c>
      <c r="M12" s="19">
        <v>1438</v>
      </c>
      <c r="N12" s="19">
        <v>773</v>
      </c>
      <c r="O12" s="19">
        <v>726</v>
      </c>
      <c r="P12" s="19">
        <v>642</v>
      </c>
      <c r="Q12" s="19">
        <v>528</v>
      </c>
      <c r="R12" s="19">
        <v>818</v>
      </c>
      <c r="S12" s="19">
        <v>991</v>
      </c>
      <c r="T12" s="19">
        <v>1617.8</v>
      </c>
      <c r="U12" s="19">
        <v>1161.4000000000001</v>
      </c>
      <c r="V12" s="19">
        <v>96</v>
      </c>
      <c r="W12" s="19">
        <v>194</v>
      </c>
      <c r="X12" s="19">
        <v>570</v>
      </c>
      <c r="Y12" s="19">
        <v>709</v>
      </c>
      <c r="Z12" s="19">
        <v>783</v>
      </c>
      <c r="AA12" s="19">
        <v>1484</v>
      </c>
      <c r="AB12" s="19">
        <v>636</v>
      </c>
      <c r="AC12" s="19">
        <v>1022</v>
      </c>
      <c r="AD12" s="19">
        <v>404</v>
      </c>
      <c r="AE12" s="19"/>
      <c r="AF12" s="19"/>
      <c r="AG12" s="16"/>
      <c r="AH12" s="16"/>
      <c r="AI12" s="16"/>
      <c r="AJ12" s="16"/>
      <c r="AK12" s="19"/>
    </row>
    <row r="13" spans="1:37">
      <c r="A13" s="44"/>
      <c r="B13" s="4" t="s">
        <v>13</v>
      </c>
      <c r="C13" s="30">
        <f t="shared" si="0"/>
        <v>0.66722471465329547</v>
      </c>
      <c r="D13" s="15">
        <f t="shared" ca="1" si="1"/>
        <v>0.8</v>
      </c>
      <c r="E13" s="27">
        <v>24251.200000000001</v>
      </c>
      <c r="F13" s="12">
        <f t="shared" si="2"/>
        <v>16181</v>
      </c>
      <c r="G13" s="22">
        <v>483.39999999999992</v>
      </c>
      <c r="H13" s="22">
        <v>432</v>
      </c>
      <c r="I13" s="22">
        <v>443.6</v>
      </c>
      <c r="J13" s="22">
        <v>346</v>
      </c>
      <c r="K13" s="19">
        <v>332</v>
      </c>
      <c r="L13" s="19">
        <v>584.4</v>
      </c>
      <c r="M13" s="19">
        <v>969.99999999999989</v>
      </c>
      <c r="N13" s="19">
        <v>727</v>
      </c>
      <c r="O13" s="19">
        <v>773</v>
      </c>
      <c r="P13" s="19">
        <v>496</v>
      </c>
      <c r="Q13" s="19">
        <v>594</v>
      </c>
      <c r="R13" s="19">
        <v>0</v>
      </c>
      <c r="S13" s="19">
        <v>243</v>
      </c>
      <c r="T13" s="19">
        <v>702.6</v>
      </c>
      <c r="U13" s="19">
        <v>722</v>
      </c>
      <c r="V13" s="19">
        <v>1063</v>
      </c>
      <c r="W13" s="19">
        <v>637</v>
      </c>
      <c r="X13" s="19">
        <v>788</v>
      </c>
      <c r="Y13" s="19">
        <v>2061</v>
      </c>
      <c r="Z13" s="19">
        <v>687</v>
      </c>
      <c r="AA13" s="19">
        <v>775</v>
      </c>
      <c r="AB13" s="19">
        <v>961.99999999999989</v>
      </c>
      <c r="AC13" s="19">
        <v>413</v>
      </c>
      <c r="AD13" s="19">
        <v>946.00000000000011</v>
      </c>
      <c r="AE13" s="19"/>
      <c r="AF13" s="19"/>
      <c r="AG13" s="16"/>
      <c r="AH13" s="16"/>
      <c r="AI13" s="16"/>
      <c r="AJ13" s="16"/>
      <c r="AK13" s="19"/>
    </row>
    <row r="14" spans="1:37">
      <c r="A14" s="44"/>
      <c r="B14" s="4" t="s">
        <v>49</v>
      </c>
      <c r="C14" s="30">
        <f t="shared" si="0"/>
        <v>0.83541333333333334</v>
      </c>
      <c r="D14" s="15">
        <f t="shared" ca="1" si="1"/>
        <v>0.8</v>
      </c>
      <c r="E14" s="27">
        <v>15000</v>
      </c>
      <c r="F14" s="12">
        <f t="shared" si="2"/>
        <v>12531.2</v>
      </c>
      <c r="G14" s="22">
        <v>711</v>
      </c>
      <c r="H14" s="22">
        <v>96</v>
      </c>
      <c r="I14" s="22">
        <v>334</v>
      </c>
      <c r="J14" s="22">
        <v>1002</v>
      </c>
      <c r="K14" s="19">
        <v>469.00000000000006</v>
      </c>
      <c r="L14" s="19">
        <v>508</v>
      </c>
      <c r="M14" s="19">
        <v>480</v>
      </c>
      <c r="N14" s="19">
        <v>290</v>
      </c>
      <c r="O14" s="19">
        <v>429</v>
      </c>
      <c r="P14" s="19">
        <v>384</v>
      </c>
      <c r="Q14" s="19">
        <v>714</v>
      </c>
      <c r="R14" s="19">
        <v>292</v>
      </c>
      <c r="S14" s="19">
        <v>425</v>
      </c>
      <c r="T14" s="19">
        <v>1286</v>
      </c>
      <c r="U14" s="19">
        <v>366</v>
      </c>
      <c r="V14" s="19">
        <v>534</v>
      </c>
      <c r="W14" s="19">
        <v>596</v>
      </c>
      <c r="X14" s="19">
        <v>0</v>
      </c>
      <c r="Y14" s="19">
        <v>412</v>
      </c>
      <c r="Z14" s="19">
        <v>672</v>
      </c>
      <c r="AA14" s="19">
        <v>580</v>
      </c>
      <c r="AB14" s="19">
        <v>497</v>
      </c>
      <c r="AC14" s="19">
        <v>894.2</v>
      </c>
      <c r="AD14" s="19">
        <v>559.99999999999989</v>
      </c>
      <c r="AE14" s="19"/>
      <c r="AF14" s="19"/>
      <c r="AG14" s="16"/>
      <c r="AH14" s="16"/>
      <c r="AI14" s="16"/>
      <c r="AJ14" s="16"/>
      <c r="AK14" s="19"/>
    </row>
    <row r="15" spans="1:37">
      <c r="A15" s="44"/>
      <c r="B15" s="4" t="s">
        <v>3</v>
      </c>
      <c r="C15" s="30">
        <f t="shared" si="0"/>
        <v>0.32850000000000001</v>
      </c>
      <c r="D15" s="15">
        <f t="shared" ca="1" si="1"/>
        <v>0.8</v>
      </c>
      <c r="E15" s="27">
        <v>2000</v>
      </c>
      <c r="F15" s="12">
        <f t="shared" si="2"/>
        <v>657</v>
      </c>
      <c r="G15" s="22">
        <v>0</v>
      </c>
      <c r="H15" s="22">
        <v>0</v>
      </c>
      <c r="I15" s="22">
        <v>148</v>
      </c>
      <c r="J15" s="22">
        <v>0</v>
      </c>
      <c r="K15" s="19">
        <v>0</v>
      </c>
      <c r="L15" s="19">
        <v>0</v>
      </c>
      <c r="M15" s="19">
        <v>118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128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263</v>
      </c>
      <c r="AB15" s="19">
        <v>0</v>
      </c>
      <c r="AC15" s="19">
        <v>0</v>
      </c>
      <c r="AD15" s="19">
        <v>0</v>
      </c>
      <c r="AE15" s="19"/>
      <c r="AF15" s="19"/>
      <c r="AG15" s="16"/>
      <c r="AH15" s="16"/>
      <c r="AI15" s="16"/>
      <c r="AJ15" s="16"/>
      <c r="AK15" s="19"/>
    </row>
    <row r="16" spans="1:37">
      <c r="A16" s="44"/>
      <c r="B16" s="24" t="s">
        <v>92</v>
      </c>
      <c r="C16" s="30" t="e">
        <f t="shared" si="0"/>
        <v>#DIV/0!</v>
      </c>
      <c r="D16" s="15">
        <f t="shared" ca="1" si="1"/>
        <v>0.8</v>
      </c>
      <c r="E16" s="27">
        <v>0</v>
      </c>
      <c r="F16" s="12">
        <f t="shared" si="2"/>
        <v>2467</v>
      </c>
      <c r="G16" s="22">
        <v>233</v>
      </c>
      <c r="H16" s="22">
        <v>0</v>
      </c>
      <c r="I16" s="22">
        <v>0</v>
      </c>
      <c r="J16" s="22">
        <v>0</v>
      </c>
      <c r="K16" s="19">
        <v>148</v>
      </c>
      <c r="L16" s="19">
        <v>0</v>
      </c>
      <c r="M16" s="19">
        <v>236</v>
      </c>
      <c r="N16" s="19">
        <v>0</v>
      </c>
      <c r="O16" s="19">
        <v>115</v>
      </c>
      <c r="P16" s="19">
        <v>0</v>
      </c>
      <c r="Q16" s="19">
        <v>188</v>
      </c>
      <c r="R16" s="19">
        <v>0</v>
      </c>
      <c r="S16" s="19">
        <v>125</v>
      </c>
      <c r="T16" s="19">
        <v>0</v>
      </c>
      <c r="U16" s="19">
        <v>96</v>
      </c>
      <c r="V16" s="19">
        <v>0</v>
      </c>
      <c r="W16" s="19">
        <v>0</v>
      </c>
      <c r="X16" s="19">
        <v>0</v>
      </c>
      <c r="Y16" s="19">
        <v>88.000000000000014</v>
      </c>
      <c r="Z16" s="19">
        <v>668</v>
      </c>
      <c r="AA16" s="19">
        <v>0</v>
      </c>
      <c r="AB16" s="19">
        <v>451.99999999999994</v>
      </c>
      <c r="AC16" s="19">
        <v>0</v>
      </c>
      <c r="AD16" s="19">
        <v>118</v>
      </c>
      <c r="AE16" s="19"/>
      <c r="AF16" s="19"/>
      <c r="AG16" s="16"/>
      <c r="AH16" s="16"/>
      <c r="AI16" s="16"/>
      <c r="AJ16" s="16"/>
      <c r="AK16" s="19"/>
    </row>
    <row r="17" spans="1:37">
      <c r="A17" s="45"/>
      <c r="B17" s="39" t="s">
        <v>98</v>
      </c>
      <c r="C17" s="40">
        <f t="shared" si="0"/>
        <v>0.53523046092184368</v>
      </c>
      <c r="D17" s="8">
        <f t="shared" ca="1" si="1"/>
        <v>0.8</v>
      </c>
      <c r="E17" s="41">
        <f>SUM(E2:E16)</f>
        <v>189620</v>
      </c>
      <c r="F17" s="41">
        <f t="shared" ref="F17:AK17" si="3">SUM(F2:F16)</f>
        <v>101490.4</v>
      </c>
      <c r="G17" s="41">
        <f t="shared" si="3"/>
        <v>5288.4</v>
      </c>
      <c r="H17" s="41">
        <f t="shared" si="3"/>
        <v>2885</v>
      </c>
      <c r="I17" s="41">
        <f t="shared" si="3"/>
        <v>3247.4</v>
      </c>
      <c r="J17" s="41">
        <f t="shared" si="3"/>
        <v>4267</v>
      </c>
      <c r="K17" s="41">
        <f t="shared" si="3"/>
        <v>4252</v>
      </c>
      <c r="L17" s="41">
        <f t="shared" si="3"/>
        <v>4851.3999999999996</v>
      </c>
      <c r="M17" s="41">
        <f t="shared" si="3"/>
        <v>4729</v>
      </c>
      <c r="N17" s="41">
        <f t="shared" si="3"/>
        <v>4193</v>
      </c>
      <c r="O17" s="41">
        <f t="shared" si="3"/>
        <v>4609</v>
      </c>
      <c r="P17" s="41">
        <f t="shared" si="3"/>
        <v>4055</v>
      </c>
      <c r="Q17" s="41">
        <f t="shared" si="3"/>
        <v>3289</v>
      </c>
      <c r="R17" s="41">
        <f t="shared" si="3"/>
        <v>3401.4</v>
      </c>
      <c r="S17" s="41">
        <f t="shared" si="3"/>
        <v>3899</v>
      </c>
      <c r="T17" s="41">
        <f t="shared" si="3"/>
        <v>5992.4000000000005</v>
      </c>
      <c r="U17" s="41">
        <f t="shared" si="3"/>
        <v>3849.4</v>
      </c>
      <c r="V17" s="41">
        <f t="shared" si="3"/>
        <v>4294</v>
      </c>
      <c r="W17" s="41">
        <f t="shared" si="3"/>
        <v>2722</v>
      </c>
      <c r="X17" s="41">
        <f t="shared" si="3"/>
        <v>2782.2</v>
      </c>
      <c r="Y17" s="41">
        <f t="shared" si="3"/>
        <v>4994</v>
      </c>
      <c r="Z17" s="41">
        <f t="shared" si="3"/>
        <v>4841.2</v>
      </c>
      <c r="AA17" s="41">
        <f t="shared" si="3"/>
        <v>5577</v>
      </c>
      <c r="AB17" s="41">
        <f t="shared" si="3"/>
        <v>4903.2</v>
      </c>
      <c r="AC17" s="41">
        <f t="shared" si="3"/>
        <v>4781.3999999999996</v>
      </c>
      <c r="AD17" s="41">
        <f t="shared" si="3"/>
        <v>3787</v>
      </c>
      <c r="AE17" s="41">
        <f t="shared" si="3"/>
        <v>0</v>
      </c>
      <c r="AF17" s="41">
        <f t="shared" si="3"/>
        <v>0</v>
      </c>
      <c r="AG17" s="41">
        <f t="shared" si="3"/>
        <v>0</v>
      </c>
      <c r="AH17" s="41">
        <f t="shared" si="3"/>
        <v>0</v>
      </c>
      <c r="AI17" s="41">
        <f t="shared" si="3"/>
        <v>0</v>
      </c>
      <c r="AJ17" s="41">
        <f t="shared" si="3"/>
        <v>0</v>
      </c>
      <c r="AK17" s="41">
        <f t="shared" si="3"/>
        <v>0</v>
      </c>
    </row>
    <row r="18" spans="1:37">
      <c r="A18" s="43" t="s">
        <v>95</v>
      </c>
      <c r="B18" s="4" t="s">
        <v>0</v>
      </c>
      <c r="C18" s="30">
        <f t="shared" si="0"/>
        <v>0.50906666666666667</v>
      </c>
      <c r="D18" s="15">
        <f t="shared" ca="1" si="1"/>
        <v>0.8</v>
      </c>
      <c r="E18" s="27">
        <v>3000</v>
      </c>
      <c r="F18" s="12">
        <f t="shared" ref="F18:F34" si="4">SUM(G18:AK18)</f>
        <v>1527.2</v>
      </c>
      <c r="G18" s="22">
        <v>0</v>
      </c>
      <c r="H18" s="22">
        <v>0</v>
      </c>
      <c r="I18" s="22">
        <v>0</v>
      </c>
      <c r="J18" s="22">
        <v>0</v>
      </c>
      <c r="K18" s="19">
        <v>148</v>
      </c>
      <c r="L18" s="19">
        <v>98.000000000000014</v>
      </c>
      <c r="M18" s="19">
        <v>0</v>
      </c>
      <c r="N18" s="19">
        <v>0</v>
      </c>
      <c r="O18" s="19">
        <v>0</v>
      </c>
      <c r="P18" s="19">
        <v>145</v>
      </c>
      <c r="Q18" s="19">
        <v>96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324</v>
      </c>
      <c r="Z18" s="19">
        <v>184.2</v>
      </c>
      <c r="AA18" s="19">
        <v>0</v>
      </c>
      <c r="AB18" s="19">
        <v>98.000000000000014</v>
      </c>
      <c r="AC18" s="19">
        <v>0</v>
      </c>
      <c r="AD18" s="19">
        <v>434</v>
      </c>
      <c r="AE18" s="19"/>
      <c r="AF18" s="19"/>
      <c r="AG18" s="16"/>
      <c r="AH18" s="16"/>
      <c r="AI18" s="16"/>
      <c r="AJ18" s="16"/>
      <c r="AK18" s="19"/>
    </row>
    <row r="19" spans="1:37">
      <c r="A19" s="44"/>
      <c r="B19" s="4" t="s">
        <v>32</v>
      </c>
      <c r="C19" s="30">
        <f t="shared" si="0"/>
        <v>0.44288262861221511</v>
      </c>
      <c r="D19" s="15">
        <f t="shared" ca="1" si="1"/>
        <v>0.8</v>
      </c>
      <c r="E19" s="27">
        <v>20517.399900000004</v>
      </c>
      <c r="F19" s="12">
        <f t="shared" si="4"/>
        <v>9086.8000000000011</v>
      </c>
      <c r="G19" s="22">
        <v>426.99999999999994</v>
      </c>
      <c r="H19" s="22">
        <v>524</v>
      </c>
      <c r="I19" s="22">
        <v>125.4</v>
      </c>
      <c r="J19" s="22">
        <v>145</v>
      </c>
      <c r="K19" s="19">
        <v>0</v>
      </c>
      <c r="L19" s="19">
        <v>196</v>
      </c>
      <c r="M19" s="19">
        <v>96</v>
      </c>
      <c r="N19" s="19">
        <v>482</v>
      </c>
      <c r="O19" s="19">
        <v>196</v>
      </c>
      <c r="P19" s="19">
        <v>105</v>
      </c>
      <c r="Q19" s="19">
        <v>335.39999999999992</v>
      </c>
      <c r="R19" s="19">
        <v>617</v>
      </c>
      <c r="S19" s="19">
        <v>0</v>
      </c>
      <c r="T19" s="19">
        <v>0</v>
      </c>
      <c r="U19" s="19">
        <v>0</v>
      </c>
      <c r="V19" s="19">
        <v>539</v>
      </c>
      <c r="W19" s="19">
        <v>0</v>
      </c>
      <c r="X19" s="19">
        <v>318</v>
      </c>
      <c r="Y19" s="19">
        <v>1451</v>
      </c>
      <c r="Z19" s="19">
        <v>1827</v>
      </c>
      <c r="AA19" s="19">
        <v>128</v>
      </c>
      <c r="AB19" s="19">
        <v>635</v>
      </c>
      <c r="AC19" s="19">
        <v>498.00000000000006</v>
      </c>
      <c r="AD19" s="19">
        <v>442</v>
      </c>
      <c r="AE19" s="19"/>
      <c r="AF19" s="19"/>
      <c r="AG19" s="16"/>
      <c r="AH19" s="16"/>
      <c r="AI19" s="16"/>
      <c r="AJ19" s="16"/>
      <c r="AK19" s="19"/>
    </row>
    <row r="20" spans="1:37">
      <c r="A20" s="44"/>
      <c r="B20" s="4" t="s">
        <v>34</v>
      </c>
      <c r="C20" s="30">
        <f t="shared" si="0"/>
        <v>0.77545013850415512</v>
      </c>
      <c r="D20" s="15">
        <f t="shared" ca="1" si="1"/>
        <v>0.8</v>
      </c>
      <c r="E20" s="27">
        <v>5776</v>
      </c>
      <c r="F20" s="12">
        <f t="shared" si="4"/>
        <v>4479</v>
      </c>
      <c r="G20" s="22">
        <v>213</v>
      </c>
      <c r="H20" s="22">
        <v>0</v>
      </c>
      <c r="I20" s="22">
        <v>0</v>
      </c>
      <c r="J20" s="22">
        <v>115</v>
      </c>
      <c r="K20" s="19">
        <v>0</v>
      </c>
      <c r="L20" s="19">
        <v>0</v>
      </c>
      <c r="M20" s="19">
        <v>196</v>
      </c>
      <c r="N20" s="19">
        <v>0</v>
      </c>
      <c r="O20" s="19">
        <v>0</v>
      </c>
      <c r="P20" s="19">
        <v>154</v>
      </c>
      <c r="Q20" s="19">
        <v>341</v>
      </c>
      <c r="R20" s="19">
        <v>-192</v>
      </c>
      <c r="S20" s="19">
        <v>0</v>
      </c>
      <c r="T20" s="19">
        <v>466</v>
      </c>
      <c r="U20" s="19">
        <v>348</v>
      </c>
      <c r="V20" s="19">
        <v>356</v>
      </c>
      <c r="W20" s="19">
        <v>0</v>
      </c>
      <c r="X20" s="19">
        <v>0</v>
      </c>
      <c r="Y20" s="19">
        <v>0</v>
      </c>
      <c r="Z20" s="19">
        <v>196</v>
      </c>
      <c r="AA20" s="19">
        <v>296</v>
      </c>
      <c r="AB20" s="19">
        <v>928</v>
      </c>
      <c r="AC20" s="19">
        <v>246</v>
      </c>
      <c r="AD20" s="19">
        <v>816</v>
      </c>
      <c r="AE20" s="19"/>
      <c r="AF20" s="19"/>
      <c r="AG20" s="16"/>
      <c r="AH20" s="16"/>
      <c r="AI20" s="16"/>
      <c r="AJ20" s="16"/>
      <c r="AK20" s="19"/>
    </row>
    <row r="21" spans="1:37">
      <c r="A21" s="44"/>
      <c r="B21" s="4" t="s">
        <v>43</v>
      </c>
      <c r="C21" s="30">
        <f t="shared" si="0"/>
        <v>0.58642342717695384</v>
      </c>
      <c r="D21" s="15">
        <f t="shared" ca="1" si="1"/>
        <v>0.8</v>
      </c>
      <c r="E21" s="27">
        <v>6720.4</v>
      </c>
      <c r="F21" s="12">
        <f t="shared" si="4"/>
        <v>3941</v>
      </c>
      <c r="G21" s="22">
        <v>96</v>
      </c>
      <c r="H21" s="22">
        <v>196</v>
      </c>
      <c r="I21" s="22">
        <v>196</v>
      </c>
      <c r="J21" s="22">
        <v>0</v>
      </c>
      <c r="K21" s="19">
        <v>0</v>
      </c>
      <c r="L21" s="19">
        <v>188</v>
      </c>
      <c r="M21" s="19">
        <v>688</v>
      </c>
      <c r="N21" s="19">
        <v>194</v>
      </c>
      <c r="O21" s="19">
        <v>202.99999999999997</v>
      </c>
      <c r="P21" s="19">
        <v>172</v>
      </c>
      <c r="Q21" s="19">
        <v>0</v>
      </c>
      <c r="R21" s="19">
        <v>196</v>
      </c>
      <c r="S21" s="19">
        <v>0</v>
      </c>
      <c r="T21" s="19">
        <v>0</v>
      </c>
      <c r="U21" s="19">
        <v>0</v>
      </c>
      <c r="V21" s="19">
        <v>294</v>
      </c>
      <c r="W21" s="19">
        <v>286</v>
      </c>
      <c r="X21" s="19">
        <v>0</v>
      </c>
      <c r="Y21" s="19">
        <v>0</v>
      </c>
      <c r="Z21" s="19">
        <v>655</v>
      </c>
      <c r="AA21" s="19">
        <v>0</v>
      </c>
      <c r="AB21" s="19">
        <v>0</v>
      </c>
      <c r="AC21" s="19">
        <v>334</v>
      </c>
      <c r="AD21" s="19">
        <v>243</v>
      </c>
      <c r="AE21" s="19"/>
      <c r="AF21" s="19"/>
      <c r="AG21" s="16"/>
      <c r="AH21" s="16"/>
      <c r="AI21" s="16"/>
      <c r="AJ21" s="16"/>
      <c r="AK21" s="19"/>
    </row>
    <row r="22" spans="1:37">
      <c r="A22" s="44"/>
      <c r="B22" s="4" t="s">
        <v>54</v>
      </c>
      <c r="C22" s="30">
        <f t="shared" si="0"/>
        <v>0.35035313467492263</v>
      </c>
      <c r="D22" s="15">
        <f t="shared" ca="1" si="1"/>
        <v>0.8</v>
      </c>
      <c r="E22" s="27">
        <v>8268.7999999999993</v>
      </c>
      <c r="F22" s="12">
        <f t="shared" si="4"/>
        <v>2897</v>
      </c>
      <c r="G22" s="22">
        <v>497</v>
      </c>
      <c r="H22" s="22">
        <v>615</v>
      </c>
      <c r="I22" s="22">
        <v>0</v>
      </c>
      <c r="J22" s="22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188</v>
      </c>
      <c r="Q22" s="19">
        <v>364</v>
      </c>
      <c r="R22" s="19">
        <v>0</v>
      </c>
      <c r="S22" s="19">
        <v>0</v>
      </c>
      <c r="T22" s="19">
        <v>0</v>
      </c>
      <c r="U22" s="19">
        <v>0</v>
      </c>
      <c r="V22" s="19">
        <v>313</v>
      </c>
      <c r="W22" s="19">
        <v>0</v>
      </c>
      <c r="X22" s="19">
        <v>822</v>
      </c>
      <c r="Y22" s="19">
        <v>0</v>
      </c>
      <c r="Z22" s="19">
        <v>0</v>
      </c>
      <c r="AA22" s="19">
        <v>0</v>
      </c>
      <c r="AB22" s="19">
        <v>0</v>
      </c>
      <c r="AC22" s="19">
        <v>98.000000000000014</v>
      </c>
      <c r="AD22" s="19">
        <v>0</v>
      </c>
      <c r="AE22" s="19"/>
      <c r="AF22" s="19"/>
      <c r="AG22" s="16"/>
      <c r="AH22" s="16"/>
      <c r="AI22" s="16"/>
      <c r="AJ22" s="16"/>
      <c r="AK22" s="19"/>
    </row>
    <row r="23" spans="1:37">
      <c r="A23" s="44"/>
      <c r="B23" s="4" t="s">
        <v>52</v>
      </c>
      <c r="C23" s="30">
        <f t="shared" si="0"/>
        <v>0.16930602471737474</v>
      </c>
      <c r="D23" s="15">
        <f t="shared" ca="1" si="1"/>
        <v>0.8</v>
      </c>
      <c r="E23" s="27">
        <v>12261.82</v>
      </c>
      <c r="F23" s="12">
        <f t="shared" si="4"/>
        <v>2076</v>
      </c>
      <c r="G23" s="22">
        <v>0</v>
      </c>
      <c r="H23" s="22">
        <v>118</v>
      </c>
      <c r="I23" s="22">
        <v>0</v>
      </c>
      <c r="J23" s="22">
        <v>216</v>
      </c>
      <c r="K23" s="19">
        <v>0</v>
      </c>
      <c r="L23" s="19">
        <v>447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223</v>
      </c>
      <c r="T23" s="19">
        <v>0</v>
      </c>
      <c r="U23" s="19">
        <v>0</v>
      </c>
      <c r="V23" s="19">
        <v>0</v>
      </c>
      <c r="W23" s="19">
        <v>0</v>
      </c>
      <c r="X23" s="19">
        <v>614</v>
      </c>
      <c r="Y23" s="19">
        <v>6</v>
      </c>
      <c r="Z23" s="19">
        <v>0</v>
      </c>
      <c r="AA23" s="19">
        <v>451.99999999999994</v>
      </c>
      <c r="AB23" s="19">
        <v>0</v>
      </c>
      <c r="AC23" s="19">
        <v>0</v>
      </c>
      <c r="AD23" s="19">
        <v>0</v>
      </c>
      <c r="AE23" s="19"/>
      <c r="AF23" s="19"/>
      <c r="AG23" s="16"/>
      <c r="AH23" s="16"/>
      <c r="AI23" s="16"/>
      <c r="AJ23" s="16"/>
      <c r="AK23" s="19"/>
    </row>
    <row r="24" spans="1:37">
      <c r="A24" s="44"/>
      <c r="B24" s="4" t="s">
        <v>37</v>
      </c>
      <c r="C24" s="30">
        <f t="shared" si="0"/>
        <v>0.28316559926806956</v>
      </c>
      <c r="D24" s="15">
        <f t="shared" ca="1" si="1"/>
        <v>0.8</v>
      </c>
      <c r="E24" s="27">
        <v>2186</v>
      </c>
      <c r="F24" s="12">
        <f t="shared" si="4"/>
        <v>619</v>
      </c>
      <c r="G24" s="22">
        <v>0</v>
      </c>
      <c r="H24" s="22">
        <v>0</v>
      </c>
      <c r="I24" s="22">
        <v>0</v>
      </c>
      <c r="J24" s="22">
        <v>0</v>
      </c>
      <c r="K24" s="19">
        <v>0</v>
      </c>
      <c r="L24" s="19">
        <v>0</v>
      </c>
      <c r="M24" s="19">
        <v>0</v>
      </c>
      <c r="N24" s="19">
        <v>0</v>
      </c>
      <c r="O24" s="19">
        <v>521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98.000000000000014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/>
      <c r="AF24" s="19"/>
      <c r="AG24" s="16"/>
      <c r="AH24" s="16"/>
      <c r="AI24" s="16"/>
      <c r="AJ24" s="16"/>
      <c r="AK24" s="19"/>
    </row>
    <row r="25" spans="1:37">
      <c r="A25" s="44"/>
      <c r="B25" s="4" t="s">
        <v>55</v>
      </c>
      <c r="C25" s="30">
        <f t="shared" si="0"/>
        <v>0.76436478650500783</v>
      </c>
      <c r="D25" s="15">
        <f t="shared" ca="1" si="1"/>
        <v>0.8</v>
      </c>
      <c r="E25" s="27">
        <v>6449.8</v>
      </c>
      <c r="F25" s="12">
        <f t="shared" si="4"/>
        <v>4930</v>
      </c>
      <c r="G25" s="22">
        <v>96</v>
      </c>
      <c r="H25" s="22">
        <v>292</v>
      </c>
      <c r="I25" s="22">
        <v>96</v>
      </c>
      <c r="J25" s="22">
        <v>0</v>
      </c>
      <c r="K25" s="19">
        <v>178</v>
      </c>
      <c r="L25" s="19">
        <v>206</v>
      </c>
      <c r="M25" s="19">
        <v>86</v>
      </c>
      <c r="N25" s="19">
        <v>96</v>
      </c>
      <c r="O25" s="19">
        <v>286</v>
      </c>
      <c r="P25" s="19">
        <v>98.000000000000014</v>
      </c>
      <c r="Q25" s="19">
        <v>444.00000000000006</v>
      </c>
      <c r="R25" s="19">
        <v>-98.000000000000014</v>
      </c>
      <c r="S25" s="19">
        <v>223</v>
      </c>
      <c r="T25" s="19">
        <v>988.00000000000011</v>
      </c>
      <c r="U25" s="19">
        <v>196</v>
      </c>
      <c r="V25" s="19">
        <v>0</v>
      </c>
      <c r="W25" s="19">
        <v>96</v>
      </c>
      <c r="X25" s="19">
        <v>0</v>
      </c>
      <c r="Y25" s="19">
        <v>0</v>
      </c>
      <c r="Z25" s="19">
        <v>236</v>
      </c>
      <c r="AA25" s="19">
        <v>539</v>
      </c>
      <c r="AB25" s="19">
        <v>0</v>
      </c>
      <c r="AC25" s="19">
        <v>398</v>
      </c>
      <c r="AD25" s="19">
        <v>474</v>
      </c>
      <c r="AE25" s="19"/>
      <c r="AF25" s="19"/>
      <c r="AG25" s="16"/>
      <c r="AH25" s="16"/>
      <c r="AI25" s="16"/>
      <c r="AJ25" s="16"/>
      <c r="AK25" s="19"/>
    </row>
    <row r="26" spans="1:37">
      <c r="A26" s="44"/>
      <c r="B26" s="4" t="s">
        <v>35</v>
      </c>
      <c r="C26" s="30">
        <f t="shared" si="0"/>
        <v>0.84888888888888892</v>
      </c>
      <c r="D26" s="15">
        <f t="shared" ca="1" si="1"/>
        <v>0.8</v>
      </c>
      <c r="E26" s="27">
        <v>1800</v>
      </c>
      <c r="F26" s="12">
        <f t="shared" si="4"/>
        <v>1528</v>
      </c>
      <c r="G26" s="22">
        <v>125.4</v>
      </c>
      <c r="H26" s="22">
        <v>198</v>
      </c>
      <c r="I26" s="22">
        <v>0</v>
      </c>
      <c r="J26" s="22">
        <v>0</v>
      </c>
      <c r="K26" s="19">
        <v>115</v>
      </c>
      <c r="L26" s="19">
        <v>115.6</v>
      </c>
      <c r="M26" s="19">
        <v>0</v>
      </c>
      <c r="N26" s="19">
        <v>0</v>
      </c>
      <c r="O26" s="19">
        <v>0</v>
      </c>
      <c r="P26" s="19">
        <v>348</v>
      </c>
      <c r="Q26" s="19">
        <v>0</v>
      </c>
      <c r="R26" s="19">
        <v>0</v>
      </c>
      <c r="S26" s="19">
        <v>0</v>
      </c>
      <c r="T26" s="19">
        <v>244</v>
      </c>
      <c r="U26" s="19">
        <v>98.000000000000014</v>
      </c>
      <c r="V26" s="19">
        <v>188</v>
      </c>
      <c r="W26" s="19">
        <v>0</v>
      </c>
      <c r="X26" s="19">
        <v>0</v>
      </c>
      <c r="Y26" s="19">
        <v>0</v>
      </c>
      <c r="Z26" s="19">
        <v>0</v>
      </c>
      <c r="AA26" s="19">
        <v>96</v>
      </c>
      <c r="AB26" s="19">
        <v>0</v>
      </c>
      <c r="AC26" s="19">
        <v>0</v>
      </c>
      <c r="AD26" s="19">
        <v>0</v>
      </c>
      <c r="AE26" s="19"/>
      <c r="AF26" s="19"/>
      <c r="AG26" s="16"/>
      <c r="AH26" s="16"/>
      <c r="AI26" s="16"/>
      <c r="AJ26" s="16"/>
      <c r="AK26" s="19"/>
    </row>
    <row r="27" spans="1:37">
      <c r="A27" s="44"/>
      <c r="B27" s="4" t="s">
        <v>8</v>
      </c>
      <c r="C27" s="30">
        <f t="shared" si="0"/>
        <v>0.72793333333333343</v>
      </c>
      <c r="D27" s="15">
        <f t="shared" ca="1" si="1"/>
        <v>0.8</v>
      </c>
      <c r="E27" s="27">
        <v>6000</v>
      </c>
      <c r="F27" s="12">
        <f t="shared" si="4"/>
        <v>4367.6000000000004</v>
      </c>
      <c r="G27" s="22">
        <v>0</v>
      </c>
      <c r="H27" s="22">
        <v>0</v>
      </c>
      <c r="I27" s="22">
        <v>188</v>
      </c>
      <c r="J27" s="22">
        <v>284</v>
      </c>
      <c r="K27" s="19">
        <v>0</v>
      </c>
      <c r="L27" s="19">
        <v>196</v>
      </c>
      <c r="M27" s="19">
        <v>0</v>
      </c>
      <c r="N27" s="19">
        <v>188</v>
      </c>
      <c r="O27" s="19">
        <v>292</v>
      </c>
      <c r="P27" s="19">
        <v>194</v>
      </c>
      <c r="Q27" s="19">
        <v>108.00000000000001</v>
      </c>
      <c r="R27" s="19">
        <v>586</v>
      </c>
      <c r="S27" s="19">
        <v>202.99999999999997</v>
      </c>
      <c r="T27" s="19">
        <v>214</v>
      </c>
      <c r="U27" s="19">
        <v>366.4</v>
      </c>
      <c r="V27" s="19">
        <v>362</v>
      </c>
      <c r="W27" s="19">
        <v>0</v>
      </c>
      <c r="X27" s="19">
        <v>236</v>
      </c>
      <c r="Y27" s="19">
        <v>0</v>
      </c>
      <c r="Z27" s="19">
        <v>0</v>
      </c>
      <c r="AA27" s="19">
        <v>118</v>
      </c>
      <c r="AB27" s="19">
        <v>380.2</v>
      </c>
      <c r="AC27" s="19">
        <v>108.00000000000001</v>
      </c>
      <c r="AD27" s="19">
        <v>344</v>
      </c>
      <c r="AE27" s="19"/>
      <c r="AF27" s="19"/>
      <c r="AG27" s="16"/>
      <c r="AH27" s="16"/>
      <c r="AI27" s="16"/>
      <c r="AJ27" s="16"/>
      <c r="AK27" s="19"/>
    </row>
    <row r="28" spans="1:37">
      <c r="A28" s="44"/>
      <c r="B28" s="24" t="s">
        <v>77</v>
      </c>
      <c r="C28" s="31">
        <f t="shared" si="0"/>
        <v>0.38052434456928841</v>
      </c>
      <c r="D28" s="15">
        <f t="shared" ca="1" si="1"/>
        <v>0.8</v>
      </c>
      <c r="E28" s="27">
        <v>2670</v>
      </c>
      <c r="F28" s="12">
        <f t="shared" si="4"/>
        <v>1016</v>
      </c>
      <c r="G28" s="22">
        <v>125</v>
      </c>
      <c r="H28" s="22">
        <v>0</v>
      </c>
      <c r="I28" s="22">
        <v>0</v>
      </c>
      <c r="J28" s="22">
        <v>115.6</v>
      </c>
      <c r="K28" s="19">
        <v>0</v>
      </c>
      <c r="L28" s="19">
        <v>223.4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115</v>
      </c>
      <c r="V28" s="19">
        <v>0</v>
      </c>
      <c r="W28" s="19">
        <v>0</v>
      </c>
      <c r="X28" s="19">
        <v>0</v>
      </c>
      <c r="Y28" s="19">
        <v>341</v>
      </c>
      <c r="Z28" s="19">
        <v>0</v>
      </c>
      <c r="AA28" s="19">
        <v>0</v>
      </c>
      <c r="AB28" s="19">
        <v>96</v>
      </c>
      <c r="AC28" s="19">
        <v>0</v>
      </c>
      <c r="AD28" s="19">
        <v>0</v>
      </c>
      <c r="AE28" s="19"/>
      <c r="AF28" s="19"/>
      <c r="AG28" s="16"/>
      <c r="AH28" s="16"/>
      <c r="AI28" s="16"/>
      <c r="AJ28" s="16"/>
      <c r="AK28" s="19"/>
    </row>
    <row r="29" spans="1:37">
      <c r="A29" s="44"/>
      <c r="B29" s="24" t="s">
        <v>78</v>
      </c>
      <c r="C29" s="31">
        <f t="shared" si="0"/>
        <v>0.45738193164090196</v>
      </c>
      <c r="D29" s="15">
        <f t="shared" ca="1" si="1"/>
        <v>0.8</v>
      </c>
      <c r="E29" s="27">
        <v>2820.4</v>
      </c>
      <c r="F29" s="12">
        <f t="shared" si="4"/>
        <v>1290</v>
      </c>
      <c r="G29" s="22">
        <v>0</v>
      </c>
      <c r="H29" s="22">
        <v>0</v>
      </c>
      <c r="I29" s="22">
        <v>118</v>
      </c>
      <c r="J29" s="22">
        <v>0</v>
      </c>
      <c r="K29" s="19">
        <v>115</v>
      </c>
      <c r="L29" s="19">
        <v>0</v>
      </c>
      <c r="M29" s="19">
        <v>0</v>
      </c>
      <c r="N29" s="19">
        <v>125</v>
      </c>
      <c r="O29" s="19">
        <v>0</v>
      </c>
      <c r="P29" s="19">
        <v>0</v>
      </c>
      <c r="Q29" s="19">
        <v>0</v>
      </c>
      <c r="R29" s="19">
        <v>0</v>
      </c>
      <c r="S29" s="19">
        <v>86</v>
      </c>
      <c r="T29" s="19">
        <v>0</v>
      </c>
      <c r="U29" s="19">
        <v>0</v>
      </c>
      <c r="V29" s="19">
        <v>414</v>
      </c>
      <c r="W29" s="19">
        <v>118</v>
      </c>
      <c r="X29" s="19">
        <v>0</v>
      </c>
      <c r="Y29" s="19">
        <v>0</v>
      </c>
      <c r="Z29" s="19">
        <v>0</v>
      </c>
      <c r="AA29" s="19">
        <v>196</v>
      </c>
      <c r="AB29" s="19">
        <v>0</v>
      </c>
      <c r="AC29" s="19">
        <v>118</v>
      </c>
      <c r="AD29" s="19">
        <v>0</v>
      </c>
      <c r="AE29" s="19"/>
      <c r="AF29" s="19"/>
      <c r="AG29" s="16"/>
      <c r="AH29" s="16"/>
      <c r="AI29" s="16"/>
      <c r="AJ29" s="16"/>
      <c r="AK29" s="19"/>
    </row>
    <row r="30" spans="1:37">
      <c r="A30" s="44"/>
      <c r="B30" s="24" t="s">
        <v>82</v>
      </c>
      <c r="C30" s="31" t="e">
        <f t="shared" si="0"/>
        <v>#DIV/0!</v>
      </c>
      <c r="D30" s="15">
        <f t="shared" ca="1" si="1"/>
        <v>0.8</v>
      </c>
      <c r="E30" s="27">
        <v>0</v>
      </c>
      <c r="F30" s="12">
        <f t="shared" si="4"/>
        <v>244</v>
      </c>
      <c r="G30" s="22">
        <v>0</v>
      </c>
      <c r="H30" s="22">
        <v>0</v>
      </c>
      <c r="I30" s="22">
        <v>0</v>
      </c>
      <c r="J30" s="22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244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/>
      <c r="AF30" s="19"/>
      <c r="AG30" s="16"/>
      <c r="AH30" s="16"/>
      <c r="AI30" s="16"/>
      <c r="AJ30" s="16"/>
      <c r="AK30" s="19"/>
    </row>
    <row r="31" spans="1:37">
      <c r="A31" s="44"/>
      <c r="B31" s="24" t="s">
        <v>93</v>
      </c>
      <c r="C31" s="31" t="e">
        <f t="shared" si="0"/>
        <v>#DIV/0!</v>
      </c>
      <c r="D31" s="15">
        <f t="shared" ca="1" si="1"/>
        <v>0.8</v>
      </c>
      <c r="E31" s="27">
        <v>0</v>
      </c>
      <c r="F31" s="12">
        <f t="shared" si="4"/>
        <v>4552</v>
      </c>
      <c r="G31" s="22">
        <v>0</v>
      </c>
      <c r="H31" s="22">
        <v>795</v>
      </c>
      <c r="I31" s="22">
        <v>530.99999999999989</v>
      </c>
      <c r="J31" s="22">
        <v>0</v>
      </c>
      <c r="K31" s="19">
        <v>0</v>
      </c>
      <c r="L31" s="19">
        <v>0</v>
      </c>
      <c r="M31" s="19">
        <v>198</v>
      </c>
      <c r="N31" s="19">
        <v>422</v>
      </c>
      <c r="O31" s="19">
        <v>0</v>
      </c>
      <c r="P31" s="19">
        <v>0</v>
      </c>
      <c r="Q31" s="19">
        <v>348</v>
      </c>
      <c r="R31" s="19">
        <v>98.000000000000014</v>
      </c>
      <c r="S31" s="19">
        <v>0</v>
      </c>
      <c r="T31" s="19">
        <v>0</v>
      </c>
      <c r="U31" s="19">
        <v>341</v>
      </c>
      <c r="V31" s="19">
        <v>0</v>
      </c>
      <c r="W31" s="19">
        <v>213</v>
      </c>
      <c r="X31" s="19">
        <v>334</v>
      </c>
      <c r="Y31" s="19">
        <v>341</v>
      </c>
      <c r="Z31" s="19">
        <v>0</v>
      </c>
      <c r="AA31" s="19">
        <v>98.000000000000014</v>
      </c>
      <c r="AB31" s="19">
        <v>0</v>
      </c>
      <c r="AC31" s="19">
        <v>437</v>
      </c>
      <c r="AD31" s="19">
        <v>396</v>
      </c>
      <c r="AE31" s="19"/>
      <c r="AF31" s="19"/>
      <c r="AG31" s="16"/>
      <c r="AH31" s="16"/>
      <c r="AI31" s="16"/>
      <c r="AJ31" s="16"/>
      <c r="AK31" s="19"/>
    </row>
    <row r="32" spans="1:37">
      <c r="A32" s="44"/>
      <c r="B32" s="4" t="s">
        <v>27</v>
      </c>
      <c r="C32" s="30">
        <f t="shared" si="0"/>
        <v>0.24068006182380217</v>
      </c>
      <c r="D32" s="15">
        <f t="shared" ca="1" si="1"/>
        <v>0.8</v>
      </c>
      <c r="E32" s="27">
        <v>3235</v>
      </c>
      <c r="F32" s="12">
        <f t="shared" si="4"/>
        <v>778.6</v>
      </c>
      <c r="G32" s="22">
        <v>95</v>
      </c>
      <c r="H32" s="22">
        <v>115.6</v>
      </c>
      <c r="I32" s="22">
        <v>0</v>
      </c>
      <c r="J32" s="22">
        <v>0</v>
      </c>
      <c r="K32" s="19">
        <v>118</v>
      </c>
      <c r="L32" s="19">
        <v>0</v>
      </c>
      <c r="M32" s="19">
        <v>0</v>
      </c>
      <c r="N32" s="19">
        <v>0</v>
      </c>
      <c r="O32" s="19">
        <v>0</v>
      </c>
      <c r="P32" s="19">
        <v>128</v>
      </c>
      <c r="Q32" s="19">
        <v>96</v>
      </c>
      <c r="R32" s="19">
        <v>0</v>
      </c>
      <c r="S32" s="19">
        <v>0</v>
      </c>
      <c r="T32" s="19">
        <v>128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98.000000000000014</v>
      </c>
      <c r="AB32" s="19">
        <v>0</v>
      </c>
      <c r="AC32" s="19">
        <v>0</v>
      </c>
      <c r="AD32" s="19">
        <v>0</v>
      </c>
      <c r="AE32" s="19"/>
      <c r="AF32" s="19"/>
      <c r="AG32" s="16"/>
      <c r="AH32" s="16"/>
      <c r="AI32" s="16"/>
      <c r="AJ32" s="16"/>
      <c r="AK32" s="19"/>
    </row>
    <row r="33" spans="1:37">
      <c r="A33" s="44"/>
      <c r="B33" s="4" t="s">
        <v>28</v>
      </c>
      <c r="C33" s="30">
        <f t="shared" si="0"/>
        <v>0.28584484413470773</v>
      </c>
      <c r="D33" s="15">
        <f t="shared" ca="1" si="1"/>
        <v>0.8</v>
      </c>
      <c r="E33" s="27">
        <v>47926</v>
      </c>
      <c r="F33" s="12">
        <f t="shared" si="4"/>
        <v>13699.400000000001</v>
      </c>
      <c r="G33" s="22">
        <v>678</v>
      </c>
      <c r="H33" s="22">
        <v>471</v>
      </c>
      <c r="I33" s="22">
        <v>530</v>
      </c>
      <c r="J33" s="22">
        <v>302</v>
      </c>
      <c r="K33" s="19">
        <v>331.6</v>
      </c>
      <c r="L33" s="19">
        <v>486</v>
      </c>
      <c r="M33" s="19">
        <v>260</v>
      </c>
      <c r="N33" s="19">
        <v>244</v>
      </c>
      <c r="O33" s="19">
        <v>832.6</v>
      </c>
      <c r="P33" s="19">
        <v>426</v>
      </c>
      <c r="Q33" s="19">
        <v>348.8</v>
      </c>
      <c r="R33" s="19">
        <v>566</v>
      </c>
      <c r="S33" s="19">
        <v>585</v>
      </c>
      <c r="T33" s="19">
        <v>986</v>
      </c>
      <c r="U33" s="19">
        <v>718</v>
      </c>
      <c r="V33" s="19">
        <v>0</v>
      </c>
      <c r="W33" s="19">
        <v>911.99999999999989</v>
      </c>
      <c r="X33" s="19">
        <v>475.2</v>
      </c>
      <c r="Y33" s="19">
        <v>908</v>
      </c>
      <c r="Z33" s="19">
        <v>488</v>
      </c>
      <c r="AA33" s="19">
        <v>193</v>
      </c>
      <c r="AB33" s="19">
        <v>1055</v>
      </c>
      <c r="AC33" s="19">
        <v>380.2</v>
      </c>
      <c r="AD33" s="19">
        <v>1523</v>
      </c>
      <c r="AE33" s="19"/>
      <c r="AF33" s="19"/>
      <c r="AG33" s="16"/>
      <c r="AH33" s="16"/>
      <c r="AI33" s="16"/>
      <c r="AJ33" s="16"/>
      <c r="AK33" s="19"/>
    </row>
    <row r="34" spans="1:37">
      <c r="A34" s="44"/>
      <c r="B34" s="4" t="s">
        <v>65</v>
      </c>
      <c r="C34" s="30">
        <f t="shared" ref="C34:C65" si="5">F34/E34</f>
        <v>0.8090099999999999</v>
      </c>
      <c r="D34" s="15">
        <f t="shared" ref="D34:D65" ca="1" si="6">DAY(NOW()-1)/30</f>
        <v>0.8</v>
      </c>
      <c r="E34" s="27">
        <v>20000</v>
      </c>
      <c r="F34" s="12">
        <f t="shared" si="4"/>
        <v>16180.199999999999</v>
      </c>
      <c r="G34" s="22">
        <v>625.6</v>
      </c>
      <c r="H34" s="22">
        <v>499</v>
      </c>
      <c r="I34" s="22">
        <v>0</v>
      </c>
      <c r="J34" s="22">
        <v>717</v>
      </c>
      <c r="K34" s="19">
        <v>627</v>
      </c>
      <c r="L34" s="19">
        <v>191</v>
      </c>
      <c r="M34" s="19">
        <v>250.8</v>
      </c>
      <c r="N34" s="19">
        <v>1030</v>
      </c>
      <c r="O34" s="19">
        <v>623.4</v>
      </c>
      <c r="P34" s="19">
        <v>755</v>
      </c>
      <c r="Q34" s="19">
        <v>733</v>
      </c>
      <c r="R34" s="19">
        <v>760</v>
      </c>
      <c r="S34" s="19">
        <v>386</v>
      </c>
      <c r="T34" s="19">
        <v>1464</v>
      </c>
      <c r="U34" s="19">
        <v>0</v>
      </c>
      <c r="V34" s="19">
        <v>1333</v>
      </c>
      <c r="W34" s="19">
        <v>288</v>
      </c>
      <c r="X34" s="19">
        <v>893.39999999999986</v>
      </c>
      <c r="Y34" s="19">
        <v>508</v>
      </c>
      <c r="Z34" s="19">
        <v>888.00000000000011</v>
      </c>
      <c r="AA34" s="19">
        <v>1127.9999999999998</v>
      </c>
      <c r="AB34" s="19">
        <v>414</v>
      </c>
      <c r="AC34" s="19">
        <v>1112.0000000000002</v>
      </c>
      <c r="AD34" s="19">
        <v>953.99999999999989</v>
      </c>
      <c r="AE34" s="19"/>
      <c r="AF34" s="19"/>
      <c r="AG34" s="16"/>
      <c r="AH34" s="16"/>
      <c r="AI34" s="16"/>
      <c r="AJ34" s="16"/>
      <c r="AK34" s="19"/>
    </row>
    <row r="35" spans="1:37">
      <c r="A35" s="45"/>
      <c r="B35" s="39" t="s">
        <v>98</v>
      </c>
      <c r="C35" s="40">
        <f t="shared" si="5"/>
        <v>0.48928027410869462</v>
      </c>
      <c r="D35" s="8">
        <f t="shared" ca="1" si="6"/>
        <v>0.8</v>
      </c>
      <c r="E35" s="41">
        <f>SUM(E18:E34)</f>
        <v>149631.61989999999</v>
      </c>
      <c r="F35" s="41">
        <f t="shared" ref="F35:AK35" si="7">SUM(F18:F34)</f>
        <v>73211.8</v>
      </c>
      <c r="G35" s="41">
        <f t="shared" si="7"/>
        <v>2978</v>
      </c>
      <c r="H35" s="41">
        <f t="shared" si="7"/>
        <v>3823.6</v>
      </c>
      <c r="I35" s="41">
        <f t="shared" si="7"/>
        <v>1784.3999999999999</v>
      </c>
      <c r="J35" s="41">
        <f t="shared" si="7"/>
        <v>1894.6</v>
      </c>
      <c r="K35" s="41">
        <f t="shared" si="7"/>
        <v>1632.6</v>
      </c>
      <c r="L35" s="41">
        <f t="shared" si="7"/>
        <v>2347</v>
      </c>
      <c r="M35" s="41">
        <f t="shared" si="7"/>
        <v>1774.8</v>
      </c>
      <c r="N35" s="41">
        <f t="shared" si="7"/>
        <v>2781</v>
      </c>
      <c r="O35" s="41">
        <f t="shared" si="7"/>
        <v>2954</v>
      </c>
      <c r="P35" s="41">
        <f t="shared" si="7"/>
        <v>2713</v>
      </c>
      <c r="Q35" s="41">
        <f t="shared" si="7"/>
        <v>3214.2</v>
      </c>
      <c r="R35" s="41">
        <f t="shared" si="7"/>
        <v>2533</v>
      </c>
      <c r="S35" s="41">
        <f t="shared" si="7"/>
        <v>1706</v>
      </c>
      <c r="T35" s="41">
        <f t="shared" si="7"/>
        <v>4490</v>
      </c>
      <c r="U35" s="41">
        <f t="shared" si="7"/>
        <v>2182.4</v>
      </c>
      <c r="V35" s="41">
        <f t="shared" si="7"/>
        <v>3799</v>
      </c>
      <c r="W35" s="41">
        <f t="shared" si="7"/>
        <v>2011</v>
      </c>
      <c r="X35" s="41">
        <f t="shared" si="7"/>
        <v>3692.5999999999995</v>
      </c>
      <c r="Y35" s="41">
        <f t="shared" si="7"/>
        <v>4123</v>
      </c>
      <c r="Z35" s="41">
        <f t="shared" si="7"/>
        <v>4474.2</v>
      </c>
      <c r="AA35" s="41">
        <f t="shared" si="7"/>
        <v>3342</v>
      </c>
      <c r="AB35" s="41">
        <f t="shared" si="7"/>
        <v>3606.2</v>
      </c>
      <c r="AC35" s="41">
        <f t="shared" si="7"/>
        <v>3729.2</v>
      </c>
      <c r="AD35" s="41">
        <f t="shared" si="7"/>
        <v>5626</v>
      </c>
      <c r="AE35" s="41">
        <f t="shared" si="7"/>
        <v>0</v>
      </c>
      <c r="AF35" s="41">
        <f t="shared" si="7"/>
        <v>0</v>
      </c>
      <c r="AG35" s="41">
        <f t="shared" si="7"/>
        <v>0</v>
      </c>
      <c r="AH35" s="41">
        <f t="shared" si="7"/>
        <v>0</v>
      </c>
      <c r="AI35" s="41">
        <f t="shared" si="7"/>
        <v>0</v>
      </c>
      <c r="AJ35" s="41">
        <f t="shared" si="7"/>
        <v>0</v>
      </c>
      <c r="AK35" s="41">
        <f t="shared" si="7"/>
        <v>0</v>
      </c>
    </row>
    <row r="36" spans="1:37">
      <c r="A36" s="46" t="s">
        <v>100</v>
      </c>
      <c r="B36" s="4" t="s">
        <v>19</v>
      </c>
      <c r="C36" s="30">
        <f t="shared" si="5"/>
        <v>0.26376146788990823</v>
      </c>
      <c r="D36" s="15">
        <f t="shared" ca="1" si="6"/>
        <v>0.8</v>
      </c>
      <c r="E36" s="27">
        <v>3662.4</v>
      </c>
      <c r="F36" s="12">
        <f t="shared" ref="F36:F52" si="8">SUM(G36:AK36)</f>
        <v>966</v>
      </c>
      <c r="G36" s="22">
        <v>0</v>
      </c>
      <c r="H36" s="22">
        <v>296</v>
      </c>
      <c r="I36" s="22">
        <v>86</v>
      </c>
      <c r="J36" s="22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128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348</v>
      </c>
      <c r="Z36" s="19">
        <v>0</v>
      </c>
      <c r="AA36" s="19">
        <v>0</v>
      </c>
      <c r="AB36" s="19">
        <v>98.000000000000014</v>
      </c>
      <c r="AC36" s="19">
        <v>10</v>
      </c>
      <c r="AD36" s="19">
        <v>0</v>
      </c>
      <c r="AE36" s="19"/>
      <c r="AF36" s="19"/>
      <c r="AG36" s="16"/>
      <c r="AH36" s="16"/>
      <c r="AI36" s="16"/>
      <c r="AJ36" s="16"/>
      <c r="AK36" s="19"/>
    </row>
    <row r="37" spans="1:37">
      <c r="A37" s="47"/>
      <c r="B37" s="4" t="s">
        <v>23</v>
      </c>
      <c r="C37" s="30">
        <f t="shared" si="5"/>
        <v>0.2886194029850746</v>
      </c>
      <c r="D37" s="15">
        <f t="shared" ca="1" si="6"/>
        <v>0.8</v>
      </c>
      <c r="E37" s="27">
        <v>5360</v>
      </c>
      <c r="F37" s="12">
        <f t="shared" si="8"/>
        <v>1547</v>
      </c>
      <c r="G37" s="22">
        <v>0</v>
      </c>
      <c r="H37" s="22">
        <v>0</v>
      </c>
      <c r="I37" s="22">
        <v>0</v>
      </c>
      <c r="J37" s="22">
        <v>0</v>
      </c>
      <c r="K37" s="19">
        <v>225.99999999999997</v>
      </c>
      <c r="L37" s="19">
        <v>96</v>
      </c>
      <c r="M37" s="19">
        <v>0</v>
      </c>
      <c r="N37" s="19">
        <v>0</v>
      </c>
      <c r="O37" s="19">
        <v>0</v>
      </c>
      <c r="P37" s="19">
        <v>0</v>
      </c>
      <c r="Q37" s="19">
        <v>592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96</v>
      </c>
      <c r="Y37" s="19">
        <v>0</v>
      </c>
      <c r="Z37" s="19">
        <v>537</v>
      </c>
      <c r="AA37" s="19">
        <v>0</v>
      </c>
      <c r="AB37" s="19">
        <v>0</v>
      </c>
      <c r="AC37" s="19">
        <v>0</v>
      </c>
      <c r="AD37" s="19">
        <v>0</v>
      </c>
      <c r="AE37" s="19"/>
      <c r="AF37" s="19"/>
      <c r="AG37" s="16"/>
      <c r="AH37" s="16"/>
      <c r="AI37" s="16"/>
      <c r="AJ37" s="16"/>
      <c r="AK37" s="19"/>
    </row>
    <row r="38" spans="1:37">
      <c r="A38" s="47"/>
      <c r="B38" s="4" t="s">
        <v>51</v>
      </c>
      <c r="C38" s="30">
        <f t="shared" si="5"/>
        <v>0</v>
      </c>
      <c r="D38" s="15">
        <f t="shared" ca="1" si="6"/>
        <v>0.8</v>
      </c>
      <c r="E38" s="27">
        <v>1239.5999999999999</v>
      </c>
      <c r="F38" s="12">
        <f t="shared" si="8"/>
        <v>0</v>
      </c>
      <c r="G38" s="22">
        <v>0</v>
      </c>
      <c r="H38" s="22">
        <v>0</v>
      </c>
      <c r="I38" s="22">
        <v>0</v>
      </c>
      <c r="J38" s="22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/>
      <c r="AF38" s="19"/>
      <c r="AG38" s="16"/>
      <c r="AH38" s="16"/>
      <c r="AI38" s="16"/>
      <c r="AJ38" s="16"/>
      <c r="AK38" s="19"/>
    </row>
    <row r="39" spans="1:37">
      <c r="A39" s="47"/>
      <c r="B39" s="4" t="s">
        <v>9</v>
      </c>
      <c r="C39" s="30">
        <f t="shared" si="5"/>
        <v>1.0700928489982082</v>
      </c>
      <c r="D39" s="15">
        <f t="shared" ca="1" si="6"/>
        <v>0.8</v>
      </c>
      <c r="E39" s="27">
        <v>12278</v>
      </c>
      <c r="F39" s="12">
        <f t="shared" si="8"/>
        <v>13138.6</v>
      </c>
      <c r="G39" s="22">
        <v>312</v>
      </c>
      <c r="H39" s="22">
        <v>277.99999999999994</v>
      </c>
      <c r="I39" s="22">
        <v>1129</v>
      </c>
      <c r="J39" s="22">
        <v>115</v>
      </c>
      <c r="K39" s="19">
        <v>241</v>
      </c>
      <c r="L39" s="19">
        <v>698</v>
      </c>
      <c r="M39" s="19">
        <v>1397</v>
      </c>
      <c r="N39" s="19">
        <v>625</v>
      </c>
      <c r="O39" s="19">
        <v>604</v>
      </c>
      <c r="P39" s="19">
        <v>976</v>
      </c>
      <c r="Q39" s="19">
        <v>1061</v>
      </c>
      <c r="R39" s="19">
        <v>1177</v>
      </c>
      <c r="S39" s="19">
        <v>390.4</v>
      </c>
      <c r="T39" s="19">
        <v>752</v>
      </c>
      <c r="U39" s="19">
        <v>246</v>
      </c>
      <c r="V39" s="19">
        <v>437</v>
      </c>
      <c r="W39" s="19">
        <v>211</v>
      </c>
      <c r="X39" s="19">
        <v>246</v>
      </c>
      <c r="Y39" s="19">
        <v>96</v>
      </c>
      <c r="Z39" s="19">
        <v>478.2</v>
      </c>
      <c r="AA39" s="19">
        <v>509.99999999999994</v>
      </c>
      <c r="AB39" s="19">
        <v>394</v>
      </c>
      <c r="AC39" s="19">
        <v>128</v>
      </c>
      <c r="AD39" s="19">
        <v>637</v>
      </c>
      <c r="AE39" s="19"/>
      <c r="AF39" s="19"/>
      <c r="AG39" s="16"/>
      <c r="AH39" s="16"/>
      <c r="AI39" s="16"/>
      <c r="AJ39" s="16"/>
      <c r="AK39" s="19"/>
    </row>
    <row r="40" spans="1:37">
      <c r="A40" s="47"/>
      <c r="B40" s="4" t="s">
        <v>62</v>
      </c>
      <c r="C40" s="30">
        <f t="shared" si="5"/>
        <v>0.46923124999999999</v>
      </c>
      <c r="D40" s="15">
        <f t="shared" ca="1" si="6"/>
        <v>0.8</v>
      </c>
      <c r="E40" s="27">
        <v>32000</v>
      </c>
      <c r="F40" s="12">
        <f t="shared" si="8"/>
        <v>15015.4</v>
      </c>
      <c r="G40" s="22">
        <v>2375.6</v>
      </c>
      <c r="H40" s="22">
        <v>590</v>
      </c>
      <c r="I40" s="22">
        <v>1150.8</v>
      </c>
      <c r="J40" s="22">
        <v>216</v>
      </c>
      <c r="K40" s="19">
        <v>520</v>
      </c>
      <c r="L40" s="19">
        <v>312</v>
      </c>
      <c r="M40" s="19">
        <v>291</v>
      </c>
      <c r="N40" s="19">
        <v>968</v>
      </c>
      <c r="O40" s="19">
        <v>243</v>
      </c>
      <c r="P40" s="19">
        <v>384</v>
      </c>
      <c r="Q40" s="19">
        <v>418</v>
      </c>
      <c r="R40" s="19">
        <v>96</v>
      </c>
      <c r="S40" s="19">
        <v>196</v>
      </c>
      <c r="T40" s="19">
        <v>724</v>
      </c>
      <c r="U40" s="19">
        <v>975</v>
      </c>
      <c r="V40" s="19">
        <v>201.6</v>
      </c>
      <c r="W40" s="19">
        <v>407.4</v>
      </c>
      <c r="X40" s="19">
        <v>490.00000000000006</v>
      </c>
      <c r="Y40" s="19">
        <v>1177</v>
      </c>
      <c r="Z40" s="19">
        <v>690</v>
      </c>
      <c r="AA40" s="19">
        <v>1377</v>
      </c>
      <c r="AB40" s="19">
        <v>784</v>
      </c>
      <c r="AC40" s="19">
        <v>243</v>
      </c>
      <c r="AD40" s="19">
        <v>186</v>
      </c>
      <c r="AE40" s="19"/>
      <c r="AF40" s="19"/>
      <c r="AG40" s="16"/>
      <c r="AH40" s="16"/>
      <c r="AI40" s="16"/>
      <c r="AJ40" s="16"/>
      <c r="AK40" s="19"/>
    </row>
    <row r="41" spans="1:37">
      <c r="A41" s="47"/>
      <c r="B41" s="4" t="s">
        <v>7</v>
      </c>
      <c r="C41" s="30">
        <f t="shared" si="5"/>
        <v>0.35372665063806175</v>
      </c>
      <c r="D41" s="15">
        <f t="shared" ca="1" si="6"/>
        <v>0.8</v>
      </c>
      <c r="E41" s="27">
        <v>5407</v>
      </c>
      <c r="F41" s="12">
        <f t="shared" si="8"/>
        <v>1912.6</v>
      </c>
      <c r="G41" s="22">
        <v>0</v>
      </c>
      <c r="H41" s="22">
        <v>118</v>
      </c>
      <c r="I41" s="22">
        <v>0</v>
      </c>
      <c r="J41" s="22">
        <v>0</v>
      </c>
      <c r="K41" s="19">
        <v>128</v>
      </c>
      <c r="L41" s="19">
        <v>115.6</v>
      </c>
      <c r="M41" s="19">
        <v>0</v>
      </c>
      <c r="N41" s="19">
        <v>0</v>
      </c>
      <c r="O41" s="19">
        <v>0</v>
      </c>
      <c r="P41" s="19">
        <v>188</v>
      </c>
      <c r="Q41" s="19">
        <v>0</v>
      </c>
      <c r="R41" s="19">
        <v>0</v>
      </c>
      <c r="S41" s="19">
        <v>96</v>
      </c>
      <c r="T41" s="19">
        <v>392</v>
      </c>
      <c r="U41" s="19">
        <v>188</v>
      </c>
      <c r="V41" s="19">
        <v>0</v>
      </c>
      <c r="W41" s="19">
        <v>0</v>
      </c>
      <c r="X41" s="19">
        <v>188</v>
      </c>
      <c r="Y41" s="19">
        <v>0</v>
      </c>
      <c r="Z41" s="19">
        <v>0</v>
      </c>
      <c r="AA41" s="19">
        <v>243</v>
      </c>
      <c r="AB41" s="19">
        <v>0</v>
      </c>
      <c r="AC41" s="19">
        <v>0</v>
      </c>
      <c r="AD41" s="19">
        <v>256</v>
      </c>
      <c r="AE41" s="19"/>
      <c r="AF41" s="19"/>
      <c r="AG41" s="16"/>
      <c r="AH41" s="16"/>
      <c r="AI41" s="16"/>
      <c r="AJ41" s="16"/>
      <c r="AK41" s="19"/>
    </row>
    <row r="42" spans="1:37">
      <c r="A42" s="47"/>
      <c r="B42" s="4" t="s">
        <v>18</v>
      </c>
      <c r="C42" s="30">
        <f t="shared" si="5"/>
        <v>0.60716943686430158</v>
      </c>
      <c r="D42" s="15">
        <f t="shared" ca="1" si="6"/>
        <v>0.8</v>
      </c>
      <c r="E42" s="27">
        <v>3224.8</v>
      </c>
      <c r="F42" s="12">
        <f t="shared" si="8"/>
        <v>1958</v>
      </c>
      <c r="G42" s="22">
        <v>125</v>
      </c>
      <c r="H42" s="22">
        <v>0</v>
      </c>
      <c r="I42" s="22">
        <v>354</v>
      </c>
      <c r="J42" s="22">
        <v>216</v>
      </c>
      <c r="K42" s="19">
        <v>0</v>
      </c>
      <c r="L42" s="19">
        <v>0</v>
      </c>
      <c r="M42" s="19">
        <v>98.000000000000014</v>
      </c>
      <c r="N42" s="19">
        <v>0</v>
      </c>
      <c r="O42" s="19">
        <v>0</v>
      </c>
      <c r="P42" s="19">
        <v>373</v>
      </c>
      <c r="Q42" s="19">
        <v>0</v>
      </c>
      <c r="R42" s="19">
        <v>348</v>
      </c>
      <c r="S42" s="19">
        <v>0</v>
      </c>
      <c r="T42" s="19">
        <v>0</v>
      </c>
      <c r="U42" s="19">
        <v>316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128</v>
      </c>
      <c r="AE42" s="19"/>
      <c r="AF42" s="19"/>
      <c r="AG42" s="16"/>
      <c r="AH42" s="16"/>
      <c r="AI42" s="16"/>
      <c r="AJ42" s="16"/>
      <c r="AK42" s="19"/>
    </row>
    <row r="43" spans="1:37">
      <c r="A43" s="47"/>
      <c r="B43" s="4" t="s">
        <v>33</v>
      </c>
      <c r="C43" s="30">
        <f t="shared" si="5"/>
        <v>0.58900523560209428</v>
      </c>
      <c r="D43" s="15">
        <f t="shared" ca="1" si="6"/>
        <v>0.8</v>
      </c>
      <c r="E43" s="27">
        <v>8862.4</v>
      </c>
      <c r="F43" s="12">
        <f t="shared" si="8"/>
        <v>5220</v>
      </c>
      <c r="G43" s="22">
        <v>0</v>
      </c>
      <c r="H43" s="22">
        <v>0</v>
      </c>
      <c r="I43" s="22">
        <v>0</v>
      </c>
      <c r="J43" s="22">
        <v>0</v>
      </c>
      <c r="K43" s="19">
        <v>196</v>
      </c>
      <c r="L43" s="19">
        <v>548.00000000000011</v>
      </c>
      <c r="M43" s="19">
        <v>0</v>
      </c>
      <c r="N43" s="19">
        <v>98.000000000000014</v>
      </c>
      <c r="O43" s="19">
        <v>0</v>
      </c>
      <c r="P43" s="19">
        <v>0</v>
      </c>
      <c r="Q43" s="19">
        <v>590</v>
      </c>
      <c r="R43" s="19">
        <v>145</v>
      </c>
      <c r="S43" s="19">
        <v>198</v>
      </c>
      <c r="T43" s="19">
        <v>196</v>
      </c>
      <c r="U43" s="19">
        <v>296</v>
      </c>
      <c r="V43" s="19">
        <v>437</v>
      </c>
      <c r="W43" s="19">
        <v>311</v>
      </c>
      <c r="X43" s="19">
        <v>1375.9999999999998</v>
      </c>
      <c r="Y43" s="19">
        <v>0</v>
      </c>
      <c r="Z43" s="19">
        <v>216</v>
      </c>
      <c r="AA43" s="19">
        <v>0</v>
      </c>
      <c r="AB43" s="19">
        <v>296</v>
      </c>
      <c r="AC43" s="19">
        <v>364</v>
      </c>
      <c r="AD43" s="19">
        <v>-47</v>
      </c>
      <c r="AE43" s="19"/>
      <c r="AF43" s="19"/>
      <c r="AG43" s="16"/>
      <c r="AH43" s="16"/>
      <c r="AI43" s="16"/>
      <c r="AJ43" s="16"/>
      <c r="AK43" s="19"/>
    </row>
    <row r="44" spans="1:37">
      <c r="A44" s="47"/>
      <c r="B44" s="4" t="s">
        <v>11</v>
      </c>
      <c r="C44" s="30">
        <f t="shared" si="5"/>
        <v>0.61150639244024474</v>
      </c>
      <c r="D44" s="15">
        <f t="shared" ca="1" si="6"/>
        <v>0.8</v>
      </c>
      <c r="E44" s="27">
        <v>17989.999999999996</v>
      </c>
      <c r="F44" s="12">
        <f t="shared" si="8"/>
        <v>11001</v>
      </c>
      <c r="G44" s="22">
        <v>632</v>
      </c>
      <c r="H44" s="22">
        <v>220.00000000000003</v>
      </c>
      <c r="I44" s="22">
        <v>800</v>
      </c>
      <c r="J44" s="22">
        <v>324</v>
      </c>
      <c r="K44" s="19">
        <v>404</v>
      </c>
      <c r="L44" s="19">
        <v>376</v>
      </c>
      <c r="M44" s="19">
        <v>1118.0000000000002</v>
      </c>
      <c r="N44" s="19">
        <v>412</v>
      </c>
      <c r="O44" s="19">
        <v>194</v>
      </c>
      <c r="P44" s="19">
        <v>196</v>
      </c>
      <c r="Q44" s="19">
        <v>145</v>
      </c>
      <c r="R44" s="19">
        <v>637</v>
      </c>
      <c r="S44" s="19">
        <v>875</v>
      </c>
      <c r="T44" s="19">
        <v>95</v>
      </c>
      <c r="U44" s="19">
        <v>523.00000000000011</v>
      </c>
      <c r="V44" s="19">
        <v>327</v>
      </c>
      <c r="W44" s="19">
        <v>653</v>
      </c>
      <c r="X44" s="19">
        <v>314</v>
      </c>
      <c r="Y44" s="19">
        <v>574</v>
      </c>
      <c r="Z44" s="19">
        <v>586</v>
      </c>
      <c r="AA44" s="19">
        <v>610</v>
      </c>
      <c r="AB44" s="19">
        <v>484</v>
      </c>
      <c r="AC44" s="19">
        <v>98.000000000000014</v>
      </c>
      <c r="AD44" s="19">
        <v>404</v>
      </c>
      <c r="AE44" s="19"/>
      <c r="AF44" s="19"/>
      <c r="AG44" s="16"/>
      <c r="AH44" s="16"/>
      <c r="AI44" s="16"/>
      <c r="AJ44" s="16"/>
      <c r="AK44" s="19"/>
    </row>
    <row r="45" spans="1:37">
      <c r="A45" s="47"/>
      <c r="B45" s="4" t="s">
        <v>38</v>
      </c>
      <c r="C45" s="30">
        <f t="shared" si="5"/>
        <v>0.68609489910754007</v>
      </c>
      <c r="D45" s="15">
        <f t="shared" ca="1" si="6"/>
        <v>0.8</v>
      </c>
      <c r="E45" s="27">
        <v>7641.8</v>
      </c>
      <c r="F45" s="12">
        <f t="shared" si="8"/>
        <v>5243</v>
      </c>
      <c r="G45" s="22">
        <v>442</v>
      </c>
      <c r="H45" s="22">
        <v>377</v>
      </c>
      <c r="I45" s="22">
        <v>296</v>
      </c>
      <c r="J45" s="22">
        <v>292</v>
      </c>
      <c r="K45" s="19">
        <v>98.000000000000014</v>
      </c>
      <c r="L45" s="19">
        <v>96</v>
      </c>
      <c r="M45" s="19">
        <v>683</v>
      </c>
      <c r="N45" s="19">
        <v>196</v>
      </c>
      <c r="O45" s="19">
        <v>0</v>
      </c>
      <c r="P45" s="19">
        <v>382</v>
      </c>
      <c r="Q45" s="19">
        <v>0</v>
      </c>
      <c r="R45" s="19">
        <v>0</v>
      </c>
      <c r="S45" s="19">
        <v>484</v>
      </c>
      <c r="T45" s="19">
        <v>0</v>
      </c>
      <c r="U45" s="19">
        <v>148</v>
      </c>
      <c r="V45" s="19">
        <v>0</v>
      </c>
      <c r="W45" s="19">
        <v>196</v>
      </c>
      <c r="X45" s="19">
        <v>386</v>
      </c>
      <c r="Y45" s="19">
        <v>509</v>
      </c>
      <c r="Z45" s="19">
        <v>118</v>
      </c>
      <c r="AA45" s="19">
        <v>392</v>
      </c>
      <c r="AB45" s="19">
        <v>0</v>
      </c>
      <c r="AC45" s="19">
        <v>0</v>
      </c>
      <c r="AD45" s="19">
        <v>148</v>
      </c>
      <c r="AE45" s="19"/>
      <c r="AF45" s="19"/>
      <c r="AG45" s="16"/>
      <c r="AH45" s="16"/>
      <c r="AI45" s="16"/>
      <c r="AJ45" s="16"/>
      <c r="AK45" s="19"/>
    </row>
    <row r="46" spans="1:37">
      <c r="A46" s="47"/>
      <c r="B46" s="4" t="s">
        <v>42</v>
      </c>
      <c r="C46" s="30">
        <f t="shared" si="5"/>
        <v>0.31598493029528607</v>
      </c>
      <c r="D46" s="15">
        <f t="shared" ca="1" si="6"/>
        <v>0.8</v>
      </c>
      <c r="E46" s="27">
        <v>40929.800000000003</v>
      </c>
      <c r="F46" s="12">
        <f t="shared" si="8"/>
        <v>12933.2</v>
      </c>
      <c r="G46" s="22">
        <v>619</v>
      </c>
      <c r="H46" s="22">
        <v>833</v>
      </c>
      <c r="I46" s="22">
        <v>983</v>
      </c>
      <c r="J46" s="22">
        <v>395.8</v>
      </c>
      <c r="K46" s="19">
        <v>300.39999999999992</v>
      </c>
      <c r="L46" s="19">
        <v>342</v>
      </c>
      <c r="M46" s="19">
        <v>1470</v>
      </c>
      <c r="N46" s="19">
        <v>395</v>
      </c>
      <c r="O46" s="19">
        <v>0</v>
      </c>
      <c r="P46" s="19">
        <v>416</v>
      </c>
      <c r="Q46" s="19">
        <v>384</v>
      </c>
      <c r="R46" s="19">
        <v>1060</v>
      </c>
      <c r="S46" s="19">
        <v>836</v>
      </c>
      <c r="T46" s="19">
        <v>878.99999999999989</v>
      </c>
      <c r="U46" s="19">
        <v>379</v>
      </c>
      <c r="V46" s="19">
        <v>270.00000000000006</v>
      </c>
      <c r="W46" s="19">
        <v>1209</v>
      </c>
      <c r="X46" s="19">
        <v>504</v>
      </c>
      <c r="Y46" s="19">
        <v>128</v>
      </c>
      <c r="Z46" s="19">
        <v>606</v>
      </c>
      <c r="AA46" s="19">
        <v>432</v>
      </c>
      <c r="AB46" s="19">
        <v>148</v>
      </c>
      <c r="AC46" s="19">
        <v>148</v>
      </c>
      <c r="AD46" s="19">
        <v>196</v>
      </c>
      <c r="AE46" s="19"/>
      <c r="AF46" s="19"/>
      <c r="AG46" s="16"/>
      <c r="AH46" s="16"/>
      <c r="AI46" s="16"/>
      <c r="AJ46" s="16"/>
      <c r="AK46" s="19"/>
    </row>
    <row r="47" spans="1:37">
      <c r="A47" s="47"/>
      <c r="B47" s="4" t="s">
        <v>50</v>
      </c>
      <c r="C47" s="30">
        <f t="shared" si="5"/>
        <v>0.47463050434252624</v>
      </c>
      <c r="D47" s="15">
        <f t="shared" ca="1" si="6"/>
        <v>0.8</v>
      </c>
      <c r="E47" s="27">
        <v>7875.6</v>
      </c>
      <c r="F47" s="12">
        <f t="shared" si="8"/>
        <v>3738</v>
      </c>
      <c r="G47" s="22">
        <v>0</v>
      </c>
      <c r="H47" s="22">
        <v>301</v>
      </c>
      <c r="I47" s="22">
        <v>241</v>
      </c>
      <c r="J47" s="22">
        <v>0</v>
      </c>
      <c r="K47" s="19">
        <v>196</v>
      </c>
      <c r="L47" s="19">
        <v>293</v>
      </c>
      <c r="M47" s="19">
        <v>200.99999999999997</v>
      </c>
      <c r="N47" s="19">
        <v>178</v>
      </c>
      <c r="O47" s="19">
        <v>0</v>
      </c>
      <c r="P47" s="19">
        <v>96</v>
      </c>
      <c r="Q47" s="19">
        <v>196</v>
      </c>
      <c r="R47" s="19">
        <v>125</v>
      </c>
      <c r="S47" s="19">
        <v>105</v>
      </c>
      <c r="T47" s="19">
        <v>378</v>
      </c>
      <c r="U47" s="19">
        <v>196</v>
      </c>
      <c r="V47" s="19">
        <v>380</v>
      </c>
      <c r="W47" s="19">
        <v>0</v>
      </c>
      <c r="X47" s="19">
        <v>0</v>
      </c>
      <c r="Y47" s="19">
        <v>88.000000000000014</v>
      </c>
      <c r="Z47" s="19">
        <v>0</v>
      </c>
      <c r="AA47" s="19">
        <v>0</v>
      </c>
      <c r="AB47" s="19">
        <v>0</v>
      </c>
      <c r="AC47" s="19">
        <v>618</v>
      </c>
      <c r="AD47" s="19">
        <v>146</v>
      </c>
      <c r="AE47" s="19"/>
      <c r="AF47" s="19"/>
      <c r="AG47" s="16"/>
      <c r="AH47" s="16"/>
      <c r="AI47" s="16"/>
      <c r="AJ47" s="16"/>
      <c r="AK47" s="19"/>
    </row>
    <row r="48" spans="1:37">
      <c r="A48" s="47"/>
      <c r="B48" s="4" t="s">
        <v>36</v>
      </c>
      <c r="C48" s="30">
        <f t="shared" si="5"/>
        <v>0.25583482944344704</v>
      </c>
      <c r="D48" s="15">
        <f t="shared" ca="1" si="6"/>
        <v>0.8</v>
      </c>
      <c r="E48" s="27">
        <v>4678.8</v>
      </c>
      <c r="F48" s="12">
        <f t="shared" si="8"/>
        <v>1197</v>
      </c>
      <c r="G48" s="22">
        <v>364</v>
      </c>
      <c r="H48" s="22">
        <v>0</v>
      </c>
      <c r="I48" s="22">
        <v>0</v>
      </c>
      <c r="J48" s="22">
        <v>0</v>
      </c>
      <c r="K48" s="19">
        <v>98.000000000000014</v>
      </c>
      <c r="L48" s="19">
        <v>95</v>
      </c>
      <c r="M48" s="19">
        <v>236</v>
      </c>
      <c r="N48" s="19">
        <v>0</v>
      </c>
      <c r="O48" s="19">
        <v>0</v>
      </c>
      <c r="P48" s="19">
        <v>0</v>
      </c>
      <c r="Q48" s="19">
        <v>0</v>
      </c>
      <c r="R48" s="19">
        <v>190</v>
      </c>
      <c r="S48" s="19">
        <v>96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118</v>
      </c>
      <c r="AA48" s="19">
        <v>0</v>
      </c>
      <c r="AB48" s="19">
        <v>0</v>
      </c>
      <c r="AC48" s="19">
        <v>0</v>
      </c>
      <c r="AD48" s="19">
        <v>0</v>
      </c>
      <c r="AE48" s="19"/>
      <c r="AF48" s="19"/>
      <c r="AG48" s="16"/>
      <c r="AH48" s="16"/>
      <c r="AI48" s="16"/>
      <c r="AJ48" s="16"/>
      <c r="AK48" s="19"/>
    </row>
    <row r="49" spans="1:37">
      <c r="A49" s="47"/>
      <c r="B49" s="4" t="s">
        <v>4</v>
      </c>
      <c r="C49" s="30">
        <f t="shared" si="5"/>
        <v>0.47139999999999999</v>
      </c>
      <c r="D49" s="15">
        <f t="shared" ca="1" si="6"/>
        <v>0.8</v>
      </c>
      <c r="E49" s="27">
        <v>4000</v>
      </c>
      <c r="F49" s="12">
        <f t="shared" si="8"/>
        <v>1885.6</v>
      </c>
      <c r="G49" s="22">
        <v>0</v>
      </c>
      <c r="H49" s="22">
        <v>0</v>
      </c>
      <c r="I49" s="22">
        <v>0</v>
      </c>
      <c r="J49" s="22">
        <v>0</v>
      </c>
      <c r="K49" s="19">
        <v>0</v>
      </c>
      <c r="L49" s="19">
        <v>96</v>
      </c>
      <c r="M49" s="19">
        <v>0</v>
      </c>
      <c r="N49" s="19">
        <v>125</v>
      </c>
      <c r="O49" s="19">
        <v>0</v>
      </c>
      <c r="P49" s="19">
        <v>115.6</v>
      </c>
      <c r="Q49" s="19">
        <v>0</v>
      </c>
      <c r="R49" s="19">
        <v>0</v>
      </c>
      <c r="S49" s="19">
        <v>0</v>
      </c>
      <c r="T49" s="19">
        <v>198</v>
      </c>
      <c r="U49" s="19">
        <v>105</v>
      </c>
      <c r="V49" s="19">
        <v>492</v>
      </c>
      <c r="W49" s="19">
        <v>108.00000000000001</v>
      </c>
      <c r="X49" s="19">
        <v>214</v>
      </c>
      <c r="Y49" s="19">
        <v>0</v>
      </c>
      <c r="Z49" s="19">
        <v>0</v>
      </c>
      <c r="AA49" s="19">
        <v>196</v>
      </c>
      <c r="AB49" s="19">
        <v>0</v>
      </c>
      <c r="AC49" s="19">
        <v>148</v>
      </c>
      <c r="AD49" s="19">
        <v>88.000000000000014</v>
      </c>
      <c r="AE49" s="19"/>
      <c r="AF49" s="19"/>
      <c r="AG49" s="16"/>
      <c r="AH49" s="16"/>
      <c r="AI49" s="16"/>
      <c r="AJ49" s="16"/>
      <c r="AK49" s="19"/>
    </row>
    <row r="50" spans="1:37">
      <c r="A50" s="47"/>
      <c r="B50" s="4" t="s">
        <v>6</v>
      </c>
      <c r="C50" s="30">
        <f t="shared" si="5"/>
        <v>0.61019589332074586</v>
      </c>
      <c r="D50" s="15">
        <f t="shared" ca="1" si="6"/>
        <v>0.8</v>
      </c>
      <c r="E50" s="27">
        <v>4237</v>
      </c>
      <c r="F50" s="12">
        <f t="shared" si="8"/>
        <v>2585.4</v>
      </c>
      <c r="G50" s="22">
        <v>0</v>
      </c>
      <c r="H50" s="22">
        <v>0</v>
      </c>
      <c r="I50" s="22">
        <v>0</v>
      </c>
      <c r="J50" s="22">
        <v>238</v>
      </c>
      <c r="K50" s="19">
        <v>0</v>
      </c>
      <c r="L50" s="19">
        <v>128</v>
      </c>
      <c r="M50" s="19">
        <v>321.39999999999998</v>
      </c>
      <c r="N50" s="19">
        <v>0</v>
      </c>
      <c r="O50" s="19">
        <v>0</v>
      </c>
      <c r="P50" s="19">
        <v>216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348</v>
      </c>
      <c r="W50" s="19">
        <v>0</v>
      </c>
      <c r="X50" s="19">
        <v>476</v>
      </c>
      <c r="Y50" s="19">
        <v>96</v>
      </c>
      <c r="Z50" s="19">
        <v>0</v>
      </c>
      <c r="AA50" s="19">
        <v>88.000000000000014</v>
      </c>
      <c r="AB50" s="19">
        <v>198</v>
      </c>
      <c r="AC50" s="19">
        <v>0</v>
      </c>
      <c r="AD50" s="19">
        <v>476</v>
      </c>
      <c r="AE50" s="19"/>
      <c r="AF50" s="19"/>
      <c r="AG50" s="16"/>
      <c r="AH50" s="16"/>
      <c r="AI50" s="16"/>
      <c r="AJ50" s="16"/>
      <c r="AK50" s="19"/>
    </row>
    <row r="51" spans="1:37">
      <c r="A51" s="47"/>
      <c r="B51" s="24" t="s">
        <v>85</v>
      </c>
      <c r="C51" s="31">
        <f t="shared" si="5"/>
        <v>0.92825000000000002</v>
      </c>
      <c r="D51" s="15">
        <f t="shared" ca="1" si="6"/>
        <v>0.8</v>
      </c>
      <c r="E51" s="27">
        <v>4000</v>
      </c>
      <c r="F51" s="12">
        <f t="shared" si="8"/>
        <v>3713</v>
      </c>
      <c r="G51" s="22">
        <v>227.99999999999997</v>
      </c>
      <c r="H51" s="22">
        <v>0</v>
      </c>
      <c r="I51" s="22">
        <v>284</v>
      </c>
      <c r="J51" s="22">
        <v>0</v>
      </c>
      <c r="K51" s="19">
        <v>125</v>
      </c>
      <c r="L51" s="19">
        <v>0</v>
      </c>
      <c r="M51" s="19">
        <v>0</v>
      </c>
      <c r="N51" s="19">
        <v>318</v>
      </c>
      <c r="O51" s="19">
        <v>0</v>
      </c>
      <c r="P51" s="19">
        <v>0</v>
      </c>
      <c r="Q51" s="19">
        <v>0</v>
      </c>
      <c r="R51" s="19">
        <v>216</v>
      </c>
      <c r="S51" s="19">
        <v>0</v>
      </c>
      <c r="T51" s="19">
        <v>0</v>
      </c>
      <c r="U51" s="19">
        <v>404</v>
      </c>
      <c r="V51" s="19">
        <v>96</v>
      </c>
      <c r="W51" s="19">
        <v>186</v>
      </c>
      <c r="X51" s="19">
        <v>404</v>
      </c>
      <c r="Y51" s="19">
        <v>216</v>
      </c>
      <c r="Z51" s="19">
        <v>0</v>
      </c>
      <c r="AA51" s="19">
        <v>0</v>
      </c>
      <c r="AB51" s="19">
        <v>314</v>
      </c>
      <c r="AC51" s="19">
        <v>732</v>
      </c>
      <c r="AD51" s="19">
        <v>190</v>
      </c>
      <c r="AE51" s="19"/>
      <c r="AF51" s="19"/>
      <c r="AG51" s="16"/>
      <c r="AH51" s="16"/>
      <c r="AI51" s="16"/>
      <c r="AJ51" s="16"/>
      <c r="AK51" s="19"/>
    </row>
    <row r="52" spans="1:37">
      <c r="A52" s="47"/>
      <c r="B52" s="24" t="s">
        <v>90</v>
      </c>
      <c r="C52" s="31" t="e">
        <f t="shared" si="5"/>
        <v>#DIV/0!</v>
      </c>
      <c r="D52" s="15">
        <f t="shared" ca="1" si="6"/>
        <v>0.8</v>
      </c>
      <c r="E52" s="27">
        <v>0</v>
      </c>
      <c r="F52" s="12">
        <f t="shared" si="8"/>
        <v>2145.6</v>
      </c>
      <c r="G52" s="22">
        <v>294</v>
      </c>
      <c r="H52" s="22">
        <v>178</v>
      </c>
      <c r="I52" s="22">
        <v>0</v>
      </c>
      <c r="J52" s="22">
        <v>0</v>
      </c>
      <c r="K52" s="19">
        <v>192</v>
      </c>
      <c r="L52" s="19">
        <v>0</v>
      </c>
      <c r="M52" s="19">
        <v>311.60000000000002</v>
      </c>
      <c r="N52" s="19">
        <v>0</v>
      </c>
      <c r="O52" s="19">
        <v>115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520</v>
      </c>
      <c r="X52" s="19">
        <v>0</v>
      </c>
      <c r="Y52" s="19">
        <v>196</v>
      </c>
      <c r="Z52" s="19">
        <v>0</v>
      </c>
      <c r="AA52" s="19">
        <v>0</v>
      </c>
      <c r="AB52" s="19">
        <v>0</v>
      </c>
      <c r="AC52" s="19">
        <v>96</v>
      </c>
      <c r="AD52" s="19">
        <v>243</v>
      </c>
      <c r="AE52" s="19"/>
      <c r="AF52" s="19"/>
      <c r="AG52" s="16"/>
      <c r="AH52" s="16"/>
      <c r="AI52" s="16"/>
      <c r="AJ52" s="16"/>
      <c r="AK52" s="19"/>
    </row>
    <row r="53" spans="1:37">
      <c r="A53" s="48"/>
      <c r="B53" s="39" t="s">
        <v>98</v>
      </c>
      <c r="C53" s="32">
        <f t="shared" si="5"/>
        <v>0.51533657471331917</v>
      </c>
      <c r="D53" s="8">
        <f t="shared" ca="1" si="6"/>
        <v>0.8</v>
      </c>
      <c r="E53" s="41">
        <f>SUM(E36:E52)</f>
        <v>163387.19999999998</v>
      </c>
      <c r="F53" s="41">
        <f t="shared" ref="F53:AK53" si="9">SUM(F36:F52)</f>
        <v>84199.400000000009</v>
      </c>
      <c r="G53" s="41">
        <f t="shared" si="9"/>
        <v>5391.6</v>
      </c>
      <c r="H53" s="41">
        <f t="shared" si="9"/>
        <v>3191</v>
      </c>
      <c r="I53" s="41">
        <f t="shared" si="9"/>
        <v>5323.8</v>
      </c>
      <c r="J53" s="41">
        <f t="shared" si="9"/>
        <v>1796.8</v>
      </c>
      <c r="K53" s="41">
        <f t="shared" si="9"/>
        <v>2724.4</v>
      </c>
      <c r="L53" s="41">
        <f t="shared" si="9"/>
        <v>3195.6</v>
      </c>
      <c r="M53" s="41">
        <f t="shared" si="9"/>
        <v>6127</v>
      </c>
      <c r="N53" s="41">
        <f t="shared" si="9"/>
        <v>3315</v>
      </c>
      <c r="O53" s="41">
        <f t="shared" si="9"/>
        <v>1156</v>
      </c>
      <c r="P53" s="41">
        <f t="shared" si="9"/>
        <v>3470.6</v>
      </c>
      <c r="Q53" s="41">
        <f t="shared" si="9"/>
        <v>3386</v>
      </c>
      <c r="R53" s="41">
        <f t="shared" si="9"/>
        <v>3994</v>
      </c>
      <c r="S53" s="41">
        <f t="shared" si="9"/>
        <v>3276.4</v>
      </c>
      <c r="T53" s="41">
        <f t="shared" si="9"/>
        <v>3614</v>
      </c>
      <c r="U53" s="41">
        <f t="shared" si="9"/>
        <v>3776</v>
      </c>
      <c r="V53" s="41">
        <f t="shared" si="9"/>
        <v>2988.6</v>
      </c>
      <c r="W53" s="41">
        <f t="shared" si="9"/>
        <v>3801.4</v>
      </c>
      <c r="X53" s="41">
        <f t="shared" si="9"/>
        <v>4694</v>
      </c>
      <c r="Y53" s="41">
        <f t="shared" si="9"/>
        <v>3428</v>
      </c>
      <c r="Z53" s="41">
        <f t="shared" si="9"/>
        <v>3349.2</v>
      </c>
      <c r="AA53" s="41">
        <f t="shared" si="9"/>
        <v>3848</v>
      </c>
      <c r="AB53" s="41">
        <f t="shared" si="9"/>
        <v>2716</v>
      </c>
      <c r="AC53" s="41">
        <f t="shared" si="9"/>
        <v>2585</v>
      </c>
      <c r="AD53" s="41">
        <f t="shared" si="9"/>
        <v>3051</v>
      </c>
      <c r="AE53" s="41">
        <f t="shared" si="9"/>
        <v>0</v>
      </c>
      <c r="AF53" s="41">
        <f t="shared" si="9"/>
        <v>0</v>
      </c>
      <c r="AG53" s="41">
        <f t="shared" si="9"/>
        <v>0</v>
      </c>
      <c r="AH53" s="41">
        <f t="shared" si="9"/>
        <v>0</v>
      </c>
      <c r="AI53" s="41">
        <f t="shared" si="9"/>
        <v>0</v>
      </c>
      <c r="AJ53" s="41">
        <f t="shared" si="9"/>
        <v>0</v>
      </c>
      <c r="AK53" s="41">
        <f t="shared" si="9"/>
        <v>0</v>
      </c>
    </row>
    <row r="54" spans="1:37">
      <c r="A54" s="46" t="s">
        <v>101</v>
      </c>
      <c r="B54" s="4" t="s">
        <v>41</v>
      </c>
      <c r="C54" s="30">
        <f t="shared" si="5"/>
        <v>0.44576886643511199</v>
      </c>
      <c r="D54" s="15">
        <f t="shared" ca="1" si="6"/>
        <v>0.8</v>
      </c>
      <c r="E54" s="27">
        <v>7600.8000000000011</v>
      </c>
      <c r="F54" s="12">
        <f t="shared" ref="F54:F70" si="10">SUM(G54:AK54)</f>
        <v>3388.2</v>
      </c>
      <c r="G54" s="22">
        <v>148</v>
      </c>
      <c r="H54" s="22">
        <v>196</v>
      </c>
      <c r="I54" s="22">
        <v>0</v>
      </c>
      <c r="J54" s="22">
        <v>96</v>
      </c>
      <c r="K54" s="19">
        <v>359</v>
      </c>
      <c r="L54" s="19">
        <v>0</v>
      </c>
      <c r="M54" s="19">
        <v>118</v>
      </c>
      <c r="N54" s="19">
        <v>0</v>
      </c>
      <c r="O54" s="19">
        <v>145</v>
      </c>
      <c r="P54" s="19">
        <v>409.99999999999994</v>
      </c>
      <c r="Q54" s="19">
        <v>0</v>
      </c>
      <c r="R54" s="19">
        <v>0</v>
      </c>
      <c r="S54" s="19">
        <v>0</v>
      </c>
      <c r="T54" s="19">
        <v>216</v>
      </c>
      <c r="U54" s="19">
        <v>196</v>
      </c>
      <c r="V54" s="19">
        <v>118</v>
      </c>
      <c r="W54" s="19">
        <v>0</v>
      </c>
      <c r="X54" s="19">
        <v>0</v>
      </c>
      <c r="Y54" s="19">
        <v>376</v>
      </c>
      <c r="Z54" s="19">
        <v>196</v>
      </c>
      <c r="AA54" s="19">
        <v>480.19999999999993</v>
      </c>
      <c r="AB54" s="19">
        <v>98.000000000000014</v>
      </c>
      <c r="AC54" s="19">
        <v>118</v>
      </c>
      <c r="AD54" s="19">
        <v>118</v>
      </c>
      <c r="AE54" s="19"/>
      <c r="AF54" s="19"/>
      <c r="AG54" s="16"/>
      <c r="AH54" s="16"/>
      <c r="AI54" s="16"/>
      <c r="AJ54" s="16"/>
      <c r="AK54" s="19"/>
    </row>
    <row r="55" spans="1:37">
      <c r="A55" s="47"/>
      <c r="B55" s="24" t="s">
        <v>88</v>
      </c>
      <c r="C55" s="31">
        <f t="shared" si="5"/>
        <v>0.60275715800636265</v>
      </c>
      <c r="D55" s="15">
        <f t="shared" ca="1" si="6"/>
        <v>0.8</v>
      </c>
      <c r="E55" s="27">
        <v>4715</v>
      </c>
      <c r="F55" s="12">
        <f t="shared" si="10"/>
        <v>2842</v>
      </c>
      <c r="G55" s="22">
        <v>396</v>
      </c>
      <c r="H55" s="22">
        <v>98.000000000000014</v>
      </c>
      <c r="I55" s="22">
        <v>0</v>
      </c>
      <c r="J55" s="22">
        <v>0</v>
      </c>
      <c r="K55" s="19">
        <v>0</v>
      </c>
      <c r="L55" s="19">
        <v>401.99999999999994</v>
      </c>
      <c r="M55" s="19">
        <v>0</v>
      </c>
      <c r="N55" s="19">
        <v>0</v>
      </c>
      <c r="O55" s="19">
        <v>0</v>
      </c>
      <c r="P55" s="19">
        <v>145</v>
      </c>
      <c r="Q55" s="19">
        <v>0</v>
      </c>
      <c r="R55" s="19">
        <v>348</v>
      </c>
      <c r="S55" s="19">
        <v>96</v>
      </c>
      <c r="T55" s="19">
        <v>0</v>
      </c>
      <c r="U55" s="19">
        <v>0</v>
      </c>
      <c r="V55" s="19">
        <v>0</v>
      </c>
      <c r="W55" s="19">
        <v>0</v>
      </c>
      <c r="X55" s="19">
        <v>487</v>
      </c>
      <c r="Y55" s="19">
        <v>0</v>
      </c>
      <c r="Z55" s="19">
        <v>396</v>
      </c>
      <c r="AA55" s="19">
        <v>0</v>
      </c>
      <c r="AB55" s="19">
        <v>346</v>
      </c>
      <c r="AC55" s="19">
        <v>0</v>
      </c>
      <c r="AD55" s="19">
        <v>128</v>
      </c>
      <c r="AE55" s="19"/>
      <c r="AF55" s="19"/>
      <c r="AG55" s="16"/>
      <c r="AH55" s="16"/>
      <c r="AI55" s="16"/>
      <c r="AJ55" s="16"/>
      <c r="AK55" s="19"/>
    </row>
    <row r="56" spans="1:37">
      <c r="A56" s="47"/>
      <c r="B56" s="4" t="s">
        <v>44</v>
      </c>
      <c r="C56" s="30">
        <f t="shared" si="5"/>
        <v>0.75151002657646782</v>
      </c>
      <c r="D56" s="15">
        <f t="shared" ca="1" si="6"/>
        <v>0.8</v>
      </c>
      <c r="E56" s="27">
        <v>21522.799999999999</v>
      </c>
      <c r="F56" s="12">
        <f t="shared" si="10"/>
        <v>16174.6</v>
      </c>
      <c r="G56" s="22">
        <v>599.4</v>
      </c>
      <c r="H56" s="22">
        <v>830.00000000000011</v>
      </c>
      <c r="I56" s="22">
        <v>604</v>
      </c>
      <c r="J56" s="22">
        <v>194</v>
      </c>
      <c r="K56" s="19">
        <v>816</v>
      </c>
      <c r="L56" s="19">
        <v>801</v>
      </c>
      <c r="M56" s="19">
        <v>451.99999999999994</v>
      </c>
      <c r="N56" s="19">
        <v>125</v>
      </c>
      <c r="O56" s="19">
        <v>336</v>
      </c>
      <c r="P56" s="19">
        <v>963.00000000000011</v>
      </c>
      <c r="Q56" s="19">
        <v>846.00000000000011</v>
      </c>
      <c r="R56" s="19">
        <v>1552</v>
      </c>
      <c r="S56" s="19">
        <v>243</v>
      </c>
      <c r="T56" s="19">
        <v>969.99999999999989</v>
      </c>
      <c r="U56" s="19">
        <v>319</v>
      </c>
      <c r="V56" s="19">
        <v>303</v>
      </c>
      <c r="W56" s="19">
        <v>440.00000000000006</v>
      </c>
      <c r="X56" s="19">
        <v>1618.2</v>
      </c>
      <c r="Y56" s="19">
        <v>638</v>
      </c>
      <c r="Z56" s="19">
        <v>911.99999999999989</v>
      </c>
      <c r="AA56" s="19">
        <v>1397.9999999999998</v>
      </c>
      <c r="AB56" s="19">
        <v>472</v>
      </c>
      <c r="AC56" s="19">
        <v>214</v>
      </c>
      <c r="AD56" s="19">
        <v>529</v>
      </c>
      <c r="AE56" s="19"/>
      <c r="AF56" s="19"/>
      <c r="AG56" s="16"/>
      <c r="AH56" s="16"/>
      <c r="AI56" s="16"/>
      <c r="AJ56" s="16"/>
      <c r="AK56" s="19"/>
    </row>
    <row r="57" spans="1:37">
      <c r="A57" s="47"/>
      <c r="B57" s="4" t="s">
        <v>63</v>
      </c>
      <c r="C57" s="30">
        <f t="shared" si="5"/>
        <v>0.33969601645135344</v>
      </c>
      <c r="D57" s="15">
        <f t="shared" ca="1" si="6"/>
        <v>0.8</v>
      </c>
      <c r="E57" s="27">
        <v>49114.5</v>
      </c>
      <c r="F57" s="12">
        <f t="shared" si="10"/>
        <v>16684</v>
      </c>
      <c r="G57" s="22">
        <v>1601</v>
      </c>
      <c r="H57" s="22">
        <v>1044</v>
      </c>
      <c r="I57" s="22">
        <v>361</v>
      </c>
      <c r="J57" s="22">
        <v>512</v>
      </c>
      <c r="K57" s="19">
        <v>216</v>
      </c>
      <c r="L57" s="19">
        <v>125</v>
      </c>
      <c r="M57" s="19">
        <v>513</v>
      </c>
      <c r="N57" s="19">
        <v>405.99999999999994</v>
      </c>
      <c r="O57" s="19">
        <v>301</v>
      </c>
      <c r="P57" s="19">
        <v>1903</v>
      </c>
      <c r="Q57" s="19">
        <v>392</v>
      </c>
      <c r="R57" s="19">
        <v>1495</v>
      </c>
      <c r="S57" s="19">
        <v>216</v>
      </c>
      <c r="T57" s="19">
        <v>596.6</v>
      </c>
      <c r="U57" s="19">
        <v>213</v>
      </c>
      <c r="V57" s="19">
        <v>595</v>
      </c>
      <c r="W57" s="19">
        <v>617</v>
      </c>
      <c r="X57" s="19">
        <v>1011.9999999999999</v>
      </c>
      <c r="Y57" s="19">
        <v>706</v>
      </c>
      <c r="Z57" s="19">
        <v>969</v>
      </c>
      <c r="AA57" s="19">
        <v>882</v>
      </c>
      <c r="AB57" s="19">
        <v>518.20000000000005</v>
      </c>
      <c r="AC57" s="19">
        <v>576.20000000000005</v>
      </c>
      <c r="AD57" s="19">
        <v>914</v>
      </c>
      <c r="AE57" s="19"/>
      <c r="AF57" s="19"/>
      <c r="AG57" s="16"/>
      <c r="AH57" s="16"/>
      <c r="AI57" s="16"/>
      <c r="AJ57" s="16"/>
      <c r="AK57" s="19"/>
    </row>
    <row r="58" spans="1:37">
      <c r="A58" s="47"/>
      <c r="B58" s="4" t="s">
        <v>56</v>
      </c>
      <c r="C58" s="30">
        <f t="shared" si="5"/>
        <v>0.3462285815226992</v>
      </c>
      <c r="D58" s="15">
        <f t="shared" ca="1" si="6"/>
        <v>0.8</v>
      </c>
      <c r="E58" s="27">
        <v>10189.799999999999</v>
      </c>
      <c r="F58" s="12">
        <f t="shared" si="10"/>
        <v>3528</v>
      </c>
      <c r="G58" s="22">
        <v>344</v>
      </c>
      <c r="H58" s="22">
        <v>321</v>
      </c>
      <c r="I58" s="22">
        <v>0</v>
      </c>
      <c r="J58" s="22">
        <v>778</v>
      </c>
      <c r="K58" s="19">
        <v>0</v>
      </c>
      <c r="L58" s="19">
        <v>0</v>
      </c>
      <c r="M58" s="19">
        <v>0</v>
      </c>
      <c r="N58" s="19">
        <v>322</v>
      </c>
      <c r="O58" s="19">
        <v>0</v>
      </c>
      <c r="P58" s="19">
        <v>0</v>
      </c>
      <c r="Q58" s="19">
        <v>196</v>
      </c>
      <c r="R58" s="19">
        <v>192</v>
      </c>
      <c r="S58" s="19">
        <v>96</v>
      </c>
      <c r="T58" s="19">
        <v>216</v>
      </c>
      <c r="U58" s="19">
        <v>290</v>
      </c>
      <c r="V58" s="19">
        <v>115</v>
      </c>
      <c r="W58" s="19">
        <v>96</v>
      </c>
      <c r="X58" s="19">
        <v>256</v>
      </c>
      <c r="Y58" s="19">
        <v>206</v>
      </c>
      <c r="Z58" s="19">
        <v>0</v>
      </c>
      <c r="AA58" s="19">
        <v>0</v>
      </c>
      <c r="AB58" s="19">
        <v>88.000000000000014</v>
      </c>
      <c r="AC58" s="19">
        <v>-86</v>
      </c>
      <c r="AD58" s="19">
        <v>98.000000000000014</v>
      </c>
      <c r="AE58" s="19"/>
      <c r="AF58" s="19"/>
      <c r="AG58" s="16"/>
      <c r="AH58" s="16"/>
      <c r="AI58" s="16"/>
      <c r="AJ58" s="16"/>
      <c r="AK58" s="19"/>
    </row>
    <row r="59" spans="1:37">
      <c r="A59" s="47"/>
      <c r="B59" s="4" t="s">
        <v>66</v>
      </c>
      <c r="C59" s="30">
        <f t="shared" si="5"/>
        <v>0.71390181263259767</v>
      </c>
      <c r="D59" s="15">
        <f t="shared" ca="1" si="6"/>
        <v>0.8</v>
      </c>
      <c r="E59" s="27">
        <v>13433.5</v>
      </c>
      <c r="F59" s="12">
        <f t="shared" si="10"/>
        <v>9590.2000000000007</v>
      </c>
      <c r="G59" s="22">
        <v>194</v>
      </c>
      <c r="H59" s="22">
        <v>227.99999999999997</v>
      </c>
      <c r="I59" s="22">
        <v>386</v>
      </c>
      <c r="J59" s="22">
        <v>1303</v>
      </c>
      <c r="K59" s="19">
        <v>454</v>
      </c>
      <c r="L59" s="19">
        <v>782</v>
      </c>
      <c r="M59" s="19">
        <v>414</v>
      </c>
      <c r="N59" s="19">
        <v>178</v>
      </c>
      <c r="O59" s="19">
        <v>936</v>
      </c>
      <c r="P59" s="19">
        <v>0</v>
      </c>
      <c r="Q59" s="19">
        <v>394</v>
      </c>
      <c r="R59" s="19">
        <v>0</v>
      </c>
      <c r="S59" s="19">
        <v>656</v>
      </c>
      <c r="T59" s="19">
        <v>115</v>
      </c>
      <c r="U59" s="19">
        <v>98.000000000000014</v>
      </c>
      <c r="V59" s="19">
        <v>768</v>
      </c>
      <c r="W59" s="19">
        <v>348</v>
      </c>
      <c r="X59" s="19">
        <v>380</v>
      </c>
      <c r="Y59" s="19">
        <v>0</v>
      </c>
      <c r="Z59" s="19">
        <v>196</v>
      </c>
      <c r="AA59" s="19">
        <v>644</v>
      </c>
      <c r="AB59" s="19">
        <v>559.99999999999989</v>
      </c>
      <c r="AC59" s="19">
        <v>478.2</v>
      </c>
      <c r="AD59" s="19">
        <v>78</v>
      </c>
      <c r="AE59" s="19"/>
      <c r="AF59" s="19"/>
      <c r="AG59" s="16"/>
      <c r="AH59" s="16"/>
      <c r="AI59" s="16"/>
      <c r="AJ59" s="16"/>
      <c r="AK59" s="19"/>
    </row>
    <row r="60" spans="1:37">
      <c r="A60" s="47"/>
      <c r="B60" s="4" t="s">
        <v>67</v>
      </c>
      <c r="C60" s="30">
        <f t="shared" si="5"/>
        <v>0.32747275508253137</v>
      </c>
      <c r="D60" s="15">
        <f t="shared" ca="1" si="6"/>
        <v>0.8</v>
      </c>
      <c r="E60" s="27">
        <v>25105.599999999999</v>
      </c>
      <c r="F60" s="12">
        <f t="shared" si="10"/>
        <v>8221.4</v>
      </c>
      <c r="G60" s="22">
        <v>541</v>
      </c>
      <c r="H60" s="22">
        <v>98.000000000000014</v>
      </c>
      <c r="I60" s="22">
        <v>98.000000000000014</v>
      </c>
      <c r="J60" s="22">
        <v>351</v>
      </c>
      <c r="K60" s="19">
        <v>337</v>
      </c>
      <c r="L60" s="19">
        <v>98.000000000000014</v>
      </c>
      <c r="M60" s="19">
        <v>243</v>
      </c>
      <c r="N60" s="19">
        <v>1203.4000000000001</v>
      </c>
      <c r="O60" s="19">
        <v>148</v>
      </c>
      <c r="P60" s="19">
        <v>411</v>
      </c>
      <c r="Q60" s="19">
        <v>0</v>
      </c>
      <c r="R60" s="19">
        <v>198</v>
      </c>
      <c r="S60" s="19">
        <v>0</v>
      </c>
      <c r="T60" s="19">
        <v>903.99999999999989</v>
      </c>
      <c r="U60" s="19">
        <v>215</v>
      </c>
      <c r="V60" s="19">
        <v>268</v>
      </c>
      <c r="W60" s="19">
        <v>512</v>
      </c>
      <c r="X60" s="19">
        <v>660</v>
      </c>
      <c r="Y60" s="19">
        <v>148</v>
      </c>
      <c r="Z60" s="19">
        <v>374</v>
      </c>
      <c r="AA60" s="19">
        <v>594</v>
      </c>
      <c r="AB60" s="19">
        <v>-80</v>
      </c>
      <c r="AC60" s="19">
        <v>424</v>
      </c>
      <c r="AD60" s="19">
        <v>476</v>
      </c>
      <c r="AE60" s="19"/>
      <c r="AF60" s="19"/>
      <c r="AG60" s="16"/>
      <c r="AH60" s="16"/>
      <c r="AI60" s="16"/>
      <c r="AJ60" s="16"/>
      <c r="AK60" s="19"/>
    </row>
    <row r="61" spans="1:37">
      <c r="A61" s="47"/>
      <c r="B61" s="4" t="s">
        <v>26</v>
      </c>
      <c r="C61" s="30">
        <f t="shared" si="5"/>
        <v>0.38839999999999997</v>
      </c>
      <c r="D61" s="15">
        <f t="shared" ca="1" si="6"/>
        <v>0.8</v>
      </c>
      <c r="E61" s="27">
        <v>4000</v>
      </c>
      <c r="F61" s="12">
        <f t="shared" si="10"/>
        <v>1553.6</v>
      </c>
      <c r="G61" s="22">
        <v>0</v>
      </c>
      <c r="H61" s="22">
        <v>0</v>
      </c>
      <c r="I61" s="22">
        <v>96</v>
      </c>
      <c r="J61" s="22">
        <v>0</v>
      </c>
      <c r="K61" s="19">
        <v>0</v>
      </c>
      <c r="L61" s="19">
        <v>0</v>
      </c>
      <c r="M61" s="19">
        <v>0</v>
      </c>
      <c r="N61" s="19">
        <v>396</v>
      </c>
      <c r="O61" s="19">
        <v>233</v>
      </c>
      <c r="P61" s="19">
        <v>0</v>
      </c>
      <c r="Q61" s="19">
        <v>118</v>
      </c>
      <c r="R61" s="19">
        <v>0</v>
      </c>
      <c r="S61" s="19">
        <v>115.6</v>
      </c>
      <c r="T61" s="19">
        <v>0</v>
      </c>
      <c r="U61" s="19">
        <v>0</v>
      </c>
      <c r="V61" s="19">
        <v>95</v>
      </c>
      <c r="W61" s="19">
        <v>128</v>
      </c>
      <c r="X61" s="19">
        <v>98.000000000000014</v>
      </c>
      <c r="Y61" s="19">
        <v>0</v>
      </c>
      <c r="Z61" s="19">
        <v>0</v>
      </c>
      <c r="AA61" s="19">
        <v>0</v>
      </c>
      <c r="AB61" s="19">
        <v>0</v>
      </c>
      <c r="AC61" s="19">
        <v>98.000000000000014</v>
      </c>
      <c r="AD61" s="19">
        <v>176</v>
      </c>
      <c r="AE61" s="19"/>
      <c r="AF61" s="19"/>
      <c r="AG61" s="16"/>
      <c r="AH61" s="16"/>
      <c r="AI61" s="16"/>
      <c r="AJ61" s="16"/>
      <c r="AK61" s="19"/>
    </row>
    <row r="62" spans="1:37">
      <c r="A62" s="47"/>
      <c r="B62" s="4" t="s">
        <v>69</v>
      </c>
      <c r="C62" s="30">
        <f t="shared" si="5"/>
        <v>1.1225555555555555</v>
      </c>
      <c r="D62" s="15">
        <f t="shared" ca="1" si="6"/>
        <v>0.8</v>
      </c>
      <c r="E62" s="27">
        <v>9000</v>
      </c>
      <c r="F62" s="12">
        <f t="shared" si="10"/>
        <v>10103</v>
      </c>
      <c r="G62" s="22">
        <v>586</v>
      </c>
      <c r="H62" s="22">
        <v>606</v>
      </c>
      <c r="I62" s="22">
        <v>457</v>
      </c>
      <c r="J62" s="22">
        <v>223.4</v>
      </c>
      <c r="K62" s="19">
        <v>500</v>
      </c>
      <c r="L62" s="19">
        <v>211.6</v>
      </c>
      <c r="M62" s="19">
        <v>303.39999999999998</v>
      </c>
      <c r="N62" s="19">
        <v>1244</v>
      </c>
      <c r="O62" s="19">
        <v>303.60000000000002</v>
      </c>
      <c r="P62" s="19">
        <v>96</v>
      </c>
      <c r="Q62" s="19">
        <v>838.00000000000011</v>
      </c>
      <c r="R62" s="19">
        <v>292</v>
      </c>
      <c r="S62" s="19">
        <v>0</v>
      </c>
      <c r="T62" s="19">
        <v>241</v>
      </c>
      <c r="U62" s="19">
        <v>606</v>
      </c>
      <c r="V62" s="19">
        <v>394</v>
      </c>
      <c r="W62" s="19">
        <v>96</v>
      </c>
      <c r="X62" s="19">
        <v>867</v>
      </c>
      <c r="Y62" s="19">
        <v>275.99999999999994</v>
      </c>
      <c r="Z62" s="19">
        <v>562</v>
      </c>
      <c r="AA62" s="19">
        <v>934</v>
      </c>
      <c r="AB62" s="19">
        <v>316</v>
      </c>
      <c r="AC62" s="19">
        <v>148</v>
      </c>
      <c r="AD62" s="19">
        <v>2</v>
      </c>
      <c r="AE62" s="19"/>
      <c r="AF62" s="19"/>
      <c r="AG62" s="16"/>
      <c r="AH62" s="16"/>
      <c r="AI62" s="16"/>
      <c r="AJ62" s="16"/>
      <c r="AK62" s="19"/>
    </row>
    <row r="63" spans="1:37">
      <c r="A63" s="47"/>
      <c r="B63" s="4" t="s">
        <v>17</v>
      </c>
      <c r="C63" s="30">
        <f t="shared" si="5"/>
        <v>0.25431081227632579</v>
      </c>
      <c r="D63" s="15">
        <f t="shared" ca="1" si="6"/>
        <v>0.8</v>
      </c>
      <c r="E63" s="27">
        <v>3688.4</v>
      </c>
      <c r="F63" s="12">
        <f t="shared" si="10"/>
        <v>938</v>
      </c>
      <c r="G63" s="22">
        <v>0</v>
      </c>
      <c r="H63" s="22">
        <v>125</v>
      </c>
      <c r="I63" s="22">
        <v>311</v>
      </c>
      <c r="J63" s="22">
        <v>216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2</v>
      </c>
      <c r="Y63" s="19">
        <v>0</v>
      </c>
      <c r="Z63" s="19">
        <v>98.000000000000014</v>
      </c>
      <c r="AA63" s="19">
        <v>98.000000000000014</v>
      </c>
      <c r="AB63" s="19">
        <v>88.000000000000014</v>
      </c>
      <c r="AC63" s="19">
        <v>0</v>
      </c>
      <c r="AD63" s="19">
        <v>0</v>
      </c>
      <c r="AE63" s="19"/>
      <c r="AF63" s="19"/>
      <c r="AG63" s="16"/>
      <c r="AH63" s="16"/>
      <c r="AI63" s="16"/>
      <c r="AJ63" s="16"/>
      <c r="AK63" s="19"/>
    </row>
    <row r="64" spans="1:37">
      <c r="A64" s="47"/>
      <c r="B64" s="4" t="s">
        <v>20</v>
      </c>
      <c r="C64" s="30">
        <f t="shared" si="5"/>
        <v>0.39893535539215685</v>
      </c>
      <c r="D64" s="15">
        <f t="shared" ca="1" si="6"/>
        <v>0.8</v>
      </c>
      <c r="E64" s="27">
        <v>26112</v>
      </c>
      <c r="F64" s="12">
        <f t="shared" si="10"/>
        <v>10417</v>
      </c>
      <c r="G64" s="22">
        <v>108.00000000000001</v>
      </c>
      <c r="H64" s="22">
        <v>978.39999999999986</v>
      </c>
      <c r="I64" s="22">
        <v>641.6</v>
      </c>
      <c r="J64" s="22">
        <v>312</v>
      </c>
      <c r="K64" s="19">
        <v>148</v>
      </c>
      <c r="L64" s="19">
        <v>236</v>
      </c>
      <c r="M64" s="19">
        <v>1019.9999999999999</v>
      </c>
      <c r="N64" s="19">
        <v>696</v>
      </c>
      <c r="O64" s="19">
        <v>211</v>
      </c>
      <c r="P64" s="19">
        <v>0</v>
      </c>
      <c r="Q64" s="19">
        <v>624</v>
      </c>
      <c r="R64" s="19">
        <v>790</v>
      </c>
      <c r="S64" s="19">
        <v>96</v>
      </c>
      <c r="T64" s="19">
        <v>563</v>
      </c>
      <c r="U64" s="19">
        <v>198</v>
      </c>
      <c r="V64" s="19">
        <v>196</v>
      </c>
      <c r="W64" s="19">
        <v>445</v>
      </c>
      <c r="X64" s="19">
        <v>156</v>
      </c>
      <c r="Y64" s="19">
        <v>587</v>
      </c>
      <c r="Z64" s="19">
        <v>224.00000000000003</v>
      </c>
      <c r="AA64" s="19">
        <v>1010</v>
      </c>
      <c r="AB64" s="19">
        <v>971.00000000000011</v>
      </c>
      <c r="AC64" s="19">
        <v>0</v>
      </c>
      <c r="AD64" s="19">
        <v>206</v>
      </c>
      <c r="AE64" s="19"/>
      <c r="AF64" s="19"/>
      <c r="AG64" s="16"/>
      <c r="AH64" s="16"/>
      <c r="AI64" s="16"/>
      <c r="AJ64" s="16"/>
      <c r="AK64" s="19"/>
    </row>
    <row r="65" spans="1:37">
      <c r="A65" s="47"/>
      <c r="B65" s="4" t="s">
        <v>14</v>
      </c>
      <c r="C65" s="30">
        <f t="shared" si="5"/>
        <v>0.77100000000000002</v>
      </c>
      <c r="D65" s="15">
        <f t="shared" ca="1" si="6"/>
        <v>0.8</v>
      </c>
      <c r="E65" s="27">
        <v>8000</v>
      </c>
      <c r="F65" s="12">
        <f t="shared" si="10"/>
        <v>6168</v>
      </c>
      <c r="G65" s="22">
        <v>-98.000000000000014</v>
      </c>
      <c r="H65" s="22">
        <v>592</v>
      </c>
      <c r="I65" s="22">
        <v>240</v>
      </c>
      <c r="J65" s="22">
        <v>115</v>
      </c>
      <c r="K65" s="19">
        <v>294</v>
      </c>
      <c r="L65" s="19">
        <v>281.8</v>
      </c>
      <c r="M65" s="19">
        <v>371</v>
      </c>
      <c r="N65" s="19">
        <v>188</v>
      </c>
      <c r="O65" s="19">
        <v>128</v>
      </c>
      <c r="P65" s="19">
        <v>404</v>
      </c>
      <c r="Q65" s="19">
        <v>361</v>
      </c>
      <c r="R65" s="19">
        <v>312</v>
      </c>
      <c r="S65" s="19">
        <v>214</v>
      </c>
      <c r="T65" s="19">
        <v>145</v>
      </c>
      <c r="U65" s="19">
        <v>0</v>
      </c>
      <c r="V65" s="19">
        <v>412</v>
      </c>
      <c r="W65" s="19">
        <v>194</v>
      </c>
      <c r="X65" s="19">
        <v>364</v>
      </c>
      <c r="Y65" s="19">
        <v>98.000000000000014</v>
      </c>
      <c r="Z65" s="19">
        <v>225.99999999999997</v>
      </c>
      <c r="AA65" s="19">
        <v>568.20000000000005</v>
      </c>
      <c r="AB65" s="19">
        <v>296</v>
      </c>
      <c r="AC65" s="19">
        <v>0</v>
      </c>
      <c r="AD65" s="19">
        <v>462</v>
      </c>
      <c r="AE65" s="19"/>
      <c r="AF65" s="19"/>
      <c r="AG65" s="16"/>
      <c r="AH65" s="16"/>
      <c r="AI65" s="16"/>
      <c r="AJ65" s="16"/>
      <c r="AK65" s="19"/>
    </row>
    <row r="66" spans="1:37">
      <c r="A66" s="47"/>
      <c r="B66" s="4" t="s">
        <v>59</v>
      </c>
      <c r="C66" s="30">
        <f t="shared" ref="C66:C90" si="11">F66/E66</f>
        <v>0.33362247982546067</v>
      </c>
      <c r="D66" s="15">
        <f t="shared" ref="D66:D90" ca="1" si="12">DAY(NOW()-1)/30</f>
        <v>0.8</v>
      </c>
      <c r="E66" s="27">
        <v>15217.2</v>
      </c>
      <c r="F66" s="12">
        <f t="shared" si="10"/>
        <v>5076.8</v>
      </c>
      <c r="G66" s="22">
        <v>286</v>
      </c>
      <c r="H66" s="22">
        <v>339</v>
      </c>
      <c r="I66" s="22">
        <v>125.4</v>
      </c>
      <c r="J66" s="22">
        <v>-115.6</v>
      </c>
      <c r="K66" s="19">
        <v>96</v>
      </c>
      <c r="L66" s="19">
        <v>376</v>
      </c>
      <c r="M66" s="19">
        <v>125</v>
      </c>
      <c r="N66" s="19">
        <v>196</v>
      </c>
      <c r="O66" s="19">
        <v>0</v>
      </c>
      <c r="P66" s="19">
        <v>594</v>
      </c>
      <c r="Q66" s="19">
        <v>774</v>
      </c>
      <c r="R66" s="19">
        <v>125</v>
      </c>
      <c r="S66" s="19">
        <v>0</v>
      </c>
      <c r="T66" s="19">
        <v>488</v>
      </c>
      <c r="U66" s="19">
        <v>0</v>
      </c>
      <c r="V66" s="19">
        <v>0</v>
      </c>
      <c r="W66" s="19">
        <v>0</v>
      </c>
      <c r="X66" s="19">
        <v>306</v>
      </c>
      <c r="Y66" s="19">
        <v>225.99999999999997</v>
      </c>
      <c r="Z66" s="19">
        <v>0</v>
      </c>
      <c r="AA66" s="19">
        <v>128</v>
      </c>
      <c r="AB66" s="19">
        <v>326</v>
      </c>
      <c r="AC66" s="19">
        <v>386</v>
      </c>
      <c r="AD66" s="19">
        <v>296</v>
      </c>
      <c r="AE66" s="19"/>
      <c r="AF66" s="19"/>
      <c r="AG66" s="16"/>
      <c r="AH66" s="16"/>
      <c r="AI66" s="16"/>
      <c r="AJ66" s="16"/>
      <c r="AK66" s="19"/>
    </row>
    <row r="67" spans="1:37">
      <c r="A67" s="47"/>
      <c r="B67" s="4" t="s">
        <v>31</v>
      </c>
      <c r="C67" s="30">
        <f t="shared" si="11"/>
        <v>0.69042669967536263</v>
      </c>
      <c r="D67" s="15">
        <f t="shared" ca="1" si="12"/>
        <v>0.8</v>
      </c>
      <c r="E67" s="27">
        <v>42817</v>
      </c>
      <c r="F67" s="12">
        <f t="shared" si="10"/>
        <v>29562</v>
      </c>
      <c r="G67" s="22">
        <v>1668</v>
      </c>
      <c r="H67" s="22">
        <v>611.6</v>
      </c>
      <c r="I67" s="22">
        <v>2049.9999999999995</v>
      </c>
      <c r="J67" s="22">
        <v>3687</v>
      </c>
      <c r="K67" s="19">
        <v>2340.8000000000002</v>
      </c>
      <c r="L67" s="19">
        <v>514</v>
      </c>
      <c r="M67" s="19">
        <v>1778</v>
      </c>
      <c r="N67" s="19">
        <v>1694</v>
      </c>
      <c r="O67" s="19">
        <v>585</v>
      </c>
      <c r="P67" s="19">
        <v>356</v>
      </c>
      <c r="Q67" s="19">
        <v>1276.9999999999998</v>
      </c>
      <c r="R67" s="19">
        <v>608</v>
      </c>
      <c r="S67" s="19">
        <v>1002.6</v>
      </c>
      <c r="T67" s="19">
        <v>468</v>
      </c>
      <c r="U67" s="19">
        <v>1099</v>
      </c>
      <c r="V67" s="19">
        <v>800.4</v>
      </c>
      <c r="W67" s="19">
        <v>1196</v>
      </c>
      <c r="X67" s="19">
        <v>547</v>
      </c>
      <c r="Y67" s="19">
        <v>1028</v>
      </c>
      <c r="Z67" s="19">
        <v>1094.4000000000001</v>
      </c>
      <c r="AA67" s="19">
        <v>1340</v>
      </c>
      <c r="AB67" s="19">
        <v>1722.2</v>
      </c>
      <c r="AC67" s="19">
        <v>525</v>
      </c>
      <c r="AD67" s="19">
        <v>1570</v>
      </c>
      <c r="AE67" s="19"/>
      <c r="AF67" s="19"/>
      <c r="AG67" s="16"/>
      <c r="AH67" s="16"/>
      <c r="AI67" s="16"/>
      <c r="AJ67" s="16"/>
      <c r="AK67" s="19"/>
    </row>
    <row r="68" spans="1:37">
      <c r="A68" s="47"/>
      <c r="B68" s="24" t="s">
        <v>79</v>
      </c>
      <c r="C68" s="31">
        <f t="shared" si="11"/>
        <v>0.54112385767062021</v>
      </c>
      <c r="D68" s="15">
        <f t="shared" ca="1" si="12"/>
        <v>0.8</v>
      </c>
      <c r="E68" s="27">
        <v>5143</v>
      </c>
      <c r="F68" s="12">
        <f t="shared" si="10"/>
        <v>2783</v>
      </c>
      <c r="G68" s="22">
        <v>323</v>
      </c>
      <c r="H68" s="22">
        <v>574</v>
      </c>
      <c r="I68" s="22">
        <v>0</v>
      </c>
      <c r="J68" s="22">
        <v>0</v>
      </c>
      <c r="K68" s="19">
        <v>0</v>
      </c>
      <c r="L68" s="19">
        <v>0</v>
      </c>
      <c r="M68" s="19">
        <v>96</v>
      </c>
      <c r="N68" s="19">
        <v>98.000000000000014</v>
      </c>
      <c r="O68" s="19">
        <v>246</v>
      </c>
      <c r="P68" s="19">
        <v>96</v>
      </c>
      <c r="Q68" s="19">
        <v>0</v>
      </c>
      <c r="R68" s="19">
        <v>148</v>
      </c>
      <c r="S68" s="19">
        <v>105</v>
      </c>
      <c r="T68" s="19">
        <v>348</v>
      </c>
      <c r="U68" s="19">
        <v>0</v>
      </c>
      <c r="V68" s="19">
        <v>0</v>
      </c>
      <c r="W68" s="19">
        <v>0</v>
      </c>
      <c r="X68" s="19">
        <v>0</v>
      </c>
      <c r="Y68" s="19">
        <v>216</v>
      </c>
      <c r="Z68" s="19">
        <v>192</v>
      </c>
      <c r="AA68" s="19">
        <v>105</v>
      </c>
      <c r="AB68" s="19">
        <v>0</v>
      </c>
      <c r="AC68" s="19">
        <v>236</v>
      </c>
      <c r="AD68" s="19">
        <v>0</v>
      </c>
      <c r="AE68" s="19"/>
      <c r="AF68" s="19"/>
      <c r="AG68" s="16"/>
      <c r="AH68" s="16"/>
      <c r="AI68" s="16"/>
      <c r="AJ68" s="16"/>
      <c r="AK68" s="19"/>
    </row>
    <row r="69" spans="1:37">
      <c r="A69" s="47"/>
      <c r="B69" s="24" t="s">
        <v>84</v>
      </c>
      <c r="C69" s="31">
        <f t="shared" si="11"/>
        <v>0.35516438001553197</v>
      </c>
      <c r="D69" s="15">
        <f t="shared" ca="1" si="12"/>
        <v>0.8</v>
      </c>
      <c r="E69" s="27">
        <v>3863</v>
      </c>
      <c r="F69" s="12">
        <f t="shared" si="10"/>
        <v>1372</v>
      </c>
      <c r="G69" s="22">
        <v>0</v>
      </c>
      <c r="H69" s="22">
        <v>0</v>
      </c>
      <c r="I69" s="22">
        <v>148</v>
      </c>
      <c r="J69" s="22">
        <v>0</v>
      </c>
      <c r="K69" s="19">
        <v>0</v>
      </c>
      <c r="L69" s="19">
        <v>0</v>
      </c>
      <c r="M69" s="19">
        <v>0</v>
      </c>
      <c r="N69" s="19">
        <v>198</v>
      </c>
      <c r="O69" s="19">
        <v>0</v>
      </c>
      <c r="P69" s="19">
        <v>0</v>
      </c>
      <c r="Q69" s="19">
        <v>0</v>
      </c>
      <c r="R69" s="19">
        <v>336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118</v>
      </c>
      <c r="Y69" s="19">
        <v>0</v>
      </c>
      <c r="Z69" s="19">
        <v>98.000000000000014</v>
      </c>
      <c r="AA69" s="19">
        <v>148</v>
      </c>
      <c r="AB69" s="19">
        <v>0</v>
      </c>
      <c r="AC69" s="19">
        <v>178</v>
      </c>
      <c r="AD69" s="19">
        <v>148</v>
      </c>
      <c r="AE69" s="19"/>
      <c r="AF69" s="19"/>
      <c r="AG69" s="16"/>
      <c r="AH69" s="16"/>
      <c r="AI69" s="16"/>
      <c r="AJ69" s="16"/>
      <c r="AK69" s="19"/>
    </row>
    <row r="70" spans="1:37">
      <c r="A70" s="47"/>
      <c r="B70" s="24" t="s">
        <v>83</v>
      </c>
      <c r="C70" s="31">
        <f t="shared" si="11"/>
        <v>0.44517304189435336</v>
      </c>
      <c r="D70" s="15">
        <f t="shared" ca="1" si="12"/>
        <v>0.8</v>
      </c>
      <c r="E70" s="27">
        <v>2745</v>
      </c>
      <c r="F70" s="12">
        <f t="shared" si="10"/>
        <v>1222</v>
      </c>
      <c r="G70" s="22">
        <v>0</v>
      </c>
      <c r="H70" s="22">
        <v>0</v>
      </c>
      <c r="I70" s="22">
        <v>0</v>
      </c>
      <c r="J70" s="22">
        <v>0</v>
      </c>
      <c r="K70" s="19">
        <v>125</v>
      </c>
      <c r="L70" s="19">
        <v>98.000000000000014</v>
      </c>
      <c r="M70" s="19">
        <v>0</v>
      </c>
      <c r="N70" s="19">
        <v>301</v>
      </c>
      <c r="O70" s="19">
        <v>0</v>
      </c>
      <c r="P70" s="19">
        <v>0</v>
      </c>
      <c r="Q70" s="19">
        <v>0</v>
      </c>
      <c r="R70" s="19">
        <v>0</v>
      </c>
      <c r="S70" s="19">
        <v>216</v>
      </c>
      <c r="T70" s="19">
        <v>0</v>
      </c>
      <c r="U70" s="19">
        <v>0</v>
      </c>
      <c r="V70" s="19">
        <v>0</v>
      </c>
      <c r="W70" s="19">
        <v>128</v>
      </c>
      <c r="X70" s="19">
        <v>98.000000000000014</v>
      </c>
      <c r="Y70" s="19">
        <v>0</v>
      </c>
      <c r="Z70" s="19">
        <v>0</v>
      </c>
      <c r="AA70" s="19">
        <v>148</v>
      </c>
      <c r="AB70" s="19">
        <v>0</v>
      </c>
      <c r="AC70" s="19">
        <v>0</v>
      </c>
      <c r="AD70" s="19">
        <v>108.00000000000001</v>
      </c>
      <c r="AE70" s="19"/>
      <c r="AF70" s="19"/>
      <c r="AG70" s="16"/>
      <c r="AH70" s="16"/>
      <c r="AI70" s="16"/>
      <c r="AJ70" s="16"/>
      <c r="AK70" s="19"/>
    </row>
    <row r="71" spans="1:37">
      <c r="A71" s="48"/>
      <c r="B71" s="39" t="s">
        <v>98</v>
      </c>
      <c r="C71" s="32">
        <f t="shared" si="11"/>
        <v>0.51383451541141234</v>
      </c>
      <c r="D71" s="8">
        <f t="shared" ca="1" si="12"/>
        <v>0.8</v>
      </c>
      <c r="E71" s="41">
        <f>SUM(E54:E70)</f>
        <v>252267.6</v>
      </c>
      <c r="F71" s="41">
        <f t="shared" ref="F71:AK71" si="13">SUM(F54:F70)</f>
        <v>129623.8</v>
      </c>
      <c r="G71" s="41">
        <f t="shared" si="13"/>
        <v>6696.4</v>
      </c>
      <c r="H71" s="41">
        <f t="shared" si="13"/>
        <v>6641</v>
      </c>
      <c r="I71" s="41">
        <f t="shared" si="13"/>
        <v>5518</v>
      </c>
      <c r="J71" s="41">
        <f t="shared" si="13"/>
        <v>7671.7999999999993</v>
      </c>
      <c r="K71" s="41">
        <f t="shared" si="13"/>
        <v>5685.8</v>
      </c>
      <c r="L71" s="41">
        <f t="shared" si="13"/>
        <v>3925.4</v>
      </c>
      <c r="M71" s="41">
        <f t="shared" si="13"/>
        <v>5433.4</v>
      </c>
      <c r="N71" s="41">
        <f t="shared" si="13"/>
        <v>7245.4</v>
      </c>
      <c r="O71" s="41">
        <f t="shared" si="13"/>
        <v>3572.6</v>
      </c>
      <c r="P71" s="41">
        <f t="shared" si="13"/>
        <v>5378</v>
      </c>
      <c r="Q71" s="41">
        <f t="shared" si="13"/>
        <v>5820</v>
      </c>
      <c r="R71" s="41">
        <f t="shared" si="13"/>
        <v>6396</v>
      </c>
      <c r="S71" s="41">
        <f t="shared" si="13"/>
        <v>3056.2</v>
      </c>
      <c r="T71" s="41">
        <f t="shared" si="13"/>
        <v>5270.6</v>
      </c>
      <c r="U71" s="41">
        <f t="shared" si="13"/>
        <v>3234</v>
      </c>
      <c r="V71" s="41">
        <f t="shared" si="13"/>
        <v>4064.4</v>
      </c>
      <c r="W71" s="41">
        <f t="shared" si="13"/>
        <v>4200</v>
      </c>
      <c r="X71" s="41">
        <f t="shared" si="13"/>
        <v>6969.2</v>
      </c>
      <c r="Y71" s="41">
        <f t="shared" si="13"/>
        <v>4505</v>
      </c>
      <c r="Z71" s="41">
        <f t="shared" si="13"/>
        <v>5537.4</v>
      </c>
      <c r="AA71" s="41">
        <f t="shared" si="13"/>
        <v>8477.4</v>
      </c>
      <c r="AB71" s="41">
        <f t="shared" si="13"/>
        <v>5721.4</v>
      </c>
      <c r="AC71" s="41">
        <f t="shared" si="13"/>
        <v>3295.4</v>
      </c>
      <c r="AD71" s="41">
        <f t="shared" si="13"/>
        <v>5309</v>
      </c>
      <c r="AE71" s="41">
        <f t="shared" si="13"/>
        <v>0</v>
      </c>
      <c r="AF71" s="41">
        <f t="shared" si="13"/>
        <v>0</v>
      </c>
      <c r="AG71" s="41">
        <f t="shared" si="13"/>
        <v>0</v>
      </c>
      <c r="AH71" s="41">
        <f t="shared" si="13"/>
        <v>0</v>
      </c>
      <c r="AI71" s="41">
        <f t="shared" si="13"/>
        <v>0</v>
      </c>
      <c r="AJ71" s="41">
        <f t="shared" si="13"/>
        <v>0</v>
      </c>
      <c r="AK71" s="41">
        <f t="shared" si="13"/>
        <v>0</v>
      </c>
    </row>
    <row r="72" spans="1:37">
      <c r="A72" s="43" t="s">
        <v>72</v>
      </c>
      <c r="B72" s="4" t="s">
        <v>58</v>
      </c>
      <c r="C72" s="30">
        <f t="shared" si="11"/>
        <v>0.30912172032957402</v>
      </c>
      <c r="D72" s="15">
        <f t="shared" ca="1" si="12"/>
        <v>0.8</v>
      </c>
      <c r="E72" s="27">
        <v>6845.2</v>
      </c>
      <c r="F72" s="12">
        <f t="shared" ref="F72:F87" si="14">SUM(G72:AK72)</f>
        <v>2116</v>
      </c>
      <c r="G72" s="22">
        <v>0</v>
      </c>
      <c r="H72" s="22">
        <v>0</v>
      </c>
      <c r="I72" s="22">
        <v>196</v>
      </c>
      <c r="J72" s="22">
        <v>314</v>
      </c>
      <c r="K72" s="19">
        <v>211</v>
      </c>
      <c r="L72" s="19">
        <v>196</v>
      </c>
      <c r="M72" s="19">
        <v>0</v>
      </c>
      <c r="N72" s="19">
        <v>236</v>
      </c>
      <c r="O72" s="19">
        <v>0</v>
      </c>
      <c r="P72" s="19">
        <v>270.39999999999998</v>
      </c>
      <c r="Q72" s="19">
        <v>115.6</v>
      </c>
      <c r="R72" s="19">
        <v>0</v>
      </c>
      <c r="S72" s="19">
        <v>118</v>
      </c>
      <c r="T72" s="19">
        <v>0</v>
      </c>
      <c r="U72" s="19">
        <v>0</v>
      </c>
      <c r="V72" s="19">
        <v>0</v>
      </c>
      <c r="W72" s="19">
        <v>145</v>
      </c>
      <c r="X72" s="19">
        <v>0</v>
      </c>
      <c r="Y72" s="19">
        <v>314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/>
      <c r="AF72" s="19"/>
      <c r="AG72" s="16"/>
      <c r="AH72" s="16"/>
      <c r="AI72" s="16"/>
      <c r="AJ72" s="16"/>
      <c r="AK72" s="19"/>
    </row>
    <row r="73" spans="1:37">
      <c r="A73" s="44"/>
      <c r="B73" s="4" t="s">
        <v>40</v>
      </c>
      <c r="C73" s="30">
        <f t="shared" si="11"/>
        <v>0.41584621744022721</v>
      </c>
      <c r="D73" s="15">
        <f t="shared" ca="1" si="12"/>
        <v>0.8</v>
      </c>
      <c r="E73" s="27">
        <v>17104.3999</v>
      </c>
      <c r="F73" s="12">
        <f t="shared" si="14"/>
        <v>7112.8</v>
      </c>
      <c r="G73" s="22">
        <v>782</v>
      </c>
      <c r="H73" s="22">
        <v>96</v>
      </c>
      <c r="I73" s="22">
        <v>0</v>
      </c>
      <c r="J73" s="22">
        <v>96</v>
      </c>
      <c r="K73" s="19">
        <v>479</v>
      </c>
      <c r="L73" s="19">
        <v>838.00000000000011</v>
      </c>
      <c r="M73" s="19">
        <v>0</v>
      </c>
      <c r="N73" s="19">
        <v>196</v>
      </c>
      <c r="O73" s="19">
        <v>125</v>
      </c>
      <c r="P73" s="19">
        <v>394</v>
      </c>
      <c r="Q73" s="19">
        <v>1282.9999999999998</v>
      </c>
      <c r="R73" s="19">
        <v>125</v>
      </c>
      <c r="S73" s="19">
        <v>314</v>
      </c>
      <c r="T73" s="19">
        <v>492</v>
      </c>
      <c r="U73" s="19">
        <v>105.8</v>
      </c>
      <c r="V73" s="19">
        <v>492</v>
      </c>
      <c r="W73" s="19">
        <v>0</v>
      </c>
      <c r="X73" s="19">
        <v>0</v>
      </c>
      <c r="Y73" s="19">
        <v>0</v>
      </c>
      <c r="Z73" s="19">
        <v>0</v>
      </c>
      <c r="AA73" s="19">
        <v>1295</v>
      </c>
      <c r="AB73" s="19">
        <v>0</v>
      </c>
      <c r="AC73" s="19">
        <v>0</v>
      </c>
      <c r="AD73" s="19">
        <v>0</v>
      </c>
      <c r="AE73" s="19"/>
      <c r="AF73" s="19"/>
      <c r="AG73" s="16"/>
      <c r="AH73" s="16"/>
      <c r="AI73" s="16"/>
      <c r="AJ73" s="16"/>
      <c r="AK73" s="19"/>
    </row>
    <row r="74" spans="1:37">
      <c r="A74" s="44"/>
      <c r="B74" s="4" t="s">
        <v>16</v>
      </c>
      <c r="C74" s="30">
        <f t="shared" si="11"/>
        <v>0.12319186138928628</v>
      </c>
      <c r="D74" s="15">
        <f t="shared" ca="1" si="12"/>
        <v>0.8</v>
      </c>
      <c r="E74" s="27">
        <v>2516.4</v>
      </c>
      <c r="F74" s="12">
        <f t="shared" si="14"/>
        <v>310</v>
      </c>
      <c r="G74" s="22">
        <v>96</v>
      </c>
      <c r="H74" s="22">
        <v>0</v>
      </c>
      <c r="I74" s="22">
        <v>0</v>
      </c>
      <c r="J74" s="22">
        <v>0</v>
      </c>
      <c r="K74" s="19">
        <v>0</v>
      </c>
      <c r="L74" s="19">
        <v>96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118</v>
      </c>
      <c r="AC74" s="19">
        <v>0</v>
      </c>
      <c r="AD74" s="19">
        <v>0</v>
      </c>
      <c r="AE74" s="19"/>
      <c r="AF74" s="19"/>
      <c r="AG74" s="16"/>
      <c r="AH74" s="16"/>
      <c r="AI74" s="16"/>
      <c r="AJ74" s="16"/>
      <c r="AK74" s="19"/>
    </row>
    <row r="75" spans="1:37">
      <c r="A75" s="44"/>
      <c r="B75" s="4" t="s">
        <v>25</v>
      </c>
      <c r="C75" s="30">
        <f t="shared" si="11"/>
        <v>0.14907819453273999</v>
      </c>
      <c r="D75" s="15">
        <f t="shared" ca="1" si="12"/>
        <v>0.8</v>
      </c>
      <c r="E75" s="27">
        <v>3146</v>
      </c>
      <c r="F75" s="12">
        <f t="shared" si="14"/>
        <v>469</v>
      </c>
      <c r="G75" s="22">
        <v>0</v>
      </c>
      <c r="H75" s="22">
        <v>0</v>
      </c>
      <c r="I75" s="22">
        <v>0</v>
      </c>
      <c r="J75" s="22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98.000000000000014</v>
      </c>
      <c r="S75" s="19">
        <v>0</v>
      </c>
      <c r="T75" s="19">
        <v>0</v>
      </c>
      <c r="U75" s="19">
        <v>0</v>
      </c>
      <c r="V75" s="19">
        <v>125</v>
      </c>
      <c r="W75" s="19">
        <v>0</v>
      </c>
      <c r="X75" s="19">
        <v>148</v>
      </c>
      <c r="Y75" s="19">
        <v>0</v>
      </c>
      <c r="Z75" s="19">
        <v>98.000000000000014</v>
      </c>
      <c r="AA75" s="19">
        <v>0</v>
      </c>
      <c r="AB75" s="19">
        <v>0</v>
      </c>
      <c r="AC75" s="19">
        <v>0</v>
      </c>
      <c r="AD75" s="19">
        <v>0</v>
      </c>
      <c r="AE75" s="19"/>
      <c r="AF75" s="19"/>
      <c r="AG75" s="16"/>
      <c r="AH75" s="16"/>
      <c r="AI75" s="16"/>
      <c r="AJ75" s="16"/>
      <c r="AK75" s="19"/>
    </row>
    <row r="76" spans="1:37">
      <c r="A76" s="44"/>
      <c r="B76" s="4" t="s">
        <v>61</v>
      </c>
      <c r="C76" s="30">
        <f t="shared" si="11"/>
        <v>0.39289798374962381</v>
      </c>
      <c r="D76" s="15">
        <f t="shared" ca="1" si="12"/>
        <v>0.8</v>
      </c>
      <c r="E76" s="27">
        <v>3323</v>
      </c>
      <c r="F76" s="12">
        <f t="shared" si="14"/>
        <v>1305.5999999999999</v>
      </c>
      <c r="G76" s="22">
        <v>196</v>
      </c>
      <c r="H76" s="22">
        <v>98.000000000000014</v>
      </c>
      <c r="I76" s="22">
        <v>0</v>
      </c>
      <c r="J76" s="22">
        <v>0</v>
      </c>
      <c r="K76" s="19">
        <v>0</v>
      </c>
      <c r="L76" s="19">
        <v>0</v>
      </c>
      <c r="M76" s="19">
        <v>0</v>
      </c>
      <c r="N76" s="19">
        <v>464</v>
      </c>
      <c r="O76" s="19">
        <v>0</v>
      </c>
      <c r="P76" s="19">
        <v>0</v>
      </c>
      <c r="Q76" s="19">
        <v>0</v>
      </c>
      <c r="R76" s="19">
        <v>115.6</v>
      </c>
      <c r="S76" s="19">
        <v>0</v>
      </c>
      <c r="T76" s="19">
        <v>236</v>
      </c>
      <c r="U76" s="19">
        <v>0</v>
      </c>
      <c r="V76" s="19">
        <v>0</v>
      </c>
      <c r="W76" s="19">
        <v>0</v>
      </c>
      <c r="X76" s="19">
        <v>196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/>
      <c r="AF76" s="19"/>
      <c r="AG76" s="16"/>
      <c r="AH76" s="16"/>
      <c r="AI76" s="16"/>
      <c r="AJ76" s="16"/>
      <c r="AK76" s="19"/>
    </row>
    <row r="77" spans="1:37">
      <c r="A77" s="44"/>
      <c r="B77" s="4" t="s">
        <v>46</v>
      </c>
      <c r="C77" s="30">
        <f t="shared" si="11"/>
        <v>0.7925812499999999</v>
      </c>
      <c r="D77" s="15">
        <f t="shared" ca="1" si="12"/>
        <v>0.8</v>
      </c>
      <c r="E77" s="27">
        <v>16000</v>
      </c>
      <c r="F77" s="12">
        <f t="shared" si="14"/>
        <v>12681.3</v>
      </c>
      <c r="G77" s="22">
        <v>439</v>
      </c>
      <c r="H77" s="22">
        <v>105</v>
      </c>
      <c r="I77" s="22">
        <v>848</v>
      </c>
      <c r="J77" s="22">
        <v>344</v>
      </c>
      <c r="K77" s="19">
        <v>374</v>
      </c>
      <c r="L77" s="19">
        <v>256</v>
      </c>
      <c r="M77" s="19">
        <v>732</v>
      </c>
      <c r="N77" s="19">
        <v>196</v>
      </c>
      <c r="O77" s="19">
        <v>1390.4</v>
      </c>
      <c r="P77" s="19">
        <v>1706</v>
      </c>
      <c r="Q77" s="19">
        <v>764</v>
      </c>
      <c r="R77" s="19">
        <v>1562.3</v>
      </c>
      <c r="S77" s="19">
        <v>324</v>
      </c>
      <c r="T77" s="19">
        <v>200</v>
      </c>
      <c r="U77" s="19">
        <v>96</v>
      </c>
      <c r="V77" s="19">
        <v>125.4</v>
      </c>
      <c r="W77" s="19">
        <v>422</v>
      </c>
      <c r="X77" s="19">
        <v>105</v>
      </c>
      <c r="Y77" s="19">
        <v>225.99999999999997</v>
      </c>
      <c r="Z77" s="19">
        <v>286</v>
      </c>
      <c r="AA77" s="19">
        <v>788.1</v>
      </c>
      <c r="AB77" s="19">
        <v>896.1</v>
      </c>
      <c r="AC77" s="19">
        <v>306</v>
      </c>
      <c r="AD77" s="19">
        <v>190</v>
      </c>
      <c r="AE77" s="19"/>
      <c r="AF77" s="19"/>
      <c r="AG77" s="16"/>
      <c r="AH77" s="16"/>
      <c r="AI77" s="16"/>
      <c r="AJ77" s="16"/>
      <c r="AK77" s="19"/>
    </row>
    <row r="78" spans="1:37">
      <c r="A78" s="44"/>
      <c r="B78" s="4" t="s">
        <v>24</v>
      </c>
      <c r="C78" s="30">
        <f t="shared" si="11"/>
        <v>0.54235573477961529</v>
      </c>
      <c r="D78" s="15">
        <f t="shared" ca="1" si="12"/>
        <v>0.8</v>
      </c>
      <c r="E78" s="27">
        <v>14234.2</v>
      </c>
      <c r="F78" s="12">
        <f t="shared" si="14"/>
        <v>7720</v>
      </c>
      <c r="G78" s="22">
        <v>459.99999999999994</v>
      </c>
      <c r="H78" s="22">
        <v>400</v>
      </c>
      <c r="I78" s="22">
        <v>484</v>
      </c>
      <c r="J78" s="22">
        <v>240.4</v>
      </c>
      <c r="K78" s="19">
        <v>96</v>
      </c>
      <c r="L78" s="19">
        <v>0</v>
      </c>
      <c r="M78" s="19">
        <v>592</v>
      </c>
      <c r="N78" s="19">
        <v>312</v>
      </c>
      <c r="O78" s="19">
        <v>676</v>
      </c>
      <c r="P78" s="19">
        <v>484</v>
      </c>
      <c r="Q78" s="19">
        <v>0</v>
      </c>
      <c r="R78" s="19">
        <v>649</v>
      </c>
      <c r="S78" s="19">
        <v>96</v>
      </c>
      <c r="T78" s="19">
        <v>96</v>
      </c>
      <c r="U78" s="19">
        <v>213</v>
      </c>
      <c r="V78" s="19">
        <v>260.60000000000002</v>
      </c>
      <c r="W78" s="19">
        <v>726</v>
      </c>
      <c r="X78" s="19">
        <v>98.000000000000014</v>
      </c>
      <c r="Y78" s="19">
        <v>294</v>
      </c>
      <c r="Z78" s="19">
        <v>382</v>
      </c>
      <c r="AA78" s="19">
        <v>965</v>
      </c>
      <c r="AB78" s="19">
        <v>98.000000000000014</v>
      </c>
      <c r="AC78" s="19">
        <v>0</v>
      </c>
      <c r="AD78" s="19">
        <v>98.000000000000014</v>
      </c>
      <c r="AE78" s="19"/>
      <c r="AF78" s="19"/>
      <c r="AG78" s="16"/>
      <c r="AH78" s="16"/>
      <c r="AI78" s="16"/>
      <c r="AJ78" s="16"/>
      <c r="AK78" s="19"/>
    </row>
    <row r="79" spans="1:37">
      <c r="A79" s="44"/>
      <c r="B79" s="4" t="s">
        <v>64</v>
      </c>
      <c r="C79" s="30">
        <f t="shared" si="11"/>
        <v>0.78321205137362127</v>
      </c>
      <c r="D79" s="15">
        <f t="shared" ca="1" si="12"/>
        <v>0.8</v>
      </c>
      <c r="E79" s="27">
        <v>41498.339999999997</v>
      </c>
      <c r="F79" s="12">
        <f t="shared" si="14"/>
        <v>32502</v>
      </c>
      <c r="G79" s="22">
        <v>3156</v>
      </c>
      <c r="H79" s="22">
        <v>241</v>
      </c>
      <c r="I79" s="22">
        <v>1374.0000000000002</v>
      </c>
      <c r="J79" s="22">
        <v>1730</v>
      </c>
      <c r="K79" s="19">
        <v>1407.4</v>
      </c>
      <c r="L79" s="19">
        <v>1026.9999999999998</v>
      </c>
      <c r="M79" s="19">
        <v>1790</v>
      </c>
      <c r="N79" s="19">
        <v>1312</v>
      </c>
      <c r="O79" s="19">
        <v>1509.5999999999997</v>
      </c>
      <c r="P79" s="19">
        <v>795.6</v>
      </c>
      <c r="Q79" s="19">
        <v>1274.9999999999998</v>
      </c>
      <c r="R79" s="19">
        <v>95</v>
      </c>
      <c r="S79" s="19">
        <v>463</v>
      </c>
      <c r="T79" s="19">
        <v>1595</v>
      </c>
      <c r="U79" s="19">
        <v>1381.9999999999998</v>
      </c>
      <c r="V79" s="19">
        <v>1440</v>
      </c>
      <c r="W79" s="19">
        <v>1053</v>
      </c>
      <c r="X79" s="19">
        <v>1516</v>
      </c>
      <c r="Y79" s="19">
        <v>1328</v>
      </c>
      <c r="Z79" s="19">
        <v>2301</v>
      </c>
      <c r="AA79" s="19">
        <v>897.20000000000016</v>
      </c>
      <c r="AB79" s="19">
        <v>2440</v>
      </c>
      <c r="AC79" s="19">
        <v>694.2</v>
      </c>
      <c r="AD79" s="19">
        <v>1680</v>
      </c>
      <c r="AE79" s="19"/>
      <c r="AF79" s="19"/>
      <c r="AG79" s="16"/>
      <c r="AH79" s="16"/>
      <c r="AI79" s="16"/>
      <c r="AJ79" s="16"/>
      <c r="AK79" s="19"/>
    </row>
    <row r="80" spans="1:37">
      <c r="A80" s="44"/>
      <c r="B80" s="4" t="s">
        <v>39</v>
      </c>
      <c r="C80" s="30">
        <f t="shared" si="11"/>
        <v>0.32088335627736109</v>
      </c>
      <c r="D80" s="15">
        <f t="shared" ca="1" si="12"/>
        <v>0.8</v>
      </c>
      <c r="E80" s="27">
        <v>20818.78</v>
      </c>
      <c r="F80" s="12">
        <f t="shared" si="14"/>
        <v>6680.4</v>
      </c>
      <c r="G80" s="22">
        <v>198</v>
      </c>
      <c r="H80" s="22">
        <v>206</v>
      </c>
      <c r="I80" s="22">
        <v>0</v>
      </c>
      <c r="J80" s="22">
        <v>296</v>
      </c>
      <c r="K80" s="19">
        <v>216</v>
      </c>
      <c r="L80" s="20">
        <v>348</v>
      </c>
      <c r="M80" s="19">
        <v>341</v>
      </c>
      <c r="N80" s="19">
        <v>188</v>
      </c>
      <c r="O80" s="19">
        <v>594</v>
      </c>
      <c r="P80" s="19">
        <v>311</v>
      </c>
      <c r="Q80" s="19">
        <v>998</v>
      </c>
      <c r="R80" s="19">
        <v>196</v>
      </c>
      <c r="S80" s="19">
        <v>374</v>
      </c>
      <c r="T80" s="19">
        <v>0</v>
      </c>
      <c r="U80" s="19">
        <v>0</v>
      </c>
      <c r="V80" s="19">
        <v>115</v>
      </c>
      <c r="W80" s="19">
        <v>0</v>
      </c>
      <c r="X80" s="19">
        <v>115</v>
      </c>
      <c r="Y80" s="19">
        <v>496.39999999999992</v>
      </c>
      <c r="Z80" s="19">
        <v>67</v>
      </c>
      <c r="AA80" s="19">
        <v>462</v>
      </c>
      <c r="AB80" s="19">
        <v>118</v>
      </c>
      <c r="AC80" s="19">
        <v>708</v>
      </c>
      <c r="AD80" s="19">
        <v>333</v>
      </c>
      <c r="AE80" s="19"/>
      <c r="AF80" s="19"/>
      <c r="AG80" s="16"/>
      <c r="AH80" s="16"/>
      <c r="AI80" s="16"/>
      <c r="AJ80" s="16"/>
      <c r="AK80" s="19"/>
    </row>
    <row r="81" spans="1:37">
      <c r="A81" s="44"/>
      <c r="B81" s="4" t="s">
        <v>29</v>
      </c>
      <c r="C81" s="30">
        <f t="shared" si="11"/>
        <v>0.52655408126875403</v>
      </c>
      <c r="D81" s="15">
        <f t="shared" ca="1" si="12"/>
        <v>0.8</v>
      </c>
      <c r="E81" s="27">
        <v>51303.752</v>
      </c>
      <c r="F81" s="12">
        <f t="shared" si="14"/>
        <v>27014.2</v>
      </c>
      <c r="G81" s="22">
        <v>1893</v>
      </c>
      <c r="H81" s="22">
        <v>1065</v>
      </c>
      <c r="I81" s="22">
        <v>-342</v>
      </c>
      <c r="J81" s="22">
        <v>2020</v>
      </c>
      <c r="K81" s="19">
        <v>341</v>
      </c>
      <c r="L81" s="19">
        <v>871.00000000000011</v>
      </c>
      <c r="M81" s="19">
        <v>853</v>
      </c>
      <c r="N81" s="19">
        <v>1525</v>
      </c>
      <c r="O81" s="19">
        <v>645</v>
      </c>
      <c r="P81" s="19">
        <v>492</v>
      </c>
      <c r="Q81" s="19">
        <v>1752</v>
      </c>
      <c r="R81" s="19">
        <v>361</v>
      </c>
      <c r="S81" s="19">
        <v>273</v>
      </c>
      <c r="T81" s="19">
        <v>1034</v>
      </c>
      <c r="U81" s="19">
        <v>2215</v>
      </c>
      <c r="V81" s="19">
        <v>768</v>
      </c>
      <c r="W81" s="19">
        <v>1268</v>
      </c>
      <c r="X81" s="19">
        <v>1167</v>
      </c>
      <c r="Y81" s="19">
        <v>1330</v>
      </c>
      <c r="Z81" s="19">
        <v>1732.2</v>
      </c>
      <c r="AA81" s="19">
        <v>2165</v>
      </c>
      <c r="AB81" s="19">
        <v>919</v>
      </c>
      <c r="AC81" s="19">
        <v>1079</v>
      </c>
      <c r="AD81" s="19">
        <v>1588</v>
      </c>
      <c r="AE81" s="19"/>
      <c r="AF81" s="19"/>
      <c r="AG81" s="16"/>
      <c r="AH81" s="16"/>
      <c r="AI81" s="16"/>
      <c r="AJ81" s="16"/>
      <c r="AK81" s="19"/>
    </row>
    <row r="82" spans="1:37">
      <c r="A82" s="44"/>
      <c r="B82" s="4" t="s">
        <v>68</v>
      </c>
      <c r="C82" s="30">
        <f t="shared" si="11"/>
        <v>0.35512002903510137</v>
      </c>
      <c r="D82" s="15">
        <f t="shared" ca="1" si="12"/>
        <v>0.8</v>
      </c>
      <c r="E82" s="27">
        <v>19287</v>
      </c>
      <c r="F82" s="12">
        <f t="shared" si="14"/>
        <v>6849.2</v>
      </c>
      <c r="G82" s="22">
        <v>0</v>
      </c>
      <c r="H82" s="22">
        <v>312</v>
      </c>
      <c r="I82" s="22">
        <v>196</v>
      </c>
      <c r="J82" s="22">
        <v>348</v>
      </c>
      <c r="K82" s="19">
        <v>216</v>
      </c>
      <c r="L82" s="19">
        <v>198</v>
      </c>
      <c r="M82" s="19">
        <v>464</v>
      </c>
      <c r="N82" s="19">
        <v>534</v>
      </c>
      <c r="O82" s="19">
        <v>275.99999999999994</v>
      </c>
      <c r="P82" s="19">
        <v>196</v>
      </c>
      <c r="Q82" s="19">
        <v>394</v>
      </c>
      <c r="R82" s="19">
        <v>634</v>
      </c>
      <c r="S82" s="19">
        <v>296</v>
      </c>
      <c r="T82" s="19">
        <v>514</v>
      </c>
      <c r="U82" s="19">
        <v>0</v>
      </c>
      <c r="V82" s="19">
        <v>216</v>
      </c>
      <c r="W82" s="19">
        <v>0</v>
      </c>
      <c r="X82" s="19">
        <v>275.99999999999994</v>
      </c>
      <c r="Y82" s="19">
        <v>272.2</v>
      </c>
      <c r="Z82" s="19">
        <v>828.99999999999989</v>
      </c>
      <c r="AA82" s="19">
        <v>118</v>
      </c>
      <c r="AB82" s="19">
        <v>216</v>
      </c>
      <c r="AC82" s="19">
        <v>0</v>
      </c>
      <c r="AD82" s="19">
        <v>344</v>
      </c>
      <c r="AE82" s="19"/>
      <c r="AF82" s="19"/>
      <c r="AG82" s="16"/>
      <c r="AH82" s="16"/>
      <c r="AI82" s="16"/>
      <c r="AJ82" s="16"/>
      <c r="AK82" s="19"/>
    </row>
    <row r="83" spans="1:37">
      <c r="A83" s="44"/>
      <c r="B83" s="4" t="s">
        <v>1</v>
      </c>
      <c r="C83" s="30">
        <f t="shared" si="11"/>
        <v>0.31610234164758805</v>
      </c>
      <c r="D83" s="15">
        <f t="shared" ca="1" si="12"/>
        <v>0.8</v>
      </c>
      <c r="E83" s="27">
        <v>14938.2</v>
      </c>
      <c r="F83" s="12">
        <f t="shared" si="14"/>
        <v>4722</v>
      </c>
      <c r="G83" s="22">
        <v>500</v>
      </c>
      <c r="H83" s="22">
        <v>378</v>
      </c>
      <c r="I83" s="22">
        <v>296</v>
      </c>
      <c r="J83" s="22">
        <v>128</v>
      </c>
      <c r="K83" s="19">
        <v>341</v>
      </c>
      <c r="L83" s="19">
        <v>96</v>
      </c>
      <c r="M83" s="19">
        <v>284</v>
      </c>
      <c r="N83" s="19">
        <v>0</v>
      </c>
      <c r="O83" s="19">
        <v>520</v>
      </c>
      <c r="P83" s="19">
        <v>0</v>
      </c>
      <c r="Q83" s="19">
        <v>0</v>
      </c>
      <c r="R83" s="19">
        <v>191</v>
      </c>
      <c r="S83" s="19">
        <v>96</v>
      </c>
      <c r="T83" s="19">
        <v>293</v>
      </c>
      <c r="U83" s="19">
        <v>98.000000000000014</v>
      </c>
      <c r="V83" s="19">
        <v>108.00000000000001</v>
      </c>
      <c r="W83" s="19">
        <v>432</v>
      </c>
      <c r="X83" s="19">
        <v>194</v>
      </c>
      <c r="Y83" s="19">
        <v>233</v>
      </c>
      <c r="Z83" s="19">
        <v>0</v>
      </c>
      <c r="AA83" s="19">
        <v>192</v>
      </c>
      <c r="AB83" s="19">
        <v>118</v>
      </c>
      <c r="AC83" s="19">
        <v>96</v>
      </c>
      <c r="AD83" s="19">
        <v>128</v>
      </c>
      <c r="AE83" s="19"/>
      <c r="AF83" s="19"/>
      <c r="AG83" s="16"/>
      <c r="AH83" s="16"/>
      <c r="AI83" s="16"/>
      <c r="AJ83" s="16"/>
      <c r="AK83" s="19"/>
    </row>
    <row r="84" spans="1:37">
      <c r="A84" s="44"/>
      <c r="B84" s="4" t="s">
        <v>10</v>
      </c>
      <c r="C84" s="30">
        <f t="shared" si="11"/>
        <v>0.6773857011353176</v>
      </c>
      <c r="D84" s="15">
        <f t="shared" ca="1" si="12"/>
        <v>0.8</v>
      </c>
      <c r="E84" s="27">
        <v>16295</v>
      </c>
      <c r="F84" s="12">
        <f t="shared" si="14"/>
        <v>11038</v>
      </c>
      <c r="G84" s="22">
        <v>290</v>
      </c>
      <c r="H84" s="22">
        <v>811</v>
      </c>
      <c r="I84" s="22">
        <v>250</v>
      </c>
      <c r="J84" s="22">
        <v>1078</v>
      </c>
      <c r="K84" s="19">
        <v>412</v>
      </c>
      <c r="L84" s="19">
        <v>291</v>
      </c>
      <c r="M84" s="19">
        <v>0</v>
      </c>
      <c r="N84" s="19">
        <v>964</v>
      </c>
      <c r="O84" s="19">
        <v>0</v>
      </c>
      <c r="P84" s="19">
        <v>223</v>
      </c>
      <c r="Q84" s="19">
        <v>1209</v>
      </c>
      <c r="R84" s="19">
        <v>118</v>
      </c>
      <c r="S84" s="19">
        <v>604</v>
      </c>
      <c r="T84" s="19">
        <v>488</v>
      </c>
      <c r="U84" s="19">
        <v>196</v>
      </c>
      <c r="V84" s="19">
        <v>178</v>
      </c>
      <c r="W84" s="19">
        <v>574</v>
      </c>
      <c r="X84" s="19">
        <v>0</v>
      </c>
      <c r="Y84" s="19">
        <v>844</v>
      </c>
      <c r="Z84" s="19">
        <v>642</v>
      </c>
      <c r="AA84" s="19">
        <v>1278</v>
      </c>
      <c r="AB84" s="19">
        <v>0</v>
      </c>
      <c r="AC84" s="19">
        <v>98.000000000000014</v>
      </c>
      <c r="AD84" s="19">
        <v>490.00000000000006</v>
      </c>
      <c r="AE84" s="19"/>
      <c r="AF84" s="19"/>
      <c r="AG84" s="16"/>
      <c r="AH84" s="16"/>
      <c r="AI84" s="16"/>
      <c r="AJ84" s="16"/>
      <c r="AK84" s="19"/>
    </row>
    <row r="85" spans="1:37">
      <c r="A85" s="44"/>
      <c r="B85" s="4" t="s">
        <v>2</v>
      </c>
      <c r="C85" s="30">
        <f t="shared" si="11"/>
        <v>0.22910954285971138</v>
      </c>
      <c r="D85" s="15">
        <f t="shared" ca="1" si="12"/>
        <v>0.8</v>
      </c>
      <c r="E85" s="27">
        <v>13348.2</v>
      </c>
      <c r="F85" s="12">
        <f t="shared" si="14"/>
        <v>3058.2</v>
      </c>
      <c r="G85" s="22">
        <v>318</v>
      </c>
      <c r="H85" s="22">
        <v>145</v>
      </c>
      <c r="I85" s="22">
        <v>0</v>
      </c>
      <c r="J85" s="22">
        <v>86</v>
      </c>
      <c r="K85" s="19">
        <v>0</v>
      </c>
      <c r="L85" s="19">
        <v>0</v>
      </c>
      <c r="M85" s="19">
        <v>0</v>
      </c>
      <c r="N85" s="19">
        <v>188</v>
      </c>
      <c r="O85" s="19">
        <v>388</v>
      </c>
      <c r="P85" s="19">
        <v>0</v>
      </c>
      <c r="Q85" s="19">
        <v>0</v>
      </c>
      <c r="R85" s="19">
        <v>95</v>
      </c>
      <c r="S85" s="19">
        <v>0</v>
      </c>
      <c r="T85" s="19">
        <v>0</v>
      </c>
      <c r="U85" s="19">
        <v>398</v>
      </c>
      <c r="V85" s="19">
        <v>737</v>
      </c>
      <c r="W85" s="19">
        <v>0</v>
      </c>
      <c r="X85" s="19">
        <v>0</v>
      </c>
      <c r="Y85" s="19">
        <v>329.2</v>
      </c>
      <c r="Z85" s="19">
        <v>98.000000000000014</v>
      </c>
      <c r="AA85" s="19">
        <v>0</v>
      </c>
      <c r="AB85" s="19">
        <v>0</v>
      </c>
      <c r="AC85" s="19">
        <v>148</v>
      </c>
      <c r="AD85" s="19">
        <v>128</v>
      </c>
      <c r="AE85" s="19"/>
      <c r="AF85" s="19"/>
      <c r="AG85" s="16"/>
      <c r="AH85" s="16"/>
      <c r="AI85" s="16"/>
      <c r="AJ85" s="16"/>
      <c r="AK85" s="19"/>
    </row>
    <row r="86" spans="1:37">
      <c r="A86" s="44"/>
      <c r="B86" s="4" t="s">
        <v>60</v>
      </c>
      <c r="C86" s="30">
        <f t="shared" si="11"/>
        <v>0.51436385198092893</v>
      </c>
      <c r="D86" s="15">
        <f t="shared" ca="1" si="12"/>
        <v>0.8</v>
      </c>
      <c r="E86" s="27">
        <v>8263.7999999999993</v>
      </c>
      <c r="F86" s="12">
        <f t="shared" si="14"/>
        <v>4250.6000000000004</v>
      </c>
      <c r="G86" s="22">
        <v>0</v>
      </c>
      <c r="H86" s="22">
        <v>118</v>
      </c>
      <c r="I86" s="22">
        <v>508</v>
      </c>
      <c r="J86" s="22">
        <v>268</v>
      </c>
      <c r="K86" s="19">
        <v>182</v>
      </c>
      <c r="L86" s="19">
        <v>115.6</v>
      </c>
      <c r="M86" s="19">
        <v>198</v>
      </c>
      <c r="N86" s="19">
        <v>384</v>
      </c>
      <c r="O86" s="19">
        <v>0</v>
      </c>
      <c r="P86" s="19">
        <v>0</v>
      </c>
      <c r="Q86" s="19">
        <v>341</v>
      </c>
      <c r="R86" s="19">
        <v>96</v>
      </c>
      <c r="S86" s="19">
        <v>0</v>
      </c>
      <c r="T86" s="19">
        <v>188</v>
      </c>
      <c r="U86" s="19">
        <v>0</v>
      </c>
      <c r="V86" s="19">
        <v>98.000000000000014</v>
      </c>
      <c r="W86" s="19">
        <v>0</v>
      </c>
      <c r="X86" s="19">
        <v>128</v>
      </c>
      <c r="Y86" s="19">
        <v>176</v>
      </c>
      <c r="Z86" s="19">
        <v>0</v>
      </c>
      <c r="AA86" s="19">
        <v>0</v>
      </c>
      <c r="AB86" s="19">
        <v>296</v>
      </c>
      <c r="AC86" s="19">
        <v>710</v>
      </c>
      <c r="AD86" s="19">
        <v>444.00000000000006</v>
      </c>
      <c r="AE86" s="19"/>
      <c r="AF86" s="19"/>
      <c r="AG86" s="16"/>
      <c r="AH86" s="16"/>
      <c r="AI86" s="16"/>
      <c r="AJ86" s="16"/>
      <c r="AK86" s="19"/>
    </row>
    <row r="87" spans="1:37">
      <c r="A87" s="44"/>
      <c r="B87" s="4" t="s">
        <v>12</v>
      </c>
      <c r="C87" s="30">
        <f t="shared" si="11"/>
        <v>0.56775555555555557</v>
      </c>
      <c r="D87" s="15">
        <f t="shared" ca="1" si="12"/>
        <v>0.8</v>
      </c>
      <c r="E87" s="27">
        <v>9000</v>
      </c>
      <c r="F87" s="12">
        <f t="shared" si="14"/>
        <v>5109.8</v>
      </c>
      <c r="G87" s="22">
        <v>108.00000000000001</v>
      </c>
      <c r="H87" s="22">
        <v>0</v>
      </c>
      <c r="I87" s="22">
        <v>243</v>
      </c>
      <c r="J87" s="22">
        <v>321.8</v>
      </c>
      <c r="K87" s="19">
        <v>194</v>
      </c>
      <c r="L87" s="19">
        <v>0</v>
      </c>
      <c r="M87" s="19">
        <v>294</v>
      </c>
      <c r="N87" s="19">
        <v>115</v>
      </c>
      <c r="O87" s="19">
        <v>0</v>
      </c>
      <c r="P87" s="19">
        <v>192</v>
      </c>
      <c r="Q87" s="19">
        <v>490.00000000000006</v>
      </c>
      <c r="R87" s="19">
        <v>196</v>
      </c>
      <c r="S87" s="19">
        <v>419.00000000000006</v>
      </c>
      <c r="T87" s="19">
        <v>0</v>
      </c>
      <c r="U87" s="19">
        <v>513</v>
      </c>
      <c r="V87" s="19">
        <v>0</v>
      </c>
      <c r="W87" s="19">
        <v>526</v>
      </c>
      <c r="X87" s="19">
        <v>388</v>
      </c>
      <c r="Y87" s="19">
        <v>194</v>
      </c>
      <c r="Z87" s="19">
        <v>0</v>
      </c>
      <c r="AA87" s="19">
        <v>96</v>
      </c>
      <c r="AB87" s="19">
        <v>0</v>
      </c>
      <c r="AC87" s="19">
        <v>466</v>
      </c>
      <c r="AD87" s="19">
        <v>354</v>
      </c>
      <c r="AE87" s="19"/>
      <c r="AF87" s="19"/>
      <c r="AG87" s="16"/>
      <c r="AH87" s="16"/>
      <c r="AI87" s="16"/>
      <c r="AJ87" s="16"/>
      <c r="AK87" s="19"/>
    </row>
    <row r="88" spans="1:37">
      <c r="A88" s="45"/>
      <c r="B88" s="39" t="s">
        <v>98</v>
      </c>
      <c r="C88" s="40">
        <f t="shared" si="11"/>
        <v>0.51542311185728962</v>
      </c>
      <c r="D88" s="8">
        <f t="shared" ca="1" si="12"/>
        <v>0.8</v>
      </c>
      <c r="E88" s="41">
        <f>SUM(E72:E87)</f>
        <v>257922.27190000002</v>
      </c>
      <c r="F88" s="41">
        <f t="shared" ref="F88:AK88" si="15">SUM(F72:F87)</f>
        <v>132939.09999999998</v>
      </c>
      <c r="G88" s="41">
        <f t="shared" si="15"/>
        <v>8436</v>
      </c>
      <c r="H88" s="41">
        <f t="shared" si="15"/>
        <v>3975</v>
      </c>
      <c r="I88" s="41">
        <f t="shared" si="15"/>
        <v>4053</v>
      </c>
      <c r="J88" s="41">
        <f t="shared" si="15"/>
        <v>7270.2</v>
      </c>
      <c r="K88" s="41">
        <f t="shared" si="15"/>
        <v>4469.3999999999996</v>
      </c>
      <c r="L88" s="41">
        <f t="shared" si="15"/>
        <v>4332.6000000000004</v>
      </c>
      <c r="M88" s="41">
        <f t="shared" si="15"/>
        <v>5548</v>
      </c>
      <c r="N88" s="41">
        <f t="shared" si="15"/>
        <v>6614</v>
      </c>
      <c r="O88" s="41">
        <f t="shared" si="15"/>
        <v>6124</v>
      </c>
      <c r="P88" s="41">
        <f t="shared" si="15"/>
        <v>5064</v>
      </c>
      <c r="Q88" s="41">
        <f t="shared" si="15"/>
        <v>8621.6</v>
      </c>
      <c r="R88" s="41">
        <f t="shared" si="15"/>
        <v>4531.8999999999996</v>
      </c>
      <c r="S88" s="41">
        <f t="shared" si="15"/>
        <v>3377</v>
      </c>
      <c r="T88" s="41">
        <f t="shared" si="15"/>
        <v>5136</v>
      </c>
      <c r="U88" s="41">
        <f t="shared" si="15"/>
        <v>5216.8</v>
      </c>
      <c r="V88" s="41">
        <f t="shared" si="15"/>
        <v>4663</v>
      </c>
      <c r="W88" s="41">
        <f t="shared" si="15"/>
        <v>5146</v>
      </c>
      <c r="X88" s="41">
        <f t="shared" si="15"/>
        <v>4331</v>
      </c>
      <c r="Y88" s="41">
        <f t="shared" si="15"/>
        <v>6036.8</v>
      </c>
      <c r="Z88" s="41">
        <f t="shared" si="15"/>
        <v>6435.2</v>
      </c>
      <c r="AA88" s="41">
        <f t="shared" si="15"/>
        <v>8256.2999999999993</v>
      </c>
      <c r="AB88" s="41">
        <f t="shared" si="15"/>
        <v>5219.1000000000004</v>
      </c>
      <c r="AC88" s="41">
        <f t="shared" si="15"/>
        <v>4305.2</v>
      </c>
      <c r="AD88" s="41">
        <f t="shared" si="15"/>
        <v>5777</v>
      </c>
      <c r="AE88" s="41">
        <f t="shared" si="15"/>
        <v>0</v>
      </c>
      <c r="AF88" s="41">
        <f t="shared" si="15"/>
        <v>0</v>
      </c>
      <c r="AG88" s="41">
        <f t="shared" si="15"/>
        <v>0</v>
      </c>
      <c r="AH88" s="41">
        <f t="shared" si="15"/>
        <v>0</v>
      </c>
      <c r="AI88" s="41">
        <f t="shared" si="15"/>
        <v>0</v>
      </c>
      <c r="AJ88" s="41">
        <f t="shared" si="15"/>
        <v>0</v>
      </c>
      <c r="AK88" s="41">
        <f t="shared" si="15"/>
        <v>0</v>
      </c>
    </row>
    <row r="89" spans="1:37">
      <c r="A89" s="36">
        <v>0</v>
      </c>
      <c r="B89" s="24" t="s">
        <v>89</v>
      </c>
      <c r="C89" s="31" t="e">
        <f t="shared" si="11"/>
        <v>#N/A</v>
      </c>
      <c r="D89" s="15">
        <f t="shared" ca="1" si="12"/>
        <v>0.8</v>
      </c>
      <c r="E89" s="27" t="e">
        <v>#N/A</v>
      </c>
      <c r="F89" s="12">
        <f>SUM(G89:AK89)</f>
        <v>0</v>
      </c>
      <c r="G89" s="22">
        <v>0</v>
      </c>
      <c r="H89" s="22">
        <v>0</v>
      </c>
      <c r="I89" s="22">
        <v>0</v>
      </c>
      <c r="J89" s="22"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>
        <v>0</v>
      </c>
      <c r="AC89" s="25">
        <v>0</v>
      </c>
      <c r="AD89" s="19">
        <v>0</v>
      </c>
      <c r="AE89" s="19"/>
      <c r="AF89" s="19"/>
      <c r="AG89" s="16"/>
      <c r="AH89" s="16"/>
      <c r="AI89" s="16"/>
      <c r="AJ89" s="16"/>
      <c r="AK89" s="19"/>
    </row>
    <row r="90" spans="1:37">
      <c r="A90" s="36">
        <v>0</v>
      </c>
      <c r="B90" s="24" t="s">
        <v>91</v>
      </c>
      <c r="C90" s="31" t="e">
        <f t="shared" si="11"/>
        <v>#N/A</v>
      </c>
      <c r="D90" s="15">
        <f t="shared" ca="1" si="12"/>
        <v>0.8</v>
      </c>
      <c r="E90" s="27" t="e">
        <v>#N/A</v>
      </c>
      <c r="F90" s="12">
        <f>SUM(G90:AK90)</f>
        <v>0</v>
      </c>
      <c r="G90" s="22">
        <v>0</v>
      </c>
      <c r="H90" s="22">
        <v>0</v>
      </c>
      <c r="I90" s="22">
        <v>0</v>
      </c>
      <c r="J90" s="22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/>
      <c r="AF90" s="19"/>
      <c r="AG90" s="16"/>
      <c r="AH90" s="16"/>
      <c r="AI90" s="16"/>
      <c r="AJ90" s="16"/>
      <c r="AK90" s="19"/>
    </row>
    <row r="91" spans="1:37" s="18" customFormat="1">
      <c r="A91" s="5"/>
      <c r="B91" s="6" t="s">
        <v>75</v>
      </c>
      <c r="C91" s="32">
        <f t="shared" ref="C91" si="16">F91/E91</f>
        <v>0.5148595258229236</v>
      </c>
      <c r="D91" s="8">
        <f t="shared" ref="D91" ca="1" si="17">DAY(NOW()-1)/30</f>
        <v>0.8</v>
      </c>
      <c r="E91" s="23">
        <f>E17+E35+E53+E71+E88</f>
        <v>1012828.6918</v>
      </c>
      <c r="F91" s="23">
        <f t="shared" ref="F91:AK91" si="18">F17+F35+F53+F71+F88</f>
        <v>521464.5</v>
      </c>
      <c r="G91" s="23">
        <f t="shared" si="18"/>
        <v>28790.400000000001</v>
      </c>
      <c r="H91" s="23">
        <f t="shared" si="18"/>
        <v>20515.599999999999</v>
      </c>
      <c r="I91" s="23">
        <f t="shared" si="18"/>
        <v>19926.599999999999</v>
      </c>
      <c r="J91" s="23">
        <f t="shared" si="18"/>
        <v>22900.400000000001</v>
      </c>
      <c r="K91" s="23">
        <f t="shared" si="18"/>
        <v>18764.199999999997</v>
      </c>
      <c r="L91" s="23">
        <f t="shared" si="18"/>
        <v>18652</v>
      </c>
      <c r="M91" s="23">
        <f t="shared" si="18"/>
        <v>23612.199999999997</v>
      </c>
      <c r="N91" s="23">
        <f t="shared" si="18"/>
        <v>24148.400000000001</v>
      </c>
      <c r="O91" s="23">
        <f t="shared" si="18"/>
        <v>18415.599999999999</v>
      </c>
      <c r="P91" s="23">
        <f t="shared" si="18"/>
        <v>20680.599999999999</v>
      </c>
      <c r="Q91" s="23">
        <f t="shared" si="18"/>
        <v>24330.800000000003</v>
      </c>
      <c r="R91" s="23">
        <f t="shared" si="18"/>
        <v>20856.3</v>
      </c>
      <c r="S91" s="23">
        <f t="shared" si="18"/>
        <v>15314.599999999999</v>
      </c>
      <c r="T91" s="23">
        <f t="shared" si="18"/>
        <v>24503</v>
      </c>
      <c r="U91" s="23">
        <f t="shared" si="18"/>
        <v>18258.599999999999</v>
      </c>
      <c r="V91" s="23">
        <f t="shared" si="18"/>
        <v>19809</v>
      </c>
      <c r="W91" s="23">
        <f t="shared" si="18"/>
        <v>17880.400000000001</v>
      </c>
      <c r="X91" s="23">
        <f t="shared" si="18"/>
        <v>22469</v>
      </c>
      <c r="Y91" s="23">
        <f t="shared" si="18"/>
        <v>23086.799999999999</v>
      </c>
      <c r="Z91" s="23">
        <f t="shared" si="18"/>
        <v>24637.200000000001</v>
      </c>
      <c r="AA91" s="23">
        <f t="shared" si="18"/>
        <v>29500.7</v>
      </c>
      <c r="AB91" s="23">
        <f t="shared" si="18"/>
        <v>22165.9</v>
      </c>
      <c r="AC91" s="23">
        <f t="shared" si="18"/>
        <v>18696.199999999997</v>
      </c>
      <c r="AD91" s="23">
        <f t="shared" si="18"/>
        <v>23550</v>
      </c>
      <c r="AE91" s="23">
        <f t="shared" si="18"/>
        <v>0</v>
      </c>
      <c r="AF91" s="23">
        <f t="shared" si="18"/>
        <v>0</v>
      </c>
      <c r="AG91" s="23">
        <f t="shared" si="18"/>
        <v>0</v>
      </c>
      <c r="AH91" s="23">
        <f t="shared" si="18"/>
        <v>0</v>
      </c>
      <c r="AI91" s="23">
        <f t="shared" si="18"/>
        <v>0</v>
      </c>
      <c r="AJ91" s="23">
        <f t="shared" si="18"/>
        <v>0</v>
      </c>
      <c r="AK91" s="23">
        <f t="shared" si="18"/>
        <v>0</v>
      </c>
    </row>
  </sheetData>
  <sortState ref="A2:J85">
    <sortCondition ref="A2:A85"/>
  </sortState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91"/>
  <sheetViews>
    <sheetView topLeftCell="A64" workbookViewId="0">
      <selection activeCell="F96" sqref="F96"/>
    </sheetView>
  </sheetViews>
  <sheetFormatPr defaultRowHeight="12.75"/>
  <cols>
    <col min="2" max="2" width="14.140625" style="1" customWidth="1"/>
    <col min="3" max="3" width="14.140625" style="33" customWidth="1"/>
    <col min="4" max="4" width="10.5703125" style="9" customWidth="1"/>
    <col min="5" max="5" width="10.5703125" style="28" customWidth="1"/>
    <col min="6" max="6" width="11" style="14" customWidth="1"/>
    <col min="7" max="7" width="7.28515625" style="17" hidden="1" customWidth="1"/>
    <col min="8" max="8" width="7.28515625" hidden="1" customWidth="1"/>
    <col min="9" max="9" width="7.5703125" style="17" hidden="1" customWidth="1"/>
    <col min="10" max="10" width="7.7109375" hidden="1" customWidth="1"/>
    <col min="11" max="11" width="7.28515625" hidden="1" customWidth="1"/>
    <col min="12" max="12" width="7.85546875" hidden="1" customWidth="1"/>
    <col min="13" max="13" width="8.7109375" hidden="1" customWidth="1"/>
    <col min="14" max="15" width="7.28515625" hidden="1" customWidth="1"/>
    <col min="16" max="16" width="7.5703125" hidden="1" customWidth="1"/>
    <col min="17" max="17" width="7.85546875" hidden="1" customWidth="1"/>
    <col min="18" max="19" width="7.7109375" hidden="1" customWidth="1"/>
    <col min="20" max="20" width="7.85546875" hidden="1" customWidth="1"/>
    <col min="21" max="21" width="8.42578125" hidden="1" customWidth="1"/>
    <col min="22" max="23" width="10.42578125" customWidth="1"/>
    <col min="24" max="24" width="9.42578125" customWidth="1"/>
    <col min="25" max="32" width="10.42578125" customWidth="1"/>
    <col min="33" max="34" width="10.42578125" style="10" customWidth="1"/>
    <col min="35" max="35" width="10.42578125" customWidth="1"/>
    <col min="36" max="36" width="10.42578125" style="10" customWidth="1"/>
    <col min="37" max="37" width="10.42578125" customWidth="1"/>
  </cols>
  <sheetData>
    <row r="1" spans="1:37" ht="37.5" customHeight="1">
      <c r="A1" s="2" t="s">
        <v>74</v>
      </c>
      <c r="B1" s="3" t="s">
        <v>73</v>
      </c>
      <c r="C1" s="29" t="s">
        <v>87</v>
      </c>
      <c r="D1" s="7" t="s">
        <v>76</v>
      </c>
      <c r="E1" s="26" t="s">
        <v>80</v>
      </c>
      <c r="F1" s="11" t="s">
        <v>81</v>
      </c>
      <c r="G1" s="21">
        <v>1</v>
      </c>
      <c r="H1" s="21">
        <v>2</v>
      </c>
      <c r="I1" s="21">
        <v>3</v>
      </c>
      <c r="J1" s="22">
        <v>4</v>
      </c>
      <c r="K1" s="22">
        <v>5</v>
      </c>
      <c r="L1" s="22">
        <v>6</v>
      </c>
      <c r="M1" s="22">
        <v>7</v>
      </c>
      <c r="N1" s="22">
        <v>8</v>
      </c>
      <c r="O1" s="22">
        <v>9</v>
      </c>
      <c r="P1" s="22">
        <v>10</v>
      </c>
      <c r="Q1" s="22">
        <v>11</v>
      </c>
      <c r="R1" s="22">
        <v>12</v>
      </c>
      <c r="S1" s="22">
        <v>13</v>
      </c>
      <c r="T1" s="22">
        <v>14</v>
      </c>
      <c r="U1" s="22">
        <v>15</v>
      </c>
      <c r="V1" s="22">
        <v>16</v>
      </c>
      <c r="W1" s="22">
        <v>17</v>
      </c>
      <c r="X1" s="22">
        <v>18</v>
      </c>
      <c r="Y1" s="22">
        <v>19</v>
      </c>
      <c r="Z1" s="22">
        <v>20</v>
      </c>
      <c r="AA1" s="22">
        <v>21</v>
      </c>
      <c r="AB1" s="22">
        <v>22</v>
      </c>
      <c r="AC1" s="22">
        <v>23</v>
      </c>
      <c r="AD1" s="22">
        <v>24</v>
      </c>
      <c r="AE1" s="22">
        <v>25</v>
      </c>
      <c r="AF1" s="22">
        <v>26</v>
      </c>
      <c r="AG1" s="22">
        <v>27</v>
      </c>
      <c r="AH1" s="22">
        <v>28</v>
      </c>
      <c r="AI1" s="22">
        <v>29</v>
      </c>
      <c r="AJ1" s="22">
        <v>30</v>
      </c>
      <c r="AK1" s="22">
        <v>31</v>
      </c>
    </row>
    <row r="2" spans="1:37">
      <c r="A2" s="43" t="s">
        <v>71</v>
      </c>
      <c r="B2" s="4" t="s">
        <v>30</v>
      </c>
      <c r="C2" s="30">
        <f t="shared" ref="C2:C33" si="0">F2/E2</f>
        <v>0.77708123195082679</v>
      </c>
      <c r="D2" s="15">
        <f t="shared" ref="D2:D33" ca="1" si="1">DAY(NOW()-1)/30</f>
        <v>0.8</v>
      </c>
      <c r="E2" s="27">
        <v>318082.6410894983</v>
      </c>
      <c r="F2" s="12">
        <f t="shared" ref="F2:F16" si="2">SUM(G2:AK2)</f>
        <v>247176.05060000002</v>
      </c>
      <c r="G2" s="22">
        <v>8790.8999999999978</v>
      </c>
      <c r="H2" s="22">
        <v>9273.6</v>
      </c>
      <c r="I2" s="22">
        <v>8676.7999999999993</v>
      </c>
      <c r="J2" s="22">
        <v>7149.75</v>
      </c>
      <c r="K2" s="19">
        <v>8451</v>
      </c>
      <c r="L2" s="19">
        <v>12016.4</v>
      </c>
      <c r="M2" s="19">
        <v>9747.7000000000007</v>
      </c>
      <c r="N2" s="19">
        <v>7616.4</v>
      </c>
      <c r="O2" s="19">
        <v>10290.6</v>
      </c>
      <c r="P2" s="19">
        <v>11266.399999999998</v>
      </c>
      <c r="Q2" s="19">
        <v>8634.15</v>
      </c>
      <c r="R2" s="19">
        <v>10200.299999999999</v>
      </c>
      <c r="S2" s="19">
        <v>8399.1000000000022</v>
      </c>
      <c r="T2" s="19">
        <v>12310.2</v>
      </c>
      <c r="U2" s="19">
        <v>12309.8</v>
      </c>
      <c r="V2" s="19">
        <v>6765.2</v>
      </c>
      <c r="W2" s="19">
        <v>6046.35</v>
      </c>
      <c r="X2" s="19">
        <v>10779.3</v>
      </c>
      <c r="Y2" s="19">
        <v>13249.0003</v>
      </c>
      <c r="Z2" s="19">
        <v>9792.4500000000007</v>
      </c>
      <c r="AA2" s="19">
        <v>14765.3</v>
      </c>
      <c r="AB2" s="19">
        <v>14089.5501</v>
      </c>
      <c r="AC2" s="19">
        <v>12784.3002</v>
      </c>
      <c r="AD2" s="19">
        <v>13771.5</v>
      </c>
      <c r="AE2" s="19"/>
      <c r="AF2" s="19"/>
      <c r="AG2" s="16"/>
      <c r="AH2" s="16"/>
      <c r="AI2" s="16"/>
      <c r="AJ2" s="16"/>
      <c r="AK2" s="19"/>
    </row>
    <row r="3" spans="1:37">
      <c r="A3" s="44"/>
      <c r="B3" s="4" t="s">
        <v>22</v>
      </c>
      <c r="C3" s="30">
        <f t="shared" si="0"/>
        <v>0.85903377946489723</v>
      </c>
      <c r="D3" s="15">
        <f t="shared" ca="1" si="1"/>
        <v>0.8</v>
      </c>
      <c r="E3" s="27">
        <v>158820.40189966132</v>
      </c>
      <c r="F3" s="12">
        <f t="shared" si="2"/>
        <v>136432.0901</v>
      </c>
      <c r="G3" s="22">
        <v>6078.8</v>
      </c>
      <c r="H3" s="22">
        <v>7129.01</v>
      </c>
      <c r="I3" s="22">
        <v>5609.36</v>
      </c>
      <c r="J3" s="22">
        <v>4404.24</v>
      </c>
      <c r="K3" s="19">
        <v>7507.8</v>
      </c>
      <c r="L3" s="19">
        <v>5633.4</v>
      </c>
      <c r="M3" s="19">
        <v>4387.2</v>
      </c>
      <c r="N3" s="19">
        <v>3389.6</v>
      </c>
      <c r="O3" s="19">
        <v>4241.8000000000011</v>
      </c>
      <c r="P3" s="19">
        <v>6230.6000000000013</v>
      </c>
      <c r="Q3" s="19">
        <v>4387.5</v>
      </c>
      <c r="R3" s="19">
        <v>6662.75</v>
      </c>
      <c r="S3" s="19">
        <v>5476.64</v>
      </c>
      <c r="T3" s="19">
        <v>5597.1</v>
      </c>
      <c r="U3" s="19">
        <v>4933.8599999999997</v>
      </c>
      <c r="V3" s="19">
        <v>3820</v>
      </c>
      <c r="W3" s="19">
        <v>5170.8999999999996</v>
      </c>
      <c r="X3" s="19">
        <v>5647.4</v>
      </c>
      <c r="Y3" s="19">
        <v>6006.3999999999987</v>
      </c>
      <c r="Z3" s="19">
        <v>7932.8</v>
      </c>
      <c r="AA3" s="19">
        <v>7257.64</v>
      </c>
      <c r="AB3" s="19">
        <v>6771.5001000000002</v>
      </c>
      <c r="AC3" s="19">
        <v>6031.59</v>
      </c>
      <c r="AD3" s="19">
        <v>6124.2</v>
      </c>
      <c r="AE3" s="19"/>
      <c r="AF3" s="19"/>
      <c r="AG3" s="16"/>
      <c r="AH3" s="16"/>
      <c r="AI3" s="16"/>
      <c r="AJ3" s="16"/>
      <c r="AK3" s="19"/>
    </row>
    <row r="4" spans="1:37">
      <c r="A4" s="44"/>
      <c r="B4" s="4" t="s">
        <v>48</v>
      </c>
      <c r="C4" s="30">
        <f t="shared" si="0"/>
        <v>0.85207905338931444</v>
      </c>
      <c r="D4" s="15">
        <f t="shared" ca="1" si="1"/>
        <v>0.8</v>
      </c>
      <c r="E4" s="27">
        <v>95617.442625684125</v>
      </c>
      <c r="F4" s="12">
        <f t="shared" si="2"/>
        <v>81473.62000000001</v>
      </c>
      <c r="G4" s="22">
        <v>4503.8999999999996</v>
      </c>
      <c r="H4" s="22">
        <v>2564.0999999999995</v>
      </c>
      <c r="I4" s="22">
        <v>3260.1</v>
      </c>
      <c r="J4" s="22">
        <v>3141.16</v>
      </c>
      <c r="K4" s="19">
        <v>2736.4000000000005</v>
      </c>
      <c r="L4" s="19">
        <v>2840.1</v>
      </c>
      <c r="M4" s="19">
        <v>3171.1</v>
      </c>
      <c r="N4" s="19">
        <v>3247.14</v>
      </c>
      <c r="O4" s="19">
        <v>3623.6599999999994</v>
      </c>
      <c r="P4" s="19">
        <v>4102.6999999999989</v>
      </c>
      <c r="Q4" s="19">
        <v>3710.9</v>
      </c>
      <c r="R4" s="19">
        <v>2842.3</v>
      </c>
      <c r="S4" s="19">
        <v>2661.9</v>
      </c>
      <c r="T4" s="19">
        <v>2776.3</v>
      </c>
      <c r="U4" s="19">
        <v>4872.68</v>
      </c>
      <c r="V4" s="19">
        <v>2106.5999999999995</v>
      </c>
      <c r="W4" s="19">
        <v>2321.1799999999998</v>
      </c>
      <c r="X4" s="19">
        <v>3838.3</v>
      </c>
      <c r="Y4" s="19">
        <v>2784.8</v>
      </c>
      <c r="Z4" s="19">
        <v>4409.6000000000004</v>
      </c>
      <c r="AA4" s="19">
        <v>6773.64</v>
      </c>
      <c r="AB4" s="19">
        <v>3845.76</v>
      </c>
      <c r="AC4" s="19">
        <v>1951</v>
      </c>
      <c r="AD4" s="19">
        <v>3388.3</v>
      </c>
      <c r="AE4" s="19"/>
      <c r="AF4" s="19"/>
      <c r="AG4" s="16"/>
      <c r="AH4" s="16"/>
      <c r="AI4" s="16"/>
      <c r="AJ4" s="16"/>
      <c r="AK4" s="19"/>
    </row>
    <row r="5" spans="1:37">
      <c r="A5" s="44"/>
      <c r="B5" s="4" t="s">
        <v>47</v>
      </c>
      <c r="C5" s="30">
        <f t="shared" si="0"/>
        <v>0.6965671570354236</v>
      </c>
      <c r="D5" s="15">
        <f t="shared" ca="1" si="1"/>
        <v>0.8</v>
      </c>
      <c r="E5" s="27">
        <v>73260.201094156466</v>
      </c>
      <c r="F5" s="12">
        <f t="shared" si="2"/>
        <v>51030.65</v>
      </c>
      <c r="G5" s="22">
        <v>2488.8000000000002</v>
      </c>
      <c r="H5" s="22">
        <v>1959.6</v>
      </c>
      <c r="I5" s="22">
        <v>1436.1</v>
      </c>
      <c r="J5" s="22">
        <v>2198</v>
      </c>
      <c r="K5" s="19">
        <v>1450.8</v>
      </c>
      <c r="L5" s="19">
        <v>2837.95</v>
      </c>
      <c r="M5" s="19">
        <v>2127.6999999999998</v>
      </c>
      <c r="N5" s="19">
        <v>1635.8</v>
      </c>
      <c r="O5" s="19">
        <v>1696.4</v>
      </c>
      <c r="P5" s="19">
        <v>1945.3</v>
      </c>
      <c r="Q5" s="19">
        <v>1172</v>
      </c>
      <c r="R5" s="19">
        <v>1182.4000000000001</v>
      </c>
      <c r="S5" s="19">
        <v>2213.8000000000002</v>
      </c>
      <c r="T5" s="19">
        <v>2989.4</v>
      </c>
      <c r="U5" s="19">
        <v>2422</v>
      </c>
      <c r="V5" s="19">
        <v>2225.6999999999998</v>
      </c>
      <c r="W5" s="19">
        <v>2064.1999999999998</v>
      </c>
      <c r="X5" s="19">
        <v>2225.1999999999998</v>
      </c>
      <c r="Y5" s="19">
        <v>2911.4</v>
      </c>
      <c r="Z5" s="19">
        <v>1698.4</v>
      </c>
      <c r="AA5" s="19">
        <v>2517.1</v>
      </c>
      <c r="AB5" s="19">
        <v>3770.2</v>
      </c>
      <c r="AC5" s="19">
        <v>1524</v>
      </c>
      <c r="AD5" s="19">
        <v>2338.4</v>
      </c>
      <c r="AE5" s="19"/>
      <c r="AF5" s="19"/>
      <c r="AG5" s="16"/>
      <c r="AH5" s="16"/>
      <c r="AI5" s="16"/>
      <c r="AJ5" s="16"/>
      <c r="AK5" s="19"/>
    </row>
    <row r="6" spans="1:37">
      <c r="A6" s="44"/>
      <c r="B6" s="4" t="s">
        <v>21</v>
      </c>
      <c r="C6" s="30">
        <f t="shared" si="0"/>
        <v>0.8099172769044003</v>
      </c>
      <c r="D6" s="15">
        <f t="shared" ca="1" si="1"/>
        <v>0.8</v>
      </c>
      <c r="E6" s="27">
        <v>249459.46686336491</v>
      </c>
      <c r="F6" s="12">
        <f t="shared" si="2"/>
        <v>202041.53209999998</v>
      </c>
      <c r="G6" s="22">
        <v>8427.4500000000007</v>
      </c>
      <c r="H6" s="22">
        <v>8537.9</v>
      </c>
      <c r="I6" s="22">
        <v>5763.4</v>
      </c>
      <c r="J6" s="22">
        <v>7318.8</v>
      </c>
      <c r="K6" s="19">
        <v>8100.0339999999987</v>
      </c>
      <c r="L6" s="19">
        <v>7505.45</v>
      </c>
      <c r="M6" s="19">
        <v>8185.7000000000016</v>
      </c>
      <c r="N6" s="19">
        <v>6765.1499999999987</v>
      </c>
      <c r="O6" s="19">
        <v>8074.3999999999987</v>
      </c>
      <c r="P6" s="19">
        <v>8245.2999999999993</v>
      </c>
      <c r="Q6" s="19">
        <v>7386.8</v>
      </c>
      <c r="R6" s="19">
        <v>9732.1499999999978</v>
      </c>
      <c r="S6" s="19">
        <v>7435.3</v>
      </c>
      <c r="T6" s="19">
        <v>8519.7000000000007</v>
      </c>
      <c r="U6" s="19">
        <v>8882.4</v>
      </c>
      <c r="V6" s="19">
        <v>4279.4999999999991</v>
      </c>
      <c r="W6" s="19">
        <v>6051.55</v>
      </c>
      <c r="X6" s="19">
        <v>8008.8000000000011</v>
      </c>
      <c r="Y6" s="19">
        <v>9249.7001</v>
      </c>
      <c r="Z6" s="19">
        <v>11723.6</v>
      </c>
      <c r="AA6" s="19">
        <v>13614.75</v>
      </c>
      <c r="AB6" s="19">
        <v>8770.8479999999981</v>
      </c>
      <c r="AC6" s="19">
        <v>7854.4</v>
      </c>
      <c r="AD6" s="19">
        <v>13608.45</v>
      </c>
      <c r="AE6" s="19"/>
      <c r="AF6" s="19"/>
      <c r="AG6" s="16"/>
      <c r="AH6" s="16"/>
      <c r="AI6" s="16"/>
      <c r="AJ6" s="16"/>
      <c r="AK6" s="19"/>
    </row>
    <row r="7" spans="1:37">
      <c r="A7" s="44"/>
      <c r="B7" s="4" t="s">
        <v>15</v>
      </c>
      <c r="C7" s="30">
        <f t="shared" si="0"/>
        <v>0.70260734149623427</v>
      </c>
      <c r="D7" s="15">
        <f t="shared" ca="1" si="1"/>
        <v>0.8</v>
      </c>
      <c r="E7" s="27">
        <v>130958.75130489672</v>
      </c>
      <c r="F7" s="12">
        <f t="shared" si="2"/>
        <v>92012.580099999992</v>
      </c>
      <c r="G7" s="22">
        <v>655.6</v>
      </c>
      <c r="H7" s="22">
        <v>2493.3000000000002</v>
      </c>
      <c r="I7" s="22">
        <v>4288.55</v>
      </c>
      <c r="J7" s="22">
        <v>5430.85</v>
      </c>
      <c r="K7" s="19">
        <v>5644.4</v>
      </c>
      <c r="L7" s="19">
        <v>3932.5</v>
      </c>
      <c r="M7" s="19">
        <v>4036.7</v>
      </c>
      <c r="N7" s="19">
        <v>3419.45</v>
      </c>
      <c r="O7" s="19">
        <v>3645.8000000000006</v>
      </c>
      <c r="P7" s="19">
        <v>3855.4</v>
      </c>
      <c r="Q7" s="19">
        <v>4452.8</v>
      </c>
      <c r="R7" s="19">
        <v>4256.3000000000011</v>
      </c>
      <c r="S7" s="19">
        <v>3639.3</v>
      </c>
      <c r="T7" s="19">
        <v>5352.98</v>
      </c>
      <c r="U7" s="19">
        <v>2883.9</v>
      </c>
      <c r="V7" s="19">
        <v>2567.8000000000002</v>
      </c>
      <c r="W7" s="19">
        <v>3445.5</v>
      </c>
      <c r="X7" s="19">
        <v>5295.4999999999991</v>
      </c>
      <c r="Y7" s="19">
        <v>3582.6</v>
      </c>
      <c r="Z7" s="19">
        <v>2397.5</v>
      </c>
      <c r="AA7" s="19">
        <v>4242.1999999999989</v>
      </c>
      <c r="AB7" s="19">
        <v>6216.9</v>
      </c>
      <c r="AC7" s="19">
        <v>2244.8501000000001</v>
      </c>
      <c r="AD7" s="19">
        <v>4031.9</v>
      </c>
      <c r="AE7" s="19"/>
      <c r="AF7" s="19"/>
      <c r="AG7" s="16"/>
      <c r="AH7" s="16"/>
      <c r="AI7" s="16"/>
      <c r="AJ7" s="16"/>
      <c r="AK7" s="19"/>
    </row>
    <row r="8" spans="1:37">
      <c r="A8" s="44"/>
      <c r="B8" s="4" t="s">
        <v>57</v>
      </c>
      <c r="C8" s="30">
        <f t="shared" si="0"/>
        <v>0.88628154731507869</v>
      </c>
      <c r="D8" s="15">
        <f t="shared" ca="1" si="1"/>
        <v>0.8</v>
      </c>
      <c r="E8" s="27">
        <v>66754.080889114135</v>
      </c>
      <c r="F8" s="12">
        <f t="shared" si="2"/>
        <v>59162.910100000001</v>
      </c>
      <c r="G8" s="22">
        <v>2997.2</v>
      </c>
      <c r="H8" s="22">
        <v>2643.2</v>
      </c>
      <c r="I8" s="22">
        <v>2754.88</v>
      </c>
      <c r="J8" s="22">
        <v>2425.3000000000002</v>
      </c>
      <c r="K8" s="19">
        <v>2617.06</v>
      </c>
      <c r="L8" s="19">
        <v>1167.7599999999998</v>
      </c>
      <c r="M8" s="19">
        <v>2883.1</v>
      </c>
      <c r="N8" s="19">
        <v>2614.1999999999998</v>
      </c>
      <c r="O8" s="19">
        <v>1452.2</v>
      </c>
      <c r="P8" s="19">
        <v>2065.0399999999995</v>
      </c>
      <c r="Q8" s="19">
        <v>1634.1</v>
      </c>
      <c r="R8" s="19">
        <v>2117.1999999999998</v>
      </c>
      <c r="S8" s="19">
        <v>2068</v>
      </c>
      <c r="T8" s="19">
        <v>3083.56</v>
      </c>
      <c r="U8" s="19">
        <v>2978.08</v>
      </c>
      <c r="V8" s="19">
        <v>2788.78</v>
      </c>
      <c r="W8" s="19">
        <v>1638.5999999999997</v>
      </c>
      <c r="X8" s="19">
        <v>3856.36</v>
      </c>
      <c r="Y8" s="19">
        <v>2472.54</v>
      </c>
      <c r="Z8" s="19">
        <v>3122.3</v>
      </c>
      <c r="AA8" s="19">
        <v>2378.8000000000002</v>
      </c>
      <c r="AB8" s="19">
        <v>2722.2001000000005</v>
      </c>
      <c r="AC8" s="19">
        <v>1742.25</v>
      </c>
      <c r="AD8" s="19">
        <v>2940.2</v>
      </c>
      <c r="AE8" s="19"/>
      <c r="AF8" s="19"/>
      <c r="AG8" s="16"/>
      <c r="AH8" s="16"/>
      <c r="AI8" s="16"/>
      <c r="AJ8" s="16"/>
      <c r="AK8" s="19"/>
    </row>
    <row r="9" spans="1:37">
      <c r="A9" s="44"/>
      <c r="B9" s="4" t="s">
        <v>5</v>
      </c>
      <c r="C9" s="30">
        <f t="shared" si="0"/>
        <v>0.73430043084483032</v>
      </c>
      <c r="D9" s="15">
        <f t="shared" ca="1" si="1"/>
        <v>0.8</v>
      </c>
      <c r="E9" s="27">
        <v>90789.869377167561</v>
      </c>
      <c r="F9" s="12">
        <f t="shared" si="2"/>
        <v>66667.040200000003</v>
      </c>
      <c r="G9" s="22">
        <v>3658.5</v>
      </c>
      <c r="H9" s="22">
        <v>1984</v>
      </c>
      <c r="I9" s="22">
        <v>2603.1</v>
      </c>
      <c r="J9" s="22">
        <v>3040.52</v>
      </c>
      <c r="K9" s="19">
        <v>2311.16</v>
      </c>
      <c r="L9" s="19">
        <v>4906.7</v>
      </c>
      <c r="M9" s="19">
        <v>2349.0000000000005</v>
      </c>
      <c r="N9" s="19">
        <v>1550.9000000000003</v>
      </c>
      <c r="O9" s="19">
        <v>1330.8</v>
      </c>
      <c r="P9" s="19">
        <v>1636.78</v>
      </c>
      <c r="Q9" s="19">
        <v>12156.9</v>
      </c>
      <c r="R9" s="19">
        <v>1960.6</v>
      </c>
      <c r="S9" s="19">
        <v>1159.8</v>
      </c>
      <c r="T9" s="19">
        <v>2667.9</v>
      </c>
      <c r="U9" s="19">
        <v>2739.5</v>
      </c>
      <c r="V9" s="19">
        <v>1227.2</v>
      </c>
      <c r="W9" s="19">
        <v>1089.9000000000001</v>
      </c>
      <c r="X9" s="19">
        <v>2484.9</v>
      </c>
      <c r="Y9" s="19">
        <v>3377.6</v>
      </c>
      <c r="Z9" s="19">
        <v>2588.2600000000002</v>
      </c>
      <c r="AA9" s="19">
        <v>2524.9200000000005</v>
      </c>
      <c r="AB9" s="19">
        <v>3374.9000999999994</v>
      </c>
      <c r="AC9" s="19">
        <v>2411.3000000000002</v>
      </c>
      <c r="AD9" s="19">
        <v>1531.9001000000001</v>
      </c>
      <c r="AE9" s="19"/>
      <c r="AF9" s="19"/>
      <c r="AG9" s="16"/>
      <c r="AH9" s="16"/>
      <c r="AI9" s="16"/>
      <c r="AJ9" s="16"/>
      <c r="AK9" s="19"/>
    </row>
    <row r="10" spans="1:37">
      <c r="A10" s="44"/>
      <c r="B10" s="4" t="s">
        <v>70</v>
      </c>
      <c r="C10" s="30">
        <f t="shared" si="0"/>
        <v>0.90717133065492028</v>
      </c>
      <c r="D10" s="15">
        <f t="shared" ca="1" si="1"/>
        <v>0.8</v>
      </c>
      <c r="E10" s="27">
        <v>66694.751868227861</v>
      </c>
      <c r="F10" s="12">
        <f t="shared" si="2"/>
        <v>60503.566800000001</v>
      </c>
      <c r="G10" s="22">
        <v>2514.5999999999995</v>
      </c>
      <c r="H10" s="22">
        <v>5307.4</v>
      </c>
      <c r="I10" s="22">
        <v>1800.3</v>
      </c>
      <c r="J10" s="22">
        <v>2072.4999999999995</v>
      </c>
      <c r="K10" s="19">
        <v>2404.6</v>
      </c>
      <c r="L10" s="19">
        <v>3120.08</v>
      </c>
      <c r="M10" s="19">
        <v>1920.74</v>
      </c>
      <c r="N10" s="19">
        <v>1515.8</v>
      </c>
      <c r="O10" s="19">
        <v>2545.6</v>
      </c>
      <c r="P10" s="19">
        <v>1839.2</v>
      </c>
      <c r="Q10" s="19">
        <v>1756.3</v>
      </c>
      <c r="R10" s="19">
        <v>2623.9</v>
      </c>
      <c r="S10" s="19">
        <v>3171.9</v>
      </c>
      <c r="T10" s="19">
        <v>2320.9</v>
      </c>
      <c r="U10" s="19">
        <v>3650.1</v>
      </c>
      <c r="V10" s="19">
        <v>1657.24</v>
      </c>
      <c r="W10" s="19">
        <v>1454.2</v>
      </c>
      <c r="X10" s="19">
        <v>2292.5999999999995</v>
      </c>
      <c r="Y10" s="19">
        <v>2162.7067000000002</v>
      </c>
      <c r="Z10" s="19">
        <v>2729.26</v>
      </c>
      <c r="AA10" s="19">
        <v>3374.9000999999994</v>
      </c>
      <c r="AB10" s="19">
        <v>3878.5</v>
      </c>
      <c r="AC10" s="19">
        <v>2353.94</v>
      </c>
      <c r="AD10" s="19">
        <v>2036.2999999999997</v>
      </c>
      <c r="AE10" s="19"/>
      <c r="AF10" s="19"/>
      <c r="AG10" s="16"/>
      <c r="AH10" s="16"/>
      <c r="AI10" s="16"/>
      <c r="AJ10" s="16"/>
      <c r="AK10" s="19"/>
    </row>
    <row r="11" spans="1:37">
      <c r="A11" s="44"/>
      <c r="B11" s="4" t="s">
        <v>45</v>
      </c>
      <c r="C11" s="30">
        <f t="shared" si="0"/>
        <v>0.91890217564079812</v>
      </c>
      <c r="D11" s="15">
        <f t="shared" ca="1" si="1"/>
        <v>0.8</v>
      </c>
      <c r="E11" s="27">
        <v>167666.92286103178</v>
      </c>
      <c r="F11" s="12">
        <f t="shared" si="2"/>
        <v>154069.50019999998</v>
      </c>
      <c r="G11" s="22">
        <v>6247.5</v>
      </c>
      <c r="H11" s="22">
        <v>7116.8999999999987</v>
      </c>
      <c r="I11" s="22">
        <v>6798.7</v>
      </c>
      <c r="J11" s="22">
        <v>6477.4</v>
      </c>
      <c r="K11" s="19">
        <v>6240.7</v>
      </c>
      <c r="L11" s="19">
        <v>4467.8999999999996</v>
      </c>
      <c r="M11" s="19">
        <v>5430.7</v>
      </c>
      <c r="N11" s="19">
        <v>5486.3</v>
      </c>
      <c r="O11" s="19">
        <v>5550</v>
      </c>
      <c r="P11" s="19">
        <v>5751.6999999999989</v>
      </c>
      <c r="Q11" s="19">
        <v>7032.7</v>
      </c>
      <c r="R11" s="19">
        <v>6208.25</v>
      </c>
      <c r="S11" s="19">
        <v>4932.1000000000004</v>
      </c>
      <c r="T11" s="19">
        <v>6038.5</v>
      </c>
      <c r="U11" s="19">
        <v>7317.8</v>
      </c>
      <c r="V11" s="19">
        <v>5915.55</v>
      </c>
      <c r="W11" s="19">
        <v>5431.7</v>
      </c>
      <c r="X11" s="19">
        <v>7576.8999999999987</v>
      </c>
      <c r="Y11" s="19">
        <v>7004.7</v>
      </c>
      <c r="Z11" s="19">
        <v>8386.65</v>
      </c>
      <c r="AA11" s="19">
        <v>7817.95</v>
      </c>
      <c r="AB11" s="19">
        <v>7209.4</v>
      </c>
      <c r="AC11" s="19">
        <v>8231.6002000000008</v>
      </c>
      <c r="AD11" s="19">
        <v>5397.9</v>
      </c>
      <c r="AE11" s="19"/>
      <c r="AF11" s="19"/>
      <c r="AG11" s="16"/>
      <c r="AH11" s="16"/>
      <c r="AI11" s="16"/>
      <c r="AJ11" s="16"/>
      <c r="AK11" s="19"/>
    </row>
    <row r="12" spans="1:37">
      <c r="A12" s="44"/>
      <c r="B12" s="4" t="s">
        <v>53</v>
      </c>
      <c r="C12" s="30">
        <f t="shared" si="0"/>
        <v>0.83654946534456653</v>
      </c>
      <c r="D12" s="15">
        <f t="shared" ca="1" si="1"/>
        <v>0.8</v>
      </c>
      <c r="E12" s="27">
        <v>563047.16076292377</v>
      </c>
      <c r="F12" s="12">
        <f t="shared" si="2"/>
        <v>471016.80130000005</v>
      </c>
      <c r="G12" s="22">
        <v>21806.650200000004</v>
      </c>
      <c r="H12" s="22">
        <v>16919</v>
      </c>
      <c r="I12" s="22">
        <v>16635.2</v>
      </c>
      <c r="J12" s="22">
        <v>21704.500000000004</v>
      </c>
      <c r="K12" s="19">
        <v>18277</v>
      </c>
      <c r="L12" s="19">
        <v>16358.65</v>
      </c>
      <c r="M12" s="19">
        <v>20332.7</v>
      </c>
      <c r="N12" s="19">
        <v>19833.2</v>
      </c>
      <c r="O12" s="19">
        <v>16714.900000000001</v>
      </c>
      <c r="P12" s="19">
        <v>18334.599999999999</v>
      </c>
      <c r="Q12" s="19">
        <v>19798.75</v>
      </c>
      <c r="R12" s="19">
        <v>16877.5</v>
      </c>
      <c r="S12" s="19">
        <v>21809.7</v>
      </c>
      <c r="T12" s="19">
        <v>21791.85</v>
      </c>
      <c r="U12" s="19">
        <v>21660.499999999996</v>
      </c>
      <c r="V12" s="19">
        <v>13224.1</v>
      </c>
      <c r="W12" s="19">
        <v>14121.799999999997</v>
      </c>
      <c r="X12" s="19">
        <v>19949.900000000001</v>
      </c>
      <c r="Y12" s="19">
        <v>21706.600200000001</v>
      </c>
      <c r="Z12" s="19">
        <v>18534.6001</v>
      </c>
      <c r="AA12" s="19">
        <v>27531.000199999999</v>
      </c>
      <c r="AB12" s="19">
        <v>23959.700400000002</v>
      </c>
      <c r="AC12" s="19">
        <v>20940.200099999998</v>
      </c>
      <c r="AD12" s="19">
        <v>22194.200099999998</v>
      </c>
      <c r="AE12" s="19"/>
      <c r="AF12" s="19"/>
      <c r="AG12" s="16"/>
      <c r="AH12" s="16"/>
      <c r="AI12" s="16"/>
      <c r="AJ12" s="16"/>
      <c r="AK12" s="19"/>
    </row>
    <row r="13" spans="1:37">
      <c r="A13" s="44"/>
      <c r="B13" s="4" t="s">
        <v>13</v>
      </c>
      <c r="C13" s="30">
        <f t="shared" si="0"/>
        <v>0.9179365883211783</v>
      </c>
      <c r="D13" s="15">
        <f t="shared" ca="1" si="1"/>
        <v>0.8</v>
      </c>
      <c r="E13" s="27">
        <v>363189.72861701791</v>
      </c>
      <c r="F13" s="12">
        <f t="shared" si="2"/>
        <v>333385.14040000003</v>
      </c>
      <c r="G13" s="22">
        <v>15589.65</v>
      </c>
      <c r="H13" s="22">
        <v>14222.9</v>
      </c>
      <c r="I13" s="22">
        <v>13834.55</v>
      </c>
      <c r="J13" s="22">
        <v>11970.75</v>
      </c>
      <c r="K13" s="19">
        <v>11221.350000000002</v>
      </c>
      <c r="L13" s="19">
        <v>15249.2</v>
      </c>
      <c r="M13" s="19">
        <v>13103.7</v>
      </c>
      <c r="N13" s="19">
        <v>15434.4</v>
      </c>
      <c r="O13" s="19">
        <v>11101.749999999998</v>
      </c>
      <c r="P13" s="19">
        <v>11932.15</v>
      </c>
      <c r="Q13" s="19">
        <v>12904.65</v>
      </c>
      <c r="R13" s="19">
        <v>12193.34</v>
      </c>
      <c r="S13" s="19">
        <v>10775.7</v>
      </c>
      <c r="T13" s="19">
        <v>13824.05</v>
      </c>
      <c r="U13" s="19">
        <v>14362.45</v>
      </c>
      <c r="V13" s="19">
        <v>10432.700000000001</v>
      </c>
      <c r="W13" s="19">
        <v>11496.499999999998</v>
      </c>
      <c r="X13" s="19">
        <v>15246.3002</v>
      </c>
      <c r="Y13" s="19">
        <v>17871.95</v>
      </c>
      <c r="Z13" s="19">
        <v>15869.4</v>
      </c>
      <c r="AA13" s="19">
        <v>17516.3501</v>
      </c>
      <c r="AB13" s="19">
        <v>17677.400000000001</v>
      </c>
      <c r="AC13" s="19">
        <v>15005.250099999999</v>
      </c>
      <c r="AD13" s="19">
        <v>14548.7</v>
      </c>
      <c r="AE13" s="19"/>
      <c r="AF13" s="19"/>
      <c r="AG13" s="16"/>
      <c r="AH13" s="16"/>
      <c r="AI13" s="16"/>
      <c r="AJ13" s="16"/>
      <c r="AK13" s="19"/>
    </row>
    <row r="14" spans="1:37">
      <c r="A14" s="44"/>
      <c r="B14" s="4" t="s">
        <v>49</v>
      </c>
      <c r="C14" s="30">
        <f t="shared" si="0"/>
        <v>0.81511268696661177</v>
      </c>
      <c r="D14" s="15">
        <f t="shared" ca="1" si="1"/>
        <v>0.8</v>
      </c>
      <c r="E14" s="27">
        <v>199457.02305902092</v>
      </c>
      <c r="F14" s="12">
        <f t="shared" si="2"/>
        <v>162579.94999999998</v>
      </c>
      <c r="G14" s="22">
        <v>7643.7</v>
      </c>
      <c r="H14" s="22">
        <v>6028</v>
      </c>
      <c r="I14" s="22">
        <v>6172.1</v>
      </c>
      <c r="J14" s="22">
        <v>6701.8999999999987</v>
      </c>
      <c r="K14" s="19">
        <v>7732.3999999999987</v>
      </c>
      <c r="L14" s="19">
        <v>6696.5</v>
      </c>
      <c r="M14" s="19">
        <v>7366.8999999999987</v>
      </c>
      <c r="N14" s="19">
        <v>5761.1999999999989</v>
      </c>
      <c r="O14" s="19">
        <v>5773.9</v>
      </c>
      <c r="P14" s="19">
        <v>5503.4</v>
      </c>
      <c r="Q14" s="19">
        <v>5355.5</v>
      </c>
      <c r="R14" s="19">
        <v>7468.4</v>
      </c>
      <c r="S14" s="19">
        <v>5332</v>
      </c>
      <c r="T14" s="19">
        <v>8127.4</v>
      </c>
      <c r="U14" s="19">
        <v>5796.2</v>
      </c>
      <c r="V14" s="19">
        <v>4442.8</v>
      </c>
      <c r="W14" s="19">
        <v>5927.4</v>
      </c>
      <c r="X14" s="19">
        <v>7499.3</v>
      </c>
      <c r="Y14" s="19">
        <v>6855.8</v>
      </c>
      <c r="Z14" s="19">
        <v>6673.1000000000013</v>
      </c>
      <c r="AA14" s="19">
        <v>10320.799999999999</v>
      </c>
      <c r="AB14" s="19">
        <v>7344.75</v>
      </c>
      <c r="AC14" s="19">
        <v>8380.7999999999993</v>
      </c>
      <c r="AD14" s="19">
        <v>7675.7</v>
      </c>
      <c r="AE14" s="19"/>
      <c r="AF14" s="19"/>
      <c r="AG14" s="16"/>
      <c r="AH14" s="16"/>
      <c r="AI14" s="16"/>
      <c r="AJ14" s="16"/>
      <c r="AK14" s="19"/>
    </row>
    <row r="15" spans="1:37">
      <c r="A15" s="44"/>
      <c r="B15" s="4" t="s">
        <v>3</v>
      </c>
      <c r="C15" s="30">
        <f t="shared" si="0"/>
        <v>0.55679670214232935</v>
      </c>
      <c r="D15" s="15">
        <f t="shared" ca="1" si="1"/>
        <v>0.8</v>
      </c>
      <c r="E15" s="27">
        <v>47266.264686446761</v>
      </c>
      <c r="F15" s="12">
        <f t="shared" si="2"/>
        <v>26317.700299999997</v>
      </c>
      <c r="G15" s="22">
        <v>1339.4</v>
      </c>
      <c r="H15" s="22">
        <v>619.5</v>
      </c>
      <c r="I15" s="22">
        <v>843.39999999999986</v>
      </c>
      <c r="J15" s="22">
        <v>1158.4000000000001</v>
      </c>
      <c r="K15" s="19">
        <v>1438.9</v>
      </c>
      <c r="L15" s="19">
        <v>1302.5999999999999</v>
      </c>
      <c r="M15" s="19">
        <v>833.3</v>
      </c>
      <c r="N15" s="19">
        <v>776.7</v>
      </c>
      <c r="O15" s="19">
        <v>1129.0999999999999</v>
      </c>
      <c r="P15" s="19">
        <v>1797.4</v>
      </c>
      <c r="Q15" s="19">
        <v>1114.4000000000001</v>
      </c>
      <c r="R15" s="19">
        <v>571.1</v>
      </c>
      <c r="S15" s="19">
        <v>908.9</v>
      </c>
      <c r="T15" s="19">
        <v>688.29999999999984</v>
      </c>
      <c r="U15" s="19">
        <v>1422.1</v>
      </c>
      <c r="V15" s="19">
        <v>375</v>
      </c>
      <c r="W15" s="19">
        <v>843.2</v>
      </c>
      <c r="X15" s="19">
        <v>928.6</v>
      </c>
      <c r="Y15" s="19">
        <v>1166.5999999999999</v>
      </c>
      <c r="Z15" s="19">
        <v>1093.4999999999998</v>
      </c>
      <c r="AA15" s="19">
        <v>1169.3</v>
      </c>
      <c r="AB15" s="19">
        <v>1308.9001000000001</v>
      </c>
      <c r="AC15" s="19">
        <v>1406.6002000000001</v>
      </c>
      <c r="AD15" s="19">
        <v>2082.5</v>
      </c>
      <c r="AE15" s="19"/>
      <c r="AF15" s="19"/>
      <c r="AG15" s="16"/>
      <c r="AH15" s="16"/>
      <c r="AI15" s="16"/>
      <c r="AJ15" s="16"/>
      <c r="AK15" s="19"/>
    </row>
    <row r="16" spans="1:37">
      <c r="A16" s="44"/>
      <c r="B16" s="24" t="s">
        <v>92</v>
      </c>
      <c r="C16" s="30">
        <f t="shared" si="0"/>
        <v>0.56077826709788858</v>
      </c>
      <c r="D16" s="15">
        <f t="shared" ca="1" si="1"/>
        <v>0.8</v>
      </c>
      <c r="E16" s="27">
        <v>65198.675207607157</v>
      </c>
      <c r="F16" s="12">
        <f t="shared" si="2"/>
        <v>36562.000100000012</v>
      </c>
      <c r="G16" s="22">
        <v>1191</v>
      </c>
      <c r="H16" s="22">
        <v>1731.3</v>
      </c>
      <c r="I16" s="22">
        <v>1454.2</v>
      </c>
      <c r="J16" s="22">
        <v>786.8</v>
      </c>
      <c r="K16" s="19">
        <v>1387.65</v>
      </c>
      <c r="L16" s="19">
        <v>1116.9500000000003</v>
      </c>
      <c r="M16" s="19">
        <v>1089.2</v>
      </c>
      <c r="N16" s="19">
        <v>763.45</v>
      </c>
      <c r="O16" s="19">
        <v>2866.44</v>
      </c>
      <c r="P16" s="19">
        <v>838.4</v>
      </c>
      <c r="Q16" s="19">
        <v>1480.8</v>
      </c>
      <c r="R16" s="19">
        <v>1183.7</v>
      </c>
      <c r="S16" s="19">
        <v>1245.0000000000002</v>
      </c>
      <c r="T16" s="19">
        <v>1007.7</v>
      </c>
      <c r="U16" s="19">
        <v>1254.5</v>
      </c>
      <c r="V16" s="19">
        <v>933.9</v>
      </c>
      <c r="W16" s="19">
        <v>992.31</v>
      </c>
      <c r="X16" s="19">
        <v>1760.4000000000003</v>
      </c>
      <c r="Y16" s="19">
        <v>1970.8</v>
      </c>
      <c r="Z16" s="19">
        <v>2422.9000000000005</v>
      </c>
      <c r="AA16" s="19">
        <v>914</v>
      </c>
      <c r="AB16" s="19">
        <v>3917.0001000000002</v>
      </c>
      <c r="AC16" s="19">
        <v>2150.5</v>
      </c>
      <c r="AD16" s="19">
        <v>2103.1</v>
      </c>
      <c r="AE16" s="19"/>
      <c r="AF16" s="19"/>
      <c r="AG16" s="16"/>
      <c r="AH16" s="16"/>
      <c r="AI16" s="16"/>
      <c r="AJ16" s="16"/>
      <c r="AK16" s="19"/>
    </row>
    <row r="17" spans="1:37">
      <c r="A17" s="45"/>
      <c r="B17" s="39" t="s">
        <v>98</v>
      </c>
      <c r="C17" s="40">
        <f t="shared" si="0"/>
        <v>0.82086405546475683</v>
      </c>
      <c r="D17" s="8">
        <f t="shared" ca="1" si="1"/>
        <v>0.8</v>
      </c>
      <c r="E17" s="41">
        <f t="shared" ref="E17:AK17" si="3">SUM(E2:E16)</f>
        <v>2656263.3822058192</v>
      </c>
      <c r="F17" s="41">
        <f t="shared" si="3"/>
        <v>2180431.1323000002</v>
      </c>
      <c r="G17" s="41">
        <f t="shared" si="3"/>
        <v>93933.650199999989</v>
      </c>
      <c r="H17" s="41">
        <f t="shared" si="3"/>
        <v>88529.71</v>
      </c>
      <c r="I17" s="41">
        <f t="shared" si="3"/>
        <v>81930.739999999991</v>
      </c>
      <c r="J17" s="41">
        <f t="shared" si="3"/>
        <v>85980.87</v>
      </c>
      <c r="K17" s="41">
        <f t="shared" si="3"/>
        <v>87521.253999999986</v>
      </c>
      <c r="L17" s="41">
        <f t="shared" si="3"/>
        <v>89152.140000000014</v>
      </c>
      <c r="M17" s="41">
        <f t="shared" si="3"/>
        <v>86965.439999999988</v>
      </c>
      <c r="N17" s="41">
        <f t="shared" si="3"/>
        <v>79809.689999999988</v>
      </c>
      <c r="O17" s="41">
        <f t="shared" si="3"/>
        <v>80037.350000000006</v>
      </c>
      <c r="P17" s="41">
        <f t="shared" si="3"/>
        <v>85344.369999999966</v>
      </c>
      <c r="Q17" s="41">
        <f t="shared" si="3"/>
        <v>92978.249999999985</v>
      </c>
      <c r="R17" s="41">
        <f t="shared" si="3"/>
        <v>86080.189999999988</v>
      </c>
      <c r="S17" s="41">
        <f t="shared" si="3"/>
        <v>81229.14</v>
      </c>
      <c r="T17" s="41">
        <f t="shared" si="3"/>
        <v>97095.840000000011</v>
      </c>
      <c r="U17" s="41">
        <f t="shared" si="3"/>
        <v>97485.87</v>
      </c>
      <c r="V17" s="41">
        <f t="shared" si="3"/>
        <v>62762.07</v>
      </c>
      <c r="W17" s="41">
        <f t="shared" si="3"/>
        <v>68095.289999999994</v>
      </c>
      <c r="X17" s="41">
        <f t="shared" si="3"/>
        <v>97389.760200000004</v>
      </c>
      <c r="Y17" s="41">
        <f t="shared" si="3"/>
        <v>102373.19730000001</v>
      </c>
      <c r="Z17" s="41">
        <f t="shared" si="3"/>
        <v>99374.320099999997</v>
      </c>
      <c r="AA17" s="41">
        <f t="shared" si="3"/>
        <v>122718.65039999998</v>
      </c>
      <c r="AB17" s="41">
        <f t="shared" si="3"/>
        <v>114857.50900000002</v>
      </c>
      <c r="AC17" s="41">
        <f t="shared" si="3"/>
        <v>95012.580900000015</v>
      </c>
      <c r="AD17" s="41">
        <f t="shared" si="3"/>
        <v>103773.25020000001</v>
      </c>
      <c r="AE17" s="41">
        <f t="shared" si="3"/>
        <v>0</v>
      </c>
      <c r="AF17" s="41">
        <f t="shared" si="3"/>
        <v>0</v>
      </c>
      <c r="AG17" s="41">
        <f t="shared" si="3"/>
        <v>0</v>
      </c>
      <c r="AH17" s="41">
        <f t="shared" si="3"/>
        <v>0</v>
      </c>
      <c r="AI17" s="41">
        <f t="shared" si="3"/>
        <v>0</v>
      </c>
      <c r="AJ17" s="41">
        <f t="shared" si="3"/>
        <v>0</v>
      </c>
      <c r="AK17" s="41">
        <f t="shared" si="3"/>
        <v>0</v>
      </c>
    </row>
    <row r="18" spans="1:37">
      <c r="A18" s="43" t="s">
        <v>95</v>
      </c>
      <c r="B18" s="4" t="s">
        <v>0</v>
      </c>
      <c r="C18" s="30">
        <f t="shared" si="0"/>
        <v>0.84942134815109993</v>
      </c>
      <c r="D18" s="15">
        <f t="shared" ca="1" si="1"/>
        <v>0.8</v>
      </c>
      <c r="E18" s="27">
        <v>52291.798524586542</v>
      </c>
      <c r="F18" s="12">
        <f t="shared" ref="F18:F34" si="4">SUM(G18:AK18)</f>
        <v>44417.77</v>
      </c>
      <c r="G18" s="22">
        <v>3128.22</v>
      </c>
      <c r="H18" s="22">
        <v>1668.7</v>
      </c>
      <c r="I18" s="22">
        <v>1467.6</v>
      </c>
      <c r="J18" s="22">
        <v>3392.17</v>
      </c>
      <c r="K18" s="19">
        <v>1723.96</v>
      </c>
      <c r="L18" s="19">
        <v>1897.3</v>
      </c>
      <c r="M18" s="19">
        <v>1737.3</v>
      </c>
      <c r="N18" s="19">
        <v>1592.6</v>
      </c>
      <c r="O18" s="19">
        <v>1326.62</v>
      </c>
      <c r="P18" s="19">
        <v>1328.38</v>
      </c>
      <c r="Q18" s="19">
        <v>1890.8</v>
      </c>
      <c r="R18" s="19">
        <v>1878.1</v>
      </c>
      <c r="S18" s="19">
        <v>1276.9000000000001</v>
      </c>
      <c r="T18" s="19">
        <v>945.4</v>
      </c>
      <c r="U18" s="19">
        <v>1987.8</v>
      </c>
      <c r="V18" s="19">
        <v>2301.6799999999998</v>
      </c>
      <c r="W18" s="19">
        <v>1267.0999999999999</v>
      </c>
      <c r="X18" s="19">
        <v>2574.9</v>
      </c>
      <c r="Y18" s="19">
        <v>1913</v>
      </c>
      <c r="Z18" s="19">
        <v>1451.2</v>
      </c>
      <c r="AA18" s="19">
        <v>1776.08</v>
      </c>
      <c r="AB18" s="19">
        <v>1706.8</v>
      </c>
      <c r="AC18" s="19">
        <v>1448.06</v>
      </c>
      <c r="AD18" s="19">
        <v>2737.1</v>
      </c>
      <c r="AE18" s="19"/>
      <c r="AF18" s="19"/>
      <c r="AG18" s="16"/>
      <c r="AH18" s="16"/>
      <c r="AI18" s="16"/>
      <c r="AJ18" s="16"/>
      <c r="AK18" s="19"/>
    </row>
    <row r="19" spans="1:37">
      <c r="A19" s="44"/>
      <c r="B19" s="4" t="s">
        <v>32</v>
      </c>
      <c r="C19" s="30">
        <f t="shared" si="0"/>
        <v>0.91227275498366001</v>
      </c>
      <c r="D19" s="15">
        <f t="shared" ca="1" si="1"/>
        <v>0.8</v>
      </c>
      <c r="E19" s="27">
        <v>185760.50799964456</v>
      </c>
      <c r="F19" s="12">
        <f t="shared" si="4"/>
        <v>169464.25039999996</v>
      </c>
      <c r="G19" s="22">
        <v>9248.3001000000004</v>
      </c>
      <c r="H19" s="22">
        <v>6380.8</v>
      </c>
      <c r="I19" s="22">
        <v>6779.15</v>
      </c>
      <c r="J19" s="22">
        <v>5572.65</v>
      </c>
      <c r="K19" s="19">
        <v>5278.1</v>
      </c>
      <c r="L19" s="19">
        <v>5079.2</v>
      </c>
      <c r="M19" s="19">
        <v>5309</v>
      </c>
      <c r="N19" s="19">
        <v>6610.25</v>
      </c>
      <c r="O19" s="19">
        <v>7264.95</v>
      </c>
      <c r="P19" s="19">
        <v>5936.3</v>
      </c>
      <c r="Q19" s="19">
        <v>7287.55</v>
      </c>
      <c r="R19" s="19">
        <v>6439.9</v>
      </c>
      <c r="S19" s="19">
        <v>4045</v>
      </c>
      <c r="T19" s="19">
        <v>5792</v>
      </c>
      <c r="U19" s="19">
        <v>10221</v>
      </c>
      <c r="V19" s="19">
        <v>6390.55</v>
      </c>
      <c r="W19" s="19">
        <v>7102.8</v>
      </c>
      <c r="X19" s="19">
        <v>9052.0000999999993</v>
      </c>
      <c r="Y19" s="19">
        <v>10437.5</v>
      </c>
      <c r="Z19" s="19">
        <v>8537.2001</v>
      </c>
      <c r="AA19" s="19">
        <v>7906.8</v>
      </c>
      <c r="AB19" s="19">
        <v>6475.8999999999987</v>
      </c>
      <c r="AC19" s="19">
        <v>9103.0501000000004</v>
      </c>
      <c r="AD19" s="19">
        <v>7214.3</v>
      </c>
      <c r="AE19" s="19"/>
      <c r="AF19" s="19"/>
      <c r="AG19" s="16"/>
      <c r="AH19" s="16"/>
      <c r="AI19" s="16"/>
      <c r="AJ19" s="16"/>
      <c r="AK19" s="19"/>
    </row>
    <row r="20" spans="1:37">
      <c r="A20" s="44"/>
      <c r="B20" s="4" t="s">
        <v>34</v>
      </c>
      <c r="C20" s="30">
        <f t="shared" si="0"/>
        <v>0.710852126281874</v>
      </c>
      <c r="D20" s="15">
        <f t="shared" ca="1" si="1"/>
        <v>0.8</v>
      </c>
      <c r="E20" s="27">
        <v>137993.67881626505</v>
      </c>
      <c r="F20" s="12">
        <f t="shared" si="4"/>
        <v>98093.1</v>
      </c>
      <c r="G20" s="22">
        <v>4479.6499999999996</v>
      </c>
      <c r="H20" s="22">
        <v>3929.9</v>
      </c>
      <c r="I20" s="22">
        <v>3343.3</v>
      </c>
      <c r="J20" s="22">
        <v>4800.7</v>
      </c>
      <c r="K20" s="19">
        <v>3777.65</v>
      </c>
      <c r="L20" s="19">
        <v>3853.5</v>
      </c>
      <c r="M20" s="19">
        <v>3110.5</v>
      </c>
      <c r="N20" s="19">
        <v>3997.9</v>
      </c>
      <c r="O20" s="19">
        <v>4331.1000000000004</v>
      </c>
      <c r="P20" s="19">
        <v>4091.6999999999994</v>
      </c>
      <c r="Q20" s="19">
        <v>5128.5</v>
      </c>
      <c r="R20" s="19">
        <v>3623.85</v>
      </c>
      <c r="S20" s="19">
        <v>3022.35</v>
      </c>
      <c r="T20" s="19">
        <v>4376.2</v>
      </c>
      <c r="U20" s="19">
        <v>4520.8000000000011</v>
      </c>
      <c r="V20" s="19">
        <v>3542.3</v>
      </c>
      <c r="W20" s="19">
        <v>3051.3000000000006</v>
      </c>
      <c r="X20" s="19">
        <v>3657.55</v>
      </c>
      <c r="Y20" s="19">
        <v>4565.8</v>
      </c>
      <c r="Z20" s="19">
        <v>3179.1</v>
      </c>
      <c r="AA20" s="19">
        <v>3943.7</v>
      </c>
      <c r="AB20" s="19">
        <v>5562.2</v>
      </c>
      <c r="AC20" s="19">
        <v>4594.55</v>
      </c>
      <c r="AD20" s="19">
        <v>5609</v>
      </c>
      <c r="AE20" s="19"/>
      <c r="AF20" s="19"/>
      <c r="AG20" s="16"/>
      <c r="AH20" s="16"/>
      <c r="AI20" s="16"/>
      <c r="AJ20" s="16"/>
      <c r="AK20" s="19"/>
    </row>
    <row r="21" spans="1:37">
      <c r="A21" s="44"/>
      <c r="B21" s="4" t="s">
        <v>43</v>
      </c>
      <c r="C21" s="30">
        <f t="shared" si="0"/>
        <v>0.77785652556055607</v>
      </c>
      <c r="D21" s="15">
        <f t="shared" ca="1" si="1"/>
        <v>0.8</v>
      </c>
      <c r="E21" s="27">
        <v>193475.10801114174</v>
      </c>
      <c r="F21" s="12">
        <f t="shared" si="4"/>
        <v>150495.87530000001</v>
      </c>
      <c r="G21" s="22">
        <v>6696.8</v>
      </c>
      <c r="H21" s="22">
        <v>6722.25</v>
      </c>
      <c r="I21" s="22">
        <v>6509.5</v>
      </c>
      <c r="J21" s="22">
        <v>6549.7</v>
      </c>
      <c r="K21" s="19">
        <v>7656.6</v>
      </c>
      <c r="L21" s="19">
        <v>6008.55</v>
      </c>
      <c r="M21" s="19">
        <v>5873.2</v>
      </c>
      <c r="N21" s="19">
        <v>6983.8999999999987</v>
      </c>
      <c r="O21" s="19">
        <v>5466.35</v>
      </c>
      <c r="P21" s="19">
        <v>6327.4</v>
      </c>
      <c r="Q21" s="19">
        <v>6920.6</v>
      </c>
      <c r="R21" s="19">
        <v>5114.7</v>
      </c>
      <c r="S21" s="19">
        <v>7252.3</v>
      </c>
      <c r="T21" s="19">
        <v>5142.5749999999998</v>
      </c>
      <c r="U21" s="19">
        <v>5889.3</v>
      </c>
      <c r="V21" s="19">
        <v>5374.35</v>
      </c>
      <c r="W21" s="19">
        <v>7485</v>
      </c>
      <c r="X21" s="19">
        <v>6922.8</v>
      </c>
      <c r="Y21" s="19">
        <v>7405.7501000000002</v>
      </c>
      <c r="Z21" s="19">
        <v>5216.3000000000011</v>
      </c>
      <c r="AA21" s="19">
        <v>6213.4502000000002</v>
      </c>
      <c r="AB21" s="19">
        <v>6001.05</v>
      </c>
      <c r="AC21" s="19">
        <v>6923.8500000000013</v>
      </c>
      <c r="AD21" s="19">
        <v>3839.6</v>
      </c>
      <c r="AE21" s="19"/>
      <c r="AF21" s="19"/>
      <c r="AG21" s="16"/>
      <c r="AH21" s="16"/>
      <c r="AI21" s="16"/>
      <c r="AJ21" s="16"/>
      <c r="AK21" s="19"/>
    </row>
    <row r="22" spans="1:37">
      <c r="A22" s="44"/>
      <c r="B22" s="4" t="s">
        <v>54</v>
      </c>
      <c r="C22" s="30">
        <f t="shared" si="0"/>
        <v>0.56146293260160451</v>
      </c>
      <c r="D22" s="15">
        <f t="shared" ca="1" si="1"/>
        <v>0.8</v>
      </c>
      <c r="E22" s="27">
        <v>135122.27734868496</v>
      </c>
      <c r="F22" s="12">
        <f t="shared" si="4"/>
        <v>75866.150100000013</v>
      </c>
      <c r="G22" s="22">
        <v>4556.1000000000004</v>
      </c>
      <c r="H22" s="22">
        <v>3978.86</v>
      </c>
      <c r="I22" s="22">
        <v>3659.7</v>
      </c>
      <c r="J22" s="22">
        <v>3596.35</v>
      </c>
      <c r="K22" s="19">
        <v>3406.79</v>
      </c>
      <c r="L22" s="19">
        <v>1656.2</v>
      </c>
      <c r="M22" s="19">
        <v>1707.4</v>
      </c>
      <c r="N22" s="19">
        <v>2780.85</v>
      </c>
      <c r="O22" s="19">
        <v>3235.65</v>
      </c>
      <c r="P22" s="19">
        <v>2564.9000000000005</v>
      </c>
      <c r="Q22" s="19">
        <v>3709</v>
      </c>
      <c r="R22" s="19">
        <v>2663.1</v>
      </c>
      <c r="S22" s="19">
        <v>1893.1</v>
      </c>
      <c r="T22" s="19">
        <v>1482.8</v>
      </c>
      <c r="U22" s="19">
        <v>3598.9</v>
      </c>
      <c r="V22" s="19">
        <v>3821.9</v>
      </c>
      <c r="W22" s="19">
        <v>4218.6499999999996</v>
      </c>
      <c r="X22" s="19">
        <v>4032.9000999999998</v>
      </c>
      <c r="Y22" s="19">
        <v>2652.45</v>
      </c>
      <c r="Z22" s="19">
        <v>4275.1000000000004</v>
      </c>
      <c r="AA22" s="19">
        <v>2770.4</v>
      </c>
      <c r="AB22" s="19">
        <v>1487.5999999999997</v>
      </c>
      <c r="AC22" s="19">
        <v>3922.85</v>
      </c>
      <c r="AD22" s="19">
        <v>4194.6000000000004</v>
      </c>
      <c r="AE22" s="19"/>
      <c r="AF22" s="19"/>
      <c r="AG22" s="16"/>
      <c r="AH22" s="16"/>
      <c r="AI22" s="16"/>
      <c r="AJ22" s="16"/>
      <c r="AK22" s="19"/>
    </row>
    <row r="23" spans="1:37">
      <c r="A23" s="44"/>
      <c r="B23" s="4" t="s">
        <v>52</v>
      </c>
      <c r="C23" s="30">
        <f t="shared" si="0"/>
        <v>0.72057081935505418</v>
      </c>
      <c r="D23" s="15">
        <f t="shared" ca="1" si="1"/>
        <v>0.8</v>
      </c>
      <c r="E23" s="27">
        <v>131915.41698160674</v>
      </c>
      <c r="F23" s="12">
        <f t="shared" si="4"/>
        <v>95054.400099999999</v>
      </c>
      <c r="G23" s="22">
        <v>2545.8000000000002</v>
      </c>
      <c r="H23" s="22">
        <v>2247.5</v>
      </c>
      <c r="I23" s="22">
        <v>3552.2</v>
      </c>
      <c r="J23" s="22">
        <v>4532.8</v>
      </c>
      <c r="K23" s="19">
        <v>4531.8999999999996</v>
      </c>
      <c r="L23" s="19">
        <v>4213.3</v>
      </c>
      <c r="M23" s="19">
        <v>2681.9000000000005</v>
      </c>
      <c r="N23" s="19">
        <v>4178.3</v>
      </c>
      <c r="O23" s="19">
        <v>3057.4</v>
      </c>
      <c r="P23" s="19">
        <v>2071.3499999999995</v>
      </c>
      <c r="Q23" s="19">
        <v>8154.95</v>
      </c>
      <c r="R23" s="19">
        <v>3393.6</v>
      </c>
      <c r="S23" s="19">
        <v>3729.1</v>
      </c>
      <c r="T23" s="19">
        <v>3052.4</v>
      </c>
      <c r="U23" s="19">
        <v>5014.8999999999996</v>
      </c>
      <c r="V23" s="19">
        <v>3133.7</v>
      </c>
      <c r="W23" s="19">
        <v>4395.7</v>
      </c>
      <c r="X23" s="19">
        <v>6633.4</v>
      </c>
      <c r="Y23" s="19">
        <v>4489.1000000000004</v>
      </c>
      <c r="Z23" s="19">
        <v>4597.0000000000009</v>
      </c>
      <c r="AA23" s="19">
        <v>4605.0001000000002</v>
      </c>
      <c r="AB23" s="19">
        <v>2449.8000000000002</v>
      </c>
      <c r="AC23" s="19">
        <v>4462.6000000000004</v>
      </c>
      <c r="AD23" s="19">
        <v>3330.7</v>
      </c>
      <c r="AE23" s="19"/>
      <c r="AF23" s="19"/>
      <c r="AG23" s="16"/>
      <c r="AH23" s="16"/>
      <c r="AI23" s="16"/>
      <c r="AJ23" s="16"/>
      <c r="AK23" s="19"/>
    </row>
    <row r="24" spans="1:37">
      <c r="A24" s="44"/>
      <c r="B24" s="4" t="s">
        <v>37</v>
      </c>
      <c r="C24" s="30">
        <f t="shared" si="0"/>
        <v>0.71486767483491909</v>
      </c>
      <c r="D24" s="15">
        <f t="shared" ca="1" si="1"/>
        <v>0.8</v>
      </c>
      <c r="E24" s="27">
        <v>48652.528606824482</v>
      </c>
      <c r="F24" s="12">
        <f t="shared" si="4"/>
        <v>34780.120000000003</v>
      </c>
      <c r="G24" s="22">
        <v>1736.7</v>
      </c>
      <c r="H24" s="22">
        <v>1521.4</v>
      </c>
      <c r="I24" s="22">
        <v>1348.64</v>
      </c>
      <c r="J24" s="22">
        <v>1280.5999999999999</v>
      </c>
      <c r="K24" s="19">
        <v>1485.5</v>
      </c>
      <c r="L24" s="19">
        <v>1696.8</v>
      </c>
      <c r="M24" s="19">
        <v>2476.4</v>
      </c>
      <c r="N24" s="19">
        <v>843.70000000000016</v>
      </c>
      <c r="O24" s="19">
        <v>2891.04</v>
      </c>
      <c r="P24" s="19">
        <v>1004.1</v>
      </c>
      <c r="Q24" s="19">
        <v>1624.9</v>
      </c>
      <c r="R24" s="19">
        <v>1744</v>
      </c>
      <c r="S24" s="19">
        <v>1307.7000000000003</v>
      </c>
      <c r="T24" s="19">
        <v>1427.4800000000002</v>
      </c>
      <c r="U24" s="19">
        <v>928.1</v>
      </c>
      <c r="V24" s="19">
        <v>1374.88</v>
      </c>
      <c r="W24" s="19">
        <v>1222.0999999999999</v>
      </c>
      <c r="X24" s="19">
        <v>864.8</v>
      </c>
      <c r="Y24" s="19">
        <v>1259.7</v>
      </c>
      <c r="Z24" s="19">
        <v>1274.5</v>
      </c>
      <c r="AA24" s="19">
        <v>1457.34</v>
      </c>
      <c r="AB24" s="19">
        <v>1317.7000000000003</v>
      </c>
      <c r="AC24" s="19">
        <v>1505.74</v>
      </c>
      <c r="AD24" s="19">
        <v>1186.2999999999997</v>
      </c>
      <c r="AE24" s="19"/>
      <c r="AF24" s="19"/>
      <c r="AG24" s="16"/>
      <c r="AH24" s="16"/>
      <c r="AI24" s="16"/>
      <c r="AJ24" s="16"/>
      <c r="AK24" s="19"/>
    </row>
    <row r="25" spans="1:37">
      <c r="A25" s="44"/>
      <c r="B25" s="4" t="s">
        <v>55</v>
      </c>
      <c r="C25" s="30">
        <f t="shared" si="0"/>
        <v>0.84219732343360187</v>
      </c>
      <c r="D25" s="15">
        <f t="shared" ca="1" si="1"/>
        <v>0.8</v>
      </c>
      <c r="E25" s="27">
        <v>119089.28847113262</v>
      </c>
      <c r="F25" s="12">
        <f t="shared" si="4"/>
        <v>100296.68</v>
      </c>
      <c r="G25" s="22">
        <v>4692.1499999999996</v>
      </c>
      <c r="H25" s="22">
        <v>3901.5</v>
      </c>
      <c r="I25" s="22">
        <v>4206.2</v>
      </c>
      <c r="J25" s="22">
        <v>3774.5</v>
      </c>
      <c r="K25" s="19">
        <v>4611.3500000000004</v>
      </c>
      <c r="L25" s="19">
        <v>3423.7</v>
      </c>
      <c r="M25" s="19">
        <v>3397.1</v>
      </c>
      <c r="N25" s="19">
        <v>3007.1999999999994</v>
      </c>
      <c r="O25" s="19">
        <v>3935.85</v>
      </c>
      <c r="P25" s="19">
        <v>3652.4</v>
      </c>
      <c r="Q25" s="19">
        <v>4567.6000000000004</v>
      </c>
      <c r="R25" s="19">
        <v>3288.6</v>
      </c>
      <c r="S25" s="19">
        <v>3508.5</v>
      </c>
      <c r="T25" s="19">
        <v>6844.9</v>
      </c>
      <c r="U25" s="19">
        <v>4650.3500000000004</v>
      </c>
      <c r="V25" s="19">
        <v>2787.7</v>
      </c>
      <c r="W25" s="19">
        <v>3394</v>
      </c>
      <c r="X25" s="19">
        <v>4990.2299999999996</v>
      </c>
      <c r="Y25" s="19">
        <v>4829.7</v>
      </c>
      <c r="Z25" s="19">
        <v>5000.3</v>
      </c>
      <c r="AA25" s="19">
        <v>4643.3</v>
      </c>
      <c r="AB25" s="19">
        <v>4544.3</v>
      </c>
      <c r="AC25" s="19">
        <v>4470.6000000000004</v>
      </c>
      <c r="AD25" s="19">
        <v>4174.6499999999996</v>
      </c>
      <c r="AE25" s="19"/>
      <c r="AF25" s="19"/>
      <c r="AG25" s="16"/>
      <c r="AH25" s="16"/>
      <c r="AI25" s="16"/>
      <c r="AJ25" s="16"/>
      <c r="AK25" s="19"/>
    </row>
    <row r="26" spans="1:37">
      <c r="A26" s="44"/>
      <c r="B26" s="4" t="s">
        <v>35</v>
      </c>
      <c r="C26" s="30">
        <f t="shared" si="0"/>
        <v>0.66392454767775411</v>
      </c>
      <c r="D26" s="15">
        <f t="shared" ca="1" si="1"/>
        <v>0.8</v>
      </c>
      <c r="E26" s="27">
        <v>53466.391812386064</v>
      </c>
      <c r="F26" s="12">
        <f t="shared" si="4"/>
        <v>35497.649999999994</v>
      </c>
      <c r="G26" s="22">
        <v>2432.5500000000002</v>
      </c>
      <c r="H26" s="22">
        <v>1264.5999999999999</v>
      </c>
      <c r="I26" s="22">
        <v>1279.45</v>
      </c>
      <c r="J26" s="22">
        <v>1626.8</v>
      </c>
      <c r="K26" s="19">
        <v>870.8</v>
      </c>
      <c r="L26" s="19">
        <v>2610.75</v>
      </c>
      <c r="M26" s="19">
        <v>583.20000000000016</v>
      </c>
      <c r="N26" s="19">
        <v>1019.2</v>
      </c>
      <c r="O26" s="19">
        <v>665</v>
      </c>
      <c r="P26" s="19">
        <v>1915.0999999999997</v>
      </c>
      <c r="Q26" s="19">
        <v>2193.6999999999998</v>
      </c>
      <c r="R26" s="19">
        <v>1615</v>
      </c>
      <c r="S26" s="19">
        <v>1635.5</v>
      </c>
      <c r="T26" s="19">
        <v>1019.6</v>
      </c>
      <c r="U26" s="19">
        <v>1928.8</v>
      </c>
      <c r="V26" s="19">
        <v>1085.4000000000001</v>
      </c>
      <c r="W26" s="19">
        <v>1650.6</v>
      </c>
      <c r="X26" s="19">
        <v>1714.3</v>
      </c>
      <c r="Y26" s="19">
        <v>1616.8</v>
      </c>
      <c r="Z26" s="19">
        <v>1343.7000000000003</v>
      </c>
      <c r="AA26" s="19">
        <v>1354.1</v>
      </c>
      <c r="AB26" s="19">
        <v>1800.5</v>
      </c>
      <c r="AC26" s="19">
        <v>1349.1</v>
      </c>
      <c r="AD26" s="19">
        <v>923.1</v>
      </c>
      <c r="AE26" s="19"/>
      <c r="AF26" s="19"/>
      <c r="AG26" s="16"/>
      <c r="AH26" s="16"/>
      <c r="AI26" s="16"/>
      <c r="AJ26" s="16"/>
      <c r="AK26" s="19"/>
    </row>
    <row r="27" spans="1:37">
      <c r="A27" s="44"/>
      <c r="B27" s="4" t="s">
        <v>8</v>
      </c>
      <c r="C27" s="30">
        <f t="shared" si="0"/>
        <v>0.77618734671591028</v>
      </c>
      <c r="D27" s="15">
        <f t="shared" ca="1" si="1"/>
        <v>0.8</v>
      </c>
      <c r="E27" s="27">
        <v>147150.59551441512</v>
      </c>
      <c r="F27" s="12">
        <f t="shared" si="4"/>
        <v>114216.43030000001</v>
      </c>
      <c r="G27" s="22">
        <v>3611.2</v>
      </c>
      <c r="H27" s="22">
        <v>4951.8999999999996</v>
      </c>
      <c r="I27" s="22">
        <v>3510.1</v>
      </c>
      <c r="J27" s="22">
        <v>3879.2</v>
      </c>
      <c r="K27" s="19">
        <v>3177.1</v>
      </c>
      <c r="L27" s="19">
        <v>5127.7</v>
      </c>
      <c r="M27" s="19">
        <v>5303.48</v>
      </c>
      <c r="N27" s="19">
        <v>2942.3000000000006</v>
      </c>
      <c r="O27" s="19">
        <v>3225.7</v>
      </c>
      <c r="P27" s="19">
        <v>4596.6000000000004</v>
      </c>
      <c r="Q27" s="19">
        <v>4853.8999999999996</v>
      </c>
      <c r="R27" s="19">
        <v>5426.5</v>
      </c>
      <c r="S27" s="19">
        <v>4622.3</v>
      </c>
      <c r="T27" s="19">
        <v>6396.2</v>
      </c>
      <c r="U27" s="19">
        <v>7191.75</v>
      </c>
      <c r="V27" s="19">
        <v>3826.1</v>
      </c>
      <c r="W27" s="19">
        <v>3823.5</v>
      </c>
      <c r="X27" s="19">
        <v>6033</v>
      </c>
      <c r="Y27" s="19">
        <v>5271.35</v>
      </c>
      <c r="Z27" s="19">
        <v>4087.6501999999996</v>
      </c>
      <c r="AA27" s="19">
        <v>6988.2001</v>
      </c>
      <c r="AB27" s="19">
        <v>3842.1999999999994</v>
      </c>
      <c r="AC27" s="19">
        <v>4925.0500000000011</v>
      </c>
      <c r="AD27" s="19">
        <v>6603.45</v>
      </c>
      <c r="AE27" s="19"/>
      <c r="AF27" s="19"/>
      <c r="AG27" s="16"/>
      <c r="AH27" s="16"/>
      <c r="AI27" s="16"/>
      <c r="AJ27" s="16"/>
      <c r="AK27" s="19"/>
    </row>
    <row r="28" spans="1:37">
      <c r="A28" s="44"/>
      <c r="B28" s="24" t="s">
        <v>77</v>
      </c>
      <c r="C28" s="31">
        <f t="shared" si="0"/>
        <v>0.99273604510860758</v>
      </c>
      <c r="D28" s="15">
        <f t="shared" ca="1" si="1"/>
        <v>0.8</v>
      </c>
      <c r="E28" s="27">
        <v>34470.593133602037</v>
      </c>
      <c r="F28" s="12">
        <f t="shared" si="4"/>
        <v>34220.200300000011</v>
      </c>
      <c r="G28" s="22">
        <v>3497.9</v>
      </c>
      <c r="H28" s="22">
        <v>555.1</v>
      </c>
      <c r="I28" s="22">
        <v>421.2</v>
      </c>
      <c r="J28" s="22">
        <v>1097.0999999999999</v>
      </c>
      <c r="K28" s="19">
        <v>700.1</v>
      </c>
      <c r="L28" s="19">
        <v>1674.8</v>
      </c>
      <c r="M28" s="19">
        <v>872.29999999999984</v>
      </c>
      <c r="N28" s="19">
        <v>1394.6</v>
      </c>
      <c r="O28" s="19">
        <v>675.7</v>
      </c>
      <c r="P28" s="19">
        <v>1235.25</v>
      </c>
      <c r="Q28" s="19">
        <v>1438.24</v>
      </c>
      <c r="R28" s="19">
        <v>758.7</v>
      </c>
      <c r="S28" s="19">
        <v>996.29999999999984</v>
      </c>
      <c r="T28" s="19">
        <v>1082.9000000000001</v>
      </c>
      <c r="U28" s="19">
        <v>1512.2</v>
      </c>
      <c r="V28" s="19">
        <v>811.6</v>
      </c>
      <c r="W28" s="19">
        <v>807.7</v>
      </c>
      <c r="X28" s="19">
        <v>3453.9501</v>
      </c>
      <c r="Y28" s="19">
        <v>3215.6</v>
      </c>
      <c r="Z28" s="19">
        <v>655.7</v>
      </c>
      <c r="AA28" s="19">
        <v>1932.5</v>
      </c>
      <c r="AB28" s="19">
        <v>2727.24</v>
      </c>
      <c r="AC28" s="19">
        <v>1419.9201</v>
      </c>
      <c r="AD28" s="19">
        <v>1283.6001000000001</v>
      </c>
      <c r="AE28" s="19"/>
      <c r="AF28" s="19"/>
      <c r="AG28" s="16"/>
      <c r="AH28" s="16"/>
      <c r="AI28" s="16"/>
      <c r="AJ28" s="16"/>
      <c r="AK28" s="19"/>
    </row>
    <row r="29" spans="1:37">
      <c r="A29" s="44"/>
      <c r="B29" s="24" t="s">
        <v>78</v>
      </c>
      <c r="C29" s="31">
        <f t="shared" si="0"/>
        <v>1.0412200283270237</v>
      </c>
      <c r="D29" s="15">
        <f t="shared" ca="1" si="1"/>
        <v>0.8</v>
      </c>
      <c r="E29" s="27">
        <v>39299.080873181461</v>
      </c>
      <c r="F29" s="12">
        <f t="shared" si="4"/>
        <v>40918.990099999995</v>
      </c>
      <c r="G29" s="22">
        <v>1525.6</v>
      </c>
      <c r="H29" s="22">
        <v>1018.06</v>
      </c>
      <c r="I29" s="22">
        <v>1624.7</v>
      </c>
      <c r="J29" s="22">
        <v>2152.7199999999998</v>
      </c>
      <c r="K29" s="19">
        <v>2116.6999999999998</v>
      </c>
      <c r="L29" s="19">
        <v>1827.1</v>
      </c>
      <c r="M29" s="19">
        <v>1214.7000000000003</v>
      </c>
      <c r="N29" s="19">
        <v>1306.6400000000001</v>
      </c>
      <c r="O29" s="19">
        <v>1959.65</v>
      </c>
      <c r="P29" s="19">
        <v>1949.9000000000003</v>
      </c>
      <c r="Q29" s="19">
        <v>1524.84</v>
      </c>
      <c r="R29" s="19">
        <v>1490.3</v>
      </c>
      <c r="S29" s="19">
        <v>1425.4</v>
      </c>
      <c r="T29" s="19">
        <v>1885.35</v>
      </c>
      <c r="U29" s="19">
        <v>1734.7</v>
      </c>
      <c r="V29" s="19">
        <v>1515.3</v>
      </c>
      <c r="W29" s="19">
        <v>1244.55</v>
      </c>
      <c r="X29" s="19">
        <v>3139.42</v>
      </c>
      <c r="Y29" s="19">
        <v>1480.6001000000003</v>
      </c>
      <c r="Z29" s="19">
        <v>1020.8</v>
      </c>
      <c r="AA29" s="19">
        <v>1927.9000000000003</v>
      </c>
      <c r="AB29" s="19">
        <v>1705.2</v>
      </c>
      <c r="AC29" s="19">
        <v>1786.76</v>
      </c>
      <c r="AD29" s="19">
        <v>2342.1</v>
      </c>
      <c r="AE29" s="19"/>
      <c r="AF29" s="19"/>
      <c r="AG29" s="16"/>
      <c r="AH29" s="16"/>
      <c r="AI29" s="16"/>
      <c r="AJ29" s="16"/>
      <c r="AK29" s="19"/>
    </row>
    <row r="30" spans="1:37">
      <c r="A30" s="44"/>
      <c r="B30" s="24" t="s">
        <v>82</v>
      </c>
      <c r="C30" s="31">
        <f t="shared" si="0"/>
        <v>0.36638230108461872</v>
      </c>
      <c r="D30" s="15">
        <f t="shared" ca="1" si="1"/>
        <v>0.8</v>
      </c>
      <c r="E30" s="27">
        <v>79088.345463793696</v>
      </c>
      <c r="F30" s="12">
        <f t="shared" si="4"/>
        <v>28976.57</v>
      </c>
      <c r="G30" s="22">
        <v>855.89999999999986</v>
      </c>
      <c r="H30" s="22">
        <v>1081.27</v>
      </c>
      <c r="I30" s="22">
        <v>855.8</v>
      </c>
      <c r="J30" s="22">
        <v>1167.9000000000001</v>
      </c>
      <c r="K30" s="19">
        <v>2028.9700000000003</v>
      </c>
      <c r="L30" s="19">
        <v>926.9</v>
      </c>
      <c r="M30" s="19">
        <v>2246.5000000000005</v>
      </c>
      <c r="N30" s="19">
        <v>900.4</v>
      </c>
      <c r="O30" s="19">
        <v>1256.55</v>
      </c>
      <c r="P30" s="19">
        <v>924.7</v>
      </c>
      <c r="Q30" s="19">
        <v>1016.7999999999998</v>
      </c>
      <c r="R30" s="19">
        <v>885.15</v>
      </c>
      <c r="S30" s="19">
        <v>1133.8800000000001</v>
      </c>
      <c r="T30" s="19">
        <v>731.8</v>
      </c>
      <c r="U30" s="19">
        <v>1194.2000000000003</v>
      </c>
      <c r="V30" s="19">
        <v>1068.5</v>
      </c>
      <c r="W30" s="19">
        <v>1222.7000000000003</v>
      </c>
      <c r="X30" s="19">
        <v>1616.9</v>
      </c>
      <c r="Y30" s="19">
        <v>1125.5</v>
      </c>
      <c r="Z30" s="19">
        <v>863.2</v>
      </c>
      <c r="AA30" s="19">
        <v>1324.65</v>
      </c>
      <c r="AB30" s="19">
        <v>1022.5</v>
      </c>
      <c r="AC30" s="19">
        <v>1221.3</v>
      </c>
      <c r="AD30" s="19">
        <v>2304.5999999999995</v>
      </c>
      <c r="AE30" s="19"/>
      <c r="AF30" s="19"/>
      <c r="AG30" s="16"/>
      <c r="AH30" s="16"/>
      <c r="AI30" s="16"/>
      <c r="AJ30" s="16"/>
      <c r="AK30" s="19"/>
    </row>
    <row r="31" spans="1:37">
      <c r="A31" s="44"/>
      <c r="B31" s="24" t="s">
        <v>93</v>
      </c>
      <c r="C31" s="31" t="e">
        <f t="shared" si="0"/>
        <v>#DIV/0!</v>
      </c>
      <c r="D31" s="15">
        <f t="shared" ca="1" si="1"/>
        <v>0.8</v>
      </c>
      <c r="E31" s="27">
        <v>0</v>
      </c>
      <c r="F31" s="12">
        <f t="shared" si="4"/>
        <v>99610.3606</v>
      </c>
      <c r="G31" s="22">
        <v>585.1</v>
      </c>
      <c r="H31" s="22">
        <v>15223.1</v>
      </c>
      <c r="I31" s="22">
        <v>7504.54</v>
      </c>
      <c r="J31" s="22">
        <v>10021.5</v>
      </c>
      <c r="K31" s="19">
        <v>6704.5</v>
      </c>
      <c r="L31" s="19">
        <v>6021.8</v>
      </c>
      <c r="M31" s="19">
        <v>3794</v>
      </c>
      <c r="N31" s="19">
        <v>5442.8005999999996</v>
      </c>
      <c r="O31" s="19">
        <v>2216.1999999999998</v>
      </c>
      <c r="P31" s="19">
        <v>3610.2</v>
      </c>
      <c r="Q31" s="19">
        <v>2731.7</v>
      </c>
      <c r="R31" s="19">
        <v>2015.6999999999996</v>
      </c>
      <c r="S31" s="19">
        <v>4248.3000000000011</v>
      </c>
      <c r="T31" s="19">
        <v>1889.3</v>
      </c>
      <c r="U31" s="19">
        <v>2494.8000000000002</v>
      </c>
      <c r="V31" s="19">
        <v>2047.9000000000003</v>
      </c>
      <c r="W31" s="19">
        <v>2438.9000000000005</v>
      </c>
      <c r="X31" s="19">
        <v>3008.4</v>
      </c>
      <c r="Y31" s="19">
        <v>3534.8</v>
      </c>
      <c r="Z31" s="19">
        <v>2326.1999999999998</v>
      </c>
      <c r="AA31" s="19">
        <v>2533.64</v>
      </c>
      <c r="AB31" s="19">
        <v>2867.0999999999995</v>
      </c>
      <c r="AC31" s="19">
        <v>3292.88</v>
      </c>
      <c r="AD31" s="19">
        <v>3057</v>
      </c>
      <c r="AE31" s="19"/>
      <c r="AF31" s="19"/>
      <c r="AG31" s="16"/>
      <c r="AH31" s="16"/>
      <c r="AI31" s="16"/>
      <c r="AJ31" s="16"/>
      <c r="AK31" s="19"/>
    </row>
    <row r="32" spans="1:37">
      <c r="A32" s="44"/>
      <c r="B32" s="4" t="s">
        <v>27</v>
      </c>
      <c r="C32" s="30">
        <f t="shared" si="0"/>
        <v>0.87267193673435173</v>
      </c>
      <c r="D32" s="15">
        <f t="shared" ca="1" si="1"/>
        <v>0.8</v>
      </c>
      <c r="E32" s="27">
        <v>44736.158408041119</v>
      </c>
      <c r="F32" s="12">
        <f t="shared" si="4"/>
        <v>39039.99</v>
      </c>
      <c r="G32" s="22">
        <v>1522.4000000000003</v>
      </c>
      <c r="H32" s="22">
        <v>1539.9</v>
      </c>
      <c r="I32" s="22">
        <v>1546.5</v>
      </c>
      <c r="J32" s="22">
        <v>1307.7000000000003</v>
      </c>
      <c r="K32" s="19">
        <v>1865.5</v>
      </c>
      <c r="L32" s="19">
        <v>1708.5</v>
      </c>
      <c r="M32" s="19">
        <v>1592</v>
      </c>
      <c r="N32" s="19">
        <v>1219.74</v>
      </c>
      <c r="O32" s="19">
        <v>1538.4</v>
      </c>
      <c r="P32" s="19">
        <v>1659.66</v>
      </c>
      <c r="Q32" s="19">
        <v>1317.2999999999997</v>
      </c>
      <c r="R32" s="19">
        <v>1887</v>
      </c>
      <c r="S32" s="19">
        <v>1283.5999999999999</v>
      </c>
      <c r="T32" s="19">
        <v>2314.8000000000002</v>
      </c>
      <c r="U32" s="19">
        <v>1730.6</v>
      </c>
      <c r="V32" s="19">
        <v>1252.98</v>
      </c>
      <c r="W32" s="19">
        <v>1600.4</v>
      </c>
      <c r="X32" s="19">
        <v>1527.48</v>
      </c>
      <c r="Y32" s="19">
        <v>1417.35</v>
      </c>
      <c r="Z32" s="19">
        <v>1729.9</v>
      </c>
      <c r="AA32" s="19">
        <v>2994.9</v>
      </c>
      <c r="AB32" s="19">
        <v>1231.4000000000001</v>
      </c>
      <c r="AC32" s="19">
        <v>1889.8</v>
      </c>
      <c r="AD32" s="19">
        <v>1362.18</v>
      </c>
      <c r="AE32" s="19"/>
      <c r="AF32" s="19"/>
      <c r="AG32" s="16"/>
      <c r="AH32" s="16"/>
      <c r="AI32" s="16"/>
      <c r="AJ32" s="16"/>
      <c r="AK32" s="19"/>
    </row>
    <row r="33" spans="1:37">
      <c r="A33" s="44"/>
      <c r="B33" s="4" t="s">
        <v>28</v>
      </c>
      <c r="C33" s="30">
        <f t="shared" si="0"/>
        <v>0.82904020822972913</v>
      </c>
      <c r="D33" s="15">
        <f t="shared" ca="1" si="1"/>
        <v>0.8</v>
      </c>
      <c r="E33" s="27">
        <v>310430.63478132902</v>
      </c>
      <c r="F33" s="12">
        <f t="shared" si="4"/>
        <v>257359.47810000001</v>
      </c>
      <c r="G33" s="22">
        <v>11807.72</v>
      </c>
      <c r="H33" s="22">
        <v>11817.04</v>
      </c>
      <c r="I33" s="22">
        <v>9313.14</v>
      </c>
      <c r="J33" s="22">
        <v>9890.1</v>
      </c>
      <c r="K33" s="19">
        <v>9822.86</v>
      </c>
      <c r="L33" s="19">
        <v>7957.0200000000013</v>
      </c>
      <c r="M33" s="19">
        <v>10489.22</v>
      </c>
      <c r="N33" s="19">
        <v>8445.24</v>
      </c>
      <c r="O33" s="19">
        <v>11633</v>
      </c>
      <c r="P33" s="19">
        <v>9618.2999999999993</v>
      </c>
      <c r="Q33" s="19">
        <v>10231.85</v>
      </c>
      <c r="R33" s="19">
        <v>9689.98</v>
      </c>
      <c r="S33" s="19">
        <v>10798.168</v>
      </c>
      <c r="T33" s="19">
        <v>11294.26</v>
      </c>
      <c r="U33" s="19">
        <v>12061.74</v>
      </c>
      <c r="V33" s="19">
        <v>9051.8799999999992</v>
      </c>
      <c r="W33" s="19">
        <v>9625.7000000000007</v>
      </c>
      <c r="X33" s="19">
        <v>13968.080099999999</v>
      </c>
      <c r="Y33" s="19">
        <v>12490.04</v>
      </c>
      <c r="Z33" s="19">
        <v>11921.32</v>
      </c>
      <c r="AA33" s="19">
        <v>12606.24</v>
      </c>
      <c r="AB33" s="19">
        <v>9716.4</v>
      </c>
      <c r="AC33" s="19">
        <v>10869.28</v>
      </c>
      <c r="AD33" s="19">
        <v>12240.9</v>
      </c>
      <c r="AE33" s="19"/>
      <c r="AF33" s="19"/>
      <c r="AG33" s="16"/>
      <c r="AH33" s="16"/>
      <c r="AI33" s="16"/>
      <c r="AJ33" s="16"/>
      <c r="AK33" s="19"/>
    </row>
    <row r="34" spans="1:37">
      <c r="A34" s="44"/>
      <c r="B34" s="4" t="s">
        <v>65</v>
      </c>
      <c r="C34" s="30">
        <f t="shared" ref="C34:C65" si="5">F34/E34</f>
        <v>0.89237774275831794</v>
      </c>
      <c r="D34" s="15">
        <f t="shared" ref="D34:D71" ca="1" si="6">DAY(NOW()-1)/30</f>
        <v>0.8</v>
      </c>
      <c r="E34" s="27">
        <v>166875.85432117945</v>
      </c>
      <c r="F34" s="12">
        <f t="shared" si="4"/>
        <v>148916.29820000002</v>
      </c>
      <c r="G34" s="22">
        <v>6572.16</v>
      </c>
      <c r="H34" s="22">
        <v>5106.3400000000011</v>
      </c>
      <c r="I34" s="22">
        <v>4774.8100000000004</v>
      </c>
      <c r="J34" s="22">
        <v>7185</v>
      </c>
      <c r="K34" s="19">
        <v>6252.58</v>
      </c>
      <c r="L34" s="19">
        <v>6281.5</v>
      </c>
      <c r="M34" s="19">
        <v>4578.55</v>
      </c>
      <c r="N34" s="19">
        <v>6373.0780000000004</v>
      </c>
      <c r="O34" s="19">
        <v>4728.8000000000011</v>
      </c>
      <c r="P34" s="19">
        <v>4979.1000000000004</v>
      </c>
      <c r="Q34" s="19">
        <v>7094.95</v>
      </c>
      <c r="R34" s="19">
        <v>6306.38</v>
      </c>
      <c r="S34" s="19">
        <v>5985.74</v>
      </c>
      <c r="T34" s="19">
        <v>6908.1800000000012</v>
      </c>
      <c r="U34" s="19">
        <v>4495.1000000000004</v>
      </c>
      <c r="V34" s="19">
        <v>5750.35</v>
      </c>
      <c r="W34" s="19">
        <v>4448.0000000000009</v>
      </c>
      <c r="X34" s="19">
        <v>9108.4</v>
      </c>
      <c r="Y34" s="19">
        <v>6643.3001000000004</v>
      </c>
      <c r="Z34" s="19">
        <v>7053.6400999999996</v>
      </c>
      <c r="AA34" s="19">
        <v>8947.2900000000009</v>
      </c>
      <c r="AB34" s="19">
        <v>6596.8500000000013</v>
      </c>
      <c r="AC34" s="19">
        <v>8065.3</v>
      </c>
      <c r="AD34" s="19">
        <v>4680.8999999999996</v>
      </c>
      <c r="AE34" s="19"/>
      <c r="AF34" s="19"/>
      <c r="AG34" s="16"/>
      <c r="AH34" s="16"/>
      <c r="AI34" s="16"/>
      <c r="AJ34" s="16"/>
      <c r="AK34" s="19"/>
    </row>
    <row r="35" spans="1:37">
      <c r="A35" s="45"/>
      <c r="B35" s="39" t="s">
        <v>98</v>
      </c>
      <c r="C35" s="40">
        <f t="shared" si="5"/>
        <v>0.83371054937894495</v>
      </c>
      <c r="D35" s="8">
        <f t="shared" ca="1" si="6"/>
        <v>0.8</v>
      </c>
      <c r="E35" s="13">
        <f>SUM(E18:E34)</f>
        <v>1879818.2590678148</v>
      </c>
      <c r="F35" s="13">
        <f>SUM(F18:F34)</f>
        <v>1567224.3134999997</v>
      </c>
      <c r="G35" s="13">
        <f t="shared" ref="G35:AD35" si="7">SUM(G18:G34)</f>
        <v>69494.250100000005</v>
      </c>
      <c r="H35" s="13">
        <f t="shared" si="7"/>
        <v>72908.22</v>
      </c>
      <c r="I35" s="13">
        <f t="shared" si="7"/>
        <v>61696.53</v>
      </c>
      <c r="J35" s="13">
        <f t="shared" si="7"/>
        <v>71827.489999999991</v>
      </c>
      <c r="K35" s="13">
        <f t="shared" si="7"/>
        <v>66010.959999999992</v>
      </c>
      <c r="L35" s="13">
        <f t="shared" si="7"/>
        <v>61964.62000000001</v>
      </c>
      <c r="M35" s="13">
        <f t="shared" si="7"/>
        <v>56966.750000000007</v>
      </c>
      <c r="N35" s="13">
        <f t="shared" si="7"/>
        <v>59038.698599999996</v>
      </c>
      <c r="O35" s="13">
        <f t="shared" si="7"/>
        <v>59407.960000000006</v>
      </c>
      <c r="P35" s="13">
        <f t="shared" si="7"/>
        <v>57465.339999999989</v>
      </c>
      <c r="Q35" s="13">
        <f t="shared" si="7"/>
        <v>71687.179999999993</v>
      </c>
      <c r="R35" s="13">
        <f t="shared" si="7"/>
        <v>58220.55999999999</v>
      </c>
      <c r="S35" s="13">
        <f t="shared" si="7"/>
        <v>58164.137999999992</v>
      </c>
      <c r="T35" s="13">
        <f t="shared" si="7"/>
        <v>62586.145000000004</v>
      </c>
      <c r="U35" s="13">
        <f t="shared" si="7"/>
        <v>71155.039999999994</v>
      </c>
      <c r="V35" s="13">
        <f t="shared" si="7"/>
        <v>55137.070000000007</v>
      </c>
      <c r="W35" s="13">
        <f t="shared" si="7"/>
        <v>58998.7</v>
      </c>
      <c r="X35" s="13">
        <f t="shared" si="7"/>
        <v>82298.510399999999</v>
      </c>
      <c r="Y35" s="13">
        <f t="shared" si="7"/>
        <v>74348.340300000011</v>
      </c>
      <c r="Z35" s="13">
        <f t="shared" si="7"/>
        <v>64532.810399999988</v>
      </c>
      <c r="AA35" s="13">
        <f t="shared" si="7"/>
        <v>73925.49040000001</v>
      </c>
      <c r="AB35" s="13">
        <f t="shared" si="7"/>
        <v>61054.739999999991</v>
      </c>
      <c r="AC35" s="13">
        <f t="shared" si="7"/>
        <v>71250.690200000012</v>
      </c>
      <c r="AD35" s="13">
        <f t="shared" si="7"/>
        <v>67084.080099999992</v>
      </c>
      <c r="AE35" s="13">
        <f t="shared" ref="AD35:AK35" si="8">SUM(AE18:AE34)</f>
        <v>0</v>
      </c>
      <c r="AF35" s="13">
        <f t="shared" si="8"/>
        <v>0</v>
      </c>
      <c r="AG35" s="13">
        <f t="shared" si="8"/>
        <v>0</v>
      </c>
      <c r="AH35" s="13">
        <f t="shared" si="8"/>
        <v>0</v>
      </c>
      <c r="AI35" s="13">
        <f t="shared" si="8"/>
        <v>0</v>
      </c>
      <c r="AJ35" s="13">
        <f t="shared" si="8"/>
        <v>0</v>
      </c>
      <c r="AK35" s="13">
        <f t="shared" si="8"/>
        <v>0</v>
      </c>
    </row>
    <row r="36" spans="1:37">
      <c r="A36" s="46" t="s">
        <v>102</v>
      </c>
      <c r="B36" s="4" t="s">
        <v>19</v>
      </c>
      <c r="C36" s="30">
        <f t="shared" si="5"/>
        <v>0.94196837676002132</v>
      </c>
      <c r="D36" s="15">
        <f t="shared" ca="1" si="6"/>
        <v>0.8</v>
      </c>
      <c r="E36" s="27">
        <v>60576.339724127509</v>
      </c>
      <c r="F36" s="12">
        <f t="shared" ref="F36:F52" si="9">SUM(G36:AK36)</f>
        <v>57060.996399999989</v>
      </c>
      <c r="G36" s="22">
        <v>2628.6</v>
      </c>
      <c r="H36" s="22">
        <v>2559.7600000000002</v>
      </c>
      <c r="I36" s="22">
        <v>1716.7</v>
      </c>
      <c r="J36" s="22">
        <v>3532.6</v>
      </c>
      <c r="K36" s="19">
        <v>2140.52</v>
      </c>
      <c r="L36" s="19">
        <v>2456</v>
      </c>
      <c r="M36" s="19">
        <v>2085.0999999999995</v>
      </c>
      <c r="N36" s="19">
        <v>2296.9</v>
      </c>
      <c r="O36" s="19">
        <v>1893.3</v>
      </c>
      <c r="P36" s="19">
        <v>1396.52</v>
      </c>
      <c r="Q36" s="19">
        <v>2801.2</v>
      </c>
      <c r="R36" s="19">
        <v>1787.9</v>
      </c>
      <c r="S36" s="19">
        <v>2275.4000000000005</v>
      </c>
      <c r="T36" s="19">
        <v>1540</v>
      </c>
      <c r="U36" s="19">
        <v>1979.9</v>
      </c>
      <c r="V36" s="19">
        <v>1326.5</v>
      </c>
      <c r="W36" s="19">
        <v>1093.4999999999998</v>
      </c>
      <c r="X36" s="19">
        <v>2378.0401000000002</v>
      </c>
      <c r="Y36" s="19">
        <v>5425.65</v>
      </c>
      <c r="Z36" s="19">
        <v>3086.056</v>
      </c>
      <c r="AA36" s="19">
        <v>1882.45</v>
      </c>
      <c r="AB36" s="19">
        <v>1868.7002</v>
      </c>
      <c r="AC36" s="19">
        <v>3544.2</v>
      </c>
      <c r="AD36" s="19">
        <v>3365.5001000000002</v>
      </c>
      <c r="AE36" s="19"/>
      <c r="AF36" s="19"/>
      <c r="AG36" s="16"/>
      <c r="AH36" s="16"/>
      <c r="AI36" s="16"/>
      <c r="AJ36" s="16"/>
      <c r="AK36" s="19"/>
    </row>
    <row r="37" spans="1:37">
      <c r="A37" s="47"/>
      <c r="B37" s="4" t="s">
        <v>23</v>
      </c>
      <c r="C37" s="30">
        <f t="shared" si="5"/>
        <v>1.1907570877532569</v>
      </c>
      <c r="D37" s="15">
        <f t="shared" ca="1" si="6"/>
        <v>0.8</v>
      </c>
      <c r="E37" s="27">
        <v>69924.908914129002</v>
      </c>
      <c r="F37" s="12">
        <f t="shared" si="9"/>
        <v>83263.580900000001</v>
      </c>
      <c r="G37" s="22">
        <v>4299.9003000000002</v>
      </c>
      <c r="H37" s="22">
        <v>2274.0999999999995</v>
      </c>
      <c r="I37" s="22">
        <v>2676.5</v>
      </c>
      <c r="J37" s="22">
        <v>4055.3999999999992</v>
      </c>
      <c r="K37" s="19">
        <v>3475.9</v>
      </c>
      <c r="L37" s="19">
        <v>3405.2</v>
      </c>
      <c r="M37" s="19">
        <v>2238.5</v>
      </c>
      <c r="N37" s="19">
        <v>3525.2</v>
      </c>
      <c r="O37" s="19">
        <v>2875</v>
      </c>
      <c r="P37" s="19">
        <v>3088.9</v>
      </c>
      <c r="Q37" s="19">
        <v>4740.3000000000011</v>
      </c>
      <c r="R37" s="19">
        <v>2981.5</v>
      </c>
      <c r="S37" s="19">
        <v>2809.0000000000005</v>
      </c>
      <c r="T37" s="19">
        <v>3050.8</v>
      </c>
      <c r="U37" s="19">
        <v>3286.5</v>
      </c>
      <c r="V37" s="19">
        <v>2478.4</v>
      </c>
      <c r="W37" s="19">
        <v>3346</v>
      </c>
      <c r="X37" s="19">
        <v>5721.6000999999997</v>
      </c>
      <c r="Y37" s="19">
        <v>4078.5</v>
      </c>
      <c r="Z37" s="19">
        <v>3563.9002</v>
      </c>
      <c r="AA37" s="19">
        <v>3735.8002000000006</v>
      </c>
      <c r="AB37" s="19">
        <v>3659.58</v>
      </c>
      <c r="AC37" s="19">
        <v>3113.9</v>
      </c>
      <c r="AD37" s="19">
        <v>4783.2001</v>
      </c>
      <c r="AE37" s="19"/>
      <c r="AF37" s="19"/>
      <c r="AG37" s="16"/>
      <c r="AH37" s="16"/>
      <c r="AI37" s="16"/>
      <c r="AJ37" s="16"/>
      <c r="AK37" s="19"/>
    </row>
    <row r="38" spans="1:37">
      <c r="A38" s="47"/>
      <c r="B38" s="4" t="s">
        <v>51</v>
      </c>
      <c r="C38" s="30">
        <f t="shared" si="5"/>
        <v>0.65574414608667386</v>
      </c>
      <c r="D38" s="15">
        <f t="shared" ca="1" si="6"/>
        <v>0.8</v>
      </c>
      <c r="E38" s="27">
        <v>24612.800733819615</v>
      </c>
      <c r="F38" s="12">
        <f t="shared" si="9"/>
        <v>16139.700000000003</v>
      </c>
      <c r="G38" s="22">
        <v>810.79999999999984</v>
      </c>
      <c r="H38" s="22">
        <v>891.4</v>
      </c>
      <c r="I38" s="22">
        <v>523.70000000000005</v>
      </c>
      <c r="J38" s="22">
        <v>453.30000000000007</v>
      </c>
      <c r="K38" s="19">
        <v>353.1</v>
      </c>
      <c r="L38" s="19">
        <v>411.2</v>
      </c>
      <c r="M38" s="19">
        <v>340.3</v>
      </c>
      <c r="N38" s="19">
        <v>954.8</v>
      </c>
      <c r="O38" s="19">
        <v>667</v>
      </c>
      <c r="P38" s="19">
        <v>925.7</v>
      </c>
      <c r="Q38" s="19">
        <v>540.79999999999995</v>
      </c>
      <c r="R38" s="19">
        <v>417</v>
      </c>
      <c r="S38" s="19">
        <v>2089.9</v>
      </c>
      <c r="T38" s="19">
        <v>251.7</v>
      </c>
      <c r="U38" s="19">
        <v>910.3</v>
      </c>
      <c r="V38" s="19">
        <v>373.1</v>
      </c>
      <c r="W38" s="19">
        <v>706.7</v>
      </c>
      <c r="X38" s="19">
        <v>721.5</v>
      </c>
      <c r="Y38" s="19">
        <v>747.1</v>
      </c>
      <c r="Z38" s="19">
        <v>868.9</v>
      </c>
      <c r="AA38" s="19">
        <v>395.2</v>
      </c>
      <c r="AB38" s="19">
        <v>457.10000000000008</v>
      </c>
      <c r="AC38" s="19">
        <v>717.9</v>
      </c>
      <c r="AD38" s="19">
        <v>611.20000000000005</v>
      </c>
      <c r="AE38" s="19"/>
      <c r="AF38" s="19"/>
      <c r="AG38" s="16"/>
      <c r="AH38" s="16"/>
      <c r="AI38" s="16"/>
      <c r="AJ38" s="16"/>
      <c r="AK38" s="19"/>
    </row>
    <row r="39" spans="1:37">
      <c r="A39" s="47"/>
      <c r="B39" s="4" t="s">
        <v>9</v>
      </c>
      <c r="C39" s="30">
        <f t="shared" si="5"/>
        <v>0.83619189331958099</v>
      </c>
      <c r="D39" s="15">
        <f t="shared" ca="1" si="6"/>
        <v>0.8</v>
      </c>
      <c r="E39" s="27">
        <v>344250.21672625118</v>
      </c>
      <c r="F39" s="12">
        <f t="shared" si="9"/>
        <v>287859.24050000007</v>
      </c>
      <c r="G39" s="22">
        <v>10111.960100000002</v>
      </c>
      <c r="H39" s="22">
        <v>9770.5</v>
      </c>
      <c r="I39" s="22">
        <v>11518.3</v>
      </c>
      <c r="J39" s="22">
        <v>10777.78</v>
      </c>
      <c r="K39" s="19">
        <v>11039.999999999998</v>
      </c>
      <c r="L39" s="19">
        <v>11366.02</v>
      </c>
      <c r="M39" s="19">
        <v>13459.52</v>
      </c>
      <c r="N39" s="19">
        <v>14322.4</v>
      </c>
      <c r="O39" s="19">
        <v>8585.7000000000007</v>
      </c>
      <c r="P39" s="19">
        <v>15166.3</v>
      </c>
      <c r="Q39" s="19">
        <v>12476.34</v>
      </c>
      <c r="R39" s="19">
        <v>11567.4</v>
      </c>
      <c r="S39" s="19">
        <v>12494.7</v>
      </c>
      <c r="T39" s="19">
        <v>11806.1</v>
      </c>
      <c r="U39" s="19">
        <v>13895.5</v>
      </c>
      <c r="V39" s="19">
        <v>10719.36</v>
      </c>
      <c r="W39" s="19">
        <v>11369.64</v>
      </c>
      <c r="X39" s="19">
        <v>12852.3802</v>
      </c>
      <c r="Y39" s="19">
        <v>11068.2</v>
      </c>
      <c r="Z39" s="19">
        <v>10876.46</v>
      </c>
      <c r="AA39" s="19">
        <v>14759.74</v>
      </c>
      <c r="AB39" s="19">
        <v>11851.780000000002</v>
      </c>
      <c r="AC39" s="19">
        <v>13350.2601</v>
      </c>
      <c r="AD39" s="19">
        <v>12652.900100000001</v>
      </c>
      <c r="AE39" s="19"/>
      <c r="AF39" s="19"/>
      <c r="AG39" s="16"/>
      <c r="AH39" s="16"/>
      <c r="AI39" s="16"/>
      <c r="AJ39" s="16"/>
      <c r="AK39" s="19"/>
    </row>
    <row r="40" spans="1:37">
      <c r="A40" s="47"/>
      <c r="B40" s="4" t="s">
        <v>62</v>
      </c>
      <c r="C40" s="30">
        <f t="shared" si="5"/>
        <v>0.76997320013382631</v>
      </c>
      <c r="D40" s="15">
        <f t="shared" ca="1" si="6"/>
        <v>0.8</v>
      </c>
      <c r="E40" s="27">
        <v>276287.33073180408</v>
      </c>
      <c r="F40" s="12">
        <f t="shared" si="9"/>
        <v>212733.84020000004</v>
      </c>
      <c r="G40" s="22">
        <v>12050.41</v>
      </c>
      <c r="H40" s="22">
        <v>7618.1</v>
      </c>
      <c r="I40" s="22">
        <v>9624.7999999999993</v>
      </c>
      <c r="J40" s="22">
        <v>7889.1</v>
      </c>
      <c r="K40" s="19">
        <v>7136.75</v>
      </c>
      <c r="L40" s="19">
        <v>11576.049999999997</v>
      </c>
      <c r="M40" s="19">
        <v>6963.1000000000013</v>
      </c>
      <c r="N40" s="19">
        <v>8344.5</v>
      </c>
      <c r="O40" s="19">
        <v>6757.98</v>
      </c>
      <c r="P40" s="19">
        <v>8497.9999999999982</v>
      </c>
      <c r="Q40" s="19">
        <v>8377.7500000000018</v>
      </c>
      <c r="R40" s="19">
        <v>7324.7</v>
      </c>
      <c r="S40" s="19">
        <v>7674.35</v>
      </c>
      <c r="T40" s="19">
        <v>11382.35</v>
      </c>
      <c r="U40" s="19">
        <v>8968</v>
      </c>
      <c r="V40" s="19">
        <v>8447.2000000000007</v>
      </c>
      <c r="W40" s="19">
        <v>8737.6</v>
      </c>
      <c r="X40" s="19">
        <v>9846.5000000000018</v>
      </c>
      <c r="Y40" s="19">
        <v>9608.9500000000007</v>
      </c>
      <c r="Z40" s="19">
        <v>10422.000099999999</v>
      </c>
      <c r="AA40" s="19">
        <v>13552.3</v>
      </c>
      <c r="AB40" s="19">
        <v>6848.35</v>
      </c>
      <c r="AC40" s="19">
        <v>7448.7501000000002</v>
      </c>
      <c r="AD40" s="19">
        <v>7636.25</v>
      </c>
      <c r="AE40" s="19"/>
      <c r="AF40" s="19"/>
      <c r="AG40" s="16"/>
      <c r="AH40" s="16"/>
      <c r="AI40" s="16"/>
      <c r="AJ40" s="16"/>
      <c r="AK40" s="19"/>
    </row>
    <row r="41" spans="1:37">
      <c r="A41" s="47"/>
      <c r="B41" s="4" t="s">
        <v>7</v>
      </c>
      <c r="C41" s="30">
        <f t="shared" si="5"/>
        <v>1.0241772106029652</v>
      </c>
      <c r="D41" s="15">
        <f t="shared" ca="1" si="6"/>
        <v>0.8</v>
      </c>
      <c r="E41" s="27">
        <v>72131.577753528763</v>
      </c>
      <c r="F41" s="12">
        <f t="shared" si="9"/>
        <v>73875.518099999987</v>
      </c>
      <c r="G41" s="22">
        <v>2216.6999999999998</v>
      </c>
      <c r="H41" s="22">
        <v>2517.1799999999998</v>
      </c>
      <c r="I41" s="22">
        <v>2541.9999999999995</v>
      </c>
      <c r="J41" s="22">
        <v>2202.8000000000002</v>
      </c>
      <c r="K41" s="19">
        <v>2631.5</v>
      </c>
      <c r="L41" s="19">
        <v>2671.5999999999995</v>
      </c>
      <c r="M41" s="19">
        <v>5289.77</v>
      </c>
      <c r="N41" s="19">
        <v>2415.7700000000004</v>
      </c>
      <c r="O41" s="19">
        <v>2618.1</v>
      </c>
      <c r="P41" s="19">
        <v>2792.5</v>
      </c>
      <c r="Q41" s="19">
        <v>3313.6</v>
      </c>
      <c r="R41" s="19">
        <v>3835</v>
      </c>
      <c r="S41" s="19">
        <v>3735.18</v>
      </c>
      <c r="T41" s="19">
        <v>2727.07</v>
      </c>
      <c r="U41" s="19">
        <v>3318</v>
      </c>
      <c r="V41" s="19">
        <v>3846.5</v>
      </c>
      <c r="W41" s="19">
        <v>2353.6999999999998</v>
      </c>
      <c r="X41" s="19">
        <v>4579.3</v>
      </c>
      <c r="Y41" s="19">
        <v>2698.6</v>
      </c>
      <c r="Z41" s="19">
        <v>3147.67</v>
      </c>
      <c r="AA41" s="19">
        <v>3873.1</v>
      </c>
      <c r="AB41" s="19">
        <v>2127.1</v>
      </c>
      <c r="AC41" s="19">
        <v>2015.3</v>
      </c>
      <c r="AD41" s="19">
        <v>4407.4781000000003</v>
      </c>
      <c r="AE41" s="19"/>
      <c r="AF41" s="19"/>
      <c r="AG41" s="16"/>
      <c r="AH41" s="16"/>
      <c r="AI41" s="16"/>
      <c r="AJ41" s="16"/>
      <c r="AK41" s="19"/>
    </row>
    <row r="42" spans="1:37">
      <c r="A42" s="47"/>
      <c r="B42" s="4" t="s">
        <v>18</v>
      </c>
      <c r="C42" s="30">
        <f t="shared" si="5"/>
        <v>1.0052324333889582</v>
      </c>
      <c r="D42" s="15">
        <f t="shared" ca="1" si="6"/>
        <v>0.8</v>
      </c>
      <c r="E42" s="27">
        <v>73849.139496751333</v>
      </c>
      <c r="F42" s="12">
        <f t="shared" si="9"/>
        <v>74235.550199999969</v>
      </c>
      <c r="G42" s="22">
        <v>3267.2</v>
      </c>
      <c r="H42" s="22">
        <v>2962.1</v>
      </c>
      <c r="I42" s="22">
        <v>2810.7</v>
      </c>
      <c r="J42" s="22">
        <v>3716.86</v>
      </c>
      <c r="K42" s="19">
        <v>2971.6</v>
      </c>
      <c r="L42" s="19">
        <v>2975.7399999999993</v>
      </c>
      <c r="M42" s="19">
        <v>4325.6999999999989</v>
      </c>
      <c r="N42" s="19">
        <v>2047.9000000000003</v>
      </c>
      <c r="O42" s="19">
        <v>3121.8000000000006</v>
      </c>
      <c r="P42" s="19">
        <v>3511.6</v>
      </c>
      <c r="Q42" s="19">
        <v>4685.5</v>
      </c>
      <c r="R42" s="19">
        <v>2943.6</v>
      </c>
      <c r="S42" s="19">
        <v>2671.2</v>
      </c>
      <c r="T42" s="19">
        <v>2332.4499999999998</v>
      </c>
      <c r="U42" s="19">
        <v>3529.6</v>
      </c>
      <c r="V42" s="19">
        <v>2649.2</v>
      </c>
      <c r="W42" s="19">
        <v>2140.6999999999998</v>
      </c>
      <c r="X42" s="19">
        <v>3747.9</v>
      </c>
      <c r="Y42" s="19">
        <v>2502.5001000000002</v>
      </c>
      <c r="Z42" s="19">
        <v>2521.9999999999995</v>
      </c>
      <c r="AA42" s="19">
        <v>3713.9</v>
      </c>
      <c r="AB42" s="19">
        <v>2340.0001000000002</v>
      </c>
      <c r="AC42" s="19">
        <v>2485.9</v>
      </c>
      <c r="AD42" s="19">
        <v>4259.8999999999996</v>
      </c>
      <c r="AE42" s="19"/>
      <c r="AF42" s="19"/>
      <c r="AG42" s="16"/>
      <c r="AH42" s="16"/>
      <c r="AI42" s="16"/>
      <c r="AJ42" s="16"/>
      <c r="AK42" s="19"/>
    </row>
    <row r="43" spans="1:37">
      <c r="A43" s="47"/>
      <c r="B43" s="4" t="s">
        <v>33</v>
      </c>
      <c r="C43" s="30">
        <f t="shared" si="5"/>
        <v>0.73257650398576935</v>
      </c>
      <c r="D43" s="15">
        <f t="shared" ca="1" si="6"/>
        <v>0.8</v>
      </c>
      <c r="E43" s="27">
        <v>205480.70990674867</v>
      </c>
      <c r="F43" s="12">
        <f t="shared" si="9"/>
        <v>150530.34009999997</v>
      </c>
      <c r="G43" s="22">
        <v>7604.3</v>
      </c>
      <c r="H43" s="22">
        <v>6052.8999999999987</v>
      </c>
      <c r="I43" s="22">
        <v>5323.2</v>
      </c>
      <c r="J43" s="22">
        <v>3203.1</v>
      </c>
      <c r="K43" s="19">
        <v>6124</v>
      </c>
      <c r="L43" s="19">
        <v>7393.2</v>
      </c>
      <c r="M43" s="19">
        <v>3728.55</v>
      </c>
      <c r="N43" s="19">
        <v>7077.4</v>
      </c>
      <c r="O43" s="19">
        <v>6437.8</v>
      </c>
      <c r="P43" s="19">
        <v>4990.2</v>
      </c>
      <c r="Q43" s="19">
        <v>5583.8</v>
      </c>
      <c r="R43" s="19">
        <v>5526.5000000000009</v>
      </c>
      <c r="S43" s="19">
        <v>8642.0499999999993</v>
      </c>
      <c r="T43" s="19">
        <v>5241.8999999999996</v>
      </c>
      <c r="U43" s="19">
        <v>7973.9</v>
      </c>
      <c r="V43" s="19">
        <v>6534.6</v>
      </c>
      <c r="W43" s="19">
        <v>6833.55</v>
      </c>
      <c r="X43" s="19">
        <v>7187.89</v>
      </c>
      <c r="Y43" s="19">
        <v>5437.1000999999997</v>
      </c>
      <c r="Z43" s="19">
        <v>7617.4</v>
      </c>
      <c r="AA43" s="19">
        <v>7355.15</v>
      </c>
      <c r="AB43" s="19">
        <v>7290.4</v>
      </c>
      <c r="AC43" s="19">
        <v>6598.8</v>
      </c>
      <c r="AD43" s="19">
        <v>4772.6499999999996</v>
      </c>
      <c r="AE43" s="19"/>
      <c r="AF43" s="19"/>
      <c r="AG43" s="16"/>
      <c r="AH43" s="16"/>
      <c r="AI43" s="16"/>
      <c r="AJ43" s="16"/>
      <c r="AK43" s="19"/>
    </row>
    <row r="44" spans="1:37">
      <c r="A44" s="47"/>
      <c r="B44" s="4" t="s">
        <v>11</v>
      </c>
      <c r="C44" s="30">
        <f t="shared" si="5"/>
        <v>0.78036091496387194</v>
      </c>
      <c r="D44" s="15">
        <f t="shared" ca="1" si="6"/>
        <v>0.8</v>
      </c>
      <c r="E44" s="27">
        <v>152715.11939512924</v>
      </c>
      <c r="F44" s="12">
        <f t="shared" si="9"/>
        <v>119172.9103</v>
      </c>
      <c r="G44" s="22">
        <v>5233.8000000000011</v>
      </c>
      <c r="H44" s="22">
        <v>4094.6999999999994</v>
      </c>
      <c r="I44" s="22">
        <v>6494</v>
      </c>
      <c r="J44" s="22">
        <v>2826.9000000000005</v>
      </c>
      <c r="K44" s="19">
        <v>4082.3</v>
      </c>
      <c r="L44" s="19">
        <v>5279.7</v>
      </c>
      <c r="M44" s="19">
        <v>6363.2</v>
      </c>
      <c r="N44" s="19">
        <v>4329.8999999999996</v>
      </c>
      <c r="O44" s="19">
        <v>3589.6999999999994</v>
      </c>
      <c r="P44" s="19">
        <v>3658.4</v>
      </c>
      <c r="Q44" s="19">
        <v>4466.6999999999989</v>
      </c>
      <c r="R44" s="19">
        <v>5047.7</v>
      </c>
      <c r="S44" s="19">
        <v>5841.2</v>
      </c>
      <c r="T44" s="19">
        <v>5433.8</v>
      </c>
      <c r="U44" s="19">
        <v>5797</v>
      </c>
      <c r="V44" s="19">
        <v>4127.3</v>
      </c>
      <c r="W44" s="19">
        <v>6358.1</v>
      </c>
      <c r="X44" s="19">
        <v>6684.3</v>
      </c>
      <c r="Y44" s="19">
        <v>5097.8000000000011</v>
      </c>
      <c r="Z44" s="19">
        <v>5282.31</v>
      </c>
      <c r="AA44" s="19">
        <v>5123.75</v>
      </c>
      <c r="AB44" s="19">
        <v>4949</v>
      </c>
      <c r="AC44" s="19">
        <v>4243.5002999999997</v>
      </c>
      <c r="AD44" s="19">
        <v>4767.8500000000004</v>
      </c>
      <c r="AE44" s="19"/>
      <c r="AF44" s="19"/>
      <c r="AG44" s="16"/>
      <c r="AH44" s="16"/>
      <c r="AI44" s="16"/>
      <c r="AJ44" s="16"/>
      <c r="AK44" s="19"/>
    </row>
    <row r="45" spans="1:37">
      <c r="A45" s="47"/>
      <c r="B45" s="4" t="s">
        <v>38</v>
      </c>
      <c r="C45" s="30">
        <f t="shared" si="5"/>
        <v>0.98392066488481156</v>
      </c>
      <c r="D45" s="15">
        <f t="shared" ca="1" si="6"/>
        <v>0.8</v>
      </c>
      <c r="E45" s="27">
        <v>95135.200876138158</v>
      </c>
      <c r="F45" s="12">
        <f t="shared" si="9"/>
        <v>93605.490099999966</v>
      </c>
      <c r="G45" s="22">
        <v>4602.88</v>
      </c>
      <c r="H45" s="22">
        <v>3843.2199999999993</v>
      </c>
      <c r="I45" s="22">
        <v>3755.1</v>
      </c>
      <c r="J45" s="22">
        <v>5351.74</v>
      </c>
      <c r="K45" s="19">
        <v>3400.82</v>
      </c>
      <c r="L45" s="19">
        <v>3666.98</v>
      </c>
      <c r="M45" s="19">
        <v>4559.34</v>
      </c>
      <c r="N45" s="19">
        <v>2993.6</v>
      </c>
      <c r="O45" s="19">
        <v>3785.7</v>
      </c>
      <c r="P45" s="19">
        <v>4673.82</v>
      </c>
      <c r="Q45" s="19">
        <v>4017.6799999999994</v>
      </c>
      <c r="R45" s="19">
        <v>3129.11</v>
      </c>
      <c r="S45" s="19">
        <v>5195.82</v>
      </c>
      <c r="T45" s="19">
        <v>2881.3</v>
      </c>
      <c r="U45" s="19">
        <v>4048.1999999999994</v>
      </c>
      <c r="V45" s="19">
        <v>2526.7800000000002</v>
      </c>
      <c r="W45" s="19">
        <v>3236.4</v>
      </c>
      <c r="X45" s="19">
        <v>4054.2300000000005</v>
      </c>
      <c r="Y45" s="19">
        <v>5215</v>
      </c>
      <c r="Z45" s="19">
        <v>4745.32</v>
      </c>
      <c r="AA45" s="19">
        <v>3509.45</v>
      </c>
      <c r="AB45" s="19">
        <v>3827.2</v>
      </c>
      <c r="AC45" s="19">
        <v>3247.4000999999994</v>
      </c>
      <c r="AD45" s="19">
        <v>3338.4</v>
      </c>
      <c r="AE45" s="19"/>
      <c r="AF45" s="19"/>
      <c r="AG45" s="16"/>
      <c r="AH45" s="16"/>
      <c r="AI45" s="16"/>
      <c r="AJ45" s="16"/>
      <c r="AK45" s="19"/>
    </row>
    <row r="46" spans="1:37">
      <c r="A46" s="47"/>
      <c r="B46" s="4" t="s">
        <v>42</v>
      </c>
      <c r="C46" s="30">
        <f t="shared" si="5"/>
        <v>0.73464434415563828</v>
      </c>
      <c r="D46" s="15">
        <f t="shared" ca="1" si="6"/>
        <v>0.8</v>
      </c>
      <c r="E46" s="27">
        <v>487087.13998373976</v>
      </c>
      <c r="F46" s="12">
        <f t="shared" si="9"/>
        <v>357835.81250000006</v>
      </c>
      <c r="G46" s="22">
        <v>15954.26</v>
      </c>
      <c r="H46" s="22">
        <v>7537.64</v>
      </c>
      <c r="I46" s="22">
        <v>12962.3</v>
      </c>
      <c r="J46" s="22">
        <v>11908.44</v>
      </c>
      <c r="K46" s="19">
        <v>11861.1</v>
      </c>
      <c r="L46" s="19">
        <v>14758.91</v>
      </c>
      <c r="M46" s="19">
        <v>13275.98</v>
      </c>
      <c r="N46" s="19">
        <v>18384.603999999999</v>
      </c>
      <c r="O46" s="19">
        <v>11553.48</v>
      </c>
      <c r="P46" s="19">
        <v>16614.080000000002</v>
      </c>
      <c r="Q46" s="19">
        <v>13281.33</v>
      </c>
      <c r="R46" s="19">
        <v>11112.043999999998</v>
      </c>
      <c r="S46" s="19">
        <v>20258.684000000005</v>
      </c>
      <c r="T46" s="19">
        <v>12897.4</v>
      </c>
      <c r="U46" s="19">
        <v>11681.6</v>
      </c>
      <c r="V46" s="19">
        <v>9535.56</v>
      </c>
      <c r="W46" s="19">
        <v>9720.3799999999992</v>
      </c>
      <c r="X46" s="19">
        <v>20915.060099999995</v>
      </c>
      <c r="Y46" s="19">
        <v>16334.600200000001</v>
      </c>
      <c r="Z46" s="19">
        <v>17345.78</v>
      </c>
      <c r="AA46" s="19">
        <v>23962.320199999998</v>
      </c>
      <c r="AB46" s="19">
        <v>31773.9</v>
      </c>
      <c r="AC46" s="19">
        <v>11501.54</v>
      </c>
      <c r="AD46" s="19">
        <v>12704.82</v>
      </c>
      <c r="AE46" s="19"/>
      <c r="AF46" s="19"/>
      <c r="AG46" s="16"/>
      <c r="AH46" s="16"/>
      <c r="AI46" s="16"/>
      <c r="AJ46" s="16"/>
      <c r="AK46" s="19"/>
    </row>
    <row r="47" spans="1:37">
      <c r="A47" s="47"/>
      <c r="B47" s="4" t="s">
        <v>50</v>
      </c>
      <c r="C47" s="30">
        <f t="shared" si="5"/>
        <v>0.98980903871218984</v>
      </c>
      <c r="D47" s="15">
        <f t="shared" ca="1" si="6"/>
        <v>0.8</v>
      </c>
      <c r="E47" s="27">
        <v>135474.16214188648</v>
      </c>
      <c r="F47" s="12">
        <f t="shared" si="9"/>
        <v>134093.5502</v>
      </c>
      <c r="G47" s="22">
        <v>6555.1</v>
      </c>
      <c r="H47" s="22">
        <v>5078.6999999999989</v>
      </c>
      <c r="I47" s="22">
        <v>5447.1</v>
      </c>
      <c r="J47" s="22">
        <v>7451.85</v>
      </c>
      <c r="K47" s="19">
        <v>5866.8</v>
      </c>
      <c r="L47" s="19">
        <v>5020.95</v>
      </c>
      <c r="M47" s="19">
        <v>5217.8999999999996</v>
      </c>
      <c r="N47" s="19">
        <v>3986</v>
      </c>
      <c r="O47" s="19">
        <v>4962.16</v>
      </c>
      <c r="P47" s="19">
        <v>4241.1499999999996</v>
      </c>
      <c r="Q47" s="19">
        <v>5601.15</v>
      </c>
      <c r="R47" s="19">
        <v>4221</v>
      </c>
      <c r="S47" s="19">
        <v>6004.2</v>
      </c>
      <c r="T47" s="19">
        <v>5034.1000000000004</v>
      </c>
      <c r="U47" s="19">
        <v>6975.3</v>
      </c>
      <c r="V47" s="19">
        <v>4914.5</v>
      </c>
      <c r="W47" s="19">
        <v>5129.8000000000011</v>
      </c>
      <c r="X47" s="19">
        <v>8373.6</v>
      </c>
      <c r="Y47" s="19">
        <v>6903.6000999999987</v>
      </c>
      <c r="Z47" s="19">
        <v>5030.3999999999996</v>
      </c>
      <c r="AA47" s="19">
        <v>4587.5000000000009</v>
      </c>
      <c r="AB47" s="19">
        <v>5369.2901000000002</v>
      </c>
      <c r="AC47" s="19">
        <v>6765.4</v>
      </c>
      <c r="AD47" s="19">
        <v>5356</v>
      </c>
      <c r="AE47" s="19"/>
      <c r="AF47" s="19"/>
      <c r="AG47" s="16"/>
      <c r="AH47" s="16"/>
      <c r="AI47" s="16"/>
      <c r="AJ47" s="16"/>
      <c r="AK47" s="19"/>
    </row>
    <row r="48" spans="1:37">
      <c r="A48" s="47"/>
      <c r="B48" s="4" t="s">
        <v>36</v>
      </c>
      <c r="C48" s="30">
        <f t="shared" si="5"/>
        <v>0.79398416805143335</v>
      </c>
      <c r="D48" s="15">
        <f t="shared" ca="1" si="6"/>
        <v>0.8</v>
      </c>
      <c r="E48" s="27">
        <v>145300.5173681583</v>
      </c>
      <c r="F48" s="12">
        <f t="shared" si="9"/>
        <v>115366.3104</v>
      </c>
      <c r="G48" s="22">
        <v>5280.8301000000001</v>
      </c>
      <c r="H48" s="22">
        <v>2999.1999999999994</v>
      </c>
      <c r="I48" s="22">
        <v>2577</v>
      </c>
      <c r="J48" s="22">
        <v>3654.8</v>
      </c>
      <c r="K48" s="19">
        <v>4059.1</v>
      </c>
      <c r="L48" s="19">
        <v>4791.2</v>
      </c>
      <c r="M48" s="19">
        <v>4459.2700000000004</v>
      </c>
      <c r="N48" s="19">
        <v>4885.3999999999996</v>
      </c>
      <c r="O48" s="19">
        <v>3130.5</v>
      </c>
      <c r="P48" s="19">
        <v>5013.7</v>
      </c>
      <c r="Q48" s="19">
        <v>5090.7</v>
      </c>
      <c r="R48" s="19">
        <v>3694.8</v>
      </c>
      <c r="S48" s="19">
        <v>3534.3</v>
      </c>
      <c r="T48" s="19">
        <v>4546.05</v>
      </c>
      <c r="U48" s="19">
        <v>6980.6000000000013</v>
      </c>
      <c r="V48" s="19">
        <v>4715.1899999999996</v>
      </c>
      <c r="W48" s="19">
        <v>3047.3000000000006</v>
      </c>
      <c r="X48" s="19">
        <v>5619.3001000000004</v>
      </c>
      <c r="Y48" s="19">
        <v>8371.7999999999993</v>
      </c>
      <c r="Z48" s="19">
        <v>3243.9000999999998</v>
      </c>
      <c r="AA48" s="19">
        <v>6595.3</v>
      </c>
      <c r="AB48" s="19">
        <v>6139.47</v>
      </c>
      <c r="AC48" s="19">
        <v>6738.2001</v>
      </c>
      <c r="AD48" s="19">
        <v>6198.4</v>
      </c>
      <c r="AE48" s="19"/>
      <c r="AF48" s="19"/>
      <c r="AG48" s="16"/>
      <c r="AH48" s="16"/>
      <c r="AI48" s="16"/>
      <c r="AJ48" s="16"/>
      <c r="AK48" s="19"/>
    </row>
    <row r="49" spans="1:37">
      <c r="A49" s="47"/>
      <c r="B49" s="4" t="s">
        <v>4</v>
      </c>
      <c r="C49" s="30">
        <f t="shared" si="5"/>
        <v>0.82727813984994969</v>
      </c>
      <c r="D49" s="15">
        <f t="shared" ca="1" si="6"/>
        <v>0.8</v>
      </c>
      <c r="E49" s="27">
        <v>114285.78303440801</v>
      </c>
      <c r="F49" s="12">
        <f t="shared" si="9"/>
        <v>94546.13</v>
      </c>
      <c r="G49" s="22">
        <v>5617.75</v>
      </c>
      <c r="H49" s="22">
        <v>5119.4499999999989</v>
      </c>
      <c r="I49" s="22">
        <v>4894.6499999999996</v>
      </c>
      <c r="J49" s="22">
        <v>5641.85</v>
      </c>
      <c r="K49" s="19">
        <v>5656</v>
      </c>
      <c r="L49" s="19">
        <v>3574.13</v>
      </c>
      <c r="M49" s="19">
        <v>2850.6</v>
      </c>
      <c r="N49" s="19">
        <v>2951.5</v>
      </c>
      <c r="O49" s="19">
        <v>2668.4</v>
      </c>
      <c r="P49" s="19">
        <v>3367.25</v>
      </c>
      <c r="Q49" s="19">
        <v>3610.9</v>
      </c>
      <c r="R49" s="19">
        <v>2127.5999999999995</v>
      </c>
      <c r="S49" s="19">
        <v>2525.8499999999995</v>
      </c>
      <c r="T49" s="19">
        <v>4704.25</v>
      </c>
      <c r="U49" s="19">
        <v>3799.6</v>
      </c>
      <c r="V49" s="19">
        <v>3970.5</v>
      </c>
      <c r="W49" s="19">
        <v>3237.6</v>
      </c>
      <c r="X49" s="19">
        <v>5042.8000000000011</v>
      </c>
      <c r="Y49" s="19">
        <v>4230.0000000000009</v>
      </c>
      <c r="Z49" s="19">
        <v>3059.8</v>
      </c>
      <c r="AA49" s="19">
        <v>4076.5</v>
      </c>
      <c r="AB49" s="19">
        <v>3537.95</v>
      </c>
      <c r="AC49" s="19">
        <v>4893.2</v>
      </c>
      <c r="AD49" s="19">
        <v>3388</v>
      </c>
      <c r="AE49" s="19"/>
      <c r="AF49" s="19"/>
      <c r="AG49" s="16"/>
      <c r="AH49" s="16"/>
      <c r="AI49" s="16"/>
      <c r="AJ49" s="16"/>
      <c r="AK49" s="19"/>
    </row>
    <row r="50" spans="1:37">
      <c r="A50" s="47"/>
      <c r="B50" s="4" t="s">
        <v>6</v>
      </c>
      <c r="C50" s="30">
        <f t="shared" si="5"/>
        <v>1.0353048980083803</v>
      </c>
      <c r="D50" s="15">
        <f t="shared" ca="1" si="6"/>
        <v>0.8</v>
      </c>
      <c r="E50" s="27">
        <v>88393.345550712576</v>
      </c>
      <c r="F50" s="12">
        <f t="shared" si="9"/>
        <v>91514.063599999994</v>
      </c>
      <c r="G50" s="22">
        <v>2422.1</v>
      </c>
      <c r="H50" s="22">
        <v>2995</v>
      </c>
      <c r="I50" s="22">
        <v>3172.7800000000007</v>
      </c>
      <c r="J50" s="22">
        <v>4299.6999999999989</v>
      </c>
      <c r="K50" s="19">
        <v>3805</v>
      </c>
      <c r="L50" s="19">
        <v>4093.92</v>
      </c>
      <c r="M50" s="19">
        <v>3185.2</v>
      </c>
      <c r="N50" s="19">
        <v>3637.5</v>
      </c>
      <c r="O50" s="19">
        <v>4339.8000000000011</v>
      </c>
      <c r="P50" s="19">
        <v>3554.6</v>
      </c>
      <c r="Q50" s="19">
        <v>4254.7</v>
      </c>
      <c r="R50" s="19">
        <v>3447.4</v>
      </c>
      <c r="S50" s="19">
        <v>3107.84</v>
      </c>
      <c r="T50" s="19">
        <v>3241</v>
      </c>
      <c r="U50" s="19">
        <v>3926.6</v>
      </c>
      <c r="V50" s="19">
        <v>3721.8</v>
      </c>
      <c r="W50" s="19">
        <v>2531.9000000000005</v>
      </c>
      <c r="X50" s="19">
        <v>5146.6000000000004</v>
      </c>
      <c r="Y50" s="19">
        <v>5514.28</v>
      </c>
      <c r="Z50" s="19">
        <v>3342.9</v>
      </c>
      <c r="AA50" s="19">
        <v>3038.1334000000002</v>
      </c>
      <c r="AB50" s="19">
        <v>4072.1999999999994</v>
      </c>
      <c r="AC50" s="19">
        <v>5705.0002000000004</v>
      </c>
      <c r="AD50" s="19">
        <v>4958.1099999999997</v>
      </c>
      <c r="AE50" s="19"/>
      <c r="AF50" s="19"/>
      <c r="AG50" s="16"/>
      <c r="AH50" s="16"/>
      <c r="AI50" s="16"/>
      <c r="AJ50" s="16"/>
      <c r="AK50" s="19"/>
    </row>
    <row r="51" spans="1:37">
      <c r="A51" s="47"/>
      <c r="B51" s="24" t="s">
        <v>85</v>
      </c>
      <c r="C51" s="31">
        <f t="shared" si="5"/>
        <v>0.94488615650776508</v>
      </c>
      <c r="D51" s="15">
        <f t="shared" ca="1" si="6"/>
        <v>0.8</v>
      </c>
      <c r="E51" s="27">
        <v>52961.861760103748</v>
      </c>
      <c r="F51" s="12">
        <f t="shared" si="9"/>
        <v>50042.930000000008</v>
      </c>
      <c r="G51" s="22">
        <v>2253.38</v>
      </c>
      <c r="H51" s="22">
        <v>1689.8</v>
      </c>
      <c r="I51" s="22">
        <v>2101.5</v>
      </c>
      <c r="J51" s="22">
        <v>2215.1999999999998</v>
      </c>
      <c r="K51" s="19">
        <v>2130.65</v>
      </c>
      <c r="L51" s="19">
        <v>1960.96</v>
      </c>
      <c r="M51" s="19">
        <v>1526.4000000000003</v>
      </c>
      <c r="N51" s="19">
        <v>1736.6</v>
      </c>
      <c r="O51" s="19">
        <v>2137</v>
      </c>
      <c r="P51" s="19">
        <v>1298.7</v>
      </c>
      <c r="Q51" s="19">
        <v>1932.9</v>
      </c>
      <c r="R51" s="19">
        <v>1783.94</v>
      </c>
      <c r="S51" s="19">
        <v>2067.52</v>
      </c>
      <c r="T51" s="19">
        <v>2080.0999999999995</v>
      </c>
      <c r="U51" s="19">
        <v>3693.2</v>
      </c>
      <c r="V51" s="19">
        <v>1601.55</v>
      </c>
      <c r="W51" s="19">
        <v>1665.2</v>
      </c>
      <c r="X51" s="19">
        <v>2628.12</v>
      </c>
      <c r="Y51" s="19">
        <v>2119.5</v>
      </c>
      <c r="Z51" s="19">
        <v>1962.9</v>
      </c>
      <c r="AA51" s="19">
        <v>2349.3000000000002</v>
      </c>
      <c r="AB51" s="19">
        <v>1906.48</v>
      </c>
      <c r="AC51" s="19">
        <v>2956.38</v>
      </c>
      <c r="AD51" s="19">
        <v>2245.65</v>
      </c>
      <c r="AE51" s="19"/>
      <c r="AF51" s="19"/>
      <c r="AG51" s="16"/>
      <c r="AH51" s="16"/>
      <c r="AI51" s="16"/>
      <c r="AJ51" s="16"/>
      <c r="AK51" s="19"/>
    </row>
    <row r="52" spans="1:37">
      <c r="A52" s="47"/>
      <c r="B52" s="24" t="s">
        <v>90</v>
      </c>
      <c r="C52" s="31">
        <f t="shared" si="5"/>
        <v>0.47270807446815255</v>
      </c>
      <c r="D52" s="15">
        <f t="shared" ca="1" si="6"/>
        <v>0.8</v>
      </c>
      <c r="E52" s="27">
        <v>97875.86144377802</v>
      </c>
      <c r="F52" s="12">
        <f t="shared" si="9"/>
        <v>46266.71</v>
      </c>
      <c r="G52" s="22">
        <v>5838.4</v>
      </c>
      <c r="H52" s="22">
        <v>3516.1</v>
      </c>
      <c r="I52" s="22">
        <v>4182.38</v>
      </c>
      <c r="J52" s="22">
        <v>4134.53</v>
      </c>
      <c r="K52" s="19">
        <v>2389.8000000000002</v>
      </c>
      <c r="L52" s="19">
        <v>1358.5</v>
      </c>
      <c r="M52" s="19">
        <v>2043.9000000000003</v>
      </c>
      <c r="N52" s="19">
        <v>1052.4000000000001</v>
      </c>
      <c r="O52" s="19">
        <v>1816.4</v>
      </c>
      <c r="P52" s="19">
        <v>606.42999999999984</v>
      </c>
      <c r="Q52" s="19">
        <v>1209.4000000000001</v>
      </c>
      <c r="R52" s="19">
        <v>1163.4000000000001</v>
      </c>
      <c r="S52" s="19">
        <v>905.42</v>
      </c>
      <c r="T52" s="19">
        <v>494.30000000000007</v>
      </c>
      <c r="U52" s="19">
        <v>1269.2000000000003</v>
      </c>
      <c r="V52" s="19">
        <v>946.7</v>
      </c>
      <c r="W52" s="19">
        <v>1634.7</v>
      </c>
      <c r="X52" s="19">
        <v>2365.4799999999996</v>
      </c>
      <c r="Y52" s="19">
        <v>1807.1</v>
      </c>
      <c r="Z52" s="19">
        <v>1839.68</v>
      </c>
      <c r="AA52" s="19">
        <v>1223.4000000000001</v>
      </c>
      <c r="AB52" s="19">
        <v>959.9</v>
      </c>
      <c r="AC52" s="19">
        <v>2159.2399999999998</v>
      </c>
      <c r="AD52" s="19">
        <v>1349.95</v>
      </c>
      <c r="AE52" s="19"/>
      <c r="AF52" s="19"/>
      <c r="AG52" s="16"/>
      <c r="AH52" s="16"/>
      <c r="AI52" s="16"/>
      <c r="AJ52" s="16"/>
      <c r="AK52" s="19"/>
    </row>
    <row r="53" spans="1:37">
      <c r="A53" s="48"/>
      <c r="B53" s="39" t="s">
        <v>98</v>
      </c>
      <c r="C53" s="32">
        <f t="shared" si="5"/>
        <v>0.82446341914963484</v>
      </c>
      <c r="D53" s="8">
        <f t="shared" ca="1" si="6"/>
        <v>0.8</v>
      </c>
      <c r="E53" s="13">
        <f>SUM(E36:E52)</f>
        <v>2496342.015541214</v>
      </c>
      <c r="F53" s="13">
        <f>SUM(F36:F52)</f>
        <v>2058142.6735000003</v>
      </c>
      <c r="G53" s="13">
        <f t="shared" ref="G53:AD53" si="10">SUM(G36:G52)</f>
        <v>96748.370500000019</v>
      </c>
      <c r="H53" s="13">
        <f t="shared" si="10"/>
        <v>71519.849999999991</v>
      </c>
      <c r="I53" s="13">
        <f t="shared" si="10"/>
        <v>82322.709999999992</v>
      </c>
      <c r="J53" s="13">
        <f t="shared" si="10"/>
        <v>83315.95</v>
      </c>
      <c r="K53" s="13">
        <f t="shared" si="10"/>
        <v>79124.939999999988</v>
      </c>
      <c r="L53" s="13">
        <f t="shared" si="10"/>
        <v>86760.26</v>
      </c>
      <c r="M53" s="13">
        <f t="shared" si="10"/>
        <v>81912.329999999987</v>
      </c>
      <c r="N53" s="13">
        <f t="shared" si="10"/>
        <v>84942.373999999996</v>
      </c>
      <c r="O53" s="13">
        <f t="shared" si="10"/>
        <v>70939.819999999992</v>
      </c>
      <c r="P53" s="13">
        <f t="shared" si="10"/>
        <v>83397.849999999991</v>
      </c>
      <c r="Q53" s="13">
        <f t="shared" si="10"/>
        <v>85984.749999999971</v>
      </c>
      <c r="R53" s="13">
        <f t="shared" si="10"/>
        <v>72110.593999999997</v>
      </c>
      <c r="S53" s="13">
        <f t="shared" si="10"/>
        <v>91832.614000000001</v>
      </c>
      <c r="T53" s="13">
        <f t="shared" si="10"/>
        <v>79644.670000000013</v>
      </c>
      <c r="U53" s="13">
        <f t="shared" si="10"/>
        <v>92033.000000000015</v>
      </c>
      <c r="V53" s="13">
        <f t="shared" si="10"/>
        <v>72434.740000000005</v>
      </c>
      <c r="W53" s="13">
        <f t="shared" si="10"/>
        <v>73142.77</v>
      </c>
      <c r="X53" s="13">
        <f t="shared" si="10"/>
        <v>107864.60060000001</v>
      </c>
      <c r="Y53" s="13">
        <f t="shared" si="10"/>
        <v>97160.280500000008</v>
      </c>
      <c r="Z53" s="13">
        <f t="shared" si="10"/>
        <v>87957.376399999965</v>
      </c>
      <c r="AA53" s="13">
        <f t="shared" si="10"/>
        <v>103733.2938</v>
      </c>
      <c r="AB53" s="13">
        <f t="shared" si="10"/>
        <v>98978.400399999984</v>
      </c>
      <c r="AC53" s="13">
        <f t="shared" si="10"/>
        <v>87484.870900000009</v>
      </c>
      <c r="AD53" s="13">
        <f t="shared" si="10"/>
        <v>86796.258399999992</v>
      </c>
      <c r="AE53" s="13">
        <f t="shared" ref="AD53:AK53" si="11">SUM(AE36:AE52)</f>
        <v>0</v>
      </c>
      <c r="AF53" s="13">
        <f t="shared" si="11"/>
        <v>0</v>
      </c>
      <c r="AG53" s="13">
        <f t="shared" si="11"/>
        <v>0</v>
      </c>
      <c r="AH53" s="13">
        <f t="shared" si="11"/>
        <v>0</v>
      </c>
      <c r="AI53" s="13">
        <f t="shared" si="11"/>
        <v>0</v>
      </c>
      <c r="AJ53" s="13">
        <f t="shared" si="11"/>
        <v>0</v>
      </c>
      <c r="AK53" s="13">
        <f t="shared" si="11"/>
        <v>0</v>
      </c>
    </row>
    <row r="54" spans="1:37">
      <c r="A54" s="46" t="s">
        <v>101</v>
      </c>
      <c r="B54" s="4" t="s">
        <v>41</v>
      </c>
      <c r="C54" s="30">
        <f t="shared" si="5"/>
        <v>0.66484427144589842</v>
      </c>
      <c r="D54" s="15">
        <f t="shared" ca="1" si="6"/>
        <v>0.8</v>
      </c>
      <c r="E54" s="27">
        <v>101401.56559277202</v>
      </c>
      <c r="F54" s="12">
        <f t="shared" ref="F54:F70" si="12">SUM(G54:AK54)</f>
        <v>67416.25</v>
      </c>
      <c r="G54" s="22">
        <v>2684.9000000000005</v>
      </c>
      <c r="H54" s="22">
        <v>1950.5</v>
      </c>
      <c r="I54" s="22">
        <v>1737</v>
      </c>
      <c r="J54" s="22">
        <v>2370.9499999999998</v>
      </c>
      <c r="K54" s="19">
        <v>3806.3</v>
      </c>
      <c r="L54" s="19">
        <v>2409.85</v>
      </c>
      <c r="M54" s="19">
        <v>2648.8</v>
      </c>
      <c r="N54" s="19">
        <v>2250.4</v>
      </c>
      <c r="O54" s="19">
        <v>3912.5</v>
      </c>
      <c r="P54" s="19">
        <v>3226</v>
      </c>
      <c r="Q54" s="19">
        <v>2786.0999999999995</v>
      </c>
      <c r="R54" s="19">
        <v>2785</v>
      </c>
      <c r="S54" s="19">
        <v>2593.3000000000002</v>
      </c>
      <c r="T54" s="19">
        <v>3237.7</v>
      </c>
      <c r="U54" s="19">
        <v>4590.4999999999991</v>
      </c>
      <c r="V54" s="19">
        <v>1956.1</v>
      </c>
      <c r="W54" s="19">
        <v>2223.75</v>
      </c>
      <c r="X54" s="19">
        <v>2338.4999999999995</v>
      </c>
      <c r="Y54" s="19">
        <v>2987.4</v>
      </c>
      <c r="Z54" s="19">
        <v>3995.6</v>
      </c>
      <c r="AA54" s="19">
        <v>4050.9000000000005</v>
      </c>
      <c r="AB54" s="19">
        <v>2755.2</v>
      </c>
      <c r="AC54" s="19">
        <v>1963.3</v>
      </c>
      <c r="AD54" s="19">
        <v>2155.6999999999998</v>
      </c>
      <c r="AE54" s="19"/>
      <c r="AF54" s="19"/>
      <c r="AG54" s="16"/>
      <c r="AH54" s="16"/>
      <c r="AI54" s="16"/>
      <c r="AJ54" s="16"/>
      <c r="AK54" s="19"/>
    </row>
    <row r="55" spans="1:37">
      <c r="A55" s="47"/>
      <c r="B55" s="24" t="s">
        <v>88</v>
      </c>
      <c r="C55" s="31">
        <f t="shared" si="5"/>
        <v>0.6788094178276135</v>
      </c>
      <c r="D55" s="15">
        <f t="shared" ca="1" si="6"/>
        <v>0.8</v>
      </c>
      <c r="E55" s="27">
        <v>52974</v>
      </c>
      <c r="F55" s="12">
        <f t="shared" si="12"/>
        <v>35959.250099999997</v>
      </c>
      <c r="G55" s="22">
        <v>1719.1</v>
      </c>
      <c r="H55" s="22">
        <v>1427.1</v>
      </c>
      <c r="I55" s="22">
        <v>942.2</v>
      </c>
      <c r="J55" s="22">
        <v>747</v>
      </c>
      <c r="K55" s="19">
        <v>1526.9</v>
      </c>
      <c r="L55" s="19">
        <v>1471</v>
      </c>
      <c r="M55" s="19">
        <v>1330.9</v>
      </c>
      <c r="N55" s="19">
        <v>827.3</v>
      </c>
      <c r="O55" s="19">
        <v>1177.7</v>
      </c>
      <c r="P55" s="19">
        <v>1470.2</v>
      </c>
      <c r="Q55" s="19">
        <v>1072.8</v>
      </c>
      <c r="R55" s="19">
        <v>2322.0999999999995</v>
      </c>
      <c r="S55" s="19">
        <v>1104.0000000000002</v>
      </c>
      <c r="T55" s="19">
        <v>2499.1999999999998</v>
      </c>
      <c r="U55" s="19">
        <v>1093.4000000000001</v>
      </c>
      <c r="V55" s="19">
        <v>1139.4000000000001</v>
      </c>
      <c r="W55" s="19">
        <v>1069.0999999999999</v>
      </c>
      <c r="X55" s="19">
        <v>2373.9</v>
      </c>
      <c r="Y55" s="19">
        <v>1667.6</v>
      </c>
      <c r="Z55" s="19">
        <v>2348.2500000000005</v>
      </c>
      <c r="AA55" s="19">
        <v>1353.3000999999999</v>
      </c>
      <c r="AB55" s="19">
        <v>2140</v>
      </c>
      <c r="AC55" s="19">
        <v>1348.1</v>
      </c>
      <c r="AD55" s="19">
        <v>1788.7</v>
      </c>
      <c r="AE55" s="19"/>
      <c r="AF55" s="19"/>
      <c r="AG55" s="16"/>
      <c r="AH55" s="16"/>
      <c r="AI55" s="16"/>
      <c r="AJ55" s="16"/>
      <c r="AK55" s="19"/>
    </row>
    <row r="56" spans="1:37">
      <c r="A56" s="47"/>
      <c r="B56" s="4" t="s">
        <v>44</v>
      </c>
      <c r="C56" s="30">
        <f t="shared" si="5"/>
        <v>0.78655127936399738</v>
      </c>
      <c r="D56" s="15">
        <f t="shared" ca="1" si="6"/>
        <v>0.8</v>
      </c>
      <c r="E56" s="27">
        <v>209790.39069573084</v>
      </c>
      <c r="F56" s="12">
        <f t="shared" si="12"/>
        <v>165010.90019999995</v>
      </c>
      <c r="G56" s="22">
        <v>7445.2</v>
      </c>
      <c r="H56" s="22">
        <v>6953.95</v>
      </c>
      <c r="I56" s="22">
        <v>5352.65</v>
      </c>
      <c r="J56" s="22">
        <v>4366.1000000000004</v>
      </c>
      <c r="K56" s="19">
        <v>5928.6</v>
      </c>
      <c r="L56" s="19">
        <v>9977</v>
      </c>
      <c r="M56" s="19">
        <v>6913.9</v>
      </c>
      <c r="N56" s="19">
        <v>4940.3500000000004</v>
      </c>
      <c r="O56" s="19">
        <v>4466.6000000000004</v>
      </c>
      <c r="P56" s="19">
        <v>7018.9</v>
      </c>
      <c r="Q56" s="19">
        <v>7319.15</v>
      </c>
      <c r="R56" s="19">
        <v>7636.1000000000013</v>
      </c>
      <c r="S56" s="19">
        <v>6972.2</v>
      </c>
      <c r="T56" s="19">
        <v>8047</v>
      </c>
      <c r="U56" s="19">
        <v>7792.85</v>
      </c>
      <c r="V56" s="19">
        <v>4626.0000000000009</v>
      </c>
      <c r="W56" s="19">
        <v>4427.6499999999996</v>
      </c>
      <c r="X56" s="19">
        <v>9943.65</v>
      </c>
      <c r="Y56" s="19">
        <v>5634.45</v>
      </c>
      <c r="Z56" s="19">
        <v>8113.5</v>
      </c>
      <c r="AA56" s="19">
        <v>8386.7001</v>
      </c>
      <c r="AB56" s="19">
        <v>7446.8</v>
      </c>
      <c r="AC56" s="19">
        <v>5270.3001000000004</v>
      </c>
      <c r="AD56" s="19">
        <v>10031.299999999999</v>
      </c>
      <c r="AE56" s="19"/>
      <c r="AF56" s="19"/>
      <c r="AG56" s="16"/>
      <c r="AH56" s="16"/>
      <c r="AI56" s="16"/>
      <c r="AJ56" s="16"/>
      <c r="AK56" s="19"/>
    </row>
    <row r="57" spans="1:37">
      <c r="A57" s="47"/>
      <c r="B57" s="4" t="s">
        <v>63</v>
      </c>
      <c r="C57" s="30">
        <f t="shared" si="5"/>
        <v>0.71797319244602087</v>
      </c>
      <c r="D57" s="15">
        <f t="shared" ca="1" si="6"/>
        <v>0.8</v>
      </c>
      <c r="E57" s="27">
        <v>252139.94339156372</v>
      </c>
      <c r="F57" s="12">
        <f t="shared" si="12"/>
        <v>181029.72009999998</v>
      </c>
      <c r="G57" s="22">
        <v>7888.4000999999998</v>
      </c>
      <c r="H57" s="22">
        <v>6033.45</v>
      </c>
      <c r="I57" s="22">
        <v>6638.4</v>
      </c>
      <c r="J57" s="22">
        <v>8087.05</v>
      </c>
      <c r="K57" s="19">
        <v>6765.5</v>
      </c>
      <c r="L57" s="19">
        <v>6625.3</v>
      </c>
      <c r="M57" s="19">
        <v>5476.1999999999989</v>
      </c>
      <c r="N57" s="19">
        <v>8491.5</v>
      </c>
      <c r="O57" s="19">
        <v>8041.7</v>
      </c>
      <c r="P57" s="19">
        <v>10262.15</v>
      </c>
      <c r="Q57" s="19">
        <v>9457.1</v>
      </c>
      <c r="R57" s="19">
        <v>9162.2800000000007</v>
      </c>
      <c r="S57" s="19">
        <v>4541.6000000000004</v>
      </c>
      <c r="T57" s="19">
        <v>11156.2</v>
      </c>
      <c r="U57" s="19">
        <v>6680.7</v>
      </c>
      <c r="V57" s="19">
        <v>5186</v>
      </c>
      <c r="W57" s="19">
        <v>7513.5</v>
      </c>
      <c r="X57" s="19">
        <v>7991.8</v>
      </c>
      <c r="Y57" s="19">
        <v>7860</v>
      </c>
      <c r="Z57" s="19">
        <v>6458.54</v>
      </c>
      <c r="AA57" s="19">
        <v>7639.8</v>
      </c>
      <c r="AB57" s="19">
        <v>7794.6</v>
      </c>
      <c r="AC57" s="19">
        <v>5966.55</v>
      </c>
      <c r="AD57" s="19">
        <v>9311.3999999999978</v>
      </c>
      <c r="AE57" s="19"/>
      <c r="AF57" s="19"/>
      <c r="AG57" s="16"/>
      <c r="AH57" s="16"/>
      <c r="AI57" s="16"/>
      <c r="AJ57" s="16"/>
      <c r="AK57" s="19"/>
    </row>
    <row r="58" spans="1:37">
      <c r="A58" s="47"/>
      <c r="B58" s="4" t="s">
        <v>56</v>
      </c>
      <c r="C58" s="30">
        <f t="shared" si="5"/>
        <v>0.82440969591569857</v>
      </c>
      <c r="D58" s="15">
        <f t="shared" ca="1" si="6"/>
        <v>0.8</v>
      </c>
      <c r="E58" s="27">
        <v>95288.411197959693</v>
      </c>
      <c r="F58" s="12">
        <f t="shared" si="12"/>
        <v>78556.690099999993</v>
      </c>
      <c r="G58" s="22">
        <v>3774.2</v>
      </c>
      <c r="H58" s="22">
        <v>3488.3</v>
      </c>
      <c r="I58" s="22">
        <v>2273.9600000000005</v>
      </c>
      <c r="J58" s="22">
        <v>5100.1000000000004</v>
      </c>
      <c r="K58" s="19">
        <v>2527.85</v>
      </c>
      <c r="L58" s="19">
        <v>2174.6999999999998</v>
      </c>
      <c r="M58" s="19">
        <v>2063.1999999999998</v>
      </c>
      <c r="N58" s="19">
        <v>2534.66</v>
      </c>
      <c r="O58" s="19">
        <v>2140.4</v>
      </c>
      <c r="P58" s="19">
        <v>2670.15</v>
      </c>
      <c r="Q58" s="19">
        <v>2813.28</v>
      </c>
      <c r="R58" s="19">
        <v>2170.6</v>
      </c>
      <c r="S58" s="19">
        <v>2524.6999999999998</v>
      </c>
      <c r="T58" s="19">
        <v>2938.9</v>
      </c>
      <c r="U58" s="19">
        <v>5627.2</v>
      </c>
      <c r="V58" s="19">
        <v>3415.88</v>
      </c>
      <c r="W58" s="19">
        <v>2955.8</v>
      </c>
      <c r="X58" s="19">
        <v>3819.02</v>
      </c>
      <c r="Y58" s="19">
        <v>4454.0600999999997</v>
      </c>
      <c r="Z58" s="19">
        <v>5154.6400000000003</v>
      </c>
      <c r="AA58" s="19">
        <v>3232.98</v>
      </c>
      <c r="AB58" s="19">
        <v>5451.72</v>
      </c>
      <c r="AC58" s="19">
        <v>2591.9899999999998</v>
      </c>
      <c r="AD58" s="19">
        <v>2658.4</v>
      </c>
      <c r="AE58" s="19"/>
      <c r="AF58" s="19"/>
      <c r="AG58" s="16"/>
      <c r="AH58" s="16"/>
      <c r="AI58" s="16"/>
      <c r="AJ58" s="16"/>
      <c r="AK58" s="19"/>
    </row>
    <row r="59" spans="1:37">
      <c r="A59" s="47"/>
      <c r="B59" s="4" t="s">
        <v>66</v>
      </c>
      <c r="C59" s="30">
        <f t="shared" si="5"/>
        <v>0.89076160817321848</v>
      </c>
      <c r="D59" s="15">
        <f t="shared" ca="1" si="6"/>
        <v>0.8</v>
      </c>
      <c r="E59" s="27">
        <v>174216.50066200705</v>
      </c>
      <c r="F59" s="12">
        <f t="shared" si="12"/>
        <v>155185.37029999998</v>
      </c>
      <c r="G59" s="22">
        <v>7475.1400999999996</v>
      </c>
      <c r="H59" s="22">
        <v>8217.3799999999992</v>
      </c>
      <c r="I59" s="22">
        <v>7298.1559999999999</v>
      </c>
      <c r="J59" s="22">
        <v>6573.56</v>
      </c>
      <c r="K59" s="19">
        <v>5742.16</v>
      </c>
      <c r="L59" s="19">
        <v>6804.23</v>
      </c>
      <c r="M59" s="19">
        <v>4840.1000000000004</v>
      </c>
      <c r="N59" s="19">
        <v>6633.46</v>
      </c>
      <c r="O59" s="19">
        <v>5610.95</v>
      </c>
      <c r="P59" s="19">
        <v>4928.96</v>
      </c>
      <c r="Q59" s="19">
        <v>5315.8</v>
      </c>
      <c r="R59" s="19">
        <v>6288</v>
      </c>
      <c r="S59" s="19">
        <v>5097.6499999999996</v>
      </c>
      <c r="T59" s="19">
        <v>5734</v>
      </c>
      <c r="U59" s="19">
        <v>5876.56</v>
      </c>
      <c r="V59" s="19">
        <v>5029</v>
      </c>
      <c r="W59" s="19">
        <v>5500.9</v>
      </c>
      <c r="X59" s="19">
        <v>6563.0481</v>
      </c>
      <c r="Y59" s="19">
        <v>5122.6760000000004</v>
      </c>
      <c r="Z59" s="19">
        <v>7167.97</v>
      </c>
      <c r="AA59" s="19">
        <v>11567.84</v>
      </c>
      <c r="AB59" s="19">
        <v>7324.95</v>
      </c>
      <c r="AC59" s="19">
        <v>9095.1800000000021</v>
      </c>
      <c r="AD59" s="19">
        <v>5377.7001</v>
      </c>
      <c r="AE59" s="19"/>
      <c r="AF59" s="19"/>
      <c r="AG59" s="16"/>
      <c r="AH59" s="16"/>
      <c r="AI59" s="16"/>
      <c r="AJ59" s="16"/>
      <c r="AK59" s="19"/>
    </row>
    <row r="60" spans="1:37">
      <c r="A60" s="47"/>
      <c r="B60" s="4" t="s">
        <v>67</v>
      </c>
      <c r="C60" s="30">
        <f t="shared" si="5"/>
        <v>0.70095000327525481</v>
      </c>
      <c r="D60" s="15">
        <f t="shared" ca="1" si="6"/>
        <v>0.8</v>
      </c>
      <c r="E60" s="27">
        <v>138979.95512490938</v>
      </c>
      <c r="F60" s="12">
        <f t="shared" si="12"/>
        <v>97418</v>
      </c>
      <c r="G60" s="22">
        <v>6310.5</v>
      </c>
      <c r="H60" s="22">
        <v>4193.6000000000004</v>
      </c>
      <c r="I60" s="22">
        <v>4208.6999999999989</v>
      </c>
      <c r="J60" s="22">
        <v>4926.2</v>
      </c>
      <c r="K60" s="19">
        <v>4022.5</v>
      </c>
      <c r="L60" s="19">
        <v>4528.2</v>
      </c>
      <c r="M60" s="19">
        <v>5139.2</v>
      </c>
      <c r="N60" s="19">
        <v>5157.3999999999996</v>
      </c>
      <c r="O60" s="19">
        <v>2902.1999999999994</v>
      </c>
      <c r="P60" s="19">
        <v>3819.2</v>
      </c>
      <c r="Q60" s="19">
        <v>2753.6</v>
      </c>
      <c r="R60" s="19">
        <v>2867.5</v>
      </c>
      <c r="S60" s="19">
        <v>3605.7</v>
      </c>
      <c r="T60" s="19">
        <v>4057.6999999999994</v>
      </c>
      <c r="U60" s="19">
        <v>3629.5</v>
      </c>
      <c r="V60" s="19">
        <v>2455.4999999999995</v>
      </c>
      <c r="W60" s="19">
        <v>4312.8999999999996</v>
      </c>
      <c r="X60" s="19">
        <v>3921.6</v>
      </c>
      <c r="Y60" s="19">
        <v>2990.4</v>
      </c>
      <c r="Z60" s="19">
        <v>4583.2</v>
      </c>
      <c r="AA60" s="19">
        <v>5038.8</v>
      </c>
      <c r="AB60" s="19">
        <v>3687.1</v>
      </c>
      <c r="AC60" s="19">
        <v>4076.5</v>
      </c>
      <c r="AD60" s="19">
        <v>4230.3000000000011</v>
      </c>
      <c r="AE60" s="19"/>
      <c r="AF60" s="19"/>
      <c r="AG60" s="16"/>
      <c r="AH60" s="16"/>
      <c r="AI60" s="16"/>
      <c r="AJ60" s="16"/>
      <c r="AK60" s="19"/>
    </row>
    <row r="61" spans="1:37">
      <c r="A61" s="47"/>
      <c r="B61" s="4" t="s">
        <v>26</v>
      </c>
      <c r="C61" s="30">
        <f t="shared" si="5"/>
        <v>0.66823519066095605</v>
      </c>
      <c r="D61" s="15">
        <f t="shared" ca="1" si="6"/>
        <v>0.8</v>
      </c>
      <c r="E61" s="27">
        <v>65151.312903676691</v>
      </c>
      <c r="F61" s="12">
        <f t="shared" si="12"/>
        <v>43536.4</v>
      </c>
      <c r="G61" s="22">
        <v>1338.4800000000002</v>
      </c>
      <c r="H61" s="22">
        <v>2508.42</v>
      </c>
      <c r="I61" s="22">
        <v>2626.3</v>
      </c>
      <c r="J61" s="22">
        <v>1671</v>
      </c>
      <c r="K61" s="19">
        <v>1201.2</v>
      </c>
      <c r="L61" s="19">
        <v>1652.4</v>
      </c>
      <c r="M61" s="19">
        <v>2446.6799999999998</v>
      </c>
      <c r="N61" s="19">
        <v>2109.8000000000002</v>
      </c>
      <c r="O61" s="19">
        <v>1362.1</v>
      </c>
      <c r="P61" s="19">
        <v>1702.3</v>
      </c>
      <c r="Q61" s="19">
        <v>1604.1</v>
      </c>
      <c r="R61" s="19">
        <v>1583</v>
      </c>
      <c r="S61" s="19">
        <v>2840.5</v>
      </c>
      <c r="T61" s="19">
        <v>1244.58</v>
      </c>
      <c r="U61" s="19">
        <v>1389.4</v>
      </c>
      <c r="V61" s="19">
        <v>1370.22</v>
      </c>
      <c r="W61" s="19">
        <v>1425.7</v>
      </c>
      <c r="X61" s="19">
        <v>1605.3</v>
      </c>
      <c r="Y61" s="19">
        <v>2907.92</v>
      </c>
      <c r="Z61" s="19">
        <v>1352.3</v>
      </c>
      <c r="AA61" s="19">
        <v>1566.08</v>
      </c>
      <c r="AB61" s="19">
        <v>3458.5</v>
      </c>
      <c r="AC61" s="19">
        <v>1431.2</v>
      </c>
      <c r="AD61" s="19">
        <v>1138.92</v>
      </c>
      <c r="AE61" s="19"/>
      <c r="AF61" s="19"/>
      <c r="AG61" s="16"/>
      <c r="AH61" s="16"/>
      <c r="AI61" s="16"/>
      <c r="AJ61" s="16"/>
      <c r="AK61" s="19"/>
    </row>
    <row r="62" spans="1:37">
      <c r="A62" s="47"/>
      <c r="B62" s="4" t="s">
        <v>69</v>
      </c>
      <c r="C62" s="30">
        <f t="shared" si="5"/>
        <v>0.87863993841882626</v>
      </c>
      <c r="D62" s="15">
        <f t="shared" ca="1" si="6"/>
        <v>0.8</v>
      </c>
      <c r="E62" s="27">
        <v>169824.01718333142</v>
      </c>
      <c r="F62" s="12">
        <f t="shared" si="12"/>
        <v>149214.16400000002</v>
      </c>
      <c r="G62" s="22">
        <v>6366.05</v>
      </c>
      <c r="H62" s="22">
        <v>7158.6000000000013</v>
      </c>
      <c r="I62" s="22">
        <v>5855.5</v>
      </c>
      <c r="J62" s="22">
        <v>6835.2</v>
      </c>
      <c r="K62" s="19">
        <v>6558.55</v>
      </c>
      <c r="L62" s="19">
        <v>4598.1000000000004</v>
      </c>
      <c r="M62" s="19">
        <v>5488.65</v>
      </c>
      <c r="N62" s="19">
        <v>6778.45</v>
      </c>
      <c r="O62" s="19">
        <v>7361.3</v>
      </c>
      <c r="P62" s="19">
        <v>6336.05</v>
      </c>
      <c r="Q62" s="19">
        <v>6723.5</v>
      </c>
      <c r="R62" s="19">
        <v>6130</v>
      </c>
      <c r="S62" s="19">
        <v>5357.9</v>
      </c>
      <c r="T62" s="19">
        <v>5559.2</v>
      </c>
      <c r="U62" s="19">
        <v>8131.25</v>
      </c>
      <c r="V62" s="19">
        <v>4562.5</v>
      </c>
      <c r="W62" s="19">
        <v>6180.05</v>
      </c>
      <c r="X62" s="19">
        <v>6519.95</v>
      </c>
      <c r="Y62" s="19">
        <v>5853.7</v>
      </c>
      <c r="Z62" s="19">
        <v>6486.75</v>
      </c>
      <c r="AA62" s="19">
        <v>7796.75</v>
      </c>
      <c r="AB62" s="19">
        <v>7022.7</v>
      </c>
      <c r="AC62" s="19">
        <v>4562.2</v>
      </c>
      <c r="AD62" s="19">
        <v>4991.2640000000001</v>
      </c>
      <c r="AE62" s="19"/>
      <c r="AF62" s="19"/>
      <c r="AG62" s="16"/>
      <c r="AH62" s="16"/>
      <c r="AI62" s="16"/>
      <c r="AJ62" s="16"/>
      <c r="AK62" s="19"/>
    </row>
    <row r="63" spans="1:37">
      <c r="A63" s="47"/>
      <c r="B63" s="4" t="s">
        <v>17</v>
      </c>
      <c r="C63" s="30">
        <f t="shared" si="5"/>
        <v>0.60746711535410036</v>
      </c>
      <c r="D63" s="15">
        <f t="shared" ca="1" si="6"/>
        <v>0.8</v>
      </c>
      <c r="E63" s="27">
        <v>62499.399787046794</v>
      </c>
      <c r="F63" s="12">
        <f t="shared" si="12"/>
        <v>37966.330099999992</v>
      </c>
      <c r="G63" s="22">
        <v>1221.0999999999999</v>
      </c>
      <c r="H63" s="22">
        <v>2955.1999999999994</v>
      </c>
      <c r="I63" s="22">
        <v>1709.5</v>
      </c>
      <c r="J63" s="22">
        <v>2643.2</v>
      </c>
      <c r="K63" s="19">
        <v>1400.7400000000002</v>
      </c>
      <c r="L63" s="19">
        <v>1689.38</v>
      </c>
      <c r="M63" s="19">
        <v>1964.2</v>
      </c>
      <c r="N63" s="19">
        <v>1802.3</v>
      </c>
      <c r="O63" s="19">
        <v>1127.7000000000003</v>
      </c>
      <c r="P63" s="19">
        <v>1477.2</v>
      </c>
      <c r="Q63" s="19">
        <v>2411.84</v>
      </c>
      <c r="R63" s="19">
        <v>1391.2</v>
      </c>
      <c r="S63" s="19">
        <v>983.79999999999984</v>
      </c>
      <c r="T63" s="19">
        <v>1486.3</v>
      </c>
      <c r="U63" s="19">
        <v>1071.9000000000001</v>
      </c>
      <c r="V63" s="19">
        <v>1093.7999999999997</v>
      </c>
      <c r="W63" s="19">
        <v>1274.8</v>
      </c>
      <c r="X63" s="19">
        <v>2145.3000000000002</v>
      </c>
      <c r="Y63" s="19">
        <v>1487.9001000000001</v>
      </c>
      <c r="Z63" s="19">
        <v>1606.5999999999997</v>
      </c>
      <c r="AA63" s="19">
        <v>1428.5000000000002</v>
      </c>
      <c r="AB63" s="19">
        <v>1644.77</v>
      </c>
      <c r="AC63" s="19">
        <v>1096.7</v>
      </c>
      <c r="AD63" s="19">
        <v>852.39999999999986</v>
      </c>
      <c r="AE63" s="19"/>
      <c r="AF63" s="19"/>
      <c r="AG63" s="16"/>
      <c r="AH63" s="16"/>
      <c r="AI63" s="16"/>
      <c r="AJ63" s="16"/>
      <c r="AK63" s="19"/>
    </row>
    <row r="64" spans="1:37">
      <c r="A64" s="47"/>
      <c r="B64" s="4" t="s">
        <v>20</v>
      </c>
      <c r="C64" s="30">
        <f t="shared" si="5"/>
        <v>0.90253913898700733</v>
      </c>
      <c r="D64" s="15">
        <f t="shared" ca="1" si="6"/>
        <v>0.8</v>
      </c>
      <c r="E64" s="27">
        <v>167296.7893331146</v>
      </c>
      <c r="F64" s="12">
        <f t="shared" si="12"/>
        <v>150991.9002</v>
      </c>
      <c r="G64" s="22">
        <v>5807.5</v>
      </c>
      <c r="H64" s="22">
        <v>6621.7</v>
      </c>
      <c r="I64" s="22">
        <v>5091.9999999999991</v>
      </c>
      <c r="J64" s="22">
        <v>6372.6</v>
      </c>
      <c r="K64" s="19">
        <v>5919.2</v>
      </c>
      <c r="L64" s="19">
        <v>5211.3000000000011</v>
      </c>
      <c r="M64" s="19">
        <v>5198.5</v>
      </c>
      <c r="N64" s="19">
        <v>5281.2</v>
      </c>
      <c r="O64" s="19">
        <v>5370.4</v>
      </c>
      <c r="P64" s="19">
        <v>5639.4</v>
      </c>
      <c r="Q64" s="19">
        <v>8304.2000000000007</v>
      </c>
      <c r="R64" s="19">
        <v>5652.9999999999991</v>
      </c>
      <c r="S64" s="19">
        <v>4035.4</v>
      </c>
      <c r="T64" s="19">
        <v>5546.8</v>
      </c>
      <c r="U64" s="19">
        <v>7170.4</v>
      </c>
      <c r="V64" s="19">
        <v>4067.9999999999995</v>
      </c>
      <c r="W64" s="19">
        <v>4615.6000000000004</v>
      </c>
      <c r="X64" s="19">
        <v>8440.5000999999993</v>
      </c>
      <c r="Y64" s="19">
        <v>8498.6</v>
      </c>
      <c r="Z64" s="19">
        <v>8557.7999999999993</v>
      </c>
      <c r="AA64" s="19">
        <v>9892.8999999999978</v>
      </c>
      <c r="AB64" s="19">
        <v>7496.5</v>
      </c>
      <c r="AC64" s="19">
        <v>6808.6</v>
      </c>
      <c r="AD64" s="19">
        <v>5389.8001000000004</v>
      </c>
      <c r="AE64" s="19"/>
      <c r="AF64" s="19"/>
      <c r="AG64" s="16"/>
      <c r="AH64" s="16"/>
      <c r="AI64" s="16"/>
      <c r="AJ64" s="16"/>
      <c r="AK64" s="19"/>
    </row>
    <row r="65" spans="1:37">
      <c r="A65" s="47"/>
      <c r="B65" s="4" t="s">
        <v>14</v>
      </c>
      <c r="C65" s="30">
        <f t="shared" si="5"/>
        <v>0.85748167430422406</v>
      </c>
      <c r="D65" s="15">
        <f t="shared" ca="1" si="6"/>
        <v>0.8</v>
      </c>
      <c r="E65" s="27">
        <v>121310.17293682073</v>
      </c>
      <c r="F65" s="12">
        <f t="shared" si="12"/>
        <v>104021.25020000001</v>
      </c>
      <c r="G65" s="22">
        <v>4322.8999999999996</v>
      </c>
      <c r="H65" s="22">
        <v>4866.7</v>
      </c>
      <c r="I65" s="22">
        <v>3718.9</v>
      </c>
      <c r="J65" s="22">
        <v>4098.1000000000004</v>
      </c>
      <c r="K65" s="19">
        <v>5271.4</v>
      </c>
      <c r="L65" s="19">
        <v>4611.8000000000011</v>
      </c>
      <c r="M65" s="19">
        <v>3726</v>
      </c>
      <c r="N65" s="19">
        <v>3630.3</v>
      </c>
      <c r="O65" s="19">
        <v>4057.5</v>
      </c>
      <c r="P65" s="19">
        <v>3613.9</v>
      </c>
      <c r="Q65" s="19">
        <v>5404.85</v>
      </c>
      <c r="R65" s="19">
        <v>3915.7</v>
      </c>
      <c r="S65" s="19">
        <v>3310.5</v>
      </c>
      <c r="T65" s="19">
        <v>4210.8999999999996</v>
      </c>
      <c r="U65" s="19">
        <v>3946.4</v>
      </c>
      <c r="V65" s="19">
        <v>3621.7</v>
      </c>
      <c r="W65" s="19">
        <v>3701.1999999999994</v>
      </c>
      <c r="X65" s="19">
        <v>4333.3999999999996</v>
      </c>
      <c r="Y65" s="19">
        <v>5843.5001000000002</v>
      </c>
      <c r="Z65" s="19">
        <v>4561.6000000000004</v>
      </c>
      <c r="AA65" s="19">
        <v>6101.5001000000002</v>
      </c>
      <c r="AB65" s="19">
        <v>5999.8999999999987</v>
      </c>
      <c r="AC65" s="19">
        <v>3112.6</v>
      </c>
      <c r="AD65" s="19">
        <v>4040</v>
      </c>
      <c r="AE65" s="19"/>
      <c r="AF65" s="19"/>
      <c r="AG65" s="16"/>
      <c r="AH65" s="16"/>
      <c r="AI65" s="16"/>
      <c r="AJ65" s="16"/>
      <c r="AK65" s="19"/>
    </row>
    <row r="66" spans="1:37">
      <c r="A66" s="47"/>
      <c r="B66" s="4" t="s">
        <v>59</v>
      </c>
      <c r="C66" s="30">
        <f t="shared" ref="C66:C90" si="13">F66/E66</f>
        <v>1.1841585049130763</v>
      </c>
      <c r="D66" s="15">
        <f t="shared" ca="1" si="6"/>
        <v>0.8</v>
      </c>
      <c r="E66" s="27">
        <v>85716.379841776987</v>
      </c>
      <c r="F66" s="12">
        <f t="shared" si="12"/>
        <v>101501.78019999999</v>
      </c>
      <c r="G66" s="22">
        <v>5021.3400000000011</v>
      </c>
      <c r="H66" s="22">
        <v>3412</v>
      </c>
      <c r="I66" s="22">
        <v>3208.54</v>
      </c>
      <c r="J66" s="22">
        <v>4192.1000000000004</v>
      </c>
      <c r="K66" s="19">
        <v>3296.88</v>
      </c>
      <c r="L66" s="19">
        <v>4248.1000000000004</v>
      </c>
      <c r="M66" s="19">
        <v>3901.6</v>
      </c>
      <c r="N66" s="19">
        <v>3917.7600000000007</v>
      </c>
      <c r="O66" s="19">
        <v>2708.04</v>
      </c>
      <c r="P66" s="19">
        <v>5164.7</v>
      </c>
      <c r="Q66" s="19">
        <v>5849.1</v>
      </c>
      <c r="R66" s="19">
        <v>3824.12</v>
      </c>
      <c r="S66" s="19">
        <v>2941.3</v>
      </c>
      <c r="T66" s="19">
        <v>3791.52</v>
      </c>
      <c r="U66" s="19">
        <v>3947.4</v>
      </c>
      <c r="V66" s="19">
        <v>2928.4</v>
      </c>
      <c r="W66" s="19">
        <v>2494.3000000000002</v>
      </c>
      <c r="X66" s="19">
        <v>5938.6</v>
      </c>
      <c r="Y66" s="19">
        <v>4951.4601000000002</v>
      </c>
      <c r="Z66" s="19">
        <v>6551.1000999999987</v>
      </c>
      <c r="AA66" s="19">
        <v>4909.24</v>
      </c>
      <c r="AB66" s="19">
        <v>4585</v>
      </c>
      <c r="AC66" s="19">
        <v>4690.78</v>
      </c>
      <c r="AD66" s="19">
        <v>5028.3999999999996</v>
      </c>
      <c r="AE66" s="19"/>
      <c r="AF66" s="19"/>
      <c r="AG66" s="16"/>
      <c r="AH66" s="16"/>
      <c r="AI66" s="16"/>
      <c r="AJ66" s="16"/>
      <c r="AK66" s="19"/>
    </row>
    <row r="67" spans="1:37">
      <c r="A67" s="47"/>
      <c r="B67" s="4" t="s">
        <v>31</v>
      </c>
      <c r="C67" s="30">
        <f t="shared" si="13"/>
        <v>0.78306253791558666</v>
      </c>
      <c r="D67" s="15">
        <f t="shared" ca="1" si="6"/>
        <v>0.8</v>
      </c>
      <c r="E67" s="27">
        <v>465953.38524460571</v>
      </c>
      <c r="F67" s="12">
        <f t="shared" si="12"/>
        <v>364870.64040000003</v>
      </c>
      <c r="G67" s="22">
        <v>16042.3</v>
      </c>
      <c r="H67" s="22">
        <v>11515.7</v>
      </c>
      <c r="I67" s="22">
        <v>15703.75</v>
      </c>
      <c r="J67" s="22">
        <v>17250.5</v>
      </c>
      <c r="K67" s="19">
        <v>14020.700000000003</v>
      </c>
      <c r="L67" s="19">
        <v>14162.4</v>
      </c>
      <c r="M67" s="19">
        <v>14822.299999999997</v>
      </c>
      <c r="N67" s="19">
        <v>12620.2</v>
      </c>
      <c r="O67" s="19">
        <v>10285.700000000001</v>
      </c>
      <c r="P67" s="19">
        <v>8764.5</v>
      </c>
      <c r="Q67" s="19">
        <v>15690.8</v>
      </c>
      <c r="R67" s="19">
        <v>12512.1</v>
      </c>
      <c r="S67" s="19">
        <v>12557.7</v>
      </c>
      <c r="T67" s="19">
        <v>15976.2</v>
      </c>
      <c r="U67" s="19">
        <v>14325.6</v>
      </c>
      <c r="V67" s="19">
        <v>11963.8</v>
      </c>
      <c r="W67" s="19">
        <v>14460.75</v>
      </c>
      <c r="X67" s="19">
        <v>21026.100200000004</v>
      </c>
      <c r="Y67" s="19">
        <v>19082.400099999999</v>
      </c>
      <c r="Z67" s="19">
        <v>14792.000099999999</v>
      </c>
      <c r="AA67" s="19">
        <v>23390.9</v>
      </c>
      <c r="AB67" s="19">
        <v>19685.099999999999</v>
      </c>
      <c r="AC67" s="19">
        <v>20167.900000000001</v>
      </c>
      <c r="AD67" s="19">
        <v>14051.24</v>
      </c>
      <c r="AE67" s="19"/>
      <c r="AF67" s="19"/>
      <c r="AG67" s="16"/>
      <c r="AH67" s="16"/>
      <c r="AI67" s="16"/>
      <c r="AJ67" s="16"/>
      <c r="AK67" s="19"/>
    </row>
    <row r="68" spans="1:37">
      <c r="A68" s="47"/>
      <c r="B68" s="24" t="s">
        <v>79</v>
      </c>
      <c r="C68" s="31">
        <f t="shared" si="13"/>
        <v>0.73994325789880122</v>
      </c>
      <c r="D68" s="15">
        <f t="shared" ca="1" si="6"/>
        <v>0.8</v>
      </c>
      <c r="E68" s="27">
        <v>59566</v>
      </c>
      <c r="F68" s="12">
        <f t="shared" si="12"/>
        <v>44075.460099999997</v>
      </c>
      <c r="G68" s="22">
        <v>1823.5</v>
      </c>
      <c r="H68" s="22">
        <v>2514.4000000000005</v>
      </c>
      <c r="I68" s="22">
        <v>1371.5</v>
      </c>
      <c r="J68" s="22">
        <v>1620.16</v>
      </c>
      <c r="K68" s="19">
        <v>2527.1</v>
      </c>
      <c r="L68" s="19">
        <v>1712.7</v>
      </c>
      <c r="M68" s="19">
        <v>2388.1999999999998</v>
      </c>
      <c r="N68" s="19">
        <v>2500.6</v>
      </c>
      <c r="O68" s="19">
        <v>1915.4</v>
      </c>
      <c r="P68" s="19">
        <v>1229.0999999999999</v>
      </c>
      <c r="Q68" s="19">
        <v>2089.1999999999998</v>
      </c>
      <c r="R68" s="19">
        <v>1682.6</v>
      </c>
      <c r="S68" s="19">
        <v>933.6</v>
      </c>
      <c r="T68" s="19">
        <v>1977.5999999999997</v>
      </c>
      <c r="U68" s="19">
        <v>1818.3</v>
      </c>
      <c r="V68" s="19">
        <v>1322.7</v>
      </c>
      <c r="W68" s="19">
        <v>1094.8499999999999</v>
      </c>
      <c r="X68" s="19">
        <v>2452.1999999999998</v>
      </c>
      <c r="Y68" s="19">
        <v>2015.75</v>
      </c>
      <c r="Z68" s="19">
        <v>1742.4000000000003</v>
      </c>
      <c r="AA68" s="19">
        <v>1739.3</v>
      </c>
      <c r="AB68" s="19">
        <v>1942.9</v>
      </c>
      <c r="AC68" s="19">
        <v>1952.2001</v>
      </c>
      <c r="AD68" s="19">
        <v>1709.2</v>
      </c>
      <c r="AE68" s="19"/>
      <c r="AF68" s="19"/>
      <c r="AG68" s="16"/>
      <c r="AH68" s="16"/>
      <c r="AI68" s="16"/>
      <c r="AJ68" s="16"/>
      <c r="AK68" s="19"/>
    </row>
    <row r="69" spans="1:37">
      <c r="A69" s="47"/>
      <c r="B69" s="24" t="s">
        <v>84</v>
      </c>
      <c r="C69" s="31">
        <f t="shared" si="13"/>
        <v>0.5095053765869233</v>
      </c>
      <c r="D69" s="15">
        <f t="shared" ca="1" si="6"/>
        <v>0.8</v>
      </c>
      <c r="E69" s="27">
        <v>65271.146739952841</v>
      </c>
      <c r="F69" s="12">
        <f t="shared" si="12"/>
        <v>33256.000200000002</v>
      </c>
      <c r="G69" s="22">
        <v>1175.6400000000001</v>
      </c>
      <c r="H69" s="22">
        <v>1169.7</v>
      </c>
      <c r="I69" s="22">
        <v>2194.56</v>
      </c>
      <c r="J69" s="22">
        <v>1864.7</v>
      </c>
      <c r="K69" s="19">
        <v>1026.5</v>
      </c>
      <c r="L69" s="19">
        <v>1836.1</v>
      </c>
      <c r="M69" s="19">
        <v>1471.7</v>
      </c>
      <c r="N69" s="19">
        <v>1712.6</v>
      </c>
      <c r="O69" s="19">
        <v>991.20000000000016</v>
      </c>
      <c r="P69" s="19">
        <v>904.1</v>
      </c>
      <c r="Q69" s="19">
        <v>1064.5999999999999</v>
      </c>
      <c r="R69" s="19">
        <v>2062.15</v>
      </c>
      <c r="S69" s="19">
        <v>922.4</v>
      </c>
      <c r="T69" s="19">
        <v>2407.1999999999998</v>
      </c>
      <c r="U69" s="19">
        <v>804.9</v>
      </c>
      <c r="V69" s="19">
        <v>1098.8499999999999</v>
      </c>
      <c r="W69" s="19">
        <v>495.4</v>
      </c>
      <c r="X69" s="19">
        <v>1831.7001</v>
      </c>
      <c r="Y69" s="19">
        <v>898.20000000000016</v>
      </c>
      <c r="Z69" s="19">
        <v>1266.5999999999999</v>
      </c>
      <c r="AA69" s="19">
        <v>1690.9</v>
      </c>
      <c r="AB69" s="19">
        <v>1733.2001</v>
      </c>
      <c r="AC69" s="19">
        <v>1329</v>
      </c>
      <c r="AD69" s="19">
        <v>1304.0999999999999</v>
      </c>
      <c r="AE69" s="19"/>
      <c r="AF69" s="19"/>
      <c r="AG69" s="16"/>
      <c r="AH69" s="16"/>
      <c r="AI69" s="16"/>
      <c r="AJ69" s="16"/>
      <c r="AK69" s="19"/>
    </row>
    <row r="70" spans="1:37">
      <c r="A70" s="47"/>
      <c r="B70" s="24" t="s">
        <v>83</v>
      </c>
      <c r="C70" s="31">
        <f t="shared" si="13"/>
        <v>0.97349427030433122</v>
      </c>
      <c r="D70" s="15">
        <f t="shared" ca="1" si="6"/>
        <v>0.8</v>
      </c>
      <c r="E70" s="27">
        <v>38221.539905281606</v>
      </c>
      <c r="F70" s="12">
        <f t="shared" si="12"/>
        <v>37208.450099999995</v>
      </c>
      <c r="G70" s="22">
        <v>1696.6</v>
      </c>
      <c r="H70" s="22">
        <v>580.79999999999995</v>
      </c>
      <c r="I70" s="22">
        <v>753.2</v>
      </c>
      <c r="J70" s="22">
        <v>1695.4</v>
      </c>
      <c r="K70" s="19">
        <v>676.5</v>
      </c>
      <c r="L70" s="19">
        <v>1235.2</v>
      </c>
      <c r="M70" s="19">
        <v>1998</v>
      </c>
      <c r="N70" s="19">
        <v>855.7</v>
      </c>
      <c r="O70" s="19">
        <v>1768.6</v>
      </c>
      <c r="P70" s="19">
        <v>816.6</v>
      </c>
      <c r="Q70" s="19">
        <v>1439.6</v>
      </c>
      <c r="R70" s="19">
        <v>2063.6999999999998</v>
      </c>
      <c r="S70" s="19">
        <v>1638.35</v>
      </c>
      <c r="T70" s="19">
        <v>1657.3</v>
      </c>
      <c r="U70" s="19">
        <v>1846.7</v>
      </c>
      <c r="V70" s="19">
        <v>778.05</v>
      </c>
      <c r="W70" s="19">
        <v>1783.25</v>
      </c>
      <c r="X70" s="19">
        <v>1999.35</v>
      </c>
      <c r="Y70" s="19">
        <v>1223.0000000000002</v>
      </c>
      <c r="Z70" s="19">
        <v>2345.4</v>
      </c>
      <c r="AA70" s="19">
        <v>4106.3500999999997</v>
      </c>
      <c r="AB70" s="19">
        <v>1785.45</v>
      </c>
      <c r="AC70" s="19">
        <v>703.15</v>
      </c>
      <c r="AD70" s="19">
        <v>1762.2</v>
      </c>
      <c r="AE70" s="19"/>
      <c r="AF70" s="19"/>
      <c r="AG70" s="16"/>
      <c r="AH70" s="16"/>
      <c r="AI70" s="16"/>
      <c r="AJ70" s="16"/>
      <c r="AK70" s="19"/>
    </row>
    <row r="71" spans="1:37">
      <c r="A71" s="48"/>
      <c r="B71" s="39" t="s">
        <v>98</v>
      </c>
      <c r="C71" s="32">
        <f t="shared" si="13"/>
        <v>0.7942973138373266</v>
      </c>
      <c r="D71" s="8">
        <f t="shared" ca="1" si="6"/>
        <v>0.8</v>
      </c>
      <c r="E71" s="13">
        <f>SUM(E54:E70)</f>
        <v>2325600.91054055</v>
      </c>
      <c r="F71" s="13">
        <f>SUM(F54:F70)</f>
        <v>1847218.5562999998</v>
      </c>
      <c r="G71" s="13">
        <f t="shared" ref="G71:AD71" si="14">SUM(G54:G70)</f>
        <v>82112.850200000015</v>
      </c>
      <c r="H71" s="13">
        <f t="shared" si="14"/>
        <v>75567.499999999985</v>
      </c>
      <c r="I71" s="13">
        <f t="shared" si="14"/>
        <v>70684.815999999992</v>
      </c>
      <c r="J71" s="13">
        <f t="shared" si="14"/>
        <v>80413.919999999998</v>
      </c>
      <c r="K71" s="13">
        <f t="shared" si="14"/>
        <v>72218.58</v>
      </c>
      <c r="L71" s="13">
        <f t="shared" si="14"/>
        <v>74947.759999999995</v>
      </c>
      <c r="M71" s="13">
        <f t="shared" si="14"/>
        <v>71818.12999999999</v>
      </c>
      <c r="N71" s="13">
        <f t="shared" si="14"/>
        <v>72043.98000000001</v>
      </c>
      <c r="O71" s="13">
        <f t="shared" si="14"/>
        <v>65199.990000000005</v>
      </c>
      <c r="P71" s="13">
        <f t="shared" si="14"/>
        <v>69043.410000000018</v>
      </c>
      <c r="Q71" s="13">
        <f t="shared" si="14"/>
        <v>82099.62000000001</v>
      </c>
      <c r="R71" s="13">
        <f t="shared" si="14"/>
        <v>74049.149999999994</v>
      </c>
      <c r="S71" s="13">
        <f t="shared" si="14"/>
        <v>61960.6</v>
      </c>
      <c r="T71" s="13">
        <f t="shared" si="14"/>
        <v>81528.3</v>
      </c>
      <c r="U71" s="13">
        <f t="shared" si="14"/>
        <v>79742.960000000006</v>
      </c>
      <c r="V71" s="13">
        <f t="shared" si="14"/>
        <v>56615.9</v>
      </c>
      <c r="W71" s="13">
        <f t="shared" si="14"/>
        <v>65529.5</v>
      </c>
      <c r="X71" s="13">
        <f t="shared" si="14"/>
        <v>93243.9185</v>
      </c>
      <c r="Y71" s="13">
        <f t="shared" si="14"/>
        <v>83479.016499999983</v>
      </c>
      <c r="Z71" s="13">
        <f t="shared" si="14"/>
        <v>87084.250199999995</v>
      </c>
      <c r="AA71" s="13">
        <f t="shared" si="14"/>
        <v>103892.74040000001</v>
      </c>
      <c r="AB71" s="13">
        <f t="shared" si="14"/>
        <v>91954.39009999999</v>
      </c>
      <c r="AC71" s="13">
        <f t="shared" si="14"/>
        <v>76166.250199999995</v>
      </c>
      <c r="AD71" s="13">
        <f t="shared" si="14"/>
        <v>75821.024200000014</v>
      </c>
      <c r="AE71" s="13">
        <f t="shared" ref="AD71:AK71" si="15">SUM(AE54:AE70)</f>
        <v>0</v>
      </c>
      <c r="AF71" s="13">
        <f t="shared" si="15"/>
        <v>0</v>
      </c>
      <c r="AG71" s="13">
        <f t="shared" si="15"/>
        <v>0</v>
      </c>
      <c r="AH71" s="13">
        <f t="shared" si="15"/>
        <v>0</v>
      </c>
      <c r="AI71" s="13">
        <f t="shared" si="15"/>
        <v>0</v>
      </c>
      <c r="AJ71" s="13">
        <f t="shared" si="15"/>
        <v>0</v>
      </c>
      <c r="AK71" s="13">
        <f t="shared" si="15"/>
        <v>0</v>
      </c>
    </row>
    <row r="72" spans="1:37">
      <c r="A72" s="43" t="s">
        <v>72</v>
      </c>
      <c r="B72" s="4" t="s">
        <v>58</v>
      </c>
      <c r="C72" s="30">
        <f t="shared" si="13"/>
        <v>0.78989650194466554</v>
      </c>
      <c r="D72" s="15">
        <f t="shared" ref="D72:D90" ca="1" si="16">DAY(NOW()-1)/30</f>
        <v>0.8</v>
      </c>
      <c r="E72" s="27">
        <v>122796.29073075052</v>
      </c>
      <c r="F72" s="12">
        <f t="shared" ref="F72:F87" si="17">SUM(G72:AK72)</f>
        <v>96996.360499999995</v>
      </c>
      <c r="G72" s="22">
        <v>3451.5</v>
      </c>
      <c r="H72" s="22">
        <v>2852.9</v>
      </c>
      <c r="I72" s="22">
        <v>4681.1999999999989</v>
      </c>
      <c r="J72" s="22">
        <v>4051.75</v>
      </c>
      <c r="K72" s="19">
        <v>4391.8</v>
      </c>
      <c r="L72" s="19">
        <v>3225.4</v>
      </c>
      <c r="M72" s="19">
        <v>2856.69</v>
      </c>
      <c r="N72" s="19">
        <v>3503.6</v>
      </c>
      <c r="O72" s="19">
        <v>3408.6</v>
      </c>
      <c r="P72" s="19">
        <v>4217.32</v>
      </c>
      <c r="Q72" s="19">
        <v>4905.8599999999997</v>
      </c>
      <c r="R72" s="19">
        <v>3103.3000000000006</v>
      </c>
      <c r="S72" s="19">
        <v>4632.2</v>
      </c>
      <c r="T72" s="19">
        <v>4006.9999999999995</v>
      </c>
      <c r="U72" s="19">
        <v>4117.84</v>
      </c>
      <c r="V72" s="19">
        <v>3742.2600000000007</v>
      </c>
      <c r="W72" s="19">
        <v>2561.3000000000002</v>
      </c>
      <c r="X72" s="19">
        <v>5328.1004000000003</v>
      </c>
      <c r="Y72" s="19">
        <v>5177.3999999999996</v>
      </c>
      <c r="Z72" s="19">
        <v>3496.6</v>
      </c>
      <c r="AA72" s="19">
        <v>4759.9000999999989</v>
      </c>
      <c r="AB72" s="19">
        <v>3609.2</v>
      </c>
      <c r="AC72" s="19">
        <v>6167.4</v>
      </c>
      <c r="AD72" s="19">
        <v>4747.24</v>
      </c>
      <c r="AE72" s="19"/>
      <c r="AF72" s="19"/>
      <c r="AG72" s="16"/>
      <c r="AH72" s="16"/>
      <c r="AI72" s="16"/>
      <c r="AJ72" s="16"/>
      <c r="AK72" s="19"/>
    </row>
    <row r="73" spans="1:37">
      <c r="A73" s="44"/>
      <c r="B73" s="4" t="s">
        <v>40</v>
      </c>
      <c r="C73" s="30">
        <f t="shared" si="13"/>
        <v>1.0672483281842473</v>
      </c>
      <c r="D73" s="15">
        <f t="shared" ca="1" si="16"/>
        <v>0.8</v>
      </c>
      <c r="E73" s="27">
        <v>114869.85499295675</v>
      </c>
      <c r="F73" s="12">
        <f t="shared" si="17"/>
        <v>122594.66070000001</v>
      </c>
      <c r="G73" s="22">
        <v>7457.1000999999997</v>
      </c>
      <c r="H73" s="22">
        <v>4547.7</v>
      </c>
      <c r="I73" s="22">
        <v>4025.65</v>
      </c>
      <c r="J73" s="22">
        <v>5335.079999999999</v>
      </c>
      <c r="K73" s="19">
        <v>2994.65</v>
      </c>
      <c r="L73" s="19">
        <v>4313.5000000000009</v>
      </c>
      <c r="M73" s="19">
        <v>3461.9</v>
      </c>
      <c r="N73" s="19">
        <v>3740.2</v>
      </c>
      <c r="O73" s="19">
        <v>3185.4</v>
      </c>
      <c r="P73" s="19">
        <v>3710</v>
      </c>
      <c r="Q73" s="19">
        <v>6499.18</v>
      </c>
      <c r="R73" s="19">
        <v>4171.6999999999989</v>
      </c>
      <c r="S73" s="19">
        <v>3967.15</v>
      </c>
      <c r="T73" s="19">
        <v>4221</v>
      </c>
      <c r="U73" s="19">
        <v>4266.3999999999996</v>
      </c>
      <c r="V73" s="19">
        <v>3132.7</v>
      </c>
      <c r="W73" s="19">
        <v>2649.9</v>
      </c>
      <c r="X73" s="19">
        <v>4609.0200000000004</v>
      </c>
      <c r="Y73" s="19">
        <v>3721.5</v>
      </c>
      <c r="Z73" s="19">
        <v>6032.4000999999998</v>
      </c>
      <c r="AA73" s="19">
        <v>7819.58</v>
      </c>
      <c r="AB73" s="19">
        <v>10864.85</v>
      </c>
      <c r="AC73" s="19">
        <v>5648.4</v>
      </c>
      <c r="AD73" s="19">
        <v>12219.700500000001</v>
      </c>
      <c r="AE73" s="19"/>
      <c r="AF73" s="19"/>
      <c r="AG73" s="16"/>
      <c r="AH73" s="16"/>
      <c r="AI73" s="16"/>
      <c r="AJ73" s="16"/>
      <c r="AK73" s="19"/>
    </row>
    <row r="74" spans="1:37">
      <c r="A74" s="44"/>
      <c r="B74" s="4" t="s">
        <v>16</v>
      </c>
      <c r="C74" s="30">
        <f t="shared" si="13"/>
        <v>1.0405626910958707</v>
      </c>
      <c r="D74" s="15">
        <f t="shared" ca="1" si="16"/>
        <v>0.8</v>
      </c>
      <c r="E74" s="27">
        <v>44102.686452912472</v>
      </c>
      <c r="F74" s="12">
        <f t="shared" si="17"/>
        <v>45891.610100000005</v>
      </c>
      <c r="G74" s="22">
        <v>2422.5</v>
      </c>
      <c r="H74" s="22">
        <v>1770.8</v>
      </c>
      <c r="I74" s="22">
        <v>859.2</v>
      </c>
      <c r="J74" s="22">
        <v>2506.41</v>
      </c>
      <c r="K74" s="19">
        <v>3311.6</v>
      </c>
      <c r="L74" s="19">
        <v>1709.25</v>
      </c>
      <c r="M74" s="19">
        <v>2312.16</v>
      </c>
      <c r="N74" s="19">
        <v>980.00000000000011</v>
      </c>
      <c r="O74" s="19">
        <v>1475.2</v>
      </c>
      <c r="P74" s="19">
        <v>1257.2000000000003</v>
      </c>
      <c r="Q74" s="19">
        <v>1342.3</v>
      </c>
      <c r="R74" s="19">
        <v>2068.8000000000002</v>
      </c>
      <c r="S74" s="19">
        <v>1249.3800000000001</v>
      </c>
      <c r="T74" s="19">
        <v>2680.4</v>
      </c>
      <c r="U74" s="19">
        <v>1793.7</v>
      </c>
      <c r="V74" s="19">
        <v>1036.1500000000001</v>
      </c>
      <c r="W74" s="19">
        <v>1457.8</v>
      </c>
      <c r="X74" s="19">
        <v>3913.1</v>
      </c>
      <c r="Y74" s="19">
        <v>2299.9999999999995</v>
      </c>
      <c r="Z74" s="19">
        <v>1279.5999999999999</v>
      </c>
      <c r="AA74" s="19">
        <v>1833.8</v>
      </c>
      <c r="AB74" s="19">
        <v>2333.34</v>
      </c>
      <c r="AC74" s="19">
        <v>1707.12</v>
      </c>
      <c r="AD74" s="19">
        <v>2291.8000999999999</v>
      </c>
      <c r="AE74" s="19"/>
      <c r="AF74" s="19"/>
      <c r="AG74" s="16"/>
      <c r="AH74" s="16"/>
      <c r="AI74" s="16"/>
      <c r="AJ74" s="16"/>
      <c r="AK74" s="19"/>
    </row>
    <row r="75" spans="1:37">
      <c r="A75" s="44"/>
      <c r="B75" s="4" t="s">
        <v>25</v>
      </c>
      <c r="C75" s="30">
        <f t="shared" si="13"/>
        <v>0.63543431144708318</v>
      </c>
      <c r="D75" s="15">
        <f t="shared" ca="1" si="16"/>
        <v>0.8</v>
      </c>
      <c r="E75" s="27">
        <v>38075.29679173584</v>
      </c>
      <c r="F75" s="12">
        <f t="shared" si="17"/>
        <v>24194.35</v>
      </c>
      <c r="G75" s="22">
        <v>759.2</v>
      </c>
      <c r="H75" s="22">
        <v>1217.7</v>
      </c>
      <c r="I75" s="22">
        <v>704.1</v>
      </c>
      <c r="J75" s="22">
        <v>1233.3</v>
      </c>
      <c r="K75" s="19">
        <v>684.7</v>
      </c>
      <c r="L75" s="19">
        <v>1176.55</v>
      </c>
      <c r="M75" s="19">
        <v>688.6</v>
      </c>
      <c r="N75" s="19">
        <v>731.2</v>
      </c>
      <c r="O75" s="19">
        <v>858.20000000000016</v>
      </c>
      <c r="P75" s="19">
        <v>1464.8</v>
      </c>
      <c r="Q75" s="19">
        <v>817</v>
      </c>
      <c r="R75" s="19">
        <v>766.6</v>
      </c>
      <c r="S75" s="19">
        <v>776.39999999999986</v>
      </c>
      <c r="T75" s="19">
        <v>716</v>
      </c>
      <c r="U75" s="19">
        <v>831.95</v>
      </c>
      <c r="V75" s="19">
        <v>1054.2499999999998</v>
      </c>
      <c r="W75" s="19">
        <v>1144.0999999999999</v>
      </c>
      <c r="X75" s="19">
        <v>1632.8</v>
      </c>
      <c r="Y75" s="19">
        <v>1468</v>
      </c>
      <c r="Z75" s="19">
        <v>1329</v>
      </c>
      <c r="AA75" s="19">
        <v>972.5</v>
      </c>
      <c r="AB75" s="19">
        <v>802.79999999999984</v>
      </c>
      <c r="AC75" s="19">
        <v>1630.8</v>
      </c>
      <c r="AD75" s="19">
        <v>733.79999999999984</v>
      </c>
      <c r="AE75" s="19"/>
      <c r="AF75" s="19"/>
      <c r="AG75" s="16"/>
      <c r="AH75" s="16"/>
      <c r="AI75" s="16"/>
      <c r="AJ75" s="16"/>
      <c r="AK75" s="19"/>
    </row>
    <row r="76" spans="1:37">
      <c r="A76" s="44"/>
      <c r="B76" s="4" t="s">
        <v>61</v>
      </c>
      <c r="C76" s="30">
        <f t="shared" si="13"/>
        <v>0.8370251674646928</v>
      </c>
      <c r="D76" s="15">
        <f t="shared" ca="1" si="16"/>
        <v>0.8</v>
      </c>
      <c r="E76" s="27">
        <v>46008.021618566694</v>
      </c>
      <c r="F76" s="12">
        <f t="shared" si="17"/>
        <v>38509.871999999996</v>
      </c>
      <c r="G76" s="22">
        <v>2302.75</v>
      </c>
      <c r="H76" s="22">
        <v>1156.55</v>
      </c>
      <c r="I76" s="22">
        <v>1091.7999999999997</v>
      </c>
      <c r="J76" s="22">
        <v>1514.55</v>
      </c>
      <c r="K76" s="19">
        <v>1423.6359999999997</v>
      </c>
      <c r="L76" s="19">
        <v>1311.896</v>
      </c>
      <c r="M76" s="19">
        <v>1457.95</v>
      </c>
      <c r="N76" s="19">
        <v>1293.9000000000001</v>
      </c>
      <c r="O76" s="19">
        <v>1608.56</v>
      </c>
      <c r="P76" s="19">
        <v>1701.6</v>
      </c>
      <c r="Q76" s="19">
        <v>1541.7</v>
      </c>
      <c r="R76" s="19">
        <v>1874.9</v>
      </c>
      <c r="S76" s="19">
        <v>1743.5999999999997</v>
      </c>
      <c r="T76" s="19">
        <v>2170.1999999999998</v>
      </c>
      <c r="U76" s="19">
        <v>1192.75</v>
      </c>
      <c r="V76" s="19">
        <v>935.62</v>
      </c>
      <c r="W76" s="19">
        <v>1074.3</v>
      </c>
      <c r="X76" s="19">
        <v>1972.48</v>
      </c>
      <c r="Y76" s="19">
        <v>2415.3000000000002</v>
      </c>
      <c r="Z76" s="19">
        <v>1415</v>
      </c>
      <c r="AA76" s="19">
        <v>1600.5999999999997</v>
      </c>
      <c r="AB76" s="19">
        <v>1823.18</v>
      </c>
      <c r="AC76" s="19">
        <v>1845.2</v>
      </c>
      <c r="AD76" s="19">
        <v>2041.8499999999997</v>
      </c>
      <c r="AE76" s="19"/>
      <c r="AF76" s="19"/>
      <c r="AG76" s="16"/>
      <c r="AH76" s="16"/>
      <c r="AI76" s="16"/>
      <c r="AJ76" s="16"/>
      <c r="AK76" s="19"/>
    </row>
    <row r="77" spans="1:37">
      <c r="A77" s="44"/>
      <c r="B77" s="4" t="s">
        <v>46</v>
      </c>
      <c r="C77" s="30">
        <f t="shared" si="13"/>
        <v>0.81103214875822704</v>
      </c>
      <c r="D77" s="15">
        <f t="shared" ca="1" si="16"/>
        <v>0.8</v>
      </c>
      <c r="E77" s="27">
        <v>176323.64909202911</v>
      </c>
      <c r="F77" s="12">
        <f t="shared" si="17"/>
        <v>143004.14799999999</v>
      </c>
      <c r="G77" s="22">
        <v>6670.4</v>
      </c>
      <c r="H77" s="22">
        <v>6123.55</v>
      </c>
      <c r="I77" s="22">
        <v>5225.1499999999996</v>
      </c>
      <c r="J77" s="22">
        <v>5479.6</v>
      </c>
      <c r="K77" s="19">
        <v>3833.67</v>
      </c>
      <c r="L77" s="19">
        <v>6330.1000000000013</v>
      </c>
      <c r="M77" s="19">
        <v>6092.05</v>
      </c>
      <c r="N77" s="19">
        <v>3825.1</v>
      </c>
      <c r="O77" s="19">
        <v>8657.18</v>
      </c>
      <c r="P77" s="19">
        <v>7015.55</v>
      </c>
      <c r="Q77" s="19">
        <v>6042.0780000000004</v>
      </c>
      <c r="R77" s="19">
        <v>5703.2</v>
      </c>
      <c r="S77" s="19">
        <v>5618.0000000000009</v>
      </c>
      <c r="T77" s="19">
        <v>5111.1000000000004</v>
      </c>
      <c r="U77" s="19">
        <v>4515.7</v>
      </c>
      <c r="V77" s="19">
        <v>3310.5</v>
      </c>
      <c r="W77" s="19">
        <v>4796.3000000000011</v>
      </c>
      <c r="X77" s="19">
        <v>7141.9</v>
      </c>
      <c r="Y77" s="19">
        <v>5168.1499999999996</v>
      </c>
      <c r="Z77" s="19">
        <v>6874.7</v>
      </c>
      <c r="AA77" s="19">
        <v>11999.52</v>
      </c>
      <c r="AB77" s="19">
        <v>8128.55</v>
      </c>
      <c r="AC77" s="19">
        <v>4856.8999999999996</v>
      </c>
      <c r="AD77" s="19">
        <v>4485.2</v>
      </c>
      <c r="AE77" s="19"/>
      <c r="AF77" s="19"/>
      <c r="AG77" s="16"/>
      <c r="AH77" s="16"/>
      <c r="AI77" s="16"/>
      <c r="AJ77" s="16"/>
      <c r="AK77" s="19"/>
    </row>
    <row r="78" spans="1:37">
      <c r="A78" s="44"/>
      <c r="B78" s="4" t="s">
        <v>24</v>
      </c>
      <c r="C78" s="30">
        <f t="shared" si="13"/>
        <v>0.8981460100430374</v>
      </c>
      <c r="D78" s="15">
        <f t="shared" ca="1" si="16"/>
        <v>0.8</v>
      </c>
      <c r="E78" s="27">
        <v>186002.27394206755</v>
      </c>
      <c r="F78" s="12">
        <f t="shared" si="17"/>
        <v>167057.20019999999</v>
      </c>
      <c r="G78" s="22">
        <v>6175.55</v>
      </c>
      <c r="H78" s="22">
        <v>6189.8500000000013</v>
      </c>
      <c r="I78" s="22">
        <v>5702.9</v>
      </c>
      <c r="J78" s="22">
        <v>8140.6999999999989</v>
      </c>
      <c r="K78" s="19">
        <v>5249.9</v>
      </c>
      <c r="L78" s="19">
        <v>7296.75</v>
      </c>
      <c r="M78" s="19">
        <v>7403.6</v>
      </c>
      <c r="N78" s="19">
        <v>6729.55</v>
      </c>
      <c r="O78" s="19">
        <v>6246.3</v>
      </c>
      <c r="P78" s="19">
        <v>7756.3999999999987</v>
      </c>
      <c r="Q78" s="19">
        <v>5513.7</v>
      </c>
      <c r="R78" s="19">
        <v>7472.25</v>
      </c>
      <c r="S78" s="19">
        <v>7330.9</v>
      </c>
      <c r="T78" s="19">
        <v>8866.0499999999993</v>
      </c>
      <c r="U78" s="19">
        <v>6242</v>
      </c>
      <c r="V78" s="19">
        <v>4861.4499999999989</v>
      </c>
      <c r="W78" s="19">
        <v>6862.3</v>
      </c>
      <c r="X78" s="19">
        <v>8451.35</v>
      </c>
      <c r="Y78" s="19">
        <v>7631.5002000000004</v>
      </c>
      <c r="Z78" s="19">
        <v>9438.7000000000007</v>
      </c>
      <c r="AA78" s="19">
        <v>10446.65</v>
      </c>
      <c r="AB78" s="19">
        <v>5888.45</v>
      </c>
      <c r="AC78" s="19">
        <v>4073.5</v>
      </c>
      <c r="AD78" s="19">
        <v>7086.9</v>
      </c>
      <c r="AE78" s="19"/>
      <c r="AF78" s="19"/>
      <c r="AG78" s="16"/>
      <c r="AH78" s="16"/>
      <c r="AI78" s="16"/>
      <c r="AJ78" s="16"/>
      <c r="AK78" s="19"/>
    </row>
    <row r="79" spans="1:37">
      <c r="A79" s="44"/>
      <c r="B79" s="4" t="s">
        <v>64</v>
      </c>
      <c r="C79" s="30">
        <f t="shared" si="13"/>
        <v>0.81379414793689031</v>
      </c>
      <c r="D79" s="15">
        <f t="shared" ca="1" si="16"/>
        <v>0.8</v>
      </c>
      <c r="E79" s="27">
        <v>458366.77733018971</v>
      </c>
      <c r="F79" s="12">
        <f t="shared" si="17"/>
        <v>373016.20100000006</v>
      </c>
      <c r="G79" s="22">
        <v>22182.779999999995</v>
      </c>
      <c r="H79" s="22">
        <v>10933.77</v>
      </c>
      <c r="I79" s="22">
        <v>11454.98</v>
      </c>
      <c r="J79" s="22">
        <v>13192.7</v>
      </c>
      <c r="K79" s="19">
        <v>13319.94</v>
      </c>
      <c r="L79" s="19">
        <v>13516.879999999997</v>
      </c>
      <c r="M79" s="19">
        <v>15394.97</v>
      </c>
      <c r="N79" s="19">
        <v>14397.860000000002</v>
      </c>
      <c r="O79" s="19">
        <v>10276.379999999999</v>
      </c>
      <c r="P79" s="19">
        <v>13425.94</v>
      </c>
      <c r="Q79" s="19">
        <v>10955.98</v>
      </c>
      <c r="R79" s="19">
        <v>12158.4</v>
      </c>
      <c r="S79" s="19">
        <v>12018.74</v>
      </c>
      <c r="T79" s="19">
        <v>12001.42</v>
      </c>
      <c r="U79" s="19">
        <v>14413.84</v>
      </c>
      <c r="V79" s="19">
        <v>10690.54</v>
      </c>
      <c r="W79" s="19">
        <v>15206.14</v>
      </c>
      <c r="X79" s="19">
        <v>20866.100200000004</v>
      </c>
      <c r="Y79" s="19">
        <v>19951.320100000001</v>
      </c>
      <c r="Z79" s="19">
        <v>27172.380300000001</v>
      </c>
      <c r="AA79" s="19">
        <v>22811.700199999996</v>
      </c>
      <c r="AB79" s="19">
        <v>21624.440100000003</v>
      </c>
      <c r="AC79" s="19">
        <v>18785.920099999999</v>
      </c>
      <c r="AD79" s="19">
        <v>16263.08</v>
      </c>
      <c r="AE79" s="19"/>
      <c r="AF79" s="19"/>
      <c r="AG79" s="16"/>
      <c r="AH79" s="16"/>
      <c r="AI79" s="16"/>
      <c r="AJ79" s="16"/>
      <c r="AK79" s="19"/>
    </row>
    <row r="80" spans="1:37">
      <c r="A80" s="44"/>
      <c r="B80" s="4" t="s">
        <v>39</v>
      </c>
      <c r="C80" s="30">
        <f t="shared" si="13"/>
        <v>1.0072911577662436</v>
      </c>
      <c r="D80" s="15">
        <f t="shared" ca="1" si="16"/>
        <v>0.8</v>
      </c>
      <c r="E80" s="27">
        <v>200354.0780081324</v>
      </c>
      <c r="F80" s="12">
        <f t="shared" si="17"/>
        <v>201814.89119999998</v>
      </c>
      <c r="G80" s="22">
        <v>9307.4001000000007</v>
      </c>
      <c r="H80" s="22">
        <v>5141.3</v>
      </c>
      <c r="I80" s="22">
        <v>8513.2999999999993</v>
      </c>
      <c r="J80" s="22">
        <v>10381.500000000002</v>
      </c>
      <c r="K80" s="19">
        <v>7683.31</v>
      </c>
      <c r="L80" s="20">
        <v>8374.0799999999981</v>
      </c>
      <c r="M80" s="19">
        <v>8225.2500000000018</v>
      </c>
      <c r="N80" s="19">
        <v>5580.5</v>
      </c>
      <c r="O80" s="19">
        <v>6619.2</v>
      </c>
      <c r="P80" s="19">
        <v>6424.22</v>
      </c>
      <c r="Q80" s="19">
        <v>9964.4</v>
      </c>
      <c r="R80" s="19">
        <v>6525</v>
      </c>
      <c r="S80" s="19">
        <v>5794.4</v>
      </c>
      <c r="T80" s="19">
        <v>9362.16</v>
      </c>
      <c r="U80" s="19">
        <v>10031.48</v>
      </c>
      <c r="V80" s="19">
        <v>7025.9</v>
      </c>
      <c r="W80" s="19">
        <v>6818</v>
      </c>
      <c r="X80" s="19">
        <v>10037.4004</v>
      </c>
      <c r="Y80" s="19">
        <v>8622.2000000000007</v>
      </c>
      <c r="Z80" s="19">
        <v>7118.0001000000002</v>
      </c>
      <c r="AA80" s="19">
        <v>13202.4501</v>
      </c>
      <c r="AB80" s="19">
        <v>12708.52</v>
      </c>
      <c r="AC80" s="19">
        <v>10493.4602</v>
      </c>
      <c r="AD80" s="19">
        <v>7861.4602999999997</v>
      </c>
      <c r="AE80" s="19"/>
      <c r="AF80" s="19"/>
      <c r="AG80" s="16"/>
      <c r="AH80" s="16"/>
      <c r="AI80" s="16"/>
      <c r="AJ80" s="16"/>
      <c r="AK80" s="19"/>
    </row>
    <row r="81" spans="1:37">
      <c r="A81" s="44"/>
      <c r="B81" s="4" t="s">
        <v>29</v>
      </c>
      <c r="C81" s="30">
        <f t="shared" si="13"/>
        <v>0.77448815831676265</v>
      </c>
      <c r="D81" s="15">
        <f t="shared" ca="1" si="16"/>
        <v>0.8</v>
      </c>
      <c r="E81" s="27">
        <v>631748.98885914986</v>
      </c>
      <c r="F81" s="12">
        <f t="shared" si="17"/>
        <v>489282.11089999997</v>
      </c>
      <c r="G81" s="22">
        <v>24596.860100000002</v>
      </c>
      <c r="H81" s="22">
        <v>15510.25</v>
      </c>
      <c r="I81" s="22">
        <v>16678.599999999999</v>
      </c>
      <c r="J81" s="22">
        <v>24025.200000000001</v>
      </c>
      <c r="K81" s="19">
        <v>20199.05</v>
      </c>
      <c r="L81" s="19">
        <v>24824.3</v>
      </c>
      <c r="M81" s="19">
        <v>20302.5</v>
      </c>
      <c r="N81" s="19">
        <v>19076.2</v>
      </c>
      <c r="O81" s="19">
        <v>17999</v>
      </c>
      <c r="P81" s="19">
        <v>14446.3</v>
      </c>
      <c r="Q81" s="19">
        <v>24252.5</v>
      </c>
      <c r="R81" s="19">
        <v>12799.9</v>
      </c>
      <c r="S81" s="19">
        <v>18513.8</v>
      </c>
      <c r="T81" s="19">
        <v>14596.7</v>
      </c>
      <c r="U81" s="19">
        <v>18443.5</v>
      </c>
      <c r="V81" s="19">
        <v>14041.9</v>
      </c>
      <c r="W81" s="19">
        <v>17349.05</v>
      </c>
      <c r="X81" s="19">
        <v>28897.4002</v>
      </c>
      <c r="Y81" s="19">
        <v>23500.300200000001</v>
      </c>
      <c r="Z81" s="19">
        <v>19174.000199999999</v>
      </c>
      <c r="AA81" s="19">
        <v>31330.400099999999</v>
      </c>
      <c r="AB81" s="19">
        <v>24220.200000000004</v>
      </c>
      <c r="AC81" s="19">
        <v>23149.3501</v>
      </c>
      <c r="AD81" s="19">
        <v>21354.85</v>
      </c>
      <c r="AE81" s="19"/>
      <c r="AF81" s="19"/>
      <c r="AG81" s="16"/>
      <c r="AH81" s="16"/>
      <c r="AI81" s="16"/>
      <c r="AJ81" s="16"/>
      <c r="AK81" s="19"/>
    </row>
    <row r="82" spans="1:37">
      <c r="A82" s="44"/>
      <c r="B82" s="4" t="s">
        <v>68</v>
      </c>
      <c r="C82" s="30">
        <f t="shared" si="13"/>
        <v>0.86509093013932503</v>
      </c>
      <c r="D82" s="15">
        <f t="shared" ca="1" si="16"/>
        <v>0.8</v>
      </c>
      <c r="E82" s="27">
        <v>87754.382175494102</v>
      </c>
      <c r="F82" s="12">
        <f t="shared" si="17"/>
        <v>75915.520099999994</v>
      </c>
      <c r="G82" s="22">
        <v>3976.86</v>
      </c>
      <c r="H82" s="22">
        <v>1914.4</v>
      </c>
      <c r="I82" s="22">
        <v>2875.32</v>
      </c>
      <c r="J82" s="22">
        <v>3444.18</v>
      </c>
      <c r="K82" s="19">
        <v>2887.48</v>
      </c>
      <c r="L82" s="19">
        <v>2216.0000000000005</v>
      </c>
      <c r="M82" s="19">
        <v>3721.88</v>
      </c>
      <c r="N82" s="19">
        <v>2770.4</v>
      </c>
      <c r="O82" s="19">
        <v>2732.92</v>
      </c>
      <c r="P82" s="19">
        <v>2369.14</v>
      </c>
      <c r="Q82" s="19">
        <v>5219.0200000000004</v>
      </c>
      <c r="R82" s="19">
        <v>3537.04</v>
      </c>
      <c r="S82" s="19">
        <v>3153.74</v>
      </c>
      <c r="T82" s="19">
        <v>2005.7999999999997</v>
      </c>
      <c r="U82" s="19">
        <v>2957.6</v>
      </c>
      <c r="V82" s="19">
        <v>1439.9</v>
      </c>
      <c r="W82" s="19">
        <v>1444.7</v>
      </c>
      <c r="X82" s="19">
        <v>5613.88</v>
      </c>
      <c r="Y82" s="19">
        <v>3659.8</v>
      </c>
      <c r="Z82" s="19">
        <v>4141.3001000000004</v>
      </c>
      <c r="AA82" s="19">
        <v>5231.76</v>
      </c>
      <c r="AB82" s="19">
        <v>3275.2</v>
      </c>
      <c r="AC82" s="19">
        <v>2221.8000000000002</v>
      </c>
      <c r="AD82" s="19">
        <v>3105.4</v>
      </c>
      <c r="AE82" s="19"/>
      <c r="AF82" s="19"/>
      <c r="AG82" s="16"/>
      <c r="AH82" s="16"/>
      <c r="AI82" s="16"/>
      <c r="AJ82" s="16"/>
      <c r="AK82" s="19"/>
    </row>
    <row r="83" spans="1:37">
      <c r="A83" s="44"/>
      <c r="B83" s="4" t="s">
        <v>1</v>
      </c>
      <c r="C83" s="30">
        <f t="shared" si="13"/>
        <v>0.74571045745588882</v>
      </c>
      <c r="D83" s="15">
        <f t="shared" ca="1" si="16"/>
        <v>0.8</v>
      </c>
      <c r="E83" s="27">
        <v>103349.06709358953</v>
      </c>
      <c r="F83" s="12">
        <f t="shared" si="17"/>
        <v>77068.480100000001</v>
      </c>
      <c r="G83" s="22">
        <v>3875.74</v>
      </c>
      <c r="H83" s="22">
        <v>3288.7199999999993</v>
      </c>
      <c r="I83" s="22">
        <v>2954.2</v>
      </c>
      <c r="J83" s="22">
        <v>2821.0799999999995</v>
      </c>
      <c r="K83" s="19">
        <v>2717.2</v>
      </c>
      <c r="L83" s="19">
        <v>2836.5</v>
      </c>
      <c r="M83" s="19">
        <v>3580.72</v>
      </c>
      <c r="N83" s="19">
        <v>2107.1999999999998</v>
      </c>
      <c r="O83" s="19">
        <v>3758</v>
      </c>
      <c r="P83" s="19">
        <v>1943.6</v>
      </c>
      <c r="Q83" s="19">
        <v>2101.0999999999995</v>
      </c>
      <c r="R83" s="19">
        <v>2870.1</v>
      </c>
      <c r="S83" s="19">
        <v>3329.3000000000006</v>
      </c>
      <c r="T83" s="19">
        <v>3087.88</v>
      </c>
      <c r="U83" s="19">
        <v>2912.62</v>
      </c>
      <c r="V83" s="19">
        <v>2918.9</v>
      </c>
      <c r="W83" s="19">
        <v>3342.5</v>
      </c>
      <c r="X83" s="19">
        <v>3730.8000000000006</v>
      </c>
      <c r="Y83" s="19">
        <v>4616.3999999999996</v>
      </c>
      <c r="Z83" s="19">
        <v>3569.42</v>
      </c>
      <c r="AA83" s="19">
        <v>4217.4799999999996</v>
      </c>
      <c r="AB83" s="19">
        <v>3183.22</v>
      </c>
      <c r="AC83" s="19">
        <v>4162.9000999999998</v>
      </c>
      <c r="AD83" s="19">
        <v>3142.9</v>
      </c>
      <c r="AE83" s="19"/>
      <c r="AF83" s="19"/>
      <c r="AG83" s="16"/>
      <c r="AH83" s="16"/>
      <c r="AI83" s="16"/>
      <c r="AJ83" s="16"/>
      <c r="AK83" s="19"/>
    </row>
    <row r="84" spans="1:37">
      <c r="A84" s="44"/>
      <c r="B84" s="4" t="s">
        <v>10</v>
      </c>
      <c r="C84" s="30">
        <f t="shared" si="13"/>
        <v>0.83994641767591149</v>
      </c>
      <c r="D84" s="15">
        <f t="shared" ca="1" si="16"/>
        <v>0.8</v>
      </c>
      <c r="E84" s="27">
        <v>173358.78960339061</v>
      </c>
      <c r="F84" s="12">
        <f t="shared" si="17"/>
        <v>145612.0943</v>
      </c>
      <c r="G84" s="22">
        <v>7325.7</v>
      </c>
      <c r="H84" s="22">
        <v>6433</v>
      </c>
      <c r="I84" s="22">
        <v>5086.8</v>
      </c>
      <c r="J84" s="22">
        <v>6428.9</v>
      </c>
      <c r="K84" s="19">
        <v>6503.8</v>
      </c>
      <c r="L84" s="19">
        <v>5513.36</v>
      </c>
      <c r="M84" s="19">
        <v>4993.0000000000009</v>
      </c>
      <c r="N84" s="19">
        <v>6618.0839999999998</v>
      </c>
      <c r="O84" s="19">
        <v>5821.6</v>
      </c>
      <c r="P84" s="19">
        <v>4589.6999999999989</v>
      </c>
      <c r="Q84" s="19">
        <v>8576.1</v>
      </c>
      <c r="R84" s="19">
        <v>4771.25</v>
      </c>
      <c r="S84" s="19">
        <v>6956.74</v>
      </c>
      <c r="T84" s="19">
        <v>6908.6000000000013</v>
      </c>
      <c r="U84" s="19">
        <v>6471.5</v>
      </c>
      <c r="V84" s="19">
        <v>3529.5</v>
      </c>
      <c r="W84" s="19">
        <v>5879.6</v>
      </c>
      <c r="X84" s="19">
        <v>6195.0002000000013</v>
      </c>
      <c r="Y84" s="19">
        <v>6568.8999999999987</v>
      </c>
      <c r="Z84" s="19">
        <v>5641.9</v>
      </c>
      <c r="AA84" s="19">
        <v>7716.7001</v>
      </c>
      <c r="AB84" s="19">
        <v>3768.16</v>
      </c>
      <c r="AC84" s="19">
        <v>6569.1</v>
      </c>
      <c r="AD84" s="19">
        <v>6745.1000000000013</v>
      </c>
      <c r="AE84" s="19"/>
      <c r="AF84" s="19"/>
      <c r="AG84" s="16"/>
      <c r="AH84" s="16"/>
      <c r="AI84" s="16"/>
      <c r="AJ84" s="16"/>
      <c r="AK84" s="19"/>
    </row>
    <row r="85" spans="1:37">
      <c r="A85" s="44"/>
      <c r="B85" s="4" t="s">
        <v>2</v>
      </c>
      <c r="C85" s="30">
        <f t="shared" si="13"/>
        <v>0.80526317494111121</v>
      </c>
      <c r="D85" s="15">
        <f t="shared" ca="1" si="16"/>
        <v>0.8</v>
      </c>
      <c r="E85" s="27">
        <v>108969.1031834618</v>
      </c>
      <c r="F85" s="12">
        <f t="shared" si="17"/>
        <v>87748.805999999997</v>
      </c>
      <c r="G85" s="22">
        <v>5872.1</v>
      </c>
      <c r="H85" s="22">
        <v>3778.1</v>
      </c>
      <c r="I85" s="22">
        <v>3084.4</v>
      </c>
      <c r="J85" s="22">
        <v>3984.7759999999994</v>
      </c>
      <c r="K85" s="19">
        <v>2848.7</v>
      </c>
      <c r="L85" s="19">
        <v>4315.2</v>
      </c>
      <c r="M85" s="19">
        <v>3069.6</v>
      </c>
      <c r="N85" s="19">
        <v>3514</v>
      </c>
      <c r="O85" s="19">
        <v>4450.6000000000004</v>
      </c>
      <c r="P85" s="19">
        <v>2366.1999999999998</v>
      </c>
      <c r="Q85" s="19">
        <v>5919.75</v>
      </c>
      <c r="R85" s="19">
        <v>3391.1</v>
      </c>
      <c r="S85" s="19">
        <v>2342.6</v>
      </c>
      <c r="T85" s="19">
        <v>3577</v>
      </c>
      <c r="U85" s="19">
        <v>3454.8</v>
      </c>
      <c r="V85" s="19">
        <v>2464.6</v>
      </c>
      <c r="W85" s="19">
        <v>2745.9000000000005</v>
      </c>
      <c r="X85" s="19">
        <v>4361.1000000000004</v>
      </c>
      <c r="Y85" s="19">
        <v>4804</v>
      </c>
      <c r="Z85" s="19">
        <v>3216.1</v>
      </c>
      <c r="AA85" s="19">
        <v>4320.72</v>
      </c>
      <c r="AB85" s="19">
        <v>3666.92</v>
      </c>
      <c r="AC85" s="19">
        <v>3358.5</v>
      </c>
      <c r="AD85" s="19">
        <v>2842.04</v>
      </c>
      <c r="AE85" s="19"/>
      <c r="AF85" s="19"/>
      <c r="AG85" s="16"/>
      <c r="AH85" s="16"/>
      <c r="AI85" s="16"/>
      <c r="AJ85" s="16"/>
      <c r="AK85" s="19"/>
    </row>
    <row r="86" spans="1:37">
      <c r="A86" s="44"/>
      <c r="B86" s="4" t="s">
        <v>60</v>
      </c>
      <c r="C86" s="30">
        <f t="shared" si="13"/>
        <v>0.83795709461949486</v>
      </c>
      <c r="D86" s="15">
        <f t="shared" ca="1" si="16"/>
        <v>0.8</v>
      </c>
      <c r="E86" s="27">
        <v>172749.03002728548</v>
      </c>
      <c r="F86" s="12">
        <f t="shared" si="17"/>
        <v>144756.27530000001</v>
      </c>
      <c r="G86" s="22">
        <v>8525.9001000000007</v>
      </c>
      <c r="H86" s="22">
        <v>5191.4999999999991</v>
      </c>
      <c r="I86" s="22">
        <v>5243.0000000000009</v>
      </c>
      <c r="J86" s="22">
        <v>5809.7</v>
      </c>
      <c r="K86" s="19">
        <v>5125.05</v>
      </c>
      <c r="L86" s="19">
        <v>5915.88</v>
      </c>
      <c r="M86" s="19">
        <v>5553.1999999999989</v>
      </c>
      <c r="N86" s="19">
        <v>4930.1000000000004</v>
      </c>
      <c r="O86" s="19">
        <v>3895.6</v>
      </c>
      <c r="P86" s="19">
        <v>5729.8</v>
      </c>
      <c r="Q86" s="19">
        <v>6248</v>
      </c>
      <c r="R86" s="19">
        <v>5691.4</v>
      </c>
      <c r="S86" s="19">
        <v>5406.8000000000011</v>
      </c>
      <c r="T86" s="19">
        <v>8263.3999999999978</v>
      </c>
      <c r="U86" s="19">
        <v>6268.16</v>
      </c>
      <c r="V86" s="19">
        <v>4245.3</v>
      </c>
      <c r="W86" s="19">
        <v>3754.1</v>
      </c>
      <c r="X86" s="19">
        <v>9549.8400999999994</v>
      </c>
      <c r="Y86" s="19">
        <v>6097.02</v>
      </c>
      <c r="Z86" s="19">
        <v>5815.8001000000004</v>
      </c>
      <c r="AA86" s="19">
        <v>7265.8999999999987</v>
      </c>
      <c r="AB86" s="19">
        <v>6942.9</v>
      </c>
      <c r="AC86" s="19">
        <v>7094.92</v>
      </c>
      <c r="AD86" s="19">
        <v>6193.0050000000001</v>
      </c>
      <c r="AE86" s="19"/>
      <c r="AF86" s="19"/>
      <c r="AG86" s="16"/>
      <c r="AH86" s="16"/>
      <c r="AI86" s="16"/>
      <c r="AJ86" s="16"/>
      <c r="AK86" s="19"/>
    </row>
    <row r="87" spans="1:37">
      <c r="A87" s="44"/>
      <c r="B87" s="4" t="s">
        <v>12</v>
      </c>
      <c r="C87" s="30">
        <f t="shared" si="13"/>
        <v>0.84300857786357863</v>
      </c>
      <c r="D87" s="15">
        <f t="shared" ca="1" si="16"/>
        <v>0.8</v>
      </c>
      <c r="E87" s="27">
        <v>111010.47220321903</v>
      </c>
      <c r="F87" s="12">
        <f t="shared" si="17"/>
        <v>93582.780299999999</v>
      </c>
      <c r="G87" s="22">
        <v>4625.1999999999989</v>
      </c>
      <c r="H87" s="22">
        <v>3795.2</v>
      </c>
      <c r="I87" s="22">
        <v>3448.73</v>
      </c>
      <c r="J87" s="22">
        <v>4586.95</v>
      </c>
      <c r="K87" s="19">
        <v>3629.25</v>
      </c>
      <c r="L87" s="19">
        <v>2794.0999999999995</v>
      </c>
      <c r="M87" s="19">
        <v>4053.1</v>
      </c>
      <c r="N87" s="19">
        <v>3204.6</v>
      </c>
      <c r="O87" s="19">
        <v>2686.3</v>
      </c>
      <c r="P87" s="19">
        <v>4074.7</v>
      </c>
      <c r="Q87" s="19">
        <v>4217.3</v>
      </c>
      <c r="R87" s="19">
        <v>4356.3</v>
      </c>
      <c r="S87" s="19">
        <v>4206.6000000000004</v>
      </c>
      <c r="T87" s="19">
        <v>2847.7</v>
      </c>
      <c r="U87" s="19">
        <v>3063.3000000000006</v>
      </c>
      <c r="V87" s="19">
        <v>3126.5</v>
      </c>
      <c r="W87" s="19">
        <v>3602.3</v>
      </c>
      <c r="X87" s="19">
        <v>5168</v>
      </c>
      <c r="Y87" s="19">
        <v>3684</v>
      </c>
      <c r="Z87" s="19">
        <v>4095.25</v>
      </c>
      <c r="AA87" s="19">
        <v>4435.3002999999999</v>
      </c>
      <c r="AB87" s="19">
        <v>4478.3999999999996</v>
      </c>
      <c r="AC87" s="19">
        <v>4467.8000000000011</v>
      </c>
      <c r="AD87" s="19">
        <v>4935.8999999999996</v>
      </c>
      <c r="AE87" s="19"/>
      <c r="AF87" s="19"/>
      <c r="AG87" s="16"/>
      <c r="AH87" s="16"/>
      <c r="AI87" s="16"/>
      <c r="AJ87" s="16"/>
      <c r="AK87" s="19"/>
    </row>
    <row r="88" spans="1:37">
      <c r="A88" s="45"/>
      <c r="B88" s="39" t="s">
        <v>98</v>
      </c>
      <c r="C88" s="40">
        <f t="shared" si="13"/>
        <v>0.83832151653339948</v>
      </c>
      <c r="D88" s="8">
        <f t="shared" ca="1" si="16"/>
        <v>0.8</v>
      </c>
      <c r="E88" s="13">
        <f>SUM(E72:E87)</f>
        <v>2775838.7621049318</v>
      </c>
      <c r="F88" s="13">
        <f>SUM(F72:F87)</f>
        <v>2327045.3607000005</v>
      </c>
      <c r="G88" s="13">
        <f t="shared" ref="G88:AK88" si="18">SUM(G72:G87)</f>
        <v>119527.5404</v>
      </c>
      <c r="H88" s="13">
        <f t="shared" si="18"/>
        <v>79845.290000000023</v>
      </c>
      <c r="I88" s="13">
        <f t="shared" si="18"/>
        <v>81629.329999999987</v>
      </c>
      <c r="J88" s="13">
        <f t="shared" si="18"/>
        <v>102936.37599999997</v>
      </c>
      <c r="K88" s="13">
        <f t="shared" si="18"/>
        <v>86803.736000000004</v>
      </c>
      <c r="L88" s="13">
        <f t="shared" si="18"/>
        <v>95669.746000000014</v>
      </c>
      <c r="M88" s="13">
        <f t="shared" si="18"/>
        <v>93167.170000000027</v>
      </c>
      <c r="N88" s="13">
        <f t="shared" si="18"/>
        <v>83002.494000000006</v>
      </c>
      <c r="O88" s="13">
        <f t="shared" si="18"/>
        <v>83679.040000000023</v>
      </c>
      <c r="P88" s="13">
        <f t="shared" si="18"/>
        <v>82492.47</v>
      </c>
      <c r="Q88" s="13">
        <f t="shared" si="18"/>
        <v>104115.96800000002</v>
      </c>
      <c r="R88" s="13">
        <f t="shared" si="18"/>
        <v>81261.240000000005</v>
      </c>
      <c r="S88" s="13">
        <f t="shared" si="18"/>
        <v>87040.35</v>
      </c>
      <c r="T88" s="13">
        <f t="shared" si="18"/>
        <v>90422.41</v>
      </c>
      <c r="U88" s="13">
        <f t="shared" si="18"/>
        <v>90977.140000000014</v>
      </c>
      <c r="V88" s="13">
        <f t="shared" si="18"/>
        <v>67555.97</v>
      </c>
      <c r="W88" s="13">
        <f t="shared" si="18"/>
        <v>80688.290000000008</v>
      </c>
      <c r="X88" s="13">
        <f t="shared" si="18"/>
        <v>127468.27150000002</v>
      </c>
      <c r="Y88" s="13">
        <f t="shared" si="18"/>
        <v>109385.79049999999</v>
      </c>
      <c r="Z88" s="13">
        <f t="shared" si="18"/>
        <v>109810.15090000001</v>
      </c>
      <c r="AA88" s="13">
        <f t="shared" si="18"/>
        <v>139964.96090000001</v>
      </c>
      <c r="AB88" s="13">
        <f t="shared" si="18"/>
        <v>117318.33009999999</v>
      </c>
      <c r="AC88" s="13">
        <f t="shared" si="18"/>
        <v>106233.0705</v>
      </c>
      <c r="AD88" s="13">
        <f t="shared" si="18"/>
        <v>106050.22589999998</v>
      </c>
      <c r="AE88" s="13">
        <f t="shared" si="18"/>
        <v>0</v>
      </c>
      <c r="AF88" s="13">
        <f t="shared" si="18"/>
        <v>0</v>
      </c>
      <c r="AG88" s="13">
        <f t="shared" si="18"/>
        <v>0</v>
      </c>
      <c r="AH88" s="13">
        <f t="shared" si="18"/>
        <v>0</v>
      </c>
      <c r="AI88" s="13">
        <f t="shared" si="18"/>
        <v>0</v>
      </c>
      <c r="AJ88" s="13">
        <f t="shared" si="18"/>
        <v>0</v>
      </c>
      <c r="AK88" s="13">
        <f t="shared" si="18"/>
        <v>0</v>
      </c>
    </row>
    <row r="89" spans="1:37">
      <c r="A89" s="36">
        <v>0</v>
      </c>
      <c r="B89" s="24" t="s">
        <v>89</v>
      </c>
      <c r="C89" s="31" t="e">
        <f t="shared" si="13"/>
        <v>#N/A</v>
      </c>
      <c r="D89" s="15">
        <f t="shared" ca="1" si="16"/>
        <v>0.8</v>
      </c>
      <c r="E89" s="27" t="e">
        <v>#N/A</v>
      </c>
      <c r="F89" s="12">
        <f>SUM(G89:AK89)</f>
        <v>0</v>
      </c>
      <c r="G89" s="22">
        <v>0</v>
      </c>
      <c r="H89" s="22">
        <v>0</v>
      </c>
      <c r="I89" s="22">
        <v>0</v>
      </c>
      <c r="J89" s="22"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>
        <v>0</v>
      </c>
      <c r="AC89" s="25">
        <v>0</v>
      </c>
      <c r="AD89" s="19">
        <v>0</v>
      </c>
      <c r="AE89" s="19"/>
      <c r="AF89" s="19"/>
      <c r="AG89" s="16"/>
      <c r="AH89" s="16"/>
      <c r="AI89" s="16"/>
      <c r="AJ89" s="16"/>
      <c r="AK89" s="19"/>
    </row>
    <row r="90" spans="1:37">
      <c r="A90" s="36">
        <v>0</v>
      </c>
      <c r="B90" s="24" t="s">
        <v>91</v>
      </c>
      <c r="C90" s="31" t="e">
        <f t="shared" si="13"/>
        <v>#N/A</v>
      </c>
      <c r="D90" s="15">
        <f t="shared" ca="1" si="16"/>
        <v>0.8</v>
      </c>
      <c r="E90" s="27" t="e">
        <v>#N/A</v>
      </c>
      <c r="F90" s="12">
        <f>SUM(G90:AK90)</f>
        <v>12414</v>
      </c>
      <c r="G90" s="22">
        <v>0</v>
      </c>
      <c r="H90" s="22">
        <v>0</v>
      </c>
      <c r="I90" s="22">
        <v>0</v>
      </c>
      <c r="J90" s="22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429.3</v>
      </c>
      <c r="AA90" s="19">
        <v>101</v>
      </c>
      <c r="AB90" s="19">
        <v>156</v>
      </c>
      <c r="AC90" s="19">
        <v>230.2</v>
      </c>
      <c r="AD90" s="19">
        <v>11497.5</v>
      </c>
      <c r="AE90" s="19"/>
      <c r="AF90" s="19"/>
      <c r="AG90" s="16"/>
      <c r="AH90" s="16"/>
      <c r="AI90" s="16"/>
      <c r="AJ90" s="16"/>
      <c r="AK90" s="19"/>
    </row>
    <row r="91" spans="1:37" s="18" customFormat="1">
      <c r="A91" s="5"/>
      <c r="B91" s="6" t="s">
        <v>75</v>
      </c>
      <c r="C91" s="32">
        <f t="shared" ref="C91" si="19">F91/E91</f>
        <v>0.82249665793325499</v>
      </c>
      <c r="D91" s="8">
        <f t="shared" ref="D91" ca="1" si="20">DAY(NOW()-1)/30</f>
        <v>0.8</v>
      </c>
      <c r="E91" s="23">
        <f>E17+E35+E53+E71+E88</f>
        <v>12133863.32946033</v>
      </c>
      <c r="F91" s="23">
        <f>F17+F35+F53+F71+F88</f>
        <v>9980062.0362999998</v>
      </c>
      <c r="G91" s="23">
        <f t="shared" ref="G91:AK91" si="21">G17+G35+G53+G71+G88</f>
        <v>461816.66140000004</v>
      </c>
      <c r="H91" s="23">
        <f t="shared" si="21"/>
        <v>388370.57</v>
      </c>
      <c r="I91" s="23">
        <f t="shared" si="21"/>
        <v>378264.12599999993</v>
      </c>
      <c r="J91" s="23">
        <f t="shared" si="21"/>
        <v>424474.60599999997</v>
      </c>
      <c r="K91" s="23">
        <f t="shared" si="21"/>
        <v>391679.47</v>
      </c>
      <c r="L91" s="23">
        <f t="shared" si="21"/>
        <v>408494.52600000007</v>
      </c>
      <c r="M91" s="23">
        <f t="shared" si="21"/>
        <v>390829.82</v>
      </c>
      <c r="N91" s="23">
        <f t="shared" si="21"/>
        <v>378837.2366</v>
      </c>
      <c r="O91" s="23">
        <f t="shared" si="21"/>
        <v>359264.16000000003</v>
      </c>
      <c r="P91" s="23">
        <f t="shared" si="21"/>
        <v>377743.43999999994</v>
      </c>
      <c r="Q91" s="23">
        <f t="shared" si="21"/>
        <v>436865.76800000004</v>
      </c>
      <c r="R91" s="23">
        <f t="shared" si="21"/>
        <v>371721.73399999994</v>
      </c>
      <c r="S91" s="23">
        <f t="shared" si="21"/>
        <v>380226.84199999995</v>
      </c>
      <c r="T91" s="23">
        <f t="shared" si="21"/>
        <v>411277.36499999999</v>
      </c>
      <c r="U91" s="23">
        <f t="shared" si="21"/>
        <v>431394.01</v>
      </c>
      <c r="V91" s="23">
        <f t="shared" si="21"/>
        <v>314505.75</v>
      </c>
      <c r="W91" s="23">
        <f t="shared" si="21"/>
        <v>346454.55000000005</v>
      </c>
      <c r="X91" s="23">
        <f t="shared" si="21"/>
        <v>508265.0612</v>
      </c>
      <c r="Y91" s="23">
        <f t="shared" si="21"/>
        <v>466746.6251</v>
      </c>
      <c r="Z91" s="23">
        <f t="shared" si="21"/>
        <v>448758.90799999994</v>
      </c>
      <c r="AA91" s="23">
        <f t="shared" si="21"/>
        <v>544235.13589999999</v>
      </c>
      <c r="AB91" s="23">
        <f t="shared" si="21"/>
        <v>484163.36959999998</v>
      </c>
      <c r="AC91" s="23">
        <f t="shared" si="21"/>
        <v>436147.46270000003</v>
      </c>
      <c r="AD91" s="23">
        <f t="shared" si="21"/>
        <v>439524.83879999997</v>
      </c>
      <c r="AE91" s="23">
        <f t="shared" si="21"/>
        <v>0</v>
      </c>
      <c r="AF91" s="23">
        <f t="shared" si="21"/>
        <v>0</v>
      </c>
      <c r="AG91" s="23">
        <f t="shared" si="21"/>
        <v>0</v>
      </c>
      <c r="AH91" s="23">
        <f t="shared" si="21"/>
        <v>0</v>
      </c>
      <c r="AI91" s="23">
        <f t="shared" si="21"/>
        <v>0</v>
      </c>
      <c r="AJ91" s="23">
        <f t="shared" si="21"/>
        <v>0</v>
      </c>
      <c r="AK91" s="23">
        <f t="shared" si="21"/>
        <v>0</v>
      </c>
    </row>
  </sheetData>
  <sortState ref="A2:J85">
    <sortCondition ref="A2:A85"/>
  </sortState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91"/>
  <sheetViews>
    <sheetView topLeftCell="A64" workbookViewId="0">
      <selection activeCell="AF82" sqref="AF82"/>
    </sheetView>
  </sheetViews>
  <sheetFormatPr defaultRowHeight="12.75"/>
  <cols>
    <col min="2" max="2" width="14.140625" style="1" customWidth="1"/>
    <col min="3" max="3" width="14.140625" style="33" customWidth="1"/>
    <col min="4" max="4" width="10.5703125" style="9" customWidth="1"/>
    <col min="5" max="5" width="10.5703125" style="28" customWidth="1"/>
    <col min="6" max="6" width="11" style="14" customWidth="1"/>
    <col min="7" max="7" width="7.28515625" style="17" hidden="1" customWidth="1"/>
    <col min="8" max="8" width="7.42578125" hidden="1" customWidth="1"/>
    <col min="9" max="9" width="8" style="17" hidden="1" customWidth="1"/>
    <col min="10" max="10" width="7.42578125" hidden="1" customWidth="1"/>
    <col min="11" max="11" width="7.7109375" hidden="1" customWidth="1"/>
    <col min="12" max="12" width="8.28515625" hidden="1" customWidth="1"/>
    <col min="13" max="14" width="7.28515625" hidden="1" customWidth="1"/>
    <col min="15" max="15" width="7.7109375" hidden="1" customWidth="1"/>
    <col min="16" max="16" width="7.5703125" hidden="1" customWidth="1"/>
    <col min="17" max="17" width="7.85546875" hidden="1" customWidth="1"/>
    <col min="18" max="19" width="7.28515625" hidden="1" customWidth="1"/>
    <col min="20" max="20" width="7.42578125" hidden="1" customWidth="1"/>
    <col min="21" max="21" width="7.5703125" hidden="1" customWidth="1"/>
    <col min="22" max="32" width="8.7109375" customWidth="1"/>
    <col min="33" max="34" width="8.7109375" style="10" customWidth="1"/>
    <col min="35" max="35" width="8.7109375" customWidth="1"/>
    <col min="36" max="36" width="8.7109375" style="10" customWidth="1"/>
    <col min="37" max="37" width="8.7109375" customWidth="1"/>
  </cols>
  <sheetData>
    <row r="1" spans="1:37" ht="37.5" customHeight="1">
      <c r="A1" s="2" t="s">
        <v>74</v>
      </c>
      <c r="B1" s="3" t="s">
        <v>73</v>
      </c>
      <c r="C1" s="29" t="s">
        <v>87</v>
      </c>
      <c r="D1" s="7" t="s">
        <v>76</v>
      </c>
      <c r="E1" s="26" t="s">
        <v>80</v>
      </c>
      <c r="F1" s="11" t="s">
        <v>81</v>
      </c>
      <c r="G1" s="21">
        <v>1</v>
      </c>
      <c r="H1" s="21">
        <v>2</v>
      </c>
      <c r="I1" s="21">
        <v>3</v>
      </c>
      <c r="J1" s="22">
        <v>4</v>
      </c>
      <c r="K1" s="22">
        <v>5</v>
      </c>
      <c r="L1" s="22">
        <v>6</v>
      </c>
      <c r="M1" s="22">
        <v>7</v>
      </c>
      <c r="N1" s="22">
        <v>8</v>
      </c>
      <c r="O1" s="22">
        <v>9</v>
      </c>
      <c r="P1" s="22">
        <v>10</v>
      </c>
      <c r="Q1" s="22">
        <v>11</v>
      </c>
      <c r="R1" s="22">
        <v>12</v>
      </c>
      <c r="S1" s="22">
        <v>13</v>
      </c>
      <c r="T1" s="22">
        <v>14</v>
      </c>
      <c r="U1" s="22">
        <v>15</v>
      </c>
      <c r="V1" s="22">
        <v>16</v>
      </c>
      <c r="W1" s="22">
        <v>17</v>
      </c>
      <c r="X1" s="22">
        <v>18</v>
      </c>
      <c r="Y1" s="22">
        <v>19</v>
      </c>
      <c r="Z1" s="22">
        <v>20</v>
      </c>
      <c r="AA1" s="22">
        <v>21</v>
      </c>
      <c r="AB1" s="22">
        <v>22</v>
      </c>
      <c r="AC1" s="22">
        <v>23</v>
      </c>
      <c r="AD1" s="22">
        <v>24</v>
      </c>
      <c r="AE1" s="22">
        <v>25</v>
      </c>
      <c r="AF1" s="22">
        <v>26</v>
      </c>
      <c r="AG1" s="22">
        <v>27</v>
      </c>
      <c r="AH1" s="22">
        <v>28</v>
      </c>
      <c r="AI1" s="22">
        <v>29</v>
      </c>
      <c r="AJ1" s="22">
        <v>30</v>
      </c>
      <c r="AK1" s="22">
        <v>31</v>
      </c>
    </row>
    <row r="2" spans="1:37">
      <c r="A2" s="43" t="s">
        <v>71</v>
      </c>
      <c r="B2" s="4" t="s">
        <v>30</v>
      </c>
      <c r="C2" s="30">
        <f t="shared" ref="C2:C33" si="0">F2/E2</f>
        <v>0.73867298341087984</v>
      </c>
      <c r="D2" s="15">
        <f t="shared" ref="D2:D33" ca="1" si="1">DAY(NOW()-1)/30</f>
        <v>0.8</v>
      </c>
      <c r="E2" s="27">
        <v>159808.60631305623</v>
      </c>
      <c r="F2" s="12">
        <f t="shared" ref="F2:F16" si="2">SUM(G2:AK2)</f>
        <v>118046.3</v>
      </c>
      <c r="G2" s="22">
        <v>4362.3999999999996</v>
      </c>
      <c r="H2" s="22">
        <v>5182.5</v>
      </c>
      <c r="I2" s="22">
        <v>4009.9</v>
      </c>
      <c r="J2" s="22">
        <v>2708.0000000000005</v>
      </c>
      <c r="K2" s="19">
        <v>3242.5</v>
      </c>
      <c r="L2" s="19">
        <v>4305.2</v>
      </c>
      <c r="M2" s="19">
        <v>3122.2</v>
      </c>
      <c r="N2" s="19">
        <v>3420.5</v>
      </c>
      <c r="O2" s="19">
        <v>3422.1</v>
      </c>
      <c r="P2" s="19">
        <v>6175.4</v>
      </c>
      <c r="Q2" s="19">
        <v>4469.1000000000004</v>
      </c>
      <c r="R2" s="19">
        <v>5923.4</v>
      </c>
      <c r="S2" s="19">
        <v>3842.6</v>
      </c>
      <c r="T2" s="19">
        <v>5228</v>
      </c>
      <c r="U2" s="19">
        <v>7909.5</v>
      </c>
      <c r="V2" s="19">
        <v>2776.5</v>
      </c>
      <c r="W2" s="19">
        <v>2180.1999999999998</v>
      </c>
      <c r="X2" s="19">
        <v>4619.2</v>
      </c>
      <c r="Y2" s="19">
        <v>6257.5</v>
      </c>
      <c r="Z2" s="19">
        <v>5372.4999999999991</v>
      </c>
      <c r="AA2" s="19">
        <v>8703.2999999999993</v>
      </c>
      <c r="AB2" s="19">
        <v>7694.8</v>
      </c>
      <c r="AC2" s="19">
        <v>6814.1000000000013</v>
      </c>
      <c r="AD2" s="19">
        <v>6304.9</v>
      </c>
      <c r="AE2" s="19"/>
      <c r="AF2" s="19"/>
      <c r="AG2" s="16"/>
      <c r="AH2" s="16"/>
      <c r="AI2" s="16"/>
      <c r="AJ2" s="16"/>
      <c r="AK2" s="19"/>
    </row>
    <row r="3" spans="1:37">
      <c r="A3" s="44"/>
      <c r="B3" s="4" t="s">
        <v>22</v>
      </c>
      <c r="C3" s="30">
        <f t="shared" si="0"/>
        <v>0.78518114932369876</v>
      </c>
      <c r="D3" s="15">
        <f t="shared" ca="1" si="1"/>
        <v>0.8</v>
      </c>
      <c r="E3" s="27">
        <v>85610.906550544125</v>
      </c>
      <c r="F3" s="12">
        <f t="shared" si="2"/>
        <v>67220.070000000007</v>
      </c>
      <c r="G3" s="22">
        <v>3176.8</v>
      </c>
      <c r="H3" s="22">
        <v>3260.44</v>
      </c>
      <c r="I3" s="22">
        <v>2113.8000000000002</v>
      </c>
      <c r="J3" s="22">
        <v>1904.64</v>
      </c>
      <c r="K3" s="19">
        <v>4272.8</v>
      </c>
      <c r="L3" s="19">
        <v>2599.4</v>
      </c>
      <c r="M3" s="19">
        <v>1679.3</v>
      </c>
      <c r="N3" s="19">
        <v>1717.5</v>
      </c>
      <c r="O3" s="19">
        <v>1885.8</v>
      </c>
      <c r="P3" s="19">
        <v>3846.6</v>
      </c>
      <c r="Q3" s="19">
        <v>2257.6</v>
      </c>
      <c r="R3" s="19">
        <v>3932.6999999999994</v>
      </c>
      <c r="S3" s="19">
        <v>2726.9</v>
      </c>
      <c r="T3" s="19">
        <v>2407.3000000000002</v>
      </c>
      <c r="U3" s="19">
        <v>2149.9</v>
      </c>
      <c r="V3" s="19">
        <v>1568.9000000000003</v>
      </c>
      <c r="W3" s="19">
        <v>2280.5</v>
      </c>
      <c r="X3" s="19">
        <v>2433.1999999999998</v>
      </c>
      <c r="Y3" s="19">
        <v>3226.5</v>
      </c>
      <c r="Z3" s="19">
        <v>4792</v>
      </c>
      <c r="AA3" s="19">
        <v>3191.4</v>
      </c>
      <c r="AB3" s="19">
        <v>2863.2</v>
      </c>
      <c r="AC3" s="19">
        <v>3194.89</v>
      </c>
      <c r="AD3" s="19">
        <v>3738</v>
      </c>
      <c r="AE3" s="19"/>
      <c r="AF3" s="19"/>
      <c r="AG3" s="16"/>
      <c r="AH3" s="16"/>
      <c r="AI3" s="16"/>
      <c r="AJ3" s="16"/>
      <c r="AK3" s="19"/>
    </row>
    <row r="4" spans="1:37">
      <c r="A4" s="44"/>
      <c r="B4" s="4" t="s">
        <v>48</v>
      </c>
      <c r="C4" s="30">
        <f t="shared" si="0"/>
        <v>0.85749263038798507</v>
      </c>
      <c r="D4" s="15">
        <f t="shared" ca="1" si="1"/>
        <v>0.8</v>
      </c>
      <c r="E4" s="27">
        <v>52063.164647607839</v>
      </c>
      <c r="F4" s="12">
        <f t="shared" si="2"/>
        <v>44643.78</v>
      </c>
      <c r="G4" s="22">
        <v>3030.3</v>
      </c>
      <c r="H4" s="22">
        <v>1362.0000000000002</v>
      </c>
      <c r="I4" s="22">
        <v>1808.3</v>
      </c>
      <c r="J4" s="22">
        <v>1286.4000000000001</v>
      </c>
      <c r="K4" s="19">
        <v>1362.4</v>
      </c>
      <c r="L4" s="19">
        <v>1894.8</v>
      </c>
      <c r="M4" s="19">
        <v>1402.7</v>
      </c>
      <c r="N4" s="19">
        <v>1969.6</v>
      </c>
      <c r="O4" s="19">
        <v>1987.1</v>
      </c>
      <c r="P4" s="19">
        <v>3122.7</v>
      </c>
      <c r="Q4" s="19">
        <v>1829</v>
      </c>
      <c r="R4" s="19">
        <v>1767.2</v>
      </c>
      <c r="S4" s="19">
        <v>1075.2000000000003</v>
      </c>
      <c r="T4" s="19">
        <v>1753.9</v>
      </c>
      <c r="U4" s="19">
        <v>2710.38</v>
      </c>
      <c r="V4" s="19">
        <v>1151.0999999999999</v>
      </c>
      <c r="W4" s="19">
        <v>1046.3</v>
      </c>
      <c r="X4" s="19">
        <v>1183.8</v>
      </c>
      <c r="Y4" s="19">
        <v>1194.7000000000003</v>
      </c>
      <c r="Z4" s="19">
        <v>2339.9</v>
      </c>
      <c r="AA4" s="19">
        <v>4895.7</v>
      </c>
      <c r="AB4" s="19">
        <v>1976.1</v>
      </c>
      <c r="AC4" s="19">
        <v>1205.3</v>
      </c>
      <c r="AD4" s="19">
        <v>1288.9000000000001</v>
      </c>
      <c r="AE4" s="19"/>
      <c r="AF4" s="19"/>
      <c r="AG4" s="16"/>
      <c r="AH4" s="16"/>
      <c r="AI4" s="16"/>
      <c r="AJ4" s="16"/>
      <c r="AK4" s="19"/>
    </row>
    <row r="5" spans="1:37">
      <c r="A5" s="44"/>
      <c r="B5" s="4" t="s">
        <v>47</v>
      </c>
      <c r="C5" s="30">
        <f t="shared" si="0"/>
        <v>0.56870093970288049</v>
      </c>
      <c r="D5" s="15">
        <f t="shared" ca="1" si="1"/>
        <v>0.8</v>
      </c>
      <c r="E5" s="27">
        <v>31029.841465040612</v>
      </c>
      <c r="F5" s="12">
        <f t="shared" si="2"/>
        <v>17646.7</v>
      </c>
      <c r="G5" s="22">
        <v>989.1</v>
      </c>
      <c r="H5" s="22">
        <v>713.8</v>
      </c>
      <c r="I5" s="22">
        <v>323.89999999999998</v>
      </c>
      <c r="J5" s="22">
        <v>309.8</v>
      </c>
      <c r="K5" s="19">
        <v>525.6</v>
      </c>
      <c r="L5" s="19">
        <v>1117.0999999999999</v>
      </c>
      <c r="M5" s="19">
        <v>447.4</v>
      </c>
      <c r="N5" s="19">
        <v>633.70000000000005</v>
      </c>
      <c r="O5" s="19">
        <v>904.1</v>
      </c>
      <c r="P5" s="19">
        <v>836.70000000000016</v>
      </c>
      <c r="Q5" s="19">
        <v>358</v>
      </c>
      <c r="R5" s="19">
        <v>331.3</v>
      </c>
      <c r="S5" s="19">
        <v>895.5</v>
      </c>
      <c r="T5" s="19">
        <v>678.70000000000016</v>
      </c>
      <c r="U5" s="19">
        <v>1160.5000000000002</v>
      </c>
      <c r="V5" s="19">
        <v>805.5</v>
      </c>
      <c r="W5" s="19">
        <v>716.79999999999984</v>
      </c>
      <c r="X5" s="19">
        <v>785.3</v>
      </c>
      <c r="Y5" s="19">
        <v>1151.5999999999999</v>
      </c>
      <c r="Z5" s="19">
        <v>504.6</v>
      </c>
      <c r="AA5" s="19">
        <v>1231.8</v>
      </c>
      <c r="AB5" s="19">
        <v>1403.1</v>
      </c>
      <c r="AC5" s="19">
        <v>293.39999999999998</v>
      </c>
      <c r="AD5" s="19">
        <v>529.4</v>
      </c>
      <c r="AE5" s="19"/>
      <c r="AF5" s="19"/>
      <c r="AG5" s="16"/>
      <c r="AH5" s="16"/>
      <c r="AI5" s="16"/>
      <c r="AJ5" s="16"/>
      <c r="AK5" s="19"/>
    </row>
    <row r="6" spans="1:37">
      <c r="A6" s="44"/>
      <c r="B6" s="4" t="s">
        <v>21</v>
      </c>
      <c r="C6" s="30">
        <f t="shared" si="0"/>
        <v>0.79416532438915921</v>
      </c>
      <c r="D6" s="15">
        <f t="shared" ca="1" si="1"/>
        <v>0.8</v>
      </c>
      <c r="E6" s="27">
        <v>119937.85308274816</v>
      </c>
      <c r="F6" s="12">
        <f t="shared" si="2"/>
        <v>95250.484000000011</v>
      </c>
      <c r="G6" s="22">
        <v>4001.3499999999995</v>
      </c>
      <c r="H6" s="22">
        <v>4013.1999999999994</v>
      </c>
      <c r="I6" s="22">
        <v>2995.4</v>
      </c>
      <c r="J6" s="22">
        <v>3454.8</v>
      </c>
      <c r="K6" s="19">
        <v>2657.134</v>
      </c>
      <c r="L6" s="19">
        <v>2385.5</v>
      </c>
      <c r="M6" s="19">
        <v>3469.8</v>
      </c>
      <c r="N6" s="19">
        <v>3324</v>
      </c>
      <c r="O6" s="19">
        <v>4101.45</v>
      </c>
      <c r="P6" s="19">
        <v>4107.2</v>
      </c>
      <c r="Q6" s="19">
        <v>3227.5</v>
      </c>
      <c r="R6" s="19">
        <v>4112.5500000000011</v>
      </c>
      <c r="S6" s="19">
        <v>3299.8</v>
      </c>
      <c r="T6" s="19">
        <v>5227.1000000000004</v>
      </c>
      <c r="U6" s="19">
        <v>4267.8999999999996</v>
      </c>
      <c r="V6" s="19">
        <v>1865</v>
      </c>
      <c r="W6" s="19">
        <v>2770.3</v>
      </c>
      <c r="X6" s="19">
        <v>3125.6</v>
      </c>
      <c r="Y6" s="19">
        <v>4538</v>
      </c>
      <c r="Z6" s="19">
        <v>5338.6</v>
      </c>
      <c r="AA6" s="19">
        <v>6337.1</v>
      </c>
      <c r="AB6" s="19">
        <v>5074.1999999999989</v>
      </c>
      <c r="AC6" s="19">
        <v>4714.6999999999989</v>
      </c>
      <c r="AD6" s="19">
        <v>6842.3</v>
      </c>
      <c r="AE6" s="19"/>
      <c r="AF6" s="19"/>
      <c r="AG6" s="16"/>
      <c r="AH6" s="16"/>
      <c r="AI6" s="16"/>
      <c r="AJ6" s="16"/>
      <c r="AK6" s="19"/>
    </row>
    <row r="7" spans="1:37">
      <c r="A7" s="44"/>
      <c r="B7" s="4" t="s">
        <v>15</v>
      </c>
      <c r="C7" s="30">
        <f t="shared" si="0"/>
        <v>0.5723241051887813</v>
      </c>
      <c r="D7" s="15">
        <f t="shared" ca="1" si="1"/>
        <v>0.8</v>
      </c>
      <c r="E7" s="27">
        <v>60741.509373492387</v>
      </c>
      <c r="F7" s="12">
        <f t="shared" si="2"/>
        <v>34763.83</v>
      </c>
      <c r="G7" s="22">
        <v>470.7</v>
      </c>
      <c r="H7" s="22">
        <v>1092.9000000000001</v>
      </c>
      <c r="I7" s="22">
        <v>1101.9000000000001</v>
      </c>
      <c r="J7" s="22">
        <v>1145.2500000000002</v>
      </c>
      <c r="K7" s="19">
        <v>1873.9</v>
      </c>
      <c r="L7" s="19">
        <v>1902.9</v>
      </c>
      <c r="M7" s="19">
        <v>1675.2</v>
      </c>
      <c r="N7" s="19">
        <v>1891.3</v>
      </c>
      <c r="O7" s="19">
        <v>1512.3</v>
      </c>
      <c r="P7" s="19">
        <v>1482.6</v>
      </c>
      <c r="Q7" s="19">
        <v>1262.8</v>
      </c>
      <c r="R7" s="19">
        <v>1549.9</v>
      </c>
      <c r="S7" s="19">
        <v>1408.7</v>
      </c>
      <c r="T7" s="19">
        <v>1389.68</v>
      </c>
      <c r="U7" s="19">
        <v>530</v>
      </c>
      <c r="V7" s="19">
        <v>967.79999999999984</v>
      </c>
      <c r="W7" s="19">
        <v>1405.9</v>
      </c>
      <c r="X7" s="19">
        <v>1920.2</v>
      </c>
      <c r="Y7" s="19">
        <v>1345.7999999999997</v>
      </c>
      <c r="Z7" s="19">
        <v>1182.2000000000003</v>
      </c>
      <c r="AA7" s="19">
        <v>2267.5</v>
      </c>
      <c r="AB7" s="19">
        <v>2988.1</v>
      </c>
      <c r="AC7" s="19">
        <v>826.3</v>
      </c>
      <c r="AD7" s="19">
        <v>1570</v>
      </c>
      <c r="AE7" s="19"/>
      <c r="AF7" s="19"/>
      <c r="AG7" s="16"/>
      <c r="AH7" s="16"/>
      <c r="AI7" s="16"/>
      <c r="AJ7" s="16"/>
      <c r="AK7" s="19"/>
    </row>
    <row r="8" spans="1:37">
      <c r="A8" s="44"/>
      <c r="B8" s="4" t="s">
        <v>57</v>
      </c>
      <c r="C8" s="30">
        <f t="shared" si="0"/>
        <v>0.76053734088416525</v>
      </c>
      <c r="D8" s="15">
        <f t="shared" ca="1" si="1"/>
        <v>0.8</v>
      </c>
      <c r="E8" s="27">
        <v>33294.23637577398</v>
      </c>
      <c r="F8" s="12">
        <f t="shared" si="2"/>
        <v>25321.509999999991</v>
      </c>
      <c r="G8" s="22">
        <v>1598.8</v>
      </c>
      <c r="H8" s="22">
        <v>1595.1</v>
      </c>
      <c r="I8" s="22">
        <v>886.2</v>
      </c>
      <c r="J8" s="22">
        <v>1012.2999999999998</v>
      </c>
      <c r="K8" s="19">
        <v>1337.56</v>
      </c>
      <c r="L8" s="19">
        <v>416</v>
      </c>
      <c r="M8" s="19">
        <v>737.4</v>
      </c>
      <c r="N8" s="19">
        <v>1521.3</v>
      </c>
      <c r="O8" s="19">
        <v>700.4</v>
      </c>
      <c r="P8" s="19">
        <v>1263.8399999999999</v>
      </c>
      <c r="Q8" s="19">
        <v>507.2</v>
      </c>
      <c r="R8" s="19">
        <v>890.8</v>
      </c>
      <c r="S8" s="19">
        <v>669.8</v>
      </c>
      <c r="T8" s="19">
        <v>1705.5</v>
      </c>
      <c r="U8" s="19">
        <v>1106.4000000000001</v>
      </c>
      <c r="V8" s="19">
        <v>424.04</v>
      </c>
      <c r="W8" s="19">
        <v>794.9</v>
      </c>
      <c r="X8" s="19">
        <v>1796.0999999999997</v>
      </c>
      <c r="Y8" s="19">
        <v>1160.1199999999999</v>
      </c>
      <c r="Z8" s="19">
        <v>680.5</v>
      </c>
      <c r="AA8" s="19">
        <v>1049.2999999999997</v>
      </c>
      <c r="AB8" s="19">
        <v>1252.3</v>
      </c>
      <c r="AC8" s="19">
        <v>617.54999999999995</v>
      </c>
      <c r="AD8" s="19">
        <v>1598.1</v>
      </c>
      <c r="AE8" s="19"/>
      <c r="AF8" s="19"/>
      <c r="AG8" s="16"/>
      <c r="AH8" s="16"/>
      <c r="AI8" s="16"/>
      <c r="AJ8" s="16"/>
      <c r="AK8" s="19"/>
    </row>
    <row r="9" spans="1:37">
      <c r="A9" s="44"/>
      <c r="B9" s="4" t="s">
        <v>5</v>
      </c>
      <c r="C9" s="30">
        <f t="shared" si="0"/>
        <v>0.57205469925255981</v>
      </c>
      <c r="D9" s="15">
        <f t="shared" ca="1" si="1"/>
        <v>0.8</v>
      </c>
      <c r="E9" s="27">
        <v>42148.032402326455</v>
      </c>
      <c r="F9" s="12">
        <f t="shared" si="2"/>
        <v>24110.980000000007</v>
      </c>
      <c r="G9" s="22">
        <v>1761.9</v>
      </c>
      <c r="H9" s="22">
        <v>665.6</v>
      </c>
      <c r="I9" s="22">
        <v>932</v>
      </c>
      <c r="J9" s="22">
        <v>844.8</v>
      </c>
      <c r="K9" s="19">
        <v>1041.48</v>
      </c>
      <c r="L9" s="19">
        <v>1228.0999999999999</v>
      </c>
      <c r="M9" s="19">
        <v>666.4</v>
      </c>
      <c r="N9" s="19">
        <v>622.79999999999995</v>
      </c>
      <c r="O9" s="19">
        <v>533.1</v>
      </c>
      <c r="P9" s="19">
        <v>1086.4000000000001</v>
      </c>
      <c r="Q9" s="19">
        <v>849.7</v>
      </c>
      <c r="R9" s="19">
        <v>748.60000000000014</v>
      </c>
      <c r="S9" s="19">
        <v>395.4</v>
      </c>
      <c r="T9" s="19">
        <v>1239.5</v>
      </c>
      <c r="U9" s="19">
        <v>1375.6</v>
      </c>
      <c r="V9" s="19">
        <v>659.2</v>
      </c>
      <c r="W9" s="19">
        <v>483.6</v>
      </c>
      <c r="X9" s="19">
        <v>1187.5999999999999</v>
      </c>
      <c r="Y9" s="19">
        <v>1398.4</v>
      </c>
      <c r="Z9" s="19">
        <v>1098.4000000000001</v>
      </c>
      <c r="AA9" s="19">
        <v>1136.4000000000001</v>
      </c>
      <c r="AB9" s="19">
        <v>1807.4</v>
      </c>
      <c r="AC9" s="19">
        <v>1444.5</v>
      </c>
      <c r="AD9" s="19">
        <v>904.1</v>
      </c>
      <c r="AE9" s="19"/>
      <c r="AF9" s="19"/>
      <c r="AG9" s="16"/>
      <c r="AH9" s="16"/>
      <c r="AI9" s="16"/>
      <c r="AJ9" s="16"/>
      <c r="AK9" s="19"/>
    </row>
    <row r="10" spans="1:37">
      <c r="A10" s="44"/>
      <c r="B10" s="4" t="s">
        <v>70</v>
      </c>
      <c r="C10" s="30">
        <f t="shared" si="0"/>
        <v>0.73564182662291022</v>
      </c>
      <c r="D10" s="15">
        <f t="shared" ca="1" si="1"/>
        <v>0.8</v>
      </c>
      <c r="E10" s="27">
        <v>35532.781108977157</v>
      </c>
      <c r="F10" s="12">
        <f t="shared" si="2"/>
        <v>26139.399999999994</v>
      </c>
      <c r="G10" s="22">
        <v>1336.3</v>
      </c>
      <c r="H10" s="22">
        <v>973.89999999999986</v>
      </c>
      <c r="I10" s="22">
        <v>569.20000000000005</v>
      </c>
      <c r="J10" s="22">
        <v>324.2</v>
      </c>
      <c r="K10" s="19">
        <v>592.6</v>
      </c>
      <c r="L10" s="19">
        <v>1581.78</v>
      </c>
      <c r="M10" s="19">
        <v>790.4</v>
      </c>
      <c r="N10" s="19">
        <v>388.19999999999993</v>
      </c>
      <c r="O10" s="19">
        <v>1519.9</v>
      </c>
      <c r="P10" s="19">
        <v>980.5</v>
      </c>
      <c r="Q10" s="19">
        <v>693.9</v>
      </c>
      <c r="R10" s="19">
        <v>1535.8</v>
      </c>
      <c r="S10" s="19">
        <v>2127.1999999999998</v>
      </c>
      <c r="T10" s="19">
        <v>671.8</v>
      </c>
      <c r="U10" s="19">
        <v>1862.7</v>
      </c>
      <c r="V10" s="19">
        <v>548.94000000000005</v>
      </c>
      <c r="W10" s="19">
        <v>331.39999999999992</v>
      </c>
      <c r="X10" s="19">
        <v>818.3</v>
      </c>
      <c r="Y10" s="19">
        <v>964.1</v>
      </c>
      <c r="Z10" s="19">
        <v>1752.28</v>
      </c>
      <c r="AA10" s="19">
        <v>1404.2000000000003</v>
      </c>
      <c r="AB10" s="19">
        <v>2175.1</v>
      </c>
      <c r="AC10" s="19">
        <v>1188.2999999999997</v>
      </c>
      <c r="AD10" s="19">
        <v>1008.4</v>
      </c>
      <c r="AE10" s="19"/>
      <c r="AF10" s="19"/>
      <c r="AG10" s="16"/>
      <c r="AH10" s="16"/>
      <c r="AI10" s="16"/>
      <c r="AJ10" s="16"/>
      <c r="AK10" s="19"/>
    </row>
    <row r="11" spans="1:37">
      <c r="A11" s="44"/>
      <c r="B11" s="4" t="s">
        <v>45</v>
      </c>
      <c r="C11" s="30">
        <f t="shared" si="0"/>
        <v>0.84251192080562198</v>
      </c>
      <c r="D11" s="15">
        <f t="shared" ca="1" si="1"/>
        <v>0.8</v>
      </c>
      <c r="E11" s="27">
        <v>83758.636830351563</v>
      </c>
      <c r="F11" s="12">
        <f t="shared" si="2"/>
        <v>70567.650000000009</v>
      </c>
      <c r="G11" s="22">
        <v>3136.4</v>
      </c>
      <c r="H11" s="22">
        <v>2737.7</v>
      </c>
      <c r="I11" s="22">
        <v>2706.4</v>
      </c>
      <c r="J11" s="22">
        <v>2287.5</v>
      </c>
      <c r="K11" s="19">
        <v>2596</v>
      </c>
      <c r="L11" s="19">
        <v>1617.2</v>
      </c>
      <c r="M11" s="19">
        <v>2309.3000000000002</v>
      </c>
      <c r="N11" s="19">
        <v>2289.1</v>
      </c>
      <c r="O11" s="19">
        <v>2145.8000000000002</v>
      </c>
      <c r="P11" s="19">
        <v>2657.0999999999995</v>
      </c>
      <c r="Q11" s="19">
        <v>3322.4</v>
      </c>
      <c r="R11" s="19">
        <v>2352.6999999999998</v>
      </c>
      <c r="S11" s="19">
        <v>1950.3</v>
      </c>
      <c r="T11" s="19">
        <v>2600.3000000000002</v>
      </c>
      <c r="U11" s="19">
        <v>3921.8</v>
      </c>
      <c r="V11" s="19">
        <v>3207.6</v>
      </c>
      <c r="W11" s="19">
        <v>2805</v>
      </c>
      <c r="X11" s="19">
        <v>3185.5</v>
      </c>
      <c r="Y11" s="19">
        <v>3121</v>
      </c>
      <c r="Z11" s="19">
        <v>4831.3500000000004</v>
      </c>
      <c r="AA11" s="19">
        <v>4218.1999999999989</v>
      </c>
      <c r="AB11" s="19">
        <v>3295.3</v>
      </c>
      <c r="AC11" s="19">
        <v>4108.1000000000004</v>
      </c>
      <c r="AD11" s="19">
        <v>3165.6</v>
      </c>
      <c r="AE11" s="19"/>
      <c r="AF11" s="19"/>
      <c r="AG11" s="16"/>
      <c r="AH11" s="16"/>
      <c r="AI11" s="16"/>
      <c r="AJ11" s="16"/>
      <c r="AK11" s="19"/>
    </row>
    <row r="12" spans="1:37">
      <c r="A12" s="44"/>
      <c r="B12" s="4" t="s">
        <v>53</v>
      </c>
      <c r="C12" s="30">
        <f t="shared" si="0"/>
        <v>0.828940311132501</v>
      </c>
      <c r="D12" s="15">
        <f t="shared" ca="1" si="1"/>
        <v>0.8</v>
      </c>
      <c r="E12" s="27">
        <v>312486.13020895212</v>
      </c>
      <c r="F12" s="12">
        <f t="shared" si="2"/>
        <v>259032.34999999998</v>
      </c>
      <c r="G12" s="22">
        <v>11838.2</v>
      </c>
      <c r="H12" s="22">
        <v>10758.100000000002</v>
      </c>
      <c r="I12" s="22">
        <v>8276.1</v>
      </c>
      <c r="J12" s="22">
        <v>12188.7</v>
      </c>
      <c r="K12" s="19">
        <v>9462.5</v>
      </c>
      <c r="L12" s="19">
        <v>7331.55</v>
      </c>
      <c r="M12" s="19">
        <v>11314.399999999998</v>
      </c>
      <c r="N12" s="19">
        <v>11478.999999999998</v>
      </c>
      <c r="O12" s="19">
        <v>7877.4</v>
      </c>
      <c r="P12" s="19">
        <v>8768.4</v>
      </c>
      <c r="Q12" s="19">
        <v>10709</v>
      </c>
      <c r="R12" s="19">
        <v>9083.2000000000007</v>
      </c>
      <c r="S12" s="19">
        <v>12156.5</v>
      </c>
      <c r="T12" s="19">
        <v>14159.25</v>
      </c>
      <c r="U12" s="19">
        <v>13323.2</v>
      </c>
      <c r="V12" s="19">
        <v>6638.1</v>
      </c>
      <c r="W12" s="19">
        <v>7128.3</v>
      </c>
      <c r="X12" s="19">
        <v>9448.4</v>
      </c>
      <c r="Y12" s="19">
        <v>12995.5</v>
      </c>
      <c r="Z12" s="19">
        <v>10848.1</v>
      </c>
      <c r="AA12" s="19">
        <v>15147.200000000003</v>
      </c>
      <c r="AB12" s="19">
        <v>14232.55</v>
      </c>
      <c r="AC12" s="19">
        <v>10807.8</v>
      </c>
      <c r="AD12" s="19">
        <v>13060.9</v>
      </c>
      <c r="AE12" s="19"/>
      <c r="AF12" s="19"/>
      <c r="AG12" s="16"/>
      <c r="AH12" s="16"/>
      <c r="AI12" s="16"/>
      <c r="AJ12" s="16"/>
      <c r="AK12" s="19"/>
    </row>
    <row r="13" spans="1:37">
      <c r="A13" s="44"/>
      <c r="B13" s="4" t="s">
        <v>13</v>
      </c>
      <c r="C13" s="30">
        <f t="shared" si="0"/>
        <v>0.84897202745138411</v>
      </c>
      <c r="D13" s="15">
        <f t="shared" ca="1" si="1"/>
        <v>0.8</v>
      </c>
      <c r="E13" s="27">
        <v>193315.02651823021</v>
      </c>
      <c r="F13" s="12">
        <f t="shared" si="2"/>
        <v>164119.04999999999</v>
      </c>
      <c r="G13" s="22">
        <v>8119.05</v>
      </c>
      <c r="H13" s="22">
        <v>7327.4</v>
      </c>
      <c r="I13" s="22">
        <v>6966.2</v>
      </c>
      <c r="J13" s="22">
        <v>5512.35</v>
      </c>
      <c r="K13" s="19">
        <v>4884.8500000000004</v>
      </c>
      <c r="L13" s="19">
        <v>6439.1000000000013</v>
      </c>
      <c r="M13" s="19">
        <v>5847.5</v>
      </c>
      <c r="N13" s="19">
        <v>8653.2000000000007</v>
      </c>
      <c r="O13" s="19">
        <v>5401.85</v>
      </c>
      <c r="P13" s="19">
        <v>5362.2500000000009</v>
      </c>
      <c r="Q13" s="19">
        <v>7444.05</v>
      </c>
      <c r="R13" s="19">
        <v>5436</v>
      </c>
      <c r="S13" s="19">
        <v>5156.8000000000011</v>
      </c>
      <c r="T13" s="19">
        <v>7765.55</v>
      </c>
      <c r="U13" s="19">
        <v>8820.5499999999993</v>
      </c>
      <c r="V13" s="19">
        <v>5222.5</v>
      </c>
      <c r="W13" s="19">
        <v>5161.3999999999996</v>
      </c>
      <c r="X13" s="19">
        <v>7360</v>
      </c>
      <c r="Y13" s="19">
        <v>9153.1</v>
      </c>
      <c r="Z13" s="19">
        <v>7677.3</v>
      </c>
      <c r="AA13" s="19">
        <v>7954.4</v>
      </c>
      <c r="AB13" s="19">
        <v>7523.8</v>
      </c>
      <c r="AC13" s="19">
        <v>7507.35</v>
      </c>
      <c r="AD13" s="19">
        <v>7422.5</v>
      </c>
      <c r="AE13" s="19"/>
      <c r="AF13" s="19"/>
      <c r="AG13" s="16"/>
      <c r="AH13" s="16"/>
      <c r="AI13" s="16"/>
      <c r="AJ13" s="16"/>
      <c r="AK13" s="19"/>
    </row>
    <row r="14" spans="1:37">
      <c r="A14" s="44"/>
      <c r="B14" s="4" t="s">
        <v>49</v>
      </c>
      <c r="C14" s="30">
        <f t="shared" si="0"/>
        <v>0.74531863687824229</v>
      </c>
      <c r="D14" s="15">
        <f t="shared" ca="1" si="1"/>
        <v>0.8</v>
      </c>
      <c r="E14" s="27">
        <v>116471.32609429338</v>
      </c>
      <c r="F14" s="12">
        <f t="shared" si="2"/>
        <v>86808.25</v>
      </c>
      <c r="G14" s="22">
        <v>3990.3000000000006</v>
      </c>
      <c r="H14" s="22">
        <v>3003.4</v>
      </c>
      <c r="I14" s="22">
        <v>3615.7</v>
      </c>
      <c r="J14" s="22">
        <v>3234.6</v>
      </c>
      <c r="K14" s="19">
        <v>3963.3</v>
      </c>
      <c r="L14" s="19">
        <v>2781.4</v>
      </c>
      <c r="M14" s="19">
        <v>3735.9</v>
      </c>
      <c r="N14" s="19">
        <v>3011.3</v>
      </c>
      <c r="O14" s="19">
        <v>2810.6</v>
      </c>
      <c r="P14" s="19">
        <v>3000.2</v>
      </c>
      <c r="Q14" s="19">
        <v>2690.7</v>
      </c>
      <c r="R14" s="19">
        <v>4632.6000000000004</v>
      </c>
      <c r="S14" s="19">
        <v>2410.5</v>
      </c>
      <c r="T14" s="19">
        <v>5453.6999999999989</v>
      </c>
      <c r="U14" s="19">
        <v>3182.6999999999994</v>
      </c>
      <c r="V14" s="19">
        <v>2287</v>
      </c>
      <c r="W14" s="19">
        <v>3347.3</v>
      </c>
      <c r="X14" s="19">
        <v>3404.1</v>
      </c>
      <c r="Y14" s="19">
        <v>3600.9</v>
      </c>
      <c r="Z14" s="19">
        <v>3875.4</v>
      </c>
      <c r="AA14" s="19">
        <v>5247.6</v>
      </c>
      <c r="AB14" s="19">
        <v>4247.05</v>
      </c>
      <c r="AC14" s="19">
        <v>4584.6000000000004</v>
      </c>
      <c r="AD14" s="19">
        <v>4697.3999999999996</v>
      </c>
      <c r="AE14" s="19"/>
      <c r="AF14" s="19"/>
      <c r="AG14" s="16"/>
      <c r="AH14" s="16"/>
      <c r="AI14" s="16"/>
      <c r="AJ14" s="16"/>
      <c r="AK14" s="19"/>
    </row>
    <row r="15" spans="1:37">
      <c r="A15" s="44"/>
      <c r="B15" s="4" t="s">
        <v>3</v>
      </c>
      <c r="C15" s="30">
        <f t="shared" si="0"/>
        <v>0.48443840956106671</v>
      </c>
      <c r="D15" s="15">
        <f t="shared" ca="1" si="1"/>
        <v>0.8</v>
      </c>
      <c r="E15" s="27">
        <v>26977.836071754649</v>
      </c>
      <c r="F15" s="12">
        <f t="shared" si="2"/>
        <v>13069.099999999999</v>
      </c>
      <c r="G15" s="22">
        <v>394.3</v>
      </c>
      <c r="H15" s="22">
        <v>170</v>
      </c>
      <c r="I15" s="22">
        <v>318.5</v>
      </c>
      <c r="J15" s="22">
        <v>560.4</v>
      </c>
      <c r="K15" s="19">
        <v>763.6</v>
      </c>
      <c r="L15" s="19">
        <v>401.8</v>
      </c>
      <c r="M15" s="19">
        <v>701</v>
      </c>
      <c r="N15" s="19">
        <v>471.6</v>
      </c>
      <c r="O15" s="19">
        <v>576.4</v>
      </c>
      <c r="P15" s="19">
        <v>1049</v>
      </c>
      <c r="Q15" s="19">
        <v>393.2</v>
      </c>
      <c r="R15" s="19">
        <v>131.9</v>
      </c>
      <c r="S15" s="19">
        <v>347.2</v>
      </c>
      <c r="T15" s="19">
        <v>438.8</v>
      </c>
      <c r="U15" s="19">
        <v>494.60000000000008</v>
      </c>
      <c r="V15" s="19">
        <v>128.69999999999999</v>
      </c>
      <c r="W15" s="19">
        <v>351.3</v>
      </c>
      <c r="X15" s="19">
        <v>481.6</v>
      </c>
      <c r="Y15" s="19">
        <v>437.5</v>
      </c>
      <c r="Z15" s="19">
        <v>705.8</v>
      </c>
      <c r="AA15" s="19">
        <v>1082.3</v>
      </c>
      <c r="AB15" s="19">
        <v>803.6</v>
      </c>
      <c r="AC15" s="19">
        <v>827.9</v>
      </c>
      <c r="AD15" s="19">
        <v>1038.0999999999999</v>
      </c>
      <c r="AE15" s="19"/>
      <c r="AF15" s="19"/>
      <c r="AG15" s="16"/>
      <c r="AH15" s="16"/>
      <c r="AI15" s="16"/>
      <c r="AJ15" s="16"/>
      <c r="AK15" s="19"/>
    </row>
    <row r="16" spans="1:37">
      <c r="A16" s="44"/>
      <c r="B16" s="24" t="s">
        <v>92</v>
      </c>
      <c r="C16" s="30">
        <f t="shared" si="0"/>
        <v>0.59019363038994743</v>
      </c>
      <c r="D16" s="15">
        <f t="shared" ca="1" si="1"/>
        <v>0.8</v>
      </c>
      <c r="E16" s="27">
        <v>26807.134447633107</v>
      </c>
      <c r="F16" s="12">
        <f t="shared" si="2"/>
        <v>15821.400000000001</v>
      </c>
      <c r="G16" s="22">
        <v>691.70000000000016</v>
      </c>
      <c r="H16" s="22">
        <v>1049</v>
      </c>
      <c r="I16" s="22">
        <v>333.39999999999992</v>
      </c>
      <c r="J16" s="22">
        <v>241.6</v>
      </c>
      <c r="K16" s="19">
        <v>506.80000000000007</v>
      </c>
      <c r="L16" s="19">
        <v>423.75</v>
      </c>
      <c r="M16" s="19">
        <v>616.70000000000016</v>
      </c>
      <c r="N16" s="19">
        <v>313.89999999999998</v>
      </c>
      <c r="O16" s="19">
        <v>496.2</v>
      </c>
      <c r="P16" s="19">
        <v>149.5</v>
      </c>
      <c r="Q16" s="19">
        <v>903.39999999999986</v>
      </c>
      <c r="R16" s="19">
        <v>564.70000000000005</v>
      </c>
      <c r="S16" s="19">
        <v>506.50000000000006</v>
      </c>
      <c r="T16" s="19">
        <v>405.5</v>
      </c>
      <c r="U16" s="19">
        <v>482.7</v>
      </c>
      <c r="V16" s="19">
        <v>469.5</v>
      </c>
      <c r="W16" s="19">
        <v>367.15</v>
      </c>
      <c r="X16" s="19">
        <v>885.10000000000014</v>
      </c>
      <c r="Y16" s="19">
        <v>1032.8</v>
      </c>
      <c r="Z16" s="19">
        <v>1447.7</v>
      </c>
      <c r="AA16" s="19">
        <v>417.39999999999992</v>
      </c>
      <c r="AB16" s="19">
        <v>1815.6</v>
      </c>
      <c r="AC16" s="19">
        <v>550.20000000000005</v>
      </c>
      <c r="AD16" s="19">
        <v>1150.5999999999999</v>
      </c>
      <c r="AE16" s="19"/>
      <c r="AF16" s="19"/>
      <c r="AG16" s="16"/>
      <c r="AH16" s="16"/>
      <c r="AI16" s="16"/>
      <c r="AJ16" s="16"/>
      <c r="AK16" s="19"/>
    </row>
    <row r="17" spans="1:37">
      <c r="A17" s="45"/>
      <c r="B17" s="39" t="s">
        <v>98</v>
      </c>
      <c r="C17" s="40">
        <f t="shared" si="0"/>
        <v>0.76998110661689589</v>
      </c>
      <c r="D17" s="8">
        <f t="shared" ca="1" si="1"/>
        <v>0.8</v>
      </c>
      <c r="E17" s="13">
        <f>SUM(E2:E16)</f>
        <v>1379983.021490782</v>
      </c>
      <c r="F17" s="13">
        <f>SUM(F2:F16)</f>
        <v>1062560.8540000001</v>
      </c>
      <c r="G17" s="13">
        <f t="shared" ref="G17:AD17" si="3">SUM(G2:G16)</f>
        <v>48897.600000000006</v>
      </c>
      <c r="H17" s="13">
        <f t="shared" si="3"/>
        <v>43905.04</v>
      </c>
      <c r="I17" s="13">
        <f t="shared" si="3"/>
        <v>36956.900000000009</v>
      </c>
      <c r="J17" s="13">
        <f t="shared" si="3"/>
        <v>37015.339999999997</v>
      </c>
      <c r="K17" s="13">
        <f t="shared" si="3"/>
        <v>39083.024000000005</v>
      </c>
      <c r="L17" s="13">
        <f t="shared" si="3"/>
        <v>36425.58</v>
      </c>
      <c r="M17" s="13">
        <f t="shared" si="3"/>
        <v>38515.599999999999</v>
      </c>
      <c r="N17" s="13">
        <f t="shared" si="3"/>
        <v>41707</v>
      </c>
      <c r="O17" s="13">
        <f t="shared" si="3"/>
        <v>35874.499999999993</v>
      </c>
      <c r="P17" s="13">
        <f t="shared" si="3"/>
        <v>43888.39</v>
      </c>
      <c r="Q17" s="13">
        <f t="shared" si="3"/>
        <v>40917.549999999996</v>
      </c>
      <c r="R17" s="13">
        <f t="shared" si="3"/>
        <v>42993.349999999991</v>
      </c>
      <c r="S17" s="13">
        <f t="shared" si="3"/>
        <v>38968.899999999994</v>
      </c>
      <c r="T17" s="13">
        <f t="shared" si="3"/>
        <v>51124.58</v>
      </c>
      <c r="U17" s="13">
        <f t="shared" si="3"/>
        <v>53298.43</v>
      </c>
      <c r="V17" s="13">
        <f t="shared" si="3"/>
        <v>28720.38</v>
      </c>
      <c r="W17" s="13">
        <f t="shared" si="3"/>
        <v>31170.35</v>
      </c>
      <c r="X17" s="13">
        <f t="shared" si="3"/>
        <v>42633.999999999993</v>
      </c>
      <c r="Y17" s="13">
        <f t="shared" si="3"/>
        <v>51577.520000000004</v>
      </c>
      <c r="Z17" s="13">
        <f t="shared" si="3"/>
        <v>52446.630000000005</v>
      </c>
      <c r="AA17" s="13">
        <f t="shared" si="3"/>
        <v>64283.8</v>
      </c>
      <c r="AB17" s="13">
        <f t="shared" si="3"/>
        <v>59152.2</v>
      </c>
      <c r="AC17" s="13">
        <f t="shared" si="3"/>
        <v>48684.99</v>
      </c>
      <c r="AD17" s="13">
        <f t="shared" si="3"/>
        <v>54319.199999999997</v>
      </c>
      <c r="AE17" s="13">
        <f t="shared" ref="AD17:AK17" si="4">SUM(AE2:AE16)</f>
        <v>0</v>
      </c>
      <c r="AF17" s="13">
        <f t="shared" si="4"/>
        <v>0</v>
      </c>
      <c r="AG17" s="13">
        <f t="shared" si="4"/>
        <v>0</v>
      </c>
      <c r="AH17" s="13">
        <f t="shared" si="4"/>
        <v>0</v>
      </c>
      <c r="AI17" s="13">
        <f t="shared" si="4"/>
        <v>0</v>
      </c>
      <c r="AJ17" s="13">
        <f t="shared" si="4"/>
        <v>0</v>
      </c>
      <c r="AK17" s="13">
        <f t="shared" si="4"/>
        <v>0</v>
      </c>
    </row>
    <row r="18" spans="1:37">
      <c r="A18" s="43" t="s">
        <v>95</v>
      </c>
      <c r="B18" s="4" t="s">
        <v>0</v>
      </c>
      <c r="C18" s="30">
        <f t="shared" si="0"/>
        <v>0.7647980156139631</v>
      </c>
      <c r="D18" s="15">
        <f t="shared" ca="1" si="1"/>
        <v>0.8</v>
      </c>
      <c r="E18" s="27">
        <v>25876.897685348387</v>
      </c>
      <c r="F18" s="12">
        <f t="shared" ref="F18:F34" si="5">SUM(G18:AK18)</f>
        <v>19790.600000000002</v>
      </c>
      <c r="G18" s="22">
        <v>1997.1199999999997</v>
      </c>
      <c r="H18" s="22">
        <v>1061.0999999999999</v>
      </c>
      <c r="I18" s="22">
        <v>765.8</v>
      </c>
      <c r="J18" s="22">
        <v>1383.2</v>
      </c>
      <c r="K18" s="19">
        <v>718.7</v>
      </c>
      <c r="L18" s="19">
        <v>829.7</v>
      </c>
      <c r="M18" s="19">
        <v>610.4</v>
      </c>
      <c r="N18" s="19">
        <v>680.2</v>
      </c>
      <c r="O18" s="19">
        <v>502.2</v>
      </c>
      <c r="P18" s="19">
        <v>690.38</v>
      </c>
      <c r="Q18" s="19">
        <v>969.6</v>
      </c>
      <c r="R18" s="19">
        <v>1051.2000000000003</v>
      </c>
      <c r="S18" s="19">
        <v>381.2</v>
      </c>
      <c r="T18" s="19">
        <v>382.5</v>
      </c>
      <c r="U18" s="19">
        <v>401.5</v>
      </c>
      <c r="V18" s="19">
        <v>929.28</v>
      </c>
      <c r="W18" s="19">
        <v>367.7</v>
      </c>
      <c r="X18" s="19">
        <v>714.3</v>
      </c>
      <c r="Y18" s="19">
        <v>953.2</v>
      </c>
      <c r="Z18" s="19">
        <v>738.2</v>
      </c>
      <c r="AA18" s="19">
        <v>584.20000000000005</v>
      </c>
      <c r="AB18" s="19">
        <v>573.00000000000011</v>
      </c>
      <c r="AC18" s="19">
        <v>718.72000000000014</v>
      </c>
      <c r="AD18" s="19">
        <v>1787.2</v>
      </c>
      <c r="AE18" s="19"/>
      <c r="AF18" s="19"/>
      <c r="AG18" s="16"/>
      <c r="AH18" s="16"/>
      <c r="AI18" s="16"/>
      <c r="AJ18" s="16"/>
      <c r="AK18" s="19"/>
    </row>
    <row r="19" spans="1:37">
      <c r="A19" s="44"/>
      <c r="B19" s="4" t="s">
        <v>32</v>
      </c>
      <c r="C19" s="30">
        <f t="shared" si="0"/>
        <v>0.87494277248398655</v>
      </c>
      <c r="D19" s="15">
        <f t="shared" ca="1" si="1"/>
        <v>0.8</v>
      </c>
      <c r="E19" s="27">
        <v>86382.449660595696</v>
      </c>
      <c r="F19" s="12">
        <f t="shared" si="5"/>
        <v>75579.7</v>
      </c>
      <c r="G19" s="22">
        <v>5071.5000000000009</v>
      </c>
      <c r="H19" s="22">
        <v>3614.5</v>
      </c>
      <c r="I19" s="22">
        <v>3232.75</v>
      </c>
      <c r="J19" s="22">
        <v>1975.25</v>
      </c>
      <c r="K19" s="19">
        <v>1946.1</v>
      </c>
      <c r="L19" s="19">
        <v>1720.1</v>
      </c>
      <c r="M19" s="19">
        <v>1488.1</v>
      </c>
      <c r="N19" s="19">
        <v>2410.65</v>
      </c>
      <c r="O19" s="19">
        <v>2649.75</v>
      </c>
      <c r="P19" s="19">
        <v>2689.8</v>
      </c>
      <c r="Q19" s="19">
        <v>3907.15</v>
      </c>
      <c r="R19" s="19">
        <v>2729.7</v>
      </c>
      <c r="S19" s="19">
        <v>1462.8</v>
      </c>
      <c r="T19" s="19">
        <v>2763.5999999999995</v>
      </c>
      <c r="U19" s="19">
        <v>5254.1</v>
      </c>
      <c r="V19" s="19">
        <v>1852.2</v>
      </c>
      <c r="W19" s="19">
        <v>3429.4</v>
      </c>
      <c r="X19" s="19">
        <v>3155</v>
      </c>
      <c r="Y19" s="19">
        <v>4884.2</v>
      </c>
      <c r="Z19" s="19">
        <v>4470.8999999999996</v>
      </c>
      <c r="AA19" s="19">
        <v>4561</v>
      </c>
      <c r="AB19" s="19">
        <v>2618.4000000000005</v>
      </c>
      <c r="AC19" s="19">
        <v>4422.4499999999989</v>
      </c>
      <c r="AD19" s="19">
        <v>3270.3</v>
      </c>
      <c r="AE19" s="19"/>
      <c r="AF19" s="19"/>
      <c r="AG19" s="16"/>
      <c r="AH19" s="16"/>
      <c r="AI19" s="16"/>
      <c r="AJ19" s="16"/>
      <c r="AK19" s="19"/>
    </row>
    <row r="20" spans="1:37">
      <c r="A20" s="44"/>
      <c r="B20" s="4" t="s">
        <v>34</v>
      </c>
      <c r="C20" s="30">
        <f t="shared" si="0"/>
        <v>0.72228195627569258</v>
      </c>
      <c r="D20" s="15">
        <f t="shared" ca="1" si="1"/>
        <v>0.8</v>
      </c>
      <c r="E20" s="27">
        <v>59769.871896843986</v>
      </c>
      <c r="F20" s="12">
        <f t="shared" si="5"/>
        <v>43170.700000000012</v>
      </c>
      <c r="G20" s="22">
        <v>2136.4499999999998</v>
      </c>
      <c r="H20" s="22">
        <v>1746.6</v>
      </c>
      <c r="I20" s="22">
        <v>1298.0999999999999</v>
      </c>
      <c r="J20" s="22">
        <v>1612</v>
      </c>
      <c r="K20" s="19">
        <v>1307.05</v>
      </c>
      <c r="L20" s="19">
        <v>1340</v>
      </c>
      <c r="M20" s="19">
        <v>1204.5999999999999</v>
      </c>
      <c r="N20" s="19">
        <v>852.3</v>
      </c>
      <c r="O20" s="19">
        <v>1518.7</v>
      </c>
      <c r="P20" s="19">
        <v>1967.2</v>
      </c>
      <c r="Q20" s="19">
        <v>2649.6</v>
      </c>
      <c r="R20" s="19">
        <v>1067.0999999999999</v>
      </c>
      <c r="S20" s="19">
        <v>1505.95</v>
      </c>
      <c r="T20" s="19">
        <v>2428.4</v>
      </c>
      <c r="U20" s="19">
        <v>2878.2</v>
      </c>
      <c r="V20" s="19">
        <v>1492.5</v>
      </c>
      <c r="W20" s="19">
        <v>1339.4</v>
      </c>
      <c r="X20" s="19">
        <v>996.14999999999986</v>
      </c>
      <c r="Y20" s="19">
        <v>1666.7</v>
      </c>
      <c r="Z20" s="19">
        <v>1783.9</v>
      </c>
      <c r="AA20" s="19">
        <v>1787</v>
      </c>
      <c r="AB20" s="19">
        <v>2894.1</v>
      </c>
      <c r="AC20" s="19">
        <v>2061.9</v>
      </c>
      <c r="AD20" s="19">
        <v>3636.8</v>
      </c>
      <c r="AE20" s="19"/>
      <c r="AF20" s="19"/>
      <c r="AG20" s="16"/>
      <c r="AH20" s="16"/>
      <c r="AI20" s="16"/>
      <c r="AJ20" s="16"/>
      <c r="AK20" s="19"/>
    </row>
    <row r="21" spans="1:37">
      <c r="A21" s="44"/>
      <c r="B21" s="4" t="s">
        <v>43</v>
      </c>
      <c r="C21" s="30">
        <f t="shared" si="0"/>
        <v>0.71855604326719091</v>
      </c>
      <c r="D21" s="15">
        <f t="shared" ca="1" si="1"/>
        <v>0.8</v>
      </c>
      <c r="E21" s="27">
        <v>61325.731531860933</v>
      </c>
      <c r="F21" s="12">
        <f t="shared" si="5"/>
        <v>44065.974999999999</v>
      </c>
      <c r="G21" s="22">
        <v>1753.8</v>
      </c>
      <c r="H21" s="22">
        <v>1949.1500000000003</v>
      </c>
      <c r="I21" s="22">
        <v>1952.7</v>
      </c>
      <c r="J21" s="22">
        <v>1662.7</v>
      </c>
      <c r="K21" s="19">
        <v>2417.1</v>
      </c>
      <c r="L21" s="19">
        <v>2526.7499999999995</v>
      </c>
      <c r="M21" s="19">
        <v>2216.1999999999998</v>
      </c>
      <c r="N21" s="19">
        <v>1603.8</v>
      </c>
      <c r="O21" s="19">
        <v>1864.75</v>
      </c>
      <c r="P21" s="19">
        <v>1776.7</v>
      </c>
      <c r="Q21" s="19">
        <v>1328.9</v>
      </c>
      <c r="R21" s="19">
        <v>1572.0999999999997</v>
      </c>
      <c r="S21" s="19">
        <v>2518.8000000000002</v>
      </c>
      <c r="T21" s="19">
        <v>1075.175</v>
      </c>
      <c r="U21" s="19">
        <v>1293.7</v>
      </c>
      <c r="V21" s="19">
        <v>1796.25</v>
      </c>
      <c r="W21" s="19">
        <v>2788.25</v>
      </c>
      <c r="X21" s="19">
        <v>1372.8</v>
      </c>
      <c r="Y21" s="19">
        <v>2548.6500000000005</v>
      </c>
      <c r="Z21" s="19">
        <v>1956.2</v>
      </c>
      <c r="AA21" s="19">
        <v>1607.15</v>
      </c>
      <c r="AB21" s="19">
        <v>1718.9</v>
      </c>
      <c r="AC21" s="19">
        <v>1650.75</v>
      </c>
      <c r="AD21" s="19">
        <v>1114.7</v>
      </c>
      <c r="AE21" s="19"/>
      <c r="AF21" s="19"/>
      <c r="AG21" s="16"/>
      <c r="AH21" s="16"/>
      <c r="AI21" s="16"/>
      <c r="AJ21" s="16"/>
      <c r="AK21" s="19"/>
    </row>
    <row r="22" spans="1:37">
      <c r="A22" s="44"/>
      <c r="B22" s="4" t="s">
        <v>54</v>
      </c>
      <c r="C22" s="30">
        <f t="shared" si="0"/>
        <v>0.42176068537831424</v>
      </c>
      <c r="D22" s="15">
        <f t="shared" ca="1" si="1"/>
        <v>0.8</v>
      </c>
      <c r="E22" s="27">
        <v>73881.969278500648</v>
      </c>
      <c r="F22" s="12">
        <f t="shared" si="5"/>
        <v>31160.509999999991</v>
      </c>
      <c r="G22" s="22">
        <v>3146.6</v>
      </c>
      <c r="H22" s="22">
        <v>2510.36</v>
      </c>
      <c r="I22" s="22">
        <v>1677.7</v>
      </c>
      <c r="J22" s="22">
        <v>1052.5499999999997</v>
      </c>
      <c r="K22" s="19">
        <v>858.3</v>
      </c>
      <c r="L22" s="19">
        <v>729.29999999999984</v>
      </c>
      <c r="M22" s="19">
        <v>555.99999999999989</v>
      </c>
      <c r="N22" s="19">
        <v>975.04999999999984</v>
      </c>
      <c r="O22" s="19">
        <v>1380.75</v>
      </c>
      <c r="P22" s="19">
        <v>1176.7999999999997</v>
      </c>
      <c r="Q22" s="19">
        <v>1535.2</v>
      </c>
      <c r="R22" s="19">
        <v>828.5</v>
      </c>
      <c r="S22" s="19">
        <v>856.1</v>
      </c>
      <c r="T22" s="19">
        <v>420.10000000000008</v>
      </c>
      <c r="U22" s="19">
        <v>1197.0999999999999</v>
      </c>
      <c r="V22" s="19">
        <v>1112.0000000000002</v>
      </c>
      <c r="W22" s="19">
        <v>1561.15</v>
      </c>
      <c r="X22" s="19">
        <v>2433.4000000000005</v>
      </c>
      <c r="Y22" s="19">
        <v>670.05</v>
      </c>
      <c r="Z22" s="19">
        <v>1249.05</v>
      </c>
      <c r="AA22" s="19">
        <v>953.3</v>
      </c>
      <c r="AB22" s="19">
        <v>351.8</v>
      </c>
      <c r="AC22" s="19">
        <v>1926.25</v>
      </c>
      <c r="AD22" s="19">
        <v>2003.1</v>
      </c>
      <c r="AE22" s="19"/>
      <c r="AF22" s="19"/>
      <c r="AG22" s="16"/>
      <c r="AH22" s="16"/>
      <c r="AI22" s="16"/>
      <c r="AJ22" s="16"/>
      <c r="AK22" s="19"/>
    </row>
    <row r="23" spans="1:37">
      <c r="A23" s="44"/>
      <c r="B23" s="4" t="s">
        <v>52</v>
      </c>
      <c r="C23" s="30">
        <f t="shared" si="0"/>
        <v>0.53327309910028997</v>
      </c>
      <c r="D23" s="15">
        <f t="shared" ca="1" si="1"/>
        <v>0.8</v>
      </c>
      <c r="E23" s="27">
        <v>59843.071127798146</v>
      </c>
      <c r="F23" s="12">
        <f t="shared" si="5"/>
        <v>31912.7</v>
      </c>
      <c r="G23" s="22">
        <v>839.4</v>
      </c>
      <c r="H23" s="22">
        <v>657</v>
      </c>
      <c r="I23" s="22">
        <v>1000.5000000000001</v>
      </c>
      <c r="J23" s="22">
        <v>1757.8</v>
      </c>
      <c r="K23" s="19">
        <v>2210.4</v>
      </c>
      <c r="L23" s="19">
        <v>1722.6</v>
      </c>
      <c r="M23" s="19">
        <v>675.5</v>
      </c>
      <c r="N23" s="19">
        <v>576.9</v>
      </c>
      <c r="O23" s="19">
        <v>764.9</v>
      </c>
      <c r="P23" s="19">
        <v>443.25</v>
      </c>
      <c r="Q23" s="19">
        <v>4226.75</v>
      </c>
      <c r="R23" s="19">
        <v>727.3</v>
      </c>
      <c r="S23" s="19">
        <v>1531</v>
      </c>
      <c r="T23" s="19">
        <v>1480.2</v>
      </c>
      <c r="U23" s="19">
        <v>2341.6</v>
      </c>
      <c r="V23" s="19">
        <v>1117.4000000000001</v>
      </c>
      <c r="W23" s="19">
        <v>918.70000000000016</v>
      </c>
      <c r="X23" s="19">
        <v>2276.8000000000002</v>
      </c>
      <c r="Y23" s="19">
        <v>1041.7</v>
      </c>
      <c r="Z23" s="19">
        <v>885.6</v>
      </c>
      <c r="AA23" s="19">
        <v>2097.6999999999998</v>
      </c>
      <c r="AB23" s="19">
        <v>558.79999999999995</v>
      </c>
      <c r="AC23" s="19">
        <v>888.7</v>
      </c>
      <c r="AD23" s="19">
        <v>1172.2000000000003</v>
      </c>
      <c r="AE23" s="19"/>
      <c r="AF23" s="19"/>
      <c r="AG23" s="16"/>
      <c r="AH23" s="16"/>
      <c r="AI23" s="16"/>
      <c r="AJ23" s="16"/>
      <c r="AK23" s="19"/>
    </row>
    <row r="24" spans="1:37">
      <c r="A24" s="44"/>
      <c r="B24" s="4" t="s">
        <v>37</v>
      </c>
      <c r="C24" s="30">
        <f t="shared" si="0"/>
        <v>0.67588644512831342</v>
      </c>
      <c r="D24" s="15">
        <f t="shared" ca="1" si="1"/>
        <v>0.8</v>
      </c>
      <c r="E24" s="27">
        <v>21321.15550455256</v>
      </c>
      <c r="F24" s="12">
        <f t="shared" si="5"/>
        <v>14410.680000000002</v>
      </c>
      <c r="G24" s="22">
        <v>632.5</v>
      </c>
      <c r="H24" s="22">
        <v>561.4</v>
      </c>
      <c r="I24" s="22">
        <v>595.6</v>
      </c>
      <c r="J24" s="22">
        <v>496.6</v>
      </c>
      <c r="K24" s="19">
        <v>687.9</v>
      </c>
      <c r="L24" s="19">
        <v>907</v>
      </c>
      <c r="M24" s="19">
        <v>483.7</v>
      </c>
      <c r="N24" s="19">
        <v>356.10000000000008</v>
      </c>
      <c r="O24" s="19">
        <v>1043.9000000000001</v>
      </c>
      <c r="P24" s="19">
        <v>380.1</v>
      </c>
      <c r="Q24" s="19">
        <v>1161.8</v>
      </c>
      <c r="R24" s="19">
        <v>751.8</v>
      </c>
      <c r="S24" s="19">
        <v>500.10000000000008</v>
      </c>
      <c r="T24" s="19">
        <v>779.4</v>
      </c>
      <c r="U24" s="19">
        <v>360.2</v>
      </c>
      <c r="V24" s="19">
        <v>437.7</v>
      </c>
      <c r="W24" s="19">
        <v>595.4</v>
      </c>
      <c r="X24" s="19">
        <v>413.19999999999993</v>
      </c>
      <c r="Y24" s="19">
        <v>411.30000000000007</v>
      </c>
      <c r="Z24" s="19">
        <v>437.2</v>
      </c>
      <c r="AA24" s="19">
        <v>721.74</v>
      </c>
      <c r="AB24" s="19">
        <v>687.79999999999984</v>
      </c>
      <c r="AC24" s="19">
        <v>708.94</v>
      </c>
      <c r="AD24" s="19">
        <v>299.30000000000007</v>
      </c>
      <c r="AE24" s="19"/>
      <c r="AF24" s="19"/>
      <c r="AG24" s="16"/>
      <c r="AH24" s="16"/>
      <c r="AI24" s="16"/>
      <c r="AJ24" s="16"/>
      <c r="AK24" s="19"/>
    </row>
    <row r="25" spans="1:37">
      <c r="A25" s="44"/>
      <c r="B25" s="4" t="s">
        <v>55</v>
      </c>
      <c r="C25" s="30">
        <f t="shared" si="0"/>
        <v>0.80457010699407183</v>
      </c>
      <c r="D25" s="15">
        <f t="shared" ca="1" si="1"/>
        <v>0.8</v>
      </c>
      <c r="E25" s="27">
        <v>48562.704058165917</v>
      </c>
      <c r="F25" s="12">
        <f t="shared" si="5"/>
        <v>39072.1</v>
      </c>
      <c r="G25" s="22">
        <v>2265.9499999999998</v>
      </c>
      <c r="H25" s="22">
        <v>1592.4</v>
      </c>
      <c r="I25" s="22">
        <v>1652.8</v>
      </c>
      <c r="J25" s="22">
        <v>1151.5</v>
      </c>
      <c r="K25" s="19">
        <v>1278.5499999999997</v>
      </c>
      <c r="L25" s="19">
        <v>1393.3</v>
      </c>
      <c r="M25" s="19">
        <v>1289</v>
      </c>
      <c r="N25" s="19">
        <v>1131.9999999999998</v>
      </c>
      <c r="O25" s="19">
        <v>2092.9499999999998</v>
      </c>
      <c r="P25" s="19">
        <v>1518.1</v>
      </c>
      <c r="Q25" s="19">
        <v>2492.5</v>
      </c>
      <c r="R25" s="19">
        <v>802.3</v>
      </c>
      <c r="S25" s="19">
        <v>1749.3</v>
      </c>
      <c r="T25" s="19">
        <v>3725.4</v>
      </c>
      <c r="U25" s="19">
        <v>2062.1999999999998</v>
      </c>
      <c r="V25" s="19">
        <v>813.2</v>
      </c>
      <c r="W25" s="19">
        <v>869.9</v>
      </c>
      <c r="X25" s="19">
        <v>1659.8</v>
      </c>
      <c r="Y25" s="19">
        <v>1697.5</v>
      </c>
      <c r="Z25" s="19">
        <v>2276.85</v>
      </c>
      <c r="AA25" s="19">
        <v>1750.5</v>
      </c>
      <c r="AB25" s="19">
        <v>1079.4000000000001</v>
      </c>
      <c r="AC25" s="19">
        <v>1275.5999999999999</v>
      </c>
      <c r="AD25" s="19">
        <v>1451.0999999999997</v>
      </c>
      <c r="AE25" s="19"/>
      <c r="AF25" s="19"/>
      <c r="AG25" s="16"/>
      <c r="AH25" s="16"/>
      <c r="AI25" s="16"/>
      <c r="AJ25" s="16"/>
      <c r="AK25" s="19"/>
    </row>
    <row r="26" spans="1:37">
      <c r="A26" s="44"/>
      <c r="B26" s="4" t="s">
        <v>35</v>
      </c>
      <c r="C26" s="30">
        <f t="shared" si="0"/>
        <v>0.48038029635492274</v>
      </c>
      <c r="D26" s="15">
        <f t="shared" ca="1" si="1"/>
        <v>0.8</v>
      </c>
      <c r="E26" s="27">
        <v>33613.264579173941</v>
      </c>
      <c r="F26" s="12">
        <f t="shared" si="5"/>
        <v>16147.150000000005</v>
      </c>
      <c r="G26" s="22">
        <v>1191.8499999999999</v>
      </c>
      <c r="H26" s="22">
        <v>465.7</v>
      </c>
      <c r="I26" s="22">
        <v>741.15</v>
      </c>
      <c r="J26" s="22">
        <v>720.70000000000016</v>
      </c>
      <c r="K26" s="19">
        <v>474.2</v>
      </c>
      <c r="L26" s="19">
        <v>1337.45</v>
      </c>
      <c r="M26" s="19">
        <v>284.60000000000002</v>
      </c>
      <c r="N26" s="19">
        <v>248.59999999999997</v>
      </c>
      <c r="O26" s="19">
        <v>298.7</v>
      </c>
      <c r="P26" s="19">
        <v>764.5</v>
      </c>
      <c r="Q26" s="19">
        <v>463.5</v>
      </c>
      <c r="R26" s="19">
        <v>783.6</v>
      </c>
      <c r="S26" s="19">
        <v>696</v>
      </c>
      <c r="T26" s="19">
        <v>488.5</v>
      </c>
      <c r="U26" s="19">
        <v>1449.0999999999997</v>
      </c>
      <c r="V26" s="19">
        <v>559.20000000000005</v>
      </c>
      <c r="W26" s="19">
        <v>1208.7000000000003</v>
      </c>
      <c r="X26" s="19">
        <v>881.7</v>
      </c>
      <c r="Y26" s="19">
        <v>407.7</v>
      </c>
      <c r="Z26" s="19">
        <v>911.70000000000016</v>
      </c>
      <c r="AA26" s="19">
        <v>390.3</v>
      </c>
      <c r="AB26" s="19">
        <v>471.2</v>
      </c>
      <c r="AC26" s="19">
        <v>627.29999999999995</v>
      </c>
      <c r="AD26" s="19">
        <v>281.2</v>
      </c>
      <c r="AE26" s="19"/>
      <c r="AF26" s="19"/>
      <c r="AG26" s="16"/>
      <c r="AH26" s="16"/>
      <c r="AI26" s="16"/>
      <c r="AJ26" s="16"/>
      <c r="AK26" s="19"/>
    </row>
    <row r="27" spans="1:37">
      <c r="A27" s="44"/>
      <c r="B27" s="4" t="s">
        <v>8</v>
      </c>
      <c r="C27" s="30">
        <f t="shared" si="0"/>
        <v>0.72024958470677791</v>
      </c>
      <c r="D27" s="15">
        <f t="shared" ca="1" si="1"/>
        <v>0.8</v>
      </c>
      <c r="E27" s="27">
        <v>62031.69144233394</v>
      </c>
      <c r="F27" s="12">
        <f t="shared" si="5"/>
        <v>44678.30000000001</v>
      </c>
      <c r="G27" s="22">
        <v>1656.1</v>
      </c>
      <c r="H27" s="22">
        <v>2094.1999999999998</v>
      </c>
      <c r="I27" s="22">
        <v>1347.6</v>
      </c>
      <c r="J27" s="22">
        <v>1445.6</v>
      </c>
      <c r="K27" s="19">
        <v>1274.5999999999999</v>
      </c>
      <c r="L27" s="19">
        <v>2036.4</v>
      </c>
      <c r="M27" s="19">
        <v>1699.6</v>
      </c>
      <c r="N27" s="19">
        <v>1192.0999999999999</v>
      </c>
      <c r="O27" s="19">
        <v>1775.3</v>
      </c>
      <c r="P27" s="19">
        <v>1880.4</v>
      </c>
      <c r="Q27" s="19">
        <v>1929.5</v>
      </c>
      <c r="R27" s="19">
        <v>2460.6</v>
      </c>
      <c r="S27" s="19">
        <v>1707.0999999999997</v>
      </c>
      <c r="T27" s="19">
        <v>1534</v>
      </c>
      <c r="U27" s="19">
        <v>3510.9</v>
      </c>
      <c r="V27" s="19">
        <v>1508.6</v>
      </c>
      <c r="W27" s="19">
        <v>1232.7999999999997</v>
      </c>
      <c r="X27" s="19">
        <v>2333.0000000000005</v>
      </c>
      <c r="Y27" s="19">
        <v>1381.7000000000003</v>
      </c>
      <c r="Z27" s="19">
        <v>1530.8</v>
      </c>
      <c r="AA27" s="19">
        <v>2888.4</v>
      </c>
      <c r="AB27" s="19">
        <v>1365.4</v>
      </c>
      <c r="AC27" s="19">
        <v>2215.8000000000002</v>
      </c>
      <c r="AD27" s="19">
        <v>2677.8</v>
      </c>
      <c r="AE27" s="19"/>
      <c r="AF27" s="19"/>
      <c r="AG27" s="16"/>
      <c r="AH27" s="16"/>
      <c r="AI27" s="16"/>
      <c r="AJ27" s="16"/>
      <c r="AK27" s="19"/>
    </row>
    <row r="28" spans="1:37">
      <c r="A28" s="44"/>
      <c r="B28" s="24" t="s">
        <v>77</v>
      </c>
      <c r="C28" s="31">
        <f t="shared" si="0"/>
        <v>0.74195020697759773</v>
      </c>
      <c r="D28" s="15">
        <f t="shared" ca="1" si="1"/>
        <v>0.8</v>
      </c>
      <c r="E28" s="27">
        <v>14769.185178394138</v>
      </c>
      <c r="F28" s="12">
        <f t="shared" si="5"/>
        <v>10958</v>
      </c>
      <c r="G28" s="22">
        <v>1307.7999999999997</v>
      </c>
      <c r="H28" s="22">
        <v>195.9</v>
      </c>
      <c r="I28" s="22">
        <v>106.99999999999999</v>
      </c>
      <c r="J28" s="22">
        <v>329.8</v>
      </c>
      <c r="K28" s="19">
        <v>148.30000000000001</v>
      </c>
      <c r="L28" s="19">
        <v>942.2</v>
      </c>
      <c r="M28" s="19">
        <v>270.10000000000002</v>
      </c>
      <c r="N28" s="19">
        <v>377.9</v>
      </c>
      <c r="O28" s="19">
        <v>191.69999999999996</v>
      </c>
      <c r="P28" s="19">
        <v>210.5</v>
      </c>
      <c r="Q28" s="19">
        <v>272.00000000000006</v>
      </c>
      <c r="R28" s="19">
        <v>229.19999999999996</v>
      </c>
      <c r="S28" s="19">
        <v>123.8</v>
      </c>
      <c r="T28" s="19">
        <v>428.4</v>
      </c>
      <c r="U28" s="19">
        <v>1109.0999999999999</v>
      </c>
      <c r="V28" s="19">
        <v>104</v>
      </c>
      <c r="W28" s="19">
        <v>122.3</v>
      </c>
      <c r="X28" s="19">
        <v>1032.5</v>
      </c>
      <c r="Y28" s="19">
        <v>838.2</v>
      </c>
      <c r="Z28" s="19">
        <v>290.7</v>
      </c>
      <c r="AA28" s="19">
        <v>713</v>
      </c>
      <c r="AB28" s="19">
        <v>941.4</v>
      </c>
      <c r="AC28" s="19">
        <v>431.7</v>
      </c>
      <c r="AD28" s="19">
        <v>240.49999999999997</v>
      </c>
      <c r="AE28" s="19"/>
      <c r="AF28" s="19"/>
      <c r="AG28" s="16"/>
      <c r="AH28" s="16"/>
      <c r="AI28" s="16"/>
      <c r="AJ28" s="16"/>
      <c r="AK28" s="19"/>
    </row>
    <row r="29" spans="1:37">
      <c r="A29" s="44"/>
      <c r="B29" s="24" t="s">
        <v>78</v>
      </c>
      <c r="C29" s="31">
        <f t="shared" si="0"/>
        <v>0.90677782816738239</v>
      </c>
      <c r="D29" s="15">
        <f t="shared" ca="1" si="1"/>
        <v>0.8</v>
      </c>
      <c r="E29" s="27">
        <v>13682.414384871579</v>
      </c>
      <c r="F29" s="12">
        <f t="shared" si="5"/>
        <v>12406.910000000002</v>
      </c>
      <c r="G29" s="22">
        <v>597.70000000000005</v>
      </c>
      <c r="H29" s="22">
        <v>217.19999999999996</v>
      </c>
      <c r="I29" s="22">
        <v>587.1</v>
      </c>
      <c r="J29" s="22">
        <v>665.9</v>
      </c>
      <c r="K29" s="19">
        <v>429.5</v>
      </c>
      <c r="L29" s="19">
        <v>593.20000000000005</v>
      </c>
      <c r="M29" s="19">
        <v>374.30000000000007</v>
      </c>
      <c r="N29" s="19">
        <v>518.94000000000005</v>
      </c>
      <c r="O29" s="19">
        <v>610.65</v>
      </c>
      <c r="P29" s="19">
        <v>763.8</v>
      </c>
      <c r="Q29" s="19">
        <v>237.9</v>
      </c>
      <c r="R29" s="19">
        <v>294.8</v>
      </c>
      <c r="S29" s="19">
        <v>446.89999999999992</v>
      </c>
      <c r="T29" s="19">
        <v>475.35</v>
      </c>
      <c r="U29" s="19">
        <v>389.5</v>
      </c>
      <c r="V29" s="19">
        <v>828.6</v>
      </c>
      <c r="W29" s="19">
        <v>547.35</v>
      </c>
      <c r="X29" s="19">
        <v>441.01999999999992</v>
      </c>
      <c r="Y29" s="19">
        <v>416.2</v>
      </c>
      <c r="Z29" s="19">
        <v>322.60000000000008</v>
      </c>
      <c r="AA29" s="19">
        <v>804.6</v>
      </c>
      <c r="AB29" s="19">
        <v>423.4</v>
      </c>
      <c r="AC29" s="19">
        <v>514.4</v>
      </c>
      <c r="AD29" s="19">
        <v>906</v>
      </c>
      <c r="AE29" s="19"/>
      <c r="AF29" s="19"/>
      <c r="AG29" s="16"/>
      <c r="AH29" s="16"/>
      <c r="AI29" s="16"/>
      <c r="AJ29" s="16"/>
      <c r="AK29" s="19"/>
    </row>
    <row r="30" spans="1:37">
      <c r="A30" s="44"/>
      <c r="B30" s="24" t="s">
        <v>82</v>
      </c>
      <c r="C30" s="31">
        <f t="shared" si="0"/>
        <v>0.32209266768442008</v>
      </c>
      <c r="D30" s="15">
        <f t="shared" ca="1" si="1"/>
        <v>0.8</v>
      </c>
      <c r="E30" s="27">
        <v>26060.357288928186</v>
      </c>
      <c r="F30" s="12">
        <f t="shared" si="5"/>
        <v>8393.85</v>
      </c>
      <c r="G30" s="22">
        <v>227.1</v>
      </c>
      <c r="H30" s="22">
        <v>142.9</v>
      </c>
      <c r="I30" s="22">
        <v>327.10000000000008</v>
      </c>
      <c r="J30" s="22">
        <v>293.3</v>
      </c>
      <c r="K30" s="19">
        <v>343.2</v>
      </c>
      <c r="L30" s="19">
        <v>266.5</v>
      </c>
      <c r="M30" s="19">
        <v>245.9</v>
      </c>
      <c r="N30" s="19">
        <v>181.4</v>
      </c>
      <c r="O30" s="19">
        <v>580.25</v>
      </c>
      <c r="P30" s="19">
        <v>215.34999999999997</v>
      </c>
      <c r="Q30" s="19">
        <v>391.3</v>
      </c>
      <c r="R30" s="19">
        <v>335.15</v>
      </c>
      <c r="S30" s="19">
        <v>311.05</v>
      </c>
      <c r="T30" s="19">
        <v>253.2</v>
      </c>
      <c r="U30" s="19">
        <v>619.79999999999995</v>
      </c>
      <c r="V30" s="19">
        <v>165.1</v>
      </c>
      <c r="W30" s="19">
        <v>499</v>
      </c>
      <c r="X30" s="19">
        <v>316</v>
      </c>
      <c r="Y30" s="19">
        <v>539.4</v>
      </c>
      <c r="Z30" s="19">
        <v>139.6</v>
      </c>
      <c r="AA30" s="19">
        <v>437.65</v>
      </c>
      <c r="AB30" s="19">
        <v>297.10000000000002</v>
      </c>
      <c r="AC30" s="19">
        <v>451.9</v>
      </c>
      <c r="AD30" s="19">
        <v>814.60000000000014</v>
      </c>
      <c r="AE30" s="19"/>
      <c r="AF30" s="19"/>
      <c r="AG30" s="16"/>
      <c r="AH30" s="16"/>
      <c r="AI30" s="16"/>
      <c r="AJ30" s="16"/>
      <c r="AK30" s="19"/>
    </row>
    <row r="31" spans="1:37">
      <c r="A31" s="44"/>
      <c r="B31" s="24" t="s">
        <v>93</v>
      </c>
      <c r="C31" s="31" t="e">
        <f t="shared" si="0"/>
        <v>#DIV/0!</v>
      </c>
      <c r="D31" s="15">
        <f t="shared" ca="1" si="1"/>
        <v>0.8</v>
      </c>
      <c r="E31" s="27">
        <v>0</v>
      </c>
      <c r="F31" s="12">
        <f t="shared" si="5"/>
        <v>39619.479999999996</v>
      </c>
      <c r="G31" s="22">
        <v>140.19999999999999</v>
      </c>
      <c r="H31" s="22">
        <v>4806.7</v>
      </c>
      <c r="I31" s="22">
        <v>2599.94</v>
      </c>
      <c r="J31" s="22">
        <v>2934.1</v>
      </c>
      <c r="K31" s="19">
        <v>3231.4</v>
      </c>
      <c r="L31" s="19">
        <v>1887.4000000000003</v>
      </c>
      <c r="M31" s="19">
        <v>1952.4</v>
      </c>
      <c r="N31" s="19">
        <v>2891.6</v>
      </c>
      <c r="O31" s="19">
        <v>557.6</v>
      </c>
      <c r="P31" s="19">
        <v>1409</v>
      </c>
      <c r="Q31" s="19">
        <v>1496.6</v>
      </c>
      <c r="R31" s="19">
        <v>708.1</v>
      </c>
      <c r="S31" s="19">
        <v>2110.1999999999998</v>
      </c>
      <c r="T31" s="19">
        <v>702.1</v>
      </c>
      <c r="U31" s="19">
        <v>1298.3</v>
      </c>
      <c r="V31" s="19">
        <v>597.9</v>
      </c>
      <c r="W31" s="19">
        <v>838.7</v>
      </c>
      <c r="X31" s="19">
        <v>1333.2</v>
      </c>
      <c r="Y31" s="19">
        <v>1372.2000000000003</v>
      </c>
      <c r="Z31" s="19">
        <v>1414</v>
      </c>
      <c r="AA31" s="19">
        <v>989.04</v>
      </c>
      <c r="AB31" s="19">
        <v>1233.9000000000001</v>
      </c>
      <c r="AC31" s="19">
        <v>1474.8</v>
      </c>
      <c r="AD31" s="19">
        <v>1640.1</v>
      </c>
      <c r="AE31" s="19"/>
      <c r="AF31" s="19"/>
      <c r="AG31" s="16"/>
      <c r="AH31" s="16"/>
      <c r="AI31" s="16"/>
      <c r="AJ31" s="16"/>
      <c r="AK31" s="19"/>
    </row>
    <row r="32" spans="1:37">
      <c r="A32" s="44"/>
      <c r="B32" s="4" t="s">
        <v>27</v>
      </c>
      <c r="C32" s="30">
        <f t="shared" si="0"/>
        <v>0.74501407919501372</v>
      </c>
      <c r="D32" s="15">
        <f t="shared" ca="1" si="1"/>
        <v>0.8</v>
      </c>
      <c r="E32" s="27">
        <v>20565.020753103832</v>
      </c>
      <c r="F32" s="12">
        <f t="shared" si="5"/>
        <v>15321.23</v>
      </c>
      <c r="G32" s="22">
        <v>626.29999999999995</v>
      </c>
      <c r="H32" s="22">
        <v>545.9</v>
      </c>
      <c r="I32" s="22">
        <v>597.79999999999995</v>
      </c>
      <c r="J32" s="22">
        <v>609.4</v>
      </c>
      <c r="K32" s="19">
        <v>684.9</v>
      </c>
      <c r="L32" s="19">
        <v>759.9</v>
      </c>
      <c r="M32" s="19">
        <v>826.70000000000016</v>
      </c>
      <c r="N32" s="19">
        <v>259.14</v>
      </c>
      <c r="O32" s="19">
        <v>461.4</v>
      </c>
      <c r="P32" s="19">
        <v>727.5</v>
      </c>
      <c r="Q32" s="19">
        <v>655.1</v>
      </c>
      <c r="R32" s="19">
        <v>1103.3</v>
      </c>
      <c r="S32" s="19">
        <v>462.10000000000008</v>
      </c>
      <c r="T32" s="19">
        <v>1182.9000000000001</v>
      </c>
      <c r="U32" s="19">
        <v>911</v>
      </c>
      <c r="V32" s="19">
        <v>400.69999999999993</v>
      </c>
      <c r="W32" s="19">
        <v>756.7</v>
      </c>
      <c r="X32" s="19">
        <v>591.14</v>
      </c>
      <c r="Y32" s="19">
        <v>392.65</v>
      </c>
      <c r="Z32" s="19">
        <v>889.4</v>
      </c>
      <c r="AA32" s="19">
        <v>524</v>
      </c>
      <c r="AB32" s="19">
        <v>254.8</v>
      </c>
      <c r="AC32" s="19">
        <v>658.29999999999984</v>
      </c>
      <c r="AD32" s="19">
        <v>440.2</v>
      </c>
      <c r="AE32" s="19"/>
      <c r="AF32" s="19"/>
      <c r="AG32" s="16"/>
      <c r="AH32" s="16"/>
      <c r="AI32" s="16"/>
      <c r="AJ32" s="16"/>
      <c r="AK32" s="19"/>
    </row>
    <row r="33" spans="1:37">
      <c r="A33" s="44"/>
      <c r="B33" s="4" t="s">
        <v>28</v>
      </c>
      <c r="C33" s="30">
        <f t="shared" si="0"/>
        <v>0.71326170645974962</v>
      </c>
      <c r="D33" s="15">
        <f t="shared" ca="1" si="1"/>
        <v>0.8</v>
      </c>
      <c r="E33" s="27">
        <v>157998.93500431394</v>
      </c>
      <c r="F33" s="12">
        <f t="shared" si="5"/>
        <v>112694.59000000003</v>
      </c>
      <c r="G33" s="22">
        <v>5871</v>
      </c>
      <c r="H33" s="22">
        <v>5827.74</v>
      </c>
      <c r="I33" s="22">
        <v>3809.1</v>
      </c>
      <c r="J33" s="22">
        <v>4165.3</v>
      </c>
      <c r="K33" s="19">
        <v>4346.8599999999997</v>
      </c>
      <c r="L33" s="19">
        <v>3246.72</v>
      </c>
      <c r="M33" s="19">
        <v>3762.1</v>
      </c>
      <c r="N33" s="19">
        <v>2917.3</v>
      </c>
      <c r="O33" s="19">
        <v>5551.9999999999991</v>
      </c>
      <c r="P33" s="19">
        <v>3952.1</v>
      </c>
      <c r="Q33" s="19">
        <v>4792.57</v>
      </c>
      <c r="R33" s="19">
        <v>3951</v>
      </c>
      <c r="S33" s="19">
        <v>4592.8999999999996</v>
      </c>
      <c r="T33" s="19">
        <v>5493.9600000000009</v>
      </c>
      <c r="U33" s="19">
        <v>7056.7</v>
      </c>
      <c r="V33" s="19">
        <v>3239.46</v>
      </c>
      <c r="W33" s="19">
        <v>4132.6000000000004</v>
      </c>
      <c r="X33" s="19">
        <v>4975.1000000000004</v>
      </c>
      <c r="Y33" s="19">
        <v>4943.82</v>
      </c>
      <c r="Z33" s="19">
        <v>4612.74</v>
      </c>
      <c r="AA33" s="19">
        <v>5809.74</v>
      </c>
      <c r="AB33" s="19">
        <v>4843.7</v>
      </c>
      <c r="AC33" s="19">
        <v>4186.78</v>
      </c>
      <c r="AD33" s="19">
        <v>6613.3</v>
      </c>
      <c r="AE33" s="19"/>
      <c r="AF33" s="19"/>
      <c r="AG33" s="16"/>
      <c r="AH33" s="16"/>
      <c r="AI33" s="16"/>
      <c r="AJ33" s="16"/>
      <c r="AK33" s="19"/>
    </row>
    <row r="34" spans="1:37">
      <c r="A34" s="44"/>
      <c r="B34" s="4" t="s">
        <v>65</v>
      </c>
      <c r="C34" s="30">
        <f t="shared" ref="C34:C65" si="6">F34/E34</f>
        <v>0.86180049168202622</v>
      </c>
      <c r="D34" s="15">
        <f t="shared" ref="D34:D65" ca="1" si="7">DAY(NOW()-1)/30</f>
        <v>0.8</v>
      </c>
      <c r="E34" s="27">
        <v>98130.111106043318</v>
      </c>
      <c r="F34" s="12">
        <f t="shared" si="5"/>
        <v>84568.577999999994</v>
      </c>
      <c r="G34" s="22">
        <v>3262.86</v>
      </c>
      <c r="H34" s="22">
        <v>3509.3400000000006</v>
      </c>
      <c r="I34" s="22">
        <v>2052.13</v>
      </c>
      <c r="J34" s="22">
        <v>4024.5</v>
      </c>
      <c r="K34" s="19">
        <v>2974.88</v>
      </c>
      <c r="L34" s="19">
        <v>2544.1999999999998</v>
      </c>
      <c r="M34" s="19">
        <v>2022.55</v>
      </c>
      <c r="N34" s="19">
        <v>3975.1779999999999</v>
      </c>
      <c r="O34" s="19">
        <v>2801.1</v>
      </c>
      <c r="P34" s="19">
        <v>3257.3</v>
      </c>
      <c r="Q34" s="19">
        <v>3430.7</v>
      </c>
      <c r="R34" s="19">
        <v>3731.1</v>
      </c>
      <c r="S34" s="19">
        <v>3851.64</v>
      </c>
      <c r="T34" s="19">
        <v>3960.3</v>
      </c>
      <c r="U34" s="19">
        <v>2460.5700000000002</v>
      </c>
      <c r="V34" s="19">
        <v>3528.65</v>
      </c>
      <c r="W34" s="19">
        <v>2839.6</v>
      </c>
      <c r="X34" s="19">
        <v>4273.5</v>
      </c>
      <c r="Y34" s="19">
        <v>3938.1</v>
      </c>
      <c r="Z34" s="19">
        <v>4861.54</v>
      </c>
      <c r="AA34" s="19">
        <v>6072.99</v>
      </c>
      <c r="AB34" s="19">
        <v>3643.15</v>
      </c>
      <c r="AC34" s="19">
        <v>4505.8999999999996</v>
      </c>
      <c r="AD34" s="19">
        <v>3046.8</v>
      </c>
      <c r="AE34" s="19"/>
      <c r="AF34" s="19"/>
      <c r="AG34" s="16"/>
      <c r="AH34" s="16"/>
      <c r="AI34" s="16"/>
      <c r="AJ34" s="16"/>
      <c r="AK34" s="19"/>
    </row>
    <row r="35" spans="1:37">
      <c r="A35" s="45"/>
      <c r="B35" s="39" t="s">
        <v>98</v>
      </c>
      <c r="C35" s="40">
        <f t="shared" si="6"/>
        <v>0.74547348607288255</v>
      </c>
      <c r="D35" s="8">
        <f t="shared" ca="1" si="7"/>
        <v>0.8</v>
      </c>
      <c r="E35" s="13">
        <f>SUM(E18:E34)</f>
        <v>863814.83048082923</v>
      </c>
      <c r="F35" s="13">
        <f>SUM(F18:F34)</f>
        <v>643951.05299999984</v>
      </c>
      <c r="G35" s="13">
        <f t="shared" ref="G35:AD35" si="8">SUM(G18:G34)</f>
        <v>32724.229999999996</v>
      </c>
      <c r="H35" s="13">
        <f t="shared" si="8"/>
        <v>31498.090000000007</v>
      </c>
      <c r="I35" s="13">
        <f t="shared" si="8"/>
        <v>24344.87</v>
      </c>
      <c r="J35" s="13">
        <f t="shared" si="8"/>
        <v>26280.199999999997</v>
      </c>
      <c r="K35" s="13">
        <f t="shared" si="8"/>
        <v>25331.940000000006</v>
      </c>
      <c r="L35" s="13">
        <f t="shared" si="8"/>
        <v>24782.720000000005</v>
      </c>
      <c r="M35" s="13">
        <f t="shared" si="8"/>
        <v>19961.75</v>
      </c>
      <c r="N35" s="13">
        <f t="shared" si="8"/>
        <v>21149.157999999999</v>
      </c>
      <c r="O35" s="13">
        <f t="shared" si="8"/>
        <v>24646.599999999995</v>
      </c>
      <c r="P35" s="13">
        <f t="shared" si="8"/>
        <v>23822.779999999995</v>
      </c>
      <c r="Q35" s="13">
        <f t="shared" si="8"/>
        <v>31940.67</v>
      </c>
      <c r="R35" s="13">
        <f t="shared" si="8"/>
        <v>23126.85</v>
      </c>
      <c r="S35" s="13">
        <f t="shared" si="8"/>
        <v>24806.94</v>
      </c>
      <c r="T35" s="13">
        <f t="shared" si="8"/>
        <v>27573.485000000004</v>
      </c>
      <c r="U35" s="13">
        <f t="shared" si="8"/>
        <v>34593.57</v>
      </c>
      <c r="V35" s="13">
        <f t="shared" si="8"/>
        <v>20482.740000000005</v>
      </c>
      <c r="W35" s="13">
        <f t="shared" si="8"/>
        <v>24047.65</v>
      </c>
      <c r="X35" s="13">
        <f t="shared" si="8"/>
        <v>29198.61</v>
      </c>
      <c r="Y35" s="13">
        <f t="shared" si="8"/>
        <v>28103.270000000004</v>
      </c>
      <c r="Z35" s="13">
        <f t="shared" si="8"/>
        <v>28770.980000000003</v>
      </c>
      <c r="AA35" s="13">
        <f t="shared" si="8"/>
        <v>32692.309999999998</v>
      </c>
      <c r="AB35" s="13">
        <f t="shared" si="8"/>
        <v>23956.25</v>
      </c>
      <c r="AC35" s="13">
        <f t="shared" si="8"/>
        <v>28720.190000000002</v>
      </c>
      <c r="AD35" s="13">
        <f t="shared" si="8"/>
        <v>31395.199999999997</v>
      </c>
      <c r="AE35" s="13">
        <f t="shared" ref="AD35:AK35" si="9">SUM(AE18:AE34)</f>
        <v>0</v>
      </c>
      <c r="AF35" s="13">
        <f t="shared" si="9"/>
        <v>0</v>
      </c>
      <c r="AG35" s="13">
        <f t="shared" si="9"/>
        <v>0</v>
      </c>
      <c r="AH35" s="13">
        <f t="shared" si="9"/>
        <v>0</v>
      </c>
      <c r="AI35" s="13">
        <f t="shared" si="9"/>
        <v>0</v>
      </c>
      <c r="AJ35" s="13">
        <f t="shared" si="9"/>
        <v>0</v>
      </c>
      <c r="AK35" s="13">
        <f t="shared" si="9"/>
        <v>0</v>
      </c>
    </row>
    <row r="36" spans="1:37">
      <c r="A36" s="46" t="s">
        <v>100</v>
      </c>
      <c r="B36" s="4" t="s">
        <v>19</v>
      </c>
      <c r="C36" s="30">
        <f t="shared" si="6"/>
        <v>0.76246018790742942</v>
      </c>
      <c r="D36" s="15">
        <f t="shared" ca="1" si="7"/>
        <v>0.8</v>
      </c>
      <c r="E36" s="27">
        <v>22376.106019153052</v>
      </c>
      <c r="F36" s="12">
        <f t="shared" ref="F36:F52" si="10">SUM(G36:AK36)</f>
        <v>17060.89</v>
      </c>
      <c r="G36" s="22">
        <v>915.29999999999984</v>
      </c>
      <c r="H36" s="22">
        <v>897.7</v>
      </c>
      <c r="I36" s="22">
        <v>506.6</v>
      </c>
      <c r="J36" s="22">
        <v>525.29999999999995</v>
      </c>
      <c r="K36" s="19">
        <v>637.5</v>
      </c>
      <c r="L36" s="19">
        <v>346</v>
      </c>
      <c r="M36" s="19">
        <v>991.9</v>
      </c>
      <c r="N36" s="19">
        <v>572.79999999999995</v>
      </c>
      <c r="O36" s="19">
        <v>662.20000000000016</v>
      </c>
      <c r="P36" s="19">
        <v>360.10000000000008</v>
      </c>
      <c r="Q36" s="19">
        <v>511.2</v>
      </c>
      <c r="R36" s="19">
        <v>506.9</v>
      </c>
      <c r="S36" s="19">
        <v>667</v>
      </c>
      <c r="T36" s="19">
        <v>377.39999999999992</v>
      </c>
      <c r="U36" s="19">
        <v>749</v>
      </c>
      <c r="V36" s="19">
        <v>265.89999999999998</v>
      </c>
      <c r="W36" s="19">
        <v>258.7</v>
      </c>
      <c r="X36" s="19">
        <v>617.04</v>
      </c>
      <c r="Y36" s="19">
        <v>3613.55</v>
      </c>
      <c r="Z36" s="19">
        <v>533</v>
      </c>
      <c r="AA36" s="19">
        <v>323.5</v>
      </c>
      <c r="AB36" s="19">
        <v>804.8</v>
      </c>
      <c r="AC36" s="19">
        <v>554.79999999999995</v>
      </c>
      <c r="AD36" s="19">
        <v>862.70000000000016</v>
      </c>
      <c r="AE36" s="19"/>
      <c r="AF36" s="19"/>
      <c r="AG36" s="16"/>
      <c r="AH36" s="16"/>
      <c r="AI36" s="16"/>
      <c r="AJ36" s="16"/>
      <c r="AK36" s="19"/>
    </row>
    <row r="37" spans="1:37">
      <c r="A37" s="47"/>
      <c r="B37" s="4" t="s">
        <v>23</v>
      </c>
      <c r="C37" s="30">
        <f t="shared" si="6"/>
        <v>0.92275736137689079</v>
      </c>
      <c r="D37" s="15">
        <f t="shared" ca="1" si="7"/>
        <v>0.8</v>
      </c>
      <c r="E37" s="27">
        <v>23044.736233011365</v>
      </c>
      <c r="F37" s="12">
        <f t="shared" si="10"/>
        <v>21264.699999999997</v>
      </c>
      <c r="G37" s="22">
        <v>1027.8</v>
      </c>
      <c r="H37" s="22">
        <v>486.80000000000007</v>
      </c>
      <c r="I37" s="22">
        <v>423.2</v>
      </c>
      <c r="J37" s="22">
        <v>1293.9000000000001</v>
      </c>
      <c r="K37" s="19">
        <v>1067.2000000000003</v>
      </c>
      <c r="L37" s="19">
        <v>832</v>
      </c>
      <c r="M37" s="19">
        <v>514.9</v>
      </c>
      <c r="N37" s="19">
        <v>1171.0999999999999</v>
      </c>
      <c r="O37" s="19">
        <v>461.30000000000007</v>
      </c>
      <c r="P37" s="19">
        <v>915.89999999999986</v>
      </c>
      <c r="Q37" s="19">
        <v>1392.8</v>
      </c>
      <c r="R37" s="19">
        <v>810.79999999999984</v>
      </c>
      <c r="S37" s="19">
        <v>865.89999999999986</v>
      </c>
      <c r="T37" s="19">
        <v>699.1</v>
      </c>
      <c r="U37" s="19">
        <v>779.6</v>
      </c>
      <c r="V37" s="19">
        <v>598.1</v>
      </c>
      <c r="W37" s="19">
        <v>355</v>
      </c>
      <c r="X37" s="19">
        <v>1056.5</v>
      </c>
      <c r="Y37" s="19">
        <v>466.4</v>
      </c>
      <c r="Z37" s="19">
        <v>1061.2000000000003</v>
      </c>
      <c r="AA37" s="19">
        <v>1120.2999999999997</v>
      </c>
      <c r="AB37" s="19">
        <v>1078</v>
      </c>
      <c r="AC37" s="19">
        <v>1055.7999999999997</v>
      </c>
      <c r="AD37" s="19">
        <v>1731.1</v>
      </c>
      <c r="AE37" s="19"/>
      <c r="AF37" s="19"/>
      <c r="AG37" s="16"/>
      <c r="AH37" s="16"/>
      <c r="AI37" s="16"/>
      <c r="AJ37" s="16"/>
      <c r="AK37" s="19"/>
    </row>
    <row r="38" spans="1:37">
      <c r="A38" s="47"/>
      <c r="B38" s="4" t="s">
        <v>51</v>
      </c>
      <c r="C38" s="30">
        <f t="shared" si="6"/>
        <v>0.27950522685131096</v>
      </c>
      <c r="D38" s="15">
        <f t="shared" ca="1" si="7"/>
        <v>0.8</v>
      </c>
      <c r="E38" s="27">
        <v>9214.4967341526462</v>
      </c>
      <c r="F38" s="12">
        <f t="shared" si="10"/>
        <v>2575.4999999999995</v>
      </c>
      <c r="G38" s="22">
        <v>129.9</v>
      </c>
      <c r="H38" s="22">
        <v>123.7</v>
      </c>
      <c r="I38" s="22">
        <v>134.19999999999999</v>
      </c>
      <c r="J38" s="22">
        <v>55</v>
      </c>
      <c r="K38" s="19">
        <v>157</v>
      </c>
      <c r="L38" s="19">
        <v>134.19999999999999</v>
      </c>
      <c r="M38" s="19">
        <v>103.79999999999998</v>
      </c>
      <c r="N38" s="19">
        <v>75.099999999999994</v>
      </c>
      <c r="O38" s="19">
        <v>195.6</v>
      </c>
      <c r="P38" s="19">
        <v>116</v>
      </c>
      <c r="Q38" s="19">
        <v>86.1</v>
      </c>
      <c r="R38" s="19">
        <v>50</v>
      </c>
      <c r="S38" s="19">
        <v>63</v>
      </c>
      <c r="T38" s="19">
        <v>74.2</v>
      </c>
      <c r="U38" s="19">
        <v>109.1</v>
      </c>
      <c r="V38" s="19">
        <v>27.800000000000004</v>
      </c>
      <c r="W38" s="19">
        <v>122.6</v>
      </c>
      <c r="X38" s="19">
        <v>94.1</v>
      </c>
      <c r="Y38" s="19">
        <v>44.000000000000007</v>
      </c>
      <c r="Z38" s="19">
        <v>162.19999999999999</v>
      </c>
      <c r="AA38" s="19">
        <v>75.599999999999994</v>
      </c>
      <c r="AB38" s="19">
        <v>98.6</v>
      </c>
      <c r="AC38" s="19">
        <v>172.4</v>
      </c>
      <c r="AD38" s="19">
        <v>171.3</v>
      </c>
      <c r="AE38" s="19"/>
      <c r="AF38" s="19"/>
      <c r="AG38" s="16"/>
      <c r="AH38" s="16"/>
      <c r="AI38" s="16"/>
      <c r="AJ38" s="16"/>
      <c r="AK38" s="19"/>
    </row>
    <row r="39" spans="1:37">
      <c r="A39" s="47"/>
      <c r="B39" s="4" t="s">
        <v>9</v>
      </c>
      <c r="C39" s="30">
        <f t="shared" si="6"/>
        <v>0.79873284528122201</v>
      </c>
      <c r="D39" s="15">
        <f t="shared" ca="1" si="7"/>
        <v>0.8</v>
      </c>
      <c r="E39" s="27">
        <v>121355.37003723967</v>
      </c>
      <c r="F39" s="12">
        <f t="shared" si="10"/>
        <v>96930.52</v>
      </c>
      <c r="G39" s="22">
        <v>3074.94</v>
      </c>
      <c r="H39" s="22">
        <v>2795.7</v>
      </c>
      <c r="I39" s="22">
        <v>4484.6000000000004</v>
      </c>
      <c r="J39" s="22">
        <v>2962.5</v>
      </c>
      <c r="K39" s="19">
        <v>3748</v>
      </c>
      <c r="L39" s="19">
        <v>3375.2</v>
      </c>
      <c r="M39" s="19">
        <v>5079.3999999999996</v>
      </c>
      <c r="N39" s="19">
        <v>5389.9</v>
      </c>
      <c r="O39" s="19">
        <v>3513.4</v>
      </c>
      <c r="P39" s="19">
        <v>4286.8999999999996</v>
      </c>
      <c r="Q39" s="19">
        <v>5441.34</v>
      </c>
      <c r="R39" s="19">
        <v>4627.3</v>
      </c>
      <c r="S39" s="19">
        <v>3654.8</v>
      </c>
      <c r="T39" s="19">
        <v>4387.62</v>
      </c>
      <c r="U39" s="19">
        <v>4221.6000000000004</v>
      </c>
      <c r="V39" s="19">
        <v>3999.52</v>
      </c>
      <c r="W39" s="19">
        <v>3239.3</v>
      </c>
      <c r="X39" s="19">
        <v>3301.5</v>
      </c>
      <c r="Y39" s="19">
        <v>3435.5</v>
      </c>
      <c r="Z39" s="19">
        <v>4478.5200000000004</v>
      </c>
      <c r="AA39" s="19">
        <v>3922.86</v>
      </c>
      <c r="AB39" s="19">
        <v>3431.6199999999994</v>
      </c>
      <c r="AC39" s="19">
        <v>5545.4999999999991</v>
      </c>
      <c r="AD39" s="19">
        <v>4533.0000000000009</v>
      </c>
      <c r="AE39" s="19"/>
      <c r="AF39" s="19"/>
      <c r="AG39" s="16"/>
      <c r="AH39" s="16"/>
      <c r="AI39" s="16"/>
      <c r="AJ39" s="16"/>
      <c r="AK39" s="19"/>
    </row>
    <row r="40" spans="1:37">
      <c r="A40" s="47"/>
      <c r="B40" s="4" t="s">
        <v>62</v>
      </c>
      <c r="C40" s="30">
        <f t="shared" si="6"/>
        <v>0.71396697092820127</v>
      </c>
      <c r="D40" s="15">
        <f t="shared" ca="1" si="7"/>
        <v>0.8</v>
      </c>
      <c r="E40" s="27">
        <v>153950.9451776215</v>
      </c>
      <c r="F40" s="12">
        <f t="shared" si="10"/>
        <v>109915.89</v>
      </c>
      <c r="G40" s="22">
        <v>7049.41</v>
      </c>
      <c r="H40" s="22">
        <v>4391.3999999999996</v>
      </c>
      <c r="I40" s="22">
        <v>5864.2</v>
      </c>
      <c r="J40" s="22">
        <v>3141.6</v>
      </c>
      <c r="K40" s="19">
        <v>3444.2</v>
      </c>
      <c r="L40" s="19">
        <v>4956.8</v>
      </c>
      <c r="M40" s="19">
        <v>3127.1</v>
      </c>
      <c r="N40" s="19">
        <v>4624.3</v>
      </c>
      <c r="O40" s="19">
        <v>2894.88</v>
      </c>
      <c r="P40" s="19">
        <v>5333</v>
      </c>
      <c r="Q40" s="19">
        <v>4702.1999999999989</v>
      </c>
      <c r="R40" s="19">
        <v>3324.5</v>
      </c>
      <c r="S40" s="19">
        <v>4389.45</v>
      </c>
      <c r="T40" s="19">
        <v>6549.5</v>
      </c>
      <c r="U40" s="19">
        <v>4563.7</v>
      </c>
      <c r="V40" s="19">
        <v>3188.1</v>
      </c>
      <c r="W40" s="19">
        <v>3814.1</v>
      </c>
      <c r="X40" s="19">
        <v>4093.1999999999994</v>
      </c>
      <c r="Y40" s="19">
        <v>6665.8</v>
      </c>
      <c r="Z40" s="19">
        <v>5486.1</v>
      </c>
      <c r="AA40" s="19">
        <v>6389.75</v>
      </c>
      <c r="AB40" s="19">
        <v>3604.9</v>
      </c>
      <c r="AC40" s="19">
        <v>4049.3000000000006</v>
      </c>
      <c r="AD40" s="19">
        <v>4268.3999999999996</v>
      </c>
      <c r="AE40" s="19"/>
      <c r="AF40" s="19"/>
      <c r="AG40" s="16"/>
      <c r="AH40" s="16"/>
      <c r="AI40" s="16"/>
      <c r="AJ40" s="16"/>
      <c r="AK40" s="19"/>
    </row>
    <row r="41" spans="1:37">
      <c r="A41" s="47"/>
      <c r="B41" s="4" t="s">
        <v>7</v>
      </c>
      <c r="C41" s="30">
        <f t="shared" si="6"/>
        <v>0.76220367343078532</v>
      </c>
      <c r="D41" s="15">
        <f t="shared" ca="1" si="7"/>
        <v>0.8</v>
      </c>
      <c r="E41" s="27">
        <v>29831.564439533995</v>
      </c>
      <c r="F41" s="12">
        <f t="shared" si="10"/>
        <v>22737.727999999999</v>
      </c>
      <c r="G41" s="22">
        <v>327.60000000000002</v>
      </c>
      <c r="H41" s="22">
        <v>765.9</v>
      </c>
      <c r="I41" s="22">
        <v>1041</v>
      </c>
      <c r="J41" s="22">
        <v>647.29999999999995</v>
      </c>
      <c r="K41" s="19">
        <v>1078.3</v>
      </c>
      <c r="L41" s="19">
        <v>957.9</v>
      </c>
      <c r="M41" s="19">
        <v>1064.8</v>
      </c>
      <c r="N41" s="19">
        <v>687.20000000000016</v>
      </c>
      <c r="O41" s="19">
        <v>771</v>
      </c>
      <c r="P41" s="19">
        <v>666.5</v>
      </c>
      <c r="Q41" s="19">
        <v>686.2</v>
      </c>
      <c r="R41" s="19">
        <v>1690.1</v>
      </c>
      <c r="S41" s="19">
        <v>1462.4</v>
      </c>
      <c r="T41" s="19">
        <v>1257.7</v>
      </c>
      <c r="U41" s="19">
        <v>1043.8</v>
      </c>
      <c r="V41" s="19">
        <v>1314.8</v>
      </c>
      <c r="W41" s="19">
        <v>641.9</v>
      </c>
      <c r="X41" s="19">
        <v>1038.4000000000001</v>
      </c>
      <c r="Y41" s="19">
        <v>494.5</v>
      </c>
      <c r="Z41" s="19">
        <v>1065.4000000000001</v>
      </c>
      <c r="AA41" s="19">
        <v>1499.9</v>
      </c>
      <c r="AB41" s="19">
        <v>491.8</v>
      </c>
      <c r="AC41" s="19">
        <v>470.8</v>
      </c>
      <c r="AD41" s="19">
        <v>1572.528</v>
      </c>
      <c r="AE41" s="19"/>
      <c r="AF41" s="19"/>
      <c r="AG41" s="16"/>
      <c r="AH41" s="16"/>
      <c r="AI41" s="16"/>
      <c r="AJ41" s="16"/>
      <c r="AK41" s="19"/>
    </row>
    <row r="42" spans="1:37">
      <c r="A42" s="47"/>
      <c r="B42" s="4" t="s">
        <v>18</v>
      </c>
      <c r="C42" s="30">
        <f t="shared" si="6"/>
        <v>0.79746703426860122</v>
      </c>
      <c r="D42" s="15">
        <f t="shared" ca="1" si="7"/>
        <v>0.8</v>
      </c>
      <c r="E42" s="27">
        <v>29003.832141115861</v>
      </c>
      <c r="F42" s="12">
        <f t="shared" si="10"/>
        <v>23129.599999999999</v>
      </c>
      <c r="G42" s="22">
        <v>1706.1</v>
      </c>
      <c r="H42" s="22">
        <v>593.29999999999995</v>
      </c>
      <c r="I42" s="22">
        <v>906</v>
      </c>
      <c r="J42" s="22">
        <v>1966.56</v>
      </c>
      <c r="K42" s="19">
        <v>969.5</v>
      </c>
      <c r="L42" s="19">
        <v>666.44</v>
      </c>
      <c r="M42" s="19">
        <v>800.1</v>
      </c>
      <c r="N42" s="19">
        <v>466.3</v>
      </c>
      <c r="O42" s="19">
        <v>835.79999999999984</v>
      </c>
      <c r="P42" s="19">
        <v>1321.2999999999997</v>
      </c>
      <c r="Q42" s="19">
        <v>947.5</v>
      </c>
      <c r="R42" s="19">
        <v>1022.8999999999999</v>
      </c>
      <c r="S42" s="19">
        <v>619.9</v>
      </c>
      <c r="T42" s="19">
        <v>670.6</v>
      </c>
      <c r="U42" s="19">
        <v>1492.8</v>
      </c>
      <c r="V42" s="19">
        <v>633.6</v>
      </c>
      <c r="W42" s="19">
        <v>774.79999999999984</v>
      </c>
      <c r="X42" s="19">
        <v>1247.0000000000002</v>
      </c>
      <c r="Y42" s="19">
        <v>704.7</v>
      </c>
      <c r="Z42" s="19">
        <v>385.10000000000008</v>
      </c>
      <c r="AA42" s="19">
        <v>1118.9000000000001</v>
      </c>
      <c r="AB42" s="19">
        <v>771.29999999999984</v>
      </c>
      <c r="AC42" s="19">
        <v>795.3</v>
      </c>
      <c r="AD42" s="19">
        <v>1713.8</v>
      </c>
      <c r="AE42" s="19"/>
      <c r="AF42" s="19"/>
      <c r="AG42" s="16"/>
      <c r="AH42" s="16"/>
      <c r="AI42" s="16"/>
      <c r="AJ42" s="16"/>
      <c r="AK42" s="19"/>
    </row>
    <row r="43" spans="1:37">
      <c r="A43" s="47"/>
      <c r="B43" s="4" t="s">
        <v>33</v>
      </c>
      <c r="C43" s="30">
        <f t="shared" si="6"/>
        <v>0.69339373735424081</v>
      </c>
      <c r="D43" s="15">
        <f t="shared" ca="1" si="7"/>
        <v>0.8</v>
      </c>
      <c r="E43" s="27">
        <v>89961.152862463903</v>
      </c>
      <c r="F43" s="12">
        <f t="shared" si="10"/>
        <v>62378.500000000007</v>
      </c>
      <c r="G43" s="22">
        <v>3699.7</v>
      </c>
      <c r="H43" s="22">
        <v>2692.1</v>
      </c>
      <c r="I43" s="22">
        <v>2832.7</v>
      </c>
      <c r="J43" s="22">
        <v>771.6</v>
      </c>
      <c r="K43" s="19">
        <v>2287.9</v>
      </c>
      <c r="L43" s="19">
        <v>2775.3</v>
      </c>
      <c r="M43" s="19">
        <v>1208.7999999999997</v>
      </c>
      <c r="N43" s="19">
        <v>2885.55</v>
      </c>
      <c r="O43" s="19">
        <v>2701.4999999999995</v>
      </c>
      <c r="P43" s="19">
        <v>1731.7</v>
      </c>
      <c r="Q43" s="19">
        <v>1961.65</v>
      </c>
      <c r="R43" s="19">
        <v>2279.9</v>
      </c>
      <c r="S43" s="19">
        <v>2587.4</v>
      </c>
      <c r="T43" s="19">
        <v>2731.7</v>
      </c>
      <c r="U43" s="19">
        <v>3566.8</v>
      </c>
      <c r="V43" s="19">
        <v>3043.4</v>
      </c>
      <c r="W43" s="19">
        <v>3542.4</v>
      </c>
      <c r="X43" s="19">
        <v>3891.15</v>
      </c>
      <c r="Y43" s="19">
        <v>1749.7</v>
      </c>
      <c r="Z43" s="19">
        <v>3210</v>
      </c>
      <c r="AA43" s="19">
        <v>3048.4</v>
      </c>
      <c r="AB43" s="19">
        <v>2717.9000000000005</v>
      </c>
      <c r="AC43" s="19">
        <v>2597.4</v>
      </c>
      <c r="AD43" s="19">
        <v>1863.85</v>
      </c>
      <c r="AE43" s="19"/>
      <c r="AF43" s="19"/>
      <c r="AG43" s="16"/>
      <c r="AH43" s="16"/>
      <c r="AI43" s="16"/>
      <c r="AJ43" s="16"/>
      <c r="AK43" s="19"/>
    </row>
    <row r="44" spans="1:37">
      <c r="A44" s="47"/>
      <c r="B44" s="4" t="s">
        <v>11</v>
      </c>
      <c r="C44" s="30">
        <f t="shared" si="6"/>
        <v>0.76876338630016949</v>
      </c>
      <c r="D44" s="15">
        <f t="shared" ca="1" si="7"/>
        <v>0.8</v>
      </c>
      <c r="E44" s="27">
        <v>88137.001849284192</v>
      </c>
      <c r="F44" s="12">
        <f t="shared" si="10"/>
        <v>67756.500000000015</v>
      </c>
      <c r="G44" s="22">
        <v>2845.4</v>
      </c>
      <c r="H44" s="22">
        <v>2033.4</v>
      </c>
      <c r="I44" s="22">
        <v>4148.6000000000004</v>
      </c>
      <c r="J44" s="22">
        <v>1472.6</v>
      </c>
      <c r="K44" s="19">
        <v>2077.5</v>
      </c>
      <c r="L44" s="19">
        <v>2303.9999999999995</v>
      </c>
      <c r="M44" s="19">
        <v>2787.5</v>
      </c>
      <c r="N44" s="19">
        <v>2837.9000000000005</v>
      </c>
      <c r="O44" s="19">
        <v>2346.1999999999998</v>
      </c>
      <c r="P44" s="19">
        <v>2246.9</v>
      </c>
      <c r="Q44" s="19">
        <v>2620.9000000000005</v>
      </c>
      <c r="R44" s="19">
        <v>2440.5</v>
      </c>
      <c r="S44" s="19">
        <v>3393.5</v>
      </c>
      <c r="T44" s="19">
        <v>3652.9</v>
      </c>
      <c r="U44" s="19">
        <v>3831.6999999999994</v>
      </c>
      <c r="V44" s="19">
        <v>1845.7</v>
      </c>
      <c r="W44" s="19">
        <v>3235</v>
      </c>
      <c r="X44" s="19">
        <v>4325.3999999999996</v>
      </c>
      <c r="Y44" s="19">
        <v>3063.5</v>
      </c>
      <c r="Z44" s="19">
        <v>3396.8</v>
      </c>
      <c r="AA44" s="19">
        <v>2924.3</v>
      </c>
      <c r="AB44" s="19">
        <v>3247.4</v>
      </c>
      <c r="AC44" s="19">
        <v>1958.5</v>
      </c>
      <c r="AD44" s="19">
        <v>2720.4</v>
      </c>
      <c r="AE44" s="19"/>
      <c r="AF44" s="19"/>
      <c r="AG44" s="16"/>
      <c r="AH44" s="16"/>
      <c r="AI44" s="16"/>
      <c r="AJ44" s="16"/>
      <c r="AK44" s="19"/>
    </row>
    <row r="45" spans="1:37">
      <c r="A45" s="47"/>
      <c r="B45" s="4" t="s">
        <v>38</v>
      </c>
      <c r="C45" s="30">
        <f t="shared" si="6"/>
        <v>0.93600530363564971</v>
      </c>
      <c r="D45" s="15">
        <f t="shared" ca="1" si="7"/>
        <v>0.8</v>
      </c>
      <c r="E45" s="27">
        <v>42657.290343241679</v>
      </c>
      <c r="F45" s="12">
        <f t="shared" si="10"/>
        <v>39927.449999999997</v>
      </c>
      <c r="G45" s="22">
        <v>2665.2</v>
      </c>
      <c r="H45" s="22">
        <v>1710.3</v>
      </c>
      <c r="I45" s="22">
        <v>1924.8599999999997</v>
      </c>
      <c r="J45" s="22">
        <v>2566.48</v>
      </c>
      <c r="K45" s="19">
        <v>1395.5</v>
      </c>
      <c r="L45" s="19">
        <v>979.29999999999984</v>
      </c>
      <c r="M45" s="19">
        <v>1843.7</v>
      </c>
      <c r="N45" s="19">
        <v>1462.36</v>
      </c>
      <c r="O45" s="19">
        <v>1882.2</v>
      </c>
      <c r="P45" s="19">
        <v>1827.5</v>
      </c>
      <c r="Q45" s="19">
        <v>1523.98</v>
      </c>
      <c r="R45" s="19">
        <v>1055.05</v>
      </c>
      <c r="S45" s="19">
        <v>2817.22</v>
      </c>
      <c r="T45" s="19">
        <v>891.6</v>
      </c>
      <c r="U45" s="19">
        <v>2223.1</v>
      </c>
      <c r="V45" s="19">
        <v>549.70000000000005</v>
      </c>
      <c r="W45" s="19">
        <v>1434.4</v>
      </c>
      <c r="X45" s="19">
        <v>1515.45</v>
      </c>
      <c r="Y45" s="19">
        <v>3009.2</v>
      </c>
      <c r="Z45" s="19">
        <v>1460.3</v>
      </c>
      <c r="AA45" s="19">
        <v>1477.75</v>
      </c>
      <c r="AB45" s="19">
        <v>1024.7</v>
      </c>
      <c r="AC45" s="19">
        <v>1570.4</v>
      </c>
      <c r="AD45" s="19">
        <v>1117.2</v>
      </c>
      <c r="AE45" s="19"/>
      <c r="AF45" s="19"/>
      <c r="AG45" s="16"/>
      <c r="AH45" s="16"/>
      <c r="AI45" s="16"/>
      <c r="AJ45" s="16"/>
      <c r="AK45" s="19"/>
    </row>
    <row r="46" spans="1:37">
      <c r="A46" s="47"/>
      <c r="B46" s="4" t="s">
        <v>42</v>
      </c>
      <c r="C46" s="30">
        <f t="shared" si="6"/>
        <v>0.58074971337332926</v>
      </c>
      <c r="D46" s="15">
        <f t="shared" ca="1" si="7"/>
        <v>0.8</v>
      </c>
      <c r="E46" s="27">
        <v>225992.94494292801</v>
      </c>
      <c r="F46" s="12">
        <f t="shared" si="10"/>
        <v>131245.33800000002</v>
      </c>
      <c r="G46" s="22">
        <v>5985.56</v>
      </c>
      <c r="H46" s="22">
        <v>2725.4</v>
      </c>
      <c r="I46" s="22">
        <v>6637.28</v>
      </c>
      <c r="J46" s="22">
        <v>3988.14</v>
      </c>
      <c r="K46" s="19">
        <v>4776.9399999999996</v>
      </c>
      <c r="L46" s="19">
        <v>4952.6499999999996</v>
      </c>
      <c r="M46" s="19">
        <v>5090.6400000000003</v>
      </c>
      <c r="N46" s="19">
        <v>6276.5940000000001</v>
      </c>
      <c r="O46" s="19">
        <v>4236.8000000000011</v>
      </c>
      <c r="P46" s="19">
        <v>5557.18</v>
      </c>
      <c r="Q46" s="19">
        <v>5885.83</v>
      </c>
      <c r="R46" s="19">
        <v>5438.24</v>
      </c>
      <c r="S46" s="19">
        <v>9252.3240000000005</v>
      </c>
      <c r="T46" s="19">
        <v>3728.3000000000006</v>
      </c>
      <c r="U46" s="19">
        <v>5257.2</v>
      </c>
      <c r="V46" s="19">
        <v>4437.1599999999989</v>
      </c>
      <c r="W46" s="19">
        <v>3275.02</v>
      </c>
      <c r="X46" s="19">
        <v>8152.86</v>
      </c>
      <c r="Y46" s="19">
        <v>6480.72</v>
      </c>
      <c r="Z46" s="19">
        <v>9464.34</v>
      </c>
      <c r="AA46" s="19">
        <v>7663.8</v>
      </c>
      <c r="AB46" s="19">
        <v>4866.2</v>
      </c>
      <c r="AC46" s="19">
        <v>3384.94</v>
      </c>
      <c r="AD46" s="19">
        <v>3731.22</v>
      </c>
      <c r="AE46" s="19"/>
      <c r="AF46" s="19"/>
      <c r="AG46" s="16"/>
      <c r="AH46" s="16"/>
      <c r="AI46" s="16"/>
      <c r="AJ46" s="16"/>
      <c r="AK46" s="19"/>
    </row>
    <row r="47" spans="1:37">
      <c r="A47" s="47"/>
      <c r="B47" s="4" t="s">
        <v>50</v>
      </c>
      <c r="C47" s="30">
        <f t="shared" si="6"/>
        <v>0.90326779017726222</v>
      </c>
      <c r="D47" s="15">
        <f t="shared" ca="1" si="7"/>
        <v>0.8</v>
      </c>
      <c r="E47" s="27">
        <v>61558.931475999962</v>
      </c>
      <c r="F47" s="12">
        <f t="shared" si="10"/>
        <v>55604.2</v>
      </c>
      <c r="G47" s="22">
        <v>3040.35</v>
      </c>
      <c r="H47" s="22">
        <v>1900.2</v>
      </c>
      <c r="I47" s="22">
        <v>1978.3</v>
      </c>
      <c r="J47" s="22">
        <v>2249</v>
      </c>
      <c r="K47" s="19">
        <v>1678.8</v>
      </c>
      <c r="L47" s="19">
        <v>1805.8</v>
      </c>
      <c r="M47" s="19">
        <v>1812.8</v>
      </c>
      <c r="N47" s="19">
        <v>1375.3</v>
      </c>
      <c r="O47" s="19">
        <v>2306.66</v>
      </c>
      <c r="P47" s="19">
        <v>1305.8499999999999</v>
      </c>
      <c r="Q47" s="19">
        <v>2101.5</v>
      </c>
      <c r="R47" s="19">
        <v>1473.2</v>
      </c>
      <c r="S47" s="19">
        <v>2418.1999999999998</v>
      </c>
      <c r="T47" s="19">
        <v>1882.8</v>
      </c>
      <c r="U47" s="19">
        <v>4119.1499999999996</v>
      </c>
      <c r="V47" s="19">
        <v>2355.0999999999995</v>
      </c>
      <c r="W47" s="19">
        <v>2117.9</v>
      </c>
      <c r="X47" s="19">
        <v>3998</v>
      </c>
      <c r="Y47" s="19">
        <v>3322.3</v>
      </c>
      <c r="Z47" s="19">
        <v>1967.7</v>
      </c>
      <c r="AA47" s="19">
        <v>2127.5999999999995</v>
      </c>
      <c r="AB47" s="19">
        <v>2017.5899999999997</v>
      </c>
      <c r="AC47" s="19">
        <v>3579.3000000000006</v>
      </c>
      <c r="AD47" s="19">
        <v>2670.8</v>
      </c>
      <c r="AE47" s="19"/>
      <c r="AF47" s="19"/>
      <c r="AG47" s="16"/>
      <c r="AH47" s="16"/>
      <c r="AI47" s="16"/>
      <c r="AJ47" s="16"/>
      <c r="AK47" s="19"/>
    </row>
    <row r="48" spans="1:37">
      <c r="A48" s="47"/>
      <c r="B48" s="4" t="s">
        <v>36</v>
      </c>
      <c r="C48" s="30">
        <f t="shared" si="6"/>
        <v>0.6400916858645358</v>
      </c>
      <c r="D48" s="15">
        <f t="shared" ca="1" si="7"/>
        <v>0.8</v>
      </c>
      <c r="E48" s="27">
        <v>54425.328073035911</v>
      </c>
      <c r="F48" s="12">
        <f t="shared" si="10"/>
        <v>34837.200000000004</v>
      </c>
      <c r="G48" s="22">
        <v>1070.7</v>
      </c>
      <c r="H48" s="22">
        <v>1042.3</v>
      </c>
      <c r="I48" s="22">
        <v>346.4</v>
      </c>
      <c r="J48" s="22">
        <v>1095.7999999999997</v>
      </c>
      <c r="K48" s="19">
        <v>519.00000000000011</v>
      </c>
      <c r="L48" s="19">
        <v>943.9</v>
      </c>
      <c r="M48" s="19">
        <v>1203.5999999999999</v>
      </c>
      <c r="N48" s="19">
        <v>1633.3</v>
      </c>
      <c r="O48" s="19">
        <v>1094.7</v>
      </c>
      <c r="P48" s="19">
        <v>1659.7</v>
      </c>
      <c r="Q48" s="19">
        <v>1535.3</v>
      </c>
      <c r="R48" s="19">
        <v>1014</v>
      </c>
      <c r="S48" s="19">
        <v>926.70000000000016</v>
      </c>
      <c r="T48" s="19">
        <v>2073.8499999999995</v>
      </c>
      <c r="U48" s="19">
        <v>2425.1</v>
      </c>
      <c r="V48" s="19">
        <v>825.50000000000011</v>
      </c>
      <c r="W48" s="19">
        <v>499.5</v>
      </c>
      <c r="X48" s="19">
        <v>1794.7</v>
      </c>
      <c r="Y48" s="19">
        <v>4555.2</v>
      </c>
      <c r="Z48" s="19">
        <v>1151.2</v>
      </c>
      <c r="AA48" s="19">
        <v>1492.9</v>
      </c>
      <c r="AB48" s="19">
        <v>2974.25</v>
      </c>
      <c r="AC48" s="19">
        <v>2045.8</v>
      </c>
      <c r="AD48" s="19">
        <v>913.8</v>
      </c>
      <c r="AE48" s="19"/>
      <c r="AF48" s="19"/>
      <c r="AG48" s="16"/>
      <c r="AH48" s="16"/>
      <c r="AI48" s="16"/>
      <c r="AJ48" s="16"/>
      <c r="AK48" s="19"/>
    </row>
    <row r="49" spans="1:37">
      <c r="A49" s="47"/>
      <c r="B49" s="4" t="s">
        <v>4</v>
      </c>
      <c r="C49" s="30">
        <f t="shared" si="6"/>
        <v>0.70483856466639805</v>
      </c>
      <c r="D49" s="15">
        <f t="shared" ca="1" si="7"/>
        <v>0.8</v>
      </c>
      <c r="E49" s="27">
        <v>56556.213008672792</v>
      </c>
      <c r="F49" s="12">
        <f t="shared" si="10"/>
        <v>39863</v>
      </c>
      <c r="G49" s="22">
        <v>2245.6999999999998</v>
      </c>
      <c r="H49" s="22">
        <v>1766.15</v>
      </c>
      <c r="I49" s="22">
        <v>1709.45</v>
      </c>
      <c r="J49" s="22">
        <v>1649.2</v>
      </c>
      <c r="K49" s="19">
        <v>1981.8</v>
      </c>
      <c r="L49" s="19">
        <v>1238.45</v>
      </c>
      <c r="M49" s="19">
        <v>1078.5</v>
      </c>
      <c r="N49" s="19">
        <v>1161</v>
      </c>
      <c r="O49" s="19">
        <v>1210.7000000000003</v>
      </c>
      <c r="P49" s="19">
        <v>1955.65</v>
      </c>
      <c r="Q49" s="19">
        <v>1575.2</v>
      </c>
      <c r="R49" s="19">
        <v>686.9</v>
      </c>
      <c r="S49" s="19">
        <v>1039.2000000000003</v>
      </c>
      <c r="T49" s="19">
        <v>2349.65</v>
      </c>
      <c r="U49" s="19">
        <v>1849.7</v>
      </c>
      <c r="V49" s="19">
        <v>2135.8000000000002</v>
      </c>
      <c r="W49" s="19">
        <v>1490.8</v>
      </c>
      <c r="X49" s="19">
        <v>2339.6</v>
      </c>
      <c r="Y49" s="19">
        <v>1908.9</v>
      </c>
      <c r="Z49" s="19">
        <v>1284.5</v>
      </c>
      <c r="AA49" s="19">
        <v>2045.8</v>
      </c>
      <c r="AB49" s="19">
        <v>1454.45</v>
      </c>
      <c r="AC49" s="19">
        <v>2223</v>
      </c>
      <c r="AD49" s="19">
        <v>1482.9</v>
      </c>
      <c r="AE49" s="19"/>
      <c r="AF49" s="19"/>
      <c r="AG49" s="16"/>
      <c r="AH49" s="16"/>
      <c r="AI49" s="16"/>
      <c r="AJ49" s="16"/>
      <c r="AK49" s="19"/>
    </row>
    <row r="50" spans="1:37">
      <c r="A50" s="47"/>
      <c r="B50" s="4" t="s">
        <v>6</v>
      </c>
      <c r="C50" s="30">
        <f t="shared" si="6"/>
        <v>0.78609886717211097</v>
      </c>
      <c r="D50" s="15">
        <f t="shared" ca="1" si="7"/>
        <v>0.8</v>
      </c>
      <c r="E50" s="27">
        <v>33247.789930064471</v>
      </c>
      <c r="F50" s="12">
        <f t="shared" si="10"/>
        <v>26136.05</v>
      </c>
      <c r="G50" s="22">
        <v>763.89999999999986</v>
      </c>
      <c r="H50" s="22">
        <v>559</v>
      </c>
      <c r="I50" s="22">
        <v>699</v>
      </c>
      <c r="J50" s="22">
        <v>1214.4000000000001</v>
      </c>
      <c r="K50" s="19">
        <v>711.3</v>
      </c>
      <c r="L50" s="19">
        <v>1423.6</v>
      </c>
      <c r="M50" s="19">
        <v>1187.8</v>
      </c>
      <c r="N50" s="19">
        <v>815.29999999999984</v>
      </c>
      <c r="O50" s="19">
        <v>1130.8</v>
      </c>
      <c r="P50" s="19">
        <v>1320.5</v>
      </c>
      <c r="Q50" s="19">
        <v>910.3</v>
      </c>
      <c r="R50" s="19">
        <v>760.7</v>
      </c>
      <c r="S50" s="19">
        <v>592.70000000000005</v>
      </c>
      <c r="T50" s="19">
        <v>343.5</v>
      </c>
      <c r="U50" s="19">
        <v>1911.0999999999997</v>
      </c>
      <c r="V50" s="19">
        <v>723</v>
      </c>
      <c r="W50" s="19">
        <v>541.4</v>
      </c>
      <c r="X50" s="19">
        <v>1367.4</v>
      </c>
      <c r="Y50" s="19">
        <v>1669.9000000000003</v>
      </c>
      <c r="Z50" s="19">
        <v>1486.8</v>
      </c>
      <c r="AA50" s="19">
        <v>1135.0999999999999</v>
      </c>
      <c r="AB50" s="19">
        <v>923.60000000000014</v>
      </c>
      <c r="AC50" s="19">
        <v>2134.6999999999998</v>
      </c>
      <c r="AD50" s="19">
        <v>1810.25</v>
      </c>
      <c r="AE50" s="19"/>
      <c r="AF50" s="19"/>
      <c r="AG50" s="16"/>
      <c r="AH50" s="16"/>
      <c r="AI50" s="16"/>
      <c r="AJ50" s="16"/>
      <c r="AK50" s="19"/>
    </row>
    <row r="51" spans="1:37">
      <c r="A51" s="47"/>
      <c r="B51" s="24" t="s">
        <v>85</v>
      </c>
      <c r="C51" s="31">
        <f t="shared" si="6"/>
        <v>0.89778619796904824</v>
      </c>
      <c r="D51" s="15">
        <f t="shared" ca="1" si="7"/>
        <v>0.8</v>
      </c>
      <c r="E51" s="27">
        <v>29999.492151836956</v>
      </c>
      <c r="F51" s="12">
        <f t="shared" si="10"/>
        <v>26933.13</v>
      </c>
      <c r="G51" s="22">
        <v>1274.5999999999999</v>
      </c>
      <c r="H51" s="22">
        <v>1059.2999999999997</v>
      </c>
      <c r="I51" s="22">
        <v>1342.0000000000002</v>
      </c>
      <c r="J51" s="22">
        <v>914.29999999999984</v>
      </c>
      <c r="K51" s="19">
        <v>1120.9500000000003</v>
      </c>
      <c r="L51" s="19">
        <v>869.28</v>
      </c>
      <c r="M51" s="19">
        <v>718.3</v>
      </c>
      <c r="N51" s="19">
        <v>1173.7</v>
      </c>
      <c r="O51" s="19">
        <v>981.1</v>
      </c>
      <c r="P51" s="19">
        <v>515.00000000000011</v>
      </c>
      <c r="Q51" s="19">
        <v>810.3</v>
      </c>
      <c r="R51" s="19">
        <v>1228.7000000000003</v>
      </c>
      <c r="S51" s="19">
        <v>990.62</v>
      </c>
      <c r="T51" s="19">
        <v>1061.7000000000003</v>
      </c>
      <c r="U51" s="19">
        <v>2195</v>
      </c>
      <c r="V51" s="19">
        <v>829.25</v>
      </c>
      <c r="W51" s="19">
        <v>928.6</v>
      </c>
      <c r="X51" s="19">
        <v>1390.2999999999997</v>
      </c>
      <c r="Y51" s="19">
        <v>972</v>
      </c>
      <c r="Z51" s="19">
        <v>1101</v>
      </c>
      <c r="AA51" s="19">
        <v>1281.4000000000001</v>
      </c>
      <c r="AB51" s="19">
        <v>898.89999999999986</v>
      </c>
      <c r="AC51" s="19">
        <v>1847.98</v>
      </c>
      <c r="AD51" s="19">
        <v>1428.85</v>
      </c>
      <c r="AE51" s="19"/>
      <c r="AF51" s="19"/>
      <c r="AG51" s="16"/>
      <c r="AH51" s="16"/>
      <c r="AI51" s="16"/>
      <c r="AJ51" s="16"/>
      <c r="AK51" s="19"/>
    </row>
    <row r="52" spans="1:37">
      <c r="A52" s="47"/>
      <c r="B52" s="24" t="s">
        <v>90</v>
      </c>
      <c r="C52" s="31">
        <f t="shared" si="6"/>
        <v>0.48826147264790148</v>
      </c>
      <c r="D52" s="15">
        <f t="shared" ca="1" si="7"/>
        <v>0.8</v>
      </c>
      <c r="E52" s="27">
        <v>38801.955635074461</v>
      </c>
      <c r="F52" s="12">
        <f t="shared" si="10"/>
        <v>18945.499999999996</v>
      </c>
      <c r="G52" s="22">
        <v>3185.3</v>
      </c>
      <c r="H52" s="22">
        <v>1482.9</v>
      </c>
      <c r="I52" s="22">
        <v>2508.4</v>
      </c>
      <c r="J52" s="22">
        <v>886.25000000000011</v>
      </c>
      <c r="K52" s="19">
        <v>823.4</v>
      </c>
      <c r="L52" s="19">
        <v>602.1</v>
      </c>
      <c r="M52" s="19">
        <v>645.20000000000016</v>
      </c>
      <c r="N52" s="19">
        <v>297.39999999999998</v>
      </c>
      <c r="O52" s="19">
        <v>506.1</v>
      </c>
      <c r="P52" s="19">
        <v>-178.4</v>
      </c>
      <c r="Q52" s="19">
        <v>574.29999999999995</v>
      </c>
      <c r="R52" s="19">
        <v>505.8</v>
      </c>
      <c r="S52" s="19">
        <v>256.60000000000002</v>
      </c>
      <c r="T52" s="19">
        <v>280.7</v>
      </c>
      <c r="U52" s="19">
        <v>636.9</v>
      </c>
      <c r="V52" s="19">
        <v>292.3</v>
      </c>
      <c r="W52" s="19">
        <v>763.8</v>
      </c>
      <c r="X52" s="19">
        <v>1239.9800000000002</v>
      </c>
      <c r="Y52" s="19">
        <v>1044.5</v>
      </c>
      <c r="Z52" s="19">
        <v>375.6</v>
      </c>
      <c r="AA52" s="19">
        <v>237.9</v>
      </c>
      <c r="AB52" s="19">
        <v>175.5</v>
      </c>
      <c r="AC52" s="19">
        <v>1158.1199999999999</v>
      </c>
      <c r="AD52" s="19">
        <v>644.85</v>
      </c>
      <c r="AE52" s="19"/>
      <c r="AF52" s="19"/>
      <c r="AG52" s="16"/>
      <c r="AH52" s="16"/>
      <c r="AI52" s="16"/>
      <c r="AJ52" s="16"/>
      <c r="AK52" s="19"/>
    </row>
    <row r="53" spans="1:37">
      <c r="A53" s="48"/>
      <c r="B53" s="39" t="s">
        <v>98</v>
      </c>
      <c r="C53" s="32">
        <f t="shared" si="6"/>
        <v>0.71816126033659555</v>
      </c>
      <c r="D53" s="8">
        <f t="shared" ca="1" si="7"/>
        <v>0.8</v>
      </c>
      <c r="E53" s="13">
        <f>SUM(E36:E52)</f>
        <v>1110115.1510544305</v>
      </c>
      <c r="F53" s="13">
        <f>SUM(F36:F52)</f>
        <v>797241.696</v>
      </c>
      <c r="G53" s="13">
        <f t="shared" ref="G53:AD53" si="11">SUM(G36:G52)</f>
        <v>41007.46</v>
      </c>
      <c r="H53" s="13">
        <f t="shared" si="11"/>
        <v>27025.550000000003</v>
      </c>
      <c r="I53" s="13">
        <f t="shared" si="11"/>
        <v>37486.79</v>
      </c>
      <c r="J53" s="13">
        <f t="shared" si="11"/>
        <v>27399.93</v>
      </c>
      <c r="K53" s="13">
        <f t="shared" si="11"/>
        <v>28474.789999999997</v>
      </c>
      <c r="L53" s="13">
        <f t="shared" si="11"/>
        <v>29162.92</v>
      </c>
      <c r="M53" s="13">
        <f t="shared" si="11"/>
        <v>29258.839999999997</v>
      </c>
      <c r="N53" s="13">
        <f t="shared" si="11"/>
        <v>32905.103999999999</v>
      </c>
      <c r="O53" s="13">
        <f t="shared" si="11"/>
        <v>27730.940000000002</v>
      </c>
      <c r="P53" s="13">
        <f t="shared" si="11"/>
        <v>30941.279999999999</v>
      </c>
      <c r="Q53" s="13">
        <f t="shared" si="11"/>
        <v>33266.6</v>
      </c>
      <c r="R53" s="13">
        <f t="shared" si="11"/>
        <v>28915.490000000005</v>
      </c>
      <c r="S53" s="13">
        <f t="shared" si="11"/>
        <v>35996.913999999997</v>
      </c>
      <c r="T53" s="13">
        <f t="shared" si="11"/>
        <v>33012.82</v>
      </c>
      <c r="U53" s="13">
        <f t="shared" si="11"/>
        <v>40975.349999999991</v>
      </c>
      <c r="V53" s="13">
        <f t="shared" si="11"/>
        <v>27064.729999999996</v>
      </c>
      <c r="W53" s="13">
        <f t="shared" si="11"/>
        <v>27035.22</v>
      </c>
      <c r="X53" s="13">
        <f t="shared" si="11"/>
        <v>41462.58</v>
      </c>
      <c r="Y53" s="13">
        <f t="shared" si="11"/>
        <v>43200.37</v>
      </c>
      <c r="Z53" s="13">
        <f t="shared" si="11"/>
        <v>38069.760000000002</v>
      </c>
      <c r="AA53" s="13">
        <f t="shared" si="11"/>
        <v>37885.760000000002</v>
      </c>
      <c r="AB53" s="13">
        <f t="shared" si="11"/>
        <v>30581.51</v>
      </c>
      <c r="AC53" s="13">
        <f t="shared" si="11"/>
        <v>35144.04</v>
      </c>
      <c r="AD53" s="13">
        <f t="shared" si="11"/>
        <v>33236.948000000004</v>
      </c>
      <c r="AE53" s="13">
        <f t="shared" ref="AD53:AK53" si="12">SUM(AE36:AE52)</f>
        <v>0</v>
      </c>
      <c r="AF53" s="13">
        <f t="shared" si="12"/>
        <v>0</v>
      </c>
      <c r="AG53" s="13">
        <f t="shared" si="12"/>
        <v>0</v>
      </c>
      <c r="AH53" s="13">
        <f t="shared" si="12"/>
        <v>0</v>
      </c>
      <c r="AI53" s="13">
        <f t="shared" si="12"/>
        <v>0</v>
      </c>
      <c r="AJ53" s="13">
        <f t="shared" si="12"/>
        <v>0</v>
      </c>
      <c r="AK53" s="13">
        <f t="shared" si="12"/>
        <v>0</v>
      </c>
    </row>
    <row r="54" spans="1:37">
      <c r="A54" s="46" t="s">
        <v>101</v>
      </c>
      <c r="B54" s="4" t="s">
        <v>41</v>
      </c>
      <c r="C54" s="30">
        <f t="shared" si="6"/>
        <v>0.63682042686303675</v>
      </c>
      <c r="D54" s="15">
        <f t="shared" ca="1" si="7"/>
        <v>0.8</v>
      </c>
      <c r="E54" s="27">
        <v>61457.277984610555</v>
      </c>
      <c r="F54" s="12">
        <f t="shared" ref="F54:F70" si="13">SUM(G54:AK54)</f>
        <v>39137.250000000007</v>
      </c>
      <c r="G54" s="22">
        <v>1556.3</v>
      </c>
      <c r="H54" s="22">
        <v>1122.9000000000001</v>
      </c>
      <c r="I54" s="22">
        <v>1149.9999999999998</v>
      </c>
      <c r="J54" s="22">
        <v>1366.2999999999997</v>
      </c>
      <c r="K54" s="19">
        <v>2042.2000000000003</v>
      </c>
      <c r="L54" s="19">
        <v>1562.2</v>
      </c>
      <c r="M54" s="19">
        <v>1598.5</v>
      </c>
      <c r="N54" s="19">
        <v>1405.9999999999998</v>
      </c>
      <c r="O54" s="19">
        <v>2547.3000000000002</v>
      </c>
      <c r="P54" s="19">
        <v>2087.4</v>
      </c>
      <c r="Q54" s="19">
        <v>1419.4</v>
      </c>
      <c r="R54" s="19">
        <v>1681.3</v>
      </c>
      <c r="S54" s="19">
        <v>1339.4999999999998</v>
      </c>
      <c r="T54" s="19">
        <v>1912.1</v>
      </c>
      <c r="U54" s="19">
        <v>2525.9999999999995</v>
      </c>
      <c r="V54" s="19">
        <v>1114.0999999999999</v>
      </c>
      <c r="W54" s="19">
        <v>1323.85</v>
      </c>
      <c r="X54" s="19">
        <v>1084.8</v>
      </c>
      <c r="Y54" s="19">
        <v>1624.5</v>
      </c>
      <c r="Z54" s="19">
        <v>1579.1</v>
      </c>
      <c r="AA54" s="19">
        <v>2834.1</v>
      </c>
      <c r="AB54" s="19">
        <v>1780.8</v>
      </c>
      <c r="AC54" s="19">
        <v>1180.7999999999997</v>
      </c>
      <c r="AD54" s="19">
        <v>1297.8</v>
      </c>
      <c r="AE54" s="19"/>
      <c r="AF54" s="19"/>
      <c r="AG54" s="16"/>
      <c r="AH54" s="16"/>
      <c r="AI54" s="16"/>
      <c r="AJ54" s="16"/>
      <c r="AK54" s="19"/>
    </row>
    <row r="55" spans="1:37">
      <c r="A55" s="47"/>
      <c r="B55" s="24" t="s">
        <v>88</v>
      </c>
      <c r="C55" s="31">
        <f t="shared" si="6"/>
        <v>0.69513220946668053</v>
      </c>
      <c r="D55" s="15">
        <f t="shared" ca="1" si="7"/>
        <v>0.8</v>
      </c>
      <c r="E55" s="27">
        <v>29007</v>
      </c>
      <c r="F55" s="12">
        <f t="shared" si="13"/>
        <v>20163.7</v>
      </c>
      <c r="G55" s="22">
        <v>1189.2</v>
      </c>
      <c r="H55" s="22">
        <v>536</v>
      </c>
      <c r="I55" s="22">
        <v>338.7</v>
      </c>
      <c r="J55" s="22">
        <v>305.7</v>
      </c>
      <c r="K55" s="19">
        <v>982.1</v>
      </c>
      <c r="L55" s="19">
        <v>789.1</v>
      </c>
      <c r="M55" s="19">
        <v>516</v>
      </c>
      <c r="N55" s="19">
        <v>315.60000000000002</v>
      </c>
      <c r="O55" s="19">
        <v>716</v>
      </c>
      <c r="P55" s="19">
        <v>682.8</v>
      </c>
      <c r="Q55" s="19">
        <v>672.2</v>
      </c>
      <c r="R55" s="19">
        <v>1798.5</v>
      </c>
      <c r="S55" s="19">
        <v>643.5</v>
      </c>
      <c r="T55" s="19">
        <v>1266.4000000000001</v>
      </c>
      <c r="U55" s="19">
        <v>587.79999999999984</v>
      </c>
      <c r="V55" s="19">
        <v>761.9</v>
      </c>
      <c r="W55" s="19">
        <v>540.1</v>
      </c>
      <c r="X55" s="19">
        <v>1681.0999999999997</v>
      </c>
      <c r="Y55" s="19">
        <v>957.4</v>
      </c>
      <c r="Z55" s="19">
        <v>1106.8</v>
      </c>
      <c r="AA55" s="19">
        <v>647.20000000000005</v>
      </c>
      <c r="AB55" s="19">
        <v>1425.6</v>
      </c>
      <c r="AC55" s="19">
        <v>659</v>
      </c>
      <c r="AD55" s="19">
        <v>1045</v>
      </c>
      <c r="AE55" s="19"/>
      <c r="AF55" s="19"/>
      <c r="AG55" s="16"/>
      <c r="AH55" s="16"/>
      <c r="AI55" s="16"/>
      <c r="AJ55" s="16"/>
      <c r="AK55" s="19"/>
    </row>
    <row r="56" spans="1:37">
      <c r="A56" s="47"/>
      <c r="B56" s="4" t="s">
        <v>44</v>
      </c>
      <c r="C56" s="30">
        <f t="shared" si="6"/>
        <v>0.77626413652438686</v>
      </c>
      <c r="D56" s="15">
        <f t="shared" ca="1" si="7"/>
        <v>0.8</v>
      </c>
      <c r="E56" s="27">
        <v>125595.78036996833</v>
      </c>
      <c r="F56" s="12">
        <f t="shared" si="13"/>
        <v>97495.5</v>
      </c>
      <c r="G56" s="22">
        <v>3969.2</v>
      </c>
      <c r="H56" s="22">
        <v>4652.55</v>
      </c>
      <c r="I56" s="22">
        <v>3141.0500000000006</v>
      </c>
      <c r="J56" s="22">
        <v>2182</v>
      </c>
      <c r="K56" s="19">
        <v>3951.3</v>
      </c>
      <c r="L56" s="19">
        <v>4982.1000000000004</v>
      </c>
      <c r="M56" s="19">
        <v>3256.3</v>
      </c>
      <c r="N56" s="19">
        <v>2862.55</v>
      </c>
      <c r="O56" s="19">
        <v>2005.5</v>
      </c>
      <c r="P56" s="19">
        <v>4875.1000000000004</v>
      </c>
      <c r="Q56" s="19">
        <v>4150.95</v>
      </c>
      <c r="R56" s="19">
        <v>5325.5</v>
      </c>
      <c r="S56" s="19">
        <v>4488.8999999999996</v>
      </c>
      <c r="T56" s="19">
        <v>5253.5</v>
      </c>
      <c r="U56" s="19">
        <v>5718.3</v>
      </c>
      <c r="V56" s="19">
        <v>2462.4499999999998</v>
      </c>
      <c r="W56" s="19">
        <v>1850.55</v>
      </c>
      <c r="X56" s="19">
        <v>4802.0500000000011</v>
      </c>
      <c r="Y56" s="19">
        <v>2890.25</v>
      </c>
      <c r="Z56" s="19">
        <v>5119.8999999999996</v>
      </c>
      <c r="AA56" s="19">
        <v>5544.8000000000011</v>
      </c>
      <c r="AB56" s="19">
        <v>4679</v>
      </c>
      <c r="AC56" s="19">
        <v>2700.3</v>
      </c>
      <c r="AD56" s="19">
        <v>6631.3999999999987</v>
      </c>
      <c r="AE56" s="19"/>
      <c r="AF56" s="19"/>
      <c r="AG56" s="16"/>
      <c r="AH56" s="16"/>
      <c r="AI56" s="16"/>
      <c r="AJ56" s="16"/>
      <c r="AK56" s="19"/>
    </row>
    <row r="57" spans="1:37">
      <c r="A57" s="47"/>
      <c r="B57" s="4" t="s">
        <v>63</v>
      </c>
      <c r="C57" s="30">
        <f t="shared" si="6"/>
        <v>0.67021172972101073</v>
      </c>
      <c r="D57" s="15">
        <f t="shared" ca="1" si="7"/>
        <v>0.8</v>
      </c>
      <c r="E57" s="27">
        <v>136018.98617612652</v>
      </c>
      <c r="F57" s="12">
        <f t="shared" si="13"/>
        <v>91161.52</v>
      </c>
      <c r="G57" s="22">
        <v>4375.6000000000004</v>
      </c>
      <c r="H57" s="22">
        <v>3778.15</v>
      </c>
      <c r="I57" s="22">
        <v>3117.8000000000006</v>
      </c>
      <c r="J57" s="22">
        <v>3606.95</v>
      </c>
      <c r="K57" s="19">
        <v>2809.7</v>
      </c>
      <c r="L57" s="19">
        <v>3360.1</v>
      </c>
      <c r="M57" s="19">
        <v>2307.0999999999995</v>
      </c>
      <c r="N57" s="19">
        <v>4474.5</v>
      </c>
      <c r="O57" s="19">
        <v>4166.3999999999996</v>
      </c>
      <c r="P57" s="19">
        <v>6212.85</v>
      </c>
      <c r="Q57" s="19">
        <v>5062</v>
      </c>
      <c r="R57" s="19">
        <v>5845.98</v>
      </c>
      <c r="S57" s="19">
        <v>2100.4999999999995</v>
      </c>
      <c r="T57" s="19">
        <v>4480.8999999999996</v>
      </c>
      <c r="U57" s="19">
        <v>3536.3</v>
      </c>
      <c r="V57" s="19">
        <v>2834.8</v>
      </c>
      <c r="W57" s="19">
        <v>3951.5</v>
      </c>
      <c r="X57" s="19">
        <v>4441.6000000000004</v>
      </c>
      <c r="Y57" s="19">
        <v>3211.2</v>
      </c>
      <c r="Z57" s="19">
        <v>3727.74</v>
      </c>
      <c r="AA57" s="19">
        <v>3946.7</v>
      </c>
      <c r="AB57" s="19">
        <v>2739.7</v>
      </c>
      <c r="AC57" s="19">
        <v>2710.55</v>
      </c>
      <c r="AD57" s="19">
        <v>4362.8999999999996</v>
      </c>
      <c r="AE57" s="19"/>
      <c r="AF57" s="19"/>
      <c r="AG57" s="16"/>
      <c r="AH57" s="16"/>
      <c r="AI57" s="16"/>
      <c r="AJ57" s="16"/>
      <c r="AK57" s="19"/>
    </row>
    <row r="58" spans="1:37">
      <c r="A58" s="47"/>
      <c r="B58" s="4" t="s">
        <v>56</v>
      </c>
      <c r="C58" s="30">
        <f t="shared" si="6"/>
        <v>0.71822908264297303</v>
      </c>
      <c r="D58" s="15">
        <f t="shared" ca="1" si="7"/>
        <v>0.8</v>
      </c>
      <c r="E58" s="27">
        <v>50240.112621472712</v>
      </c>
      <c r="F58" s="12">
        <f t="shared" si="13"/>
        <v>36083.909999999996</v>
      </c>
      <c r="G58" s="22">
        <v>1767.2</v>
      </c>
      <c r="H58" s="22">
        <v>1199.5</v>
      </c>
      <c r="I58" s="22">
        <v>906.1</v>
      </c>
      <c r="J58" s="22">
        <v>2306.3000000000002</v>
      </c>
      <c r="K58" s="19">
        <v>1086.05</v>
      </c>
      <c r="L58" s="19">
        <v>916.9</v>
      </c>
      <c r="M58" s="19">
        <v>1006.5</v>
      </c>
      <c r="N58" s="19">
        <v>1337.28</v>
      </c>
      <c r="O58" s="19">
        <v>761.8</v>
      </c>
      <c r="P58" s="19">
        <v>1321.65</v>
      </c>
      <c r="Q58" s="19">
        <v>1078.1600000000001</v>
      </c>
      <c r="R58" s="19">
        <v>829.8</v>
      </c>
      <c r="S58" s="19">
        <v>1402.2999999999997</v>
      </c>
      <c r="T58" s="19">
        <v>1364.5</v>
      </c>
      <c r="U58" s="19">
        <v>4044.4000000000005</v>
      </c>
      <c r="V58" s="19">
        <v>1105.5</v>
      </c>
      <c r="W58" s="19">
        <v>1736.6</v>
      </c>
      <c r="X58" s="19">
        <v>1856.2</v>
      </c>
      <c r="Y58" s="19">
        <v>2568.12</v>
      </c>
      <c r="Z58" s="19">
        <v>1508.74</v>
      </c>
      <c r="AA58" s="19">
        <v>1439.4800000000002</v>
      </c>
      <c r="AB58" s="19">
        <v>1758.14</v>
      </c>
      <c r="AC58" s="19">
        <v>1237.5899999999999</v>
      </c>
      <c r="AD58" s="19">
        <v>1545.1</v>
      </c>
      <c r="AE58" s="19"/>
      <c r="AF58" s="19"/>
      <c r="AG58" s="16"/>
      <c r="AH58" s="16"/>
      <c r="AI58" s="16"/>
      <c r="AJ58" s="16"/>
      <c r="AK58" s="19"/>
    </row>
    <row r="59" spans="1:37">
      <c r="A59" s="47"/>
      <c r="B59" s="4" t="s">
        <v>66</v>
      </c>
      <c r="C59" s="30">
        <f t="shared" si="6"/>
        <v>0.89948908892245361</v>
      </c>
      <c r="D59" s="15">
        <f t="shared" ca="1" si="7"/>
        <v>0.8</v>
      </c>
      <c r="E59" s="27">
        <v>88397.752656736149</v>
      </c>
      <c r="F59" s="12">
        <f t="shared" si="13"/>
        <v>79512.813999999998</v>
      </c>
      <c r="G59" s="22">
        <v>4660.34</v>
      </c>
      <c r="H59" s="22">
        <v>3787.88</v>
      </c>
      <c r="I59" s="22">
        <v>4560.9560000000001</v>
      </c>
      <c r="J59" s="22">
        <v>3431.7399999999993</v>
      </c>
      <c r="K59" s="19">
        <v>2782.34</v>
      </c>
      <c r="L59" s="19">
        <v>2654.7</v>
      </c>
      <c r="M59" s="19">
        <v>2417.8000000000002</v>
      </c>
      <c r="N59" s="19">
        <v>3302.16</v>
      </c>
      <c r="O59" s="19">
        <v>3181.6</v>
      </c>
      <c r="P59" s="19">
        <v>2129.86</v>
      </c>
      <c r="Q59" s="19">
        <v>2293.6</v>
      </c>
      <c r="R59" s="19">
        <v>3265.42</v>
      </c>
      <c r="S59" s="19">
        <v>3258</v>
      </c>
      <c r="T59" s="19">
        <v>2793.1</v>
      </c>
      <c r="U59" s="19">
        <v>3135.1</v>
      </c>
      <c r="V59" s="19">
        <v>2678.8</v>
      </c>
      <c r="W59" s="19">
        <v>3089.1</v>
      </c>
      <c r="X59" s="19">
        <v>3173.5880000000002</v>
      </c>
      <c r="Y59" s="19">
        <v>2210.9200000000005</v>
      </c>
      <c r="Z59" s="19">
        <v>3791.76</v>
      </c>
      <c r="AA59" s="19">
        <v>6759.9</v>
      </c>
      <c r="AB59" s="19">
        <v>3926.75</v>
      </c>
      <c r="AC59" s="19">
        <v>3228.3000000000006</v>
      </c>
      <c r="AD59" s="19">
        <v>2999.1</v>
      </c>
      <c r="AE59" s="19"/>
      <c r="AF59" s="19"/>
      <c r="AG59" s="16"/>
      <c r="AH59" s="16"/>
      <c r="AI59" s="16"/>
      <c r="AJ59" s="16"/>
      <c r="AK59" s="19"/>
    </row>
    <row r="60" spans="1:37">
      <c r="A60" s="47"/>
      <c r="B60" s="4" t="s">
        <v>67</v>
      </c>
      <c r="C60" s="30">
        <f t="shared" si="6"/>
        <v>0.63077698279606975</v>
      </c>
      <c r="D60" s="15">
        <f t="shared" ca="1" si="7"/>
        <v>0.8</v>
      </c>
      <c r="E60" s="27">
        <v>91153.452913149406</v>
      </c>
      <c r="F60" s="12">
        <f t="shared" si="13"/>
        <v>57497.499999999993</v>
      </c>
      <c r="G60" s="22">
        <v>4178.3999999999996</v>
      </c>
      <c r="H60" s="22">
        <v>2646.5</v>
      </c>
      <c r="I60" s="22">
        <v>2443.6</v>
      </c>
      <c r="J60" s="22">
        <v>2181.8000000000002</v>
      </c>
      <c r="K60" s="19">
        <v>2402.9000000000005</v>
      </c>
      <c r="L60" s="19">
        <v>2423.6999999999998</v>
      </c>
      <c r="M60" s="19">
        <v>2205.1999999999998</v>
      </c>
      <c r="N60" s="19">
        <v>3840.8</v>
      </c>
      <c r="O60" s="19">
        <v>1746</v>
      </c>
      <c r="P60" s="19">
        <v>2396.4000000000005</v>
      </c>
      <c r="Q60" s="19">
        <v>1668.8</v>
      </c>
      <c r="R60" s="19">
        <v>1563</v>
      </c>
      <c r="S60" s="19">
        <v>1762.2</v>
      </c>
      <c r="T60" s="19">
        <v>2472.9</v>
      </c>
      <c r="U60" s="19">
        <v>2335.0999999999995</v>
      </c>
      <c r="V60" s="19">
        <v>1086.5999999999999</v>
      </c>
      <c r="W60" s="19">
        <v>2718.4</v>
      </c>
      <c r="X60" s="19">
        <v>3016.1</v>
      </c>
      <c r="Y60" s="19">
        <v>1728.5</v>
      </c>
      <c r="Z60" s="19">
        <v>2739.5999999999995</v>
      </c>
      <c r="AA60" s="19">
        <v>2682.2</v>
      </c>
      <c r="AB60" s="19">
        <v>2188.1999999999998</v>
      </c>
      <c r="AC60" s="19">
        <v>2434.6</v>
      </c>
      <c r="AD60" s="19">
        <v>2636</v>
      </c>
      <c r="AE60" s="19"/>
      <c r="AF60" s="19"/>
      <c r="AG60" s="16"/>
      <c r="AH60" s="16"/>
      <c r="AI60" s="16"/>
      <c r="AJ60" s="16"/>
      <c r="AK60" s="19"/>
    </row>
    <row r="61" spans="1:37">
      <c r="A61" s="47"/>
      <c r="B61" s="4" t="s">
        <v>26</v>
      </c>
      <c r="C61" s="30">
        <f t="shared" si="6"/>
        <v>0.55177648553142389</v>
      </c>
      <c r="D61" s="15">
        <f t="shared" ca="1" si="7"/>
        <v>0.8</v>
      </c>
      <c r="E61" s="27">
        <v>36643.678246865988</v>
      </c>
      <c r="F61" s="12">
        <f t="shared" si="13"/>
        <v>20219.120000000003</v>
      </c>
      <c r="G61" s="22">
        <v>687</v>
      </c>
      <c r="H61" s="22">
        <v>943.5</v>
      </c>
      <c r="I61" s="22">
        <v>1542.5</v>
      </c>
      <c r="J61" s="22">
        <v>581.70000000000005</v>
      </c>
      <c r="K61" s="19">
        <v>324.39999999999998</v>
      </c>
      <c r="L61" s="19">
        <v>974.4</v>
      </c>
      <c r="M61" s="19">
        <v>837.9</v>
      </c>
      <c r="N61" s="19">
        <v>819.2</v>
      </c>
      <c r="O61" s="19">
        <v>837.2</v>
      </c>
      <c r="P61" s="19">
        <v>727.1</v>
      </c>
      <c r="Q61" s="19">
        <v>931.29999999999984</v>
      </c>
      <c r="R61" s="19">
        <v>638.1</v>
      </c>
      <c r="S61" s="19">
        <v>1412.7</v>
      </c>
      <c r="T61" s="19">
        <v>450.6</v>
      </c>
      <c r="U61" s="19">
        <v>619.5</v>
      </c>
      <c r="V61" s="19">
        <v>455.6</v>
      </c>
      <c r="W61" s="19">
        <v>882.49999999999989</v>
      </c>
      <c r="X61" s="19">
        <v>655.7</v>
      </c>
      <c r="Y61" s="19">
        <v>1844.62</v>
      </c>
      <c r="Z61" s="19">
        <v>694.9</v>
      </c>
      <c r="AA61" s="19">
        <v>788.5</v>
      </c>
      <c r="AB61" s="19">
        <v>1205.2</v>
      </c>
      <c r="AC61" s="19">
        <v>835.3</v>
      </c>
      <c r="AD61" s="19">
        <v>529.70000000000005</v>
      </c>
      <c r="AE61" s="19"/>
      <c r="AF61" s="19"/>
      <c r="AG61" s="16"/>
      <c r="AH61" s="16"/>
      <c r="AI61" s="16"/>
      <c r="AJ61" s="16"/>
      <c r="AK61" s="19"/>
    </row>
    <row r="62" spans="1:37">
      <c r="A62" s="47"/>
      <c r="B62" s="4" t="s">
        <v>69</v>
      </c>
      <c r="C62" s="30">
        <f t="shared" si="6"/>
        <v>0.91686228770682821</v>
      </c>
      <c r="D62" s="15">
        <f t="shared" ca="1" si="7"/>
        <v>0.8</v>
      </c>
      <c r="E62" s="27">
        <v>97728.035280093332</v>
      </c>
      <c r="F62" s="12">
        <f t="shared" si="13"/>
        <v>89603.15</v>
      </c>
      <c r="G62" s="22">
        <v>4226.45</v>
      </c>
      <c r="H62" s="22">
        <v>4555.8999999999996</v>
      </c>
      <c r="I62" s="22">
        <v>3985.4</v>
      </c>
      <c r="J62" s="22">
        <v>3154.8</v>
      </c>
      <c r="K62" s="19">
        <v>3911.3</v>
      </c>
      <c r="L62" s="19">
        <v>2108.3000000000002</v>
      </c>
      <c r="M62" s="19">
        <v>3071</v>
      </c>
      <c r="N62" s="19">
        <v>3697.35</v>
      </c>
      <c r="O62" s="19">
        <v>4767.8999999999996</v>
      </c>
      <c r="P62" s="19">
        <v>3535.85</v>
      </c>
      <c r="Q62" s="19">
        <v>4559.3000000000011</v>
      </c>
      <c r="R62" s="19">
        <v>4346.8</v>
      </c>
      <c r="S62" s="19">
        <v>2930.3000000000006</v>
      </c>
      <c r="T62" s="19">
        <v>3164.8</v>
      </c>
      <c r="U62" s="19">
        <v>6217.85</v>
      </c>
      <c r="V62" s="19">
        <v>2543.3000000000002</v>
      </c>
      <c r="W62" s="19">
        <v>3522.4499999999994</v>
      </c>
      <c r="X62" s="19">
        <v>4212.6499999999996</v>
      </c>
      <c r="Y62" s="19">
        <v>3648</v>
      </c>
      <c r="Z62" s="19">
        <v>3712.45</v>
      </c>
      <c r="AA62" s="19">
        <v>4724.75</v>
      </c>
      <c r="AB62" s="19">
        <v>3627.25</v>
      </c>
      <c r="AC62" s="19">
        <v>2575.4</v>
      </c>
      <c r="AD62" s="19">
        <v>2803.6</v>
      </c>
      <c r="AE62" s="19"/>
      <c r="AF62" s="19"/>
      <c r="AG62" s="16"/>
      <c r="AH62" s="16"/>
      <c r="AI62" s="16"/>
      <c r="AJ62" s="16"/>
      <c r="AK62" s="19"/>
    </row>
    <row r="63" spans="1:37">
      <c r="A63" s="47"/>
      <c r="B63" s="4" t="s">
        <v>17</v>
      </c>
      <c r="C63" s="30">
        <f t="shared" si="6"/>
        <v>0.51270301588348888</v>
      </c>
      <c r="D63" s="15">
        <f t="shared" ca="1" si="7"/>
        <v>0.8</v>
      </c>
      <c r="E63" s="27">
        <v>30036.062833497235</v>
      </c>
      <c r="F63" s="12">
        <f t="shared" si="13"/>
        <v>15399.580000000002</v>
      </c>
      <c r="G63" s="22">
        <v>439.19999999999993</v>
      </c>
      <c r="H63" s="22">
        <v>2305.6999999999998</v>
      </c>
      <c r="I63" s="22">
        <v>944</v>
      </c>
      <c r="J63" s="22">
        <v>987.8</v>
      </c>
      <c r="K63" s="19">
        <v>794.14</v>
      </c>
      <c r="L63" s="19">
        <v>443.3</v>
      </c>
      <c r="M63" s="19">
        <v>382.4</v>
      </c>
      <c r="N63" s="19">
        <v>424.89999999999992</v>
      </c>
      <c r="O63" s="19">
        <v>507.4</v>
      </c>
      <c r="P63" s="19">
        <v>696.9</v>
      </c>
      <c r="Q63" s="19">
        <v>812.53999999999985</v>
      </c>
      <c r="R63" s="19">
        <v>312.89999999999992</v>
      </c>
      <c r="S63" s="19">
        <v>362.5</v>
      </c>
      <c r="T63" s="19">
        <v>768.7</v>
      </c>
      <c r="U63" s="19">
        <v>455.19999999999993</v>
      </c>
      <c r="V63" s="19">
        <v>398.3</v>
      </c>
      <c r="W63" s="19">
        <v>608.5</v>
      </c>
      <c r="X63" s="19">
        <v>942</v>
      </c>
      <c r="Y63" s="19">
        <v>441.10000000000008</v>
      </c>
      <c r="Z63" s="19">
        <v>560.20000000000005</v>
      </c>
      <c r="AA63" s="19">
        <v>626.1</v>
      </c>
      <c r="AB63" s="19">
        <v>471.39999999999992</v>
      </c>
      <c r="AC63" s="19">
        <v>357.2</v>
      </c>
      <c r="AD63" s="19">
        <v>357.2</v>
      </c>
      <c r="AE63" s="19"/>
      <c r="AF63" s="19"/>
      <c r="AG63" s="16"/>
      <c r="AH63" s="16"/>
      <c r="AI63" s="16"/>
      <c r="AJ63" s="16"/>
      <c r="AK63" s="19"/>
    </row>
    <row r="64" spans="1:37">
      <c r="A64" s="47"/>
      <c r="B64" s="4" t="s">
        <v>20</v>
      </c>
      <c r="C64" s="30">
        <f t="shared" si="6"/>
        <v>0.80464899704691928</v>
      </c>
      <c r="D64" s="15">
        <f t="shared" ca="1" si="7"/>
        <v>0.8</v>
      </c>
      <c r="E64" s="27">
        <v>94523.823777990736</v>
      </c>
      <c r="F64" s="12">
        <f t="shared" si="13"/>
        <v>76058.499999999985</v>
      </c>
      <c r="G64" s="22">
        <v>2758.7</v>
      </c>
      <c r="H64" s="22">
        <v>3685.8</v>
      </c>
      <c r="I64" s="22">
        <v>2320.9</v>
      </c>
      <c r="J64" s="22">
        <v>3148.8</v>
      </c>
      <c r="K64" s="19">
        <v>2304.5999999999995</v>
      </c>
      <c r="L64" s="19">
        <v>2716.8</v>
      </c>
      <c r="M64" s="19">
        <v>3001.5</v>
      </c>
      <c r="N64" s="19">
        <v>2872.9</v>
      </c>
      <c r="O64" s="19">
        <v>2679.8</v>
      </c>
      <c r="P64" s="19">
        <v>2351.6999999999998</v>
      </c>
      <c r="Q64" s="19">
        <v>5146.1999999999989</v>
      </c>
      <c r="R64" s="19">
        <v>2365.3000000000002</v>
      </c>
      <c r="S64" s="19">
        <v>1636</v>
      </c>
      <c r="T64" s="19">
        <v>2380.6999999999998</v>
      </c>
      <c r="U64" s="19">
        <v>3569.2</v>
      </c>
      <c r="V64" s="19">
        <v>2221.4999999999995</v>
      </c>
      <c r="W64" s="19">
        <v>2566.1</v>
      </c>
      <c r="X64" s="19">
        <v>3764.3</v>
      </c>
      <c r="Y64" s="19">
        <v>3706.4</v>
      </c>
      <c r="Z64" s="19">
        <v>4891.6000000000004</v>
      </c>
      <c r="AA64" s="19">
        <v>5613.3000000000011</v>
      </c>
      <c r="AB64" s="19">
        <v>4428.8999999999996</v>
      </c>
      <c r="AC64" s="19">
        <v>3039.1999999999994</v>
      </c>
      <c r="AD64" s="19">
        <v>2888.3</v>
      </c>
      <c r="AE64" s="19"/>
      <c r="AF64" s="19"/>
      <c r="AG64" s="16"/>
      <c r="AH64" s="16"/>
      <c r="AI64" s="16"/>
      <c r="AJ64" s="16"/>
      <c r="AK64" s="19"/>
    </row>
    <row r="65" spans="1:37">
      <c r="A65" s="47"/>
      <c r="B65" s="4" t="s">
        <v>14</v>
      </c>
      <c r="C65" s="30">
        <f t="shared" si="6"/>
        <v>0.83326087216662514</v>
      </c>
      <c r="D65" s="15">
        <f t="shared" ca="1" si="7"/>
        <v>0.8</v>
      </c>
      <c r="E65" s="27">
        <v>79455.308909261672</v>
      </c>
      <c r="F65" s="12">
        <f t="shared" si="13"/>
        <v>66207</v>
      </c>
      <c r="G65" s="22">
        <v>1886.8</v>
      </c>
      <c r="H65" s="22">
        <v>3759.2</v>
      </c>
      <c r="I65" s="22">
        <v>2335.1999999999998</v>
      </c>
      <c r="J65" s="22">
        <v>2911.5</v>
      </c>
      <c r="K65" s="19">
        <v>2992.3</v>
      </c>
      <c r="L65" s="19">
        <v>3304.6</v>
      </c>
      <c r="M65" s="19">
        <v>2318</v>
      </c>
      <c r="N65" s="19">
        <v>2123.1999999999998</v>
      </c>
      <c r="O65" s="19">
        <v>2730.2</v>
      </c>
      <c r="P65" s="19">
        <v>2707</v>
      </c>
      <c r="Q65" s="19">
        <v>3630.4</v>
      </c>
      <c r="R65" s="19">
        <v>2736.0000000000005</v>
      </c>
      <c r="S65" s="19">
        <v>2144.5</v>
      </c>
      <c r="T65" s="19">
        <v>2371.6</v>
      </c>
      <c r="U65" s="19">
        <v>2409.5</v>
      </c>
      <c r="V65" s="19">
        <v>2503.4999999999995</v>
      </c>
      <c r="W65" s="19">
        <v>2357.1</v>
      </c>
      <c r="X65" s="19">
        <v>2402.6</v>
      </c>
      <c r="Y65" s="19">
        <v>3524.7</v>
      </c>
      <c r="Z65" s="19">
        <v>2592.8000000000002</v>
      </c>
      <c r="AA65" s="19">
        <v>4464.8000000000011</v>
      </c>
      <c r="AB65" s="19">
        <v>3609</v>
      </c>
      <c r="AC65" s="19">
        <v>1882.2</v>
      </c>
      <c r="AD65" s="19">
        <v>2510.3000000000002</v>
      </c>
      <c r="AE65" s="19"/>
      <c r="AF65" s="19"/>
      <c r="AG65" s="16"/>
      <c r="AH65" s="16"/>
      <c r="AI65" s="16"/>
      <c r="AJ65" s="16"/>
      <c r="AK65" s="19"/>
    </row>
    <row r="66" spans="1:37">
      <c r="A66" s="47"/>
      <c r="B66" s="4" t="s">
        <v>59</v>
      </c>
      <c r="C66" s="30">
        <f t="shared" ref="C66:C90" si="14">F66/E66</f>
        <v>1.1823109641560938</v>
      </c>
      <c r="D66" s="15">
        <f t="shared" ref="D66:D88" ca="1" si="15">DAY(NOW()-1)/30</f>
        <v>0.8</v>
      </c>
      <c r="E66" s="27">
        <v>45078.089957527955</v>
      </c>
      <c r="F66" s="12">
        <f t="shared" si="13"/>
        <v>53296.320000000007</v>
      </c>
      <c r="G66" s="22">
        <v>3048.34</v>
      </c>
      <c r="H66" s="22">
        <v>1857.5</v>
      </c>
      <c r="I66" s="22">
        <v>1762.34</v>
      </c>
      <c r="J66" s="22">
        <v>1194.2000000000003</v>
      </c>
      <c r="K66" s="19">
        <v>1558.98</v>
      </c>
      <c r="L66" s="19">
        <v>2233.8000000000002</v>
      </c>
      <c r="M66" s="19">
        <v>2030.9</v>
      </c>
      <c r="N66" s="19">
        <v>2084.6</v>
      </c>
      <c r="O66" s="19">
        <v>1310.9</v>
      </c>
      <c r="P66" s="19">
        <v>2959.6</v>
      </c>
      <c r="Q66" s="19">
        <v>3550.2</v>
      </c>
      <c r="R66" s="19">
        <v>2301.3000000000002</v>
      </c>
      <c r="S66" s="19">
        <v>1762</v>
      </c>
      <c r="T66" s="19">
        <v>2263.92</v>
      </c>
      <c r="U66" s="19">
        <v>1843.1</v>
      </c>
      <c r="V66" s="19">
        <v>1635.8</v>
      </c>
      <c r="W66" s="19">
        <v>934.70000000000016</v>
      </c>
      <c r="X66" s="19">
        <v>3271.8</v>
      </c>
      <c r="Y66" s="19">
        <v>2924.96</v>
      </c>
      <c r="Z66" s="19">
        <v>2992.9</v>
      </c>
      <c r="AA66" s="19">
        <v>2403.5000000000005</v>
      </c>
      <c r="AB66" s="19">
        <v>2457.4000000000005</v>
      </c>
      <c r="AC66" s="19">
        <v>2460.9800000000005</v>
      </c>
      <c r="AD66" s="19">
        <v>2452.6</v>
      </c>
      <c r="AE66" s="19"/>
      <c r="AF66" s="19"/>
      <c r="AG66" s="16"/>
      <c r="AH66" s="16"/>
      <c r="AI66" s="16"/>
      <c r="AJ66" s="16"/>
      <c r="AK66" s="19"/>
    </row>
    <row r="67" spans="1:37">
      <c r="A67" s="47"/>
      <c r="B67" s="4" t="s">
        <v>31</v>
      </c>
      <c r="C67" s="30">
        <f t="shared" si="14"/>
        <v>0.7810728208165254</v>
      </c>
      <c r="D67" s="15">
        <f t="shared" ca="1" si="15"/>
        <v>0.8</v>
      </c>
      <c r="E67" s="27">
        <v>264160.69603382959</v>
      </c>
      <c r="F67" s="12">
        <f t="shared" si="13"/>
        <v>206328.74000000002</v>
      </c>
      <c r="G67" s="22">
        <v>9698.6000000000022</v>
      </c>
      <c r="H67" s="22">
        <v>6255.9</v>
      </c>
      <c r="I67" s="22">
        <v>7339.6000000000013</v>
      </c>
      <c r="J67" s="22">
        <v>10704.3</v>
      </c>
      <c r="K67" s="19">
        <v>7780.2</v>
      </c>
      <c r="L67" s="19">
        <v>7000</v>
      </c>
      <c r="M67" s="19">
        <v>7454.2</v>
      </c>
      <c r="N67" s="19">
        <v>5936</v>
      </c>
      <c r="O67" s="19">
        <v>5527</v>
      </c>
      <c r="P67" s="19">
        <v>4528.7</v>
      </c>
      <c r="Q67" s="19">
        <v>8901.9999999999982</v>
      </c>
      <c r="R67" s="19">
        <v>6581.3</v>
      </c>
      <c r="S67" s="19">
        <v>7967.6</v>
      </c>
      <c r="T67" s="19">
        <v>7381</v>
      </c>
      <c r="U67" s="19">
        <v>8903</v>
      </c>
      <c r="V67" s="19">
        <v>7018.7</v>
      </c>
      <c r="W67" s="19">
        <v>5471.6</v>
      </c>
      <c r="X67" s="19">
        <v>13024.8</v>
      </c>
      <c r="Y67" s="19">
        <v>11416.7</v>
      </c>
      <c r="Z67" s="19">
        <v>8943.8999999999978</v>
      </c>
      <c r="AA67" s="19">
        <v>14362.7</v>
      </c>
      <c r="AB67" s="19">
        <v>12366.5</v>
      </c>
      <c r="AC67" s="19">
        <v>13390.6</v>
      </c>
      <c r="AD67" s="19">
        <v>8373.84</v>
      </c>
      <c r="AE67" s="19"/>
      <c r="AF67" s="19"/>
      <c r="AG67" s="16"/>
      <c r="AH67" s="16"/>
      <c r="AI67" s="16"/>
      <c r="AJ67" s="16"/>
      <c r="AK67" s="19"/>
    </row>
    <row r="68" spans="1:37">
      <c r="A68" s="47"/>
      <c r="B68" s="24" t="s">
        <v>79</v>
      </c>
      <c r="C68" s="31">
        <f t="shared" si="14"/>
        <v>0.69271826729348551</v>
      </c>
      <c r="D68" s="15">
        <f t="shared" ca="1" si="15"/>
        <v>0.8</v>
      </c>
      <c r="E68" s="27">
        <v>29780</v>
      </c>
      <c r="F68" s="12">
        <f t="shared" si="13"/>
        <v>20629.149999999998</v>
      </c>
      <c r="G68" s="22">
        <v>904.9</v>
      </c>
      <c r="H68" s="22">
        <v>1635.7</v>
      </c>
      <c r="I68" s="22">
        <v>651</v>
      </c>
      <c r="J68" s="22">
        <v>634</v>
      </c>
      <c r="K68" s="19">
        <v>1064.9000000000001</v>
      </c>
      <c r="L68" s="19">
        <v>642.29999999999984</v>
      </c>
      <c r="M68" s="19">
        <v>1142.7</v>
      </c>
      <c r="N68" s="19">
        <v>1668.7</v>
      </c>
      <c r="O68" s="19">
        <v>722</v>
      </c>
      <c r="P68" s="19">
        <v>556.79999999999995</v>
      </c>
      <c r="Q68" s="19">
        <v>1076.8</v>
      </c>
      <c r="R68" s="19">
        <v>1106.3</v>
      </c>
      <c r="S68" s="19">
        <v>452.80000000000007</v>
      </c>
      <c r="T68" s="19">
        <v>904.7</v>
      </c>
      <c r="U68" s="19">
        <v>1013.5</v>
      </c>
      <c r="V68" s="19">
        <v>635.70000000000005</v>
      </c>
      <c r="W68" s="19">
        <v>332.9</v>
      </c>
      <c r="X68" s="19">
        <v>652.9</v>
      </c>
      <c r="Y68" s="19">
        <v>1119.95</v>
      </c>
      <c r="Z68" s="19">
        <v>973.20000000000016</v>
      </c>
      <c r="AA68" s="19">
        <v>482.8</v>
      </c>
      <c r="AB68" s="19">
        <v>1005.7</v>
      </c>
      <c r="AC68" s="19">
        <v>834.6</v>
      </c>
      <c r="AD68" s="19">
        <v>414.3</v>
      </c>
      <c r="AE68" s="19"/>
      <c r="AF68" s="19"/>
      <c r="AG68" s="16"/>
      <c r="AH68" s="16"/>
      <c r="AI68" s="16"/>
      <c r="AJ68" s="16"/>
      <c r="AK68" s="19"/>
    </row>
    <row r="69" spans="1:37">
      <c r="A69" s="47"/>
      <c r="B69" s="24" t="s">
        <v>84</v>
      </c>
      <c r="C69" s="31">
        <f t="shared" si="14"/>
        <v>0.5305491907632981</v>
      </c>
      <c r="D69" s="15">
        <f t="shared" ca="1" si="15"/>
        <v>0.8</v>
      </c>
      <c r="E69" s="27">
        <v>29516.848338737163</v>
      </c>
      <c r="F69" s="12">
        <f t="shared" si="13"/>
        <v>15660.140000000003</v>
      </c>
      <c r="G69" s="22">
        <v>521.14</v>
      </c>
      <c r="H69" s="22">
        <v>750.5</v>
      </c>
      <c r="I69" s="22">
        <v>805.00000000000011</v>
      </c>
      <c r="J69" s="22">
        <v>815.4</v>
      </c>
      <c r="K69" s="19">
        <v>535.9</v>
      </c>
      <c r="L69" s="19">
        <v>729.1</v>
      </c>
      <c r="M69" s="19">
        <v>343.1</v>
      </c>
      <c r="N69" s="19">
        <v>1162.4000000000001</v>
      </c>
      <c r="O69" s="19">
        <v>511.2</v>
      </c>
      <c r="P69" s="19">
        <v>176.3</v>
      </c>
      <c r="Q69" s="19">
        <v>777.6</v>
      </c>
      <c r="R69" s="19">
        <v>1540.35</v>
      </c>
      <c r="S69" s="19">
        <v>550.9</v>
      </c>
      <c r="T69" s="19">
        <v>1355.9</v>
      </c>
      <c r="U69" s="19">
        <v>265.10000000000002</v>
      </c>
      <c r="V69" s="19">
        <v>312.35000000000008</v>
      </c>
      <c r="W69" s="19">
        <v>101.6</v>
      </c>
      <c r="X69" s="19">
        <v>797</v>
      </c>
      <c r="Y69" s="19">
        <v>314</v>
      </c>
      <c r="Z69" s="19">
        <v>743</v>
      </c>
      <c r="AA69" s="19">
        <v>514.4</v>
      </c>
      <c r="AB69" s="19">
        <v>1101.2</v>
      </c>
      <c r="AC69" s="19">
        <v>572.1</v>
      </c>
      <c r="AD69" s="19">
        <v>364.60000000000008</v>
      </c>
      <c r="AE69" s="19"/>
      <c r="AF69" s="19"/>
      <c r="AG69" s="16"/>
      <c r="AH69" s="16"/>
      <c r="AI69" s="16"/>
      <c r="AJ69" s="16"/>
      <c r="AK69" s="19"/>
    </row>
    <row r="70" spans="1:37">
      <c r="A70" s="47"/>
      <c r="B70" s="24" t="s">
        <v>83</v>
      </c>
      <c r="C70" s="31">
        <f t="shared" si="14"/>
        <v>0.92004843749622012</v>
      </c>
      <c r="D70" s="15">
        <f t="shared" ca="1" si="15"/>
        <v>0.8</v>
      </c>
      <c r="E70" s="27">
        <v>18445.876660781483</v>
      </c>
      <c r="F70" s="12">
        <f t="shared" si="13"/>
        <v>16971.099999999999</v>
      </c>
      <c r="G70" s="22">
        <v>860.6</v>
      </c>
      <c r="H70" s="22">
        <v>92.4</v>
      </c>
      <c r="I70" s="22">
        <v>326.89999999999998</v>
      </c>
      <c r="J70" s="22">
        <v>224.40000000000003</v>
      </c>
      <c r="K70" s="19">
        <v>418.1</v>
      </c>
      <c r="L70" s="19">
        <v>541.20000000000005</v>
      </c>
      <c r="M70" s="19">
        <v>489</v>
      </c>
      <c r="N70" s="19">
        <v>482.9</v>
      </c>
      <c r="O70" s="19">
        <v>503.2</v>
      </c>
      <c r="P70" s="19">
        <v>524.6</v>
      </c>
      <c r="Q70" s="19">
        <v>596.5</v>
      </c>
      <c r="R70" s="19">
        <v>926.9</v>
      </c>
      <c r="S70" s="19">
        <v>853.65</v>
      </c>
      <c r="T70" s="19">
        <v>642.79999999999995</v>
      </c>
      <c r="U70" s="19">
        <v>1087.4000000000001</v>
      </c>
      <c r="V70" s="19">
        <v>419.85</v>
      </c>
      <c r="W70" s="19">
        <v>938.85</v>
      </c>
      <c r="X70" s="19">
        <v>1243.8499999999999</v>
      </c>
      <c r="Y70" s="19">
        <v>464.1</v>
      </c>
      <c r="Z70" s="19">
        <v>839</v>
      </c>
      <c r="AA70" s="19">
        <v>2142.5</v>
      </c>
      <c r="AB70" s="19">
        <v>899.04999999999984</v>
      </c>
      <c r="AC70" s="19">
        <v>431.55</v>
      </c>
      <c r="AD70" s="19">
        <v>1021.8</v>
      </c>
      <c r="AE70" s="19"/>
      <c r="AF70" s="19"/>
      <c r="AG70" s="16"/>
      <c r="AH70" s="16"/>
      <c r="AI70" s="16"/>
      <c r="AJ70" s="16"/>
      <c r="AK70" s="19"/>
    </row>
    <row r="71" spans="1:37">
      <c r="A71" s="48"/>
      <c r="B71" s="39" t="s">
        <v>98</v>
      </c>
      <c r="C71" s="32">
        <f t="shared" si="14"/>
        <v>0.76606126379235318</v>
      </c>
      <c r="D71" s="8">
        <f t="shared" ca="1" si="15"/>
        <v>0.8</v>
      </c>
      <c r="E71" s="13">
        <f>SUM(E54:E70)</f>
        <v>1307238.7827606488</v>
      </c>
      <c r="F71" s="13">
        <f>SUM(F54:F70)</f>
        <v>1001424.9940000001</v>
      </c>
      <c r="G71" s="13">
        <f t="shared" ref="G71:AD71" si="16">SUM(G54:G70)</f>
        <v>46727.97</v>
      </c>
      <c r="H71" s="13">
        <f t="shared" si="16"/>
        <v>43565.579999999994</v>
      </c>
      <c r="I71" s="13">
        <f t="shared" si="16"/>
        <v>37671.046000000009</v>
      </c>
      <c r="J71" s="13">
        <f t="shared" si="16"/>
        <v>39737.69</v>
      </c>
      <c r="K71" s="13">
        <f t="shared" si="16"/>
        <v>37741.409999999996</v>
      </c>
      <c r="L71" s="13">
        <f t="shared" si="16"/>
        <v>37382.6</v>
      </c>
      <c r="M71" s="13">
        <f t="shared" si="16"/>
        <v>34378.100000000006</v>
      </c>
      <c r="N71" s="13">
        <f t="shared" si="16"/>
        <v>38811.040000000001</v>
      </c>
      <c r="O71" s="13">
        <f t="shared" si="16"/>
        <v>35221.399999999994</v>
      </c>
      <c r="P71" s="13">
        <f t="shared" si="16"/>
        <v>38470.61</v>
      </c>
      <c r="Q71" s="13">
        <f t="shared" si="16"/>
        <v>46327.95</v>
      </c>
      <c r="R71" s="13">
        <f t="shared" si="16"/>
        <v>43164.750000000007</v>
      </c>
      <c r="S71" s="13">
        <f t="shared" si="16"/>
        <v>35067.850000000006</v>
      </c>
      <c r="T71" s="13">
        <f t="shared" si="16"/>
        <v>41228.120000000003</v>
      </c>
      <c r="U71" s="13">
        <f t="shared" si="16"/>
        <v>48266.35</v>
      </c>
      <c r="V71" s="13">
        <f t="shared" si="16"/>
        <v>30188.749999999996</v>
      </c>
      <c r="W71" s="13">
        <f t="shared" si="16"/>
        <v>32926.399999999994</v>
      </c>
      <c r="X71" s="13">
        <f t="shared" si="16"/>
        <v>51023.038</v>
      </c>
      <c r="Y71" s="13">
        <f t="shared" si="16"/>
        <v>44595.419999999991</v>
      </c>
      <c r="Z71" s="13">
        <f t="shared" si="16"/>
        <v>46517.59</v>
      </c>
      <c r="AA71" s="13">
        <f t="shared" si="16"/>
        <v>59977.73</v>
      </c>
      <c r="AB71" s="13">
        <f t="shared" si="16"/>
        <v>49669.79</v>
      </c>
      <c r="AC71" s="13">
        <f t="shared" si="16"/>
        <v>40530.270000000004</v>
      </c>
      <c r="AD71" s="13">
        <f t="shared" si="16"/>
        <v>42233.54</v>
      </c>
      <c r="AE71" s="13">
        <f t="shared" ref="AD71:AK71" si="17">SUM(AE54:AE70)</f>
        <v>0</v>
      </c>
      <c r="AF71" s="13">
        <f t="shared" si="17"/>
        <v>0</v>
      </c>
      <c r="AG71" s="13">
        <f t="shared" si="17"/>
        <v>0</v>
      </c>
      <c r="AH71" s="13">
        <f t="shared" si="17"/>
        <v>0</v>
      </c>
      <c r="AI71" s="13">
        <f t="shared" si="17"/>
        <v>0</v>
      </c>
      <c r="AJ71" s="13">
        <f t="shared" si="17"/>
        <v>0</v>
      </c>
      <c r="AK71" s="13">
        <f t="shared" si="17"/>
        <v>0</v>
      </c>
    </row>
    <row r="72" spans="1:37">
      <c r="A72" s="43" t="s">
        <v>72</v>
      </c>
      <c r="B72" s="4" t="s">
        <v>58</v>
      </c>
      <c r="C72" s="30">
        <f t="shared" si="14"/>
        <v>0.68605033637653534</v>
      </c>
      <c r="D72" s="15">
        <f t="shared" ca="1" si="15"/>
        <v>0.8</v>
      </c>
      <c r="E72" s="27">
        <v>46900.042597370702</v>
      </c>
      <c r="F72" s="12">
        <f t="shared" ref="F72:F87" si="18">SUM(G72:AK72)</f>
        <v>32175.790000000005</v>
      </c>
      <c r="G72" s="22">
        <v>718.6</v>
      </c>
      <c r="H72" s="22">
        <v>1040.7</v>
      </c>
      <c r="I72" s="22">
        <v>1401</v>
      </c>
      <c r="J72" s="22">
        <v>866.1</v>
      </c>
      <c r="K72" s="19">
        <v>1485.5999999999997</v>
      </c>
      <c r="L72" s="19">
        <v>1105.5999999999999</v>
      </c>
      <c r="M72" s="19">
        <v>729.99</v>
      </c>
      <c r="N72" s="19">
        <v>1435.2</v>
      </c>
      <c r="O72" s="19">
        <v>618.6</v>
      </c>
      <c r="P72" s="19">
        <v>1513.9</v>
      </c>
      <c r="Q72" s="19">
        <v>1125.4000000000001</v>
      </c>
      <c r="R72" s="19">
        <v>1173.8</v>
      </c>
      <c r="S72" s="19">
        <v>1879.6</v>
      </c>
      <c r="T72" s="19">
        <v>1293</v>
      </c>
      <c r="U72" s="19">
        <v>1958.94</v>
      </c>
      <c r="V72" s="19">
        <v>937.75999999999988</v>
      </c>
      <c r="W72" s="19">
        <v>836.39999999999986</v>
      </c>
      <c r="X72" s="19">
        <v>1687.3</v>
      </c>
      <c r="Y72" s="19">
        <v>2205.9000000000005</v>
      </c>
      <c r="Z72" s="19">
        <v>1529.9</v>
      </c>
      <c r="AA72" s="19">
        <v>1177.3</v>
      </c>
      <c r="AB72" s="19">
        <v>1607.4000000000003</v>
      </c>
      <c r="AC72" s="19">
        <v>1718.4</v>
      </c>
      <c r="AD72" s="19">
        <v>2129.4</v>
      </c>
      <c r="AE72" s="19"/>
      <c r="AF72" s="19"/>
      <c r="AG72" s="16"/>
      <c r="AH72" s="16"/>
      <c r="AI72" s="16"/>
      <c r="AJ72" s="16"/>
      <c r="AK72" s="19"/>
    </row>
    <row r="73" spans="1:37">
      <c r="A73" s="44"/>
      <c r="B73" s="4" t="s">
        <v>40</v>
      </c>
      <c r="C73" s="30">
        <f t="shared" si="14"/>
        <v>1.0916535980271069</v>
      </c>
      <c r="D73" s="15">
        <f t="shared" ca="1" si="15"/>
        <v>0.8</v>
      </c>
      <c r="E73" s="27">
        <v>53933.500614485238</v>
      </c>
      <c r="F73" s="12">
        <f t="shared" si="18"/>
        <v>58876.7</v>
      </c>
      <c r="G73" s="22">
        <v>2347.0999999999995</v>
      </c>
      <c r="H73" s="22">
        <v>1978.3</v>
      </c>
      <c r="I73" s="22">
        <v>1860.65</v>
      </c>
      <c r="J73" s="22">
        <v>1255.5999999999999</v>
      </c>
      <c r="K73" s="19">
        <v>1007.3500000000001</v>
      </c>
      <c r="L73" s="19">
        <v>2249.4</v>
      </c>
      <c r="M73" s="19">
        <v>1229.0999999999999</v>
      </c>
      <c r="N73" s="19">
        <v>1648.8</v>
      </c>
      <c r="O73" s="19">
        <v>932</v>
      </c>
      <c r="P73" s="19">
        <v>1677.6</v>
      </c>
      <c r="Q73" s="19">
        <v>3083.2</v>
      </c>
      <c r="R73" s="19">
        <v>1709.4</v>
      </c>
      <c r="S73" s="19">
        <v>1575.25</v>
      </c>
      <c r="T73" s="19">
        <v>1284.5</v>
      </c>
      <c r="U73" s="19">
        <v>2733.1</v>
      </c>
      <c r="V73" s="19">
        <v>1679.9000000000003</v>
      </c>
      <c r="W73" s="19">
        <v>1053.5000000000002</v>
      </c>
      <c r="X73" s="19">
        <v>1627.3</v>
      </c>
      <c r="Y73" s="19">
        <v>1586.7</v>
      </c>
      <c r="Z73" s="19">
        <v>2142.1</v>
      </c>
      <c r="AA73" s="19">
        <v>4664.8000000000011</v>
      </c>
      <c r="AB73" s="19">
        <v>7860.85</v>
      </c>
      <c r="AC73" s="19">
        <v>2960.2</v>
      </c>
      <c r="AD73" s="19">
        <v>8730</v>
      </c>
      <c r="AE73" s="19"/>
      <c r="AF73" s="19"/>
      <c r="AG73" s="16"/>
      <c r="AH73" s="16"/>
      <c r="AI73" s="16"/>
      <c r="AJ73" s="16"/>
      <c r="AK73" s="19"/>
    </row>
    <row r="74" spans="1:37">
      <c r="A74" s="44"/>
      <c r="B74" s="4" t="s">
        <v>16</v>
      </c>
      <c r="C74" s="30">
        <f t="shared" si="14"/>
        <v>0.92265789098676565</v>
      </c>
      <c r="D74" s="15">
        <f t="shared" ca="1" si="15"/>
        <v>0.8</v>
      </c>
      <c r="E74" s="27">
        <v>17713.163415880244</v>
      </c>
      <c r="F74" s="12">
        <f t="shared" si="18"/>
        <v>16343.19</v>
      </c>
      <c r="G74" s="22">
        <v>1110.0000000000002</v>
      </c>
      <c r="H74" s="22">
        <v>687.9</v>
      </c>
      <c r="I74" s="22">
        <v>262.8</v>
      </c>
      <c r="J74" s="22">
        <v>392.95</v>
      </c>
      <c r="K74" s="19">
        <v>1103.4000000000001</v>
      </c>
      <c r="L74" s="19">
        <v>652.65</v>
      </c>
      <c r="M74" s="19">
        <v>159.4</v>
      </c>
      <c r="N74" s="19">
        <v>254.59999999999997</v>
      </c>
      <c r="O74" s="19">
        <v>599.70000000000016</v>
      </c>
      <c r="P74" s="19">
        <v>440.4</v>
      </c>
      <c r="Q74" s="19">
        <v>510.7</v>
      </c>
      <c r="R74" s="19">
        <v>911.3</v>
      </c>
      <c r="S74" s="19">
        <v>392.6</v>
      </c>
      <c r="T74" s="19">
        <v>1629.2</v>
      </c>
      <c r="U74" s="19">
        <v>696.8</v>
      </c>
      <c r="V74" s="19">
        <v>237.55000000000004</v>
      </c>
      <c r="W74" s="19">
        <v>395.1</v>
      </c>
      <c r="X74" s="19">
        <v>1316.6</v>
      </c>
      <c r="Y74" s="19">
        <v>1243.2000000000003</v>
      </c>
      <c r="Z74" s="19">
        <v>494.60000000000008</v>
      </c>
      <c r="AA74" s="19">
        <v>781.2</v>
      </c>
      <c r="AB74" s="19">
        <v>1018.0399999999998</v>
      </c>
      <c r="AC74" s="19">
        <v>708.9</v>
      </c>
      <c r="AD74" s="19">
        <v>343.60000000000008</v>
      </c>
      <c r="AE74" s="19"/>
      <c r="AF74" s="19"/>
      <c r="AG74" s="16"/>
      <c r="AH74" s="16"/>
      <c r="AI74" s="16"/>
      <c r="AJ74" s="16"/>
      <c r="AK74" s="19"/>
    </row>
    <row r="75" spans="1:37">
      <c r="A75" s="44"/>
      <c r="B75" s="4" t="s">
        <v>25</v>
      </c>
      <c r="C75" s="30">
        <f t="shared" si="14"/>
        <v>0.59207059283558883</v>
      </c>
      <c r="D75" s="15">
        <f t="shared" ca="1" si="15"/>
        <v>0.8</v>
      </c>
      <c r="E75" s="27">
        <v>16186.836698138961</v>
      </c>
      <c r="F75" s="12">
        <f t="shared" si="18"/>
        <v>9583.75</v>
      </c>
      <c r="G75" s="22">
        <v>262.2</v>
      </c>
      <c r="H75" s="22">
        <v>404.39999999999992</v>
      </c>
      <c r="I75" s="22">
        <v>274.39999999999998</v>
      </c>
      <c r="J75" s="22">
        <v>428.5</v>
      </c>
      <c r="K75" s="19">
        <v>188.2</v>
      </c>
      <c r="L75" s="19">
        <v>341.8</v>
      </c>
      <c r="M75" s="19">
        <v>298</v>
      </c>
      <c r="N75" s="19">
        <v>308.7</v>
      </c>
      <c r="O75" s="19">
        <v>383.2</v>
      </c>
      <c r="P75" s="19">
        <v>789</v>
      </c>
      <c r="Q75" s="19">
        <v>152.9</v>
      </c>
      <c r="R75" s="19">
        <v>367.7</v>
      </c>
      <c r="S75" s="19">
        <v>282.39999999999998</v>
      </c>
      <c r="T75" s="19">
        <v>333.8</v>
      </c>
      <c r="U75" s="19">
        <v>191.5</v>
      </c>
      <c r="V75" s="19">
        <v>593.15</v>
      </c>
      <c r="W75" s="19">
        <v>305.3</v>
      </c>
      <c r="X75" s="19">
        <v>899.79999999999984</v>
      </c>
      <c r="Y75" s="19">
        <v>679</v>
      </c>
      <c r="Z75" s="19">
        <v>651.70000000000005</v>
      </c>
      <c r="AA75" s="19">
        <v>260.7</v>
      </c>
      <c r="AB75" s="19">
        <v>450</v>
      </c>
      <c r="AC75" s="19">
        <v>506.4</v>
      </c>
      <c r="AD75" s="19">
        <v>231</v>
      </c>
      <c r="AE75" s="19"/>
      <c r="AF75" s="19"/>
      <c r="AG75" s="16"/>
      <c r="AH75" s="16"/>
      <c r="AI75" s="16"/>
      <c r="AJ75" s="16"/>
      <c r="AK75" s="19"/>
    </row>
    <row r="76" spans="1:37">
      <c r="A76" s="44"/>
      <c r="B76" s="4" t="s">
        <v>61</v>
      </c>
      <c r="C76" s="30">
        <f t="shared" si="14"/>
        <v>0.68458649664533</v>
      </c>
      <c r="D76" s="15">
        <f t="shared" ca="1" si="15"/>
        <v>0.8</v>
      </c>
      <c r="E76" s="27">
        <v>19748.10497467942</v>
      </c>
      <c r="F76" s="12">
        <f t="shared" si="18"/>
        <v>13519.285999999998</v>
      </c>
      <c r="G76" s="22">
        <v>953.6</v>
      </c>
      <c r="H76" s="22">
        <v>382.75</v>
      </c>
      <c r="I76" s="22">
        <v>262.8</v>
      </c>
      <c r="J76" s="22">
        <v>378.85000000000008</v>
      </c>
      <c r="K76" s="19">
        <v>505.536</v>
      </c>
      <c r="L76" s="19">
        <v>484.75</v>
      </c>
      <c r="M76" s="19">
        <v>765.55</v>
      </c>
      <c r="N76" s="19">
        <v>733.20000000000016</v>
      </c>
      <c r="O76" s="19">
        <v>487.3</v>
      </c>
      <c r="P76" s="19">
        <v>800.3</v>
      </c>
      <c r="Q76" s="19">
        <v>515.4</v>
      </c>
      <c r="R76" s="19">
        <v>607.9</v>
      </c>
      <c r="S76" s="19">
        <v>986.8</v>
      </c>
      <c r="T76" s="19">
        <v>967.7</v>
      </c>
      <c r="U76" s="19">
        <v>411.2</v>
      </c>
      <c r="V76" s="19">
        <v>327.8</v>
      </c>
      <c r="W76" s="19">
        <v>223.59999999999997</v>
      </c>
      <c r="X76" s="19">
        <v>468.3</v>
      </c>
      <c r="Y76" s="19">
        <v>382.3</v>
      </c>
      <c r="Z76" s="19">
        <v>706.1</v>
      </c>
      <c r="AA76" s="19">
        <v>505.99999999999994</v>
      </c>
      <c r="AB76" s="19">
        <v>706.5</v>
      </c>
      <c r="AC76" s="19">
        <v>690.5</v>
      </c>
      <c r="AD76" s="19">
        <v>264.55</v>
      </c>
      <c r="AE76" s="19"/>
      <c r="AF76" s="19"/>
      <c r="AG76" s="16"/>
      <c r="AH76" s="16"/>
      <c r="AI76" s="16"/>
      <c r="AJ76" s="16"/>
      <c r="AK76" s="19"/>
    </row>
    <row r="77" spans="1:37">
      <c r="A77" s="44"/>
      <c r="B77" s="4" t="s">
        <v>46</v>
      </c>
      <c r="C77" s="30">
        <f t="shared" si="14"/>
        <v>0.72252260269921875</v>
      </c>
      <c r="D77" s="15">
        <f t="shared" ca="1" si="15"/>
        <v>0.8</v>
      </c>
      <c r="E77" s="27">
        <v>106654.00322718971</v>
      </c>
      <c r="F77" s="12">
        <f t="shared" si="18"/>
        <v>77059.927999999985</v>
      </c>
      <c r="G77" s="22">
        <v>2599.6999999999998</v>
      </c>
      <c r="H77" s="22">
        <v>3150.55</v>
      </c>
      <c r="I77" s="22">
        <v>3133.65</v>
      </c>
      <c r="J77" s="22">
        <v>1834.9000000000003</v>
      </c>
      <c r="K77" s="19">
        <v>1459.9000000000003</v>
      </c>
      <c r="L77" s="19">
        <v>2600.9000000000005</v>
      </c>
      <c r="M77" s="19">
        <v>3063.45</v>
      </c>
      <c r="N77" s="19">
        <v>1827.5</v>
      </c>
      <c r="O77" s="19">
        <v>6604.08</v>
      </c>
      <c r="P77" s="19">
        <v>5333.3000000000011</v>
      </c>
      <c r="Q77" s="19">
        <v>4002.7779999999998</v>
      </c>
      <c r="R77" s="19">
        <v>3997.9</v>
      </c>
      <c r="S77" s="19">
        <v>3128.7</v>
      </c>
      <c r="T77" s="19">
        <v>2617.6</v>
      </c>
      <c r="U77" s="19">
        <v>2753.8</v>
      </c>
      <c r="V77" s="19">
        <v>1554.4</v>
      </c>
      <c r="W77" s="19">
        <v>2412.6</v>
      </c>
      <c r="X77" s="19">
        <v>3610.5</v>
      </c>
      <c r="Y77" s="19">
        <v>1774.25</v>
      </c>
      <c r="Z77" s="19">
        <v>3015.7</v>
      </c>
      <c r="AA77" s="19">
        <v>7241.92</v>
      </c>
      <c r="AB77" s="19">
        <v>4961.1499999999996</v>
      </c>
      <c r="AC77" s="19">
        <v>1760.2</v>
      </c>
      <c r="AD77" s="19">
        <v>2620.4999999999995</v>
      </c>
      <c r="AE77" s="19"/>
      <c r="AF77" s="19"/>
      <c r="AG77" s="16"/>
      <c r="AH77" s="16"/>
      <c r="AI77" s="16"/>
      <c r="AJ77" s="16"/>
      <c r="AK77" s="19"/>
    </row>
    <row r="78" spans="1:37">
      <c r="A78" s="44"/>
      <c r="B78" s="4" t="s">
        <v>24</v>
      </c>
      <c r="C78" s="30">
        <f t="shared" si="14"/>
        <v>0.82591128826683502</v>
      </c>
      <c r="D78" s="15">
        <f t="shared" ca="1" si="15"/>
        <v>0.8</v>
      </c>
      <c r="E78" s="27">
        <v>89006.593134552153</v>
      </c>
      <c r="F78" s="12">
        <f t="shared" si="18"/>
        <v>73511.55</v>
      </c>
      <c r="G78" s="22">
        <v>2537.6500000000005</v>
      </c>
      <c r="H78" s="22">
        <v>2964.6</v>
      </c>
      <c r="I78" s="22">
        <v>3028.7</v>
      </c>
      <c r="J78" s="22">
        <v>2255.8000000000002</v>
      </c>
      <c r="K78" s="19">
        <v>2234.15</v>
      </c>
      <c r="L78" s="19">
        <v>2348.9499999999998</v>
      </c>
      <c r="M78" s="19">
        <v>2631.85</v>
      </c>
      <c r="N78" s="19">
        <v>2389.6999999999998</v>
      </c>
      <c r="O78" s="19">
        <v>2740.5</v>
      </c>
      <c r="P78" s="19">
        <v>3919.7</v>
      </c>
      <c r="Q78" s="19">
        <v>3018.6</v>
      </c>
      <c r="R78" s="19">
        <v>3626.85</v>
      </c>
      <c r="S78" s="19">
        <v>3245.1999999999994</v>
      </c>
      <c r="T78" s="19">
        <v>3931.85</v>
      </c>
      <c r="U78" s="19">
        <v>2850.7</v>
      </c>
      <c r="V78" s="19">
        <v>2453.3000000000002</v>
      </c>
      <c r="W78" s="19">
        <v>3528</v>
      </c>
      <c r="X78" s="19">
        <v>3435.0500000000006</v>
      </c>
      <c r="Y78" s="19">
        <v>3280</v>
      </c>
      <c r="Z78" s="19">
        <v>4547.6000000000004</v>
      </c>
      <c r="AA78" s="19">
        <v>5663.1</v>
      </c>
      <c r="AB78" s="19">
        <v>2146.8000000000002</v>
      </c>
      <c r="AC78" s="19">
        <v>1936.6</v>
      </c>
      <c r="AD78" s="19">
        <v>2796.3</v>
      </c>
      <c r="AE78" s="19"/>
      <c r="AF78" s="19"/>
      <c r="AG78" s="16"/>
      <c r="AH78" s="16"/>
      <c r="AI78" s="16"/>
      <c r="AJ78" s="16"/>
      <c r="AK78" s="19"/>
    </row>
    <row r="79" spans="1:37">
      <c r="A79" s="44"/>
      <c r="B79" s="4" t="s">
        <v>64</v>
      </c>
      <c r="C79" s="30">
        <f t="shared" si="14"/>
        <v>0.78773203967726979</v>
      </c>
      <c r="D79" s="15">
        <f t="shared" ca="1" si="15"/>
        <v>0.8</v>
      </c>
      <c r="E79" s="27">
        <v>227994.10326585243</v>
      </c>
      <c r="F79" s="12">
        <f t="shared" si="18"/>
        <v>179598.26</v>
      </c>
      <c r="G79" s="22">
        <v>11721.92</v>
      </c>
      <c r="H79" s="22">
        <v>4851.3</v>
      </c>
      <c r="I79" s="22">
        <v>5715.32</v>
      </c>
      <c r="J79" s="22">
        <v>5984.9</v>
      </c>
      <c r="K79" s="19">
        <v>5256.06</v>
      </c>
      <c r="L79" s="19">
        <v>6707.58</v>
      </c>
      <c r="M79" s="19">
        <v>6055.4</v>
      </c>
      <c r="N79" s="19">
        <v>8051.3</v>
      </c>
      <c r="O79" s="19">
        <v>5063.78</v>
      </c>
      <c r="P79" s="19">
        <v>5256.3000000000011</v>
      </c>
      <c r="Q79" s="19">
        <v>5181.8999999999996</v>
      </c>
      <c r="R79" s="19">
        <v>5503.9999999999991</v>
      </c>
      <c r="S79" s="19">
        <v>5947.4</v>
      </c>
      <c r="T79" s="19">
        <v>5813.26</v>
      </c>
      <c r="U79" s="19">
        <v>7751.14</v>
      </c>
      <c r="V79" s="19">
        <v>4428.8</v>
      </c>
      <c r="W79" s="19">
        <v>8584.86</v>
      </c>
      <c r="X79" s="19">
        <v>10052.52</v>
      </c>
      <c r="Y79" s="19">
        <v>9453.84</v>
      </c>
      <c r="Z79" s="19">
        <v>15402.62</v>
      </c>
      <c r="AA79" s="19">
        <v>9171.7199999999993</v>
      </c>
      <c r="AB79" s="19">
        <v>9364.34</v>
      </c>
      <c r="AC79" s="19">
        <v>8191.9799999999987</v>
      </c>
      <c r="AD79" s="19">
        <v>10086.02</v>
      </c>
      <c r="AE79" s="19"/>
      <c r="AF79" s="19"/>
      <c r="AG79" s="16"/>
      <c r="AH79" s="16"/>
      <c r="AI79" s="16"/>
      <c r="AJ79" s="16"/>
      <c r="AK79" s="19"/>
    </row>
    <row r="80" spans="1:37">
      <c r="A80" s="44"/>
      <c r="B80" s="4" t="s">
        <v>39</v>
      </c>
      <c r="C80" s="30">
        <f t="shared" si="14"/>
        <v>0.94095166909364525</v>
      </c>
      <c r="D80" s="15">
        <f t="shared" ca="1" si="15"/>
        <v>0.8</v>
      </c>
      <c r="E80" s="27">
        <v>102905.77420758404</v>
      </c>
      <c r="F80" s="12">
        <f t="shared" si="18"/>
        <v>96829.359999999986</v>
      </c>
      <c r="G80" s="22">
        <v>3642</v>
      </c>
      <c r="H80" s="22">
        <v>2384.5</v>
      </c>
      <c r="I80" s="22">
        <v>3369.5</v>
      </c>
      <c r="J80" s="22">
        <v>4823.8</v>
      </c>
      <c r="K80" s="19">
        <v>2949.7600000000007</v>
      </c>
      <c r="L80" s="20">
        <v>4061.0600000000009</v>
      </c>
      <c r="M80" s="19">
        <v>3608.8</v>
      </c>
      <c r="N80" s="19">
        <v>2196.1</v>
      </c>
      <c r="O80" s="19">
        <v>3242.6</v>
      </c>
      <c r="P80" s="19">
        <v>3356.6</v>
      </c>
      <c r="Q80" s="19">
        <v>5549.3000000000011</v>
      </c>
      <c r="R80" s="19">
        <v>3623.6</v>
      </c>
      <c r="S80" s="19">
        <v>3152.1</v>
      </c>
      <c r="T80" s="19">
        <v>5058.66</v>
      </c>
      <c r="U80" s="19">
        <v>6692.2</v>
      </c>
      <c r="V80" s="19">
        <v>3070.9</v>
      </c>
      <c r="W80" s="19">
        <v>2867.9</v>
      </c>
      <c r="X80" s="19">
        <v>2991.9</v>
      </c>
      <c r="Y80" s="19">
        <v>3980.2</v>
      </c>
      <c r="Z80" s="19">
        <v>2974.6</v>
      </c>
      <c r="AA80" s="19">
        <v>6886.9</v>
      </c>
      <c r="AB80" s="19">
        <v>6499.4</v>
      </c>
      <c r="AC80" s="19">
        <v>5862.54</v>
      </c>
      <c r="AD80" s="19">
        <v>3984.44</v>
      </c>
      <c r="AE80" s="19"/>
      <c r="AF80" s="19"/>
      <c r="AG80" s="16"/>
      <c r="AH80" s="16"/>
      <c r="AI80" s="16"/>
      <c r="AJ80" s="16"/>
      <c r="AK80" s="19"/>
    </row>
    <row r="81" spans="1:37">
      <c r="A81" s="44"/>
      <c r="B81" s="4" t="s">
        <v>29</v>
      </c>
      <c r="C81" s="30">
        <f t="shared" si="14"/>
        <v>0.73363698489068574</v>
      </c>
      <c r="D81" s="15">
        <f t="shared" ca="1" si="15"/>
        <v>0.8</v>
      </c>
      <c r="E81" s="27">
        <v>320043.85661525145</v>
      </c>
      <c r="F81" s="12">
        <f t="shared" si="18"/>
        <v>234796.01</v>
      </c>
      <c r="G81" s="22">
        <v>14325.26</v>
      </c>
      <c r="H81" s="22">
        <v>6338.6</v>
      </c>
      <c r="I81" s="22">
        <v>8163.7</v>
      </c>
      <c r="J81" s="22">
        <v>10655.899999999998</v>
      </c>
      <c r="K81" s="19">
        <v>8294.6000000000022</v>
      </c>
      <c r="L81" s="19">
        <v>11103.1</v>
      </c>
      <c r="M81" s="19">
        <v>8136.4</v>
      </c>
      <c r="N81" s="19">
        <v>10278.299999999999</v>
      </c>
      <c r="O81" s="19">
        <v>8271.7000000000007</v>
      </c>
      <c r="P81" s="19">
        <v>6865.5</v>
      </c>
      <c r="Q81" s="19">
        <v>9865</v>
      </c>
      <c r="R81" s="19">
        <v>5606.6</v>
      </c>
      <c r="S81" s="19">
        <v>7109.8</v>
      </c>
      <c r="T81" s="19">
        <v>7765.3</v>
      </c>
      <c r="U81" s="19">
        <v>10810.2</v>
      </c>
      <c r="V81" s="19">
        <v>6097.7</v>
      </c>
      <c r="W81" s="19">
        <v>8946.2999999999993</v>
      </c>
      <c r="X81" s="19">
        <v>11686.9</v>
      </c>
      <c r="Y81" s="19">
        <v>10048.799999999999</v>
      </c>
      <c r="Z81" s="19">
        <v>9636.2999999999993</v>
      </c>
      <c r="AA81" s="19">
        <v>15968.8</v>
      </c>
      <c r="AB81" s="19">
        <v>12959.700000000003</v>
      </c>
      <c r="AC81" s="19">
        <v>13603.85</v>
      </c>
      <c r="AD81" s="19">
        <v>12257.700000000003</v>
      </c>
      <c r="AE81" s="19"/>
      <c r="AF81" s="19"/>
      <c r="AG81" s="16"/>
      <c r="AH81" s="16"/>
      <c r="AI81" s="16"/>
      <c r="AJ81" s="16"/>
      <c r="AK81" s="19"/>
    </row>
    <row r="82" spans="1:37">
      <c r="A82" s="44"/>
      <c r="B82" s="4" t="s">
        <v>68</v>
      </c>
      <c r="C82" s="30">
        <f t="shared" si="14"/>
        <v>0.84880581207950845</v>
      </c>
      <c r="D82" s="15">
        <f t="shared" ca="1" si="15"/>
        <v>0.8</v>
      </c>
      <c r="E82" s="27">
        <v>51911.402317156382</v>
      </c>
      <c r="F82" s="12">
        <f t="shared" si="18"/>
        <v>44062.7</v>
      </c>
      <c r="G82" s="22">
        <v>2221.52</v>
      </c>
      <c r="H82" s="22">
        <v>1154.5999999999999</v>
      </c>
      <c r="I82" s="22">
        <v>1935.02</v>
      </c>
      <c r="J82" s="22">
        <v>1459.98</v>
      </c>
      <c r="K82" s="19">
        <v>1536.98</v>
      </c>
      <c r="L82" s="19">
        <v>1258</v>
      </c>
      <c r="M82" s="19">
        <v>1131.7000000000003</v>
      </c>
      <c r="N82" s="19">
        <v>1831.4</v>
      </c>
      <c r="O82" s="19">
        <v>1842.04</v>
      </c>
      <c r="P82" s="19">
        <v>1463.9000000000003</v>
      </c>
      <c r="Q82" s="19">
        <v>3573.8</v>
      </c>
      <c r="R82" s="19">
        <v>2489.08</v>
      </c>
      <c r="S82" s="19">
        <v>2161.84</v>
      </c>
      <c r="T82" s="19">
        <v>1213.8</v>
      </c>
      <c r="U82" s="19">
        <v>2291.9</v>
      </c>
      <c r="V82" s="19">
        <v>928</v>
      </c>
      <c r="W82" s="19">
        <v>718.8</v>
      </c>
      <c r="X82" s="19">
        <v>2910.18</v>
      </c>
      <c r="Y82" s="19">
        <v>2400.6999999999998</v>
      </c>
      <c r="Z82" s="19">
        <v>2428.6</v>
      </c>
      <c r="AA82" s="19">
        <v>2475.06</v>
      </c>
      <c r="AB82" s="19">
        <v>2034.4000000000003</v>
      </c>
      <c r="AC82" s="19">
        <v>891.1</v>
      </c>
      <c r="AD82" s="19">
        <v>1710.3</v>
      </c>
      <c r="AE82" s="19"/>
      <c r="AF82" s="19"/>
      <c r="AG82" s="16"/>
      <c r="AH82" s="16"/>
      <c r="AI82" s="16"/>
      <c r="AJ82" s="16"/>
      <c r="AK82" s="19"/>
    </row>
    <row r="83" spans="1:37">
      <c r="A83" s="44"/>
      <c r="B83" s="4" t="s">
        <v>1</v>
      </c>
      <c r="C83" s="30">
        <f t="shared" si="14"/>
        <v>0.73407968535385582</v>
      </c>
      <c r="D83" s="15">
        <f t="shared" ca="1" si="15"/>
        <v>0.8</v>
      </c>
      <c r="E83" s="27">
        <v>56704.198236918775</v>
      </c>
      <c r="F83" s="12">
        <f t="shared" si="18"/>
        <v>41625.4</v>
      </c>
      <c r="G83" s="22">
        <v>1956.8</v>
      </c>
      <c r="H83" s="22">
        <v>1959.4</v>
      </c>
      <c r="I83" s="22">
        <v>1556.3</v>
      </c>
      <c r="J83" s="22">
        <v>1718.68</v>
      </c>
      <c r="K83" s="19">
        <v>1248.3</v>
      </c>
      <c r="L83" s="19">
        <v>1018.1000000000001</v>
      </c>
      <c r="M83" s="19">
        <v>1763.5999999999997</v>
      </c>
      <c r="N83" s="19">
        <v>1100.4000000000001</v>
      </c>
      <c r="O83" s="19">
        <v>2553.9999999999995</v>
      </c>
      <c r="P83" s="19">
        <v>1001.7999999999998</v>
      </c>
      <c r="Q83" s="19">
        <v>1164.9000000000001</v>
      </c>
      <c r="R83" s="19">
        <v>1557.98</v>
      </c>
      <c r="S83" s="19">
        <v>2285.1999999999998</v>
      </c>
      <c r="T83" s="19">
        <v>1484.02</v>
      </c>
      <c r="U83" s="19">
        <v>1383.2</v>
      </c>
      <c r="V83" s="19">
        <v>1436.2000000000003</v>
      </c>
      <c r="W83" s="19">
        <v>1731.5</v>
      </c>
      <c r="X83" s="19">
        <v>1735.4</v>
      </c>
      <c r="Y83" s="19">
        <v>2515.6999999999998</v>
      </c>
      <c r="Z83" s="19">
        <v>2259.7199999999998</v>
      </c>
      <c r="AA83" s="19">
        <v>1758.9</v>
      </c>
      <c r="AB83" s="19">
        <v>2213.4999999999995</v>
      </c>
      <c r="AC83" s="19">
        <v>2646.2</v>
      </c>
      <c r="AD83" s="19">
        <v>1575.6</v>
      </c>
      <c r="AE83" s="19"/>
      <c r="AF83" s="19"/>
      <c r="AG83" s="16"/>
      <c r="AH83" s="16"/>
      <c r="AI83" s="16"/>
      <c r="AJ83" s="16"/>
      <c r="AK83" s="19"/>
    </row>
    <row r="84" spans="1:37">
      <c r="A84" s="44"/>
      <c r="B84" s="4" t="s">
        <v>10</v>
      </c>
      <c r="C84" s="30">
        <f t="shared" si="14"/>
        <v>0.82268863358672872</v>
      </c>
      <c r="D84" s="15">
        <f t="shared" ca="1" si="15"/>
        <v>0.8</v>
      </c>
      <c r="E84" s="27">
        <v>92648.033397151259</v>
      </c>
      <c r="F84" s="12">
        <f t="shared" si="18"/>
        <v>76220.483999999982</v>
      </c>
      <c r="G84" s="22">
        <v>3821.6</v>
      </c>
      <c r="H84" s="22">
        <v>3195.6</v>
      </c>
      <c r="I84" s="22">
        <v>2667.1</v>
      </c>
      <c r="J84" s="22">
        <v>3805.8</v>
      </c>
      <c r="K84" s="19">
        <v>3216.7</v>
      </c>
      <c r="L84" s="19">
        <v>2848.0599999999995</v>
      </c>
      <c r="M84" s="19">
        <v>2568</v>
      </c>
      <c r="N84" s="19">
        <v>3828.384</v>
      </c>
      <c r="O84" s="19">
        <v>2533.3000000000002</v>
      </c>
      <c r="P84" s="19">
        <v>2504.8000000000002</v>
      </c>
      <c r="Q84" s="19">
        <v>5403.1</v>
      </c>
      <c r="R84" s="19">
        <v>2332.4000000000005</v>
      </c>
      <c r="S84" s="19">
        <v>3960.94</v>
      </c>
      <c r="T84" s="19">
        <v>4361.6000000000004</v>
      </c>
      <c r="U84" s="19">
        <v>3683.2</v>
      </c>
      <c r="V84" s="19">
        <v>1825.6</v>
      </c>
      <c r="W84" s="19">
        <v>2573</v>
      </c>
      <c r="X84" s="19">
        <v>2628.4</v>
      </c>
      <c r="Y84" s="19">
        <v>3486</v>
      </c>
      <c r="Z84" s="19">
        <v>2753.9000000000005</v>
      </c>
      <c r="AA84" s="19">
        <v>4335</v>
      </c>
      <c r="AB84" s="19">
        <v>1667.9000000000003</v>
      </c>
      <c r="AC84" s="19">
        <v>2427.1999999999998</v>
      </c>
      <c r="AD84" s="19">
        <v>3792.9</v>
      </c>
      <c r="AE84" s="19"/>
      <c r="AF84" s="19"/>
      <c r="AG84" s="16"/>
      <c r="AH84" s="16"/>
      <c r="AI84" s="16"/>
      <c r="AJ84" s="16"/>
      <c r="AK84" s="19"/>
    </row>
    <row r="85" spans="1:37">
      <c r="A85" s="44"/>
      <c r="B85" s="4" t="s">
        <v>2</v>
      </c>
      <c r="C85" s="30">
        <f t="shared" si="14"/>
        <v>0.78255886246576123</v>
      </c>
      <c r="D85" s="15">
        <f t="shared" ca="1" si="15"/>
        <v>0.8</v>
      </c>
      <c r="E85" s="27">
        <v>64860.2404681357</v>
      </c>
      <c r="F85" s="12">
        <f t="shared" si="18"/>
        <v>50756.956000000006</v>
      </c>
      <c r="G85" s="22">
        <v>3786.1</v>
      </c>
      <c r="H85" s="22">
        <v>2195.1999999999998</v>
      </c>
      <c r="I85" s="22">
        <v>1930.5</v>
      </c>
      <c r="J85" s="22">
        <v>1937.296</v>
      </c>
      <c r="K85" s="19">
        <v>1294.3</v>
      </c>
      <c r="L85" s="19">
        <v>2765.7</v>
      </c>
      <c r="M85" s="19">
        <v>1130.8</v>
      </c>
      <c r="N85" s="19">
        <v>2307.8000000000002</v>
      </c>
      <c r="O85" s="19">
        <v>2692.3</v>
      </c>
      <c r="P85" s="19">
        <v>1410.9</v>
      </c>
      <c r="Q85" s="19">
        <v>3335.9</v>
      </c>
      <c r="R85" s="19">
        <v>1955.8</v>
      </c>
      <c r="S85" s="19">
        <v>971.00000000000011</v>
      </c>
      <c r="T85" s="19">
        <v>2292.3000000000002</v>
      </c>
      <c r="U85" s="19">
        <v>2031.9000000000003</v>
      </c>
      <c r="V85" s="19">
        <v>1503.5</v>
      </c>
      <c r="W85" s="19">
        <v>1093.3</v>
      </c>
      <c r="X85" s="19">
        <v>2499.3000000000002</v>
      </c>
      <c r="Y85" s="19">
        <v>3414.1999999999994</v>
      </c>
      <c r="Z85" s="19">
        <v>2006.4000000000003</v>
      </c>
      <c r="AA85" s="19">
        <v>2650.4000000000005</v>
      </c>
      <c r="AB85" s="19">
        <v>2006.32</v>
      </c>
      <c r="AC85" s="19">
        <v>1649.5</v>
      </c>
      <c r="AD85" s="19">
        <v>1896.24</v>
      </c>
      <c r="AE85" s="19"/>
      <c r="AF85" s="19"/>
      <c r="AG85" s="16"/>
      <c r="AH85" s="16"/>
      <c r="AI85" s="16"/>
      <c r="AJ85" s="16"/>
      <c r="AK85" s="19"/>
    </row>
    <row r="86" spans="1:37">
      <c r="A86" s="44"/>
      <c r="B86" s="4" t="s">
        <v>60</v>
      </c>
      <c r="C86" s="30">
        <f t="shared" si="14"/>
        <v>0.69739089745653171</v>
      </c>
      <c r="D86" s="15">
        <f t="shared" ca="1" si="15"/>
        <v>0.8</v>
      </c>
      <c r="E86" s="27">
        <v>86770.138842788307</v>
      </c>
      <c r="F86" s="12">
        <f t="shared" si="18"/>
        <v>60512.705000000002</v>
      </c>
      <c r="G86" s="22">
        <v>3761</v>
      </c>
      <c r="H86" s="22">
        <v>1628.8</v>
      </c>
      <c r="I86" s="22">
        <v>2555.5</v>
      </c>
      <c r="J86" s="22">
        <v>1962.4</v>
      </c>
      <c r="K86" s="19">
        <v>2168.3000000000002</v>
      </c>
      <c r="L86" s="19">
        <v>2201.08</v>
      </c>
      <c r="M86" s="19">
        <v>2307.6999999999998</v>
      </c>
      <c r="N86" s="19">
        <v>1929.5</v>
      </c>
      <c r="O86" s="19">
        <v>1419.1</v>
      </c>
      <c r="P86" s="19">
        <v>2673.5000000000005</v>
      </c>
      <c r="Q86" s="19">
        <v>2814</v>
      </c>
      <c r="R86" s="19">
        <v>2743.8</v>
      </c>
      <c r="S86" s="19">
        <v>1939.7</v>
      </c>
      <c r="T86" s="19">
        <v>4216.2</v>
      </c>
      <c r="U86" s="19">
        <v>3009.06</v>
      </c>
      <c r="V86" s="19">
        <v>1762.9</v>
      </c>
      <c r="W86" s="19">
        <v>1472.4</v>
      </c>
      <c r="X86" s="19">
        <v>3144.64</v>
      </c>
      <c r="Y86" s="19">
        <v>2197.8000000000002</v>
      </c>
      <c r="Z86" s="19">
        <v>2122.9</v>
      </c>
      <c r="AA86" s="19">
        <v>2387.3000000000002</v>
      </c>
      <c r="AB86" s="19">
        <v>2523.1</v>
      </c>
      <c r="AC86" s="19">
        <v>4252.82</v>
      </c>
      <c r="AD86" s="19">
        <v>3319.2049999999999</v>
      </c>
      <c r="AE86" s="19"/>
      <c r="AF86" s="19"/>
      <c r="AG86" s="16"/>
      <c r="AH86" s="16"/>
      <c r="AI86" s="16"/>
      <c r="AJ86" s="16"/>
      <c r="AK86" s="19"/>
    </row>
    <row r="87" spans="1:37">
      <c r="A87" s="44"/>
      <c r="B87" s="4" t="s">
        <v>12</v>
      </c>
      <c r="C87" s="30">
        <f t="shared" si="14"/>
        <v>0.80506623365770846</v>
      </c>
      <c r="D87" s="15">
        <f t="shared" ca="1" si="15"/>
        <v>0.8</v>
      </c>
      <c r="E87" s="27">
        <v>59435.482447950075</v>
      </c>
      <c r="F87" s="12">
        <f t="shared" si="18"/>
        <v>47849.500000000007</v>
      </c>
      <c r="G87" s="22">
        <v>2312.9</v>
      </c>
      <c r="H87" s="22">
        <v>1915.6</v>
      </c>
      <c r="I87" s="22">
        <v>1971</v>
      </c>
      <c r="J87" s="22">
        <v>1521</v>
      </c>
      <c r="K87" s="19">
        <v>1579.6</v>
      </c>
      <c r="L87" s="19">
        <v>1260.5</v>
      </c>
      <c r="M87" s="19">
        <v>2292.4000000000005</v>
      </c>
      <c r="N87" s="19">
        <v>2102.6999999999998</v>
      </c>
      <c r="O87" s="19">
        <v>826.5</v>
      </c>
      <c r="P87" s="19">
        <v>2031.5</v>
      </c>
      <c r="Q87" s="19">
        <v>2226</v>
      </c>
      <c r="R87" s="19">
        <v>2743.9</v>
      </c>
      <c r="S87" s="19">
        <v>2674.8</v>
      </c>
      <c r="T87" s="19">
        <v>1390.8</v>
      </c>
      <c r="U87" s="19">
        <v>1936.5</v>
      </c>
      <c r="V87" s="19">
        <v>1422.1</v>
      </c>
      <c r="W87" s="19">
        <v>1901.5</v>
      </c>
      <c r="X87" s="19">
        <v>2304.6999999999998</v>
      </c>
      <c r="Y87" s="19">
        <v>1923</v>
      </c>
      <c r="Z87" s="19">
        <v>2538.1999999999998</v>
      </c>
      <c r="AA87" s="19">
        <v>2555.3000000000002</v>
      </c>
      <c r="AB87" s="19">
        <v>2038.3</v>
      </c>
      <c r="AC87" s="19">
        <v>2175.4000000000005</v>
      </c>
      <c r="AD87" s="19">
        <v>2205.3000000000002</v>
      </c>
      <c r="AE87" s="19"/>
      <c r="AF87" s="19"/>
      <c r="AG87" s="16"/>
      <c r="AH87" s="16"/>
      <c r="AI87" s="16"/>
      <c r="AJ87" s="16"/>
      <c r="AK87" s="19"/>
    </row>
    <row r="88" spans="1:37">
      <c r="A88" s="45"/>
      <c r="B88" s="39" t="s">
        <v>98</v>
      </c>
      <c r="C88" s="40">
        <f t="shared" si="14"/>
        <v>0.78768174617905151</v>
      </c>
      <c r="D88" s="8">
        <f t="shared" ca="1" si="15"/>
        <v>0.8</v>
      </c>
      <c r="E88" s="13">
        <f>SUM(E72:E87)</f>
        <v>1413415.4744610849</v>
      </c>
      <c r="F88" s="13">
        <f>SUM(F72:F87)</f>
        <v>1113321.5689999999</v>
      </c>
      <c r="G88" s="13">
        <f t="shared" ref="G88:AK88" si="19">SUM(G72:G87)</f>
        <v>58077.95</v>
      </c>
      <c r="H88" s="13">
        <f t="shared" si="19"/>
        <v>36232.799999999996</v>
      </c>
      <c r="I88" s="13">
        <f t="shared" si="19"/>
        <v>40087.94</v>
      </c>
      <c r="J88" s="13">
        <f t="shared" si="19"/>
        <v>41282.455999999998</v>
      </c>
      <c r="K88" s="13">
        <f t="shared" si="19"/>
        <v>35528.736000000004</v>
      </c>
      <c r="L88" s="13">
        <f t="shared" si="19"/>
        <v>43007.229999999996</v>
      </c>
      <c r="M88" s="13">
        <f t="shared" si="19"/>
        <v>37872.14</v>
      </c>
      <c r="N88" s="13">
        <f t="shared" si="19"/>
        <v>42223.584000000003</v>
      </c>
      <c r="O88" s="13">
        <f t="shared" si="19"/>
        <v>40810.700000000004</v>
      </c>
      <c r="P88" s="13">
        <f t="shared" si="19"/>
        <v>41039</v>
      </c>
      <c r="Q88" s="13">
        <f t="shared" si="19"/>
        <v>51522.878000000004</v>
      </c>
      <c r="R88" s="13">
        <f t="shared" si="19"/>
        <v>40952.01</v>
      </c>
      <c r="S88" s="13">
        <f t="shared" si="19"/>
        <v>41693.329999999994</v>
      </c>
      <c r="T88" s="13">
        <f t="shared" si="19"/>
        <v>45653.59</v>
      </c>
      <c r="U88" s="13">
        <f t="shared" si="19"/>
        <v>51185.34</v>
      </c>
      <c r="V88" s="13">
        <f t="shared" si="19"/>
        <v>30259.56</v>
      </c>
      <c r="W88" s="13">
        <f t="shared" si="19"/>
        <v>38644.060000000005</v>
      </c>
      <c r="X88" s="13">
        <f t="shared" si="19"/>
        <v>52998.790000000008</v>
      </c>
      <c r="Y88" s="13">
        <f t="shared" si="19"/>
        <v>50571.59</v>
      </c>
      <c r="Z88" s="13">
        <f t="shared" si="19"/>
        <v>55210.94</v>
      </c>
      <c r="AA88" s="13">
        <f t="shared" si="19"/>
        <v>68484.400000000009</v>
      </c>
      <c r="AB88" s="13">
        <f t="shared" si="19"/>
        <v>60057.700000000004</v>
      </c>
      <c r="AC88" s="13">
        <f t="shared" si="19"/>
        <v>51981.789999999994</v>
      </c>
      <c r="AD88" s="13">
        <f t="shared" si="19"/>
        <v>57943.055000000008</v>
      </c>
      <c r="AE88" s="13">
        <f t="shared" si="19"/>
        <v>0</v>
      </c>
      <c r="AF88" s="13">
        <f t="shared" si="19"/>
        <v>0</v>
      </c>
      <c r="AG88" s="13">
        <f t="shared" si="19"/>
        <v>0</v>
      </c>
      <c r="AH88" s="13">
        <f t="shared" si="19"/>
        <v>0</v>
      </c>
      <c r="AI88" s="13">
        <f t="shared" si="19"/>
        <v>0</v>
      </c>
      <c r="AJ88" s="13">
        <f t="shared" si="19"/>
        <v>0</v>
      </c>
      <c r="AK88" s="13">
        <f t="shared" si="19"/>
        <v>0</v>
      </c>
    </row>
    <row r="89" spans="1:37">
      <c r="A89" s="36">
        <v>0</v>
      </c>
      <c r="B89" s="24" t="s">
        <v>89</v>
      </c>
      <c r="C89" s="31" t="e">
        <f t="shared" si="14"/>
        <v>#DIV/0!</v>
      </c>
      <c r="D89" s="15">
        <f ca="1">DAY(NOW()-1)/30</f>
        <v>0.8</v>
      </c>
      <c r="E89" s="27"/>
      <c r="F89" s="12">
        <f>SUM(G89:AK89)</f>
        <v>0</v>
      </c>
      <c r="G89" s="22">
        <v>0</v>
      </c>
      <c r="H89" s="22">
        <v>0</v>
      </c>
      <c r="I89" s="22">
        <v>0</v>
      </c>
      <c r="J89" s="22">
        <v>0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>
        <v>0</v>
      </c>
      <c r="AA89" s="19">
        <v>0</v>
      </c>
      <c r="AB89" s="19">
        <v>0</v>
      </c>
      <c r="AC89" s="25">
        <v>0</v>
      </c>
      <c r="AD89" s="19">
        <v>0</v>
      </c>
      <c r="AE89" s="19"/>
      <c r="AF89" s="19"/>
      <c r="AG89" s="16"/>
      <c r="AH89" s="16"/>
      <c r="AI89" s="16"/>
      <c r="AJ89" s="16"/>
      <c r="AK89" s="19"/>
    </row>
    <row r="90" spans="1:37">
      <c r="A90" s="36">
        <v>0</v>
      </c>
      <c r="B90" s="24" t="s">
        <v>91</v>
      </c>
      <c r="C90" s="31" t="e">
        <f t="shared" si="14"/>
        <v>#DIV/0!</v>
      </c>
      <c r="D90" s="15">
        <f ca="1">DAY(NOW()-1)/30</f>
        <v>0.8</v>
      </c>
      <c r="E90" s="27"/>
      <c r="F90" s="12">
        <f>SUM(G90:AK90)</f>
        <v>3548.2999999999997</v>
      </c>
      <c r="G90" s="22">
        <v>0</v>
      </c>
      <c r="H90" s="22">
        <v>0</v>
      </c>
      <c r="I90" s="22">
        <v>0</v>
      </c>
      <c r="J90" s="22">
        <v>0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>
        <v>127.1</v>
      </c>
      <c r="AA90" s="19">
        <v>22.199999999999996</v>
      </c>
      <c r="AB90" s="19">
        <v>50</v>
      </c>
      <c r="AC90" s="19">
        <v>34.79999999999999</v>
      </c>
      <c r="AD90" s="19">
        <v>3314.2</v>
      </c>
      <c r="AE90" s="19"/>
      <c r="AF90" s="19"/>
      <c r="AG90" s="16"/>
      <c r="AH90" s="16"/>
      <c r="AI90" s="16"/>
      <c r="AJ90" s="16"/>
      <c r="AK90" s="19"/>
    </row>
    <row r="91" spans="1:37" s="18" customFormat="1">
      <c r="A91" s="5"/>
      <c r="B91" s="6" t="s">
        <v>75</v>
      </c>
      <c r="C91" s="32">
        <f t="shared" ref="C91" si="20">F91/E91</f>
        <v>0.76030109934310208</v>
      </c>
      <c r="D91" s="8">
        <f t="shared" ref="D91" ca="1" si="21">DAY(NOW()-1)/30</f>
        <v>0.8</v>
      </c>
      <c r="E91" s="23">
        <f>E17+E35+E53+E71+E88</f>
        <v>6074567.2602477763</v>
      </c>
      <c r="F91" s="23">
        <f>F17+F35+F53+F71+F88</f>
        <v>4618500.1660000002</v>
      </c>
      <c r="G91" s="23">
        <f t="shared" ref="G91:AK91" si="22">G17+G35+G53+G71+G88</f>
        <v>227435.21000000002</v>
      </c>
      <c r="H91" s="23">
        <f t="shared" si="22"/>
        <v>182227.06</v>
      </c>
      <c r="I91" s="23">
        <f t="shared" si="22"/>
        <v>176547.546</v>
      </c>
      <c r="J91" s="23">
        <f t="shared" si="22"/>
        <v>171715.61600000001</v>
      </c>
      <c r="K91" s="23">
        <f t="shared" si="22"/>
        <v>166159.9</v>
      </c>
      <c r="L91" s="23">
        <f t="shared" si="22"/>
        <v>170761.05</v>
      </c>
      <c r="M91" s="23">
        <f t="shared" si="22"/>
        <v>159986.43</v>
      </c>
      <c r="N91" s="23">
        <f t="shared" si="22"/>
        <v>176795.886</v>
      </c>
      <c r="O91" s="23">
        <f t="shared" si="22"/>
        <v>164284.13999999998</v>
      </c>
      <c r="P91" s="23">
        <f t="shared" si="22"/>
        <v>178162.06</v>
      </c>
      <c r="Q91" s="23">
        <f t="shared" si="22"/>
        <v>203975.64800000002</v>
      </c>
      <c r="R91" s="23">
        <f t="shared" si="22"/>
        <v>179152.45</v>
      </c>
      <c r="S91" s="23">
        <f t="shared" si="22"/>
        <v>176533.93399999998</v>
      </c>
      <c r="T91" s="23">
        <f t="shared" si="22"/>
        <v>198592.595</v>
      </c>
      <c r="U91" s="23">
        <f t="shared" si="22"/>
        <v>228319.03999999998</v>
      </c>
      <c r="V91" s="23">
        <f t="shared" si="22"/>
        <v>136716.16</v>
      </c>
      <c r="W91" s="23">
        <f t="shared" si="22"/>
        <v>153823.67999999999</v>
      </c>
      <c r="X91" s="23">
        <f t="shared" si="22"/>
        <v>217317.01800000001</v>
      </c>
      <c r="Y91" s="23">
        <f t="shared" si="22"/>
        <v>218048.16999999998</v>
      </c>
      <c r="Z91" s="23">
        <f t="shared" si="22"/>
        <v>221015.90000000002</v>
      </c>
      <c r="AA91" s="23">
        <f t="shared" si="22"/>
        <v>263324</v>
      </c>
      <c r="AB91" s="23">
        <f t="shared" si="22"/>
        <v>223417.45</v>
      </c>
      <c r="AC91" s="23">
        <f t="shared" si="22"/>
        <v>205061.27999999997</v>
      </c>
      <c r="AD91" s="23">
        <f t="shared" si="22"/>
        <v>219127.94300000003</v>
      </c>
      <c r="AE91" s="23">
        <f t="shared" si="22"/>
        <v>0</v>
      </c>
      <c r="AF91" s="23">
        <f t="shared" si="22"/>
        <v>0</v>
      </c>
      <c r="AG91" s="23">
        <f t="shared" si="22"/>
        <v>0</v>
      </c>
      <c r="AH91" s="23">
        <f t="shared" si="22"/>
        <v>0</v>
      </c>
      <c r="AI91" s="23">
        <f t="shared" si="22"/>
        <v>0</v>
      </c>
      <c r="AJ91" s="23">
        <f t="shared" si="22"/>
        <v>0</v>
      </c>
      <c r="AK91" s="23">
        <f t="shared" si="22"/>
        <v>0</v>
      </c>
    </row>
  </sheetData>
  <sortState ref="A2:J85">
    <sortCondition ref="A2:A85"/>
  </sortState>
  <mergeCells count="5">
    <mergeCell ref="A2:A17"/>
    <mergeCell ref="A18:A35"/>
    <mergeCell ref="A36:A53"/>
    <mergeCell ref="A54:A71"/>
    <mergeCell ref="A72:A8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会员卡指标</vt:lpstr>
      <vt:lpstr>凉茶指标</vt:lpstr>
      <vt:lpstr>破壁指标</vt:lpstr>
      <vt:lpstr>汤臣倍健指标</vt:lpstr>
      <vt:lpstr>主推指标</vt:lpstr>
      <vt:lpstr>A推指标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2014-08-04T03:20:18Z</dcterms:created>
  <dcterms:modified xsi:type="dcterms:W3CDTF">2015-06-25T01:24:41Z</dcterms:modified>
</cp:coreProperties>
</file>