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XCache\File\2018-06\基础表格\"/>
    </mc:Choice>
  </mc:AlternateContent>
  <bookViews>
    <workbookView xWindow="0" yWindow="0" windowWidth="15360" windowHeight="6720" activeTab="1"/>
  </bookViews>
  <sheets>
    <sheet name="移动大网版本计划" sheetId="1" r:id="rId1"/>
    <sheet name="移动大网版本发布" sheetId="12" r:id="rId2"/>
    <sheet name="非移动大网版本计划" sheetId="14" r:id="rId3"/>
    <sheet name="非移动大网版本发布" sheetId="13" r:id="rId4"/>
    <sheet name="版本发布" sheetId="11" state="hidden" r:id="rId5"/>
    <sheet name="任务数据" sheetId="3" r:id="rId6"/>
    <sheet name="任务分析图表" sheetId="8" r:id="rId7"/>
    <sheet name="版本数据及分析图表" sheetId="5" r:id="rId8"/>
    <sheet name="计算公式" sheetId="10" r:id="rId9"/>
  </sheets>
  <definedNames>
    <definedName name="_xlnm._FilterDatabase" localSheetId="4" hidden="1">版本发布!$A$1:$M$129</definedName>
    <definedName name="_xlnm._FilterDatabase" localSheetId="3" hidden="1">非移动大网版本发布!$A$1:$K$38</definedName>
    <definedName name="_xlnm._FilterDatabase" localSheetId="1" hidden="1">移动大网版本发布!$A$1:$U$100</definedName>
    <definedName name="_xlnm._FilterDatabase" localSheetId="0" hidden="1">移动大网版本计划!$A$1:$V$1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9" i="3"/>
  <c r="N10" i="3"/>
  <c r="N11" i="3"/>
  <c r="N12" i="3"/>
  <c r="N13" i="3"/>
  <c r="N14" i="3"/>
  <c r="N15" i="3"/>
  <c r="N16" i="3"/>
  <c r="N17" i="3"/>
  <c r="M8" i="3"/>
  <c r="M9" i="3"/>
  <c r="M10" i="3"/>
  <c r="M11" i="3"/>
  <c r="M12" i="3"/>
  <c r="M13" i="3"/>
  <c r="M14" i="3"/>
  <c r="M15" i="3"/>
  <c r="M16" i="3"/>
  <c r="M17" i="3"/>
  <c r="L8" i="3"/>
  <c r="U8" i="3" s="1"/>
  <c r="AG8" i="8" s="1"/>
  <c r="L9" i="3"/>
  <c r="U9" i="3" s="1"/>
  <c r="AG9" i="8" s="1"/>
  <c r="L10" i="3"/>
  <c r="L11" i="3"/>
  <c r="U11" i="3" s="1"/>
  <c r="AG11" i="8" s="1"/>
  <c r="L12" i="3"/>
  <c r="U12" i="3" s="1"/>
  <c r="AG12" i="8" s="1"/>
  <c r="L13" i="3"/>
  <c r="T13" i="3" s="1"/>
  <c r="AF13" i="8" s="1"/>
  <c r="L14" i="3"/>
  <c r="T14" i="3" s="1"/>
  <c r="AF14" i="8" s="1"/>
  <c r="L15" i="3"/>
  <c r="S15" i="3" s="1"/>
  <c r="AE15" i="8" s="1"/>
  <c r="L16" i="3"/>
  <c r="U16" i="3" s="1"/>
  <c r="AG16" i="8" s="1"/>
  <c r="AQ3" i="5"/>
  <c r="AQ4" i="5"/>
  <c r="AQ5" i="5"/>
  <c r="AQ6" i="5"/>
  <c r="AR6" i="5"/>
  <c r="AQ7" i="5"/>
  <c r="AQ8" i="5"/>
  <c r="AQ9" i="5"/>
  <c r="AU9" i="5"/>
  <c r="AQ10" i="5"/>
  <c r="AS10" i="5"/>
  <c r="AQ11" i="5"/>
  <c r="AQ12" i="5"/>
  <c r="AS12" i="5"/>
  <c r="AQ13" i="5"/>
  <c r="AU13" i="5"/>
  <c r="AQ14" i="5"/>
  <c r="AS14" i="5"/>
  <c r="AQ1" i="5"/>
  <c r="H4" i="5"/>
  <c r="I4" i="5"/>
  <c r="J4" i="5"/>
  <c r="AR4" i="5"/>
  <c r="K4" i="5"/>
  <c r="AS4" i="5"/>
  <c r="L4" i="5"/>
  <c r="AT4" i="5"/>
  <c r="M4" i="5"/>
  <c r="AU4" i="5"/>
  <c r="N4" i="5"/>
  <c r="AV4" i="5"/>
  <c r="H5" i="5"/>
  <c r="Q5" i="5" s="1"/>
  <c r="I5" i="5"/>
  <c r="AE5" i="5" s="1"/>
  <c r="J5" i="5"/>
  <c r="AR5" i="5" s="1"/>
  <c r="K5" i="5"/>
  <c r="AS5" i="5"/>
  <c r="L5" i="5"/>
  <c r="AT5" i="5"/>
  <c r="M5" i="5"/>
  <c r="AU5" i="5"/>
  <c r="N5" i="5"/>
  <c r="AV5" i="5" s="1"/>
  <c r="H6" i="5"/>
  <c r="I6" i="5"/>
  <c r="J6" i="5"/>
  <c r="K6" i="5"/>
  <c r="AS6" i="5" s="1"/>
  <c r="L6" i="5"/>
  <c r="AT6" i="5" s="1"/>
  <c r="M6" i="5"/>
  <c r="AU6" i="5" s="1"/>
  <c r="N6" i="5"/>
  <c r="AV6" i="5" s="1"/>
  <c r="H7" i="5"/>
  <c r="Q7" i="5" s="1"/>
  <c r="I7" i="5"/>
  <c r="AE7" i="5" s="1"/>
  <c r="J7" i="5"/>
  <c r="AR7" i="5" s="1"/>
  <c r="K7" i="5"/>
  <c r="AS7" i="5" s="1"/>
  <c r="L7" i="5"/>
  <c r="AT7" i="5" s="1"/>
  <c r="M7" i="5"/>
  <c r="AU7" i="5" s="1"/>
  <c r="N7" i="5"/>
  <c r="AV7" i="5" s="1"/>
  <c r="H8" i="5"/>
  <c r="Q8" i="5" s="1"/>
  <c r="I8" i="5"/>
  <c r="J8" i="5"/>
  <c r="AR8" i="5" s="1"/>
  <c r="K8" i="5"/>
  <c r="AS8" i="5" s="1"/>
  <c r="L8" i="5"/>
  <c r="AT8" i="5" s="1"/>
  <c r="M8" i="5"/>
  <c r="AU8" i="5" s="1"/>
  <c r="N8" i="5"/>
  <c r="AV8" i="5" s="1"/>
  <c r="H9" i="5"/>
  <c r="I9" i="5"/>
  <c r="J9" i="5"/>
  <c r="AR9" i="5" s="1"/>
  <c r="K9" i="5"/>
  <c r="AS9" i="5" s="1"/>
  <c r="L9" i="5"/>
  <c r="AT9" i="5" s="1"/>
  <c r="M9" i="5"/>
  <c r="N9" i="5"/>
  <c r="AV9" i="5" s="1"/>
  <c r="H10" i="5"/>
  <c r="Q10" i="5" s="1"/>
  <c r="I10" i="5"/>
  <c r="J10" i="5"/>
  <c r="AR10" i="5" s="1"/>
  <c r="K10" i="5"/>
  <c r="L10" i="5"/>
  <c r="AT10" i="5" s="1"/>
  <c r="M10" i="5"/>
  <c r="AU10" i="5" s="1"/>
  <c r="N10" i="5"/>
  <c r="AV10" i="5" s="1"/>
  <c r="H11" i="5"/>
  <c r="I11" i="5"/>
  <c r="AE11" i="5" s="1"/>
  <c r="J11" i="5"/>
  <c r="AR11" i="5" s="1"/>
  <c r="K11" i="5"/>
  <c r="AS11" i="5" s="1"/>
  <c r="L11" i="5"/>
  <c r="AT11" i="5" s="1"/>
  <c r="M11" i="5"/>
  <c r="AU11" i="5" s="1"/>
  <c r="N11" i="5"/>
  <c r="AV11" i="5" s="1"/>
  <c r="H12" i="5"/>
  <c r="I12" i="5"/>
  <c r="J12" i="5"/>
  <c r="AR12" i="5" s="1"/>
  <c r="K12" i="5"/>
  <c r="L12" i="5"/>
  <c r="AT12" i="5" s="1"/>
  <c r="M12" i="5"/>
  <c r="AU12" i="5" s="1"/>
  <c r="N12" i="5"/>
  <c r="AV12" i="5" s="1"/>
  <c r="H13" i="5"/>
  <c r="I13" i="5"/>
  <c r="J13" i="5"/>
  <c r="AR13" i="5" s="1"/>
  <c r="K13" i="5"/>
  <c r="AS13" i="5" s="1"/>
  <c r="L13" i="5"/>
  <c r="AT13" i="5" s="1"/>
  <c r="M13" i="5"/>
  <c r="N13" i="5"/>
  <c r="AV13" i="5" s="1"/>
  <c r="H14" i="5"/>
  <c r="Q14" i="5" s="1"/>
  <c r="I14" i="5"/>
  <c r="J14" i="5"/>
  <c r="AR14" i="5" s="1"/>
  <c r="K14" i="5"/>
  <c r="L14" i="5"/>
  <c r="AT14" i="5" s="1"/>
  <c r="M14" i="5"/>
  <c r="AU14" i="5" s="1"/>
  <c r="N14" i="5"/>
  <c r="AV14" i="5" s="1"/>
  <c r="P3" i="5"/>
  <c r="P4" i="5"/>
  <c r="Q4" i="5"/>
  <c r="P5" i="5"/>
  <c r="P6" i="5"/>
  <c r="Q6" i="5"/>
  <c r="P7" i="5"/>
  <c r="AD13" i="5"/>
  <c r="AE13" i="5"/>
  <c r="AD14" i="5"/>
  <c r="AE14" i="5"/>
  <c r="AD3" i="5"/>
  <c r="AD4" i="5"/>
  <c r="AE4" i="5"/>
  <c r="AD5" i="5"/>
  <c r="AD6" i="5"/>
  <c r="AE6" i="5"/>
  <c r="AD7" i="5"/>
  <c r="AD8" i="5"/>
  <c r="AE8" i="5"/>
  <c r="AD9" i="5"/>
  <c r="AE9" i="5"/>
  <c r="AD10" i="5"/>
  <c r="AE10" i="5"/>
  <c r="AD11" i="5"/>
  <c r="AD12" i="5"/>
  <c r="AE12" i="5"/>
  <c r="P14" i="5"/>
  <c r="P8" i="5"/>
  <c r="P9" i="5"/>
  <c r="Q9" i="5"/>
  <c r="P10" i="5"/>
  <c r="P11" i="5"/>
  <c r="Q11" i="5"/>
  <c r="P12" i="5"/>
  <c r="Q12" i="5"/>
  <c r="P13" i="5"/>
  <c r="Q13" i="5"/>
  <c r="AS2" i="5"/>
  <c r="AR2" i="5"/>
  <c r="J3" i="5"/>
  <c r="AR3" i="5"/>
  <c r="AT2" i="5"/>
  <c r="L3" i="5"/>
  <c r="AT3" i="5"/>
  <c r="AV2" i="5"/>
  <c r="AU2" i="5"/>
  <c r="N3" i="5"/>
  <c r="AV3" i="5"/>
  <c r="M3" i="5"/>
  <c r="AU3" i="5" s="1"/>
  <c r="K3" i="5"/>
  <c r="AS3" i="5"/>
  <c r="I3" i="5"/>
  <c r="AE3" i="5" s="1"/>
  <c r="H3" i="5"/>
  <c r="Q3" i="5"/>
  <c r="Q5" i="3"/>
  <c r="AQ2" i="5"/>
  <c r="AE2" i="5"/>
  <c r="AD2" i="5"/>
  <c r="Q2" i="5"/>
  <c r="P2" i="5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AG2" i="8"/>
  <c r="AT3" i="8"/>
  <c r="AU3" i="8"/>
  <c r="AV3" i="8"/>
  <c r="AW3" i="8"/>
  <c r="AT4" i="8"/>
  <c r="AU4" i="8"/>
  <c r="AV4" i="8"/>
  <c r="AW4" i="8"/>
  <c r="AT5" i="8"/>
  <c r="AU5" i="8"/>
  <c r="AV5" i="8"/>
  <c r="AW5" i="8"/>
  <c r="AT6" i="8"/>
  <c r="AU6" i="8"/>
  <c r="AV6" i="8"/>
  <c r="AW6" i="8"/>
  <c r="AT7" i="8"/>
  <c r="AU7" i="8"/>
  <c r="AV7" i="8"/>
  <c r="AW7" i="8"/>
  <c r="AT8" i="8"/>
  <c r="AU8" i="8"/>
  <c r="AV8" i="8"/>
  <c r="AW8" i="8"/>
  <c r="AT9" i="8"/>
  <c r="AU9" i="8"/>
  <c r="AV9" i="8"/>
  <c r="AW9" i="8"/>
  <c r="AT10" i="8"/>
  <c r="AU10" i="8"/>
  <c r="AV10" i="8"/>
  <c r="AW10" i="8"/>
  <c r="AT11" i="8"/>
  <c r="AU11" i="8"/>
  <c r="AV11" i="8"/>
  <c r="AW11" i="8"/>
  <c r="AT12" i="8"/>
  <c r="AU12" i="8"/>
  <c r="AV12" i="8"/>
  <c r="AW12" i="8"/>
  <c r="AT13" i="8"/>
  <c r="AU13" i="8"/>
  <c r="AV13" i="8"/>
  <c r="AW13" i="8"/>
  <c r="AT14" i="8"/>
  <c r="AU14" i="8"/>
  <c r="AV14" i="8"/>
  <c r="AW14" i="8"/>
  <c r="AT15" i="8"/>
  <c r="AU15" i="8"/>
  <c r="AV15" i="8"/>
  <c r="AW15" i="8"/>
  <c r="AT16" i="8"/>
  <c r="AU16" i="8"/>
  <c r="AV16" i="8"/>
  <c r="AW16" i="8"/>
  <c r="AT17" i="8"/>
  <c r="AU17" i="8"/>
  <c r="AV17" i="8"/>
  <c r="AW17" i="8"/>
  <c r="AT18" i="8"/>
  <c r="AU18" i="8"/>
  <c r="AV18" i="8"/>
  <c r="AW18" i="8"/>
  <c r="AT19" i="8"/>
  <c r="AU19" i="8"/>
  <c r="AV19" i="8"/>
  <c r="AW19" i="8"/>
  <c r="AT20" i="8"/>
  <c r="AU20" i="8"/>
  <c r="AV20" i="8"/>
  <c r="AW20" i="8"/>
  <c r="AT21" i="8"/>
  <c r="AU21" i="8"/>
  <c r="AV21" i="8"/>
  <c r="AW21" i="8"/>
  <c r="AT22" i="8"/>
  <c r="AU22" i="8"/>
  <c r="AV22" i="8"/>
  <c r="AW22" i="8"/>
  <c r="AT23" i="8"/>
  <c r="AU23" i="8"/>
  <c r="AV23" i="8"/>
  <c r="AW23" i="8"/>
  <c r="AT24" i="8"/>
  <c r="AU24" i="8"/>
  <c r="AV24" i="8"/>
  <c r="AW24" i="8"/>
  <c r="AT25" i="8"/>
  <c r="AU25" i="8"/>
  <c r="AV25" i="8"/>
  <c r="AW25" i="8"/>
  <c r="AT26" i="8"/>
  <c r="AU26" i="8"/>
  <c r="AV26" i="8"/>
  <c r="AW26" i="8"/>
  <c r="AT27" i="8"/>
  <c r="AU27" i="8"/>
  <c r="AV27" i="8"/>
  <c r="AW27" i="8"/>
  <c r="AT28" i="8"/>
  <c r="AU28" i="8"/>
  <c r="AV28" i="8"/>
  <c r="AW28" i="8"/>
  <c r="AT29" i="8"/>
  <c r="AU29" i="8"/>
  <c r="AV29" i="8"/>
  <c r="AW29" i="8"/>
  <c r="AT30" i="8"/>
  <c r="AU30" i="8"/>
  <c r="AV30" i="8"/>
  <c r="AW30" i="8"/>
  <c r="AT31" i="8"/>
  <c r="AU31" i="8"/>
  <c r="AV31" i="8"/>
  <c r="AW31" i="8"/>
  <c r="AT32" i="8"/>
  <c r="AU32" i="8"/>
  <c r="AV32" i="8"/>
  <c r="AW32" i="8"/>
  <c r="AT33" i="8"/>
  <c r="AU33" i="8"/>
  <c r="AV33" i="8"/>
  <c r="AW33" i="8"/>
  <c r="AT34" i="8"/>
  <c r="AU34" i="8"/>
  <c r="AV34" i="8"/>
  <c r="AW34" i="8"/>
  <c r="AT35" i="8"/>
  <c r="AU35" i="8"/>
  <c r="AV35" i="8"/>
  <c r="AW35" i="8"/>
  <c r="AT36" i="8"/>
  <c r="AU36" i="8"/>
  <c r="AV36" i="8"/>
  <c r="AW36" i="8"/>
  <c r="AT37" i="8"/>
  <c r="AU37" i="8"/>
  <c r="AV37" i="8"/>
  <c r="AW37" i="8"/>
  <c r="AT38" i="8"/>
  <c r="AU38" i="8"/>
  <c r="AV38" i="8"/>
  <c r="AW38" i="8"/>
  <c r="AT39" i="8"/>
  <c r="AU39" i="8"/>
  <c r="AV39" i="8"/>
  <c r="AW39" i="8"/>
  <c r="AT40" i="8"/>
  <c r="AU40" i="8"/>
  <c r="AV40" i="8"/>
  <c r="AW40" i="8"/>
  <c r="AT41" i="8"/>
  <c r="AU41" i="8"/>
  <c r="AV41" i="8"/>
  <c r="AW41" i="8"/>
  <c r="AT42" i="8"/>
  <c r="AU42" i="8"/>
  <c r="AV42" i="8"/>
  <c r="AW42" i="8"/>
  <c r="AT43" i="8"/>
  <c r="AU43" i="8"/>
  <c r="AV43" i="8"/>
  <c r="AW43" i="8"/>
  <c r="AT44" i="8"/>
  <c r="AU44" i="8"/>
  <c r="AV44" i="8"/>
  <c r="AW44" i="8"/>
  <c r="AT45" i="8"/>
  <c r="AU45" i="8"/>
  <c r="AV45" i="8"/>
  <c r="AW45" i="8"/>
  <c r="AT46" i="8"/>
  <c r="AU46" i="8"/>
  <c r="AV46" i="8"/>
  <c r="AW46" i="8"/>
  <c r="AT47" i="8"/>
  <c r="AU47" i="8"/>
  <c r="AV47" i="8"/>
  <c r="AW47" i="8"/>
  <c r="AT48" i="8"/>
  <c r="AU48" i="8"/>
  <c r="AV48" i="8"/>
  <c r="AW48" i="8"/>
  <c r="AT49" i="8"/>
  <c r="AU49" i="8"/>
  <c r="AV49" i="8"/>
  <c r="AW49" i="8"/>
  <c r="AT50" i="8"/>
  <c r="AU50" i="8"/>
  <c r="AV50" i="8"/>
  <c r="AW50" i="8"/>
  <c r="AT51" i="8"/>
  <c r="AU51" i="8"/>
  <c r="AV51" i="8"/>
  <c r="AW51" i="8"/>
  <c r="AT52" i="8"/>
  <c r="AU52" i="8"/>
  <c r="AV52" i="8"/>
  <c r="AW52" i="8"/>
  <c r="AT53" i="8"/>
  <c r="AU53" i="8"/>
  <c r="AV53" i="8"/>
  <c r="AW53" i="8"/>
  <c r="AT54" i="8"/>
  <c r="AU54" i="8"/>
  <c r="AV54" i="8"/>
  <c r="AW54" i="8"/>
  <c r="AW2" i="8"/>
  <c r="AV2" i="8"/>
  <c r="AU2" i="8"/>
  <c r="AT2" i="8"/>
  <c r="AF2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2" i="8"/>
  <c r="O2" i="8"/>
  <c r="P4" i="3"/>
  <c r="Q4" i="3"/>
  <c r="R4" i="3"/>
  <c r="P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U29" i="3"/>
  <c r="AG29" i="8" s="1"/>
  <c r="P30" i="3"/>
  <c r="Q30" i="3"/>
  <c r="R30" i="3"/>
  <c r="P31" i="3"/>
  <c r="Q31" i="3"/>
  <c r="R31" i="3"/>
  <c r="P32" i="3"/>
  <c r="Q32" i="3"/>
  <c r="R32" i="3"/>
  <c r="P33" i="3"/>
  <c r="Q33" i="3"/>
  <c r="R33" i="3"/>
  <c r="U33" i="3"/>
  <c r="AG33" i="8" s="1"/>
  <c r="P34" i="3"/>
  <c r="Q34" i="3"/>
  <c r="R34" i="3"/>
  <c r="P35" i="3"/>
  <c r="Q35" i="3"/>
  <c r="R35" i="3"/>
  <c r="P36" i="3"/>
  <c r="P36" i="8" s="1"/>
  <c r="Q36" i="3"/>
  <c r="R36" i="3"/>
  <c r="P37" i="3"/>
  <c r="Q37" i="3"/>
  <c r="R37" i="3"/>
  <c r="U37" i="3"/>
  <c r="AG37" i="8" s="1"/>
  <c r="P38" i="3"/>
  <c r="Q38" i="3"/>
  <c r="R38" i="3"/>
  <c r="P39" i="3"/>
  <c r="Q39" i="3"/>
  <c r="R39" i="3"/>
  <c r="P40" i="3"/>
  <c r="Q40" i="3"/>
  <c r="R40" i="3"/>
  <c r="P41" i="3"/>
  <c r="Q41" i="3"/>
  <c r="R41" i="3"/>
  <c r="U41" i="3"/>
  <c r="AG41" i="8" s="1"/>
  <c r="P42" i="3"/>
  <c r="Q42" i="3"/>
  <c r="R42" i="3"/>
  <c r="P43" i="3"/>
  <c r="Q43" i="3"/>
  <c r="R43" i="3"/>
  <c r="P44" i="3"/>
  <c r="Q44" i="3"/>
  <c r="R44" i="3"/>
  <c r="P45" i="3"/>
  <c r="Q45" i="3"/>
  <c r="R45" i="3"/>
  <c r="U45" i="3"/>
  <c r="AG45" i="8" s="1"/>
  <c r="P46" i="3"/>
  <c r="Q46" i="3"/>
  <c r="R46" i="3"/>
  <c r="P47" i="3"/>
  <c r="Q47" i="3"/>
  <c r="R47" i="3"/>
  <c r="P48" i="3"/>
  <c r="P48" i="8" s="1"/>
  <c r="Q48" i="3"/>
  <c r="R48" i="3"/>
  <c r="P49" i="3"/>
  <c r="Q49" i="3"/>
  <c r="R49" i="3"/>
  <c r="U49" i="3"/>
  <c r="AG49" i="8" s="1"/>
  <c r="P50" i="3"/>
  <c r="Q50" i="3"/>
  <c r="R50" i="3"/>
  <c r="P51" i="3"/>
  <c r="Q51" i="3"/>
  <c r="R51" i="3"/>
  <c r="P52" i="3"/>
  <c r="P52" i="8" s="1"/>
  <c r="Q52" i="3"/>
  <c r="R52" i="3"/>
  <c r="P53" i="3"/>
  <c r="Q53" i="3"/>
  <c r="R53" i="3"/>
  <c r="U53" i="3"/>
  <c r="AG53" i="8" s="1"/>
  <c r="P54" i="3"/>
  <c r="Q54" i="3"/>
  <c r="R54" i="3"/>
  <c r="L19" i="3"/>
  <c r="T19" i="3" s="1"/>
  <c r="AF19" i="8" s="1"/>
  <c r="M19" i="3"/>
  <c r="N19" i="3"/>
  <c r="L20" i="3"/>
  <c r="U20" i="3" s="1"/>
  <c r="AG20" i="8" s="1"/>
  <c r="M20" i="3"/>
  <c r="N20" i="3"/>
  <c r="L21" i="3"/>
  <c r="U21" i="3" s="1"/>
  <c r="AG21" i="8" s="1"/>
  <c r="M21" i="3"/>
  <c r="N21" i="3"/>
  <c r="L22" i="3"/>
  <c r="T22" i="3" s="1"/>
  <c r="AF22" i="8" s="1"/>
  <c r="M22" i="3"/>
  <c r="N22" i="3"/>
  <c r="L23" i="3"/>
  <c r="U23" i="3" s="1"/>
  <c r="AG23" i="8" s="1"/>
  <c r="M23" i="3"/>
  <c r="N23" i="3"/>
  <c r="L24" i="3"/>
  <c r="T24" i="3" s="1"/>
  <c r="AF24" i="8" s="1"/>
  <c r="M24" i="3"/>
  <c r="N24" i="3"/>
  <c r="L25" i="3"/>
  <c r="U25" i="3" s="1"/>
  <c r="AG25" i="8" s="1"/>
  <c r="M25" i="3"/>
  <c r="O25" i="3" s="1"/>
  <c r="N25" i="3"/>
  <c r="L26" i="3"/>
  <c r="T26" i="3" s="1"/>
  <c r="AF26" i="8" s="1"/>
  <c r="M26" i="3"/>
  <c r="N26" i="3"/>
  <c r="L27" i="3"/>
  <c r="T27" i="3" s="1"/>
  <c r="AF27" i="8" s="1"/>
  <c r="M27" i="3"/>
  <c r="N27" i="3"/>
  <c r="L28" i="3"/>
  <c r="U28" i="3" s="1"/>
  <c r="AG28" i="8" s="1"/>
  <c r="M28" i="3"/>
  <c r="N28" i="3"/>
  <c r="L29" i="3"/>
  <c r="O29" i="3"/>
  <c r="M29" i="3"/>
  <c r="N29" i="3"/>
  <c r="L30" i="3"/>
  <c r="O30" i="3"/>
  <c r="M30" i="3"/>
  <c r="N30" i="3"/>
  <c r="L31" i="3"/>
  <c r="M31" i="3"/>
  <c r="N31" i="3"/>
  <c r="L32" i="3"/>
  <c r="U32" i="3" s="1"/>
  <c r="AG32" i="8" s="1"/>
  <c r="M32" i="3"/>
  <c r="N32" i="3"/>
  <c r="L33" i="3"/>
  <c r="O33" i="3"/>
  <c r="M33" i="3"/>
  <c r="N33" i="3"/>
  <c r="L34" i="3"/>
  <c r="O34" i="3"/>
  <c r="M34" i="3"/>
  <c r="N34" i="3"/>
  <c r="L35" i="3"/>
  <c r="M35" i="3"/>
  <c r="N35" i="3"/>
  <c r="L36" i="3"/>
  <c r="U36" i="3" s="1"/>
  <c r="AG36" i="8" s="1"/>
  <c r="M36" i="3"/>
  <c r="N36" i="3"/>
  <c r="L37" i="3"/>
  <c r="O37" i="3"/>
  <c r="M37" i="3"/>
  <c r="N37" i="3"/>
  <c r="L38" i="3"/>
  <c r="O38" i="3"/>
  <c r="M38" i="3"/>
  <c r="N38" i="3"/>
  <c r="L39" i="3"/>
  <c r="M39" i="3"/>
  <c r="N39" i="3"/>
  <c r="L40" i="3"/>
  <c r="U40" i="3" s="1"/>
  <c r="AG40" i="8" s="1"/>
  <c r="M40" i="3"/>
  <c r="N40" i="3"/>
  <c r="L41" i="3"/>
  <c r="O41" i="3"/>
  <c r="M41" i="3"/>
  <c r="N41" i="3"/>
  <c r="L42" i="3"/>
  <c r="O42" i="3"/>
  <c r="M42" i="3"/>
  <c r="N42" i="3"/>
  <c r="L43" i="3"/>
  <c r="M43" i="3"/>
  <c r="N43" i="3"/>
  <c r="L44" i="3"/>
  <c r="U44" i="3" s="1"/>
  <c r="AG44" i="8" s="1"/>
  <c r="M44" i="3"/>
  <c r="N44" i="3"/>
  <c r="L45" i="3"/>
  <c r="O45" i="3"/>
  <c r="M45" i="3"/>
  <c r="N45" i="3"/>
  <c r="L46" i="3"/>
  <c r="O46" i="3"/>
  <c r="M46" i="3"/>
  <c r="N46" i="3"/>
  <c r="L47" i="3"/>
  <c r="M47" i="3"/>
  <c r="N47" i="3"/>
  <c r="L48" i="3"/>
  <c r="U48" i="3" s="1"/>
  <c r="AG48" i="8" s="1"/>
  <c r="M48" i="3"/>
  <c r="N48" i="3"/>
  <c r="L49" i="3"/>
  <c r="O49" i="3"/>
  <c r="M49" i="3"/>
  <c r="N49" i="3"/>
  <c r="L50" i="3"/>
  <c r="O50" i="3"/>
  <c r="M50" i="3"/>
  <c r="N50" i="3"/>
  <c r="L51" i="3"/>
  <c r="M51" i="3"/>
  <c r="N51" i="3"/>
  <c r="L52" i="3"/>
  <c r="U52" i="3" s="1"/>
  <c r="AG52" i="8" s="1"/>
  <c r="M52" i="3"/>
  <c r="N52" i="3"/>
  <c r="L53" i="3"/>
  <c r="O53" i="3"/>
  <c r="M53" i="3"/>
  <c r="N53" i="3"/>
  <c r="L54" i="3"/>
  <c r="O54" i="3"/>
  <c r="M54" i="3"/>
  <c r="N54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P21" i="8" s="1"/>
  <c r="O22" i="8"/>
  <c r="O23" i="8"/>
  <c r="O24" i="8"/>
  <c r="O25" i="8"/>
  <c r="O26" i="8"/>
  <c r="O27" i="8"/>
  <c r="P27" i="8" s="1"/>
  <c r="O28" i="8"/>
  <c r="O29" i="8"/>
  <c r="P29" i="8" s="1"/>
  <c r="O30" i="8"/>
  <c r="P30" i="8" s="1"/>
  <c r="O31" i="8"/>
  <c r="P31" i="8" s="1"/>
  <c r="O32" i="8"/>
  <c r="P32" i="8" s="1"/>
  <c r="O33" i="8"/>
  <c r="P33" i="8"/>
  <c r="O34" i="8"/>
  <c r="O35" i="8"/>
  <c r="P35" i="8" s="1"/>
  <c r="O36" i="8"/>
  <c r="O37" i="8"/>
  <c r="P37" i="8"/>
  <c r="O38" i="8"/>
  <c r="O39" i="8"/>
  <c r="P39" i="8" s="1"/>
  <c r="O40" i="8"/>
  <c r="P40" i="8" s="1"/>
  <c r="O41" i="8"/>
  <c r="P41" i="8"/>
  <c r="O42" i="8"/>
  <c r="O43" i="8"/>
  <c r="P43" i="8" s="1"/>
  <c r="O44" i="8"/>
  <c r="O45" i="8"/>
  <c r="P45" i="8"/>
  <c r="O46" i="8"/>
  <c r="P46" i="8"/>
  <c r="O47" i="8"/>
  <c r="P47" i="8"/>
  <c r="O48" i="8"/>
  <c r="O49" i="8"/>
  <c r="P49" i="8" s="1"/>
  <c r="O50" i="8"/>
  <c r="O51" i="8"/>
  <c r="P51" i="8"/>
  <c r="O52" i="8"/>
  <c r="O53" i="8"/>
  <c r="P53" i="8" s="1"/>
  <c r="O54" i="8"/>
  <c r="P54" i="8" s="1"/>
  <c r="O3" i="8"/>
  <c r="B2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2" i="8"/>
  <c r="A3" i="8"/>
  <c r="T51" i="3"/>
  <c r="AF51" i="8"/>
  <c r="U51" i="3"/>
  <c r="AG51" i="8"/>
  <c r="T47" i="3"/>
  <c r="AF47" i="8"/>
  <c r="U47" i="3"/>
  <c r="AG47" i="8"/>
  <c r="T43" i="3"/>
  <c r="AF43" i="8"/>
  <c r="U43" i="3"/>
  <c r="AG43" i="8"/>
  <c r="T39" i="3"/>
  <c r="AF39" i="8"/>
  <c r="U39" i="3"/>
  <c r="AG39" i="8"/>
  <c r="T35" i="3"/>
  <c r="AF35" i="8"/>
  <c r="U35" i="3"/>
  <c r="AG35" i="8"/>
  <c r="T31" i="3"/>
  <c r="AF31" i="8"/>
  <c r="U31" i="3"/>
  <c r="AG31" i="8"/>
  <c r="S51" i="3"/>
  <c r="AE51" i="8"/>
  <c r="O51" i="3"/>
  <c r="S47" i="3"/>
  <c r="AE47" i="8" s="1"/>
  <c r="O47" i="3"/>
  <c r="S43" i="3"/>
  <c r="AE43" i="8"/>
  <c r="O43" i="3"/>
  <c r="S39" i="3"/>
  <c r="AE39" i="8" s="1"/>
  <c r="O39" i="3"/>
  <c r="S35" i="3"/>
  <c r="AE35" i="8"/>
  <c r="O35" i="3"/>
  <c r="S31" i="3"/>
  <c r="AE31" i="8" s="1"/>
  <c r="O31" i="3"/>
  <c r="U54" i="3"/>
  <c r="AG54" i="8"/>
  <c r="T53" i="3"/>
  <c r="AF53" i="8"/>
  <c r="U50" i="3"/>
  <c r="AG50" i="8" s="1"/>
  <c r="T49" i="3"/>
  <c r="AF49" i="8" s="1"/>
  <c r="S48" i="3"/>
  <c r="AE48" i="8" s="1"/>
  <c r="U46" i="3"/>
  <c r="AG46" i="8"/>
  <c r="T45" i="3"/>
  <c r="AF45" i="8"/>
  <c r="U42" i="3"/>
  <c r="AG42" i="8" s="1"/>
  <c r="T41" i="3"/>
  <c r="AF41" i="8" s="1"/>
  <c r="O40" i="3"/>
  <c r="U38" i="3"/>
  <c r="AG38" i="8"/>
  <c r="T37" i="3"/>
  <c r="AF37" i="8"/>
  <c r="U34" i="3"/>
  <c r="AG34" i="8" s="1"/>
  <c r="T33" i="3"/>
  <c r="AF33" i="8" s="1"/>
  <c r="S32" i="3"/>
  <c r="AE32" i="8" s="1"/>
  <c r="U30" i="3"/>
  <c r="AG30" i="8"/>
  <c r="T29" i="3"/>
  <c r="AF29" i="8"/>
  <c r="T54" i="3"/>
  <c r="AF54" i="8" s="1"/>
  <c r="S53" i="3"/>
  <c r="AE53" i="8" s="1"/>
  <c r="T50" i="3"/>
  <c r="AF50" i="8" s="1"/>
  <c r="S49" i="3"/>
  <c r="AE49" i="8" s="1"/>
  <c r="T46" i="3"/>
  <c r="AF46" i="8" s="1"/>
  <c r="S45" i="3"/>
  <c r="AE45" i="8" s="1"/>
  <c r="T42" i="3"/>
  <c r="AF42" i="8" s="1"/>
  <c r="S41" i="3"/>
  <c r="AE41" i="8" s="1"/>
  <c r="T38" i="3"/>
  <c r="AF38" i="8" s="1"/>
  <c r="S37" i="3"/>
  <c r="AE37" i="8" s="1"/>
  <c r="T34" i="3"/>
  <c r="AF34" i="8" s="1"/>
  <c r="S33" i="3"/>
  <c r="AE33" i="8" s="1"/>
  <c r="T30" i="3"/>
  <c r="AF30" i="8" s="1"/>
  <c r="S29" i="3"/>
  <c r="AE29" i="8" s="1"/>
  <c r="P44" i="8"/>
  <c r="P28" i="8"/>
  <c r="S54" i="3"/>
  <c r="AE54" i="8"/>
  <c r="S50" i="3"/>
  <c r="AE50" i="8"/>
  <c r="S46" i="3"/>
  <c r="AE46" i="8"/>
  <c r="S42" i="3"/>
  <c r="AE42" i="8"/>
  <c r="S38" i="3"/>
  <c r="AE38" i="8"/>
  <c r="S34" i="3"/>
  <c r="AE34" i="8"/>
  <c r="S30" i="3"/>
  <c r="AE30" i="8"/>
  <c r="S26" i="3"/>
  <c r="AE26" i="8" s="1"/>
  <c r="P50" i="8"/>
  <c r="P42" i="8"/>
  <c r="P38" i="8"/>
  <c r="P34" i="8"/>
  <c r="N4" i="3"/>
  <c r="N5" i="3"/>
  <c r="N6" i="3"/>
  <c r="N7" i="3"/>
  <c r="N18" i="3"/>
  <c r="M4" i="3"/>
  <c r="M5" i="3"/>
  <c r="M6" i="3"/>
  <c r="M7" i="3"/>
  <c r="M18" i="3"/>
  <c r="L4" i="3"/>
  <c r="U4" i="3" s="1"/>
  <c r="AG4" i="8" s="1"/>
  <c r="L5" i="3"/>
  <c r="T5" i="3" s="1"/>
  <c r="AF5" i="8" s="1"/>
  <c r="L6" i="3"/>
  <c r="L7" i="3"/>
  <c r="U7" i="3" s="1"/>
  <c r="AG7" i="8" s="1"/>
  <c r="L17" i="3"/>
  <c r="T17" i="3" s="1"/>
  <c r="AF17" i="8" s="1"/>
  <c r="L18" i="3"/>
  <c r="S18" i="3" s="1"/>
  <c r="AE18" i="8" s="1"/>
  <c r="T10" i="3"/>
  <c r="AF10" i="8" s="1"/>
  <c r="T8" i="3"/>
  <c r="AF8" i="8" s="1"/>
  <c r="Q3" i="3"/>
  <c r="P3" i="3"/>
  <c r="R3" i="3"/>
  <c r="N3" i="3"/>
  <c r="M3" i="3"/>
  <c r="L3" i="3"/>
  <c r="V3" i="3" s="1"/>
  <c r="S28" i="3" l="1"/>
  <c r="AE28" i="8" s="1"/>
  <c r="O36" i="3"/>
  <c r="S44" i="3"/>
  <c r="AE44" i="8" s="1"/>
  <c r="O52" i="3"/>
  <c r="T52" i="3"/>
  <c r="AF52" i="8" s="1"/>
  <c r="T48" i="3"/>
  <c r="AF48" i="8" s="1"/>
  <c r="T44" i="3"/>
  <c r="AF44" i="8" s="1"/>
  <c r="T40" i="3"/>
  <c r="AF40" i="8" s="1"/>
  <c r="T36" i="3"/>
  <c r="AF36" i="8" s="1"/>
  <c r="T32" i="3"/>
  <c r="AF32" i="8" s="1"/>
  <c r="T28" i="3"/>
  <c r="AF28" i="8" s="1"/>
  <c r="O32" i="3"/>
  <c r="S40" i="3"/>
  <c r="AE40" i="8" s="1"/>
  <c r="O48" i="3"/>
  <c r="O28" i="3"/>
  <c r="S36" i="3"/>
  <c r="AE36" i="8" s="1"/>
  <c r="O44" i="3"/>
  <c r="S52" i="3"/>
  <c r="AE52" i="8" s="1"/>
  <c r="T9" i="3"/>
  <c r="AF9" i="8" s="1"/>
  <c r="S27" i="3"/>
  <c r="AE27" i="8" s="1"/>
  <c r="U27" i="3"/>
  <c r="AG27" i="8" s="1"/>
  <c r="P26" i="8"/>
  <c r="P22" i="8"/>
  <c r="T7" i="3"/>
  <c r="AF7" i="8" s="1"/>
  <c r="S13" i="3"/>
  <c r="AE13" i="8" s="1"/>
  <c r="O6" i="3"/>
  <c r="U26" i="3"/>
  <c r="AG26" i="8" s="1"/>
  <c r="P18" i="8"/>
  <c r="O26" i="3"/>
  <c r="P13" i="8"/>
  <c r="O27" i="3"/>
  <c r="O21" i="3"/>
  <c r="P24" i="8"/>
  <c r="P20" i="8"/>
  <c r="P8" i="8"/>
  <c r="P17" i="8"/>
  <c r="P9" i="8"/>
  <c r="S4" i="3"/>
  <c r="AE4" i="8" s="1"/>
  <c r="T21" i="3"/>
  <c r="AF21" i="8" s="1"/>
  <c r="P11" i="8"/>
  <c r="O4" i="3"/>
  <c r="T12" i="3"/>
  <c r="AF12" i="8" s="1"/>
  <c r="O7" i="3"/>
  <c r="U19" i="3"/>
  <c r="AG19" i="8" s="1"/>
  <c r="P5" i="8"/>
  <c r="S7" i="3"/>
  <c r="AE7" i="8" s="1"/>
  <c r="T4" i="3"/>
  <c r="AF4" i="8" s="1"/>
  <c r="T16" i="3"/>
  <c r="AF16" i="8" s="1"/>
  <c r="S21" i="3"/>
  <c r="AE21" i="8" s="1"/>
  <c r="T23" i="3"/>
  <c r="AF23" i="8" s="1"/>
  <c r="P23" i="8"/>
  <c r="S25" i="3"/>
  <c r="AE25" i="8" s="1"/>
  <c r="T25" i="3"/>
  <c r="AF25" i="8" s="1"/>
  <c r="P25" i="8"/>
  <c r="S24" i="3"/>
  <c r="AE24" i="8" s="1"/>
  <c r="U24" i="3"/>
  <c r="AG24" i="8" s="1"/>
  <c r="O24" i="3"/>
  <c r="O23" i="3"/>
  <c r="S23" i="3"/>
  <c r="AE23" i="8" s="1"/>
  <c r="U22" i="3"/>
  <c r="AG22" i="8" s="1"/>
  <c r="O22" i="3"/>
  <c r="P3" i="8"/>
  <c r="S8" i="3"/>
  <c r="AE8" i="8" s="1"/>
  <c r="S12" i="3"/>
  <c r="AE12" i="8" s="1"/>
  <c r="S16" i="3"/>
  <c r="AE16" i="8" s="1"/>
  <c r="S5" i="3"/>
  <c r="AE5" i="8" s="1"/>
  <c r="U13" i="3"/>
  <c r="AG13" i="8" s="1"/>
  <c r="P16" i="8"/>
  <c r="P12" i="8"/>
  <c r="P4" i="8"/>
  <c r="O13" i="3"/>
  <c r="O9" i="3"/>
  <c r="S9" i="3"/>
  <c r="AE9" i="8" s="1"/>
  <c r="U3" i="3"/>
  <c r="AG3" i="8" s="1"/>
  <c r="P15" i="8"/>
  <c r="P7" i="8"/>
  <c r="O14" i="3"/>
  <c r="O10" i="3"/>
  <c r="O16" i="3"/>
  <c r="O12" i="3"/>
  <c r="O8" i="3"/>
  <c r="S22" i="3"/>
  <c r="AE22" i="8" s="1"/>
  <c r="O20" i="3"/>
  <c r="T20" i="3"/>
  <c r="AF20" i="8" s="1"/>
  <c r="O19" i="3"/>
  <c r="S20" i="3"/>
  <c r="AE20" i="8" s="1"/>
  <c r="T18" i="3"/>
  <c r="AF18" i="8" s="1"/>
  <c r="P10" i="8"/>
  <c r="O15" i="3"/>
  <c r="P19" i="8"/>
  <c r="S11" i="3"/>
  <c r="AE11" i="8" s="1"/>
  <c r="P14" i="8"/>
  <c r="P6" i="8"/>
  <c r="T15" i="3"/>
  <c r="AF15" i="8" s="1"/>
  <c r="U5" i="3"/>
  <c r="AG5" i="8" s="1"/>
  <c r="T6" i="3"/>
  <c r="AF6" i="8" s="1"/>
  <c r="O18" i="3"/>
  <c r="V4" i="3"/>
  <c r="V5" i="3" s="1"/>
  <c r="B3" i="8"/>
  <c r="T3" i="3"/>
  <c r="AF3" i="8" s="1"/>
  <c r="O11" i="3"/>
  <c r="O3" i="3"/>
  <c r="S3" i="3"/>
  <c r="AE3" i="8" s="1"/>
  <c r="U15" i="3"/>
  <c r="AG15" i="8" s="1"/>
  <c r="U14" i="3"/>
  <c r="AG14" i="8" s="1"/>
  <c r="S14" i="3"/>
  <c r="AE14" i="8" s="1"/>
  <c r="U10" i="3"/>
  <c r="AG10" i="8" s="1"/>
  <c r="S10" i="3"/>
  <c r="AE10" i="8" s="1"/>
  <c r="O5" i="3"/>
  <c r="U6" i="3"/>
  <c r="AG6" i="8" s="1"/>
  <c r="S6" i="3"/>
  <c r="AE6" i="8" s="1"/>
  <c r="T11" i="3"/>
  <c r="AF11" i="8" s="1"/>
  <c r="S19" i="3"/>
  <c r="AE19" i="8" s="1"/>
  <c r="U17" i="3"/>
  <c r="AG17" i="8" s="1"/>
  <c r="O17" i="3"/>
  <c r="S17" i="3"/>
  <c r="AE17" i="8" s="1"/>
  <c r="U18" i="3"/>
  <c r="AG18" i="8" s="1"/>
  <c r="B4" i="8" l="1"/>
  <c r="V6" i="3"/>
  <c r="B5" i="8"/>
  <c r="V7" i="3" l="1"/>
  <c r="B6" i="8"/>
  <c r="V8" i="3" l="1"/>
  <c r="B7" i="8"/>
  <c r="V9" i="3" l="1"/>
  <c r="B8" i="8"/>
  <c r="B9" i="8" l="1"/>
  <c r="V10" i="3"/>
  <c r="V11" i="3" l="1"/>
  <c r="B10" i="8"/>
  <c r="V12" i="3" l="1"/>
  <c r="B11" i="8"/>
  <c r="V13" i="3" l="1"/>
  <c r="B12" i="8"/>
  <c r="V14" i="3" l="1"/>
  <c r="B13" i="8"/>
  <c r="B14" i="8" l="1"/>
  <c r="V15" i="3"/>
  <c r="V16" i="3" l="1"/>
  <c r="B15" i="8"/>
  <c r="B16" i="8" l="1"/>
  <c r="V17" i="3"/>
  <c r="B17" i="8" l="1"/>
  <c r="V18" i="3"/>
  <c r="B18" i="8" l="1"/>
  <c r="V19" i="3"/>
  <c r="V20" i="3" l="1"/>
  <c r="B19" i="8"/>
  <c r="V21" i="3" l="1"/>
  <c r="B20" i="8"/>
  <c r="B21" i="8" l="1"/>
  <c r="V22" i="3"/>
  <c r="B22" i="8" l="1"/>
  <c r="V23" i="3"/>
  <c r="B23" i="8" s="1"/>
  <c r="V24" i="3" l="1"/>
  <c r="B24" i="8" l="1"/>
  <c r="V25" i="3"/>
  <c r="V26" i="3" l="1"/>
  <c r="B25" i="8"/>
  <c r="V27" i="3" l="1"/>
  <c r="B26" i="8"/>
  <c r="B27" i="8" l="1"/>
  <c r="V28" i="3"/>
  <c r="B28" i="8" l="1"/>
  <c r="V29" i="3"/>
  <c r="V30" i="3" l="1"/>
  <c r="B29" i="8"/>
  <c r="V31" i="3" l="1"/>
  <c r="B30" i="8"/>
  <c r="B31" i="8" l="1"/>
  <c r="V32" i="3"/>
  <c r="B32" i="8" l="1"/>
  <c r="V33" i="3"/>
  <c r="V34" i="3" l="1"/>
  <c r="B33" i="8"/>
  <c r="B34" i="8" l="1"/>
  <c r="V35" i="3"/>
  <c r="B35" i="8" l="1"/>
  <c r="V36" i="3"/>
  <c r="V37" i="3" l="1"/>
  <c r="B36" i="8"/>
  <c r="B37" i="8" l="1"/>
  <c r="V38" i="3"/>
  <c r="V39" i="3" l="1"/>
  <c r="B38" i="8"/>
  <c r="B39" i="8" l="1"/>
  <c r="V40" i="3"/>
  <c r="B40" i="8" l="1"/>
  <c r="V41" i="3"/>
  <c r="V42" i="3" l="1"/>
  <c r="B41" i="8"/>
  <c r="B42" i="8" l="1"/>
  <c r="V43" i="3"/>
  <c r="V44" i="3" l="1"/>
  <c r="B43" i="8"/>
  <c r="V45" i="3" l="1"/>
  <c r="B44" i="8"/>
  <c r="V46" i="3" l="1"/>
  <c r="B45" i="8"/>
  <c r="B46" i="8" l="1"/>
  <c r="V47" i="3"/>
  <c r="V48" i="3" l="1"/>
  <c r="B47" i="8"/>
  <c r="V49" i="3" l="1"/>
  <c r="B48" i="8"/>
  <c r="B49" i="8" l="1"/>
  <c r="V50" i="3"/>
  <c r="B50" i="8" l="1"/>
  <c r="V51" i="3"/>
  <c r="B51" i="8" l="1"/>
  <c r="V52" i="3"/>
  <c r="V53" i="3" l="1"/>
  <c r="B52" i="8"/>
  <c r="V54" i="3" l="1"/>
  <c r="B54" i="8" s="1"/>
  <c r="B53" i="8"/>
</calcChain>
</file>

<file path=xl/comments1.xml><?xml version="1.0" encoding="utf-8"?>
<comments xmlns="http://schemas.openxmlformats.org/spreadsheetml/2006/main">
  <authors>
    <author>Happy Chen</author>
  </authors>
  <commentList>
    <comment ref="BH1" authorId="0" shapeId="0">
      <text>
        <r>
          <rPr>
            <b/>
            <sz val="9"/>
            <color indexed="81"/>
            <rFont val="宋体"/>
            <family val="3"/>
            <charset val="134"/>
          </rPr>
          <t>每个迭代手工填写数据 生成图标</t>
        </r>
      </text>
    </comment>
  </commentList>
</comments>
</file>

<file path=xl/comments2.xml><?xml version="1.0" encoding="utf-8"?>
<comments xmlns="http://schemas.openxmlformats.org/spreadsheetml/2006/main">
  <authors>
    <author>Happy Chen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针对产品，每季度手工填写</t>
        </r>
      </text>
    </comment>
  </commentList>
</comments>
</file>

<file path=xl/sharedStrings.xml><?xml version="1.0" encoding="utf-8"?>
<sst xmlns="http://schemas.openxmlformats.org/spreadsheetml/2006/main" count="2650" uniqueCount="841">
  <si>
    <t>参考文档</t>
    <phoneticPr fontId="1" type="noConversion"/>
  </si>
  <si>
    <t>资源要求</t>
    <phoneticPr fontId="1" type="noConversion"/>
  </si>
  <si>
    <t>状态</t>
    <phoneticPr fontId="1" type="noConversion"/>
  </si>
  <si>
    <t>网元</t>
    <phoneticPr fontId="1" type="noConversion"/>
  </si>
  <si>
    <t>要求</t>
    <phoneticPr fontId="1" type="noConversion"/>
  </si>
  <si>
    <t>备注</t>
    <phoneticPr fontId="1" type="noConversion"/>
  </si>
  <si>
    <t>分支/主线</t>
    <phoneticPr fontId="1" type="noConversion"/>
  </si>
  <si>
    <t>版本名称</t>
    <phoneticPr fontId="1" type="noConversion"/>
  </si>
  <si>
    <t>数据分析</t>
    <phoneticPr fontId="1" type="noConversion"/>
  </si>
  <si>
    <t>任务总数</t>
    <phoneticPr fontId="1" type="noConversion"/>
  </si>
  <si>
    <t>完成总数</t>
    <phoneticPr fontId="1" type="noConversion"/>
  </si>
  <si>
    <t>延时总数</t>
    <phoneticPr fontId="1" type="noConversion"/>
  </si>
  <si>
    <t>计划任务总数</t>
    <phoneticPr fontId="1" type="noConversion"/>
  </si>
  <si>
    <t>计划任务完成数</t>
    <phoneticPr fontId="1" type="noConversion"/>
  </si>
  <si>
    <t>计划任务延时数</t>
    <phoneticPr fontId="1" type="noConversion"/>
  </si>
  <si>
    <t>临时任务总数</t>
    <phoneticPr fontId="1" type="noConversion"/>
  </si>
  <si>
    <t>临时任务完成数</t>
    <phoneticPr fontId="1" type="noConversion"/>
  </si>
  <si>
    <t>临时任务延时数</t>
    <phoneticPr fontId="1" type="noConversion"/>
  </si>
  <si>
    <t>疑难问题总数</t>
    <phoneticPr fontId="1" type="noConversion"/>
  </si>
  <si>
    <t>疑难问题完成数</t>
    <phoneticPr fontId="1" type="noConversion"/>
  </si>
  <si>
    <t>疑难问题延时数</t>
    <phoneticPr fontId="1" type="noConversion"/>
  </si>
  <si>
    <t>记录时间</t>
    <phoneticPr fontId="1" type="noConversion"/>
  </si>
  <si>
    <t>计划完成率</t>
    <phoneticPr fontId="1" type="noConversion"/>
  </si>
  <si>
    <t>临时任务占比率</t>
    <phoneticPr fontId="1" type="noConversion"/>
  </si>
  <si>
    <t>计划任务占比率</t>
    <phoneticPr fontId="1" type="noConversion"/>
  </si>
  <si>
    <t>临时任务完成率</t>
    <phoneticPr fontId="1" type="noConversion"/>
  </si>
  <si>
    <t>疑难问题完成率</t>
    <phoneticPr fontId="1" type="noConversion"/>
  </si>
  <si>
    <t>疑难问题占比率</t>
    <phoneticPr fontId="1" type="noConversion"/>
  </si>
  <si>
    <t>总任务完成率</t>
    <phoneticPr fontId="1" type="noConversion"/>
  </si>
  <si>
    <t>迭代序号</t>
    <phoneticPr fontId="1" type="noConversion"/>
  </si>
  <si>
    <t>基础数据</t>
    <phoneticPr fontId="1" type="noConversion"/>
  </si>
  <si>
    <t>数据汇总</t>
    <phoneticPr fontId="1" type="noConversion"/>
  </si>
  <si>
    <t>任务叠加总数</t>
    <phoneticPr fontId="1" type="noConversion"/>
  </si>
  <si>
    <t>任务增长趋势</t>
    <phoneticPr fontId="1" type="noConversion"/>
  </si>
  <si>
    <t>任务占比率</t>
    <phoneticPr fontId="1" type="noConversion"/>
  </si>
  <si>
    <t>计划任务叠加总数</t>
    <phoneticPr fontId="1" type="noConversion"/>
  </si>
  <si>
    <t>临时任务叠加总数</t>
    <phoneticPr fontId="1" type="noConversion"/>
  </si>
  <si>
    <t>疑难任务叠加总数</t>
    <phoneticPr fontId="1" type="noConversion"/>
  </si>
  <si>
    <t>记录时间</t>
    <phoneticPr fontId="1" type="noConversion"/>
  </si>
  <si>
    <t>版本通过率</t>
    <phoneticPr fontId="1" type="noConversion"/>
  </si>
  <si>
    <t>任务组成</t>
    <phoneticPr fontId="1" type="noConversion"/>
  </si>
  <si>
    <t>分类</t>
    <phoneticPr fontId="1" type="noConversion"/>
  </si>
  <si>
    <t>版本实现（新需求/MR）</t>
    <phoneticPr fontId="1" type="noConversion"/>
  </si>
  <si>
    <t>项目</t>
    <phoneticPr fontId="1" type="noConversion"/>
  </si>
  <si>
    <t>预发布时间</t>
    <phoneticPr fontId="1" type="noConversion"/>
  </si>
  <si>
    <t>正式发布时间</t>
    <phoneticPr fontId="1" type="noConversion"/>
  </si>
  <si>
    <t>预发布人</t>
    <phoneticPr fontId="1" type="noConversion"/>
  </si>
  <si>
    <t>解决问题</t>
    <phoneticPr fontId="1" type="noConversion"/>
  </si>
  <si>
    <t>测试结果</t>
    <phoneticPr fontId="1" type="noConversion"/>
  </si>
  <si>
    <t>测试人</t>
    <phoneticPr fontId="1" type="noConversion"/>
  </si>
  <si>
    <t>处理人</t>
    <phoneticPr fontId="1" type="noConversion"/>
  </si>
  <si>
    <t>1W</t>
    <phoneticPr fontId="1" type="noConversion"/>
  </si>
  <si>
    <t>2W</t>
    <phoneticPr fontId="1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</si>
  <si>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</si>
  <si>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</si>
  <si>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</si>
  <si>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</si>
  <si>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</si>
  <si>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</si>
  <si>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</si>
  <si>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</si>
  <si>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</si>
  <si>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</si>
  <si>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</si>
  <si>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</si>
  <si>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</si>
  <si>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</si>
  <si>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</si>
  <si>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</si>
  <si>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</si>
  <si>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</si>
  <si>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</si>
  <si>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</si>
  <si>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</si>
  <si>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</si>
  <si>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</si>
  <si>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</si>
  <si>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</si>
  <si>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</si>
  <si>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</si>
  <si>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</si>
  <si>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</si>
  <si>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</si>
  <si>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</si>
  <si>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</si>
  <si>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</si>
  <si>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</si>
  <si>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</si>
  <si>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</si>
  <si>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</si>
  <si>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</si>
  <si>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</si>
  <si>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</si>
  <si>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</si>
  <si>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</si>
  <si>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</si>
  <si>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</si>
  <si>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</si>
  <si>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</si>
  <si>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</si>
  <si>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</si>
  <si>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</si>
  <si>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</si>
  <si>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任务叠加</t>
    <phoneticPr fontId="1" type="noConversion"/>
  </si>
  <si>
    <t>本迭代任务汇总</t>
    <phoneticPr fontId="1" type="noConversion"/>
  </si>
  <si>
    <t>疑难任务完成数</t>
    <phoneticPr fontId="1" type="noConversion"/>
  </si>
  <si>
    <t>临时任务完成数</t>
    <phoneticPr fontId="1" type="noConversion"/>
  </si>
  <si>
    <t>计划任务完成数</t>
    <phoneticPr fontId="1" type="noConversion"/>
  </si>
  <si>
    <t>延时任务数（计划+临时+延时）</t>
    <phoneticPr fontId="1" type="noConversion"/>
  </si>
  <si>
    <t>产品计划完成率=计划任务完成数量/计划任务总数</t>
    <phoneticPr fontId="1" type="noConversion"/>
  </si>
  <si>
    <t>迭代</t>
    <phoneticPr fontId="1" type="noConversion"/>
  </si>
  <si>
    <t>产品/网元</t>
    <phoneticPr fontId="1" type="noConversion"/>
  </si>
  <si>
    <t>版本通过率=测试发布版本数量/预发布版本总数</t>
    <phoneticPr fontId="1" type="noConversion"/>
  </si>
  <si>
    <t>版本准时交付比率=准时交付版本数量/交付版本总数</t>
    <phoneticPr fontId="1" type="noConversion"/>
  </si>
  <si>
    <t>计划交付版本总数</t>
    <phoneticPr fontId="1" type="noConversion"/>
  </si>
  <si>
    <t>测试发布版本总数</t>
    <phoneticPr fontId="1" type="noConversion"/>
  </si>
  <si>
    <t>准时交付版本总数</t>
    <phoneticPr fontId="1" type="noConversion"/>
  </si>
  <si>
    <t>预发布测试版本总数</t>
    <phoneticPr fontId="1" type="noConversion"/>
  </si>
  <si>
    <t>预发布版本总数</t>
    <phoneticPr fontId="1" type="noConversion"/>
  </si>
  <si>
    <t>No.</t>
    <phoneticPr fontId="1" type="noConversion"/>
  </si>
  <si>
    <t>版本基础数据</t>
    <phoneticPr fontId="1" type="noConversion"/>
  </si>
  <si>
    <t>Jan.</t>
    <phoneticPr fontId="9" type="noConversion"/>
  </si>
  <si>
    <t>Feb.</t>
    <phoneticPr fontId="9" type="noConversion"/>
  </si>
  <si>
    <t xml:space="preserve">Mar. </t>
    <phoneticPr fontId="9" type="noConversion"/>
  </si>
  <si>
    <t>Apr.</t>
    <phoneticPr fontId="9" type="noConversion"/>
  </si>
  <si>
    <t>May.</t>
    <phoneticPr fontId="9" type="noConversion"/>
  </si>
  <si>
    <t>Jun.</t>
    <phoneticPr fontId="9" type="noConversion"/>
  </si>
  <si>
    <t xml:space="preserve">Jul. </t>
    <phoneticPr fontId="9" type="noConversion"/>
  </si>
  <si>
    <t>Aug.</t>
    <phoneticPr fontId="9" type="noConversion"/>
  </si>
  <si>
    <t>Sept.</t>
    <phoneticPr fontId="9" type="noConversion"/>
  </si>
  <si>
    <t>Oct.</t>
    <phoneticPr fontId="9" type="noConversion"/>
  </si>
  <si>
    <t>Nov.</t>
    <phoneticPr fontId="9" type="noConversion"/>
  </si>
  <si>
    <t>Dec.</t>
    <phoneticPr fontId="9" type="noConversion"/>
  </si>
  <si>
    <t>月份</t>
    <phoneticPr fontId="1" type="noConversion"/>
  </si>
  <si>
    <t>版本数据分析</t>
    <phoneticPr fontId="1" type="noConversion"/>
  </si>
  <si>
    <t>版本数量叠加</t>
    <phoneticPr fontId="1" type="noConversion"/>
  </si>
  <si>
    <t>预发布版本叠加</t>
    <phoneticPr fontId="1" type="noConversion"/>
  </si>
  <si>
    <t>预发布测试版本叠加</t>
    <phoneticPr fontId="1" type="noConversion"/>
  </si>
  <si>
    <t>测试发布版本叠加</t>
    <phoneticPr fontId="1" type="noConversion"/>
  </si>
  <si>
    <t>计划交付版本叠加</t>
    <phoneticPr fontId="1" type="noConversion"/>
  </si>
  <si>
    <t>准时交付版本叠加</t>
    <phoneticPr fontId="1" type="noConversion"/>
  </si>
  <si>
    <t>版本准时交付比率趋势</t>
    <phoneticPr fontId="1" type="noConversion"/>
  </si>
  <si>
    <t>版本准时交付率</t>
    <phoneticPr fontId="1" type="noConversion"/>
  </si>
  <si>
    <t>DAAS</t>
    <phoneticPr fontId="1" type="noConversion"/>
  </si>
  <si>
    <t>johan</t>
    <phoneticPr fontId="1" type="noConversion"/>
  </si>
  <si>
    <t>新需求</t>
  </si>
  <si>
    <t>正式发布</t>
  </si>
  <si>
    <t>FUMS</t>
    <phoneticPr fontId="1" type="noConversion"/>
  </si>
  <si>
    <t>梅志雄</t>
    <phoneticPr fontId="1" type="noConversion"/>
  </si>
  <si>
    <t>OMC</t>
    <phoneticPr fontId="1" type="noConversion"/>
  </si>
  <si>
    <t>开发中</t>
  </si>
  <si>
    <t>iseema</t>
    <phoneticPr fontId="1" type="noConversion"/>
  </si>
  <si>
    <t>iseema 图片未同步告警</t>
    <phoneticPr fontId="1" type="noConversion"/>
  </si>
  <si>
    <t>完成</t>
  </si>
  <si>
    <t>移动大网</t>
    <phoneticPr fontId="1" type="noConversion"/>
  </si>
  <si>
    <t>alexd/jaffer</t>
    <phoneticPr fontId="1" type="noConversion"/>
  </si>
  <si>
    <t>问题</t>
  </si>
  <si>
    <t>福建省份IP 问题</t>
    <phoneticPr fontId="1" type="noConversion"/>
  </si>
  <si>
    <t>主线</t>
  </si>
  <si>
    <t>DRS</t>
    <phoneticPr fontId="1" type="noConversion"/>
  </si>
  <si>
    <t>王健</t>
    <phoneticPr fontId="1" type="noConversion"/>
  </si>
  <si>
    <t>收到回包过长时，出现段错误；回包字段超过限制丢弃，导致页面打不开或很慢，调整了限制大小</t>
    <phoneticPr fontId="1" type="noConversion"/>
  </si>
  <si>
    <t>Fonsview.search_R1.0.0_1185.</t>
    <phoneticPr fontId="1" type="noConversion"/>
  </si>
  <si>
    <t>测试中</t>
  </si>
  <si>
    <t>上海电信</t>
    <phoneticPr fontId="1" type="noConversion"/>
  </si>
  <si>
    <t>kobe</t>
    <phoneticPr fontId="1" type="noConversion"/>
  </si>
  <si>
    <t>暂无</t>
    <phoneticPr fontId="1" type="noConversion"/>
  </si>
  <si>
    <t>search</t>
    <phoneticPr fontId="1" type="noConversion"/>
  </si>
  <si>
    <t xml:space="preserve"> 搜索接口新增根据栏目ID过滤内容</t>
    <phoneticPr fontId="1" type="noConversion"/>
  </si>
  <si>
    <t>安徽联通IPTV话单</t>
    <phoneticPr fontId="1" type="noConversion"/>
  </si>
  <si>
    <t>安徽联通需求列表</t>
    <phoneticPr fontId="1" type="noConversion"/>
  </si>
  <si>
    <t>与STSC接口联调</t>
    <phoneticPr fontId="1" type="noConversion"/>
  </si>
  <si>
    <t>上海电信融合CDN新增需求及网管新功能开发</t>
    <phoneticPr fontId="1" type="noConversion"/>
  </si>
  <si>
    <t>sts_flow.tar.gz（shanghai_yidong_250）</t>
    <phoneticPr fontId="1" type="noConversion"/>
  </si>
  <si>
    <t>上海移动</t>
    <phoneticPr fontId="1" type="noConversion"/>
  </si>
  <si>
    <t>STSC</t>
    <phoneticPr fontId="1" type="noConversion"/>
  </si>
  <si>
    <t>johan/ethan</t>
    <phoneticPr fontId="1" type="noConversion"/>
  </si>
  <si>
    <t xml:space="preserve">安徽联通IPTV话单
</t>
    <phoneticPr fontId="1" type="noConversion"/>
  </si>
  <si>
    <t>与OMC接口联调</t>
    <phoneticPr fontId="1" type="noConversion"/>
  </si>
  <si>
    <t>richared/ethan</t>
    <phoneticPr fontId="1" type="noConversion"/>
  </si>
  <si>
    <t>广告统计</t>
    <phoneticPr fontId="1" type="noConversion"/>
  </si>
  <si>
    <t>iseema需求列表</t>
    <phoneticPr fontId="1" type="noConversion"/>
  </si>
  <si>
    <t>NA</t>
    <phoneticPr fontId="1" type="noConversion"/>
  </si>
  <si>
    <t>分支</t>
  </si>
  <si>
    <t>内容统计，流量带宽统计等</t>
    <phoneticPr fontId="1" type="noConversion"/>
  </si>
  <si>
    <t>上海电信需求列表</t>
    <phoneticPr fontId="1" type="noConversion"/>
  </si>
  <si>
    <t>OMC联调</t>
    <phoneticPr fontId="1" type="noConversion"/>
  </si>
  <si>
    <t>分支</t>
    <phoneticPr fontId="1" type="noConversion"/>
  </si>
  <si>
    <t>CMM</t>
    <phoneticPr fontId="1" type="noConversion"/>
  </si>
  <si>
    <t>黑龙江</t>
    <phoneticPr fontId="1" type="noConversion"/>
  </si>
  <si>
    <t>lane</t>
    <phoneticPr fontId="1" type="noConversion"/>
  </si>
  <si>
    <t>分发会暂停</t>
    <phoneticPr fontId="1" type="noConversion"/>
  </si>
  <si>
    <t>黑龙江问题列表</t>
    <phoneticPr fontId="1" type="noConversion"/>
  </si>
  <si>
    <t>UNM</t>
    <phoneticPr fontId="1" type="noConversion"/>
  </si>
  <si>
    <t>管理小集群节点</t>
    <phoneticPr fontId="1" type="noConversion"/>
  </si>
  <si>
    <t>SS/UNRS联调</t>
    <phoneticPr fontId="1" type="noConversion"/>
  </si>
  <si>
    <t>CSD</t>
    <phoneticPr fontId="1" type="noConversion"/>
  </si>
  <si>
    <t>kelly/jacob</t>
    <phoneticPr fontId="1" type="noConversion"/>
  </si>
  <si>
    <t>新需求+问题</t>
  </si>
  <si>
    <t>IPV6/IPV4双栈</t>
    <phoneticPr fontId="1" type="noConversion"/>
  </si>
  <si>
    <t>移动大网需求列表，移动大网MR</t>
    <phoneticPr fontId="1" type="noConversion"/>
  </si>
  <si>
    <t>CSX</t>
    <phoneticPr fontId="1" type="noConversion"/>
  </si>
  <si>
    <t>CSV</t>
    <phoneticPr fontId="1" type="noConversion"/>
  </si>
  <si>
    <t>nelson</t>
    <phoneticPr fontId="1" type="noConversion"/>
  </si>
  <si>
    <t>CSP</t>
    <phoneticPr fontId="1" type="noConversion"/>
  </si>
  <si>
    <t>LCM</t>
    <phoneticPr fontId="1" type="noConversion"/>
  </si>
  <si>
    <t>LRS</t>
    <phoneticPr fontId="1" type="noConversion"/>
  </si>
  <si>
    <t>join</t>
    <phoneticPr fontId="1" type="noConversion"/>
  </si>
  <si>
    <t>FCRS</t>
    <phoneticPr fontId="1" type="noConversion"/>
  </si>
  <si>
    <t>ziven</t>
    <phoneticPr fontId="1" type="noConversion"/>
  </si>
  <si>
    <t>GCM</t>
    <phoneticPr fontId="1" type="noConversion"/>
  </si>
  <si>
    <t>SA</t>
    <phoneticPr fontId="1" type="noConversion"/>
  </si>
  <si>
    <t>王雪冰</t>
    <phoneticPr fontId="1" type="noConversion"/>
  </si>
  <si>
    <t>BOC</t>
    <phoneticPr fontId="1" type="noConversion"/>
  </si>
  <si>
    <t>夏中岳</t>
    <phoneticPr fontId="1" type="noConversion"/>
  </si>
  <si>
    <t>CSJ</t>
    <phoneticPr fontId="1" type="noConversion"/>
  </si>
  <si>
    <t>Fonsview.stsc_r3.1.1_1139.tar.gz</t>
    <phoneticPr fontId="1" type="noConversion"/>
  </si>
  <si>
    <t>保留认证成功次数，认证请求次数及异常失败归因</t>
    <phoneticPr fontId="1" type="noConversion"/>
  </si>
  <si>
    <t>CMM_iseema R2.5.0_395</t>
    <phoneticPr fontId="1" type="noConversion"/>
  </si>
  <si>
    <t>注入过程在UI显示</t>
    <phoneticPr fontId="1" type="noConversion"/>
  </si>
  <si>
    <t>Fonsview.stsc_r3.2.0_1111.tar.gz</t>
    <phoneticPr fontId="1" type="noConversion"/>
  </si>
  <si>
    <t>richared/ethan/johan</t>
    <phoneticPr fontId="1" type="noConversion"/>
  </si>
  <si>
    <t>预发布</t>
  </si>
  <si>
    <t>iseema统计基本功能版本</t>
    <phoneticPr fontId="1" type="noConversion"/>
  </si>
  <si>
    <t>Fonsview.stsc_r3.2.0_1134.tar.gz</t>
    <phoneticPr fontId="1" type="noConversion"/>
  </si>
  <si>
    <t>回看catchup统计he VOD统计</t>
    <phoneticPr fontId="1" type="noConversion"/>
  </si>
  <si>
    <t xml:space="preserve">Fonsview_BOC_0002.tar
</t>
    <phoneticPr fontId="1" type="noConversion"/>
  </si>
  <si>
    <t>集团对接；告警</t>
    <phoneticPr fontId="1" type="noConversion"/>
  </si>
  <si>
    <t>主线</t>
    <phoneticPr fontId="1" type="noConversion"/>
  </si>
  <si>
    <t>Fonsview.CSD_R3.1.0_4084_CentOS_release_7.1_Final.x86_64.tar</t>
    <phoneticPr fontId="1" type="noConversion"/>
  </si>
  <si>
    <t>CSJ_R3.0.0_3807_ALL_CentOS.tar</t>
    <phoneticPr fontId="1" type="noConversion"/>
  </si>
  <si>
    <t>Fonsview.CSP_R3.0.0_4057_CentOS_release_7.1_Final.x86_64.tar</t>
    <phoneticPr fontId="1" type="noConversion"/>
  </si>
  <si>
    <t>Fonsview.CSX_R3.1.0_4084_CentOS_release_7.1_Final.x86_64.tar</t>
    <phoneticPr fontId="1" type="noConversion"/>
  </si>
  <si>
    <t>Fonsview.CSV_R3.1.0_4071_CentOS_release_7.1_Final.x86_64.tar</t>
    <phoneticPr fontId="1" type="noConversion"/>
  </si>
  <si>
    <t>DAAS_R3.1.0_417.tar</t>
    <phoneticPr fontId="1" type="noConversion"/>
  </si>
  <si>
    <t>DRS_R3.1.0_0003_ALL_CentOS.tar</t>
    <phoneticPr fontId="1" type="noConversion"/>
  </si>
  <si>
    <t>Fonsview.FUMS_R3.2.0_4283.tar</t>
    <phoneticPr fontId="1" type="noConversion"/>
  </si>
  <si>
    <t>梅志雄/</t>
    <phoneticPr fontId="1" type="noConversion"/>
  </si>
  <si>
    <t>Fonsview.LCM_R3.1.0_180315_CentOS_release_7.1_Final.x86_64.tar</t>
    <phoneticPr fontId="1" type="noConversion"/>
  </si>
  <si>
    <t>Fonsview.LRS_R3.1.0_4073_CentOS_release_7.1_Final.x86_64.tar</t>
    <phoneticPr fontId="1" type="noConversion"/>
  </si>
  <si>
    <t>Fonsview.sa_R3.0.0_180323.tar</t>
    <phoneticPr fontId="1" type="noConversion"/>
  </si>
  <si>
    <t>上海电信OMC新需求开发
1）以频道为粒度对告警进行过滤；
2）对于云直播这个CP，按照CMSA网元的信息对告警进行过滤。</t>
    <phoneticPr fontId="1" type="noConversion"/>
  </si>
  <si>
    <t>四川电信ITV的OMC需求开发-OMC网页需要具备“自动弹出提醒更改密码（3个月为周期）功能开发</t>
    <phoneticPr fontId="1" type="noConversion"/>
  </si>
  <si>
    <t>Daas_R3.1.0_345.tar.gz</t>
    <phoneticPr fontId="1" type="noConversion"/>
  </si>
  <si>
    <t>alexd</t>
    <phoneticPr fontId="1" type="noConversion"/>
  </si>
  <si>
    <t>实时加载</t>
    <phoneticPr fontId="1" type="noConversion"/>
  </si>
  <si>
    <t>null</t>
  </si>
  <si>
    <t>Daas_R3.1.0_350.tar.gz</t>
    <phoneticPr fontId="1" type="noConversion"/>
  </si>
  <si>
    <t>黑龙江现场cla对接版本</t>
    <phoneticPr fontId="1" type="noConversion"/>
  </si>
  <si>
    <t>jaffer</t>
  </si>
  <si>
    <t>Daas_R3.1.0_388.tar.gz</t>
    <phoneticPr fontId="1" type="noConversion"/>
  </si>
  <si>
    <t>记录缓存内容过期时间并提供过期内容查询接口
用于山东日志对接测试</t>
    <phoneticPr fontId="1" type="noConversion"/>
  </si>
  <si>
    <t>移动大网</t>
    <phoneticPr fontId="1" type="noConversion"/>
  </si>
  <si>
    <t>nok</t>
  </si>
  <si>
    <t>web重构参数问题，接口有变动没有考虑到。发布新功能完全没有说明</t>
    <phoneticPr fontId="1" type="noConversion"/>
  </si>
  <si>
    <t>Daas_R3.1.0_394.tar.gz</t>
    <phoneticPr fontId="1" type="noConversion"/>
  </si>
  <si>
    <t>alexd</t>
    <phoneticPr fontId="1" type="noConversion"/>
  </si>
  <si>
    <t>序调整：
     1.安全模块对接sa模块过滤条件改变后代码调整。（主要是daas和sa日志对接）。
     2.解决lmm查询全部日志的时候，少一条数据问题。</t>
    <phoneticPr fontId="1" type="noConversion"/>
  </si>
  <si>
    <t>DAAS</t>
    <phoneticPr fontId="1" type="noConversion"/>
  </si>
  <si>
    <t>jaffer</t>
    <phoneticPr fontId="1" type="noConversion"/>
  </si>
  <si>
    <t>jaffer</t>
    <phoneticPr fontId="1" type="noConversion"/>
  </si>
  <si>
    <t>Daas_R3.1.0_403</t>
    <phoneticPr fontId="1" type="noConversion"/>
  </si>
  <si>
    <t>程序调整 mr：
 0031668 网管告警消息定义调整，DAAS告警模块应做对应调整 ok
 0031665 山东日志用户访问资源类型字段调整 ok
 0031647 flume调整   ok
 0031613 daas web指标以及接口问题 ok
 0031602 lmm 统计报表上报接口缺失数据  ok
 0031600 sepaccesslog实时加载存在异常  还没定位到什么问题 pok
 0031584 udq无法获取max-age ok
 0031275 daaswb 浏览器支持问题  ok</t>
    <phoneticPr fontId="1" type="noConversion"/>
  </si>
  <si>
    <t>DAAS</t>
    <phoneticPr fontId="1" type="noConversion"/>
  </si>
  <si>
    <t>ok</t>
  </si>
  <si>
    <t>Daas_R3.1.0_417</t>
  </si>
  <si>
    <t>序调整 mr：
      1.daas安全模块调整上传domian信息中去掉port
      2.第三方插件Redis防止被攻击端口改动安装包调整。
      3.Redis端口改变后相关程序配置文件修改。</t>
    <phoneticPr fontId="1" type="noConversion"/>
  </si>
  <si>
    <t>第三方安全问题专题讨论</t>
    <phoneticPr fontId="1" type="noConversion"/>
  </si>
  <si>
    <t>LRS_R3.1.0_4073</t>
  </si>
  <si>
    <t>解决的MR：
0031807: LRS升级，因缓存规则库问题，产生core
0031806: 【移动大网】lrs_extra新增配置导致lrs启动失败</t>
    <phoneticPr fontId="1" type="noConversion"/>
  </si>
  <si>
    <t>helen</t>
    <phoneticPr fontId="1" type="noConversion"/>
  </si>
  <si>
    <t>LRS_R3.1.0_4072</t>
    <phoneticPr fontId="1" type="noConversion"/>
  </si>
  <si>
    <t>修改点：
1、更新缓存规则解析动态库
2、去掉了url解码功能
3、Lrs_extra_cfg.xml里添加新建请求数告警门限
&lt;!--alarm_threshold--&gt;
&lt;requests_major_threshold&gt;100000&lt;/requests_major_threshold&gt;
&lt;requests_minor_threshold&gt;100000&lt;/requests_major_threshold&gt;
解决的MR：
0031342: 【移动大网】业务告警-服务异常告警-连接DB失败：严重告警</t>
    <phoneticPr fontId="1" type="noConversion"/>
  </si>
  <si>
    <t>LRS_R3.1.0_4071</t>
    <phoneticPr fontId="1" type="noConversion"/>
  </si>
  <si>
    <t>修改点：
1    增加contentid匹配前后的日志打印
解决的MR：
0031716: 通过postman下发防盗链报文给LCM，LRS收到LCM返回的报文时出现重启，core，进程无法正常退出
0031618: 【移动大网】LRS处理内容更新请求失败，失败描述为“Update Content URL is caching”</t>
    <phoneticPr fontId="1" type="noConversion"/>
  </si>
  <si>
    <t>LRS_R3.1.0_4070</t>
    <phoneticPr fontId="1" type="noConversion"/>
  </si>
  <si>
    <t>修改点：
1、  1、解决lrs到csd防盗链下发失败问题
2、 2、解决lrs core问题
解决的MR：
0031598: 【移动大网】建议LRS支持URL解码</t>
    <phoneticPr fontId="1" type="noConversion"/>
  </si>
  <si>
    <t>LRS_R3.1.0_4069</t>
    <phoneticPr fontId="1" type="noConversion"/>
  </si>
  <si>
    <t>修改点：
1、新增内容复制功能
2、新增告警上报功能
3、修改了lrs_extra_cfg.xml配置文件
解决的MR：
0031392: 【移动大网】LRS解析现网缓存规则库失败，导致LRS无法正常提供服务。
0031391: 【移动大网】当LRS主备切换时，未重新下发策略给CSD
0031388: 【移动大网-黑龙江】lrs没有下发防盗链给CSD
0031390: 大文件规则库问题生效，导致lrs内存泄漏
0031359: 当lrs_extra_cfg.xml与lrs_extra_cfg.xml.templ文件不一致时，LRS会出现很多连接close的状态，以及bin目录下的脚本无法正常使用。
0031344: 【移动大网】性能告警-新建请求数告警-用户每秒新建请求数高于上限告警：警告</t>
    <phoneticPr fontId="1" type="noConversion"/>
  </si>
  <si>
    <t>LRS_R3.1.0_4068</t>
    <phoneticPr fontId="1" type="noConversion"/>
  </si>
  <si>
    <t>LRS_R3.1.0_4067</t>
    <phoneticPr fontId="1" type="noConversion"/>
  </si>
  <si>
    <t>LCM_3.1.0.180306</t>
    <phoneticPr fontId="1" type="noConversion"/>
  </si>
  <si>
    <t>现场MR解决</t>
    <phoneticPr fontId="1" type="noConversion"/>
  </si>
  <si>
    <t>icy</t>
    <phoneticPr fontId="1" type="noConversion"/>
  </si>
  <si>
    <t>LCM_3.1.0.180315</t>
    <phoneticPr fontId="1" type="noConversion"/>
  </si>
  <si>
    <t>CSX4068</t>
    <phoneticPr fontId="1" type="noConversion"/>
  </si>
  <si>
    <t xml:space="preserve"> 1） ATS部分 增加了在有代理的情况下，对非法IP的阻断，并输出阻断日志。原来的版本没有考虑存在代理的情况。
     2） agent 部分增加了代码在异常情况下保护。当有不正确的安全规则下发时， 不影响原来业务的运行。 </t>
    <phoneticPr fontId="1" type="noConversion"/>
  </si>
  <si>
    <t>fiona</t>
    <phoneticPr fontId="1" type="noConversion"/>
  </si>
  <si>
    <t>CSX4070</t>
    <phoneticPr fontId="1" type="noConversion"/>
  </si>
  <si>
    <t>安全过滤日志相关功能和MR修改</t>
    <phoneticPr fontId="1" type="noConversion"/>
  </si>
  <si>
    <t>CSX4071</t>
    <phoneticPr fontId="1" type="noConversion"/>
  </si>
  <si>
    <t xml:space="preserve">1) xdebug插件支持拨测系统。输出2个Http响应字段给拨测系统。
版本解决MR:
   0031225 【移动大网】CSX升级改变trafficserver目录下bin,lib,等目录权限，导致服务不能启动 </t>
    <phoneticPr fontId="1" type="noConversion"/>
  </si>
  <si>
    <t>CSX4078</t>
    <phoneticPr fontId="1" type="noConversion"/>
  </si>
  <si>
    <t>告警相关</t>
    <phoneticPr fontId="1" type="noConversion"/>
  </si>
  <si>
    <t>CSX4079</t>
    <phoneticPr fontId="1" type="noConversion"/>
  </si>
  <si>
    <t xml:space="preserve">0031612:CSX的records.config.templ文件需要更新
0031603:CSO处理cache_action日志失败，导致CSO进程自动退出
0031631: 恶意域名配置无法自动生效 
0031561: CSX4078升级模板文件会覆盖运行配置文件 </t>
    <phoneticPr fontId="1" type="noConversion"/>
  </si>
  <si>
    <t>CSX4082</t>
    <phoneticPr fontId="1" type="noConversion"/>
  </si>
  <si>
    <t>0031803:  CSO处理cache_action产生core文件
0031751: ATS提取cache-key之后，CSD上报MQ消息中的url字段为contentid字段
0031808:  版本升级至4082，CSO模板文件未更新</t>
    <phoneticPr fontId="1" type="noConversion"/>
  </si>
  <si>
    <t>CSX4083</t>
    <phoneticPr fontId="1" type="noConversion"/>
  </si>
  <si>
    <t>CSX4084</t>
    <phoneticPr fontId="1" type="noConversion"/>
  </si>
  <si>
    <t>0031803:  CSO处理cache_action产生core文件
0031751: ATS提取cache-key之后，CSD上报MQ消息中的url字段为contentid字段
0031808:  版本升级至4082，CSO模板文件未更新</t>
    <phoneticPr fontId="1" type="noConversion"/>
  </si>
  <si>
    <t>CSD_R3.1.0_4084</t>
    <phoneticPr fontId="1" type="noConversion"/>
  </si>
  <si>
    <t>CSD_R3.1.0_4083</t>
    <phoneticPr fontId="1" type="noConversion"/>
  </si>
  <si>
    <t>CSD_R3.1.0_4082</t>
    <phoneticPr fontId="1" type="noConversion"/>
  </si>
  <si>
    <t>0031763: 【移动大网】大文件view.log模板错误 
0031765: 【移动大网】CSDagent启动脚本报错 
0031764: 【移动大网】CSDAgent的日志退出后还会自动打印到屏幕上 
0031659: 【移动大网】安全策略加载问题 
0031764: 【移动大网】CSDAgent的日志退出后还会自动打印到屏幕上</t>
    <phoneticPr fontId="1" type="noConversion"/>
  </si>
  <si>
    <t>CSD_R3.1.0_4079</t>
    <phoneticPr fontId="1" type="noConversion"/>
  </si>
  <si>
    <t>CSD_R3.1.0_4078</t>
    <phoneticPr fontId="1" type="noConversion"/>
  </si>
  <si>
    <t xml:space="preserve">二、版本解决的新增和修改的主要功能点。
   1、 cso由之前的python版本变成c++版本。
   2、 csx_agent告警功能增加。
   3、 csx 安装和打包方式修改
   4 、csx ats recored.config文件修改。
三、版本解决的MR
0031449【移动大网】traffic.out不断打印安全阻断ip信息 
0031352 【移动大网】CSD/CSX中records.config.*.templ日志相关默认配置 </t>
    <phoneticPr fontId="1" type="noConversion"/>
  </si>
  <si>
    <t>CSD_R3.1.0_4072</t>
    <phoneticPr fontId="1" type="noConversion"/>
  </si>
  <si>
    <t>、版本解决的MR
0031267 【移动大网】CSD中的config_reload.sh执行报错，文件格式不对（dos） 
0031266 【移动大网】config_check.sh/config_reload.sh功能未实现，目前的脚本内容只是一个简单的echo输出。 
0031207 【移动大网】CSD的bin目录下，部分脚本执行异常 
0031251 ATS 出现core，原因未知</t>
    <phoneticPr fontId="1" type="noConversion"/>
  </si>
  <si>
    <t>CSD_R3.1.0_4071</t>
    <phoneticPr fontId="1" type="noConversion"/>
  </si>
  <si>
    <t>ATS中在处理安全规则中的过滤日志规则，在有代理的情况下，对x-forwared-for字段进行处理时，导致的core.
3、版本解决的MR
0031251 ATS 出现core，原因未知。 
0031207【移动大网】CSD的bin目录下，部分脚本执行异常</t>
    <phoneticPr fontId="1" type="noConversion"/>
  </si>
  <si>
    <t>angel</t>
    <phoneticPr fontId="1" type="noConversion"/>
  </si>
  <si>
    <t>Fonsview.CSV_R3.1.0_4070_CentOS_release_7.1_Final.x86_64.tar.gz</t>
  </si>
  <si>
    <t xml:space="preserve">
CSV 【移动大网】升级CSV后keepalived配置文件（/etc/keepalived/keepalived.conf）会被删除 PASS
CSP  【移动大网】/opt/fonsview/NE/csp/bin下部分脚本需清除 PASS
CSV 【移动大网】【移动大网】/opt/fonsview/NE/csv/bin下部分脚本需清除 PASS
CSV 【移动大网】CSV提供主备状态查询脚本 PASS
CSV 【移动大网】CSV&amp;&amp;CSP的install.sh参数修改至与CSX、CSD保持一致 PASS
CSV  【移动大网】当CSV与CSP之间通信异常应该产生告警并上报给FUMS PASS
CSP 【移动大网】 /opt/fonsview/NE/csp/agent/conf/csp.conf配置文件字段修改 PASS
CSV 【移动大网】CSV监听csv_device_config.xml配置文件的IP和端口导致CSV做主备时LCM通过VIP下发分发消息失败 PASS
【移动大网】CSP和CSV配置文件csp.conf修改字段，以及csp.conf/csv.conf添加和修改相关备注 PASS
CSV 【移动大网】keepalived与centos 7.1系统版本不兼容</t>
    <phoneticPr fontId="1" type="noConversion"/>
  </si>
  <si>
    <t>Fonsview.CSV_R3.1.0_4071_CentOS_release_7.1_Final.x86_64</t>
    <phoneticPr fontId="1" type="noConversion"/>
  </si>
  <si>
    <t>【移动大网】CSP脚本config_check.sh、config_reload.sh两个脚本无法正常执行    ---OK
                【移动大网】CSV脚本config_check.sh、config_reload.sh、ha_status.sh三个脚本无法正常执行 ---OK
                 【移动大网】分发内容URL带有中文  ---OK</t>
    <phoneticPr fontId="1" type="noConversion"/>
  </si>
  <si>
    <t>Fonsview.CSP_R3.0.0_4056_CentOS_release_7.1_F</t>
    <phoneticPr fontId="1" type="noConversion"/>
  </si>
  <si>
    <t>CSP 【移动大网】CSP-haproxy配置生成问题导致haproxy无法正常调度 PASS
CSP 【移动大网】分发不成功时csp发送给csv的消息体中deviceID不正确 PASS</t>
    <phoneticPr fontId="1" type="noConversion"/>
  </si>
  <si>
    <t>Fonsview.CSP_R3.0.0_4057_CentOS_release_7.1_Final.x86_64.tar.gz预</t>
    <phoneticPr fontId="1" type="noConversion"/>
  </si>
  <si>
    <t>Fonsview.sa_R3.0.0_0323.tar.gz</t>
    <phoneticPr fontId="1" type="noConversion"/>
  </si>
  <si>
    <t>xbwang103</t>
    <phoneticPr fontId="1" type="noConversion"/>
  </si>
  <si>
    <t>集团对接，首次正式发布</t>
    <phoneticPr fontId="1" type="noConversion"/>
  </si>
  <si>
    <t>xbwang103</t>
    <phoneticPr fontId="9" type="noConversion"/>
  </si>
  <si>
    <t>UNMGR_R2.5.0_402</t>
    <phoneticPr fontId="1" type="noConversion"/>
  </si>
  <si>
    <t>新模块第一次发布</t>
    <phoneticPr fontId="1" type="noConversion"/>
  </si>
  <si>
    <t>UNMGR</t>
    <phoneticPr fontId="1" type="noConversion"/>
  </si>
  <si>
    <t>jessie</t>
    <phoneticPr fontId="9" type="noConversion"/>
  </si>
  <si>
    <t>UNMGR_R2.5.0_404</t>
    <phoneticPr fontId="1" type="noConversion"/>
  </si>
  <si>
    <t>lane</t>
    <phoneticPr fontId="9" type="noConversion"/>
  </si>
  <si>
    <t>分发地址错误，冷片删除，数据库连接池</t>
    <phoneticPr fontId="9" type="noConversion"/>
  </si>
  <si>
    <t>CMM_R2.5.0_399</t>
    <phoneticPr fontId="1" type="noConversion"/>
  </si>
  <si>
    <t>虚拟频注入、分发选择上级</t>
    <phoneticPr fontId="9" type="noConversion"/>
  </si>
  <si>
    <t>ok</t>
    <phoneticPr fontId="9" type="noConversion"/>
  </si>
  <si>
    <t>显示点击率top10节目</t>
    <phoneticPr fontId="1" type="noConversion"/>
  </si>
  <si>
    <t>ethan</t>
    <phoneticPr fontId="1" type="noConversion"/>
  </si>
  <si>
    <t>报表统计</t>
    <phoneticPr fontId="1" type="noConversion"/>
  </si>
  <si>
    <t>OMC_shanghai_35460</t>
    <phoneticPr fontId="1" type="noConversion"/>
  </si>
  <si>
    <t>告警过滤等</t>
    <phoneticPr fontId="1" type="noConversion"/>
  </si>
  <si>
    <t>OMC _sichuan_35430</t>
    <phoneticPr fontId="1" type="noConversion"/>
  </si>
  <si>
    <t>登录验证码问题</t>
    <phoneticPr fontId="1" type="noConversion"/>
  </si>
  <si>
    <t>四川移动</t>
    <phoneticPr fontId="1" type="noConversion"/>
  </si>
  <si>
    <t>Fonsview.favorite_R1.0.0_1167.tar.gz</t>
  </si>
  <si>
    <r>
      <t>向</t>
    </r>
    <r>
      <rPr>
        <sz val="10.5"/>
        <color rgb="FF333333"/>
        <rFont val="微软雅黑"/>
        <family val="2"/>
        <charset val="134"/>
      </rPr>
      <t>metadata查询内容详情，没有内容返回时，不打印日志，不好定位问题。</t>
    </r>
  </si>
  <si>
    <t>favorite</t>
    <phoneticPr fontId="1" type="noConversion"/>
  </si>
  <si>
    <t>sdk20180108.jar</t>
    <phoneticPr fontId="1" type="noConversion"/>
  </si>
  <si>
    <t>上海开放平台接口调整，SDK修改</t>
    <phoneticPr fontId="9" type="noConversion"/>
  </si>
  <si>
    <t>SDK</t>
    <phoneticPr fontId="1" type="noConversion"/>
  </si>
  <si>
    <t>Fonsview.favorite-twzj_R1.0.0_62718.tar.gz</t>
  </si>
  <si>
    <t>新增： 
a、新增定时更新书签及收藏的合集内容上线及下线状态
b、新增收藏，书签单个用户书签及收藏数限制</t>
    <phoneticPr fontId="1" type="noConversion"/>
  </si>
  <si>
    <t>台湾中嘉</t>
    <phoneticPr fontId="1" type="noConversion"/>
  </si>
  <si>
    <t>Fonsview.favorite-twzj_R1.0.0_63257.tar.gz</t>
  </si>
  <si>
    <r>
      <t>  </t>
    </r>
    <r>
      <rPr>
        <sz val="10.5"/>
        <color rgb="FF000000"/>
        <rFont val="微软雅黑"/>
        <family val="2"/>
        <charset val="134"/>
      </rPr>
      <t xml:space="preserve"> 新增：   config.properties 新增 cache.close配置，用来控制是否开启缓存功能。
                                 true：缓存关闭，获取书签和收藏接口数据全部是实时的   
f                                false：不关闭，即开启缓存功能，获取数据和收藏接口数据可能会不实时          </t>
    </r>
    <phoneticPr fontId="1" type="noConversion"/>
  </si>
  <si>
    <r>
      <t>Fonsview.favorite-twzj_R1.0.0_</t>
    </r>
    <r>
      <rPr>
        <sz val="11"/>
        <color rgb="FF000000"/>
        <rFont val="等线"/>
        <family val="3"/>
        <charset val="134"/>
        <scheme val="minor"/>
      </rPr>
      <t>63491</t>
    </r>
    <r>
      <rPr>
        <sz val="10.5"/>
        <color rgb="FF000000"/>
        <rFont val="等线"/>
        <family val="3"/>
        <charset val="134"/>
        <scheme val="minor"/>
      </rPr>
      <t>.tar.gz</t>
    </r>
  </si>
  <si>
    <t>MR：0031234: 【台湾中嘉】用户历史播放记录微服务书签删除旧数据时处理没有完善。</t>
    <phoneticPr fontId="1" type="noConversion"/>
  </si>
  <si>
    <t>Fonsview.search_R1.0.0_1171.tar.gz</t>
  </si>
  <si>
    <t>上海开放平台接口调整，搜索微服接口修改</t>
    <phoneticPr fontId="1" type="noConversion"/>
  </si>
  <si>
    <t>Fonsview.search_R1.0.0_1185.tar.gz</t>
  </si>
  <si>
    <t> 新功能： 搜索接口新增根据栏目ID过滤内容</t>
    <phoneticPr fontId="1" type="noConversion"/>
  </si>
  <si>
    <t xml:space="preserve">Fonsview_BOC_0002.tar
</t>
    <phoneticPr fontId="1" type="noConversion"/>
  </si>
  <si>
    <t>夏中岳</t>
    <phoneticPr fontId="9" type="noConversion"/>
  </si>
  <si>
    <t>第五轮版本</t>
    <phoneticPr fontId="9" type="noConversion"/>
  </si>
  <si>
    <t>BOC</t>
    <phoneticPr fontId="9" type="noConversion"/>
  </si>
  <si>
    <t>移动大网</t>
    <phoneticPr fontId="9" type="noConversion"/>
  </si>
  <si>
    <t>梅志雄</t>
    <phoneticPr fontId="9" type="noConversion"/>
  </si>
  <si>
    <t>FUMS</t>
    <phoneticPr fontId="9" type="noConversion"/>
  </si>
  <si>
    <t>王健</t>
    <phoneticPr fontId="9" type="noConversion"/>
  </si>
  <si>
    <t>CSJ</t>
    <phoneticPr fontId="9" type="noConversion"/>
  </si>
  <si>
    <t>DRS</t>
    <phoneticPr fontId="9" type="noConversion"/>
  </si>
  <si>
    <t>Fonsview.stat_report_r3.2.0_1156.tar.gz</t>
    <phoneticPr fontId="1" type="noConversion"/>
  </si>
  <si>
    <t>richared</t>
    <phoneticPr fontId="1" type="noConversion"/>
  </si>
  <si>
    <t>广告统计</t>
    <phoneticPr fontId="9" type="noConversion"/>
  </si>
  <si>
    <t>STSC</t>
    <phoneticPr fontId="9" type="noConversion"/>
  </si>
  <si>
    <t>iseema</t>
    <phoneticPr fontId="9" type="noConversion"/>
  </si>
  <si>
    <t>ethan</t>
    <phoneticPr fontId="9" type="noConversion"/>
  </si>
  <si>
    <t>Fonsview.unmgr_R2.5.0_407.tar</t>
    <phoneticPr fontId="1" type="noConversion"/>
  </si>
  <si>
    <t>新版本UNMGR发布：
                           【1.】新增postinstall.sh脚本，用于omc安装
                           【2.】优化热片变冷删除时查找要删除内容的sql语句，使用组合查询，sql语句由多条精简为1条以减少查询节点内容过多时的内存消耗</t>
    <phoneticPr fontId="9" type="noConversion"/>
  </si>
  <si>
    <t>Fonsview.stsc_r3.2.0_1161.tar.gz</t>
    <phoneticPr fontId="1" type="noConversion"/>
  </si>
  <si>
    <t>johan/ethan</t>
    <phoneticPr fontId="9" type="noConversion"/>
  </si>
  <si>
    <t>Fonsview.stsc_r3.2.0_1157.tar.gz</t>
    <phoneticPr fontId="1" type="noConversion"/>
  </si>
  <si>
    <t>johan/richared/ethan</t>
    <phoneticPr fontId="1" type="noConversion"/>
  </si>
  <si>
    <t>MR 解决</t>
    <phoneticPr fontId="9" type="noConversion"/>
  </si>
  <si>
    <t>自测不通过</t>
    <phoneticPr fontId="1" type="noConversion"/>
  </si>
  <si>
    <t>DRS_R3.1.0_0004_20180404</t>
    <phoneticPr fontId="9" type="noConversion"/>
  </si>
  <si>
    <t>wangjian</t>
    <phoneticPr fontId="9" type="noConversion"/>
  </si>
  <si>
    <t>开发自测</t>
    <phoneticPr fontId="9" type="noConversion"/>
  </si>
  <si>
    <t>DAAS_R3.1.0_424</t>
    <phoneticPr fontId="9" type="noConversion"/>
  </si>
  <si>
    <t>alexd</t>
    <phoneticPr fontId="9" type="noConversion"/>
  </si>
  <si>
    <t>福建现场cla省份编码不对问题</t>
    <phoneticPr fontId="9" type="noConversion"/>
  </si>
  <si>
    <t>DAAS</t>
    <phoneticPr fontId="9" type="noConversion"/>
  </si>
  <si>
    <r>
      <t>sts_flow.tar.gz</t>
    </r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Times New Roman"/>
        <family val="1"/>
      </rPr>
      <t>shanghai_yidong_250</t>
    </r>
    <r>
      <rPr>
        <sz val="11"/>
        <color rgb="FF333333"/>
        <rFont val="宋体"/>
        <family val="3"/>
        <charset val="134"/>
      </rPr>
      <t>）</t>
    </r>
    <phoneticPr fontId="1" type="noConversion"/>
  </si>
  <si>
    <t>王福</t>
    <phoneticPr fontId="9" type="noConversion"/>
  </si>
  <si>
    <t>sts_flow</t>
    <phoneticPr fontId="9" type="noConversion"/>
  </si>
  <si>
    <t>上海移动</t>
    <phoneticPr fontId="9" type="noConversion"/>
  </si>
  <si>
    <t>安徽联通</t>
    <phoneticPr fontId="9" type="noConversion"/>
  </si>
  <si>
    <t>bill_file.tar.gz</t>
    <phoneticPr fontId="1" type="noConversion"/>
  </si>
  <si>
    <t>徐渡</t>
    <phoneticPr fontId="9" type="noConversion"/>
  </si>
  <si>
    <t>安徽联通IPTV话单需求</t>
    <phoneticPr fontId="9" type="noConversion"/>
  </si>
  <si>
    <t>bill</t>
    <phoneticPr fontId="9" type="noConversion"/>
  </si>
  <si>
    <t>CSD</t>
    <phoneticPr fontId="1" type="noConversion"/>
  </si>
  <si>
    <t>FCRS</t>
    <phoneticPr fontId="1" type="noConversion"/>
  </si>
  <si>
    <t>LCM</t>
    <phoneticPr fontId="1" type="noConversion"/>
  </si>
  <si>
    <t>LCM</t>
    <phoneticPr fontId="1" type="noConversion"/>
  </si>
  <si>
    <t>ziven</t>
    <phoneticPr fontId="1" type="noConversion"/>
  </si>
  <si>
    <t>福建贵州缓存规则功能及黑白名单演示</t>
    <phoneticPr fontId="1" type="noConversion"/>
  </si>
  <si>
    <t>上海移动OTT  CDN流量上报</t>
    <phoneticPr fontId="1" type="noConversion"/>
  </si>
  <si>
    <t>jacob</t>
    <phoneticPr fontId="1" type="noConversion"/>
  </si>
  <si>
    <t>IPV6/IPV4双栈</t>
    <phoneticPr fontId="1" type="noConversion"/>
  </si>
  <si>
    <t>当前进展</t>
    <phoneticPr fontId="1" type="noConversion"/>
  </si>
  <si>
    <t>2018/4/10：开发中</t>
    <phoneticPr fontId="1" type="noConversion"/>
  </si>
  <si>
    <t>2018/4/10：提供预发布版本，现场对接中</t>
    <phoneticPr fontId="1" type="noConversion"/>
  </si>
  <si>
    <t>2018/4/10：联调过程中有问题，还需要修改</t>
    <phoneticPr fontId="1" type="noConversion"/>
  </si>
  <si>
    <t>Fonsview.FCRS_R3.0.0_65584_CentOS_release_7.1_Final.x86_64.tar.gz</t>
    <phoneticPr fontId="1" type="noConversion"/>
  </si>
  <si>
    <t>iseema</t>
    <phoneticPr fontId="9" type="noConversion"/>
  </si>
  <si>
    <t>Fonsview.stsc_r3.2.0_1162.tar.gz</t>
    <phoneticPr fontId="1" type="noConversion"/>
  </si>
  <si>
    <t>Fonsview.stsc_r3.2.0_1166.tar.gz</t>
    <phoneticPr fontId="1" type="noConversion"/>
  </si>
  <si>
    <t>Daas_R3.1.0_429</t>
    <phoneticPr fontId="1" type="noConversion"/>
  </si>
  <si>
    <t>移动大网、山东移动</t>
    <phoneticPr fontId="9" type="noConversion"/>
  </si>
  <si>
    <t>贵州/福建移动</t>
    <phoneticPr fontId="1" type="noConversion"/>
  </si>
  <si>
    <t>FCRS</t>
    <phoneticPr fontId="1" type="noConversion"/>
  </si>
  <si>
    <t>STSC</t>
    <phoneticPr fontId="1" type="noConversion"/>
  </si>
  <si>
    <t>DAAS</t>
    <phoneticPr fontId="1" type="noConversion"/>
  </si>
  <si>
    <t>计划交付现场时间</t>
    <phoneticPr fontId="9" type="noConversion"/>
  </si>
  <si>
    <t>实际交付现场时间</t>
    <phoneticPr fontId="9" type="noConversion"/>
  </si>
  <si>
    <t>是否执行执行签字单流程</t>
    <phoneticPr fontId="9" type="noConversion"/>
  </si>
  <si>
    <t>是否进行测试用例评审</t>
    <phoneticPr fontId="9" type="noConversion"/>
  </si>
  <si>
    <t>是否涉及用例更新</t>
    <phoneticPr fontId="9" type="noConversion"/>
  </si>
  <si>
    <t>否</t>
  </si>
  <si>
    <t>是</t>
  </si>
  <si>
    <t>Fonsview.unmgr_R2.5.0_409.tar</t>
    <phoneticPr fontId="1" type="noConversion"/>
  </si>
  <si>
    <t xml:space="preserve">  【1.】、cmm下发iptv的注入消息时不发送给ss
                       【2.】、热片复制时节点判断剔除掉自身节点，并且判断目的节点是否有该内容
                       【3.】、为了优化查询tbmovie新增一个Num字段，表示该片的个数</t>
    <phoneticPr fontId="9" type="noConversion"/>
  </si>
  <si>
    <t>UNMGR</t>
    <phoneticPr fontId="1" type="noConversion"/>
  </si>
  <si>
    <t>jessie</t>
    <phoneticPr fontId="9" type="noConversion"/>
  </si>
  <si>
    <t xml:space="preserve"> CMM R2.5.0_408</t>
    <phoneticPr fontId="1" type="noConversion"/>
  </si>
  <si>
    <t>lane</t>
    <phoneticPr fontId="9" type="noConversion"/>
  </si>
  <si>
    <t>黑龙江现场问题</t>
    <phoneticPr fontId="9" type="noConversion"/>
  </si>
  <si>
    <t>上海移动</t>
    <phoneticPr fontId="1" type="noConversion"/>
  </si>
  <si>
    <t>bill</t>
    <phoneticPr fontId="1" type="noConversion"/>
  </si>
  <si>
    <t>sts_flow.tar.gz</t>
    <phoneticPr fontId="1" type="noConversion"/>
  </si>
  <si>
    <t>Fonsview.FUMS_R3.2.0_4284</t>
    <phoneticPr fontId="1" type="noConversion"/>
  </si>
  <si>
    <t>梅志雄</t>
    <phoneticPr fontId="9" type="noConversion"/>
  </si>
  <si>
    <t>FUMS</t>
    <phoneticPr fontId="1" type="noConversion"/>
  </si>
  <si>
    <t>移动大网</t>
    <phoneticPr fontId="1" type="noConversion"/>
  </si>
  <si>
    <t>开发自测</t>
    <phoneticPr fontId="1" type="noConversion"/>
  </si>
  <si>
    <t>2018/4/10：暂未确定版本计划</t>
    <phoneticPr fontId="1" type="noConversion"/>
  </si>
  <si>
    <t>四川电信</t>
  </si>
  <si>
    <t>备注</t>
    <phoneticPr fontId="1" type="noConversion"/>
  </si>
  <si>
    <t>子项目</t>
    <phoneticPr fontId="1" type="noConversion"/>
  </si>
  <si>
    <t>移动大网</t>
  </si>
  <si>
    <t>iSeema</t>
  </si>
  <si>
    <t>安徽联通</t>
  </si>
  <si>
    <t>黑龙江联通</t>
  </si>
  <si>
    <t>江苏联通</t>
  </si>
  <si>
    <t>内蒙古联通</t>
  </si>
  <si>
    <t>山东移动要求输出日志仅包含9个字段即可。</t>
    <phoneticPr fontId="1" type="noConversion"/>
  </si>
  <si>
    <t>湖北移动</t>
  </si>
  <si>
    <t>新增规则库功能</t>
    <phoneticPr fontId="1" type="noConversion"/>
  </si>
  <si>
    <t>CSD/CSX/LRS/CSJ</t>
    <phoneticPr fontId="1" type="noConversion"/>
  </si>
  <si>
    <t>王福/现场测试</t>
    <phoneticPr fontId="1" type="noConversion"/>
  </si>
  <si>
    <t>徐渡/毛强</t>
    <phoneticPr fontId="1" type="noConversion"/>
  </si>
  <si>
    <t>徐渡/现场测试</t>
    <phoneticPr fontId="1" type="noConversion"/>
  </si>
  <si>
    <t>RSS</t>
    <phoneticPr fontId="1" type="noConversion"/>
  </si>
  <si>
    <t>MSS</t>
    <phoneticPr fontId="1" type="noConversion"/>
  </si>
  <si>
    <t>kobe/jessie</t>
    <phoneticPr fontId="1" type="noConversion"/>
  </si>
  <si>
    <t>上海电信-4K平台</t>
  </si>
  <si>
    <t>上海电信-天翼高清CDN</t>
  </si>
  <si>
    <t>bill</t>
    <phoneticPr fontId="1" type="noConversion"/>
  </si>
  <si>
    <t>DAAS</t>
    <phoneticPr fontId="1" type="noConversion"/>
  </si>
  <si>
    <t>FCRS</t>
    <phoneticPr fontId="1" type="noConversion"/>
  </si>
  <si>
    <t>FUMS</t>
    <phoneticPr fontId="1" type="noConversion"/>
  </si>
  <si>
    <t>alexd/joan</t>
    <phoneticPr fontId="1" type="noConversion"/>
  </si>
  <si>
    <t>梅志雄</t>
    <phoneticPr fontId="1" type="noConversion"/>
  </si>
  <si>
    <t>412演示问题修改，贵州现场演示</t>
    <phoneticPr fontId="1" type="noConversion"/>
  </si>
  <si>
    <t>计划预发布时间</t>
    <phoneticPr fontId="1" type="noConversion"/>
  </si>
  <si>
    <t>实际预发布时间</t>
    <phoneticPr fontId="1" type="noConversion"/>
  </si>
  <si>
    <t>Fonsview.CSV_R3.1.0_4072_CentOS_release_7.1_Final.x86_64.tar.gz</t>
    <phoneticPr fontId="1" type="noConversion"/>
  </si>
  <si>
    <t>nelson</t>
    <phoneticPr fontId="9" type="noConversion"/>
  </si>
  <si>
    <t>解决MR：
          0031694: 【移动大网】内容更新上报
          Haproxy配置支持IPV6
          增加域名白名单功能
0031657: 【移动大网】CSV主备异常告警
0031693: 【移动大网】内容删除
0031563: 【移动大网】安全模块配置下发：改成网元主动向LCM请求
0031424: 【移动大网】建议CSV发生主备切换时，切换后的CSV重新去LCM拉配置并全部下发给CSX
新增域名白名单接口
新增fums配置下发keepalive配置功能
CSV主备支持IPV6
CSVAgent 支持IPV6(需更新python_3rd)</t>
    <phoneticPr fontId="1" type="noConversion"/>
  </si>
  <si>
    <t>Fonsview.CSX_R3.1.0_4086_CentOS_release_7.1_Final.x86_64.tar.gz</t>
    <phoneticPr fontId="1" type="noConversion"/>
  </si>
  <si>
    <t>kelly</t>
    <phoneticPr fontId="9" type="noConversion"/>
  </si>
  <si>
    <t>Fonsview.cms_2.6.0_80412</t>
    <phoneticPr fontId="1" type="noConversion"/>
  </si>
  <si>
    <t>张颂扬</t>
    <phoneticPr fontId="9" type="noConversion"/>
  </si>
  <si>
    <t>CMS260</t>
    <phoneticPr fontId="1" type="noConversion"/>
  </si>
  <si>
    <t>iSeema</t>
    <phoneticPr fontId="1" type="noConversion"/>
  </si>
  <si>
    <t>毛强</t>
    <phoneticPr fontId="1" type="noConversion"/>
  </si>
  <si>
    <t>Fonsview.FUMS_R3.2.0_4295</t>
    <phoneticPr fontId="1" type="noConversion"/>
  </si>
  <si>
    <t>李文璞</t>
    <phoneticPr fontId="9" type="noConversion"/>
  </si>
  <si>
    <t>Fonsview.LRS_R3.1.0_4075_CentOS_release_7.1_Final.x86_64.tar.gz</t>
    <phoneticPr fontId="1" type="noConversion"/>
  </si>
  <si>
    <t>修改点：
增加了查找域名相关日志
解决的MR：
0032064: 域名表中的HOT值与缓存HOT值有关联，当域名表中的HOT值小于缓存HOT值时，域名表中的HOT实为缓存HOT值</t>
    <phoneticPr fontId="1" type="noConversion"/>
  </si>
  <si>
    <t>join</t>
    <phoneticPr fontId="1" type="noConversion"/>
  </si>
  <si>
    <t>LRS</t>
    <phoneticPr fontId="1" type="noConversion"/>
  </si>
  <si>
    <r>
      <t>CSJ</t>
    </r>
    <r>
      <rPr>
        <sz val="11"/>
        <color rgb="FF333333"/>
        <rFont val="宋体"/>
        <family val="3"/>
        <charset val="134"/>
      </rPr>
      <t>模块</t>
    </r>
    <r>
      <rPr>
        <sz val="11"/>
        <color rgb="FF333333"/>
        <rFont val="Times New Roman"/>
        <family val="1"/>
      </rPr>
      <t>R3.0.0_3808</t>
    </r>
    <phoneticPr fontId="1" type="noConversion"/>
  </si>
  <si>
    <t>王健</t>
    <phoneticPr fontId="1" type="noConversion"/>
  </si>
  <si>
    <t>改版本主要是配合lrs和csd的base64加密版本，不支持ipv6</t>
    <phoneticPr fontId="1" type="noConversion"/>
  </si>
  <si>
    <t>CSJ</t>
    <phoneticPr fontId="1" type="noConversion"/>
  </si>
  <si>
    <t>Fonsview.LRS_R3.1.0_4074_CentOS_release_7.1_Final.x86_64.tar.gz</t>
    <phoneticPr fontId="1" type="noConversion"/>
  </si>
  <si>
    <t xml:space="preserve">Fonsview.FUMS_R3.2.0_4291  </t>
    <phoneticPr fontId="1" type="noConversion"/>
  </si>
  <si>
    <t>李文璞</t>
    <phoneticPr fontId="1" type="noConversion"/>
  </si>
  <si>
    <t>FUMS</t>
    <phoneticPr fontId="1" type="noConversion"/>
  </si>
  <si>
    <t>性能优化</t>
    <phoneticPr fontId="1" type="noConversion"/>
  </si>
  <si>
    <t>CSX</t>
    <phoneticPr fontId="1" type="noConversion"/>
  </si>
  <si>
    <t>DAAS</t>
    <phoneticPr fontId="1" type="noConversion"/>
  </si>
  <si>
    <t>山东日志</t>
    <phoneticPr fontId="1" type="noConversion"/>
  </si>
  <si>
    <t>Fonsview.FUMS_R3.2.0_4295</t>
    <phoneticPr fontId="1" type="noConversion"/>
  </si>
  <si>
    <t>johan</t>
    <phoneticPr fontId="1" type="noConversion"/>
  </si>
  <si>
    <t>李文璞</t>
    <phoneticPr fontId="1" type="noConversion"/>
  </si>
  <si>
    <t>山东浩瀚日志对接</t>
    <phoneticPr fontId="1" type="noConversion"/>
  </si>
  <si>
    <t>四川移动</t>
  </si>
  <si>
    <t>四川移动需求</t>
    <phoneticPr fontId="1" type="noConversion"/>
  </si>
  <si>
    <t>CSK</t>
    <phoneticPr fontId="1" type="noConversion"/>
  </si>
  <si>
    <t>OTT告警对接FUMS</t>
    <phoneticPr fontId="1" type="noConversion"/>
  </si>
  <si>
    <t>leon</t>
    <phoneticPr fontId="1" type="noConversion"/>
  </si>
  <si>
    <t>三方包问题、其他重要MR，第五轮补充版本</t>
    <phoneticPr fontId="1" type="noConversion"/>
  </si>
  <si>
    <t>LRS</t>
    <phoneticPr fontId="1" type="noConversion"/>
  </si>
  <si>
    <t>伍远双</t>
    <phoneticPr fontId="1" type="noConversion"/>
  </si>
  <si>
    <t>周海平</t>
    <phoneticPr fontId="1" type="noConversion"/>
  </si>
  <si>
    <t>咪咕视频对接</t>
    <phoneticPr fontId="1" type="noConversion"/>
  </si>
  <si>
    <t>开发中</t>
    <phoneticPr fontId="1" type="noConversion"/>
  </si>
  <si>
    <t>jacob/kelly</t>
    <phoneticPr fontId="1" type="noConversion"/>
  </si>
  <si>
    <t>LCM</t>
    <phoneticPr fontId="1" type="noConversion"/>
  </si>
  <si>
    <t>kobe</t>
    <phoneticPr fontId="1" type="noConversion"/>
  </si>
  <si>
    <t>FCRS  CP 域名下发给DAAS</t>
    <phoneticPr fontId="1" type="noConversion"/>
  </si>
  <si>
    <t>FPAProxy</t>
    <phoneticPr fontId="1" type="noConversion"/>
  </si>
  <si>
    <t>Fonsview.DAAS_R3.1.0_443_CentOS_release_7.1_Final.x86_64.tar.gz</t>
    <phoneticPr fontId="9" type="noConversion"/>
  </si>
  <si>
    <t>Fonsview.DAAS_R3.1.0_445_CentOS_release_7.1_Final.x86_64.tar.gz</t>
    <phoneticPr fontId="9" type="noConversion"/>
  </si>
  <si>
    <t>Fonsview.CSD_R3.1.0_4085_CentOS_release_7.1_Final.x86_64.tar.g</t>
    <phoneticPr fontId="9" type="noConversion"/>
  </si>
  <si>
    <t>CSD</t>
    <phoneticPr fontId="9" type="noConversion"/>
  </si>
  <si>
    <t>Fonsview.CSX_R3.1.0_4085_CentOS_release_7.1_Final.x86_64.tar.gz</t>
    <phoneticPr fontId="9" type="noConversion"/>
  </si>
  <si>
    <t>CSX</t>
    <phoneticPr fontId="9" type="noConversion"/>
  </si>
  <si>
    <t>移动大网</t>
    <phoneticPr fontId="9" type="noConversion"/>
  </si>
  <si>
    <t>Fonsview.CSP_R3.0.0_4058_CentOS_release_7.1_Final.x86_64.tar.gz</t>
    <phoneticPr fontId="9" type="noConversion"/>
  </si>
  <si>
    <t>nelson</t>
    <phoneticPr fontId="9" type="noConversion"/>
  </si>
  <si>
    <t>IPV6</t>
    <phoneticPr fontId="9" type="noConversion"/>
  </si>
  <si>
    <t>CSP</t>
    <phoneticPr fontId="9" type="noConversion"/>
  </si>
  <si>
    <t>王雪冰</t>
    <phoneticPr fontId="9" type="noConversion"/>
  </si>
  <si>
    <t>【新需求和新功能】
    新增IPv4/IPv6双栈支持
    新增通过网管配置下发
    新增登录验证功能
    新增清理过期日志功能</t>
    <phoneticPr fontId="9" type="noConversion"/>
  </si>
  <si>
    <t>SA</t>
    <phoneticPr fontId="9" type="noConversion"/>
  </si>
  <si>
    <t>移动大网</t>
    <phoneticPr fontId="9" type="noConversion"/>
  </si>
  <si>
    <t>IPV6</t>
    <phoneticPr fontId="9" type="noConversion"/>
  </si>
  <si>
    <t>DRS</t>
    <phoneticPr fontId="9" type="noConversion"/>
  </si>
  <si>
    <t xml:space="preserve">Fonsview.GCM_R3.0.0_180416_CentOS_release_7.1_Final.x86_64.tar.gz </t>
    <phoneticPr fontId="9" type="noConversion"/>
  </si>
  <si>
    <t>kobe</t>
    <phoneticPr fontId="9" type="noConversion"/>
  </si>
  <si>
    <t>GCM</t>
    <phoneticPr fontId="9" type="noConversion"/>
  </si>
  <si>
    <t>Fonsview.LCM_R3.2.0_180418_CentOS_release_7.1_Final.x86_64</t>
    <phoneticPr fontId="9" type="noConversion"/>
  </si>
  <si>
    <t>LCM</t>
    <phoneticPr fontId="9" type="noConversion"/>
  </si>
  <si>
    <t>Fonsview.MSS_R1.0.0_1190.tar</t>
    <phoneticPr fontId="9" type="noConversion"/>
  </si>
  <si>
    <t>MSS</t>
    <phoneticPr fontId="9" type="noConversion"/>
  </si>
  <si>
    <t>上海电信</t>
    <phoneticPr fontId="9" type="noConversion"/>
  </si>
  <si>
    <t>Fonsview.LCM_R3.2.0_180428_CentOS_release_7.1_Final.x86_64.tar.gz</t>
    <phoneticPr fontId="9" type="noConversion"/>
  </si>
  <si>
    <t>Fonsview.LCM_R3.2.0_180510_CentOS_release_7.1_Final.x86_64.tar.gz</t>
    <phoneticPr fontId="9" type="noConversion"/>
  </si>
  <si>
    <t>Fonsview.DAAS_R3.1.0_481_CentOS_release_7.1_Final.x86_64.tar.gz</t>
    <phoneticPr fontId="9" type="noConversion"/>
  </si>
  <si>
    <t>alexd</t>
    <phoneticPr fontId="9" type="noConversion"/>
  </si>
  <si>
    <t>DAAS</t>
    <phoneticPr fontId="9" type="noConversion"/>
  </si>
  <si>
    <t>Fonsview.DAAS_R3.1.0_491_CentOS_release_7.1_Final.x86_64.tar.gz</t>
    <phoneticPr fontId="9" type="noConversion"/>
  </si>
  <si>
    <t>FUMS</t>
    <phoneticPr fontId="1" type="noConversion"/>
  </si>
  <si>
    <t>梅志雄</t>
    <phoneticPr fontId="1" type="noConversion"/>
  </si>
  <si>
    <t>OTT告警对接CSK，FUMS 对接北向,IPV6版本包含</t>
    <phoneticPr fontId="1" type="noConversion"/>
  </si>
  <si>
    <t>李文璞/现场测试</t>
    <phoneticPr fontId="1" type="noConversion"/>
  </si>
  <si>
    <t>上海移动大小文件 流量上报</t>
    <phoneticPr fontId="1" type="noConversion"/>
  </si>
  <si>
    <t>412演示问题修改，贵州现场演示</t>
    <phoneticPr fontId="1" type="noConversion"/>
  </si>
  <si>
    <t>IM2</t>
  </si>
  <si>
    <t>徐渡</t>
    <phoneticPr fontId="1" type="noConversion"/>
  </si>
  <si>
    <r>
      <t>SS磁盘告警问题修正</t>
    </r>
    <r>
      <rPr>
        <sz val="10"/>
        <color rgb="FFFF0000"/>
        <rFont val="微软雅黑"/>
        <family val="2"/>
        <charset val="134"/>
      </rPr>
      <t>【5月18日新增】</t>
    </r>
    <phoneticPr fontId="1" type="noConversion"/>
  </si>
  <si>
    <t>上海电信-开放式平台</t>
  </si>
  <si>
    <r>
      <t>上海电信QOE参数上报脚本开发及告警功能开发</t>
    </r>
    <r>
      <rPr>
        <sz val="10"/>
        <color rgb="FFFF0000"/>
        <rFont val="微软雅黑"/>
        <family val="2"/>
        <charset val="134"/>
      </rPr>
      <t>【5月21日新增】</t>
    </r>
    <phoneticPr fontId="1" type="noConversion"/>
  </si>
  <si>
    <r>
      <t>黑龙江联通流量上报部分参数需要调整开发</t>
    </r>
    <r>
      <rPr>
        <sz val="10"/>
        <color rgb="FFFF0000"/>
        <rFont val="微软雅黑"/>
        <family val="2"/>
        <charset val="134"/>
      </rPr>
      <t>【5月7日新增】</t>
    </r>
    <phoneticPr fontId="1" type="noConversion"/>
  </si>
  <si>
    <t>黑龙江联通omc监控告警需求，涉及omc/ss开发</t>
    <phoneticPr fontId="1" type="noConversion"/>
  </si>
  <si>
    <t>江苏联通cdn性能数据的上报规范格式增加数据类别，需新增的数据主要有节点南向出流带宽情况，CDN节点负载能力值更正（单台20G改为13G），节点内各个SS服务器的cpu利用率，全网流量情况统计，全网并发用户数情况统计。</t>
    <phoneticPr fontId="1" type="noConversion"/>
  </si>
  <si>
    <t>Fonsview.DAAS_R3.1.0_514_CentOS_release_7.1_Final.x86_64.tar.gz</t>
    <phoneticPr fontId="9" type="noConversion"/>
  </si>
  <si>
    <t>alexd</t>
    <phoneticPr fontId="9" type="noConversion"/>
  </si>
  <si>
    <t>DAAS</t>
    <phoneticPr fontId="9" type="noConversion"/>
  </si>
  <si>
    <t>移动大网</t>
    <phoneticPr fontId="9" type="noConversion"/>
  </si>
  <si>
    <t>【解决的问题】
0031831: 【iseema_stsc】在指标间切换后，会导致向后台请求的时间与显示的时间不相符-----这条mr依然存在，现在测试版本为最新版本（r3.2.0_1157）
0031737: 【iseema_stsc】“The numbers of online users (seperated by Mobile,STB,WEB) and total”这条需求实现需要重整-----这条mr依然存在，经过的版本号为：（r3.2.0_1134 、r3.2.0_1154、 r3.2.0_1157(最新) ）三个版本
【存在的问题】</t>
    <phoneticPr fontId="9" type="noConversion"/>
  </si>
  <si>
    <t>上海及安徽联通MR</t>
    <phoneticPr fontId="9" type="noConversion"/>
  </si>
  <si>
    <t xml:space="preserve">为内蒙古联通报表提供接口
【解决的问题】  
0031981: 【上海电信stsc】getBackSourceIntervalInfo没有按服务类型（serviceType）返回
0031980: 【上海电信stsc】getBackSourceIntervalInfo没有按sort时间粒度大小排序
0031973: 【上海电信stsc】getBackSourceIntervalInfo这条接口需要增加一种情况：如果只有viewlog没有errorviewlog时候也有数据返回
</t>
    <phoneticPr fontId="9" type="noConversion"/>
  </si>
  <si>
    <t>Fonsview.stsc_r3.2.0_1168.tar.gz</t>
    <phoneticPr fontId="1" type="noConversion"/>
  </si>
  <si>
    <t>上海电信</t>
    <phoneticPr fontId="9" type="noConversion"/>
  </si>
  <si>
    <t>fvreport</t>
    <phoneticPr fontId="1" type="noConversion"/>
  </si>
  <si>
    <t>内蒙古联通三张报表</t>
    <phoneticPr fontId="9" type="noConversion"/>
  </si>
  <si>
    <t>内蒙古联通</t>
    <phoneticPr fontId="9" type="noConversion"/>
  </si>
  <si>
    <t>【解决的问题】
0032241: 【内蒙古stsc报表】areaOpenUserCount脚本没有生成day、month、week报表数据
0032239: 【内蒙古stsc报表】areaOpenUserCount报表脚本里请求stsc的接口地址错误
0032186: 【内蒙古stsc报表脚本】报表脚本Fonsview.fvreport_nmg-openuserlist_56.tar.gz报main.py错误，运行不成功
0032185: 【内蒙古stsc报表脚本】Fonsview.fvreport_nmg-openuserlist_56.tar.gz报ascii编码错误
0032184: 【内蒙古stsc报表脚本】报表脚本安装脚本有问题，安装不成功</t>
    <phoneticPr fontId="9" type="noConversion"/>
  </si>
  <si>
    <t>Fonsview.stsc_r3.1.1_1172.tar.gz</t>
    <phoneticPr fontId="1" type="noConversion"/>
  </si>
  <si>
    <t>新功能】 
   适配OSS新用户信息日志(添加areaCode字段，与内蒙古联通报表适应)</t>
    <phoneticPr fontId="9" type="noConversion"/>
  </si>
  <si>
    <t>johan</t>
    <phoneticPr fontId="1" type="noConversion"/>
  </si>
  <si>
    <t>Fonsview.unmgr_R2.5.0_410.tar</t>
    <phoneticPr fontId="1" type="noConversion"/>
  </si>
  <si>
    <t>lane</t>
    <phoneticPr fontId="9" type="noConversion"/>
  </si>
  <si>
    <t>unmgr版本修改：
 【1.】建表语句增加NodeID主键
 【2.】弹性删除时内存队列没有删除的问题</t>
    <phoneticPr fontId="9" type="noConversion"/>
  </si>
  <si>
    <t>Fonsview.unmgr_R2.5.0_411.tar</t>
    <phoneticPr fontId="1" type="noConversion"/>
  </si>
  <si>
    <t>lane</t>
    <phoneticPr fontId="9" type="noConversion"/>
  </si>
  <si>
    <t>1.新特性：
         UNMGR为新网元，主要负责管理内部的ss集群。负责分发cmm下发的内容增、删、改消息，帮助unrrs获取内容分布以及根据ss上报信息对热点点播内容进行自行的判断复制和删除。</t>
    <phoneticPr fontId="9" type="noConversion"/>
  </si>
  <si>
    <t>Fonsview.LCM_R3.2.0_180515_CentOS_release_7.1_Final.x86_64</t>
    <phoneticPr fontId="9" type="noConversion"/>
  </si>
  <si>
    <t>Fonsview.LCM_R3.2.0_180521_CentOS_release_7.1_Final.x86_64</t>
    <phoneticPr fontId="9" type="noConversion"/>
  </si>
  <si>
    <t>alexd</t>
    <phoneticPr fontId="9" type="noConversion"/>
  </si>
  <si>
    <t>ziven</t>
    <phoneticPr fontId="9" type="noConversion"/>
  </si>
  <si>
    <t>1、lrs_extra_cfg.xml新增offline_node_list配置，在offline_node_list的csd不走业务流程
2、去掉了控频功能</t>
    <phoneticPr fontId="9" type="noConversion"/>
  </si>
  <si>
    <t>修改点：
1、webcache模式控频
2、cdn模式不再统计hot
3、lrs_extra_cfg.xml更新，新增参数control_freq ，expires_time_threshold，详情请见发布说明6.1.1
4、新增两条告警</t>
    <phoneticPr fontId="9" type="noConversion"/>
  </si>
  <si>
    <t>Fonsview.LRS_R3.1.0_4076_CentOS_release_7.1_Final.x86_64.tar.gz</t>
    <phoneticPr fontId="1" type="noConversion"/>
  </si>
  <si>
    <t>移动大网</t>
    <phoneticPr fontId="1" type="noConversion"/>
  </si>
  <si>
    <t>Fonsview.LRS_R3.1.0_4077_CentOS_release_7.1_Final.x86_64.tar.gz</t>
    <phoneticPr fontId="1" type="noConversion"/>
  </si>
  <si>
    <t>Fonsview.LRS_R3.1.0_4078_CentOS_release_7.1_Final.x86_64.tar.gz</t>
    <phoneticPr fontId="1" type="noConversion"/>
  </si>
  <si>
    <t>Fonsview.LRS_R3.1.0_4079_CentOS_release_7.1_Final.x86_64</t>
    <phoneticPr fontId="1" type="noConversion"/>
  </si>
  <si>
    <t>Fonsview.LRS_R3.1.0_4080_CentOS_release_7.1_Final.x86_64</t>
    <phoneticPr fontId="1" type="noConversion"/>
  </si>
  <si>
    <t>Fonsview.LRS_R3.1.0_4081_CentOS_release_7.1_Final.x86_64.tar.gz</t>
    <phoneticPr fontId="1" type="noConversion"/>
  </si>
  <si>
    <t>Fonsview.FCRS_R3.0.0_66000_CentOS_release_7.1_Final.x86_64.tar.gz</t>
    <phoneticPr fontId="1" type="noConversion"/>
  </si>
  <si>
    <t>\\Fonsview.FCRS_R3.0.0_66050_CentOS_release_7.1_Final.x86_64.tar.gz</t>
    <phoneticPr fontId="1" type="noConversion"/>
  </si>
  <si>
    <t>FCRS\Fonsview.FCRS_R3.0.0_66591_CentOS_release_7.1_Final.x86_64.tar.gz</t>
    <phoneticPr fontId="1" type="noConversion"/>
  </si>
  <si>
    <t xml:space="preserve">【新需求和新功能】
  1、缓存规则新增excel导入功能
  2、新增批量审核功能
  3、新增同步缓存规则数据至域名服务白名单和dns黑白名单功能
  4、新增cp关联域名功能，缓存规则域名需要从cp关联的域名选取，是添加缓存规则的前提条件
  5、新增自动计算cpNo最大值功能
  6、dns黑白名单切换功能
  7、新增缓存规则模板功能
</t>
    <phoneticPr fontId="1" type="noConversion"/>
  </si>
  <si>
    <t>包含412演示结果调整需求</t>
    <phoneticPr fontId="1" type="noConversion"/>
  </si>
  <si>
    <t>移动大网</t>
    <phoneticPr fontId="1" type="noConversion"/>
  </si>
  <si>
    <t>Fonsview.SA_R3.0.0_0611_CentOS_release_7.1_Final.x86_64.tar.gz</t>
    <phoneticPr fontId="9" type="noConversion"/>
  </si>
  <si>
    <t>Fonsview.SA_R3.0.0_0612_CentOS_release_7.1_Final.x86_64.tar.gz</t>
    <phoneticPr fontId="9" type="noConversion"/>
  </si>
  <si>
    <t>Fonsview.SA_R3.0.0_0620_CentOS_release_7.1_Final.x86_64.tar.gz</t>
    <phoneticPr fontId="9" type="noConversion"/>
  </si>
  <si>
    <t xml:space="preserve">Fonsview_BOC_0003.tar
</t>
    <phoneticPr fontId="1" type="noConversion"/>
  </si>
  <si>
    <t xml:space="preserve">Fonsview_BOC_0004.tar
</t>
    <phoneticPr fontId="1" type="noConversion"/>
  </si>
  <si>
    <t>伍远双</t>
    <phoneticPr fontId="9" type="noConversion"/>
  </si>
  <si>
    <t>熊波</t>
    <phoneticPr fontId="9" type="noConversion"/>
  </si>
  <si>
    <t>FUMS</t>
    <phoneticPr fontId="1" type="noConversion"/>
  </si>
  <si>
    <t xml:space="preserve">新增功能：
        1、/daas/rest/services/v2/getAllIndicatorsInfo接口增加字段：回源带宽,业务成功率%，回源成功率%；
        2、/daas/rest/services/v2/getTopRankingInfo接口增加字段：服务流量，回源流量，增益比，访问次数，命中次,
        3.  /daas/rest/services/v1/getTopWebsite 新增查询参数cpIds domains新增数据字段 ：晚忙时下载速率和峰值流量 新增top20视频，top20下载。这个需要在daasweb.conf配置配置对应的域名。对应web页面做相应修改
          4. 、accesslog sepaccesslog规避缓存服务器产生原始日志domain为空或者为NULL
程序调整 mr：
MR：
    0032109  DAAS web前端读取数据错误 
    0032152  SLR HCR OLS 连接hive2异常 
    0032150      sepaccesslog 写入hdfs异常 
    0032132  SLR 不支持ipv6 
    0032119  DAAS web后台代码被覆盖。导致的接口请求处理异常 
    0032108      sepaccesslog，accesslog, cplogapp实时加载异常 
    0032110   ols 无法按实际情况过滤ipv4，ipv6日志
  </t>
    <phoneticPr fontId="9" type="noConversion"/>
  </si>
  <si>
    <t xml:space="preserve">新增功能：
         daasweb后台新增四个接口：
      1./daas/rest/services/v2/getAllIndicatorsInfo 资源用量查询
      2./daas/rest/services/v2/getHttpCodeInfo         访问状态码查询
      3./daas/rest/services/v2/getTopRankingInfo 域名排行查询
      4./daas/rest/services/v2/getAccessTimesInfo 地域访问量查询
程序调整 mr：
     1. accessagg 新增加了6分析字段 回源次数、1xx-5xx的次数字段，column新加了sp运营商（默认为移动目前CMNET）和省份编码。
        column=flinkhbase:0100110101005_CMCC-SLB-0001-AS1238_NULL_www.123.com_CMNET_19, 
        timestamp=1523526191082, </t>
    <phoneticPr fontId="9" type="noConversion"/>
  </si>
  <si>
    <t>新增功能：
         daasweb后台新增四个接口：
      1./daas/rest/services/v2/getAllIndicatorsInfo 资源用量查询
      2./daas/rest/services/v2/getHttpCodeInfo         访问状态码查询
      3./daas/rest/services/v2/getTopRankingInfo 域名排行查询
      4./daas/rest/services/v2/getAccessTimesInfo 地域访问量查询
程序调整 mr：
     1. accessagg 新增加了6分析字段 回源次数、1xx-5xx的次数字段，column新加了sp运营商（默认为移动目前CMNET）和省份编码。
        column=flinkhbase:0100110101005_CMCC-SLB-0001-AS1238_NULL_www.123.com_CMNET_19, 
        timestamp=1523526191082, 
        value=1523525700000|1523526000000|1039564800|680265216|5076000|10172|5066|10152|1679|1726 |1713|1633|1660|1741
    2.各个对外接口支持ipv6访问。主要是lmm和sa模块和web后台都自动支持了；没做代码调整。
    3.cla和accessagg和安全模块需要用到缓存服务器省份信息都不在使用三方包而是server.xml中下发信息。
 0032032 各个对外接口支持ipv6访问。主要是lmm和sa模块和web后台
 0032033 cla和accessagg和安全模块需要用到缓存服务器省份信息都不在使用三方包而是server.xml中下发信息。
 0032028 /daas/rest/services/v2/getAccessTimesInfo地域访问量查询
 0032027 /daas/rest/services/v2/getTopRankingInfo域名排行查询
 0032026 /daas/rest/services/v2/getHttpCodeInfo 访问状态码查询
 0032025 /daas/rest/services/v2/getAllIndicatorsInfo资源用量查询
 0031750 CSD/CSX有很多心跳的检查也会生成viewlog需要通过_stats第八个URI字段规避。和第二个字段ip127.0.0.1这样的日志
        0031934【DAAS】山东DPI日志字段变更</t>
    <phoneticPr fontId="9" type="noConversion"/>
  </si>
  <si>
    <t xml:space="preserve">新增功能：
        1、/daas/rest/services/v2/getAllIndicatorsInfo接口增加字段：回源带宽,业务成功率%，回源成功率%；
        2、/daas/rest/services/v2/getTopRankingInfo接口增加字段：服务流量，回源流量，增益比，访问次数，命中次,
        3.  /daas/rest/services/v1/getTopWebsite 新增查询参数cpIds domains type新增数据字段 ：晚忙时下载速率和峰值流量 新增top20视频，top20下载查询。这个需要在daasweb.conf配置配置对应的域名。对应web页面做相应修改
          4. 、accesslog sepaccesslog规避缓存服务器产生原始日志domain为空或者为NULL
程序调整 mr：
MR：
    0032109  DAAS web前端读取数据错误 
    0032152  SLR HCR OLS 连接hive2异常 
    0032150      sepaccesslog 写入hdfs异常 
    0032132  SLR 不支持ipv6 
    0032119  DAAS web后台代码被覆盖。导致的接口请求处理异常 
    0032108      sepaccesslog，accesslog, cplogapp实时加载异常 
    0032110   ols 无法按实际情况过滤ipv4，ipv6日志
  </t>
    <phoneticPr fontId="9" type="noConversion"/>
  </si>
  <si>
    <t>程序调整 mr：                                   
    0032108      sepaccesslog，accesslog, cplogapp实时加载异常 （作为遗留问题不大影响功能）         
    0032132  SLR 不支持ipv6                     
                                  sa有接口改动支持cdn下载</t>
    <phoneticPr fontId="9" type="noConversion"/>
  </si>
  <si>
    <t>Fonsview.SA_R3.0.0_0610_CentOS_release_7.1_Final.x86_64.tar.gz</t>
    <phoneticPr fontId="9" type="noConversion"/>
  </si>
  <si>
    <t>DAAS产生用户访问日志和统计日志有时延，如果上级网管下发采集周期小于15分钟，则DAAS这段时间内的日志科恩那个还未生成，FUMS获取不到。经与DAAS沟通后，由FUMS来适配，FUMS获取日志时，往前回退15分钟，从而解决FUMS获取不到日志无法上报问题</t>
    <phoneticPr fontId="1" type="noConversion"/>
  </si>
  <si>
    <t xml:space="preserve"> 1、山东日志对接过程的新需求20180416，对日志文件名称进行修改（P固定信息可配置）；</t>
    <phoneticPr fontId="1" type="noConversion"/>
  </si>
  <si>
    <t>1、增加大小文件群组业务统计数据上报至东信网管（上海移动）的功能；</t>
    <phoneticPr fontId="1" type="noConversion"/>
  </si>
  <si>
    <t>Fonsview.FUMS_R3.2.1_4310</t>
    <phoneticPr fontId="1" type="noConversion"/>
  </si>
  <si>
    <t>Fonsview.FUMS_R3.2.1_4367</t>
    <phoneticPr fontId="1" type="noConversion"/>
  </si>
  <si>
    <t>Fonsview.CSD_R3.1.0_4086_CentOS_release_7.1_Final.x86_64.tar.gz</t>
    <phoneticPr fontId="1" type="noConversion"/>
  </si>
  <si>
    <t>1、主要修复ATS 使用了linux 高内版本的 动态库问题。
2、 修复了下面MR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</t>
    <phoneticPr fontId="1" type="noConversion"/>
  </si>
  <si>
    <t>1、主要修复ATS 使用了linux 高内版本的 动态库问题。
2、 修复了下面MR
ATS 中支持URL长度小于1024, ATS 正常输出cache.out.log。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</t>
    <phoneticPr fontId="9" type="noConversion"/>
  </si>
  <si>
    <t xml:space="preserve">1、主要修复ATS 使用了linux 高内版本的 动态库问题。
2、 修复了下面MR
ATS 中支持URL长度小于1024, ATS 正常输出cache.out.log。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</t>
    <phoneticPr fontId="9" type="noConversion"/>
  </si>
  <si>
    <t>Fonsview.CSD_R3.1.0_4087_CentOS_release_7.1_Final.x86_64.tar.gz</t>
    <phoneticPr fontId="1" type="noConversion"/>
  </si>
  <si>
    <t>Fonsview.CSX_R3.1.0_4087_CentOS_release_7.1_Final.x86_64.tar.gz</t>
    <phoneticPr fontId="1" type="noConversion"/>
  </si>
  <si>
    <t>Fonsview.CSX_R3.1.0_4700_CentOS_release_7.1_Final.x86_64.tar.gz</t>
    <phoneticPr fontId="1" type="noConversion"/>
  </si>
  <si>
    <t>Fonsview.CSX_R3.1.0_4701_CentOS_release_7.1_Final.x86_64.tar.gz</t>
    <phoneticPr fontId="1" type="noConversion"/>
  </si>
  <si>
    <t>Fonsview.CSX_R3.1.0_4703_CentOS_release_7.1_Final.x86_64.tar.gz</t>
    <phoneticPr fontId="1" type="noConversion"/>
  </si>
  <si>
    <t>Fonsview.CSD_R3.1.0_4700_CentOS_release_7.1_Final.x86_64.tar.gz</t>
    <phoneticPr fontId="1" type="noConversion"/>
  </si>
  <si>
    <t>Fonsview.CSD_R3.1.0_4701_CentOS_release_7.1_Final.x86_64.tar.gz</t>
    <phoneticPr fontId="1" type="noConversion"/>
  </si>
  <si>
    <t>Fonsview.CSD_R3.1.0_4703_CentOS_release_7.1_Final.x86_64.tar.gz</t>
    <phoneticPr fontId="1" type="noConversion"/>
  </si>
  <si>
    <t>Fonsview.CSD_R3.1.0_4086_CentOS_release_7.1_Final.x86_64.tar.gz</t>
    <phoneticPr fontId="9" type="noConversion"/>
  </si>
  <si>
    <t>1、主要修复ATS 使用了linux 高内版本的 动态库问题。
2、 修复了下面MR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</t>
    <phoneticPr fontId="9" type="noConversion"/>
  </si>
  <si>
    <t>Fonsview.CSD_R3.1.0_4087_CentOS_release_7.1_Final.x86_64.tar.gz</t>
    <phoneticPr fontId="9" type="noConversion"/>
  </si>
  <si>
    <t xml:space="preserve">1、ATS使用了高版本动态库问题
2、MR解决
0031891: 【移动大网】cso第一次部署启动会报错 
0031752: 【移动大网】CSO只能在bin目录下执行./start.sh启动，灵活性差 
0031833: 【移动大网】cso启动命令执行路径有问题
0031815: 【移动大网】在CSX的cso目录下执行./bin/start.sh 
0031572: 【移动大网】执行多次CSO的start.sh脚本，会启动多个进程 
0031918: 【移动大网】cso每次启动时都会重写err.log，到时原先的err.log内容被清除 
0031936: 【移动大网】执行install.sh脚本安装CSD会改变rabbitmq文件权限导致rabbitmq运行异常 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 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
0032081: ATS缺少配置文件regex_remap_default.config 
0031729: 因CSD需要配置域名黑白名单，所以ATS的 regex_remap.config配置文件不能被下发的          配置冲掉，应以增量的方式添加配置。 
0031951: 【移动大网】cache.config.templ文件设置默认不缓存 
0032061: 【移动大网】多次启动CSO的start.sh脚本，会启动多个进程 
0031941: 【移动大网】CSO的bin目录下没有status.sh脚本 
0032160   转换工具写入到ATS中的配置错误。   
0032097   【移动大网】加载缓存规则之后cache.config更新失败       
0032092   【移动大网】加载缓存规则之后plugin.config的配置格式异常导致ats找不到插件   
0032089   ATS加载缓存规则，remap.config中添加的配置，导致ATS无法正常启动。     
0031467   当ATS加载含有规范中未提到缓存规则参数时，转换工具会在remap.config中添加异常配置。
</t>
    <phoneticPr fontId="9" type="noConversion"/>
  </si>
  <si>
    <t>Fonsview.CSX_R3.1.0_4087_CentOS_release_7.1_Final.x86_64.tar.gz</t>
    <phoneticPr fontId="9" type="noConversion"/>
  </si>
  <si>
    <t xml:space="preserve">1、ATS使用了高版本动态库问题
2、MR解决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
0032081: ATS缺少配置文件regex_remap_default.config
0031729: 因CSD需要配置域名黑白名单，所以ATS的 regex_remap.config配置文件不能被下发的          配置冲掉，应以增量的方式添加配置。
0031951: 【移动大网】cache.config.templ文件设置默认不缓存
0032061: 【移动大网】多次启动CSO的start.sh脚本，会启动多个进程
0031941: 【移动大网】CSO的bin目录下没有status.sh脚本
0032160   转换工具写入到ATS中的配置错误。   
0032097   【移动大网】加载缓存规则之后cache.config更新失败       
0032092   【移动大网】加载缓存规则之后plugin.config的配置格式异常导致ats找不到插件   
0032089   ATS加载缓存规则，remap.config中添加的配置，导致ATS无法正常启动。     
0031467   当ATS加载含有规范中未提到缓存规则参数时，转换工具会在remap.config中添加异常配置。
0031863: 【移动大网】福建现场，模拟OMS下发缓存规则库后，CSO没有更新缓存规则库 
</t>
    <phoneticPr fontId="9" type="noConversion"/>
  </si>
  <si>
    <t>Fonsview.CSX_R3.1.0_4700_CentOS_release_7.1_Final.x86_64.tar.gz</t>
    <phoneticPr fontId="9" type="noConversion"/>
  </si>
  <si>
    <t>jacob</t>
    <phoneticPr fontId="9" type="noConversion"/>
  </si>
  <si>
    <t>ats版本由6.0升级为7.1.2，支持ipv6，域名白名单接口</t>
    <phoneticPr fontId="9" type="noConversion"/>
  </si>
  <si>
    <t>Fonsview.CSX_R3.1.0_4701_CentOS_release_7.1_Final.x86_64.tar.gz</t>
    <phoneticPr fontId="9" type="noConversion"/>
  </si>
  <si>
    <t>ats版本由6.0升级为7.1.2，支持ipv6，域名白名单接口
修复的mr：0032151 ATS缺少libexec目录
                 0032123  ATS缺少启动脚本trafficserver</t>
    <phoneticPr fontId="9" type="noConversion"/>
  </si>
  <si>
    <t>Fonsview.CSX_R3.1.0_4703_CentOS_release_7.1_Final.x86_64.tar.gz</t>
    <phoneticPr fontId="9" type="noConversion"/>
  </si>
  <si>
    <t>Fonsview.CSD_R3.1.0_4700_CentOS_release_7.1_Final.x86_64.tar.gz</t>
    <phoneticPr fontId="9" type="noConversion"/>
  </si>
  <si>
    <t>ats版本由6.0升级为7.1.2，支持ipv6，域名白名单接口，劫持环境agent与ats连接频繁断开的问题</t>
    <phoneticPr fontId="9" type="noConversion"/>
  </si>
  <si>
    <t>Fonsview.CSD_R3.1.0_4701_CentOS_release_7.1_Final.x86_64.tar.gz</t>
    <phoneticPr fontId="9" type="noConversion"/>
  </si>
  <si>
    <t xml:space="preserve">ts版本由6.0升级为7.1.2，支持ipv6，https 
域名白名单接口
cache 环境 agent与ats连接频繁断开的问题
csd agent定期向lcm索取配置，不再由lrs发送此类消息
修复的mr：0032151 ATS缺少libexec目录
                 0032123  ATS缺少启动脚本trafficserver
</t>
    <phoneticPr fontId="9" type="noConversion"/>
  </si>
  <si>
    <t>Fonsview.CSD_R3.1.0_4703_CentOS_release_7.1_Final.x86_64.tar.gz</t>
    <phoneticPr fontId="9" type="noConversion"/>
  </si>
  <si>
    <t xml:space="preserve">l  0032219: CSO首次启动无法自动更新cso.conf配置
l  0032246: cso的status.sh脚本执行失败
l  0032247: 查询cso版本号，结果显示为安装包整个名称
l  0032187: csdagent登录上报的ipv6地址不符合接口规范，LRS无法识别
l  0032308: cache大文件流程，csdagent将webcachePullReq消息插入到MQ之后，未向ATS继续发起请求
l  0032333: ATS缺少配置文件regex_remap_default.config
l  0032345: csdagent有两个记录缓存规则版本号的地方，需要把原来的记录方式删除，只保留一种
l  0032356: CSDagent加载域名白名单失败
l  0032371: 因目前CSD收到的缓存规则可能是由OMS/CRS以及FCRS这两个网元配置的缓存规则汇总之后的xml，建议对配置做去重功能。  
l  0032503: csd_device_config.xml.templ 模板文件无ipv6标签示例
l  0031865: 修改records.config.big/small.tmpl模板文件中配置信息
l  0031631: 恶意域名配置无法自动生效
l  0032377: records.config.small.templ配置值错误
l  0032396: 贵州现场，cache小文件群组，ats 7.2 core
</t>
    <phoneticPr fontId="9" type="noConversion"/>
  </si>
  <si>
    <t>CSD</t>
    <phoneticPr fontId="9" type="noConversion"/>
  </si>
  <si>
    <t>CSX</t>
    <phoneticPr fontId="9" type="noConversion"/>
  </si>
  <si>
    <t xml:space="preserve">新增功能：
         由Fonsview.LCM_R3.2.0_180418版本升级到该版本暂无新功能
        如果由Fonsview.LCM_R3.1.*升级到该版本的话，请留意Fonsview.LCM_R3.2.0_180418_CentOS_release_7.1_Final.x86_64.tar.gz预发布邮件中的新功能及MR
修改问题：
31595 LCM LCM对下发的配置文件本地保留过多，建议只保留最新的，或者对文件个数加以限制。
32154 LCM 【移动大网】升级LCM后LRS/CSV无法获取到缓存配置文件
32153 LCM 【移动大网】LCM从FCRS获取缓存规则配置解压失败后仍然生成配置文件
32130 LCM 【移动大网】配置文件lcm_group_cfg.xml.templ 的结束标签格式错误
32128 LCM 【移动大网】lcm.install脚本的文件名写错导致安装失败
32114 LCM 【移动大网】LCM需要提供清除数据的脚本
31851 LCM 【移动大网】LCM的安装脚本、查询状态脚本、启动和停止脚本不支持单机部署情况
31255 LCM 【移动大网】LCM出现主备切换时，原主LCM正在处理中的内容分发任务无法正常完成
</t>
    <phoneticPr fontId="9" type="noConversion"/>
  </si>
  <si>
    <t xml:space="preserve">新增功能：
    1、  新增和FCRS接口，主要涉及(MR  31857)
       A、 规则库的合并
       B、 域名白名单获取和提供接口给下游网元获取
    C、 http重定向黑白名单获取和提供接口给下游网元获取
    D、 dns重定向黑白名单获取和提供接口给下游网元获取
 2、  ipv6/ipv4双棧支持，主要涉及
    A、 lcm_cluster.xml lcm主备配置文件，用于lcm的主备属性配置
    B、  lcm_group_cfg.xml 组配置文件新增LRS/CRVipv6入口
    C、 lcm_cfg.xml lcm基础配置，OMS/CRS/STSC/LTC配置新增ipv6入口
3、  新增GCM网元接口，后续LCM将不在直接和oms/crs/ltc直接通信，而是通过GCM和FUMS，LCM将不在做任何接口的鉴权，鉴权相关的全部由FUMS负责。
通信模型：LCMßàGCMßàFUMSßàOMS/CRS/LTC
4、  SA相关配置由之前的主动发送给DAAS和LRS/CSV修改为DAAS/CSV/LRS等自己来获取。
5、  提供post_keepalived.sh脚本用于修改keepalived配置，可以修改ipv6的配置。使用方式：
将lcm_cluster.xml配置正确填写，执行post_keepalived.sh脚本。
注意：如有现网已经安装keepalived， ipv6相关配置请手动修改。
6、  提供post_lsyncd.sh脚本用于修改lsyncd+rsyncd配置。使用方式：
将lcm_cluster.xml配置正确填写，执行post_keepalived.sh脚本。
7、  新增拨测获取内容、域名接口。
修改问题：
1、   31634本地调度域名等上游下发接口，做好字段校验，例如本地调度域名的的有效期字段。
2、  31857 FCRS域名白名单，http重定向白名单，http重定向黑名单开发
3、  31828 新功能：FCRS规则库下发及OMS/CRS规则库合并，及合并后规则库下发给下游网元。
4、  31827 新功能：拨测相关接口开发
5、  31864 【移动大网】LCM的config.properties.templ文件中的accessTokenURL配置没更新，与3.1.0 FUMS实际不符
6、  31531【移动大网】lcm_cluster.xml.templ文件需要增加指定网卡配置，便于初始化keepalived配置文件
7、  31867 【移动大网】LCM的restart.sh脚本没有重启告警模块
8、  31574 【移动大网】LCM生成缓存规则库配置下载地址时，建议从文件读取IP，避免取错IP
9、  31562【移动大网】LCM不再主动下发安全配置模块，需要改为网元主动请求
10、     31885 【移动大网】福建现场，CMM UI打开太慢，需要优化
</t>
    <phoneticPr fontId="9" type="noConversion"/>
  </si>
  <si>
    <t xml:space="preserve">   fcrs新增cp域名获取和合并
修改问题：1、0032385，0032370，0032355，0032130</t>
    <phoneticPr fontId="9" type="noConversion"/>
  </si>
  <si>
    <t xml:space="preserve">新增功能：
        无
修改问题：
    MR：0032438  0032438: 第一次安装部署LCM，启动LCM时，会因为索引没有创建，导致获取fcrs的数据接口失败。
0032437: 通过oms下发的cp域名后，无法删除旧的通过oms下发的CP域名
0032343: 【移动大网】LCMUI没有显示从FCRS获取的缓存规则相关信息
0032340: 【移动大网】建议LCM日志增加每个请求来源服务器IP的打印便于排查问题
0031434: 【移动大网_山东移动】LCM上报内容分发状态消息给OMS时报错“ERROR set ContentStatusReportReq error”
0032395: 【移动大网】cpdomainupgrate.zip脚本升级cpdomain数据后没有删除历史的无用数据
域名服务白名单接口，lcm不对上游fcrs&amp;crs下发的域名做任何处理，直接原样发送给下游网元。
</t>
    <phoneticPr fontId="9" type="noConversion"/>
  </si>
  <si>
    <t xml:space="preserve"> 新增功能：
        无
修改问题：
0032340: 【移动大网】建议LCM日志增加每个请求来源服务器IP的打印便于排查问题
0031699: 【移动大网】LCM生成告警信息时没有打印日志
0030961: 【移动大网】小文件群组，两个CSX都缓存的内容，然后上报，lcm的内容管理界面不应该生成两条记录
0032477: 【移动大网】LCM的status.sh需要支持主备状态查询
dnsRedirectionListRes请求crs发送的localDomainDistributeReq请求时，没有返回生效时间。
</t>
    <phoneticPr fontId="9" type="noConversion"/>
  </si>
  <si>
    <t>Daas_R3.1.0_429</t>
    <phoneticPr fontId="1" type="noConversion"/>
  </si>
  <si>
    <t>Fonsview.DAAS_R3.1.0_505_CentOS_release_7.1_Final.x86_64.tar.gz</t>
    <phoneticPr fontId="9" type="noConversion"/>
  </si>
  <si>
    <t xml:space="preserve">程序调整 mr：
MR 验证如下
    0032152  SLR HCR OLS 连接hive2异常
    0032132  SLR 不支持ipv6
    0032108      sepaccesslog，accesslog, cplogapp实时加载异常
    0032110   ols 无法按实际情况过滤ipv4，ipv6日志 
    0032255   /daas/rest/services/v2/getAllIndicatorsInfo接口增加字段：业务成功率%，回源成功率%统计结果异常；   
    0032243   daas web top指标流量单位错误
  </t>
    <phoneticPr fontId="9" type="noConversion"/>
  </si>
  <si>
    <t>山东日志对接</t>
    <phoneticPr fontId="9" type="noConversion"/>
  </si>
  <si>
    <t>包含412演示结果调整需求</t>
    <phoneticPr fontId="1" type="noConversion"/>
  </si>
  <si>
    <t>Lrs支持https</t>
    <phoneticPr fontId="9" type="noConversion"/>
  </si>
  <si>
    <t xml:space="preserve">修改点：
1、webcache新增域名表配置，用户请求的域名在表里，不论内容是否已缓存都能成功重定向
2、Cache大文件群组，CSDAgent向LRS补发内容缓存的消息，lrs配合修改
3、Lrs_extra_cfg.xml有修改,新增如下配置
&lt;domain_list&gt;
 &lt;domain_info&gt; 
  &lt;domain&gt;www.lrs.com&lt;/domain&gt;
  &lt;url_hot&gt;0&lt;/url_hot&gt;
 &lt;/domain_info&gt;
 &lt;domain_info&gt; 
  &lt;domain&gt;www.abc.com&lt;/domain&gt;
  &lt;url_hot&gt;0&lt;/url_hot&gt;
 &lt;/domain_info&gt;
&lt;/domain_list&gt;
解决的MR：
0031875: 【移动大网】Cache大文件群组，CSDAgent向LRS补发内容缓存的消息后，LRS进行相应的处理
0031577: 福建移动大网LRS消息处理时延问题
</t>
    <phoneticPr fontId="9" type="noConversion"/>
  </si>
  <si>
    <t xml:space="preserve">修改点：
1、cdn模式ipv4/ipv6双栈支持
2、keepalived ipv4/ipv6双栈支持
3、mongodb端口修改。db增加ipv6字段。须升级mondodb版本
4、mongodb支持多分片存储数据，配置方法如下
5、lrs_extra_cfg.xml配置修改，mongodb默认端口由27015改为27017
&lt;mongodb_serv&gt;localhost:27017&lt;/mongodb_serv&gt;
解决的MR：
0031564:【移动大网】LRS应支持主动请求下载安全模块配置
0030664:【移动大网】建议LRS的mongodb使用集群部署和单机部署使用相同的管理端口
</t>
    <phoneticPr fontId="9" type="noConversion"/>
  </si>
  <si>
    <t xml:space="preserve">修改点：
1、LRS ipv4/ipv6双栈支持
2、Lrsi配置去掉了配置项runByNMS、mongodb_serv、rabbitmq_serverip_list
解决的MR：
0032125: LRS升级后，不断重启，无法正常运行。
</t>
    <phoneticPr fontId="9" type="noConversion"/>
  </si>
  <si>
    <t>修改点：
1、支持https
2、新增黑白名单功能
3、修改lrs和csd的接口，配置类文件由csd去lcm获取</t>
    <phoneticPr fontId="9" type="noConversion"/>
  </si>
  <si>
    <t xml:space="preserve">1、FUMS 内部与 GCM 通信  ， GCM 与 上级网管不再直接通信
2、 移动大网规范对deviceID格式要求该字段长度限长为20
3、 IPV6 在 FUMS 中的实现， 对外可以使用IPV6 访问网管项目以及通过IPV6 访问
       FUMS 提供的对外接口
4、 FUMS 支持 OTT (部分)
5、 FUMS  相关局点特有特性的部署
</t>
    <phoneticPr fontId="9" type="noConversion"/>
  </si>
  <si>
    <t xml:space="preserve">1、FUMS 内部与 GCM 通信  ， GCM 与 上级网管不再直接通信
2、 移动大网规范对deviceID格式要求该字段长度限长为20
3、 IPV6 在 FUMS 中的实现， 对外可以使用IPV6 访问网管项目以及通过IPV6 访问
       FUMS 提供的对外接口
4、 FUMS 支持 OTT (部分)
5、 FUMS  相关局点特有特性的部署
</t>
    <phoneticPr fontId="9" type="noConversion"/>
  </si>
  <si>
    <t>Fonsview.SA_R3.0.0_0621_CentOS_release_7.1_Final.x86_64</t>
    <phoneticPr fontId="9" type="noConversion"/>
  </si>
  <si>
    <t>【新需求和新功能】
    新增webService接口IP拦截功能。
【未实现此版本规划的功能】
【解决的问题】
    大量无效指令请求webService接口，造成大量接收无效指令的问题。
          修复辽宁对接中发现的FTP上报日志失败的问题。</t>
    <phoneticPr fontId="9" type="noConversion"/>
  </si>
  <si>
    <t>信安对接反馈问题进行修复,去除数据上报路径cdn_home(该目录已由信安提供,SA不用再另外创建该路径)</t>
    <phoneticPr fontId="9" type="noConversion"/>
  </si>
  <si>
    <t>【新需求和新功能】
          IPv4/IPv6双栈支持
      新增系统登录功能，默认账户：sysadmin密码：admin
      配置由FUMS系统下发
      新增webService接口IP地址过滤</t>
    <phoneticPr fontId="9" type="noConversion"/>
  </si>
  <si>
    <t>违法网站上报新需求。
【解决的问题】（直接贴MR单）</t>
    <phoneticPr fontId="9" type="noConversion"/>
  </si>
  <si>
    <r>
      <t>CSJ</t>
    </r>
    <r>
      <rPr>
        <sz val="11"/>
        <color rgb="FF333333"/>
        <rFont val="宋体"/>
        <family val="3"/>
        <charset val="134"/>
      </rPr>
      <t>模块</t>
    </r>
    <r>
      <rPr>
        <sz val="11"/>
        <color rgb="FF333333"/>
        <rFont val="Times New Roman"/>
        <family val="1"/>
      </rPr>
      <t>R3.0.0_3809</t>
    </r>
    <phoneticPr fontId="1" type="noConversion"/>
  </si>
  <si>
    <t xml:space="preserve">  ipv4/ipv6双栈劫持</t>
    <phoneticPr fontId="1" type="noConversion"/>
  </si>
  <si>
    <t>1、drs_group_cfg.xml新增ipv6_IPAddr地址，AAAA请求ipv6地址功能；
    2、域名请求先检测黑名单，再检测白名单；
    3、keepalive主备、集群、合设集群整合，更新发布文档</t>
    <phoneticPr fontId="9" type="noConversion"/>
  </si>
  <si>
    <t>DRS_R3.1.0_0005_20180507</t>
    <phoneticPr fontId="9" type="noConversion"/>
  </si>
  <si>
    <t>杨杰</t>
    <phoneticPr fontId="9" type="noConversion"/>
  </si>
  <si>
    <t>3. 解决问题：
    1)修改回包过长时，打印处理内存溢出段错误
    2)修改AAAA请求返回ipv4，导致客户端反复请求，响应慢的问题
    3)解决AAAA请求，返回响应慢或者不响应的问题
    4)增加响应dns 字段处理个数，解决部分网页打开慢或者打不开的问题</t>
    <phoneticPr fontId="9" type="noConversion"/>
  </si>
  <si>
    <t>1、对pv4/ipv6双栈支持
    2、从LCM获取域名及对应的元素
    3、即时任务
    4、周期任务
    5、MD5值得获取</t>
    <phoneticPr fontId="1" type="noConversion"/>
  </si>
  <si>
    <t>1、将tomcat软件的server.xml中的 server=“Fonsview Server v2.0”屏蔽掉，支持SSL 2.0协议访问。
2、修复了在拨测结果缓存评估中原因可能为空值的情况。</t>
    <phoneticPr fontId="1" type="noConversion"/>
  </si>
  <si>
    <t>Daas_R3.1.0_417</t>
    <phoneticPr fontId="1" type="noConversion"/>
  </si>
  <si>
    <t>LRS_R3.1.0_4073</t>
    <phoneticPr fontId="1" type="noConversion"/>
  </si>
  <si>
    <t>Fonsview.CSV_R3.1.0_4070_CentOS_release_7.1_Final.x86_64.tar.gz</t>
    <phoneticPr fontId="1" type="noConversion"/>
  </si>
  <si>
    <t>第五轮版本</t>
    <phoneticPr fontId="1" type="noConversion"/>
  </si>
  <si>
    <t>wangjian</t>
    <phoneticPr fontId="1" type="noConversion"/>
  </si>
  <si>
    <t>3. 解决问题：
    1)修改回包过长时，打印处理内存溢出段错误
    2)修改AAAA请求返回ipv4，导致客户端反复请求，响应慢的问题
    3)解决AAAA请求，返回响应慢或者不响应的问题
    4)增加响应dns 字段处理个数，解决部分网页打开慢或者打不开的问题</t>
    <phoneticPr fontId="1" type="noConversion"/>
  </si>
  <si>
    <t>DAAS_R3.1.0_424</t>
    <phoneticPr fontId="1" type="noConversion"/>
  </si>
  <si>
    <t>福建现场cla省份编码不对问题</t>
    <phoneticPr fontId="1" type="noConversion"/>
  </si>
  <si>
    <t>山东日志对接</t>
    <phoneticPr fontId="1" type="noConversion"/>
  </si>
  <si>
    <t>移动大网、山东移动</t>
    <phoneticPr fontId="1" type="noConversion"/>
  </si>
  <si>
    <t>kelly</t>
    <phoneticPr fontId="1" type="noConversion"/>
  </si>
  <si>
    <t xml:space="preserve">修改点：
1、webcache新增域名表配置，用户请求的域名在表里，不论内容是否已缓存都能成功重定向
2、Cache大文件群组，CSDAgent向LRS补发内容缓存的消息，lrs配合修改
3、Lrs_extra_cfg.xml有修改,新增如下配置
&lt;domain_list&gt;
 &lt;domain_info&gt; 
  &lt;domain&gt;www.lrs.com&lt;/domain&gt;
  &lt;url_hot&gt;0&lt;/url_hot&gt;
 &lt;/domain_info&gt;
 &lt;domain_info&gt; 
  &lt;domain&gt;www.abc.com&lt;/domain&gt;
  &lt;url_hot&gt;0&lt;/url_hot&gt;
 &lt;/domain_info&gt;
&lt;/domain_list&gt;
解决的MR：
0031875: 【移动大网】Cache大文件群组，CSDAgent向LRS补发内容缓存的消息后，LRS进行相应的处理
0031577: 福建移动大网LRS消息处理时延问题
</t>
    <phoneticPr fontId="1" type="noConversion"/>
  </si>
  <si>
    <t>Fonsview.DAAS_R3.1.0_443_CentOS_release_7.1_Final.x86_64.tar.gz</t>
    <phoneticPr fontId="1" type="noConversion"/>
  </si>
  <si>
    <t xml:space="preserve">新增功能：
         daasweb后台新增四个接口：
      1./daas/rest/services/v2/getAllIndicatorsInfo 资源用量查询
      2./daas/rest/services/v2/getHttpCodeInfo         访问状态码查询
      3./daas/rest/services/v2/getTopRankingInfo 域名排行查询
      4./daas/rest/services/v2/getAccessTimesInfo 地域访问量查询
程序调整 mr：
     1. accessagg 新增加了6分析字段 回源次数、1xx-5xx的次数字段，column新加了sp运营商（默认为移动目前CMNET）和省份编码。
        column=flinkhbase:0100110101005_CMCC-SLB-0001-AS1238_NULL_www.123.com_CMNET_19, 
        timestamp=1523526191082, </t>
    <phoneticPr fontId="1" type="noConversion"/>
  </si>
  <si>
    <t>Fonsview.DAAS_R3.1.0_445_CentOS_release_7.1_Final.x86_64.tar.gz</t>
    <phoneticPr fontId="1" type="noConversion"/>
  </si>
  <si>
    <t>新增功能：
         daasweb后台新增四个接口：
      1./daas/rest/services/v2/getAllIndicatorsInfo 资源用量查询
      2./daas/rest/services/v2/getHttpCodeInfo         访问状态码查询
      3./daas/rest/services/v2/getTopRankingInfo 域名排行查询
      4./daas/rest/services/v2/getAccessTimesInfo 地域访问量查询
程序调整 mr：
     1. accessagg 新增加了6分析字段 回源次数、1xx-5xx的次数字段，column新加了sp运营商（默认为移动目前CMNET）和省份编码。
        column=flinkhbase:0100110101005_CMCC-SLB-0001-AS1238_NULL_www.123.com_CMNET_19, 
        timestamp=1523526191082, 
        value=1523525700000|1523526000000|1039564800|680265216|5076000|10172|5066|10152|1679|1726 |1713|1633|1660|1741
    2.各个对外接口支持ipv6访问。主要是lmm和sa模块和web后台都自动支持了；没做代码调整。
    3.cla和accessagg和安全模块需要用到缓存服务器省份信息都不在使用三方包而是server.xml中下发信息。
 0032032 各个对外接口支持ipv6访问。主要是lmm和sa模块和web后台
 0032033 cla和accessagg和安全模块需要用到缓存服务器省份信息都不在使用三方包而是server.xml中下发信息。
 0032028 /daas/rest/services/v2/getAccessTimesInfo地域访问量查询
 0032027 /daas/rest/services/v2/getTopRankingInfo域名排行查询
 0032026 /daas/rest/services/v2/getHttpCodeInfo 访问状态码查询
 0032025 /daas/rest/services/v2/getAllIndicatorsInfo资源用量查询
 0031750 CSD/CSX有很多心跳的检查也会生成viewlog需要通过_stats第八个URI字段规避。和第二个字段ip127.0.0.1这样的日志
        0031934【DAAS】山东DPI日志字段变更</t>
    <phoneticPr fontId="1" type="noConversion"/>
  </si>
  <si>
    <t>Fonsview.CSD_R3.1.0_4085_CentOS_release_7.1_Final.x86_64.tar.g</t>
    <phoneticPr fontId="1" type="noConversion"/>
  </si>
  <si>
    <t xml:space="preserve">1、主要修复ATS 使用了linux 高内版本的 动态库问题。
2、 修复了下面MR
ATS 中支持URL长度小于1024, ATS 正常输出cache.out.log。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</t>
    <phoneticPr fontId="1" type="noConversion"/>
  </si>
  <si>
    <t>Fonsview.CSX_R3.1.0_4085_CentOS_release_7.1_Final.x86_64.tar.gz</t>
    <phoneticPr fontId="1" type="noConversion"/>
  </si>
  <si>
    <t>1、主要修复ATS 使用了linux 高内版本的 动态库问题。
2、 修复了下面MR
ATS 中支持URL长度小于1024, ATS 正常输出cache.out.log。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</t>
    <phoneticPr fontId="1" type="noConversion"/>
  </si>
  <si>
    <t>Fonsview.CSP_R3.0.0_4058_CentOS_release_7.1_Final.x86_64.tar.gz</t>
    <phoneticPr fontId="1" type="noConversion"/>
  </si>
  <si>
    <t>IPV6</t>
    <phoneticPr fontId="1" type="noConversion"/>
  </si>
  <si>
    <t>Fonsview.SA_R3.0.0_0610_CentOS_release_7.1_Final.x86_64.tar.gz</t>
    <phoneticPr fontId="1" type="noConversion"/>
  </si>
  <si>
    <t>【新需求和新功能】
    新增IPv4/IPv6双栈支持
    新增通过网管配置下发
    新增登录验证功能
    新增清理过期日志功能</t>
    <phoneticPr fontId="1" type="noConversion"/>
  </si>
  <si>
    <t>杨杰</t>
    <phoneticPr fontId="1" type="noConversion"/>
  </si>
  <si>
    <t>1、drs_group_cfg.xml新增ipv6_IPAddr地址，AAAA请求ipv6地址功能；
    2、域名请求先检测黑名单，再检测白名单；
    3、keepalive主备、集群、合设集群整合，更新发布文档</t>
    <phoneticPr fontId="1" type="noConversion"/>
  </si>
  <si>
    <t xml:space="preserve">Fonsview.GCM_R3.0.0_180416_CentOS_release_7.1_Final.x86_64.tar.gz </t>
    <phoneticPr fontId="1" type="noConversion"/>
  </si>
  <si>
    <t>Fonsview.LCM_R3.2.0_180418_CentOS_release_7.1_Final.x86_64</t>
    <phoneticPr fontId="1" type="noConversion"/>
  </si>
  <si>
    <t xml:space="preserve">新增功能：
    1、  新增和FCRS接口，主要涉及(MR  31857)
       A、 规则库的合并
       B、 域名白名单获取和提供接口给下游网元获取
    C、 http重定向黑白名单获取和提供接口给下游网元获取
    D、 dns重定向黑白名单获取和提供接口给下游网元获取
 2、  ipv6/ipv4双棧支持，主要涉及
    A、 lcm_cluster.xml lcm主备配置文件，用于lcm的主备属性配置
    B、  lcm_group_cfg.xml 组配置文件新增LRS/CRVipv6入口
    C、 lcm_cfg.xml lcm基础配置，OMS/CRS/STSC/LTC配置新增ipv6入口
3、  新增GCM网元接口，后续LCM将不在直接和oms/crs/ltc直接通信，而是通过GCM和FUMS，LCM将不在做任何接口的鉴权，鉴权相关的全部由FUMS负责。
通信模型：LCMßàGCMßàFUMSßàOMS/CRS/LTC
4、  SA相关配置由之前的主动发送给DAAS和LRS/CSV修改为DAAS/CSV/LRS等自己来获取。
5、  提供post_keepalived.sh脚本用于修改keepalived配置，可以修改ipv6的配置。使用方式：
将lcm_cluster.xml配置正确填写，执行post_keepalived.sh脚本。
注意：如有现网已经安装keepalived， ipv6相关配置请手动修改。
6、  提供post_lsyncd.sh脚本用于修改lsyncd+rsyncd配置。使用方式：
将lcm_cluster.xml配置正确填写，执行post_keepalived.sh脚本。
7、  新增拨测获取内容、域名接口。
修改问题：
1、   31634本地调度域名等上游下发接口，做好字段校验，例如本地调度域名的的有效期字段。
2、  31857 FCRS域名白名单，http重定向白名单，http重定向黑名单开发
3、  31828 新功能：FCRS规则库下发及OMS/CRS规则库合并，及合并后规则库下发给下游网元。
4、  31827 新功能：拨测相关接口开发
5、  31864 【移动大网】LCM的config.properties.templ文件中的accessTokenURL配置没更新，与3.1.0 FUMS实际不符
6、  31531【移动大网】lcm_cluster.xml.templ文件需要增加指定网卡配置，便于初始化keepalived配置文件
7、  31867 【移动大网】LCM的restart.sh脚本没有重启告警模块
8、  31574 【移动大网】LCM生成缓存规则库配置下载地址时，建议从文件读取IP，避免取错IP
9、  31562【移动大网】LCM不再主动下发安全配置模块，需要改为网元主动请求
10、     31885 【移动大网】福建现场，CMM UI打开太慢，需要优化
</t>
    <phoneticPr fontId="1" type="noConversion"/>
  </si>
  <si>
    <t>Fonsview.LCM_R3.2.0_180428_CentOS_release_7.1_Final.x86_64.tar.gz</t>
    <phoneticPr fontId="1" type="noConversion"/>
  </si>
  <si>
    <t xml:space="preserve">新增功能：
         由Fonsview.LCM_R3.2.0_180418版本升级到该版本暂无新功能
        如果由Fonsview.LCM_R3.1.*升级到该版本的话，请留意Fonsview.LCM_R3.2.0_180418_CentOS_release_7.1_Final.x86_64.tar.gz预发布邮件中的新功能及MR
修改问题：
31595 LCM LCM对下发的配置文件本地保留过多，建议只保留最新的，或者对文件个数加以限制。
32154 LCM 【移动大网】升级LCM后LRS/CSV无法获取到缓存配置文件
32153 LCM 【移动大网】LCM从FCRS获取缓存规则配置解压失败后仍然生成配置文件
32130 LCM 【移动大网】配置文件lcm_group_cfg.xml.templ 的结束标签格式错误
32128 LCM 【移动大网】lcm.install脚本的文件名写错导致安装失败
32114 LCM 【移动大网】LCM需要提供清除数据的脚本
31851 LCM 【移动大网】LCM的安装脚本、查询状态脚本、启动和停止脚本不支持单机部署情况
31255 LCM 【移动大网】LCM出现主备切换时，原主LCM正在处理中的内容分发任务无法正常完成
</t>
    <phoneticPr fontId="1" type="noConversion"/>
  </si>
  <si>
    <t>Fonsview.LCM_R3.2.0_180510_CentOS_release_7.1_Final.x86_64.tar.gz</t>
    <phoneticPr fontId="1" type="noConversion"/>
  </si>
  <si>
    <t xml:space="preserve">   fcrs新增cp域名获取和合并
修改问题：1、0032385，0032370，0032355，0032130</t>
    <phoneticPr fontId="1" type="noConversion"/>
  </si>
  <si>
    <t>Fonsview.DAAS_R3.1.0_481_CentOS_release_7.1_Final.x86_64.tar.gz</t>
    <phoneticPr fontId="1" type="noConversion"/>
  </si>
  <si>
    <t xml:space="preserve">新增功能：
        1、/daas/rest/services/v2/getAllIndicatorsInfo接口增加字段：回源带宽,业务成功率%，回源成功率%；
        2、/daas/rest/services/v2/getTopRankingInfo接口增加字段：服务流量，回源流量，增益比，访问次数，命中次,
        3.  /daas/rest/services/v1/getTopWebsite 新增查询参数cpIds domains新增数据字段 ：晚忙时下载速率和峰值流量 新增top20视频，top20下载。这个需要在daasweb.conf配置配置对应的域名。对应web页面做相应修改
          4. 、accesslog sepaccesslog规避缓存服务器产生原始日志domain为空或者为NULL
程序调整 mr：
MR：
    0032109  DAAS web前端读取数据错误 
    0032152  SLR HCR OLS 连接hive2异常 
    0032150      sepaccesslog 写入hdfs异常 
    0032132  SLR 不支持ipv6 
    0032119  DAAS web后台代码被覆盖。导致的接口请求处理异常 
    0032108      sepaccesslog，accesslog, cplogapp实时加载异常 
    0032110   ols 无法按实际情况过滤ipv4，ipv6日志
  </t>
    <phoneticPr fontId="1" type="noConversion"/>
  </si>
  <si>
    <t>Fonsview.DAAS_R3.1.0_491_CentOS_release_7.1_Final.x86_64.tar.gz</t>
    <phoneticPr fontId="1" type="noConversion"/>
  </si>
  <si>
    <t xml:space="preserve">新增功能：
        1、/daas/rest/services/v2/getAllIndicatorsInfo接口增加字段：回源带宽,业务成功率%，回源成功率%；
        2、/daas/rest/services/v2/getTopRankingInfo接口增加字段：服务流量，回源流量，增益比，访问次数，命中次,
        3.  /daas/rest/services/v1/getTopWebsite 新增查询参数cpIds domains type新增数据字段 ：晚忙时下载速率和峰值流量 新增top20视频，top20下载查询。这个需要在daasweb.conf配置配置对应的域名。对应web页面做相应修改
          4. 、accesslog sepaccesslog规避缓存服务器产生原始日志domain为空或者为NULL
程序调整 mr：
MR：
    0032109  DAAS web前端读取数据错误 
    0032152  SLR HCR OLS 连接hive2异常 
    0032150      sepaccesslog 写入hdfs异常 
    0032132  SLR 不支持ipv6 
    0032119  DAAS web后台代码被覆盖。导致的接口请求处理异常 
    0032108      sepaccesslog，accesslog, cplogapp实时加载异常 
    0032110   ols 无法按实际情况过滤ipv4，ipv6日志
  </t>
    <phoneticPr fontId="1" type="noConversion"/>
  </si>
  <si>
    <t>Fonsview.DAAS_R3.1.0_505_CentOS_release_7.1_Final.x86_64.tar.gz</t>
    <phoneticPr fontId="1" type="noConversion"/>
  </si>
  <si>
    <t xml:space="preserve">程序调整 mr：
MR 验证如下
    0032152  SLR HCR OLS 连接hive2异常
    0032132  SLR 不支持ipv6
    0032108      sepaccesslog，accesslog, cplogapp实时加载异常
    0032110   ols 无法按实际情况过滤ipv4，ipv6日志 
    0032255   /daas/rest/services/v2/getAllIndicatorsInfo接口增加字段：业务成功率%，回源成功率%统计结果异常；   
    0032243   daas web top指标流量单位错误
  </t>
    <phoneticPr fontId="1" type="noConversion"/>
  </si>
  <si>
    <t>Fonsview.DAAS_R3.1.0_514_CentOS_release_7.1_Final.x86_64.tar.gz</t>
    <phoneticPr fontId="1" type="noConversion"/>
  </si>
  <si>
    <t>程序调整 mr：                                   
    0032108      sepaccesslog，accesslog, cplogapp实时加载异常 （作为遗留问题不大影响功能）         
    0032132  SLR 不支持ipv6                     
                                  sa有接口改动支持cdn下载</t>
    <phoneticPr fontId="1" type="noConversion"/>
  </si>
  <si>
    <t>Fonsview.LCM_R3.2.0_180515_CentOS_release_7.1_Final.x86_64</t>
    <phoneticPr fontId="1" type="noConversion"/>
  </si>
  <si>
    <t xml:space="preserve">新增功能：
        无
修改问题：
    MR：0032438  0032438: 第一次安装部署LCM，启动LCM时，会因为索引没有创建，导致获取fcrs的数据接口失败。
0032437: 通过oms下发的cp域名后，无法删除旧的通过oms下发的CP域名
0032343: 【移动大网】LCMUI没有显示从FCRS获取的缓存规则相关信息
0032340: 【移动大网】建议LCM日志增加每个请求来源服务器IP的打印便于排查问题
0031434: 【移动大网_山东移动】LCM上报内容分发状态消息给OMS时报错“ERROR set ContentStatusReportReq error”
0032395: 【移动大网】cpdomainupgrate.zip脚本升级cpdomain数据后没有删除历史的无用数据
域名服务白名单接口，lcm不对上游fcrs&amp;crs下发的域名做任何处理，直接原样发送给下游网元。
</t>
    <phoneticPr fontId="1" type="noConversion"/>
  </si>
  <si>
    <t>Fonsview.LCM_R3.2.0_180521_CentOS_release_7.1_Final.x86_64</t>
    <phoneticPr fontId="1" type="noConversion"/>
  </si>
  <si>
    <t xml:space="preserve"> 新增功能：
        无
修改问题：
0032340: 【移动大网】建议LCM日志增加每个请求来源服务器IP的打印便于排查问题
0031699: 【移动大网】LCM生成告警信息时没有打印日志
0030961: 【移动大网】小文件群组，两个CSX都缓存的内容，然后上报，lcm的内容管理界面不应该生成两条记录
0032477: 【移动大网】LCM的status.sh需要支持主备状态查询
dnsRedirectionListRes请求crs发送的localDomainDistributeReq请求时，没有返回生效时间。
</t>
    <phoneticPr fontId="1" type="noConversion"/>
  </si>
  <si>
    <t xml:space="preserve">修改点：
1、cdn模式ipv4/ipv6双栈支持
2、keepalived ipv4/ipv6双栈支持
3、mongodb端口修改。db增加ipv6字段。须升级mondodb版本
4、mongodb支持多分片存储数据，配置方法如下
5、lrs_extra_cfg.xml配置修改，mongodb默认端口由27015改为27017
&lt;mongodb_serv&gt;localhost:27017&lt;/mongodb_serv&gt;
解决的MR：
0031564:【移动大网】LRS应支持主动请求下载安全模块配置
0030664:【移动大网】建议LRS的mongodb使用集群部署和单机部署使用相同的管理端口
</t>
    <phoneticPr fontId="1" type="noConversion"/>
  </si>
  <si>
    <t xml:space="preserve">修改点：
1、LRS ipv4/ipv6双栈支持
2、Lrsi配置去掉了配置项runByNMS、mongodb_serv、rabbitmq_serverip_list
解决的MR：
0032125: LRS升级后，不断重启，无法正常运行。
</t>
    <phoneticPr fontId="1" type="noConversion"/>
  </si>
  <si>
    <t>修改点：
1、支持https
2、新增黑白名单功能
3、修改lrs和csd的接口，配置类文件由csd去lcm获取</t>
    <phoneticPr fontId="1" type="noConversion"/>
  </si>
  <si>
    <t>修改点：
1、webcache模式控频
2、cdn模式不再统计hot
3、lrs_extra_cfg.xml更新，新增参数control_freq ，expires_time_threshold，详情请见发布说明6.1.1
4、新增两条告警</t>
    <phoneticPr fontId="1" type="noConversion"/>
  </si>
  <si>
    <t>熊波</t>
    <phoneticPr fontId="1" type="noConversion"/>
  </si>
  <si>
    <t xml:space="preserve">1、FUMS 内部与 GCM 通信  ， GCM 与 上级网管不再直接通信
2、 移动大网规范对deviceID格式要求该字段长度限长为20
3、 IPV6 在 FUMS 中的实现， 对外可以使用IPV6 访问网管项目以及通过IPV6 访问
       FUMS 提供的对外接口
4、 FUMS 支持 OTT (部分)
5、 FUMS  相关局点特有特性的部署
</t>
    <phoneticPr fontId="1" type="noConversion"/>
  </si>
  <si>
    <t xml:space="preserve">1、ATS使用了高版本动态库问题
2、MR解决
0031891: 【移动大网】cso第一次部署启动会报错 
0031752: 【移动大网】CSO只能在bin目录下执行./start.sh启动，灵活性差 
0031833: 【移动大网】cso启动命令执行路径有问题
0031815: 【移动大网】在CSX的cso目录下执行./bin/start.sh 
0031572: 【移动大网】执行多次CSO的start.sh脚本，会启动多个进程 
0031918: 【移动大网】cso每次启动时都会重写err.log，到时原先的err.log内容被清除 
0031936: 【移动大网】执行install.sh脚本安装CSD会改变rabbitmq文件权限导致rabbitmq运行异常 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 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
0032081: ATS缺少配置文件regex_remap_default.config 
0031729: 因CSD需要配置域名黑白名单，所以ATS的 regex_remap.config配置文件不能被下发的          配置冲掉，应以增量的方式添加配置。 
0031951: 【移动大网】cache.config.templ文件设置默认不缓存 
0032061: 【移动大网】多次启动CSO的start.sh脚本，会启动多个进程 
0031941: 【移动大网】CSO的bin目录下没有status.sh脚本 
0032160   转换工具写入到ATS中的配置错误。   
0032097   【移动大网】加载缓存规则之后cache.config更新失败       
0032092   【移动大网】加载缓存规则之后plugin.config的配置格式异常导致ats找不到插件   
0032089   ATS加载缓存规则，remap.config中添加的配置，导致ATS无法正常启动。     
0031467   当ATS加载含有规范中未提到缓存规则参数时，转换工具会在remap.config中添加异常配置。
</t>
    <phoneticPr fontId="1" type="noConversion"/>
  </si>
  <si>
    <t xml:space="preserve">1、ATS使用了高版本动态库问题
2、MR解决
0031891: 【移动大网】cso第一次部署启动会报错
0031752: 【移动大网】CSO只能在bin目录下执行./start.sh启动，灵活性差
0031833: 【移动大网】cso启动命令执行路径有问题
0031815: 【移动大网】在CSX的cso目录下执行./bin/start.sh
0031572: 【移动大网】执行多次CSO的start.sh脚本，会启动多个进程
0031918: 【移动大网】cso每次启动时都会重写err.log，到时原先的err.log内容被清除
0031936: 【移动大网】执行install.sh脚本安装CSD会改变rabbitmq文件权限导致rabbitmq运行异常
0031952 【移动大网】缓存规则库转化成ATS的配置时，应该按缓存规则库的顺序
0031893 【移动大网】需要增加ATS插件，以解决客户端请求带range，源站响应206的问题
0031913  【移动大网】福建现场，ATS的error.log回滚太快
0031914 【移动大网】福建现场，CSDAgent打印的log比较少，建议增加模板文件中log的大小和个数
0031874 【移动大网】Cache大文件群组，CSDAgent向LRS补发内容缓存的消息
0031854 【移动大网】福建现场，CSDAgent 的log打印在从ATS取内容，但实际没有
0031852 【移动大网】福建现场，CSDAgent堆积了很多任务，但没有到ATS去拉取内容
0031822 【移动大网】ats生成的cache_action.log中url被截断了
0032081: ATS缺少配置文件regex_remap_default.config
0031729: 因CSD需要配置域名黑白名单，所以ATS的 regex_remap.config配置文件不能被下发的          配置冲掉，应以增量的方式添加配置。
0031951: 【移动大网】cache.config.templ文件设置默认不缓存
0032061: 【移动大网】多次启动CSO的start.sh脚本，会启动多个进程
0031941: 【移动大网】CSO的bin目录下没有status.sh脚本
0032160   转换工具写入到ATS中的配置错误。   
0032097   【移动大网】加载缓存规则之后cache.config更新失败       
0032092   【移动大网】加载缓存规则之后plugin.config的配置格式异常导致ats找不到插件   
0032089   ATS加载缓存规则，remap.config中添加的配置，导致ATS无法正常启动。     
0031467   当ATS加载含有规范中未提到缓存规则参数时，转换工具会在remap.config中添加异常配置。
0031863: 【移动大网】福建现场，模拟OMS下发缓存规则库后，CSO没有更新缓存规则库 
</t>
    <phoneticPr fontId="1" type="noConversion"/>
  </si>
  <si>
    <t>ats版本由6.0升级为7.1.2，支持ipv6，域名白名单接口</t>
    <phoneticPr fontId="1" type="noConversion"/>
  </si>
  <si>
    <t>ats版本由6.0升级为7.1.2，支持ipv6，域名白名单接口
修复的mr：0032151 ATS缺少libexec目录
                 0032123  ATS缺少启动脚本trafficserver</t>
    <phoneticPr fontId="1" type="noConversion"/>
  </si>
  <si>
    <t>ats版本由6.0升级为7.1.2，支持ipv6，域名白名单接口，劫持环境agent与ats连接频繁断开的问题</t>
    <phoneticPr fontId="1" type="noConversion"/>
  </si>
  <si>
    <t xml:space="preserve">ts版本由6.0升级为7.1.2，支持ipv6，https 
域名白名单接口
cache 环境 agent与ats连接频繁断开的问题
csd agent定期向lcm索取配置，不再由lrs发送此类消息
修复的mr：0032151 ATS缺少libexec目录
                 0032123  ATS缺少启动脚本trafficserver
</t>
    <phoneticPr fontId="1" type="noConversion"/>
  </si>
  <si>
    <t xml:space="preserve">l  0032219: CSO首次启动无法自动更新cso.conf配置
l  0032246: cso的status.sh脚本执行失败
l  0032247: 查询cso版本号，结果显示为安装包整个名称
l  0032187: csdagent登录上报的ipv6地址不符合接口规范，LRS无法识别
l  0032308: cache大文件流程，csdagent将webcachePullReq消息插入到MQ之后，未向ATS继续发起请求
l  0032333: ATS缺少配置文件regex_remap_default.config
l  0032345: csdagent有两个记录缓存规则版本号的地方，需要把原来的记录方式删除，只保留一种
l  0032356: CSDagent加载域名白名单失败
l  0032371: 因目前CSD收到的缓存规则可能是由OMS/CRS以及FCRS这两个网元配置的缓存规则汇总之后的xml，建议对配置做去重功能。  
l  0032503: csd_device_config.xml.templ 模板文件无ipv6标签示例
l  0031865: 修改records.config.big/small.tmpl模板文件中配置信息
l  0031631: 恶意域名配置无法自动生效
l  0032377: records.config.small.templ配置值错误
l  0032396: 贵州现场，cache小文件群组，ats 7.2 core
</t>
    <phoneticPr fontId="1" type="noConversion"/>
  </si>
  <si>
    <t>Fonsview.SA_R3.0.0_0611_CentOS_release_7.1_Final.x86_64.tar.gz</t>
    <phoneticPr fontId="1" type="noConversion"/>
  </si>
  <si>
    <t>【新需求和新功能】
    新增webService接口IP拦截功能。
【未实现此版本规划的功能】
【解决的问题】
    大量无效指令请求webService接口，造成大量接收无效指令的问题。
          修复辽宁对接中发现的FTP上报日志失败的问题。</t>
    <phoneticPr fontId="1" type="noConversion"/>
  </si>
  <si>
    <t>Fonsview.SA_R3.0.0_0612_CentOS_release_7.1_Final.x86_64.tar.gz</t>
    <phoneticPr fontId="1" type="noConversion"/>
  </si>
  <si>
    <t>信安对接反馈问题进行修复,去除数据上报路径cdn_home(该目录已由信安提供,SA不用再另外创建该路径)</t>
    <phoneticPr fontId="1" type="noConversion"/>
  </si>
  <si>
    <t>Fonsview.SA_R3.0.0_0620_CentOS_release_7.1_Final.x86_64.tar.gz</t>
    <phoneticPr fontId="1" type="noConversion"/>
  </si>
  <si>
    <t>【新需求和新功能】
          IPv4/IPv6双栈支持
      新增系统登录功能，默认账户：sysadmin密码：admin
      配置由FUMS系统下发
      新增webService接口IP地址过滤</t>
    <phoneticPr fontId="1" type="noConversion"/>
  </si>
  <si>
    <t>Fonsview.SA_R3.0.0_0621_CentOS_release_7.1_Final.x86_64</t>
    <phoneticPr fontId="1" type="noConversion"/>
  </si>
  <si>
    <t>Fonsview.lcm_R3.1.0_180409_shandong.tar.gz</t>
    <phoneticPr fontId="1" type="noConversion"/>
  </si>
  <si>
    <t>Lrs支持https</t>
    <phoneticPr fontId="1" type="noConversion"/>
  </si>
  <si>
    <t>1、lrs_extra_cfg.xml新增offline_node_list配置，在offline_node_list的csd不走业务流程
2、去掉了控频功能</t>
    <phoneticPr fontId="1" type="noConversion"/>
  </si>
  <si>
    <t>DRS_R3.1.0_0005</t>
    <phoneticPr fontId="1" type="noConversion"/>
  </si>
  <si>
    <t>DRS_R3.1.0_0004</t>
    <phoneticPr fontId="1" type="noConversion"/>
  </si>
  <si>
    <t>引入性能问题</t>
    <phoneticPr fontId="1" type="noConversion"/>
  </si>
  <si>
    <t>ipv6问题</t>
    <phoneticPr fontId="1" type="noConversion"/>
  </si>
  <si>
    <t>违法网站上报新需求。
【解决的问题】（直接贴MR单）</t>
    <phoneticPr fontId="1" type="noConversion"/>
  </si>
  <si>
    <t>LCM</t>
    <phoneticPr fontId="1" type="noConversion"/>
  </si>
  <si>
    <t>1、  新增从FCRS获取规则库并和并功能。
       注：config.properties 新增配置：
fcrs.cacherule.timer=0/30 * * * * ?    每隔30秒向FCRS获取请求 一次最新的规则库和黑白名单
fcrs.url=                                              fcrs地址，例如http://172.16.6.45:6600
nodeID=110000                                  节点ID，FCRS上配置，默认北京（110000）。</t>
    <phoneticPr fontId="1" type="noConversion"/>
  </si>
  <si>
    <t>山东咪咕测试</t>
    <phoneticPr fontId="1" type="noConversion"/>
  </si>
  <si>
    <t>kobe</t>
    <phoneticPr fontId="1" type="noConversion"/>
  </si>
  <si>
    <t>\Fonsview.CSV_R3.1.0_4075_CentOS_release_7.1_Final.x86_64.tar.gz</t>
    <phoneticPr fontId="1" type="noConversion"/>
  </si>
  <si>
    <t>修改问题：
0031563: 【移动大网】安全模块配置下发：改成网元主动向LCM请求
0032353: 【CSV】group_config.xml.templ 模板文件更新
0032309: 【移动大网】动静态回源参数下发接口，CSV只需要下发到CDN群组，不需要下发到cache群组</t>
    <phoneticPr fontId="1" type="noConversion"/>
  </si>
  <si>
    <t>Fonsview.CSP_R3.0.0_4060_CentOS_release_7.1_Final.x86_64.tar.gz</t>
    <phoneticPr fontId="1" type="noConversion"/>
  </si>
  <si>
    <t xml:space="preserve">  haproxy支持https
         0032230: 【移动大网】haproxy.cfg.templ添加字段 
注：haproxy支持https配置需要手动根据模板配置</t>
    <phoneticPr fontId="1" type="noConversion"/>
  </si>
  <si>
    <t>CSV</t>
    <phoneticPr fontId="1" type="noConversion"/>
  </si>
  <si>
    <t>CSP</t>
    <phoneticPr fontId="1" type="noConversion"/>
  </si>
  <si>
    <t>预发布</t>
    <phoneticPr fontId="1" type="noConversion"/>
  </si>
  <si>
    <t>IPV6/IPV4双栈，演示需求</t>
    <phoneticPr fontId="1" type="noConversion"/>
  </si>
  <si>
    <t>Fonsview.omc_2.5.0_shanghai_35466.tar.gz</t>
    <phoneticPr fontId="1" type="noConversion"/>
  </si>
  <si>
    <t>罗雯</t>
    <phoneticPr fontId="9" type="noConversion"/>
  </si>
  <si>
    <t>【新需求和新功能】
0032173：上海电信天翼高清CDN新需求-配置 http://mantis/view.php?id=0032173
0032174：上海电信天翼高清CDN新需求-配置 http://mantis/view.php?id=0032174
0032175：上海电信天翼高清CDN新需求-配置 http://mantis/view.php?id=0032175</t>
    <phoneticPr fontId="9" type="noConversion"/>
  </si>
  <si>
    <t>Fonsview.omc_2.5.0_shanghai_35467.tar.gz</t>
    <phoneticPr fontId="1" type="noConversion"/>
  </si>
  <si>
    <t>毛强</t>
    <phoneticPr fontId="9" type="noConversion"/>
  </si>
  <si>
    <t>密码提醒</t>
    <phoneticPr fontId="9" type="noConversion"/>
  </si>
  <si>
    <t>omc_2.5.0_35430.tar.gz</t>
    <phoneticPr fontId="1" type="noConversion"/>
  </si>
  <si>
    <t>四川电信</t>
    <phoneticPr fontId="1" type="noConversion"/>
  </si>
  <si>
    <t>现场验证</t>
    <phoneticPr fontId="9" type="noConversion"/>
  </si>
  <si>
    <t xml:space="preserve"> sichuan_R3.0.0_35470</t>
    <phoneticPr fontId="1" type="noConversion"/>
  </si>
  <si>
    <t>登录验证码</t>
    <phoneticPr fontId="9" type="noConversion"/>
  </si>
  <si>
    <t>IPV6/IPV4双栈，违法网站未备域名的发现方式和备案接口调用</t>
    <phoneticPr fontId="1" type="noConversion"/>
  </si>
  <si>
    <t>iseema</t>
    <phoneticPr fontId="1" type="noConversion"/>
  </si>
  <si>
    <t>安徽联通</t>
    <phoneticPr fontId="1" type="noConversion"/>
  </si>
  <si>
    <t>johan</t>
    <phoneticPr fontId="1" type="noConversion"/>
  </si>
  <si>
    <t>未启动</t>
  </si>
  <si>
    <t>CSD</t>
    <phoneticPr fontId="1" type="noConversion"/>
  </si>
  <si>
    <t>CSX</t>
    <phoneticPr fontId="1" type="noConversion"/>
  </si>
  <si>
    <t>IPV6/IPV4双栈，演示需求，违法网站未备域名的发现方式和备案接口调用</t>
    <phoneticPr fontId="1" type="noConversion"/>
  </si>
  <si>
    <t>johan</t>
    <phoneticPr fontId="9" type="noConversion"/>
  </si>
  <si>
    <t>johan</t>
    <phoneticPr fontId="1" type="noConversion"/>
  </si>
  <si>
    <t>CSD</t>
    <phoneticPr fontId="1" type="noConversion"/>
  </si>
  <si>
    <t>CSX</t>
    <phoneticPr fontId="1" type="noConversion"/>
  </si>
  <si>
    <t>*改为.*
.改为\.</t>
    <phoneticPr fontId="1" type="noConversion"/>
  </si>
  <si>
    <t>CSJ</t>
    <phoneticPr fontId="1" type="noConversion"/>
  </si>
  <si>
    <t>LRS</t>
    <phoneticPr fontId="1" type="noConversion"/>
  </si>
  <si>
    <t>DRS</t>
    <phoneticPr fontId="1" type="noConversion"/>
  </si>
  <si>
    <t>LCM</t>
    <phoneticPr fontId="1" type="noConversion"/>
  </si>
  <si>
    <t>join</t>
    <phoneticPr fontId="1" type="noConversion"/>
  </si>
  <si>
    <t>nelson</t>
    <phoneticPr fontId="1" type="noConversion"/>
  </si>
  <si>
    <t>kobe</t>
    <phoneticPr fontId="1" type="noConversion"/>
  </si>
  <si>
    <t>咪咕视频对接</t>
    <phoneticPr fontId="1" type="noConversion"/>
  </si>
  <si>
    <t>演示需求更改,OTT功能，第六轮</t>
    <phoneticPr fontId="1" type="noConversion"/>
  </si>
  <si>
    <t>CSP</t>
    <phoneticPr fontId="1" type="noConversion"/>
  </si>
  <si>
    <t>IPV6，OTT网管增加RRS/CMM网元的管理</t>
    <phoneticPr fontId="1" type="noConversion"/>
  </si>
  <si>
    <t>杨杰</t>
    <phoneticPr fontId="1" type="noConversion"/>
  </si>
  <si>
    <t>徐胜</t>
    <phoneticPr fontId="1" type="noConversion"/>
  </si>
  <si>
    <t>STSC</t>
    <phoneticPr fontId="1" type="noConversion"/>
  </si>
  <si>
    <t>C3报表及卡顿需求</t>
    <phoneticPr fontId="1" type="noConversion"/>
  </si>
  <si>
    <t>NPVR 统计及用户登录</t>
    <phoneticPr fontId="1" type="noConversion"/>
  </si>
  <si>
    <t>johan</t>
    <phoneticPr fontId="1" type="noConversion"/>
  </si>
  <si>
    <t>Fonsview.LCM_R3.2.0_180607_CentOS_release_7.1_Final.x86_64</t>
    <phoneticPr fontId="1" type="noConversion"/>
  </si>
  <si>
    <t>0032707: LCM对http重定向黑白名单，dns重定向黑白名单，域名服务白名单的域名做处理，将域名中的1、*改为.*，2、.改为\.</t>
    <phoneticPr fontId="1" type="noConversion"/>
  </si>
  <si>
    <t>Fonsview.LRS_R3.1.0_4083_CentOS_release_7.1_Final.x86_64</t>
    <phoneticPr fontId="1" type="noConversion"/>
  </si>
  <si>
    <t>join</t>
    <phoneticPr fontId="1" type="noConversion"/>
  </si>
  <si>
    <t>1、域名白名单支持原*改为.*,原 . 改为\.格式
2、解决lrs再部分服务器上启动时间很长问题
3、解决lrs长时间提供业务后，close-wait过多导致lrs停止服务问题。
解决的MR：
0032551: 【移动大网】LRS仍然会将用户请求调度到加入离线配置的已缓存内容的csd节点</t>
    <phoneticPr fontId="1" type="noConversion"/>
  </si>
  <si>
    <t>LRS</t>
    <phoneticPr fontId="1" type="noConversion"/>
  </si>
  <si>
    <t>移动大网</t>
    <phoneticPr fontId="1" type="noConversion"/>
  </si>
  <si>
    <t>Fonsview.CSP_R3.0.0_4062_CentOS_release_7.1_Final.x86_64.tar.gz</t>
    <phoneticPr fontId="1" type="noConversion"/>
  </si>
  <si>
    <t>域名白名单接口支持正则表达式域名下发</t>
    <phoneticPr fontId="1" type="noConversion"/>
  </si>
  <si>
    <t>Fonsview.FCRS_R3.0.0_67284_CentOS_release_7.1_Final.x86_64.tar.gz</t>
    <phoneticPr fontId="1" type="noConversion"/>
  </si>
  <si>
    <t xml:space="preserve">  LCM版本需支持从fcrs获取配置，以及上报应用缓存版本。
       DAAS版本需支持FCRS获取数据接口</t>
    <phoneticPr fontId="1" type="noConversion"/>
  </si>
  <si>
    <t>Fonsview.FCRS_R3.0.0_67384</t>
    <phoneticPr fontId="1" type="noConversion"/>
  </si>
  <si>
    <t>ziven</t>
    <phoneticPr fontId="1" type="noConversion"/>
  </si>
  <si>
    <t>缓存规则下发： LCM版本需支持从fcrs获取配置，以及上报应用缓存版本。
      报表功能支持：需DAAS版本支持FCRS获取数据接口</t>
    <phoneticPr fontId="1" type="noConversion"/>
  </si>
  <si>
    <t>FCRS</t>
    <phoneticPr fontId="1" type="noConversion"/>
  </si>
  <si>
    <t>DRS_R3.1.0_0006_ALL_CentOS.tar</t>
    <phoneticPr fontId="1" type="noConversion"/>
  </si>
  <si>
    <t>适配如下4种域名形式（支持正则，可将*改为.*，.改为\.），其中形式3是新增功能。
1、 *.baidu.com    通配符
2、img.baidu.com   全域名
3、img*.baidu.com    (img1.baidu.com/img2.baidu.com/img3.baidu.com 通配方式）
4、*img.baidu.com   (1imgbaidu.com/2img.baidu.com/abcimg.baidu.com 通配方式）</t>
    <phoneticPr fontId="1" type="noConversion"/>
  </si>
  <si>
    <t>CSJ_3.1.0_3811</t>
    <phoneticPr fontId="1" type="noConversion"/>
  </si>
  <si>
    <t>徐胜</t>
    <phoneticPr fontId="1" type="noConversion"/>
  </si>
  <si>
    <t>CSJ</t>
    <phoneticPr fontId="1" type="noConversion"/>
  </si>
  <si>
    <t>Fonsview.FUMS_R3.2.0_4331</t>
    <phoneticPr fontId="1" type="noConversion"/>
  </si>
  <si>
    <t>熊波</t>
    <phoneticPr fontId="1" type="noConversion"/>
  </si>
  <si>
    <t xml:space="preserve"> 该版本仅用于云南现场对接咪咕测试</t>
    <phoneticPr fontId="1" type="noConversion"/>
  </si>
  <si>
    <t>FUMA</t>
    <phoneticPr fontId="1" type="noConversion"/>
  </si>
  <si>
    <t>移动大网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</si>
</sst>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i/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Microsoft YaHei UI"/>
      <family val="2"/>
    </font>
    <font>
      <sz val="10.5"/>
      <color rgb="FF333333"/>
      <name val="微软雅黑"/>
      <family val="2"/>
      <charset val="134"/>
    </font>
    <font>
      <sz val="11"/>
      <color rgb="FF333333"/>
      <name val="Times New Roman"/>
      <family val="1"/>
    </font>
    <font>
      <sz val="10.5"/>
      <color rgb="FF00000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0" xfId="0" applyNumberFormat="1" applyFont="1">
      <alignment vertical="center"/>
    </xf>
    <xf numFmtId="10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10" fontId="2" fillId="4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0" fontId="5" fillId="4" borderId="0" xfId="0" applyNumberFormat="1" applyFont="1" applyFill="1" applyBorder="1" applyAlignment="1">
      <alignment vertical="center" wrapText="1"/>
    </xf>
    <xf numFmtId="10" fontId="2" fillId="4" borderId="0" xfId="0" applyNumberFormat="1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5" borderId="0" xfId="0" applyNumberFormat="1" applyFont="1" applyFill="1" applyBorder="1" applyAlignment="1">
      <alignment vertical="center" wrapText="1"/>
    </xf>
    <xf numFmtId="0" fontId="2" fillId="5" borderId="0" xfId="0" applyNumberFormat="1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10" fontId="5" fillId="3" borderId="0" xfId="0" applyNumberFormat="1" applyFont="1" applyFill="1" applyBorder="1" applyAlignment="1">
      <alignment vertical="center" wrapText="1"/>
    </xf>
    <xf numFmtId="10" fontId="2" fillId="3" borderId="0" xfId="0" applyNumberFormat="1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5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center" wrapText="1"/>
    </xf>
    <xf numFmtId="14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14" fontId="3" fillId="8" borderId="1" xfId="0" applyNumberFormat="1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14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/>
    </xf>
    <xf numFmtId="0" fontId="3" fillId="9" borderId="0" xfId="0" applyFont="1" applyFill="1" applyAlignment="1">
      <alignment horizontal="left" vertical="center" wrapText="1"/>
    </xf>
    <xf numFmtId="0" fontId="19" fillId="9" borderId="0" xfId="0" applyFont="1" applyFill="1">
      <alignment vertical="center"/>
    </xf>
    <xf numFmtId="0" fontId="10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任务分析图表!$A$1</c:f>
          <c:strCache>
            <c:ptCount val="1"/>
            <c:pt idx="0">
              <c:v>任务增长趋势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任务分析图表!$A$3:$A$27</c:f>
              <c:strCache>
                <c:ptCount val="25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  <c:pt idx="24">
                  <c:v>25W</c:v>
                </c:pt>
              </c:strCache>
            </c:strRef>
          </c:cat>
          <c:val>
            <c:numRef>
              <c:f>任务分析图表!$B$3:$B$27</c:f>
              <c:numCache>
                <c:formatCode>General</c:formatCode>
                <c:ptCount val="25"/>
                <c:pt idx="0">
                  <c:v>59</c:v>
                </c:pt>
                <c:pt idx="1">
                  <c:v>116</c:v>
                </c:pt>
                <c:pt idx="2">
                  <c:v>170</c:v>
                </c:pt>
                <c:pt idx="3">
                  <c:v>223</c:v>
                </c:pt>
                <c:pt idx="4">
                  <c:v>288</c:v>
                </c:pt>
                <c:pt idx="5">
                  <c:v>339</c:v>
                </c:pt>
                <c:pt idx="6">
                  <c:v>390</c:v>
                </c:pt>
                <c:pt idx="7">
                  <c:v>441</c:v>
                </c:pt>
                <c:pt idx="8">
                  <c:v>492</c:v>
                </c:pt>
                <c:pt idx="9">
                  <c:v>543</c:v>
                </c:pt>
                <c:pt idx="10">
                  <c:v>594</c:v>
                </c:pt>
                <c:pt idx="11">
                  <c:v>645</c:v>
                </c:pt>
                <c:pt idx="12">
                  <c:v>696</c:v>
                </c:pt>
                <c:pt idx="13">
                  <c:v>743</c:v>
                </c:pt>
                <c:pt idx="14">
                  <c:v>802</c:v>
                </c:pt>
                <c:pt idx="15">
                  <c:v>863</c:v>
                </c:pt>
                <c:pt idx="16">
                  <c:v>924</c:v>
                </c:pt>
                <c:pt idx="17">
                  <c:v>1003</c:v>
                </c:pt>
                <c:pt idx="18">
                  <c:v>1065</c:v>
                </c:pt>
                <c:pt idx="19">
                  <c:v>1128</c:v>
                </c:pt>
                <c:pt idx="20">
                  <c:v>1189</c:v>
                </c:pt>
                <c:pt idx="21">
                  <c:v>1248</c:v>
                </c:pt>
                <c:pt idx="22">
                  <c:v>1295</c:v>
                </c:pt>
                <c:pt idx="23">
                  <c:v>1341</c:v>
                </c:pt>
                <c:pt idx="24">
                  <c:v>1381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7-40DD-BF12-84E3DB2D7C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5192752"/>
        <c:axId val="375193312"/>
      </c:lineChart>
      <c:catAx>
        <c:axId val="375192752"/>
        <c:scaling>
          <c:orientation val="minMax"/>
        </c:scaling>
        <c:delete val="0"/>
        <c:axPos val="b"/>
        <c:title>
          <c:tx>
            <c:strRef>
              <c:f>任务分析图表!$A$2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3312"/>
        <c:crosses val="autoZero"/>
        <c:auto val="1"/>
        <c:lblAlgn val="ctr"/>
        <c:lblOffset val="100"/>
        <c:noMultiLvlLbl val="0"/>
      </c:catAx>
      <c:valAx>
        <c:axId val="375193312"/>
        <c:scaling>
          <c:orientation val="minMax"/>
        </c:scaling>
        <c:delete val="0"/>
        <c:axPos val="l"/>
        <c:title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2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任务分析图表!$O$1</c:f>
          <c:strCache>
            <c:ptCount val="1"/>
            <c:pt idx="0">
              <c:v>计划完成率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任务分析图表!$O$15:$O$26</c:f>
              <c:strCache>
                <c:ptCount val="12"/>
                <c:pt idx="0">
                  <c:v>13W</c:v>
                </c:pt>
                <c:pt idx="1">
                  <c:v>14W</c:v>
                </c:pt>
                <c:pt idx="2">
                  <c:v>15W</c:v>
                </c:pt>
                <c:pt idx="3">
                  <c:v>16W</c:v>
                </c:pt>
                <c:pt idx="4">
                  <c:v>17W</c:v>
                </c:pt>
                <c:pt idx="5">
                  <c:v>18W</c:v>
                </c:pt>
                <c:pt idx="6">
                  <c:v>19W</c:v>
                </c:pt>
                <c:pt idx="7">
                  <c:v>20W</c:v>
                </c:pt>
                <c:pt idx="8">
                  <c:v>21W</c:v>
                </c:pt>
                <c:pt idx="9">
                  <c:v>22W</c:v>
                </c:pt>
                <c:pt idx="10">
                  <c:v>23W</c:v>
                </c:pt>
                <c:pt idx="11">
                  <c:v>24W</c:v>
                </c:pt>
              </c:strCache>
            </c:strRef>
          </c:cat>
          <c:val>
            <c:numRef>
              <c:f>任务分析图表!$P$15:$P$26</c:f>
              <c:numCache>
                <c:formatCode>0.00%</c:formatCode>
                <c:ptCount val="12"/>
                <c:pt idx="0">
                  <c:v>0.77272727272727271</c:v>
                </c:pt>
                <c:pt idx="1">
                  <c:v>0.7857142857142857</c:v>
                </c:pt>
                <c:pt idx="2">
                  <c:v>0.60377358490566035</c:v>
                </c:pt>
                <c:pt idx="3">
                  <c:v>0.66101694915254239</c:v>
                </c:pt>
                <c:pt idx="4">
                  <c:v>0.70588235294117652</c:v>
                </c:pt>
                <c:pt idx="5">
                  <c:v>0.77586206896551724</c:v>
                </c:pt>
                <c:pt idx="6">
                  <c:v>0.43103448275862066</c:v>
                </c:pt>
                <c:pt idx="7">
                  <c:v>0.47368421052631576</c:v>
                </c:pt>
                <c:pt idx="8">
                  <c:v>0.42105263157894735</c:v>
                </c:pt>
                <c:pt idx="9">
                  <c:v>0.5535714285714286</c:v>
                </c:pt>
                <c:pt idx="10">
                  <c:v>0.4</c:v>
                </c:pt>
                <c:pt idx="11">
                  <c:v>0.73684210526315785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5-4102-B0C5-95B954B2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5196112"/>
        <c:axId val="375196672"/>
      </c:barChart>
      <c:catAx>
        <c:axId val="375196112"/>
        <c:scaling>
          <c:orientation val="minMax"/>
        </c:scaling>
        <c:delete val="0"/>
        <c:axPos val="b"/>
        <c:title>
          <c:tx>
            <c:strRef>
              <c:f>任务分析图表!$O$2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itchFamily="34" charset="-122"/>
                  <a:ea typeface="微软雅黑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6672"/>
        <c:crosses val="autoZero"/>
        <c:auto val="1"/>
        <c:lblAlgn val="ctr"/>
        <c:lblOffset val="100"/>
        <c:noMultiLvlLbl val="0"/>
      </c:catAx>
      <c:valAx>
        <c:axId val="375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任务分析图表!$P$2</c:f>
              <c:strCache>
                <c:ptCount val="1"/>
                <c:pt idx="0">
                  <c:v>计划完成率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itchFamily="34" charset="-122"/>
                  <a:ea typeface="微软雅黑" pitchFamily="34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3751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任务分析图表!$AD$1</c:f>
          <c:strCache>
            <c:ptCount val="1"/>
            <c:pt idx="0">
              <c:v>任务占比率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任务分析图表!$AE$2</c:f>
              <c:strCache>
                <c:ptCount val="1"/>
                <c:pt idx="0">
                  <c:v>计划任务占比率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任务分析图表!$AD$16:$AD$17</c:f>
              <c:strCache>
                <c:ptCount val="2"/>
                <c:pt idx="0">
                  <c:v>14W</c:v>
                </c:pt>
                <c:pt idx="1">
                  <c:v>15W</c:v>
                </c:pt>
              </c:strCache>
            </c:strRef>
          </c:cat>
          <c:val>
            <c:numRef>
              <c:f>任务分析图表!$AE$16:$AE$17</c:f>
              <c:numCache>
                <c:formatCode>0.00%</c:formatCode>
                <c:ptCount val="2"/>
                <c:pt idx="0">
                  <c:v>0.8936170212765957</c:v>
                </c:pt>
                <c:pt idx="1">
                  <c:v>0.89830508474576276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ED-40B3-B097-101BF597339E}"/>
            </c:ext>
          </c:extLst>
        </c:ser>
        <c:ser>
          <c:idx val="1"/>
          <c:order val="1"/>
          <c:tx>
            <c:strRef>
              <c:f>任务分析图表!$AF$2</c:f>
              <c:strCache>
                <c:ptCount val="1"/>
                <c:pt idx="0">
                  <c:v>临时任务占比率</c:v>
                </c:pt>
              </c:strCache>
            </c:strRef>
          </c:tx>
          <c:invertIfNegative val="0"/>
          <c:cat>
            <c:strRef>
              <c:f>任务分析图表!$AD$16:$AD$17</c:f>
              <c:strCache>
                <c:ptCount val="2"/>
                <c:pt idx="0">
                  <c:v>14W</c:v>
                </c:pt>
                <c:pt idx="1">
                  <c:v>15W</c:v>
                </c:pt>
              </c:strCache>
            </c:strRef>
          </c:cat>
          <c:val>
            <c:numRef>
              <c:f>任务分析图表!$AF$16:$AF$17</c:f>
              <c:numCache>
                <c:formatCode>0.00%</c:formatCode>
                <c:ptCount val="2"/>
                <c:pt idx="0">
                  <c:v>0.10638297872340426</c:v>
                </c:pt>
                <c:pt idx="1">
                  <c:v>0.10169491525423729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64-4901-A795-173E65ABBCD9}"/>
            </c:ext>
          </c:extLst>
        </c:ser>
        <c:ser>
          <c:idx val="2"/>
          <c:order val="2"/>
          <c:tx>
            <c:strRef>
              <c:f>任务分析图表!$AG$2</c:f>
              <c:strCache>
                <c:ptCount val="1"/>
                <c:pt idx="0">
                  <c:v>疑难问题占比率</c:v>
                </c:pt>
              </c:strCache>
            </c:strRef>
          </c:tx>
          <c:invertIfNegative val="0"/>
          <c:cat>
            <c:strRef>
              <c:f>任务分析图表!$AD$16:$AD$17</c:f>
              <c:strCache>
                <c:ptCount val="2"/>
                <c:pt idx="0">
                  <c:v>14W</c:v>
                </c:pt>
                <c:pt idx="1">
                  <c:v>15W</c:v>
                </c:pt>
              </c:strCache>
            </c:strRef>
          </c:cat>
          <c:val>
            <c:numRef>
              <c:f>任务分析图表!$AG$16:$AG$17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64-4901-A795-173E65AB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75200592"/>
        <c:axId val="375201152"/>
      </c:barChart>
      <c:catAx>
        <c:axId val="375200592"/>
        <c:scaling>
          <c:orientation val="minMax"/>
        </c:scaling>
        <c:delete val="0"/>
        <c:axPos val="b"/>
        <c:title>
          <c:tx>
            <c:strRef>
              <c:f>任务分析图表!$AD$2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75201152"/>
        <c:crosses val="autoZero"/>
        <c:auto val="1"/>
        <c:lblAlgn val="ctr"/>
        <c:lblOffset val="100"/>
        <c:noMultiLvlLbl val="0"/>
      </c:catAx>
      <c:valAx>
        <c:axId val="375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75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任务分析图表!$AT$1</c:f>
          <c:strCache>
            <c:ptCount val="1"/>
            <c:pt idx="0">
              <c:v>任务组成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任务分析图表!$AU$2</c:f>
              <c:strCache>
                <c:ptCount val="1"/>
                <c:pt idx="0">
                  <c:v>计划任务总数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任务分析图表!$AU$3:$AU$9</c:f>
              <c:numCache>
                <c:formatCode>General</c:formatCode>
                <c:ptCount val="7"/>
                <c:pt idx="0">
                  <c:v>53</c:v>
                </c:pt>
                <c:pt idx="1">
                  <c:v>49</c:v>
                </c:pt>
                <c:pt idx="2">
                  <c:v>43</c:v>
                </c:pt>
                <c:pt idx="3">
                  <c:v>37</c:v>
                </c:pt>
                <c:pt idx="4">
                  <c:v>51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75-442D-BC9C-8EE097683BF7}"/>
            </c:ext>
          </c:extLst>
        </c:ser>
        <c:ser>
          <c:idx val="1"/>
          <c:order val="1"/>
          <c:tx>
            <c:strRef>
              <c:f>任务分析图表!$AV$2</c:f>
              <c:strCache>
                <c:ptCount val="1"/>
                <c:pt idx="0">
                  <c:v>临时任务总数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任务分析图表!$AV$3:$AV$9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75-442D-BC9C-8EE097683BF7}"/>
            </c:ext>
          </c:extLst>
        </c:ser>
        <c:ser>
          <c:idx val="2"/>
          <c:order val="2"/>
          <c:tx>
            <c:strRef>
              <c:f>任务分析图表!$AW$2</c:f>
              <c:strCache>
                <c:ptCount val="1"/>
                <c:pt idx="0">
                  <c:v>疑难问题总数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任务分析图表!$AW$3:$AW$9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75-442D-BC9C-8EE097683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0320"/>
        <c:axId val="309500880"/>
      </c:barChart>
      <c:catAx>
        <c:axId val="309500320"/>
        <c:scaling>
          <c:orientation val="minMax"/>
        </c:scaling>
        <c:delete val="0"/>
        <c:axPos val="b"/>
        <c:title>
          <c:tx>
            <c:strRef>
              <c:f>任务分析图表!$AT$2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500880"/>
        <c:crosses val="autoZero"/>
        <c:auto val="1"/>
        <c:lblAlgn val="ctr"/>
        <c:lblOffset val="100"/>
        <c:noMultiLvlLbl val="0"/>
      </c:catAx>
      <c:valAx>
        <c:axId val="3095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5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任务分析图表!$BH$1</c:f>
          <c:strCache>
            <c:ptCount val="1"/>
            <c:pt idx="0">
              <c:v>本迭代任务汇总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B32-47A9-9D0E-68CDDCC73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B32-47A9-9D0E-68CDDCC73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B32-47A9-9D0E-68CDDCC73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E5D-4B07-882B-8F746D2C6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任务分析图表!$BH$2:$BK$2</c:f>
              <c:strCache>
                <c:ptCount val="4"/>
                <c:pt idx="0">
                  <c:v>计划任务完成数</c:v>
                </c:pt>
                <c:pt idx="1">
                  <c:v>临时任务完成数</c:v>
                </c:pt>
                <c:pt idx="2">
                  <c:v>疑难任务完成数</c:v>
                </c:pt>
                <c:pt idx="3">
                  <c:v>延时任务数（计划+临时+延时）</c:v>
                </c:pt>
              </c:strCache>
            </c:strRef>
          </c:cat>
          <c:val>
            <c:numRef>
              <c:f>任务分析图表!$BH$3:$BK$3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97-4A8F-B278-C8A61A16E8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版本数据及分析图表!$P$1</c:f>
          <c:strCache>
            <c:ptCount val="1"/>
            <c:pt idx="0">
              <c:v>版本准时交付比率趋势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版本数据及分析图表!$P$3:$P$14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版本数据及分析图表!$Q$3:$Q$14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6-4D5C-BA2E-66208D1FA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800"/>
        <c:axId val="309505360"/>
      </c:barChart>
      <c:catAx>
        <c:axId val="30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505360"/>
        <c:crosses val="autoZero"/>
        <c:auto val="1"/>
        <c:lblAlgn val="ctr"/>
        <c:lblOffset val="100"/>
        <c:noMultiLvlLbl val="0"/>
      </c:catAx>
      <c:valAx>
        <c:axId val="3095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5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版本数据及分析图表!$AD$1</c:f>
          <c:strCache>
            <c:ptCount val="1"/>
            <c:pt idx="0">
              <c:v>版本通过率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版本数据及分析图表!$AE$1:$AE$2</c:f>
              <c:strCache>
                <c:ptCount val="2"/>
                <c:pt idx="0">
                  <c:v>版本通过率</c:v>
                </c:pt>
                <c:pt idx="1">
                  <c:v>版本通过率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版本数据及分析图表!$AD$3:$AD$14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版本数据及分析图表!$AE$3:$AE$14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D-468E-ADC7-767B1D0E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9800256"/>
        <c:axId val="309800816"/>
      </c:barChart>
      <c:catAx>
        <c:axId val="3098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800816"/>
        <c:crosses val="autoZero"/>
        <c:auto val="1"/>
        <c:lblAlgn val="ctr"/>
        <c:lblOffset val="100"/>
        <c:noMultiLvlLbl val="0"/>
      </c:catAx>
      <c:valAx>
        <c:axId val="309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版本数据及分析图表!$AE$2</c:f>
              <c:strCache>
                <c:ptCount val="1"/>
                <c:pt idx="0">
                  <c:v>版本通过率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8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版本数据及分析图表!$AQ$1</c:f>
          <c:strCache>
            <c:ptCount val="1"/>
            <c:pt idx="0">
              <c:v>版本数量叠加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版本数据及分析图表!$AR$2</c:f>
              <c:strCache>
                <c:ptCount val="1"/>
                <c:pt idx="0">
                  <c:v>预发布版本叠加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版本数据及分析图表!$AR$3:$AR$14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F3-49B0-B4FF-75F633E5C9C2}"/>
            </c:ext>
          </c:extLst>
        </c:ser>
        <c:ser>
          <c:idx val="1"/>
          <c:order val="1"/>
          <c:tx>
            <c:strRef>
              <c:f>版本数据及分析图表!$AS$2</c:f>
              <c:strCache>
                <c:ptCount val="1"/>
                <c:pt idx="0">
                  <c:v>预发布测试版本叠加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版本数据及分析图表!$AS$3:$AS$14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F3-49B0-B4FF-75F633E5C9C2}"/>
            </c:ext>
          </c:extLst>
        </c:ser>
        <c:ser>
          <c:idx val="2"/>
          <c:order val="2"/>
          <c:tx>
            <c:strRef>
              <c:f>版本数据及分析图表!$AT$2</c:f>
              <c:strCache>
                <c:ptCount val="1"/>
                <c:pt idx="0">
                  <c:v>测试发布版本叠加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版本数据及分析图表!$AT$3:$AT$14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F3-49B0-B4FF-75F633E5C9C2}"/>
            </c:ext>
          </c:extLst>
        </c:ser>
        <c:ser>
          <c:idx val="3"/>
          <c:order val="3"/>
          <c:tx>
            <c:strRef>
              <c:f>版本数据及分析图表!$AU$2</c:f>
              <c:strCache>
                <c:ptCount val="1"/>
                <c:pt idx="0">
                  <c:v>计划交付版本叠加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版本数据及分析图表!$AU$3:$AU$14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F3-49B0-B4FF-75F633E5C9C2}"/>
            </c:ext>
          </c:extLst>
        </c:ser>
        <c:ser>
          <c:idx val="4"/>
          <c:order val="4"/>
          <c:tx>
            <c:strRef>
              <c:f>版本数据及分析图表!$AV$2</c:f>
              <c:strCache>
                <c:ptCount val="1"/>
                <c:pt idx="0">
                  <c:v>准时交付版本叠加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版本数据及分析图表!$AV$3:$AV$14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F0-44DC-92E0-61148965CD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8666000"/>
        <c:axId val="378666560"/>
      </c:lineChart>
      <c:catAx>
        <c:axId val="3786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78666560"/>
        <c:crosses val="autoZero"/>
        <c:auto val="1"/>
        <c:lblAlgn val="ctr"/>
        <c:lblOffset val="100"/>
        <c:noMultiLvlLbl val="0"/>
      </c:catAx>
      <c:valAx>
        <c:axId val="37866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版本数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7866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100012</xdr:rowOff>
    </xdr:from>
    <xdr:to>
      <xdr:col>9</xdr:col>
      <xdr:colOff>1333500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E21A312A-FE23-4C47-B015-37B23930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423860</xdr:colOff>
      <xdr:row>5</xdr:row>
      <xdr:rowOff>80962</xdr:rowOff>
    </xdr:from>
    <xdr:to>
      <xdr:col>23</xdr:col>
      <xdr:colOff>1114425</xdr:colOff>
      <xdr:row>24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C2C85327-7E8D-40D9-84CF-465947106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642936</xdr:colOff>
      <xdr:row>5</xdr:row>
      <xdr:rowOff>109537</xdr:rowOff>
    </xdr:from>
    <xdr:to>
      <xdr:col>40</xdr:col>
      <xdr:colOff>2028825</xdr:colOff>
      <xdr:row>24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6D2929A-1610-45A4-8E4C-61E09CAA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557211</xdr:colOff>
      <xdr:row>5</xdr:row>
      <xdr:rowOff>90487</xdr:rowOff>
    </xdr:from>
    <xdr:to>
      <xdr:col>56</xdr:col>
      <xdr:colOff>1190624</xdr:colOff>
      <xdr:row>24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9EAA7B7D-C42D-47B8-B260-2131ABA6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781050</xdr:colOff>
      <xdr:row>6</xdr:row>
      <xdr:rowOff>100012</xdr:rowOff>
    </xdr:from>
    <xdr:to>
      <xdr:col>65</xdr:col>
      <xdr:colOff>666750</xdr:colOff>
      <xdr:row>25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F455D819-D305-4776-B6AF-D89D6A1D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1</xdr:row>
      <xdr:rowOff>242887</xdr:rowOff>
    </xdr:from>
    <xdr:to>
      <xdr:col>24</xdr:col>
      <xdr:colOff>628650</xdr:colOff>
      <xdr:row>20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63B4D21-1F3A-4B66-83FA-57CBA236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414337</xdr:colOff>
      <xdr:row>6</xdr:row>
      <xdr:rowOff>33337</xdr:rowOff>
    </xdr:from>
    <xdr:to>
      <xdr:col>39</xdr:col>
      <xdr:colOff>381000</xdr:colOff>
      <xdr:row>20</xdr:row>
      <xdr:rowOff>109537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1256984B-BA7F-479A-B165-8BF24AD7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519112</xdr:colOff>
      <xdr:row>3</xdr:row>
      <xdr:rowOff>123825</xdr:rowOff>
    </xdr:from>
    <xdr:to>
      <xdr:col>59</xdr:col>
      <xdr:colOff>0</xdr:colOff>
      <xdr:row>21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32E11DB-FD63-451C-8B10-A10E244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Fonsview.FCRS_R3.0.0_66050_CentOS_release_7.1_Final.x86_64.tar.gz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Fonsview.FCRS_R3.0.0_66050_CentOS_release_7.1_Final.x86_64.tar.g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zoomScaleNormal="100" workbookViewId="0">
      <selection activeCell="E5" sqref="E5"/>
    </sheetView>
  </sheetViews>
  <sheetFormatPr defaultRowHeight="16.5"/>
  <cols>
    <col min="1" max="1" width="4.75" style="6" customWidth="1"/>
    <col min="2" max="2" width="9.875" style="6" customWidth="1"/>
    <col min="3" max="3" width="8.75" style="6" customWidth="1"/>
    <col min="4" max="4" width="12.125" style="6" customWidth="1"/>
    <col min="5" max="5" width="13.25" style="6" customWidth="1"/>
    <col min="6" max="6" width="12.375" style="6" customWidth="1"/>
    <col min="7" max="7" width="12" style="6" customWidth="1"/>
    <col min="8" max="8" width="12.125" style="6" customWidth="1"/>
    <col min="9" max="9" width="9.5" style="6" customWidth="1"/>
    <col min="10" max="10" width="10.875" style="6" customWidth="1"/>
    <col min="11" max="11" width="8.5" style="6" customWidth="1"/>
    <col min="12" max="12" width="8.875" style="6" customWidth="1"/>
    <col min="13" max="13" width="30.625" style="6" customWidth="1"/>
    <col min="14" max="14" width="13.375" style="6" customWidth="1"/>
    <col min="15" max="15" width="10" style="6" customWidth="1"/>
    <col min="16" max="17" width="8.625" style="6" customWidth="1"/>
    <col min="18" max="18" width="14.25" style="58" customWidth="1"/>
    <col min="19" max="19" width="14.75" style="58" customWidth="1"/>
    <col min="20" max="20" width="16.25" style="58" customWidth="1"/>
    <col min="21" max="21" width="16.25" style="6" customWidth="1"/>
    <col min="22" max="16384" width="9" style="6"/>
  </cols>
  <sheetData>
    <row r="1" spans="1:22" s="55" customFormat="1" ht="18.75" customHeight="1">
      <c r="A1" s="54" t="s">
        <v>119</v>
      </c>
      <c r="B1" s="54" t="s">
        <v>7</v>
      </c>
      <c r="C1" s="54" t="s">
        <v>2</v>
      </c>
      <c r="D1" s="54" t="s">
        <v>43</v>
      </c>
      <c r="E1" s="54" t="s">
        <v>50</v>
      </c>
      <c r="F1" s="54" t="s">
        <v>473</v>
      </c>
      <c r="G1" s="54" t="s">
        <v>474</v>
      </c>
      <c r="H1" s="57" t="s">
        <v>422</v>
      </c>
      <c r="I1" s="57" t="s">
        <v>423</v>
      </c>
      <c r="J1" s="54" t="s">
        <v>41</v>
      </c>
      <c r="K1" s="54" t="s">
        <v>4</v>
      </c>
      <c r="L1" s="54" t="s">
        <v>3</v>
      </c>
      <c r="M1" s="54" t="s">
        <v>42</v>
      </c>
      <c r="N1" s="54" t="s">
        <v>0</v>
      </c>
      <c r="O1" s="54" t="s">
        <v>1</v>
      </c>
      <c r="P1" s="54" t="s">
        <v>6</v>
      </c>
      <c r="Q1" s="54" t="s">
        <v>446</v>
      </c>
      <c r="R1" s="59" t="s">
        <v>424</v>
      </c>
      <c r="S1" s="59" t="s">
        <v>425</v>
      </c>
      <c r="T1" s="59" t="s">
        <v>426</v>
      </c>
      <c r="U1" s="37" t="s">
        <v>408</v>
      </c>
      <c r="V1" s="55" t="s">
        <v>447</v>
      </c>
    </row>
    <row r="2" spans="1:22" ht="29.25" customHeight="1">
      <c r="A2" s="35">
        <v>1</v>
      </c>
      <c r="B2" s="35" t="s">
        <v>554</v>
      </c>
      <c r="C2" s="35" t="s">
        <v>150</v>
      </c>
      <c r="D2" s="35" t="s">
        <v>448</v>
      </c>
      <c r="E2" s="9" t="s">
        <v>555</v>
      </c>
      <c r="F2" s="36">
        <v>43270</v>
      </c>
      <c r="G2" s="36"/>
      <c r="H2" s="36">
        <v>43280</v>
      </c>
      <c r="I2" s="35"/>
      <c r="J2" s="9" t="s">
        <v>145</v>
      </c>
      <c r="K2" s="9" t="s">
        <v>146</v>
      </c>
      <c r="L2" s="35" t="s">
        <v>554</v>
      </c>
      <c r="M2" s="53" t="s">
        <v>809</v>
      </c>
      <c r="N2" s="37"/>
      <c r="O2" s="37"/>
      <c r="P2" s="38"/>
      <c r="Q2" s="38"/>
      <c r="R2" s="38"/>
      <c r="S2" s="38"/>
      <c r="T2" s="38"/>
      <c r="U2" s="9"/>
    </row>
    <row r="3" spans="1:22" ht="29.25" customHeight="1">
      <c r="A3" s="35">
        <v>2</v>
      </c>
      <c r="B3" s="35" t="s">
        <v>796</v>
      </c>
      <c r="C3" s="35" t="s">
        <v>517</v>
      </c>
      <c r="D3" s="35" t="s">
        <v>448</v>
      </c>
      <c r="E3" s="9" t="s">
        <v>518</v>
      </c>
      <c r="F3" s="36">
        <v>43242</v>
      </c>
      <c r="G3" s="36">
        <v>43242</v>
      </c>
      <c r="H3" s="36">
        <v>43266</v>
      </c>
      <c r="I3" s="35"/>
      <c r="J3" s="9" t="s">
        <v>145</v>
      </c>
      <c r="K3" s="9" t="s">
        <v>146</v>
      </c>
      <c r="L3" s="35" t="s">
        <v>791</v>
      </c>
      <c r="M3" s="53" t="s">
        <v>806</v>
      </c>
      <c r="N3" s="37"/>
      <c r="O3" s="37"/>
      <c r="P3" s="38"/>
      <c r="Q3" s="38"/>
      <c r="R3" s="38"/>
      <c r="S3" s="38"/>
      <c r="T3" s="38"/>
      <c r="U3" s="9"/>
    </row>
    <row r="4" spans="1:22" ht="29.25" customHeight="1">
      <c r="A4" s="35">
        <v>3</v>
      </c>
      <c r="B4" s="35" t="s">
        <v>797</v>
      </c>
      <c r="C4" s="35" t="s">
        <v>517</v>
      </c>
      <c r="D4" s="35" t="s">
        <v>448</v>
      </c>
      <c r="E4" s="9" t="s">
        <v>518</v>
      </c>
      <c r="F4" s="36">
        <v>43242</v>
      </c>
      <c r="G4" s="36">
        <v>43242</v>
      </c>
      <c r="H4" s="36">
        <v>43266</v>
      </c>
      <c r="I4" s="35"/>
      <c r="J4" s="9" t="s">
        <v>145</v>
      </c>
      <c r="K4" s="9" t="s">
        <v>146</v>
      </c>
      <c r="L4" s="35" t="s">
        <v>792</v>
      </c>
      <c r="M4" s="53" t="s">
        <v>516</v>
      </c>
      <c r="N4" s="37"/>
      <c r="O4" s="37"/>
      <c r="P4" s="38"/>
      <c r="Q4" s="38"/>
      <c r="R4" s="38"/>
      <c r="S4" s="38"/>
      <c r="T4" s="38"/>
      <c r="U4" s="9"/>
    </row>
    <row r="5" spans="1:22" s="85" customFormat="1" ht="29.25" customHeight="1">
      <c r="A5" s="81">
        <v>4</v>
      </c>
      <c r="B5" s="81" t="s">
        <v>801</v>
      </c>
      <c r="C5" s="81" t="s">
        <v>517</v>
      </c>
      <c r="D5" s="81" t="s">
        <v>448</v>
      </c>
      <c r="E5" s="81" t="s">
        <v>810</v>
      </c>
      <c r="F5" s="82">
        <v>43259</v>
      </c>
      <c r="G5" s="82">
        <v>43264</v>
      </c>
      <c r="H5" s="82">
        <v>43266</v>
      </c>
      <c r="I5" s="81"/>
      <c r="J5" s="81" t="s">
        <v>156</v>
      </c>
      <c r="K5" s="81" t="s">
        <v>146</v>
      </c>
      <c r="L5" s="81"/>
      <c r="M5" s="83" t="s">
        <v>798</v>
      </c>
      <c r="N5" s="54"/>
      <c r="O5" s="54"/>
      <c r="P5" s="84"/>
      <c r="Q5" s="84"/>
      <c r="R5" s="84"/>
      <c r="S5" s="84"/>
      <c r="T5" s="84"/>
      <c r="U5" s="81"/>
    </row>
    <row r="6" spans="1:22" s="85" customFormat="1" ht="29.25" customHeight="1">
      <c r="A6" s="81">
        <v>5</v>
      </c>
      <c r="B6" s="81" t="s">
        <v>799</v>
      </c>
      <c r="C6" s="81" t="s">
        <v>163</v>
      </c>
      <c r="D6" s="81" t="s">
        <v>448</v>
      </c>
      <c r="E6" s="81" t="s">
        <v>811</v>
      </c>
      <c r="F6" s="82">
        <v>43259</v>
      </c>
      <c r="G6" s="82">
        <v>43265</v>
      </c>
      <c r="H6" s="82">
        <v>43266</v>
      </c>
      <c r="I6" s="81"/>
      <c r="J6" s="81" t="s">
        <v>156</v>
      </c>
      <c r="K6" s="81" t="s">
        <v>146</v>
      </c>
      <c r="L6" s="81"/>
      <c r="M6" s="83" t="s">
        <v>798</v>
      </c>
      <c r="N6" s="54"/>
      <c r="O6" s="54"/>
      <c r="P6" s="84"/>
      <c r="Q6" s="84"/>
      <c r="R6" s="84"/>
      <c r="S6" s="84"/>
      <c r="T6" s="84"/>
      <c r="U6" s="81"/>
    </row>
    <row r="7" spans="1:22" s="60" customFormat="1" ht="29.25" customHeight="1">
      <c r="A7" s="35">
        <v>6</v>
      </c>
      <c r="B7" s="35" t="s">
        <v>800</v>
      </c>
      <c r="C7" s="35" t="s">
        <v>163</v>
      </c>
      <c r="D7" s="35" t="s">
        <v>448</v>
      </c>
      <c r="E7" s="35" t="s">
        <v>803</v>
      </c>
      <c r="F7" s="36">
        <v>43259</v>
      </c>
      <c r="G7" s="36">
        <v>43258</v>
      </c>
      <c r="H7" s="36">
        <v>43266</v>
      </c>
      <c r="I7" s="35"/>
      <c r="J7" s="35" t="s">
        <v>156</v>
      </c>
      <c r="K7" s="35" t="s">
        <v>146</v>
      </c>
      <c r="L7" s="35"/>
      <c r="M7" s="76" t="s">
        <v>798</v>
      </c>
      <c r="N7" s="37"/>
      <c r="O7" s="37"/>
      <c r="P7" s="38"/>
      <c r="Q7" s="38"/>
      <c r="R7" s="38"/>
      <c r="S7" s="38"/>
      <c r="T7" s="38"/>
      <c r="U7" s="35"/>
    </row>
    <row r="8" spans="1:22" ht="29.25" customHeight="1">
      <c r="A8" s="35">
        <v>7</v>
      </c>
      <c r="B8" s="35" t="s">
        <v>808</v>
      </c>
      <c r="C8" s="35" t="s">
        <v>163</v>
      </c>
      <c r="D8" s="35" t="s">
        <v>448</v>
      </c>
      <c r="E8" s="9" t="s">
        <v>804</v>
      </c>
      <c r="F8" s="36">
        <v>43259</v>
      </c>
      <c r="G8" s="44">
        <v>43255</v>
      </c>
      <c r="H8" s="36">
        <v>43266</v>
      </c>
      <c r="I8" s="35"/>
      <c r="J8" s="9" t="s">
        <v>156</v>
      </c>
      <c r="K8" s="9" t="s">
        <v>146</v>
      </c>
      <c r="L8" s="35"/>
      <c r="M8" s="53" t="s">
        <v>798</v>
      </c>
      <c r="N8" s="37"/>
      <c r="O8" s="37"/>
      <c r="P8" s="38"/>
      <c r="Q8" s="38"/>
      <c r="R8" s="38"/>
      <c r="S8" s="38"/>
      <c r="T8" s="38"/>
      <c r="U8" s="9"/>
    </row>
    <row r="9" spans="1:22" ht="29.25" customHeight="1">
      <c r="A9" s="35">
        <v>9</v>
      </c>
      <c r="B9" s="35" t="s">
        <v>802</v>
      </c>
      <c r="C9" s="35" t="s">
        <v>163</v>
      </c>
      <c r="D9" s="35" t="s">
        <v>448</v>
      </c>
      <c r="E9" s="9" t="s">
        <v>805</v>
      </c>
      <c r="F9" s="36">
        <v>43259</v>
      </c>
      <c r="G9" s="44">
        <v>43258</v>
      </c>
      <c r="H9" s="36">
        <v>43266</v>
      </c>
      <c r="I9" s="35"/>
      <c r="J9" s="9" t="s">
        <v>156</v>
      </c>
      <c r="K9" s="9" t="s">
        <v>146</v>
      </c>
      <c r="L9" s="35"/>
      <c r="M9" s="53" t="s">
        <v>798</v>
      </c>
      <c r="N9" s="37"/>
      <c r="O9" s="37"/>
      <c r="P9" s="38"/>
      <c r="Q9" s="38"/>
      <c r="R9" s="38"/>
      <c r="S9" s="38"/>
      <c r="T9" s="38"/>
      <c r="U9" s="9"/>
    </row>
    <row r="10" spans="1:22" s="89" customFormat="1" ht="33">
      <c r="A10" s="86">
        <v>10</v>
      </c>
      <c r="B10" s="86" t="s">
        <v>196</v>
      </c>
      <c r="C10" s="86" t="s">
        <v>153</v>
      </c>
      <c r="D10" s="86" t="s">
        <v>448</v>
      </c>
      <c r="E10" s="86" t="s">
        <v>197</v>
      </c>
      <c r="F10" s="87">
        <v>43203</v>
      </c>
      <c r="G10" s="87">
        <v>43206</v>
      </c>
      <c r="H10" s="87">
        <v>43266</v>
      </c>
      <c r="I10" s="87">
        <v>43255</v>
      </c>
      <c r="J10" s="86" t="s">
        <v>198</v>
      </c>
      <c r="K10" s="86" t="s">
        <v>146</v>
      </c>
      <c r="L10" s="86" t="s">
        <v>196</v>
      </c>
      <c r="M10" s="86" t="s">
        <v>199</v>
      </c>
      <c r="N10" s="86" t="s">
        <v>200</v>
      </c>
      <c r="O10" s="86"/>
      <c r="P10" s="86" t="s">
        <v>158</v>
      </c>
      <c r="Q10" s="86"/>
      <c r="R10" s="88"/>
      <c r="S10" s="88"/>
      <c r="T10" s="88"/>
      <c r="U10" s="86"/>
    </row>
    <row r="11" spans="1:22" s="89" customFormat="1" ht="33">
      <c r="A11" s="86">
        <v>11</v>
      </c>
      <c r="B11" s="86" t="s">
        <v>201</v>
      </c>
      <c r="C11" s="86" t="s">
        <v>153</v>
      </c>
      <c r="D11" s="86" t="s">
        <v>448</v>
      </c>
      <c r="E11" s="86" t="s">
        <v>197</v>
      </c>
      <c r="F11" s="87">
        <v>43203</v>
      </c>
      <c r="G11" s="87">
        <v>43206</v>
      </c>
      <c r="H11" s="87">
        <v>43266</v>
      </c>
      <c r="I11" s="87">
        <v>43255</v>
      </c>
      <c r="J11" s="86" t="s">
        <v>198</v>
      </c>
      <c r="K11" s="86" t="s">
        <v>146</v>
      </c>
      <c r="L11" s="86" t="s">
        <v>201</v>
      </c>
      <c r="M11" s="86" t="s">
        <v>199</v>
      </c>
      <c r="N11" s="86" t="s">
        <v>200</v>
      </c>
      <c r="O11" s="86"/>
      <c r="P11" s="86" t="s">
        <v>158</v>
      </c>
      <c r="Q11" s="86"/>
      <c r="R11" s="88"/>
      <c r="S11" s="88"/>
      <c r="T11" s="88"/>
      <c r="U11" s="86"/>
    </row>
    <row r="12" spans="1:22" s="89" customFormat="1" ht="33">
      <c r="A12" s="86">
        <v>12</v>
      </c>
      <c r="B12" s="86" t="s">
        <v>202</v>
      </c>
      <c r="C12" s="86" t="s">
        <v>153</v>
      </c>
      <c r="D12" s="86" t="s">
        <v>448</v>
      </c>
      <c r="E12" s="86" t="s">
        <v>203</v>
      </c>
      <c r="F12" s="87">
        <v>43203</v>
      </c>
      <c r="G12" s="87">
        <v>43206</v>
      </c>
      <c r="H12" s="87">
        <v>43266</v>
      </c>
      <c r="I12" s="87">
        <v>43255</v>
      </c>
      <c r="J12" s="86" t="s">
        <v>198</v>
      </c>
      <c r="K12" s="86" t="s">
        <v>146</v>
      </c>
      <c r="L12" s="86" t="s">
        <v>202</v>
      </c>
      <c r="M12" s="86" t="s">
        <v>407</v>
      </c>
      <c r="N12" s="86" t="s">
        <v>200</v>
      </c>
      <c r="O12" s="86"/>
      <c r="P12" s="86" t="s">
        <v>158</v>
      </c>
      <c r="Q12" s="86"/>
      <c r="R12" s="88"/>
      <c r="S12" s="88"/>
      <c r="T12" s="88"/>
      <c r="U12" s="86"/>
    </row>
    <row r="13" spans="1:22" s="89" customFormat="1" ht="33">
      <c r="A13" s="86">
        <v>13</v>
      </c>
      <c r="B13" s="86" t="s">
        <v>204</v>
      </c>
      <c r="C13" s="86" t="s">
        <v>153</v>
      </c>
      <c r="D13" s="86" t="s">
        <v>448</v>
      </c>
      <c r="E13" s="86" t="s">
        <v>203</v>
      </c>
      <c r="F13" s="87">
        <v>43203</v>
      </c>
      <c r="G13" s="87">
        <v>43206</v>
      </c>
      <c r="H13" s="87">
        <v>43266</v>
      </c>
      <c r="I13" s="87">
        <v>43255</v>
      </c>
      <c r="J13" s="86" t="s">
        <v>198</v>
      </c>
      <c r="K13" s="86" t="s">
        <v>146</v>
      </c>
      <c r="L13" s="86" t="s">
        <v>204</v>
      </c>
      <c r="M13" s="86" t="s">
        <v>199</v>
      </c>
      <c r="N13" s="86" t="s">
        <v>200</v>
      </c>
      <c r="O13" s="86"/>
      <c r="P13" s="86" t="s">
        <v>158</v>
      </c>
      <c r="Q13" s="86"/>
      <c r="R13" s="88"/>
      <c r="S13" s="88"/>
      <c r="T13" s="88"/>
      <c r="U13" s="86"/>
    </row>
    <row r="14" spans="1:22" s="89" customFormat="1" ht="33">
      <c r="A14" s="86">
        <v>14</v>
      </c>
      <c r="B14" s="86" t="s">
        <v>205</v>
      </c>
      <c r="C14" s="86" t="s">
        <v>153</v>
      </c>
      <c r="D14" s="86" t="s">
        <v>448</v>
      </c>
      <c r="E14" s="86" t="s">
        <v>165</v>
      </c>
      <c r="F14" s="87">
        <v>43203</v>
      </c>
      <c r="G14" s="87">
        <v>43208</v>
      </c>
      <c r="H14" s="87">
        <v>43266</v>
      </c>
      <c r="I14" s="87">
        <v>43255</v>
      </c>
      <c r="J14" s="86" t="s">
        <v>198</v>
      </c>
      <c r="K14" s="86" t="s">
        <v>146</v>
      </c>
      <c r="L14" s="86" t="s">
        <v>205</v>
      </c>
      <c r="M14" s="86" t="s">
        <v>199</v>
      </c>
      <c r="N14" s="86" t="s">
        <v>200</v>
      </c>
      <c r="O14" s="86"/>
      <c r="P14" s="86" t="s">
        <v>158</v>
      </c>
      <c r="Q14" s="86"/>
      <c r="R14" s="88"/>
      <c r="S14" s="88"/>
      <c r="T14" s="88"/>
      <c r="U14" s="86"/>
    </row>
    <row r="15" spans="1:22" s="89" customFormat="1" ht="33">
      <c r="A15" s="86">
        <v>15</v>
      </c>
      <c r="B15" s="90" t="s">
        <v>513</v>
      </c>
      <c r="C15" s="86" t="s">
        <v>153</v>
      </c>
      <c r="D15" s="86" t="s">
        <v>448</v>
      </c>
      <c r="E15" s="86" t="s">
        <v>207</v>
      </c>
      <c r="F15" s="87">
        <v>43203</v>
      </c>
      <c r="G15" s="87">
        <v>43209</v>
      </c>
      <c r="H15" s="87">
        <v>43266</v>
      </c>
      <c r="I15" s="87">
        <v>43255</v>
      </c>
      <c r="J15" s="86" t="s">
        <v>198</v>
      </c>
      <c r="K15" s="86" t="s">
        <v>146</v>
      </c>
      <c r="L15" s="86" t="s">
        <v>206</v>
      </c>
      <c r="M15" s="86" t="s">
        <v>199</v>
      </c>
      <c r="N15" s="86" t="s">
        <v>200</v>
      </c>
      <c r="O15" s="86"/>
      <c r="P15" s="86" t="s">
        <v>158</v>
      </c>
      <c r="Q15" s="86"/>
      <c r="R15" s="88"/>
      <c r="S15" s="88"/>
      <c r="T15" s="88"/>
      <c r="U15" s="86"/>
    </row>
    <row r="16" spans="1:22" s="89" customFormat="1" ht="33">
      <c r="A16" s="86">
        <v>16</v>
      </c>
      <c r="B16" s="86" t="s">
        <v>208</v>
      </c>
      <c r="C16" s="86" t="s">
        <v>153</v>
      </c>
      <c r="D16" s="86" t="s">
        <v>448</v>
      </c>
      <c r="E16" s="86" t="s">
        <v>209</v>
      </c>
      <c r="F16" s="87">
        <v>43203</v>
      </c>
      <c r="G16" s="87">
        <v>43211</v>
      </c>
      <c r="H16" s="87">
        <v>43266</v>
      </c>
      <c r="I16" s="87">
        <v>43255</v>
      </c>
      <c r="J16" s="86" t="s">
        <v>198</v>
      </c>
      <c r="K16" s="86" t="s">
        <v>146</v>
      </c>
      <c r="L16" s="86" t="s">
        <v>208</v>
      </c>
      <c r="M16" s="86" t="s">
        <v>774</v>
      </c>
      <c r="N16" s="86" t="s">
        <v>200</v>
      </c>
      <c r="O16" s="86"/>
      <c r="P16" s="86" t="s">
        <v>158</v>
      </c>
      <c r="Q16" s="86"/>
      <c r="R16" s="88"/>
      <c r="S16" s="88"/>
      <c r="T16" s="88"/>
      <c r="U16" s="86"/>
    </row>
    <row r="17" spans="1:21" s="89" customFormat="1" ht="33">
      <c r="A17" s="86">
        <v>17</v>
      </c>
      <c r="B17" s="86" t="s">
        <v>210</v>
      </c>
      <c r="C17" s="86" t="s">
        <v>153</v>
      </c>
      <c r="D17" s="86" t="s">
        <v>448</v>
      </c>
      <c r="E17" s="86" t="s">
        <v>165</v>
      </c>
      <c r="F17" s="87">
        <v>43203</v>
      </c>
      <c r="G17" s="87">
        <v>43208</v>
      </c>
      <c r="H17" s="87">
        <v>43266</v>
      </c>
      <c r="I17" s="87">
        <v>43255</v>
      </c>
      <c r="J17" s="86" t="s">
        <v>198</v>
      </c>
      <c r="K17" s="86" t="s">
        <v>146</v>
      </c>
      <c r="L17" s="86" t="s">
        <v>210</v>
      </c>
      <c r="M17" s="86" t="s">
        <v>199</v>
      </c>
      <c r="N17" s="86" t="s">
        <v>200</v>
      </c>
      <c r="O17" s="86"/>
      <c r="P17" s="86" t="s">
        <v>158</v>
      </c>
      <c r="Q17" s="86"/>
      <c r="R17" s="88"/>
      <c r="S17" s="88"/>
      <c r="T17" s="88"/>
      <c r="U17" s="86"/>
    </row>
    <row r="18" spans="1:21" s="89" customFormat="1" ht="33">
      <c r="A18" s="86">
        <v>18</v>
      </c>
      <c r="B18" s="86" t="s">
        <v>143</v>
      </c>
      <c r="C18" s="86" t="s">
        <v>153</v>
      </c>
      <c r="D18" s="86" t="s">
        <v>448</v>
      </c>
      <c r="E18" s="86" t="s">
        <v>155</v>
      </c>
      <c r="F18" s="87">
        <v>43203</v>
      </c>
      <c r="G18" s="87">
        <v>43203</v>
      </c>
      <c r="H18" s="87">
        <v>43266</v>
      </c>
      <c r="I18" s="87">
        <v>43255</v>
      </c>
      <c r="J18" s="86" t="s">
        <v>198</v>
      </c>
      <c r="K18" s="86" t="s">
        <v>146</v>
      </c>
      <c r="L18" s="86" t="s">
        <v>143</v>
      </c>
      <c r="M18" s="86" t="s">
        <v>793</v>
      </c>
      <c r="N18" s="86" t="s">
        <v>200</v>
      </c>
      <c r="O18" s="86"/>
      <c r="P18" s="86" t="s">
        <v>158</v>
      </c>
      <c r="Q18" s="86"/>
      <c r="R18" s="88"/>
      <c r="S18" s="88"/>
      <c r="T18" s="88"/>
      <c r="U18" s="86"/>
    </row>
    <row r="19" spans="1:21" s="89" customFormat="1" ht="33">
      <c r="A19" s="86">
        <v>19</v>
      </c>
      <c r="B19" s="86" t="s">
        <v>211</v>
      </c>
      <c r="C19" s="86" t="s">
        <v>153</v>
      </c>
      <c r="D19" s="86" t="s">
        <v>448</v>
      </c>
      <c r="E19" s="86" t="s">
        <v>212</v>
      </c>
      <c r="F19" s="87">
        <v>43203</v>
      </c>
      <c r="G19" s="87">
        <v>43210</v>
      </c>
      <c r="H19" s="87">
        <v>43266</v>
      </c>
      <c r="I19" s="87">
        <v>43255</v>
      </c>
      <c r="J19" s="86" t="s">
        <v>198</v>
      </c>
      <c r="K19" s="86" t="s">
        <v>146</v>
      </c>
      <c r="L19" s="86" t="s">
        <v>211</v>
      </c>
      <c r="M19" s="86" t="s">
        <v>786</v>
      </c>
      <c r="N19" s="86" t="s">
        <v>200</v>
      </c>
      <c r="O19" s="86"/>
      <c r="P19" s="86" t="s">
        <v>158</v>
      </c>
      <c r="Q19" s="86"/>
      <c r="R19" s="88"/>
      <c r="S19" s="88"/>
      <c r="T19" s="88"/>
      <c r="U19" s="86"/>
    </row>
    <row r="20" spans="1:21" s="89" customFormat="1" ht="33">
      <c r="A20" s="86">
        <v>20</v>
      </c>
      <c r="B20" s="86" t="s">
        <v>213</v>
      </c>
      <c r="C20" s="86" t="s">
        <v>153</v>
      </c>
      <c r="D20" s="86" t="s">
        <v>448</v>
      </c>
      <c r="E20" s="86" t="s">
        <v>514</v>
      </c>
      <c r="F20" s="87">
        <v>43203</v>
      </c>
      <c r="G20" s="87">
        <v>43210</v>
      </c>
      <c r="H20" s="87">
        <v>43266</v>
      </c>
      <c r="I20" s="87">
        <v>43255</v>
      </c>
      <c r="J20" s="86" t="s">
        <v>198</v>
      </c>
      <c r="K20" s="86" t="s">
        <v>146</v>
      </c>
      <c r="L20" s="86" t="s">
        <v>213</v>
      </c>
      <c r="M20" s="86" t="s">
        <v>199</v>
      </c>
      <c r="N20" s="86" t="s">
        <v>200</v>
      </c>
      <c r="O20" s="86"/>
      <c r="P20" s="86" t="s">
        <v>158</v>
      </c>
      <c r="Q20" s="86"/>
      <c r="R20" s="88"/>
      <c r="S20" s="88"/>
      <c r="T20" s="88"/>
      <c r="U20" s="86"/>
    </row>
    <row r="21" spans="1:21" s="89" customFormat="1" ht="33">
      <c r="A21" s="86">
        <v>21</v>
      </c>
      <c r="B21" s="86" t="s">
        <v>215</v>
      </c>
      <c r="C21" s="86" t="s">
        <v>153</v>
      </c>
      <c r="D21" s="86" t="s">
        <v>448</v>
      </c>
      <c r="E21" s="86" t="s">
        <v>160</v>
      </c>
      <c r="F21" s="87">
        <v>43203</v>
      </c>
      <c r="G21" s="87">
        <v>43214</v>
      </c>
      <c r="H21" s="87">
        <v>43266</v>
      </c>
      <c r="I21" s="87">
        <v>43255</v>
      </c>
      <c r="J21" s="86" t="s">
        <v>198</v>
      </c>
      <c r="K21" s="86" t="s">
        <v>146</v>
      </c>
      <c r="L21" s="86" t="s">
        <v>215</v>
      </c>
      <c r="M21" s="86" t="s">
        <v>199</v>
      </c>
      <c r="N21" s="86" t="s">
        <v>200</v>
      </c>
      <c r="O21" s="86"/>
      <c r="P21" s="86" t="s">
        <v>158</v>
      </c>
      <c r="Q21" s="86"/>
      <c r="R21" s="88"/>
      <c r="S21" s="88"/>
      <c r="T21" s="88"/>
      <c r="U21" s="86"/>
    </row>
    <row r="22" spans="1:21" s="89" customFormat="1" ht="33">
      <c r="A22" s="86">
        <v>22</v>
      </c>
      <c r="B22" s="86" t="s">
        <v>159</v>
      </c>
      <c r="C22" s="86" t="s">
        <v>153</v>
      </c>
      <c r="D22" s="86" t="s">
        <v>448</v>
      </c>
      <c r="E22" s="86" t="s">
        <v>515</v>
      </c>
      <c r="F22" s="87">
        <v>43203</v>
      </c>
      <c r="G22" s="87">
        <v>43207</v>
      </c>
      <c r="H22" s="87">
        <v>43266</v>
      </c>
      <c r="I22" s="87">
        <v>43255</v>
      </c>
      <c r="J22" s="86" t="s">
        <v>198</v>
      </c>
      <c r="K22" s="86" t="s">
        <v>146</v>
      </c>
      <c r="L22" s="86" t="s">
        <v>159</v>
      </c>
      <c r="M22" s="86" t="s">
        <v>199</v>
      </c>
      <c r="N22" s="86" t="s">
        <v>200</v>
      </c>
      <c r="O22" s="86"/>
      <c r="P22" s="86" t="s">
        <v>158</v>
      </c>
      <c r="Q22" s="86"/>
      <c r="R22" s="88"/>
      <c r="S22" s="88"/>
      <c r="T22" s="88"/>
      <c r="U22" s="86"/>
    </row>
    <row r="23" spans="1:21" s="89" customFormat="1" ht="37.5" customHeight="1">
      <c r="A23" s="86">
        <v>23</v>
      </c>
      <c r="B23" s="86" t="s">
        <v>554</v>
      </c>
      <c r="C23" s="86" t="s">
        <v>153</v>
      </c>
      <c r="D23" s="86" t="s">
        <v>448</v>
      </c>
      <c r="E23" s="86" t="s">
        <v>557</v>
      </c>
      <c r="F23" s="87">
        <v>43203</v>
      </c>
      <c r="G23" s="87">
        <v>43203</v>
      </c>
      <c r="H23" s="87">
        <v>43210</v>
      </c>
      <c r="I23" s="87">
        <v>43210</v>
      </c>
      <c r="J23" s="86" t="s">
        <v>145</v>
      </c>
      <c r="K23" s="86" t="s">
        <v>146</v>
      </c>
      <c r="L23" s="86" t="s">
        <v>554</v>
      </c>
      <c r="M23" s="86" t="s">
        <v>558</v>
      </c>
      <c r="N23" s="91"/>
      <c r="O23" s="91"/>
      <c r="P23" s="88"/>
      <c r="Q23" s="88"/>
      <c r="R23" s="88"/>
      <c r="S23" s="88"/>
      <c r="T23" s="88"/>
      <c r="U23" s="86"/>
    </row>
    <row r="24" spans="1:21" s="89" customFormat="1" ht="29.25" customHeight="1">
      <c r="A24" s="86">
        <v>1</v>
      </c>
      <c r="B24" s="86" t="s">
        <v>554</v>
      </c>
      <c r="C24" s="86" t="s">
        <v>153</v>
      </c>
      <c r="D24" s="86" t="s">
        <v>448</v>
      </c>
      <c r="E24" s="86" t="s">
        <v>555</v>
      </c>
      <c r="F24" s="87">
        <v>43203</v>
      </c>
      <c r="G24" s="87">
        <v>43211</v>
      </c>
      <c r="H24" s="87">
        <v>43251</v>
      </c>
      <c r="I24" s="86"/>
      <c r="J24" s="86" t="s">
        <v>145</v>
      </c>
      <c r="K24" s="86" t="s">
        <v>146</v>
      </c>
      <c r="L24" s="86" t="s">
        <v>554</v>
      </c>
      <c r="M24" s="92" t="s">
        <v>807</v>
      </c>
      <c r="N24" s="91"/>
      <c r="O24" s="91"/>
      <c r="P24" s="88"/>
      <c r="Q24" s="88"/>
      <c r="R24" s="88"/>
      <c r="S24" s="88"/>
      <c r="T24" s="88"/>
      <c r="U24" s="86"/>
    </row>
    <row r="25" spans="1:21" s="56" customFormat="1">
      <c r="A25" s="35">
        <v>24</v>
      </c>
      <c r="B25" s="39" t="s">
        <v>143</v>
      </c>
      <c r="C25" s="39" t="s">
        <v>153</v>
      </c>
      <c r="D25" s="39" t="s">
        <v>448</v>
      </c>
      <c r="E25" s="39" t="s">
        <v>155</v>
      </c>
      <c r="F25" s="39"/>
      <c r="G25" s="39"/>
      <c r="H25" s="40">
        <v>43194</v>
      </c>
      <c r="I25" s="40">
        <v>43193</v>
      </c>
      <c r="J25" s="39" t="s">
        <v>156</v>
      </c>
      <c r="K25" s="39" t="s">
        <v>146</v>
      </c>
      <c r="L25" s="39" t="s">
        <v>143</v>
      </c>
      <c r="M25" s="39" t="s">
        <v>157</v>
      </c>
      <c r="N25" s="42"/>
      <c r="O25" s="42"/>
      <c r="P25" s="43" t="s">
        <v>158</v>
      </c>
      <c r="Q25" s="43"/>
      <c r="R25" s="43" t="s">
        <v>428</v>
      </c>
      <c r="S25" s="43"/>
      <c r="T25" s="43"/>
      <c r="U25" s="39"/>
    </row>
    <row r="26" spans="1:21" s="56" customFormat="1" ht="49.5">
      <c r="A26" s="35">
        <v>25</v>
      </c>
      <c r="B26" s="39" t="s">
        <v>159</v>
      </c>
      <c r="C26" s="39" t="s">
        <v>153</v>
      </c>
      <c r="D26" s="39" t="s">
        <v>448</v>
      </c>
      <c r="E26" s="39" t="s">
        <v>160</v>
      </c>
      <c r="F26" s="39"/>
      <c r="G26" s="39"/>
      <c r="H26" s="40">
        <v>43194</v>
      </c>
      <c r="I26" s="40">
        <v>43194</v>
      </c>
      <c r="J26" s="39" t="s">
        <v>156</v>
      </c>
      <c r="K26" s="39" t="s">
        <v>146</v>
      </c>
      <c r="L26" s="39" t="s">
        <v>159</v>
      </c>
      <c r="M26" s="41" t="s">
        <v>161</v>
      </c>
      <c r="N26" s="42"/>
      <c r="O26" s="42"/>
      <c r="P26" s="43" t="s">
        <v>158</v>
      </c>
      <c r="Q26" s="43"/>
      <c r="R26" s="43" t="s">
        <v>428</v>
      </c>
      <c r="S26" s="43"/>
      <c r="T26" s="43"/>
      <c r="U26" s="41"/>
    </row>
    <row r="27" spans="1:21" s="56" customFormat="1" ht="23.25" customHeight="1">
      <c r="A27" s="35">
        <v>26</v>
      </c>
      <c r="B27" s="39" t="s">
        <v>402</v>
      </c>
      <c r="C27" s="39" t="s">
        <v>153</v>
      </c>
      <c r="D27" s="39" t="s">
        <v>448</v>
      </c>
      <c r="E27" s="39" t="s">
        <v>165</v>
      </c>
      <c r="F27" s="39"/>
      <c r="G27" s="39"/>
      <c r="H27" s="40">
        <v>43203</v>
      </c>
      <c r="I27" s="40">
        <v>43200</v>
      </c>
      <c r="J27" s="39" t="s">
        <v>145</v>
      </c>
      <c r="K27" s="39" t="s">
        <v>222</v>
      </c>
      <c r="L27" s="39" t="s">
        <v>401</v>
      </c>
      <c r="M27" s="39" t="s">
        <v>404</v>
      </c>
      <c r="N27" s="42"/>
      <c r="O27" s="42"/>
      <c r="P27" s="43" t="s">
        <v>158</v>
      </c>
      <c r="Q27" s="43"/>
      <c r="R27" s="43" t="s">
        <v>427</v>
      </c>
      <c r="S27" s="43"/>
      <c r="T27" s="43"/>
      <c r="U27" s="39"/>
    </row>
    <row r="28" spans="1:21" s="56" customFormat="1" ht="27" customHeight="1">
      <c r="A28" s="35">
        <v>27</v>
      </c>
      <c r="B28" s="39" t="s">
        <v>400</v>
      </c>
      <c r="C28" s="39" t="s">
        <v>153</v>
      </c>
      <c r="D28" s="39" t="s">
        <v>448</v>
      </c>
      <c r="E28" s="39" t="s">
        <v>403</v>
      </c>
      <c r="F28" s="39"/>
      <c r="G28" s="39"/>
      <c r="H28" s="40">
        <v>43203</v>
      </c>
      <c r="I28" s="40">
        <v>43200</v>
      </c>
      <c r="J28" s="39" t="s">
        <v>145</v>
      </c>
      <c r="K28" s="39" t="s">
        <v>222</v>
      </c>
      <c r="L28" s="39" t="s">
        <v>400</v>
      </c>
      <c r="M28" s="39" t="s">
        <v>404</v>
      </c>
      <c r="N28" s="42"/>
      <c r="O28" s="42"/>
      <c r="P28" s="43" t="s">
        <v>158</v>
      </c>
      <c r="Q28" s="43"/>
      <c r="R28" s="43" t="s">
        <v>427</v>
      </c>
      <c r="S28" s="43"/>
      <c r="T28" s="43"/>
      <c r="U28" s="39"/>
    </row>
    <row r="29" spans="1:21" s="56" customFormat="1" ht="33">
      <c r="A29" s="35">
        <v>28</v>
      </c>
      <c r="B29" s="39" t="s">
        <v>143</v>
      </c>
      <c r="C29" s="39" t="s">
        <v>153</v>
      </c>
      <c r="D29" s="39" t="s">
        <v>448</v>
      </c>
      <c r="E29" s="39" t="s">
        <v>144</v>
      </c>
      <c r="F29" s="39"/>
      <c r="G29" s="39"/>
      <c r="H29" s="40">
        <v>43199</v>
      </c>
      <c r="I29" s="40">
        <v>43199</v>
      </c>
      <c r="J29" s="39" t="s">
        <v>145</v>
      </c>
      <c r="K29" s="39" t="s">
        <v>222</v>
      </c>
      <c r="L29" s="39" t="s">
        <v>143</v>
      </c>
      <c r="M29" s="39" t="s">
        <v>454</v>
      </c>
      <c r="N29" s="42"/>
      <c r="O29" s="42"/>
      <c r="P29" s="43" t="s">
        <v>158</v>
      </c>
      <c r="Q29" s="43"/>
      <c r="R29" s="43" t="s">
        <v>427</v>
      </c>
      <c r="S29" s="43"/>
      <c r="T29" s="43"/>
      <c r="U29" s="39"/>
    </row>
    <row r="30" spans="1:21" s="56" customFormat="1" ht="82.5">
      <c r="A30" s="35">
        <v>29</v>
      </c>
      <c r="B30" s="41" t="s">
        <v>226</v>
      </c>
      <c r="C30" s="39" t="s">
        <v>153</v>
      </c>
      <c r="D30" s="39" t="s">
        <v>448</v>
      </c>
      <c r="E30" s="39" t="s">
        <v>214</v>
      </c>
      <c r="F30" s="39"/>
      <c r="G30" s="39"/>
      <c r="H30" s="40">
        <v>43182</v>
      </c>
      <c r="I30" s="40">
        <v>43182</v>
      </c>
      <c r="J30" s="39" t="s">
        <v>198</v>
      </c>
      <c r="K30" s="39" t="s">
        <v>146</v>
      </c>
      <c r="L30" s="39" t="s">
        <v>213</v>
      </c>
      <c r="M30" s="39" t="s">
        <v>227</v>
      </c>
      <c r="N30" s="39" t="s">
        <v>200</v>
      </c>
      <c r="O30" s="39"/>
      <c r="P30" s="39" t="s">
        <v>228</v>
      </c>
      <c r="Q30" s="39"/>
      <c r="R30" s="43" t="s">
        <v>428</v>
      </c>
      <c r="S30" s="43"/>
      <c r="T30" s="43"/>
      <c r="U30" s="39"/>
    </row>
    <row r="31" spans="1:21" s="56" customFormat="1" ht="99">
      <c r="A31" s="35">
        <v>30</v>
      </c>
      <c r="B31" s="39" t="s">
        <v>229</v>
      </c>
      <c r="C31" s="39" t="s">
        <v>153</v>
      </c>
      <c r="D31" s="39" t="s">
        <v>448</v>
      </c>
      <c r="E31" s="39" t="s">
        <v>197</v>
      </c>
      <c r="F31" s="39"/>
      <c r="G31" s="39"/>
      <c r="H31" s="40">
        <v>43182</v>
      </c>
      <c r="I31" s="40">
        <v>43182</v>
      </c>
      <c r="J31" s="39" t="s">
        <v>198</v>
      </c>
      <c r="K31" s="39" t="s">
        <v>146</v>
      </c>
      <c r="L31" s="39" t="s">
        <v>196</v>
      </c>
      <c r="M31" s="39" t="s">
        <v>227</v>
      </c>
      <c r="N31" s="39" t="s">
        <v>200</v>
      </c>
      <c r="O31" s="39"/>
      <c r="P31" s="39" t="s">
        <v>228</v>
      </c>
      <c r="Q31" s="39"/>
      <c r="R31" s="43" t="s">
        <v>428</v>
      </c>
      <c r="S31" s="43"/>
      <c r="T31" s="43"/>
      <c r="U31" s="39"/>
    </row>
    <row r="32" spans="1:21" s="56" customFormat="1" ht="49.5">
      <c r="A32" s="35">
        <v>31</v>
      </c>
      <c r="B32" s="41" t="s">
        <v>230</v>
      </c>
      <c r="C32" s="39" t="s">
        <v>153</v>
      </c>
      <c r="D32" s="39" t="s">
        <v>448</v>
      </c>
      <c r="E32" s="39" t="s">
        <v>160</v>
      </c>
      <c r="F32" s="39"/>
      <c r="G32" s="39"/>
      <c r="H32" s="40">
        <v>43182</v>
      </c>
      <c r="I32" s="40">
        <v>43182</v>
      </c>
      <c r="J32" s="39" t="s">
        <v>198</v>
      </c>
      <c r="K32" s="39" t="s">
        <v>146</v>
      </c>
      <c r="L32" s="39" t="s">
        <v>215</v>
      </c>
      <c r="M32" s="39" t="s">
        <v>227</v>
      </c>
      <c r="N32" s="39" t="s">
        <v>200</v>
      </c>
      <c r="O32" s="39"/>
      <c r="P32" s="39" t="s">
        <v>228</v>
      </c>
      <c r="Q32" s="39"/>
      <c r="R32" s="43" t="s">
        <v>428</v>
      </c>
      <c r="S32" s="43"/>
      <c r="T32" s="43"/>
      <c r="U32" s="39"/>
    </row>
    <row r="33" spans="1:22" s="56" customFormat="1" ht="99">
      <c r="A33" s="35">
        <v>32</v>
      </c>
      <c r="B33" s="41" t="s">
        <v>231</v>
      </c>
      <c r="C33" s="39" t="s">
        <v>153</v>
      </c>
      <c r="D33" s="39" t="s">
        <v>448</v>
      </c>
      <c r="E33" s="39" t="s">
        <v>203</v>
      </c>
      <c r="F33" s="39"/>
      <c r="G33" s="39"/>
      <c r="H33" s="40">
        <v>43182</v>
      </c>
      <c r="I33" s="40">
        <v>43182</v>
      </c>
      <c r="J33" s="39" t="s">
        <v>198</v>
      </c>
      <c r="K33" s="39" t="s">
        <v>146</v>
      </c>
      <c r="L33" s="39" t="s">
        <v>204</v>
      </c>
      <c r="M33" s="39" t="s">
        <v>227</v>
      </c>
      <c r="N33" s="39" t="s">
        <v>200</v>
      </c>
      <c r="O33" s="39"/>
      <c r="P33" s="39" t="s">
        <v>228</v>
      </c>
      <c r="Q33" s="39"/>
      <c r="R33" s="43" t="s">
        <v>428</v>
      </c>
      <c r="S33" s="43"/>
      <c r="T33" s="43"/>
      <c r="U33" s="39"/>
    </row>
    <row r="34" spans="1:22" s="56" customFormat="1" ht="99">
      <c r="A34" s="35">
        <v>33</v>
      </c>
      <c r="B34" s="41" t="s">
        <v>232</v>
      </c>
      <c r="C34" s="39" t="s">
        <v>153</v>
      </c>
      <c r="D34" s="39" t="s">
        <v>448</v>
      </c>
      <c r="E34" s="39" t="s">
        <v>197</v>
      </c>
      <c r="F34" s="39"/>
      <c r="G34" s="39"/>
      <c r="H34" s="40">
        <v>43182</v>
      </c>
      <c r="I34" s="40">
        <v>43182</v>
      </c>
      <c r="J34" s="39" t="s">
        <v>198</v>
      </c>
      <c r="K34" s="39" t="s">
        <v>146</v>
      </c>
      <c r="L34" s="39" t="s">
        <v>201</v>
      </c>
      <c r="M34" s="39" t="s">
        <v>227</v>
      </c>
      <c r="N34" s="39" t="s">
        <v>200</v>
      </c>
      <c r="O34" s="39"/>
      <c r="P34" s="39" t="s">
        <v>228</v>
      </c>
      <c r="Q34" s="39"/>
      <c r="R34" s="43" t="s">
        <v>428</v>
      </c>
      <c r="S34" s="43"/>
      <c r="T34" s="43"/>
      <c r="U34" s="39"/>
    </row>
    <row r="35" spans="1:22" s="56" customFormat="1" ht="99">
      <c r="A35" s="35">
        <v>34</v>
      </c>
      <c r="B35" s="41" t="s">
        <v>233</v>
      </c>
      <c r="C35" s="39" t="s">
        <v>153</v>
      </c>
      <c r="D35" s="39" t="s">
        <v>448</v>
      </c>
      <c r="E35" s="39" t="s">
        <v>203</v>
      </c>
      <c r="F35" s="39"/>
      <c r="G35" s="39"/>
      <c r="H35" s="40">
        <v>43182</v>
      </c>
      <c r="I35" s="40">
        <v>43182</v>
      </c>
      <c r="J35" s="39" t="s">
        <v>198</v>
      </c>
      <c r="K35" s="39" t="s">
        <v>146</v>
      </c>
      <c r="L35" s="39" t="s">
        <v>202</v>
      </c>
      <c r="M35" s="39" t="s">
        <v>227</v>
      </c>
      <c r="N35" s="39" t="s">
        <v>200</v>
      </c>
      <c r="O35" s="39"/>
      <c r="P35" s="39" t="s">
        <v>228</v>
      </c>
      <c r="Q35" s="39"/>
      <c r="R35" s="43" t="s">
        <v>428</v>
      </c>
      <c r="S35" s="43"/>
      <c r="T35" s="43"/>
      <c r="U35" s="39"/>
    </row>
    <row r="36" spans="1:22" s="56" customFormat="1" ht="33">
      <c r="A36" s="35">
        <v>35</v>
      </c>
      <c r="B36" s="41" t="s">
        <v>234</v>
      </c>
      <c r="C36" s="39" t="s">
        <v>153</v>
      </c>
      <c r="D36" s="39" t="s">
        <v>448</v>
      </c>
      <c r="E36" s="39" t="s">
        <v>155</v>
      </c>
      <c r="F36" s="39"/>
      <c r="G36" s="39"/>
      <c r="H36" s="40">
        <v>43182</v>
      </c>
      <c r="I36" s="40">
        <v>43182</v>
      </c>
      <c r="J36" s="39" t="s">
        <v>198</v>
      </c>
      <c r="K36" s="39" t="s">
        <v>146</v>
      </c>
      <c r="L36" s="39" t="s">
        <v>143</v>
      </c>
      <c r="M36" s="39" t="s">
        <v>227</v>
      </c>
      <c r="N36" s="39" t="s">
        <v>200</v>
      </c>
      <c r="O36" s="39"/>
      <c r="P36" s="39" t="s">
        <v>228</v>
      </c>
      <c r="Q36" s="39"/>
      <c r="R36" s="43" t="s">
        <v>428</v>
      </c>
      <c r="S36" s="43"/>
      <c r="T36" s="43"/>
      <c r="U36" s="39"/>
    </row>
    <row r="37" spans="1:22" s="56" customFormat="1" ht="49.5">
      <c r="A37" s="35">
        <v>36</v>
      </c>
      <c r="B37" s="41" t="s">
        <v>235</v>
      </c>
      <c r="C37" s="39" t="s">
        <v>153</v>
      </c>
      <c r="D37" s="39" t="s">
        <v>448</v>
      </c>
      <c r="E37" s="39" t="s">
        <v>160</v>
      </c>
      <c r="F37" s="39"/>
      <c r="G37" s="39"/>
      <c r="H37" s="40">
        <v>43182</v>
      </c>
      <c r="I37" s="40">
        <v>43182</v>
      </c>
      <c r="J37" s="39" t="s">
        <v>198</v>
      </c>
      <c r="K37" s="39" t="s">
        <v>146</v>
      </c>
      <c r="L37" s="39" t="s">
        <v>159</v>
      </c>
      <c r="M37" s="39" t="s">
        <v>227</v>
      </c>
      <c r="N37" s="39" t="s">
        <v>200</v>
      </c>
      <c r="O37" s="39"/>
      <c r="P37" s="39" t="s">
        <v>228</v>
      </c>
      <c r="Q37" s="39"/>
      <c r="R37" s="43" t="s">
        <v>428</v>
      </c>
      <c r="S37" s="43"/>
      <c r="T37" s="43"/>
      <c r="U37" s="39"/>
    </row>
    <row r="38" spans="1:22" s="56" customFormat="1" ht="49.5">
      <c r="A38" s="35">
        <v>37</v>
      </c>
      <c r="B38" s="41" t="s">
        <v>236</v>
      </c>
      <c r="C38" s="39" t="s">
        <v>153</v>
      </c>
      <c r="D38" s="39" t="s">
        <v>448</v>
      </c>
      <c r="E38" s="39" t="s">
        <v>237</v>
      </c>
      <c r="F38" s="39"/>
      <c r="G38" s="39"/>
      <c r="H38" s="40">
        <v>43182</v>
      </c>
      <c r="I38" s="40">
        <v>43182</v>
      </c>
      <c r="J38" s="39" t="s">
        <v>198</v>
      </c>
      <c r="K38" s="39" t="s">
        <v>146</v>
      </c>
      <c r="L38" s="39" t="s">
        <v>147</v>
      </c>
      <c r="M38" s="39" t="s">
        <v>227</v>
      </c>
      <c r="N38" s="39" t="s">
        <v>200</v>
      </c>
      <c r="O38" s="39"/>
      <c r="P38" s="39" t="s">
        <v>228</v>
      </c>
      <c r="Q38" s="39"/>
      <c r="R38" s="43" t="s">
        <v>428</v>
      </c>
      <c r="S38" s="43"/>
      <c r="T38" s="43"/>
      <c r="U38" s="39"/>
    </row>
    <row r="39" spans="1:22" s="56" customFormat="1" ht="99">
      <c r="A39" s="35">
        <v>38</v>
      </c>
      <c r="B39" s="41" t="s">
        <v>238</v>
      </c>
      <c r="C39" s="39" t="s">
        <v>153</v>
      </c>
      <c r="D39" s="39" t="s">
        <v>448</v>
      </c>
      <c r="E39" s="39" t="s">
        <v>165</v>
      </c>
      <c r="F39" s="39"/>
      <c r="G39" s="39"/>
      <c r="H39" s="40">
        <v>43182</v>
      </c>
      <c r="I39" s="40">
        <v>43182</v>
      </c>
      <c r="J39" s="39" t="s">
        <v>198</v>
      </c>
      <c r="K39" s="39" t="s">
        <v>146</v>
      </c>
      <c r="L39" s="39" t="s">
        <v>205</v>
      </c>
      <c r="M39" s="39" t="s">
        <v>227</v>
      </c>
      <c r="N39" s="39" t="s">
        <v>200</v>
      </c>
      <c r="O39" s="39"/>
      <c r="P39" s="39" t="s">
        <v>228</v>
      </c>
      <c r="Q39" s="39"/>
      <c r="R39" s="43" t="s">
        <v>428</v>
      </c>
      <c r="S39" s="43"/>
      <c r="T39" s="43"/>
      <c r="U39" s="39"/>
    </row>
    <row r="40" spans="1:22" s="56" customFormat="1" ht="99">
      <c r="A40" s="35">
        <v>39</v>
      </c>
      <c r="B40" s="41" t="s">
        <v>239</v>
      </c>
      <c r="C40" s="39" t="s">
        <v>153</v>
      </c>
      <c r="D40" s="39" t="s">
        <v>448</v>
      </c>
      <c r="E40" s="39" t="s">
        <v>207</v>
      </c>
      <c r="F40" s="39"/>
      <c r="G40" s="39"/>
      <c r="H40" s="40">
        <v>43182</v>
      </c>
      <c r="I40" s="40">
        <v>43182</v>
      </c>
      <c r="J40" s="39" t="s">
        <v>198</v>
      </c>
      <c r="K40" s="39" t="s">
        <v>146</v>
      </c>
      <c r="L40" s="39" t="s">
        <v>206</v>
      </c>
      <c r="M40" s="39" t="s">
        <v>227</v>
      </c>
      <c r="N40" s="39" t="s">
        <v>200</v>
      </c>
      <c r="O40" s="39"/>
      <c r="P40" s="39" t="s">
        <v>228</v>
      </c>
      <c r="Q40" s="39"/>
      <c r="R40" s="43" t="s">
        <v>428</v>
      </c>
      <c r="S40" s="43"/>
      <c r="T40" s="43"/>
      <c r="U40" s="39"/>
    </row>
    <row r="41" spans="1:22" s="56" customFormat="1" ht="49.5">
      <c r="A41" s="35">
        <v>40</v>
      </c>
      <c r="B41" s="41" t="s">
        <v>240</v>
      </c>
      <c r="C41" s="39" t="s">
        <v>153</v>
      </c>
      <c r="D41" s="39" t="s">
        <v>448</v>
      </c>
      <c r="E41" s="39" t="s">
        <v>212</v>
      </c>
      <c r="F41" s="39"/>
      <c r="G41" s="39"/>
      <c r="H41" s="40">
        <v>43182</v>
      </c>
      <c r="I41" s="40">
        <v>43182</v>
      </c>
      <c r="J41" s="39" t="s">
        <v>198</v>
      </c>
      <c r="K41" s="39" t="s">
        <v>146</v>
      </c>
      <c r="L41" s="39" t="s">
        <v>211</v>
      </c>
      <c r="M41" s="39" t="s">
        <v>227</v>
      </c>
      <c r="N41" s="39" t="s">
        <v>200</v>
      </c>
      <c r="O41" s="39"/>
      <c r="P41" s="39" t="s">
        <v>228</v>
      </c>
      <c r="Q41" s="39"/>
      <c r="R41" s="43" t="s">
        <v>428</v>
      </c>
      <c r="S41" s="43"/>
      <c r="T41" s="43"/>
      <c r="U41" s="39"/>
    </row>
    <row r="42" spans="1:22" s="56" customFormat="1" ht="82.5">
      <c r="A42" s="35">
        <v>41</v>
      </c>
      <c r="B42" s="39" t="s">
        <v>173</v>
      </c>
      <c r="C42" s="39" t="s">
        <v>153</v>
      </c>
      <c r="D42" s="39" t="s">
        <v>448</v>
      </c>
      <c r="E42" s="39" t="s">
        <v>460</v>
      </c>
      <c r="F42" s="40">
        <v>43193</v>
      </c>
      <c r="G42" s="40">
        <v>43193</v>
      </c>
      <c r="H42" s="40">
        <v>43193</v>
      </c>
      <c r="I42" s="40">
        <v>43202</v>
      </c>
      <c r="J42" s="39" t="s">
        <v>145</v>
      </c>
      <c r="K42" s="39" t="s">
        <v>146</v>
      </c>
      <c r="L42" s="39" t="s">
        <v>149</v>
      </c>
      <c r="M42" s="39" t="s">
        <v>405</v>
      </c>
      <c r="N42" s="39"/>
      <c r="O42" s="39"/>
      <c r="P42" s="43" t="s">
        <v>158</v>
      </c>
      <c r="Q42" s="43"/>
      <c r="R42" s="43"/>
      <c r="S42" s="43"/>
      <c r="T42" s="43"/>
      <c r="U42" s="39" t="s">
        <v>411</v>
      </c>
      <c r="V42" s="56" t="s">
        <v>174</v>
      </c>
    </row>
    <row r="43" spans="1:22" s="56" customFormat="1">
      <c r="A43" s="35">
        <v>42</v>
      </c>
      <c r="B43" s="39" t="s">
        <v>467</v>
      </c>
      <c r="C43" s="39" t="s">
        <v>153</v>
      </c>
      <c r="D43" s="39" t="s">
        <v>448</v>
      </c>
      <c r="E43" s="39" t="s">
        <v>470</v>
      </c>
      <c r="F43" s="40">
        <v>43210</v>
      </c>
      <c r="G43" s="40">
        <v>43210</v>
      </c>
      <c r="H43" s="40"/>
      <c r="I43" s="39"/>
      <c r="J43" s="39" t="s">
        <v>145</v>
      </c>
      <c r="K43" s="39" t="s">
        <v>222</v>
      </c>
      <c r="L43" s="39" t="s">
        <v>258</v>
      </c>
      <c r="M43" s="39" t="s">
        <v>472</v>
      </c>
      <c r="N43" s="42"/>
      <c r="O43" s="42"/>
      <c r="P43" s="43"/>
      <c r="Q43" s="43"/>
      <c r="R43" s="43"/>
      <c r="S43" s="43"/>
      <c r="T43" s="43"/>
      <c r="U43" s="39"/>
    </row>
    <row r="44" spans="1:22" s="56" customFormat="1">
      <c r="A44" s="35">
        <v>43</v>
      </c>
      <c r="B44" s="39" t="s">
        <v>468</v>
      </c>
      <c r="C44" s="39" t="s">
        <v>153</v>
      </c>
      <c r="D44" s="39" t="s">
        <v>448</v>
      </c>
      <c r="E44" s="39" t="s">
        <v>209</v>
      </c>
      <c r="F44" s="40">
        <v>43210</v>
      </c>
      <c r="G44" s="40">
        <v>43210</v>
      </c>
      <c r="H44" s="40"/>
      <c r="I44" s="39"/>
      <c r="J44" s="39" t="s">
        <v>145</v>
      </c>
      <c r="K44" s="39" t="s">
        <v>222</v>
      </c>
      <c r="L44" s="39" t="s">
        <v>208</v>
      </c>
      <c r="M44" s="39" t="s">
        <v>472</v>
      </c>
      <c r="N44" s="42"/>
      <c r="O44" s="42"/>
      <c r="P44" s="43"/>
      <c r="Q44" s="43"/>
      <c r="R44" s="43"/>
      <c r="S44" s="43"/>
      <c r="T44" s="43"/>
      <c r="U44" s="39"/>
    </row>
    <row r="45" spans="1:22" s="56" customFormat="1">
      <c r="A45" s="35">
        <v>44</v>
      </c>
      <c r="B45" s="39" t="s">
        <v>469</v>
      </c>
      <c r="C45" s="39" t="s">
        <v>153</v>
      </c>
      <c r="D45" s="39" t="s">
        <v>448</v>
      </c>
      <c r="E45" s="39" t="s">
        <v>471</v>
      </c>
      <c r="F45" s="40">
        <v>43210</v>
      </c>
      <c r="G45" s="40">
        <v>43210</v>
      </c>
      <c r="H45" s="40"/>
      <c r="I45" s="39"/>
      <c r="J45" s="39" t="s">
        <v>145</v>
      </c>
      <c r="K45" s="39" t="s">
        <v>222</v>
      </c>
      <c r="L45" s="39" t="s">
        <v>147</v>
      </c>
      <c r="M45" s="39" t="s">
        <v>472</v>
      </c>
      <c r="N45" s="42"/>
      <c r="O45" s="42"/>
      <c r="P45" s="43"/>
      <c r="Q45" s="43"/>
      <c r="R45" s="43"/>
      <c r="S45" s="43"/>
      <c r="T45" s="43"/>
      <c r="U45" s="39"/>
    </row>
    <row r="46" spans="1:22" s="56" customFormat="1">
      <c r="A46" s="35">
        <v>45</v>
      </c>
      <c r="B46" s="39" t="s">
        <v>501</v>
      </c>
      <c r="C46" s="39" t="s">
        <v>153</v>
      </c>
      <c r="D46" s="39" t="s">
        <v>448</v>
      </c>
      <c r="E46" s="39" t="s">
        <v>504</v>
      </c>
      <c r="F46" s="40">
        <v>43208</v>
      </c>
      <c r="G46" s="40">
        <v>43208</v>
      </c>
      <c r="H46" s="40"/>
      <c r="I46" s="39"/>
      <c r="J46" s="39" t="s">
        <v>145</v>
      </c>
      <c r="K46" s="39" t="s">
        <v>222</v>
      </c>
      <c r="L46" s="39" t="s">
        <v>501</v>
      </c>
      <c r="M46" s="39" t="s">
        <v>502</v>
      </c>
      <c r="N46" s="42"/>
      <c r="O46" s="42"/>
      <c r="P46" s="43"/>
      <c r="Q46" s="43"/>
      <c r="R46" s="43"/>
      <c r="S46" s="43"/>
      <c r="T46" s="43"/>
      <c r="U46" s="39"/>
    </row>
    <row r="47" spans="1:22" s="56" customFormat="1" ht="49.5">
      <c r="A47" s="35">
        <v>46</v>
      </c>
      <c r="B47" s="39" t="s">
        <v>503</v>
      </c>
      <c r="C47" s="39" t="s">
        <v>153</v>
      </c>
      <c r="D47" s="39" t="s">
        <v>448</v>
      </c>
      <c r="E47" s="39" t="s">
        <v>505</v>
      </c>
      <c r="F47" s="40">
        <v>43207</v>
      </c>
      <c r="G47" s="40">
        <v>43207</v>
      </c>
      <c r="H47" s="40"/>
      <c r="I47" s="39"/>
      <c r="J47" s="39" t="s">
        <v>145</v>
      </c>
      <c r="K47" s="39" t="s">
        <v>222</v>
      </c>
      <c r="L47" s="39" t="s">
        <v>147</v>
      </c>
      <c r="M47" s="39" t="s">
        <v>506</v>
      </c>
      <c r="N47" s="42"/>
      <c r="O47" s="42"/>
      <c r="P47" s="43"/>
      <c r="Q47" s="43"/>
      <c r="R47" s="43"/>
      <c r="S47" s="43"/>
      <c r="T47" s="43"/>
      <c r="U47" s="39"/>
    </row>
    <row r="48" spans="1:22" s="56" customFormat="1">
      <c r="A48" s="35">
        <v>47</v>
      </c>
      <c r="B48" s="39" t="s">
        <v>554</v>
      </c>
      <c r="C48" s="39" t="s">
        <v>153</v>
      </c>
      <c r="D48" s="39" t="s">
        <v>448</v>
      </c>
      <c r="E48" s="39" t="s">
        <v>555</v>
      </c>
      <c r="F48" s="40">
        <v>43210</v>
      </c>
      <c r="G48" s="40">
        <v>43210</v>
      </c>
      <c r="H48" s="40"/>
      <c r="I48" s="39"/>
      <c r="J48" s="39" t="s">
        <v>145</v>
      </c>
      <c r="K48" s="39" t="s">
        <v>222</v>
      </c>
      <c r="L48" s="39" t="s">
        <v>554</v>
      </c>
      <c r="M48" s="39" t="s">
        <v>559</v>
      </c>
      <c r="N48" s="42"/>
      <c r="O48" s="42"/>
      <c r="P48" s="43"/>
      <c r="Q48" s="43"/>
      <c r="R48" s="43"/>
      <c r="S48" s="43"/>
      <c r="T48" s="43"/>
      <c r="U48" s="39"/>
    </row>
    <row r="49" spans="1:21" s="56" customFormat="1" ht="37.5" customHeight="1">
      <c r="A49" s="35">
        <v>48</v>
      </c>
      <c r="B49" s="39" t="s">
        <v>554</v>
      </c>
      <c r="C49" s="39" t="s">
        <v>153</v>
      </c>
      <c r="D49" s="39" t="s">
        <v>448</v>
      </c>
      <c r="E49" s="39" t="s">
        <v>555</v>
      </c>
      <c r="F49" s="40">
        <v>43218</v>
      </c>
      <c r="G49" s="40">
        <v>43218</v>
      </c>
      <c r="H49" s="40"/>
      <c r="I49" s="39"/>
      <c r="J49" s="39" t="s">
        <v>145</v>
      </c>
      <c r="K49" s="39" t="s">
        <v>773</v>
      </c>
      <c r="L49" s="39" t="s">
        <v>554</v>
      </c>
      <c r="M49" s="41" t="s">
        <v>556</v>
      </c>
      <c r="N49" s="42"/>
      <c r="O49" s="42"/>
      <c r="P49" s="43"/>
      <c r="Q49" s="43"/>
      <c r="R49" s="43"/>
      <c r="S49" s="43"/>
      <c r="T49" s="43"/>
      <c r="U49" s="39"/>
    </row>
    <row r="50" spans="1:21" s="56" customFormat="1" ht="29.25" customHeight="1">
      <c r="A50" s="35">
        <v>49</v>
      </c>
      <c r="B50" s="39" t="s">
        <v>522</v>
      </c>
      <c r="C50" s="39" t="s">
        <v>153</v>
      </c>
      <c r="D50" s="39" t="s">
        <v>448</v>
      </c>
      <c r="E50" s="39" t="s">
        <v>511</v>
      </c>
      <c r="F50" s="40">
        <v>43228</v>
      </c>
      <c r="G50" s="40">
        <v>43228</v>
      </c>
      <c r="H50" s="40"/>
      <c r="I50" s="39"/>
      <c r="J50" s="39" t="s">
        <v>145</v>
      </c>
      <c r="K50" s="39" t="s">
        <v>222</v>
      </c>
      <c r="L50" s="39" t="s">
        <v>509</v>
      </c>
      <c r="M50" s="41" t="s">
        <v>510</v>
      </c>
      <c r="N50" s="42"/>
      <c r="O50" s="42"/>
      <c r="P50" s="43"/>
      <c r="Q50" s="43"/>
      <c r="R50" s="43"/>
      <c r="S50" s="43"/>
      <c r="T50" s="43"/>
      <c r="U50" s="39"/>
    </row>
    <row r="51" spans="1:21" s="56" customFormat="1" ht="29.25" customHeight="1">
      <c r="A51" s="35">
        <v>50</v>
      </c>
      <c r="B51" s="39" t="s">
        <v>519</v>
      </c>
      <c r="C51" s="39" t="s">
        <v>153</v>
      </c>
      <c r="D51" s="39" t="s">
        <v>448</v>
      </c>
      <c r="E51" s="39" t="s">
        <v>520</v>
      </c>
      <c r="F51" s="40">
        <v>43230</v>
      </c>
      <c r="G51" s="40">
        <v>43230</v>
      </c>
      <c r="H51" s="40"/>
      <c r="I51" s="39"/>
      <c r="J51" s="39" t="s">
        <v>145</v>
      </c>
      <c r="K51" s="39" t="s">
        <v>222</v>
      </c>
      <c r="L51" s="39" t="s">
        <v>519</v>
      </c>
      <c r="M51" s="41" t="s">
        <v>521</v>
      </c>
      <c r="N51" s="42"/>
      <c r="O51" s="42"/>
      <c r="P51" s="43"/>
      <c r="Q51" s="43"/>
      <c r="R51" s="43"/>
      <c r="S51" s="43"/>
      <c r="T51" s="43"/>
      <c r="U51" s="39"/>
    </row>
    <row r="52" spans="1:21" s="56" customFormat="1" ht="33">
      <c r="A52" s="35">
        <v>51</v>
      </c>
      <c r="B52" s="39" t="s">
        <v>457</v>
      </c>
      <c r="C52" s="39" t="s">
        <v>153</v>
      </c>
      <c r="D52" s="39" t="s">
        <v>448</v>
      </c>
      <c r="E52" s="39" t="s">
        <v>406</v>
      </c>
      <c r="F52" s="40">
        <v>43214</v>
      </c>
      <c r="G52" s="40">
        <v>43214</v>
      </c>
      <c r="H52" s="40"/>
      <c r="I52" s="39"/>
      <c r="J52" s="39" t="s">
        <v>145</v>
      </c>
      <c r="K52" s="39" t="s">
        <v>222</v>
      </c>
      <c r="L52" s="39" t="s">
        <v>399</v>
      </c>
      <c r="M52" s="39" t="s">
        <v>512</v>
      </c>
      <c r="N52" s="42"/>
      <c r="O52" s="42"/>
      <c r="P52" s="43" t="s">
        <v>158</v>
      </c>
      <c r="Q52" s="43"/>
      <c r="R52" s="43"/>
      <c r="S52" s="43"/>
      <c r="T52" s="43"/>
      <c r="U52" s="39" t="s">
        <v>444</v>
      </c>
    </row>
    <row r="53" spans="1:21">
      <c r="A53" s="35">
        <v>52</v>
      </c>
    </row>
    <row r="54" spans="1:21">
      <c r="A54" s="35">
        <v>53</v>
      </c>
    </row>
    <row r="55" spans="1:21">
      <c r="A55" s="35">
        <v>54</v>
      </c>
    </row>
    <row r="56" spans="1:21">
      <c r="A56" s="35">
        <v>55</v>
      </c>
    </row>
    <row r="57" spans="1:21">
      <c r="A57" s="35">
        <v>56</v>
      </c>
    </row>
    <row r="58" spans="1:21">
      <c r="A58" s="35">
        <v>57</v>
      </c>
    </row>
    <row r="59" spans="1:21">
      <c r="A59" s="35">
        <v>58</v>
      </c>
    </row>
    <row r="60" spans="1:21">
      <c r="A60" s="35">
        <v>59</v>
      </c>
    </row>
    <row r="61" spans="1:21">
      <c r="A61" s="35">
        <v>60</v>
      </c>
    </row>
    <row r="62" spans="1:21">
      <c r="A62" s="35">
        <v>61</v>
      </c>
    </row>
    <row r="63" spans="1:21">
      <c r="A63" s="35">
        <v>62</v>
      </c>
    </row>
    <row r="64" spans="1:21">
      <c r="A64" s="35">
        <v>63</v>
      </c>
    </row>
    <row r="65" spans="1:1" s="6" customFormat="1">
      <c r="A65" s="35">
        <v>64</v>
      </c>
    </row>
    <row r="66" spans="1:1" s="6" customFormat="1">
      <c r="A66" s="35">
        <v>65</v>
      </c>
    </row>
    <row r="67" spans="1:1" s="6" customFormat="1">
      <c r="A67" s="35">
        <v>66</v>
      </c>
    </row>
    <row r="68" spans="1:1" s="6" customFormat="1">
      <c r="A68" s="35">
        <v>67</v>
      </c>
    </row>
    <row r="69" spans="1:1" s="6" customFormat="1">
      <c r="A69" s="35">
        <v>68</v>
      </c>
    </row>
    <row r="70" spans="1:1" s="6" customFormat="1">
      <c r="A70" s="35">
        <v>69</v>
      </c>
    </row>
    <row r="71" spans="1:1" s="6" customFormat="1">
      <c r="A71" s="35">
        <v>70</v>
      </c>
    </row>
    <row r="72" spans="1:1" s="6" customFormat="1">
      <c r="A72" s="35">
        <v>71</v>
      </c>
    </row>
    <row r="73" spans="1:1" s="6" customFormat="1">
      <c r="A73" s="35">
        <v>72</v>
      </c>
    </row>
    <row r="74" spans="1:1" s="6" customFormat="1">
      <c r="A74" s="35">
        <v>73</v>
      </c>
    </row>
    <row r="75" spans="1:1" s="6" customFormat="1">
      <c r="A75" s="35">
        <v>74</v>
      </c>
    </row>
    <row r="76" spans="1:1" s="6" customFormat="1">
      <c r="A76" s="35">
        <v>72</v>
      </c>
    </row>
    <row r="77" spans="1:1" s="6" customFormat="1">
      <c r="A77" s="35">
        <v>73</v>
      </c>
    </row>
    <row r="78" spans="1:1" s="6" customFormat="1">
      <c r="A78" s="35">
        <v>74</v>
      </c>
    </row>
    <row r="79" spans="1:1" s="6" customFormat="1">
      <c r="A79" s="35">
        <v>1</v>
      </c>
    </row>
    <row r="80" spans="1:1" s="6" customFormat="1">
      <c r="A80" s="35">
        <v>1</v>
      </c>
    </row>
    <row r="81" spans="1:1" s="6" customFormat="1">
      <c r="A81" s="35">
        <v>1</v>
      </c>
    </row>
    <row r="82" spans="1:1" s="6" customFormat="1">
      <c r="A82" s="35">
        <v>1</v>
      </c>
    </row>
    <row r="83" spans="1:1" s="6" customFormat="1">
      <c r="A83" s="35">
        <v>1</v>
      </c>
    </row>
    <row r="84" spans="1:1" s="6" customFormat="1">
      <c r="A84" s="35">
        <v>102</v>
      </c>
    </row>
    <row r="85" spans="1:1" s="6" customFormat="1">
      <c r="A85" s="35">
        <v>103</v>
      </c>
    </row>
    <row r="86" spans="1:1" s="6" customFormat="1">
      <c r="A86" s="35">
        <v>1</v>
      </c>
    </row>
  </sheetData>
  <autoFilter ref="A1:V1"/>
  <phoneticPr fontId="1" type="noConversion"/>
  <dataValidations count="6">
    <dataValidation type="list" allowBlank="1" showInputMessage="1" showErrorMessage="1" sqref="P42:Q42 P48:Q48 P52:Q52 P10:Q23 P25:Q29">
      <formula1>"主线,分支"</formula1>
    </dataValidation>
    <dataValidation type="list" allowBlank="1" showInputMessage="1" showErrorMessage="1" sqref="R48:T48 R52:T52 R10:T23 R25:T42">
      <formula1>"是,否"</formula1>
    </dataValidation>
    <dataValidation type="list" allowBlank="1" showInputMessage="1" showErrorMessage="1" sqref="C1:C1048576">
      <formula1>"未启动,开发中,测试中,完成"</formula1>
    </dataValidation>
    <dataValidation type="list" allowBlank="1" showInputMessage="1" showErrorMessage="1" sqref="D2:D52">
      <formula1>"移动大网,安徽移动,四川移动,湖北移动,电信集采-江苏电信,电信集采-上海电信,电信集采-广研院,上海电信-开放式平台,上海电信-云化内容库,上海电信-4K平台,上海电信-天翼高清CDN,四川电信,安徽联通,黑龙江联通,江苏联通,内蒙古联通,iSeema,IM2,芒果TV,台湾中嘉,台湾三大,科大,技术开发"</formula1>
    </dataValidation>
    <dataValidation type="list" allowBlank="1" showInputMessage="1" showErrorMessage="1" sqref="J2:J52">
      <formula1>"新需求,问题,新需求+问题"</formula1>
    </dataValidation>
    <dataValidation type="list" allowBlank="1" showInputMessage="1" showErrorMessage="1" sqref="K2:K52">
      <formula1>"预发布,正式发布"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70" workbookViewId="0">
      <selection activeCell="B111" sqref="B111"/>
    </sheetView>
  </sheetViews>
  <sheetFormatPr defaultRowHeight="31.5" customHeight="1"/>
  <cols>
    <col min="1" max="1" width="6.875" style="80" customWidth="1"/>
    <col min="2" max="2" width="24.25" style="80" customWidth="1"/>
    <col min="3" max="3" width="10.5" style="80" customWidth="1"/>
    <col min="4" max="4" width="12.5" style="80" customWidth="1"/>
    <col min="5" max="5" width="13.625" style="80" customWidth="1"/>
    <col min="6" max="6" width="47.875" style="80" customWidth="1"/>
    <col min="7" max="7" width="6.875" style="80" customWidth="1"/>
    <col min="8" max="8" width="15.625" style="80" customWidth="1"/>
    <col min="9" max="9" width="10.625" style="80" customWidth="1"/>
    <col min="10" max="10" width="10" style="80" customWidth="1"/>
    <col min="11" max="11" width="6.875" style="80" customWidth="1"/>
    <col min="12" max="12" width="9" style="79"/>
    <col min="13" max="13" width="13.25" style="79" customWidth="1"/>
    <col min="14" max="16384" width="9" style="80"/>
  </cols>
  <sheetData>
    <row r="1" spans="1:21" ht="31.5" customHeight="1">
      <c r="A1" s="67" t="s">
        <v>119</v>
      </c>
      <c r="B1" s="67" t="s">
        <v>7</v>
      </c>
      <c r="C1" s="67" t="s">
        <v>44</v>
      </c>
      <c r="D1" s="67" t="s">
        <v>45</v>
      </c>
      <c r="E1" s="67" t="s">
        <v>46</v>
      </c>
      <c r="F1" s="67" t="s">
        <v>47</v>
      </c>
      <c r="G1" s="67" t="s">
        <v>3</v>
      </c>
      <c r="H1" s="67" t="s">
        <v>43</v>
      </c>
      <c r="I1" s="67" t="s">
        <v>48</v>
      </c>
      <c r="J1" s="67" t="s">
        <v>49</v>
      </c>
      <c r="K1" s="67" t="s">
        <v>5</v>
      </c>
    </row>
    <row r="2" spans="1:21" s="78" customFormat="1" ht="31.5" customHeight="1">
      <c r="A2" s="76">
        <v>1</v>
      </c>
      <c r="B2" s="76" t="s">
        <v>243</v>
      </c>
      <c r="C2" s="70">
        <v>43139</v>
      </c>
      <c r="D2" s="76"/>
      <c r="E2" s="76" t="s">
        <v>244</v>
      </c>
      <c r="F2" s="77" t="s">
        <v>245</v>
      </c>
      <c r="G2" s="77" t="s">
        <v>143</v>
      </c>
      <c r="H2" s="77" t="s">
        <v>154</v>
      </c>
      <c r="I2" s="76" t="s">
        <v>246</v>
      </c>
      <c r="J2" s="76"/>
      <c r="K2" s="76"/>
      <c r="L2" s="76"/>
      <c r="M2" s="76"/>
      <c r="N2" s="76"/>
      <c r="O2" s="76"/>
      <c r="P2" s="76"/>
      <c r="Q2" s="76"/>
      <c r="R2" s="38"/>
      <c r="S2" s="38"/>
      <c r="T2" s="38"/>
      <c r="U2" s="76"/>
    </row>
    <row r="3" spans="1:21" s="78" customFormat="1" ht="31.5" customHeight="1">
      <c r="A3" s="76">
        <v>2</v>
      </c>
      <c r="B3" s="76" t="s">
        <v>247</v>
      </c>
      <c r="C3" s="70">
        <v>43139</v>
      </c>
      <c r="D3" s="70">
        <v>43158</v>
      </c>
      <c r="E3" s="76" t="s">
        <v>244</v>
      </c>
      <c r="F3" s="77" t="s">
        <v>248</v>
      </c>
      <c r="G3" s="77" t="s">
        <v>143</v>
      </c>
      <c r="H3" s="77" t="s">
        <v>154</v>
      </c>
      <c r="I3" s="76" t="s">
        <v>246</v>
      </c>
      <c r="J3" s="76" t="s">
        <v>249</v>
      </c>
      <c r="K3" s="76"/>
      <c r="L3" s="76"/>
      <c r="M3" s="76"/>
      <c r="N3" s="76"/>
      <c r="O3" s="76"/>
      <c r="P3" s="76"/>
      <c r="Q3" s="76"/>
      <c r="R3" s="38"/>
      <c r="S3" s="38"/>
      <c r="T3" s="38"/>
      <c r="U3" s="76"/>
    </row>
    <row r="4" spans="1:21" s="78" customFormat="1" ht="31.5" customHeight="1">
      <c r="A4" s="76">
        <v>3</v>
      </c>
      <c r="B4" s="76" t="s">
        <v>250</v>
      </c>
      <c r="C4" s="70">
        <v>43171</v>
      </c>
      <c r="D4" s="70"/>
      <c r="E4" s="76" t="s">
        <v>244</v>
      </c>
      <c r="F4" s="77" t="s">
        <v>251</v>
      </c>
      <c r="G4" s="77" t="s">
        <v>143</v>
      </c>
      <c r="H4" s="77" t="s">
        <v>154</v>
      </c>
      <c r="I4" s="76" t="s">
        <v>253</v>
      </c>
      <c r="J4" s="76" t="s">
        <v>249</v>
      </c>
      <c r="K4" s="76" t="s">
        <v>254</v>
      </c>
      <c r="L4" s="76"/>
      <c r="M4" s="76"/>
      <c r="N4" s="76"/>
      <c r="O4" s="76"/>
      <c r="P4" s="76"/>
      <c r="Q4" s="76"/>
      <c r="R4" s="38"/>
      <c r="S4" s="38"/>
      <c r="T4" s="38"/>
      <c r="U4" s="76"/>
    </row>
    <row r="5" spans="1:21" s="78" customFormat="1" ht="31.5" customHeight="1">
      <c r="A5" s="76">
        <v>4</v>
      </c>
      <c r="B5" s="76" t="s">
        <v>255</v>
      </c>
      <c r="C5" s="70">
        <v>43173</v>
      </c>
      <c r="D5" s="70"/>
      <c r="E5" s="76" t="s">
        <v>244</v>
      </c>
      <c r="F5" s="77" t="s">
        <v>257</v>
      </c>
      <c r="G5" s="77" t="s">
        <v>143</v>
      </c>
      <c r="H5" s="77" t="s">
        <v>154</v>
      </c>
      <c r="I5" s="76" t="s">
        <v>246</v>
      </c>
      <c r="J5" s="76" t="s">
        <v>259</v>
      </c>
      <c r="K5" s="76"/>
      <c r="L5" s="76"/>
      <c r="M5" s="76"/>
      <c r="N5" s="76"/>
      <c r="O5" s="76"/>
      <c r="P5" s="76"/>
      <c r="Q5" s="76"/>
      <c r="R5" s="38"/>
      <c r="S5" s="38"/>
      <c r="T5" s="38"/>
      <c r="U5" s="76"/>
    </row>
    <row r="6" spans="1:21" s="78" customFormat="1" ht="31.5" customHeight="1">
      <c r="A6" s="76">
        <v>5</v>
      </c>
      <c r="B6" s="76" t="s">
        <v>261</v>
      </c>
      <c r="C6" s="70">
        <v>43178</v>
      </c>
      <c r="D6" s="70"/>
      <c r="E6" s="76" t="s">
        <v>244</v>
      </c>
      <c r="F6" s="77" t="s">
        <v>262</v>
      </c>
      <c r="G6" s="77" t="s">
        <v>143</v>
      </c>
      <c r="H6" s="77" t="s">
        <v>154</v>
      </c>
      <c r="I6" s="76" t="s">
        <v>264</v>
      </c>
      <c r="J6" s="76" t="s">
        <v>259</v>
      </c>
      <c r="K6" s="76"/>
      <c r="L6" s="76"/>
      <c r="M6" s="76"/>
      <c r="N6" s="76"/>
      <c r="O6" s="76"/>
      <c r="P6" s="76"/>
      <c r="Q6" s="76"/>
      <c r="R6" s="38"/>
      <c r="S6" s="38"/>
      <c r="T6" s="38"/>
      <c r="U6" s="76"/>
    </row>
    <row r="7" spans="1:21" s="78" customFormat="1" ht="31.5" customHeight="1">
      <c r="A7" s="76">
        <v>6</v>
      </c>
      <c r="B7" s="76" t="s">
        <v>690</v>
      </c>
      <c r="C7" s="70">
        <v>43181</v>
      </c>
      <c r="D7" s="70">
        <v>43182</v>
      </c>
      <c r="E7" s="76" t="s">
        <v>244</v>
      </c>
      <c r="F7" s="77" t="s">
        <v>266</v>
      </c>
      <c r="G7" s="77" t="s">
        <v>143</v>
      </c>
      <c r="H7" s="77" t="s">
        <v>154</v>
      </c>
      <c r="I7" s="76" t="s">
        <v>264</v>
      </c>
      <c r="J7" s="76" t="s">
        <v>249</v>
      </c>
      <c r="K7" s="76" t="s">
        <v>267</v>
      </c>
      <c r="L7" s="76"/>
      <c r="M7" s="76"/>
      <c r="N7" s="76"/>
      <c r="O7" s="76"/>
      <c r="P7" s="76"/>
      <c r="Q7" s="76"/>
      <c r="R7" s="38"/>
      <c r="S7" s="38"/>
      <c r="T7" s="38"/>
      <c r="U7" s="76"/>
    </row>
    <row r="8" spans="1:21" s="78" customFormat="1" ht="31.5" customHeight="1">
      <c r="A8" s="76">
        <v>7</v>
      </c>
      <c r="B8" s="76" t="s">
        <v>691</v>
      </c>
      <c r="C8" s="70">
        <v>43182</v>
      </c>
      <c r="D8" s="70">
        <v>43182</v>
      </c>
      <c r="E8" s="76" t="s">
        <v>207</v>
      </c>
      <c r="F8" s="77" t="s">
        <v>269</v>
      </c>
      <c r="G8" s="77" t="s">
        <v>206</v>
      </c>
      <c r="H8" s="77" t="s">
        <v>154</v>
      </c>
      <c r="I8" s="76" t="s">
        <v>264</v>
      </c>
      <c r="J8" s="76" t="s">
        <v>270</v>
      </c>
      <c r="K8" s="76"/>
      <c r="L8" s="76"/>
      <c r="M8" s="76"/>
      <c r="N8" s="76"/>
      <c r="O8" s="76"/>
      <c r="P8" s="76"/>
      <c r="Q8" s="76"/>
      <c r="R8" s="38"/>
      <c r="S8" s="38"/>
      <c r="T8" s="38"/>
      <c r="U8" s="76"/>
    </row>
    <row r="9" spans="1:21" s="78" customFormat="1" ht="31.5" customHeight="1">
      <c r="A9" s="76">
        <v>8</v>
      </c>
      <c r="B9" s="76" t="s">
        <v>271</v>
      </c>
      <c r="C9" s="70">
        <v>43181</v>
      </c>
      <c r="D9" s="70"/>
      <c r="E9" s="76" t="s">
        <v>207</v>
      </c>
      <c r="F9" s="77" t="s">
        <v>272</v>
      </c>
      <c r="G9" s="77" t="s">
        <v>206</v>
      </c>
      <c r="H9" s="77" t="s">
        <v>154</v>
      </c>
      <c r="I9" s="76" t="s">
        <v>253</v>
      </c>
      <c r="J9" s="76" t="s">
        <v>270</v>
      </c>
      <c r="K9" s="76"/>
      <c r="L9" s="76"/>
      <c r="M9" s="76"/>
      <c r="N9" s="76"/>
      <c r="O9" s="76"/>
      <c r="P9" s="76"/>
      <c r="Q9" s="76"/>
      <c r="R9" s="38"/>
      <c r="S9" s="38"/>
      <c r="T9" s="38"/>
      <c r="U9" s="76"/>
    </row>
    <row r="10" spans="1:21" s="78" customFormat="1" ht="31.5" customHeight="1">
      <c r="A10" s="76">
        <v>9</v>
      </c>
      <c r="B10" s="76" t="s">
        <v>273</v>
      </c>
      <c r="C10" s="70">
        <v>43180</v>
      </c>
      <c r="D10" s="70"/>
      <c r="E10" s="76" t="s">
        <v>207</v>
      </c>
      <c r="F10" s="77" t="s">
        <v>274</v>
      </c>
      <c r="G10" s="77" t="s">
        <v>206</v>
      </c>
      <c r="H10" s="77" t="s">
        <v>154</v>
      </c>
      <c r="I10" s="76" t="s">
        <v>253</v>
      </c>
      <c r="J10" s="76" t="s">
        <v>270</v>
      </c>
      <c r="K10" s="76"/>
      <c r="L10" s="76"/>
      <c r="M10" s="76"/>
      <c r="N10" s="76"/>
      <c r="O10" s="76"/>
      <c r="P10" s="76"/>
      <c r="Q10" s="76"/>
      <c r="R10" s="38"/>
      <c r="S10" s="38"/>
      <c r="T10" s="38"/>
      <c r="U10" s="76"/>
    </row>
    <row r="11" spans="1:21" s="78" customFormat="1" ht="31.5" customHeight="1">
      <c r="A11" s="76">
        <v>10</v>
      </c>
      <c r="B11" s="76" t="s">
        <v>275</v>
      </c>
      <c r="C11" s="70">
        <v>43175</v>
      </c>
      <c r="D11" s="70"/>
      <c r="E11" s="76" t="s">
        <v>207</v>
      </c>
      <c r="F11" s="77" t="s">
        <v>276</v>
      </c>
      <c r="G11" s="77" t="s">
        <v>206</v>
      </c>
      <c r="H11" s="77" t="s">
        <v>154</v>
      </c>
      <c r="I11" s="76" t="s">
        <v>253</v>
      </c>
      <c r="J11" s="76" t="s">
        <v>270</v>
      </c>
      <c r="K11" s="76"/>
      <c r="L11" s="76"/>
      <c r="M11" s="76"/>
      <c r="N11" s="76"/>
      <c r="O11" s="76"/>
      <c r="P11" s="76"/>
      <c r="Q11" s="76"/>
      <c r="R11" s="38"/>
      <c r="S11" s="38"/>
      <c r="T11" s="38"/>
      <c r="U11" s="76"/>
    </row>
    <row r="12" spans="1:21" s="78" customFormat="1" ht="31.5" customHeight="1">
      <c r="A12" s="76">
        <v>11</v>
      </c>
      <c r="B12" s="76" t="s">
        <v>277</v>
      </c>
      <c r="C12" s="70">
        <v>43168</v>
      </c>
      <c r="D12" s="70"/>
      <c r="E12" s="76" t="s">
        <v>207</v>
      </c>
      <c r="F12" s="77" t="s">
        <v>278</v>
      </c>
      <c r="G12" s="77" t="s">
        <v>206</v>
      </c>
      <c r="H12" s="77" t="s">
        <v>154</v>
      </c>
      <c r="I12" s="76" t="s">
        <v>253</v>
      </c>
      <c r="J12" s="76" t="s">
        <v>270</v>
      </c>
      <c r="K12" s="76"/>
      <c r="L12" s="76"/>
      <c r="M12" s="76"/>
      <c r="N12" s="76"/>
      <c r="O12" s="76"/>
      <c r="P12" s="76"/>
      <c r="Q12" s="76"/>
      <c r="R12" s="38"/>
      <c r="S12" s="38"/>
      <c r="T12" s="38"/>
      <c r="U12" s="76"/>
    </row>
    <row r="13" spans="1:21" s="78" customFormat="1" ht="31.5" customHeight="1">
      <c r="A13" s="76">
        <v>12</v>
      </c>
      <c r="B13" s="76" t="s">
        <v>279</v>
      </c>
      <c r="C13" s="70">
        <v>43137</v>
      </c>
      <c r="D13" s="70"/>
      <c r="E13" s="76" t="s">
        <v>207</v>
      </c>
      <c r="F13" s="77"/>
      <c r="G13" s="77" t="s">
        <v>206</v>
      </c>
      <c r="H13" s="77" t="s">
        <v>154</v>
      </c>
      <c r="I13" s="76" t="s">
        <v>253</v>
      </c>
      <c r="J13" s="76" t="s">
        <v>270</v>
      </c>
      <c r="K13" s="76"/>
      <c r="L13" s="76"/>
      <c r="M13" s="76"/>
      <c r="N13" s="76"/>
      <c r="O13" s="76"/>
      <c r="P13" s="76"/>
      <c r="Q13" s="76"/>
      <c r="R13" s="38"/>
      <c r="S13" s="38"/>
      <c r="T13" s="38"/>
      <c r="U13" s="76"/>
    </row>
    <row r="14" spans="1:21" s="78" customFormat="1" ht="31.5" customHeight="1">
      <c r="A14" s="76">
        <v>13</v>
      </c>
      <c r="B14" s="76" t="s">
        <v>280</v>
      </c>
      <c r="C14" s="70">
        <v>43123</v>
      </c>
      <c r="D14" s="70"/>
      <c r="E14" s="76" t="s">
        <v>207</v>
      </c>
      <c r="F14" s="77"/>
      <c r="G14" s="77" t="s">
        <v>206</v>
      </c>
      <c r="H14" s="77" t="s">
        <v>154</v>
      </c>
      <c r="I14" s="76" t="s">
        <v>253</v>
      </c>
      <c r="J14" s="76" t="s">
        <v>270</v>
      </c>
      <c r="K14" s="76"/>
      <c r="L14" s="76"/>
      <c r="M14" s="76"/>
      <c r="N14" s="76"/>
      <c r="O14" s="76"/>
      <c r="P14" s="76"/>
      <c r="Q14" s="76"/>
      <c r="R14" s="38"/>
      <c r="S14" s="38"/>
      <c r="T14" s="38"/>
      <c r="U14" s="76"/>
    </row>
    <row r="15" spans="1:21" s="78" customFormat="1" ht="31.5" customHeight="1">
      <c r="A15" s="76">
        <v>14</v>
      </c>
      <c r="B15" s="76" t="s">
        <v>281</v>
      </c>
      <c r="C15" s="70">
        <v>43175</v>
      </c>
      <c r="D15" s="70"/>
      <c r="E15" s="76" t="s">
        <v>165</v>
      </c>
      <c r="F15" s="77" t="s">
        <v>282</v>
      </c>
      <c r="G15" s="77" t="s">
        <v>205</v>
      </c>
      <c r="H15" s="77" t="s">
        <v>154</v>
      </c>
      <c r="I15" s="76" t="s">
        <v>253</v>
      </c>
      <c r="J15" s="76" t="s">
        <v>283</v>
      </c>
      <c r="K15" s="76"/>
      <c r="L15" s="76"/>
      <c r="M15" s="76"/>
      <c r="N15" s="76"/>
      <c r="O15" s="76"/>
      <c r="P15" s="76"/>
      <c r="Q15" s="76"/>
      <c r="R15" s="38"/>
      <c r="S15" s="38"/>
      <c r="T15" s="38"/>
      <c r="U15" s="76"/>
    </row>
    <row r="16" spans="1:21" s="78" customFormat="1" ht="31.5" customHeight="1">
      <c r="A16" s="76">
        <v>15</v>
      </c>
      <c r="B16" s="76" t="s">
        <v>284</v>
      </c>
      <c r="C16" s="70">
        <v>43179</v>
      </c>
      <c r="D16" s="70">
        <v>43182</v>
      </c>
      <c r="E16" s="76" t="s">
        <v>165</v>
      </c>
      <c r="F16" s="77" t="s">
        <v>282</v>
      </c>
      <c r="G16" s="77" t="s">
        <v>205</v>
      </c>
      <c r="H16" s="77" t="s">
        <v>154</v>
      </c>
      <c r="I16" s="76" t="s">
        <v>264</v>
      </c>
      <c r="J16" s="76" t="s">
        <v>283</v>
      </c>
      <c r="K16" s="76"/>
      <c r="L16" s="76"/>
      <c r="M16" s="76"/>
      <c r="N16" s="76"/>
      <c r="O16" s="76"/>
      <c r="P16" s="76"/>
      <c r="Q16" s="76"/>
      <c r="R16" s="38"/>
      <c r="S16" s="38"/>
      <c r="T16" s="38"/>
      <c r="U16" s="76"/>
    </row>
    <row r="17" spans="1:21" s="78" customFormat="1" ht="31.5" customHeight="1">
      <c r="A17" s="76">
        <v>16</v>
      </c>
      <c r="B17" s="76" t="s">
        <v>285</v>
      </c>
      <c r="C17" s="70">
        <v>43107</v>
      </c>
      <c r="D17" s="70">
        <v>43119</v>
      </c>
      <c r="E17" s="76" t="s">
        <v>197</v>
      </c>
      <c r="F17" s="77" t="s">
        <v>286</v>
      </c>
      <c r="G17" s="77" t="s">
        <v>201</v>
      </c>
      <c r="H17" s="77" t="s">
        <v>154</v>
      </c>
      <c r="I17" s="76" t="s">
        <v>253</v>
      </c>
      <c r="J17" s="76" t="s">
        <v>287</v>
      </c>
      <c r="K17" s="76"/>
      <c r="L17" s="76"/>
      <c r="M17" s="76"/>
      <c r="N17" s="76"/>
      <c r="O17" s="76"/>
      <c r="P17" s="76"/>
      <c r="Q17" s="76"/>
      <c r="R17" s="38"/>
      <c r="S17" s="38"/>
      <c r="T17" s="38"/>
      <c r="U17" s="76"/>
    </row>
    <row r="18" spans="1:21" s="78" customFormat="1" ht="31.5" customHeight="1">
      <c r="A18" s="76">
        <v>17</v>
      </c>
      <c r="B18" s="76" t="s">
        <v>288</v>
      </c>
      <c r="C18" s="70">
        <v>43123</v>
      </c>
      <c r="D18" s="70"/>
      <c r="E18" s="76" t="s">
        <v>197</v>
      </c>
      <c r="F18" s="77" t="s">
        <v>289</v>
      </c>
      <c r="G18" s="77" t="s">
        <v>201</v>
      </c>
      <c r="H18" s="77" t="s">
        <v>154</v>
      </c>
      <c r="I18" s="76" t="s">
        <v>253</v>
      </c>
      <c r="J18" s="76" t="s">
        <v>287</v>
      </c>
      <c r="K18" s="76"/>
      <c r="L18" s="76"/>
      <c r="M18" s="76"/>
      <c r="N18" s="76"/>
      <c r="O18" s="76"/>
      <c r="P18" s="76"/>
      <c r="Q18" s="76"/>
      <c r="R18" s="38"/>
      <c r="S18" s="38"/>
      <c r="T18" s="38"/>
      <c r="U18" s="76"/>
    </row>
    <row r="19" spans="1:21" s="78" customFormat="1" ht="31.5" customHeight="1">
      <c r="A19" s="76">
        <v>18</v>
      </c>
      <c r="B19" s="76" t="s">
        <v>290</v>
      </c>
      <c r="C19" s="70">
        <v>43129</v>
      </c>
      <c r="D19" s="70">
        <v>43132</v>
      </c>
      <c r="E19" s="76" t="s">
        <v>197</v>
      </c>
      <c r="F19" s="77" t="s">
        <v>291</v>
      </c>
      <c r="G19" s="77" t="s">
        <v>201</v>
      </c>
      <c r="H19" s="77" t="s">
        <v>154</v>
      </c>
      <c r="I19" s="76" t="s">
        <v>253</v>
      </c>
      <c r="J19" s="76" t="s">
        <v>287</v>
      </c>
      <c r="K19" s="76"/>
      <c r="L19" s="76"/>
      <c r="M19" s="76"/>
      <c r="N19" s="76"/>
      <c r="O19" s="76"/>
      <c r="P19" s="76"/>
      <c r="Q19" s="76"/>
      <c r="R19" s="38"/>
      <c r="S19" s="38"/>
      <c r="T19" s="38"/>
      <c r="U19" s="76"/>
    </row>
    <row r="20" spans="1:21" s="78" customFormat="1" ht="31.5" customHeight="1">
      <c r="A20" s="76">
        <v>19</v>
      </c>
      <c r="B20" s="76" t="s">
        <v>292</v>
      </c>
      <c r="C20" s="70">
        <v>43169</v>
      </c>
      <c r="D20" s="70"/>
      <c r="E20" s="76" t="s">
        <v>197</v>
      </c>
      <c r="F20" s="77" t="s">
        <v>293</v>
      </c>
      <c r="G20" s="77" t="s">
        <v>201</v>
      </c>
      <c r="H20" s="77" t="s">
        <v>154</v>
      </c>
      <c r="I20" s="76" t="s">
        <v>253</v>
      </c>
      <c r="J20" s="76" t="s">
        <v>287</v>
      </c>
      <c r="K20" s="76"/>
      <c r="L20" s="76"/>
      <c r="M20" s="76"/>
      <c r="N20" s="76"/>
      <c r="O20" s="76"/>
      <c r="P20" s="76"/>
      <c r="Q20" s="76"/>
      <c r="R20" s="38"/>
      <c r="S20" s="38"/>
      <c r="T20" s="38"/>
      <c r="U20" s="76"/>
    </row>
    <row r="21" spans="1:21" s="78" customFormat="1" ht="31.5" customHeight="1">
      <c r="A21" s="76">
        <v>20</v>
      </c>
      <c r="B21" s="76" t="s">
        <v>294</v>
      </c>
      <c r="C21" s="70">
        <v>43175</v>
      </c>
      <c r="D21" s="70"/>
      <c r="E21" s="76" t="s">
        <v>197</v>
      </c>
      <c r="F21" s="77" t="s">
        <v>295</v>
      </c>
      <c r="G21" s="77" t="s">
        <v>201</v>
      </c>
      <c r="H21" s="77" t="s">
        <v>154</v>
      </c>
      <c r="I21" s="76" t="s">
        <v>253</v>
      </c>
      <c r="J21" s="76" t="s">
        <v>287</v>
      </c>
      <c r="K21" s="76"/>
      <c r="L21" s="76"/>
      <c r="M21" s="76"/>
      <c r="N21" s="76"/>
      <c r="O21" s="76"/>
      <c r="P21" s="76"/>
      <c r="Q21" s="76"/>
      <c r="R21" s="38"/>
      <c r="S21" s="38"/>
      <c r="T21" s="38"/>
      <c r="U21" s="76"/>
    </row>
    <row r="22" spans="1:21" s="78" customFormat="1" ht="31.5" customHeight="1">
      <c r="A22" s="76">
        <v>21</v>
      </c>
      <c r="B22" s="76" t="s">
        <v>296</v>
      </c>
      <c r="C22" s="70">
        <v>43181</v>
      </c>
      <c r="D22" s="70"/>
      <c r="E22" s="76" t="s">
        <v>197</v>
      </c>
      <c r="F22" s="77" t="s">
        <v>297</v>
      </c>
      <c r="G22" s="77" t="s">
        <v>201</v>
      </c>
      <c r="H22" s="77" t="s">
        <v>154</v>
      </c>
      <c r="I22" s="76" t="s">
        <v>253</v>
      </c>
      <c r="J22" s="76" t="s">
        <v>287</v>
      </c>
      <c r="K22" s="76"/>
      <c r="L22" s="76"/>
      <c r="M22" s="76"/>
      <c r="N22" s="76"/>
      <c r="O22" s="76"/>
      <c r="P22" s="76"/>
      <c r="Q22" s="76"/>
      <c r="R22" s="38"/>
      <c r="S22" s="38"/>
      <c r="T22" s="38"/>
      <c r="U22" s="76"/>
    </row>
    <row r="23" spans="1:21" s="78" customFormat="1" ht="31.5" customHeight="1">
      <c r="A23" s="76">
        <v>22</v>
      </c>
      <c r="B23" s="76" t="s">
        <v>298</v>
      </c>
      <c r="C23" s="70">
        <v>43182</v>
      </c>
      <c r="D23" s="70"/>
      <c r="E23" s="76" t="s">
        <v>197</v>
      </c>
      <c r="F23" s="77" t="s">
        <v>297</v>
      </c>
      <c r="G23" s="77" t="s">
        <v>201</v>
      </c>
      <c r="H23" s="77" t="s">
        <v>154</v>
      </c>
      <c r="I23" s="76" t="s">
        <v>253</v>
      </c>
      <c r="J23" s="76" t="s">
        <v>287</v>
      </c>
      <c r="K23" s="76"/>
      <c r="L23" s="76"/>
      <c r="M23" s="76"/>
      <c r="N23" s="76"/>
      <c r="O23" s="76"/>
      <c r="P23" s="76"/>
      <c r="Q23" s="76"/>
      <c r="R23" s="38"/>
      <c r="S23" s="38"/>
      <c r="T23" s="38"/>
      <c r="U23" s="76"/>
    </row>
    <row r="24" spans="1:21" s="78" customFormat="1" ht="31.5" customHeight="1">
      <c r="A24" s="76">
        <v>23</v>
      </c>
      <c r="B24" s="76" t="s">
        <v>299</v>
      </c>
      <c r="C24" s="70">
        <v>43182</v>
      </c>
      <c r="D24" s="70">
        <v>43182</v>
      </c>
      <c r="E24" s="76" t="s">
        <v>197</v>
      </c>
      <c r="F24" s="77" t="s">
        <v>300</v>
      </c>
      <c r="G24" s="77" t="s">
        <v>201</v>
      </c>
      <c r="H24" s="77" t="s">
        <v>154</v>
      </c>
      <c r="I24" s="76" t="s">
        <v>264</v>
      </c>
      <c r="J24" s="76" t="s">
        <v>287</v>
      </c>
      <c r="K24" s="76"/>
      <c r="L24" s="76"/>
      <c r="M24" s="76"/>
      <c r="N24" s="76"/>
      <c r="O24" s="76"/>
      <c r="P24" s="76"/>
      <c r="Q24" s="76"/>
      <c r="R24" s="38"/>
      <c r="S24" s="38"/>
      <c r="T24" s="38"/>
      <c r="U24" s="76"/>
    </row>
    <row r="25" spans="1:21" s="78" customFormat="1" ht="31.5" customHeight="1">
      <c r="A25" s="76">
        <v>24</v>
      </c>
      <c r="B25" s="76" t="s">
        <v>301</v>
      </c>
      <c r="C25" s="70">
        <v>43183</v>
      </c>
      <c r="D25" s="70">
        <v>43183</v>
      </c>
      <c r="E25" s="76" t="s">
        <v>197</v>
      </c>
      <c r="F25" s="77" t="s">
        <v>300</v>
      </c>
      <c r="G25" s="77" t="s">
        <v>196</v>
      </c>
      <c r="H25" s="77" t="s">
        <v>154</v>
      </c>
      <c r="I25" s="76" t="s">
        <v>264</v>
      </c>
      <c r="J25" s="76" t="s">
        <v>287</v>
      </c>
      <c r="K25" s="76"/>
      <c r="L25" s="76"/>
      <c r="M25" s="76"/>
      <c r="N25" s="76"/>
      <c r="O25" s="76"/>
      <c r="P25" s="76"/>
      <c r="Q25" s="76"/>
      <c r="R25" s="38"/>
      <c r="S25" s="38"/>
      <c r="T25" s="38"/>
      <c r="U25" s="76"/>
    </row>
    <row r="26" spans="1:21" s="78" customFormat="1" ht="31.5" customHeight="1">
      <c r="A26" s="76">
        <v>25</v>
      </c>
      <c r="B26" s="76" t="s">
        <v>302</v>
      </c>
      <c r="C26" s="70">
        <v>43184</v>
      </c>
      <c r="D26" s="70"/>
      <c r="E26" s="76" t="s">
        <v>197</v>
      </c>
      <c r="F26" s="77" t="s">
        <v>297</v>
      </c>
      <c r="G26" s="77" t="s">
        <v>196</v>
      </c>
      <c r="H26" s="77" t="s">
        <v>154</v>
      </c>
      <c r="I26" s="76" t="s">
        <v>253</v>
      </c>
      <c r="J26" s="76" t="s">
        <v>287</v>
      </c>
      <c r="K26" s="76"/>
      <c r="L26" s="76"/>
      <c r="M26" s="76"/>
      <c r="N26" s="76"/>
      <c r="O26" s="76"/>
      <c r="P26" s="76"/>
      <c r="Q26" s="76"/>
      <c r="R26" s="38"/>
      <c r="S26" s="38"/>
      <c r="T26" s="38"/>
      <c r="U26" s="76"/>
    </row>
    <row r="27" spans="1:21" s="78" customFormat="1" ht="31.5" customHeight="1">
      <c r="A27" s="76">
        <v>26</v>
      </c>
      <c r="B27" s="76" t="s">
        <v>303</v>
      </c>
      <c r="C27" s="70">
        <v>43185</v>
      </c>
      <c r="D27" s="70"/>
      <c r="E27" s="76" t="s">
        <v>197</v>
      </c>
      <c r="F27" s="77" t="s">
        <v>304</v>
      </c>
      <c r="G27" s="77" t="s">
        <v>196</v>
      </c>
      <c r="H27" s="77" t="s">
        <v>154</v>
      </c>
      <c r="I27" s="76" t="s">
        <v>253</v>
      </c>
      <c r="J27" s="76" t="s">
        <v>287</v>
      </c>
      <c r="K27" s="76"/>
      <c r="L27" s="76"/>
      <c r="M27" s="76"/>
      <c r="N27" s="76"/>
      <c r="O27" s="76"/>
      <c r="P27" s="76"/>
      <c r="Q27" s="76"/>
      <c r="R27" s="38"/>
      <c r="S27" s="38"/>
      <c r="T27" s="38"/>
      <c r="U27" s="76"/>
    </row>
    <row r="28" spans="1:21" s="78" customFormat="1" ht="31.5" customHeight="1">
      <c r="A28" s="76">
        <v>27</v>
      </c>
      <c r="B28" s="76" t="s">
        <v>305</v>
      </c>
      <c r="C28" s="70">
        <v>43186</v>
      </c>
      <c r="D28" s="70"/>
      <c r="E28" s="76" t="s">
        <v>197</v>
      </c>
      <c r="F28" s="77" t="s">
        <v>295</v>
      </c>
      <c r="G28" s="77" t="s">
        <v>196</v>
      </c>
      <c r="H28" s="77" t="s">
        <v>154</v>
      </c>
      <c r="I28" s="76" t="s">
        <v>253</v>
      </c>
      <c r="J28" s="76" t="s">
        <v>287</v>
      </c>
      <c r="K28" s="76"/>
      <c r="L28" s="76"/>
      <c r="M28" s="76"/>
      <c r="N28" s="76"/>
      <c r="O28" s="76"/>
      <c r="P28" s="76"/>
      <c r="Q28" s="76"/>
      <c r="R28" s="38"/>
      <c r="S28" s="38"/>
      <c r="T28" s="38"/>
      <c r="U28" s="76"/>
    </row>
    <row r="29" spans="1:21" s="78" customFormat="1" ht="31.5" customHeight="1">
      <c r="A29" s="76">
        <v>28</v>
      </c>
      <c r="B29" s="76" t="s">
        <v>306</v>
      </c>
      <c r="C29" s="70">
        <v>43187</v>
      </c>
      <c r="D29" s="70"/>
      <c r="E29" s="76" t="s">
        <v>197</v>
      </c>
      <c r="F29" s="77" t="s">
        <v>307</v>
      </c>
      <c r="G29" s="77" t="s">
        <v>196</v>
      </c>
      <c r="H29" s="77" t="s">
        <v>154</v>
      </c>
      <c r="I29" s="76" t="s">
        <v>253</v>
      </c>
      <c r="J29" s="76" t="s">
        <v>287</v>
      </c>
      <c r="K29" s="76"/>
      <c r="L29" s="76"/>
      <c r="M29" s="76"/>
      <c r="N29" s="76"/>
      <c r="O29" s="76"/>
      <c r="P29" s="76"/>
      <c r="Q29" s="76"/>
      <c r="R29" s="38"/>
      <c r="S29" s="38"/>
      <c r="T29" s="38"/>
      <c r="U29" s="76"/>
    </row>
    <row r="30" spans="1:21" s="78" customFormat="1" ht="31.5" customHeight="1">
      <c r="A30" s="76">
        <v>29</v>
      </c>
      <c r="B30" s="76" t="s">
        <v>308</v>
      </c>
      <c r="C30" s="70">
        <v>43188</v>
      </c>
      <c r="D30" s="70"/>
      <c r="E30" s="76" t="s">
        <v>197</v>
      </c>
      <c r="F30" s="77" t="s">
        <v>309</v>
      </c>
      <c r="G30" s="77" t="s">
        <v>196</v>
      </c>
      <c r="H30" s="77" t="s">
        <v>154</v>
      </c>
      <c r="I30" s="76" t="s">
        <v>253</v>
      </c>
      <c r="J30" s="76" t="s">
        <v>287</v>
      </c>
      <c r="K30" s="76"/>
      <c r="L30" s="76"/>
      <c r="M30" s="76"/>
      <c r="N30" s="76"/>
      <c r="O30" s="76"/>
      <c r="P30" s="76"/>
      <c r="Q30" s="76"/>
      <c r="R30" s="38"/>
      <c r="S30" s="38"/>
      <c r="T30" s="38"/>
      <c r="U30" s="76"/>
    </row>
    <row r="31" spans="1:21" s="78" customFormat="1" ht="31.5" customHeight="1">
      <c r="A31" s="76">
        <v>30</v>
      </c>
      <c r="B31" s="76" t="s">
        <v>310</v>
      </c>
      <c r="C31" s="70">
        <v>43189</v>
      </c>
      <c r="D31" s="70"/>
      <c r="E31" s="76" t="s">
        <v>197</v>
      </c>
      <c r="F31" s="77" t="s">
        <v>311</v>
      </c>
      <c r="G31" s="77" t="s">
        <v>196</v>
      </c>
      <c r="H31" s="77" t="s">
        <v>154</v>
      </c>
      <c r="I31" s="76" t="s">
        <v>253</v>
      </c>
      <c r="J31" s="76" t="s">
        <v>312</v>
      </c>
      <c r="K31" s="76"/>
      <c r="L31" s="76"/>
      <c r="M31" s="76"/>
      <c r="N31" s="76"/>
      <c r="O31" s="76"/>
      <c r="P31" s="76"/>
      <c r="Q31" s="76"/>
      <c r="R31" s="38"/>
      <c r="S31" s="38"/>
      <c r="T31" s="38"/>
      <c r="U31" s="76"/>
    </row>
    <row r="32" spans="1:21" s="78" customFormat="1" ht="31.5" customHeight="1">
      <c r="A32" s="76">
        <v>31</v>
      </c>
      <c r="B32" s="76" t="s">
        <v>692</v>
      </c>
      <c r="C32" s="70">
        <v>43168</v>
      </c>
      <c r="D32" s="70"/>
      <c r="E32" s="76" t="s">
        <v>203</v>
      </c>
      <c r="F32" s="77" t="s">
        <v>314</v>
      </c>
      <c r="G32" s="77" t="s">
        <v>202</v>
      </c>
      <c r="H32" s="77" t="s">
        <v>154</v>
      </c>
      <c r="I32" s="76" t="s">
        <v>253</v>
      </c>
      <c r="J32" s="76" t="s">
        <v>312</v>
      </c>
      <c r="K32" s="76"/>
      <c r="L32" s="76"/>
      <c r="M32" s="76"/>
      <c r="N32" s="76"/>
      <c r="O32" s="76"/>
      <c r="P32" s="76"/>
      <c r="Q32" s="76"/>
      <c r="R32" s="38"/>
      <c r="S32" s="38"/>
      <c r="T32" s="38"/>
      <c r="U32" s="76"/>
    </row>
    <row r="33" spans="1:21" s="78" customFormat="1" ht="31.5" customHeight="1">
      <c r="A33" s="76">
        <v>32</v>
      </c>
      <c r="B33" s="76" t="s">
        <v>315</v>
      </c>
      <c r="C33" s="70">
        <v>43175</v>
      </c>
      <c r="D33" s="70">
        <v>43182</v>
      </c>
      <c r="E33" s="76" t="s">
        <v>203</v>
      </c>
      <c r="F33" s="77" t="s">
        <v>316</v>
      </c>
      <c r="G33" s="77" t="s">
        <v>202</v>
      </c>
      <c r="H33" s="77" t="s">
        <v>154</v>
      </c>
      <c r="I33" s="76" t="s">
        <v>264</v>
      </c>
      <c r="J33" s="76" t="s">
        <v>312</v>
      </c>
      <c r="K33" s="76"/>
      <c r="L33" s="76"/>
      <c r="M33" s="76"/>
      <c r="N33" s="76"/>
      <c r="O33" s="76"/>
      <c r="P33" s="76"/>
      <c r="Q33" s="76"/>
      <c r="R33" s="38"/>
      <c r="S33" s="38"/>
      <c r="T33" s="38"/>
      <c r="U33" s="76"/>
    </row>
    <row r="34" spans="1:21" s="78" customFormat="1" ht="31.5" customHeight="1">
      <c r="A34" s="76">
        <v>33</v>
      </c>
      <c r="B34" s="76" t="s">
        <v>317</v>
      </c>
      <c r="C34" s="70">
        <v>43168</v>
      </c>
      <c r="D34" s="70"/>
      <c r="E34" s="76" t="s">
        <v>203</v>
      </c>
      <c r="F34" s="77" t="s">
        <v>318</v>
      </c>
      <c r="G34" s="77" t="s">
        <v>204</v>
      </c>
      <c r="H34" s="77" t="s">
        <v>154</v>
      </c>
      <c r="I34" s="76" t="s">
        <v>253</v>
      </c>
      <c r="J34" s="76" t="s">
        <v>312</v>
      </c>
      <c r="K34" s="76"/>
      <c r="L34" s="76"/>
      <c r="M34" s="76"/>
      <c r="N34" s="76"/>
      <c r="O34" s="76"/>
      <c r="P34" s="76"/>
      <c r="Q34" s="76"/>
      <c r="R34" s="38"/>
      <c r="S34" s="38"/>
      <c r="T34" s="38"/>
      <c r="U34" s="76"/>
    </row>
    <row r="35" spans="1:21" s="78" customFormat="1" ht="31.5" customHeight="1">
      <c r="A35" s="76">
        <v>34</v>
      </c>
      <c r="B35" s="76" t="s">
        <v>319</v>
      </c>
      <c r="C35" s="70">
        <v>43175</v>
      </c>
      <c r="D35" s="70">
        <v>43182</v>
      </c>
      <c r="E35" s="76" t="s">
        <v>203</v>
      </c>
      <c r="F35" s="77" t="s">
        <v>316</v>
      </c>
      <c r="G35" s="77" t="s">
        <v>204</v>
      </c>
      <c r="H35" s="77" t="s">
        <v>154</v>
      </c>
      <c r="I35" s="76" t="s">
        <v>264</v>
      </c>
      <c r="J35" s="76" t="s">
        <v>312</v>
      </c>
      <c r="K35" s="76"/>
      <c r="L35" s="76"/>
      <c r="M35" s="76"/>
      <c r="N35" s="76"/>
      <c r="O35" s="76"/>
      <c r="P35" s="76"/>
      <c r="Q35" s="76"/>
      <c r="R35" s="38"/>
      <c r="S35" s="38"/>
      <c r="T35" s="38"/>
      <c r="U35" s="76"/>
    </row>
    <row r="36" spans="1:21" s="78" customFormat="1" ht="31.5" customHeight="1">
      <c r="A36" s="76">
        <v>35</v>
      </c>
      <c r="B36" s="76" t="s">
        <v>320</v>
      </c>
      <c r="C36" s="70">
        <v>43168</v>
      </c>
      <c r="D36" s="70">
        <v>43182</v>
      </c>
      <c r="E36" s="76" t="s">
        <v>321</v>
      </c>
      <c r="F36" s="77" t="s">
        <v>322</v>
      </c>
      <c r="G36" s="77" t="s">
        <v>211</v>
      </c>
      <c r="H36" s="77" t="s">
        <v>154</v>
      </c>
      <c r="I36" s="76" t="s">
        <v>264</v>
      </c>
      <c r="J36" s="76" t="s">
        <v>323</v>
      </c>
      <c r="K36" s="76"/>
      <c r="L36" s="76"/>
      <c r="M36" s="76"/>
      <c r="N36" s="76"/>
      <c r="O36" s="76"/>
      <c r="P36" s="76"/>
      <c r="Q36" s="76"/>
      <c r="R36" s="38"/>
      <c r="S36" s="38"/>
      <c r="T36" s="38"/>
      <c r="U36" s="76"/>
    </row>
    <row r="37" spans="1:21" s="78" customFormat="1" ht="31.5" customHeight="1">
      <c r="A37" s="76">
        <v>36</v>
      </c>
      <c r="B37" s="76" t="s">
        <v>359</v>
      </c>
      <c r="C37" s="70">
        <v>43168</v>
      </c>
      <c r="D37" s="70">
        <v>43182</v>
      </c>
      <c r="E37" s="76" t="s">
        <v>214</v>
      </c>
      <c r="F37" s="77" t="s">
        <v>693</v>
      </c>
      <c r="G37" s="77" t="s">
        <v>213</v>
      </c>
      <c r="H37" s="77" t="s">
        <v>154</v>
      </c>
      <c r="I37" s="76" t="s">
        <v>264</v>
      </c>
      <c r="J37" s="76" t="s">
        <v>360</v>
      </c>
      <c r="K37" s="76"/>
      <c r="L37" s="76"/>
      <c r="M37" s="76"/>
      <c r="N37" s="76"/>
      <c r="O37" s="76"/>
      <c r="P37" s="76"/>
      <c r="Q37" s="76"/>
      <c r="R37" s="38"/>
      <c r="S37" s="38"/>
      <c r="T37" s="38"/>
      <c r="U37" s="76"/>
    </row>
    <row r="38" spans="1:21" s="78" customFormat="1" ht="31.5" customHeight="1">
      <c r="A38" s="76">
        <v>37</v>
      </c>
      <c r="B38" s="76" t="s">
        <v>236</v>
      </c>
      <c r="C38" s="70">
        <v>43168</v>
      </c>
      <c r="D38" s="70">
        <v>43182</v>
      </c>
      <c r="E38" s="76" t="s">
        <v>148</v>
      </c>
      <c r="F38" s="77" t="s">
        <v>693</v>
      </c>
      <c r="G38" s="77" t="s">
        <v>147</v>
      </c>
      <c r="H38" s="77" t="s">
        <v>154</v>
      </c>
      <c r="I38" s="76" t="s">
        <v>264</v>
      </c>
      <c r="J38" s="76" t="s">
        <v>364</v>
      </c>
      <c r="K38" s="76"/>
      <c r="L38" s="76"/>
      <c r="M38" s="76"/>
      <c r="N38" s="76"/>
      <c r="O38" s="76"/>
      <c r="P38" s="76"/>
      <c r="Q38" s="76"/>
      <c r="R38" s="38"/>
      <c r="S38" s="38"/>
      <c r="T38" s="38"/>
      <c r="U38" s="76"/>
    </row>
    <row r="39" spans="1:21" s="78" customFormat="1" ht="31.5" customHeight="1">
      <c r="A39" s="76">
        <v>38</v>
      </c>
      <c r="B39" s="76" t="s">
        <v>230</v>
      </c>
      <c r="C39" s="70">
        <v>43168</v>
      </c>
      <c r="D39" s="70">
        <v>43182</v>
      </c>
      <c r="E39" s="76" t="s">
        <v>160</v>
      </c>
      <c r="F39" s="77" t="s">
        <v>693</v>
      </c>
      <c r="G39" s="77" t="s">
        <v>215</v>
      </c>
      <c r="H39" s="77" t="s">
        <v>154</v>
      </c>
      <c r="I39" s="76" t="s">
        <v>264</v>
      </c>
      <c r="J39" s="76" t="s">
        <v>366</v>
      </c>
      <c r="K39" s="76"/>
      <c r="L39" s="76"/>
      <c r="M39" s="76"/>
      <c r="N39" s="76"/>
      <c r="O39" s="76"/>
      <c r="P39" s="76"/>
      <c r="Q39" s="76"/>
      <c r="R39" s="38"/>
      <c r="S39" s="38"/>
      <c r="T39" s="38"/>
      <c r="U39" s="76"/>
    </row>
    <row r="40" spans="1:21" s="78" customFormat="1" ht="31.5" customHeight="1">
      <c r="A40" s="76">
        <v>39</v>
      </c>
      <c r="B40" s="76" t="s">
        <v>235</v>
      </c>
      <c r="C40" s="70">
        <v>43168</v>
      </c>
      <c r="D40" s="70">
        <v>43182</v>
      </c>
      <c r="E40" s="76" t="s">
        <v>160</v>
      </c>
      <c r="F40" s="77" t="s">
        <v>693</v>
      </c>
      <c r="G40" s="77" t="s">
        <v>159</v>
      </c>
      <c r="H40" s="77" t="s">
        <v>154</v>
      </c>
      <c r="I40" s="76" t="s">
        <v>253</v>
      </c>
      <c r="J40" s="76" t="s">
        <v>366</v>
      </c>
      <c r="K40" s="76"/>
      <c r="L40" s="76"/>
      <c r="M40" s="76"/>
      <c r="N40" s="76"/>
      <c r="O40" s="76"/>
      <c r="P40" s="76"/>
      <c r="Q40" s="76"/>
      <c r="R40" s="38"/>
      <c r="S40" s="38"/>
      <c r="T40" s="38"/>
      <c r="U40" s="76"/>
    </row>
    <row r="41" spans="1:21" s="78" customFormat="1" ht="31.5" customHeight="1">
      <c r="A41" s="76">
        <v>40</v>
      </c>
      <c r="B41" s="76" t="s">
        <v>759</v>
      </c>
      <c r="C41" s="70">
        <v>43194</v>
      </c>
      <c r="D41" s="70">
        <v>43194</v>
      </c>
      <c r="E41" s="76" t="s">
        <v>694</v>
      </c>
      <c r="F41" s="77" t="s">
        <v>695</v>
      </c>
      <c r="G41" s="77" t="s">
        <v>159</v>
      </c>
      <c r="H41" s="77" t="s">
        <v>154</v>
      </c>
      <c r="I41" s="76" t="s">
        <v>264</v>
      </c>
      <c r="J41" s="76" t="s">
        <v>385</v>
      </c>
      <c r="K41" s="76"/>
      <c r="L41" s="76"/>
      <c r="M41" s="76"/>
      <c r="N41" s="76"/>
      <c r="O41" s="76"/>
      <c r="P41" s="76"/>
      <c r="Q41" s="76"/>
      <c r="R41" s="38"/>
      <c r="S41" s="38"/>
      <c r="T41" s="38"/>
      <c r="U41" s="76"/>
    </row>
    <row r="42" spans="1:21" s="78" customFormat="1" ht="31.5" customHeight="1">
      <c r="A42" s="76">
        <v>41</v>
      </c>
      <c r="B42" s="76" t="s">
        <v>696</v>
      </c>
      <c r="C42" s="70">
        <v>43193</v>
      </c>
      <c r="D42" s="70"/>
      <c r="E42" s="76" t="s">
        <v>244</v>
      </c>
      <c r="F42" s="77" t="s">
        <v>697</v>
      </c>
      <c r="G42" s="77" t="s">
        <v>143</v>
      </c>
      <c r="H42" s="77" t="s">
        <v>154</v>
      </c>
      <c r="I42" s="76" t="s">
        <v>246</v>
      </c>
      <c r="J42" s="76"/>
      <c r="K42" s="76"/>
      <c r="L42" s="76"/>
      <c r="M42" s="76"/>
      <c r="N42" s="76"/>
      <c r="O42" s="76"/>
      <c r="P42" s="76"/>
      <c r="Q42" s="76"/>
      <c r="R42" s="38"/>
      <c r="S42" s="38"/>
      <c r="T42" s="38"/>
      <c r="U42" s="76"/>
    </row>
    <row r="43" spans="1:21" s="78" customFormat="1" ht="31.5" customHeight="1">
      <c r="A43" s="76">
        <v>42</v>
      </c>
      <c r="B43" s="76" t="s">
        <v>412</v>
      </c>
      <c r="C43" s="70">
        <v>43199</v>
      </c>
      <c r="D43" s="70"/>
      <c r="E43" s="76" t="s">
        <v>209</v>
      </c>
      <c r="F43" s="77" t="s">
        <v>456</v>
      </c>
      <c r="G43" s="77" t="s">
        <v>208</v>
      </c>
      <c r="H43" s="77" t="s">
        <v>418</v>
      </c>
      <c r="I43" s="76" t="s">
        <v>246</v>
      </c>
      <c r="J43" s="76"/>
      <c r="K43" s="76"/>
      <c r="L43" s="76"/>
      <c r="M43" s="76"/>
      <c r="N43" s="76"/>
      <c r="O43" s="76"/>
      <c r="P43" s="76"/>
      <c r="Q43" s="76"/>
      <c r="R43" s="38"/>
      <c r="S43" s="38"/>
      <c r="T43" s="38"/>
      <c r="U43" s="76"/>
    </row>
    <row r="44" spans="1:21" s="78" customFormat="1" ht="31.5" customHeight="1">
      <c r="A44" s="76">
        <v>43</v>
      </c>
      <c r="B44" s="76" t="s">
        <v>416</v>
      </c>
      <c r="C44" s="70">
        <v>43199</v>
      </c>
      <c r="D44" s="70"/>
      <c r="E44" s="76" t="s">
        <v>244</v>
      </c>
      <c r="F44" s="77" t="s">
        <v>698</v>
      </c>
      <c r="G44" s="77" t="s">
        <v>143</v>
      </c>
      <c r="H44" s="77" t="s">
        <v>699</v>
      </c>
      <c r="I44" s="76" t="s">
        <v>246</v>
      </c>
      <c r="J44" s="76"/>
      <c r="K44" s="76"/>
      <c r="L44" s="76"/>
      <c r="M44" s="76"/>
      <c r="N44" s="76"/>
      <c r="O44" s="76"/>
      <c r="P44" s="76"/>
      <c r="Q44" s="76"/>
      <c r="R44" s="38"/>
      <c r="S44" s="38"/>
      <c r="T44" s="38"/>
      <c r="U44" s="76"/>
    </row>
    <row r="45" spans="1:21" s="78" customFormat="1" ht="31.5" customHeight="1">
      <c r="A45" s="76">
        <v>44</v>
      </c>
      <c r="B45" s="76" t="s">
        <v>439</v>
      </c>
      <c r="C45" s="70">
        <v>43201</v>
      </c>
      <c r="D45" s="70">
        <v>43201</v>
      </c>
      <c r="E45" s="76" t="s">
        <v>148</v>
      </c>
      <c r="F45" s="77" t="s">
        <v>623</v>
      </c>
      <c r="G45" s="77" t="s">
        <v>147</v>
      </c>
      <c r="H45" s="77" t="s">
        <v>154</v>
      </c>
      <c r="I45" s="76" t="s">
        <v>264</v>
      </c>
      <c r="J45" s="76" t="s">
        <v>443</v>
      </c>
      <c r="K45" s="76"/>
      <c r="L45" s="76"/>
      <c r="M45" s="76"/>
      <c r="N45" s="76"/>
      <c r="O45" s="76"/>
      <c r="P45" s="76"/>
      <c r="Q45" s="76"/>
      <c r="R45" s="38"/>
      <c r="S45" s="38"/>
      <c r="T45" s="38"/>
      <c r="U45" s="76"/>
    </row>
    <row r="46" spans="1:21" s="78" customFormat="1" ht="31.5" customHeight="1">
      <c r="A46" s="76">
        <v>45</v>
      </c>
      <c r="B46" s="76" t="s">
        <v>475</v>
      </c>
      <c r="C46" s="70">
        <v>43206</v>
      </c>
      <c r="D46" s="70"/>
      <c r="E46" s="76" t="s">
        <v>203</v>
      </c>
      <c r="F46" s="77" t="s">
        <v>477</v>
      </c>
      <c r="G46" s="77" t="s">
        <v>202</v>
      </c>
      <c r="H46" s="77" t="s">
        <v>154</v>
      </c>
      <c r="I46" s="76" t="s">
        <v>246</v>
      </c>
      <c r="J46" s="76"/>
      <c r="K46" s="76"/>
      <c r="L46" s="76"/>
      <c r="M46" s="76"/>
      <c r="N46" s="76"/>
      <c r="O46" s="76"/>
      <c r="P46" s="76"/>
      <c r="Q46" s="76"/>
      <c r="R46" s="38"/>
      <c r="S46" s="38"/>
      <c r="T46" s="38"/>
      <c r="U46" s="76"/>
    </row>
    <row r="47" spans="1:21" s="78" customFormat="1" ht="31.5" customHeight="1">
      <c r="A47" s="76">
        <v>46</v>
      </c>
      <c r="B47" s="76" t="s">
        <v>478</v>
      </c>
      <c r="C47" s="70">
        <v>43206</v>
      </c>
      <c r="D47" s="70"/>
      <c r="E47" s="76" t="s">
        <v>700</v>
      </c>
      <c r="F47" s="77" t="s">
        <v>629</v>
      </c>
      <c r="G47" s="77" t="s">
        <v>201</v>
      </c>
      <c r="H47" s="77" t="s">
        <v>154</v>
      </c>
      <c r="I47" s="76" t="s">
        <v>246</v>
      </c>
      <c r="J47" s="76"/>
      <c r="K47" s="76"/>
      <c r="L47" s="76"/>
      <c r="M47" s="76"/>
      <c r="N47" s="76"/>
      <c r="O47" s="76"/>
      <c r="P47" s="76"/>
      <c r="Q47" s="76"/>
      <c r="R47" s="38"/>
      <c r="S47" s="38"/>
      <c r="T47" s="38"/>
      <c r="U47" s="76"/>
    </row>
    <row r="48" spans="1:21" s="78" customFormat="1" ht="31.5" customHeight="1">
      <c r="A48" s="76">
        <v>47</v>
      </c>
      <c r="B48" s="76" t="s">
        <v>485</v>
      </c>
      <c r="C48" s="70">
        <v>43206</v>
      </c>
      <c r="D48" s="70"/>
      <c r="E48" s="76" t="s">
        <v>497</v>
      </c>
      <c r="F48" s="77" t="s">
        <v>624</v>
      </c>
      <c r="G48" s="77" t="s">
        <v>147</v>
      </c>
      <c r="H48" s="77" t="s">
        <v>154</v>
      </c>
      <c r="I48" s="76" t="s">
        <v>246</v>
      </c>
      <c r="J48" s="76"/>
      <c r="K48" s="76"/>
      <c r="L48" s="76"/>
      <c r="M48" s="76"/>
      <c r="N48" s="76"/>
      <c r="O48" s="76"/>
      <c r="P48" s="76"/>
      <c r="Q48" s="76"/>
      <c r="R48" s="38"/>
      <c r="S48" s="38"/>
      <c r="T48" s="38"/>
      <c r="U48" s="76"/>
    </row>
    <row r="49" spans="1:21" s="78" customFormat="1" ht="31.5" customHeight="1">
      <c r="A49" s="76">
        <v>48</v>
      </c>
      <c r="B49" s="76" t="s">
        <v>487</v>
      </c>
      <c r="C49" s="70">
        <v>43206</v>
      </c>
      <c r="D49" s="70"/>
      <c r="E49" s="76" t="s">
        <v>207</v>
      </c>
      <c r="F49" s="77" t="s">
        <v>488</v>
      </c>
      <c r="G49" s="77" t="s">
        <v>206</v>
      </c>
      <c r="H49" s="77" t="s">
        <v>154</v>
      </c>
      <c r="I49" s="76" t="s">
        <v>246</v>
      </c>
      <c r="J49" s="76"/>
      <c r="K49" s="76"/>
      <c r="L49" s="76"/>
      <c r="M49" s="76"/>
      <c r="N49" s="76"/>
      <c r="O49" s="76"/>
      <c r="P49" s="76"/>
      <c r="Q49" s="76"/>
      <c r="R49" s="38"/>
      <c r="S49" s="38"/>
      <c r="T49" s="38"/>
      <c r="U49" s="76"/>
    </row>
    <row r="50" spans="1:21" s="78" customFormat="1" ht="31.5" customHeight="1">
      <c r="A50" s="76">
        <v>49</v>
      </c>
      <c r="B50" s="76" t="s">
        <v>491</v>
      </c>
      <c r="C50" s="70">
        <v>43207</v>
      </c>
      <c r="D50" s="70"/>
      <c r="E50" s="76" t="s">
        <v>160</v>
      </c>
      <c r="F50" s="77" t="s">
        <v>493</v>
      </c>
      <c r="G50" s="77" t="s">
        <v>215</v>
      </c>
      <c r="H50" s="77" t="s">
        <v>154</v>
      </c>
      <c r="I50" s="76" t="s">
        <v>246</v>
      </c>
      <c r="J50" s="76"/>
      <c r="K50" s="76"/>
      <c r="L50" s="76"/>
      <c r="M50" s="76"/>
      <c r="N50" s="76"/>
      <c r="O50" s="76"/>
      <c r="P50" s="76"/>
      <c r="Q50" s="76"/>
      <c r="R50" s="38"/>
      <c r="S50" s="38"/>
      <c r="T50" s="38"/>
      <c r="U50" s="76"/>
    </row>
    <row r="51" spans="1:21" s="78" customFormat="1" ht="31.5" customHeight="1">
      <c r="A51" s="76">
        <v>50</v>
      </c>
      <c r="B51" s="76" t="s">
        <v>495</v>
      </c>
      <c r="C51" s="70">
        <v>43203</v>
      </c>
      <c r="D51" s="70"/>
      <c r="E51" s="76" t="s">
        <v>207</v>
      </c>
      <c r="F51" s="77" t="s">
        <v>701</v>
      </c>
      <c r="G51" s="77" t="s">
        <v>206</v>
      </c>
      <c r="H51" s="77" t="s">
        <v>154</v>
      </c>
      <c r="I51" s="76" t="s">
        <v>253</v>
      </c>
      <c r="J51" s="76"/>
      <c r="K51" s="76"/>
      <c r="L51" s="76"/>
      <c r="M51" s="76"/>
      <c r="N51" s="76"/>
      <c r="O51" s="76"/>
      <c r="P51" s="76"/>
      <c r="Q51" s="76"/>
      <c r="R51" s="38"/>
      <c r="S51" s="38"/>
      <c r="T51" s="38"/>
      <c r="U51" s="76"/>
    </row>
    <row r="52" spans="1:21" s="78" customFormat="1" ht="31.5" customHeight="1">
      <c r="A52" s="76">
        <v>51</v>
      </c>
      <c r="B52" s="76" t="s">
        <v>496</v>
      </c>
      <c r="C52" s="70">
        <v>43203</v>
      </c>
      <c r="D52" s="70"/>
      <c r="E52" s="76" t="s">
        <v>497</v>
      </c>
      <c r="F52" s="77" t="s">
        <v>625</v>
      </c>
      <c r="G52" s="77" t="s">
        <v>147</v>
      </c>
      <c r="H52" s="77" t="s">
        <v>154</v>
      </c>
      <c r="I52" s="76" t="s">
        <v>246</v>
      </c>
      <c r="J52" s="76"/>
      <c r="K52" s="76"/>
      <c r="L52" s="76"/>
      <c r="M52" s="76"/>
      <c r="N52" s="76"/>
      <c r="O52" s="76"/>
      <c r="P52" s="76"/>
      <c r="Q52" s="76"/>
      <c r="R52" s="38"/>
      <c r="S52" s="38"/>
      <c r="T52" s="38"/>
      <c r="U52" s="76"/>
    </row>
    <row r="53" spans="1:21" s="78" customFormat="1" ht="31.5" customHeight="1">
      <c r="A53" s="76">
        <v>52</v>
      </c>
      <c r="B53" s="76" t="s">
        <v>702</v>
      </c>
      <c r="C53" s="70">
        <v>43203</v>
      </c>
      <c r="D53" s="70"/>
      <c r="E53" s="76" t="s">
        <v>244</v>
      </c>
      <c r="F53" s="77" t="s">
        <v>703</v>
      </c>
      <c r="G53" s="77" t="s">
        <v>143</v>
      </c>
      <c r="H53" s="77" t="s">
        <v>154</v>
      </c>
      <c r="I53" s="76" t="s">
        <v>246</v>
      </c>
      <c r="J53" s="76"/>
      <c r="K53" s="76"/>
      <c r="L53" s="76"/>
      <c r="M53" s="76"/>
      <c r="N53" s="76"/>
      <c r="O53" s="76"/>
      <c r="P53" s="76"/>
      <c r="Q53" s="76"/>
      <c r="R53" s="38"/>
      <c r="S53" s="38"/>
      <c r="T53" s="38"/>
      <c r="U53" s="76"/>
    </row>
    <row r="54" spans="1:21" s="78" customFormat="1" ht="31.5" customHeight="1">
      <c r="A54" s="76">
        <v>53</v>
      </c>
      <c r="B54" s="76" t="s">
        <v>704</v>
      </c>
      <c r="C54" s="70">
        <v>43203</v>
      </c>
      <c r="D54" s="70"/>
      <c r="E54" s="76" t="s">
        <v>244</v>
      </c>
      <c r="F54" s="77" t="s">
        <v>705</v>
      </c>
      <c r="G54" s="77" t="s">
        <v>143</v>
      </c>
      <c r="H54" s="77" t="s">
        <v>154</v>
      </c>
      <c r="I54" s="76" t="s">
        <v>253</v>
      </c>
      <c r="J54" s="76"/>
      <c r="K54" s="76"/>
      <c r="L54" s="76"/>
      <c r="M54" s="76"/>
      <c r="N54" s="76"/>
      <c r="O54" s="76"/>
      <c r="P54" s="76"/>
      <c r="Q54" s="76"/>
      <c r="R54" s="38"/>
      <c r="S54" s="38"/>
      <c r="T54" s="38"/>
      <c r="U54" s="76"/>
    </row>
    <row r="55" spans="1:21" s="78" customFormat="1" ht="31.5" customHeight="1">
      <c r="A55" s="76">
        <v>54</v>
      </c>
      <c r="B55" s="76" t="s">
        <v>706</v>
      </c>
      <c r="C55" s="70">
        <v>43203</v>
      </c>
      <c r="D55" s="70"/>
      <c r="E55" s="76" t="s">
        <v>700</v>
      </c>
      <c r="F55" s="77" t="s">
        <v>707</v>
      </c>
      <c r="G55" s="77" t="s">
        <v>196</v>
      </c>
      <c r="H55" s="77" t="s">
        <v>154</v>
      </c>
      <c r="I55" s="76" t="s">
        <v>246</v>
      </c>
      <c r="J55" s="76"/>
      <c r="K55" s="76"/>
      <c r="L55" s="76"/>
      <c r="M55" s="76"/>
      <c r="N55" s="76"/>
      <c r="O55" s="76"/>
      <c r="P55" s="76"/>
      <c r="Q55" s="76"/>
      <c r="R55" s="38"/>
      <c r="S55" s="38"/>
      <c r="T55" s="38"/>
      <c r="U55" s="76"/>
    </row>
    <row r="56" spans="1:21" s="78" customFormat="1" ht="31.5" customHeight="1">
      <c r="A56" s="76">
        <v>55</v>
      </c>
      <c r="B56" s="76" t="s">
        <v>708</v>
      </c>
      <c r="C56" s="70">
        <v>43203</v>
      </c>
      <c r="D56" s="70"/>
      <c r="E56" s="76" t="s">
        <v>700</v>
      </c>
      <c r="F56" s="77" t="s">
        <v>709</v>
      </c>
      <c r="G56" s="77" t="s">
        <v>201</v>
      </c>
      <c r="H56" s="77" t="s">
        <v>154</v>
      </c>
      <c r="I56" s="76" t="s">
        <v>246</v>
      </c>
      <c r="J56" s="76"/>
      <c r="K56" s="76"/>
      <c r="L56" s="76"/>
      <c r="M56" s="76"/>
      <c r="N56" s="76"/>
      <c r="O56" s="76"/>
      <c r="P56" s="76"/>
      <c r="Q56" s="76"/>
      <c r="R56" s="38"/>
      <c r="S56" s="38"/>
      <c r="T56" s="38"/>
      <c r="U56" s="76"/>
    </row>
    <row r="57" spans="1:21" s="78" customFormat="1" ht="31.5" customHeight="1">
      <c r="A57" s="76">
        <v>56</v>
      </c>
      <c r="B57" s="76" t="s">
        <v>710</v>
      </c>
      <c r="C57" s="70">
        <v>43206</v>
      </c>
      <c r="D57" s="70"/>
      <c r="E57" s="76" t="s">
        <v>203</v>
      </c>
      <c r="F57" s="77" t="s">
        <v>711</v>
      </c>
      <c r="G57" s="77" t="s">
        <v>204</v>
      </c>
      <c r="H57" s="77" t="s">
        <v>154</v>
      </c>
      <c r="I57" s="76" t="s">
        <v>246</v>
      </c>
      <c r="J57" s="76"/>
      <c r="K57" s="76"/>
      <c r="L57" s="76"/>
      <c r="M57" s="76"/>
      <c r="N57" s="76"/>
      <c r="O57" s="76"/>
      <c r="P57" s="76"/>
      <c r="Q57" s="76"/>
      <c r="R57" s="38"/>
      <c r="S57" s="38"/>
      <c r="T57" s="38"/>
      <c r="U57" s="76"/>
    </row>
    <row r="58" spans="1:21" s="78" customFormat="1" ht="31.5" customHeight="1">
      <c r="A58" s="76">
        <v>57</v>
      </c>
      <c r="B58" s="76" t="s">
        <v>712</v>
      </c>
      <c r="C58" s="70">
        <v>43201</v>
      </c>
      <c r="D58" s="70"/>
      <c r="E58" s="76" t="s">
        <v>212</v>
      </c>
      <c r="F58" s="77" t="s">
        <v>713</v>
      </c>
      <c r="G58" s="77" t="s">
        <v>211</v>
      </c>
      <c r="H58" s="77" t="s">
        <v>154</v>
      </c>
      <c r="I58" s="76" t="s">
        <v>246</v>
      </c>
      <c r="J58" s="76"/>
      <c r="K58" s="76"/>
      <c r="L58" s="76"/>
      <c r="M58" s="76"/>
      <c r="N58" s="76"/>
      <c r="O58" s="76"/>
      <c r="P58" s="76"/>
      <c r="Q58" s="76"/>
      <c r="R58" s="38"/>
      <c r="S58" s="38"/>
      <c r="T58" s="38"/>
      <c r="U58" s="76"/>
    </row>
    <row r="59" spans="1:21" s="78" customFormat="1" ht="31.5" customHeight="1">
      <c r="A59" s="76">
        <v>58</v>
      </c>
      <c r="B59" s="76" t="s">
        <v>758</v>
      </c>
      <c r="C59" s="70">
        <v>43228</v>
      </c>
      <c r="D59" s="70"/>
      <c r="E59" s="76" t="s">
        <v>714</v>
      </c>
      <c r="F59" s="77" t="s">
        <v>715</v>
      </c>
      <c r="G59" s="77" t="s">
        <v>159</v>
      </c>
      <c r="H59" s="77" t="s">
        <v>154</v>
      </c>
      <c r="I59" s="76" t="s">
        <v>253</v>
      </c>
      <c r="J59" s="76"/>
      <c r="K59" s="76" t="s">
        <v>760</v>
      </c>
      <c r="L59" s="76"/>
      <c r="M59" s="76"/>
      <c r="N59" s="76"/>
      <c r="O59" s="76"/>
      <c r="P59" s="76"/>
      <c r="Q59" s="76"/>
      <c r="R59" s="38"/>
      <c r="S59" s="38"/>
      <c r="T59" s="38"/>
      <c r="U59" s="76"/>
    </row>
    <row r="60" spans="1:21" s="78" customFormat="1" ht="31.5" customHeight="1">
      <c r="A60" s="76">
        <v>59</v>
      </c>
      <c r="B60" s="76" t="s">
        <v>716</v>
      </c>
      <c r="C60" s="70">
        <v>43207</v>
      </c>
      <c r="D60" s="70"/>
      <c r="E60" s="76" t="s">
        <v>165</v>
      </c>
      <c r="F60" s="77" t="s">
        <v>711</v>
      </c>
      <c r="G60" s="77" t="s">
        <v>210</v>
      </c>
      <c r="H60" s="77" t="s">
        <v>154</v>
      </c>
      <c r="I60" s="76" t="s">
        <v>264</v>
      </c>
      <c r="J60" s="76"/>
      <c r="K60" s="76"/>
      <c r="L60" s="76"/>
      <c r="M60" s="76"/>
      <c r="N60" s="76"/>
      <c r="O60" s="76"/>
      <c r="P60" s="76"/>
      <c r="Q60" s="76"/>
      <c r="R60" s="38"/>
      <c r="S60" s="38"/>
      <c r="T60" s="38"/>
      <c r="U60" s="76"/>
    </row>
    <row r="61" spans="1:21" s="78" customFormat="1" ht="31.5" customHeight="1">
      <c r="A61" s="76">
        <v>60</v>
      </c>
      <c r="B61" s="76" t="s">
        <v>717</v>
      </c>
      <c r="C61" s="70">
        <v>43208</v>
      </c>
      <c r="D61" s="70"/>
      <c r="E61" s="76" t="s">
        <v>165</v>
      </c>
      <c r="F61" s="77" t="s">
        <v>718</v>
      </c>
      <c r="G61" s="77" t="s">
        <v>205</v>
      </c>
      <c r="H61" s="77" t="s">
        <v>154</v>
      </c>
      <c r="I61" s="76" t="s">
        <v>253</v>
      </c>
      <c r="J61" s="76"/>
      <c r="K61" s="76"/>
      <c r="L61" s="76"/>
      <c r="M61" s="76"/>
      <c r="N61" s="76"/>
      <c r="O61" s="76"/>
      <c r="P61" s="76"/>
      <c r="Q61" s="76"/>
      <c r="R61" s="38"/>
      <c r="S61" s="38"/>
      <c r="T61" s="38"/>
      <c r="U61" s="76"/>
    </row>
    <row r="62" spans="1:21" s="78" customFormat="1" ht="31.5" customHeight="1">
      <c r="A62" s="76">
        <v>61</v>
      </c>
      <c r="B62" s="76" t="s">
        <v>719</v>
      </c>
      <c r="C62" s="70">
        <v>43218</v>
      </c>
      <c r="D62" s="70"/>
      <c r="E62" s="76" t="s">
        <v>165</v>
      </c>
      <c r="F62" s="77" t="s">
        <v>720</v>
      </c>
      <c r="G62" s="77" t="s">
        <v>205</v>
      </c>
      <c r="H62" s="77" t="s">
        <v>154</v>
      </c>
      <c r="I62" s="76" t="s">
        <v>253</v>
      </c>
      <c r="J62" s="76"/>
      <c r="K62" s="76"/>
      <c r="L62" s="76"/>
      <c r="M62" s="76"/>
      <c r="N62" s="76"/>
      <c r="O62" s="76"/>
      <c r="P62" s="76"/>
      <c r="Q62" s="76"/>
      <c r="R62" s="38"/>
      <c r="S62" s="38"/>
      <c r="T62" s="38"/>
      <c r="U62" s="76"/>
    </row>
    <row r="63" spans="1:21" s="78" customFormat="1" ht="31.5" customHeight="1">
      <c r="A63" s="76">
        <v>62</v>
      </c>
      <c r="B63" s="76" t="s">
        <v>721</v>
      </c>
      <c r="C63" s="70">
        <v>43230</v>
      </c>
      <c r="D63" s="70"/>
      <c r="E63" s="76" t="s">
        <v>165</v>
      </c>
      <c r="F63" s="77" t="s">
        <v>722</v>
      </c>
      <c r="G63" s="77" t="s">
        <v>205</v>
      </c>
      <c r="H63" s="77" t="s">
        <v>154</v>
      </c>
      <c r="I63" s="76" t="s">
        <v>253</v>
      </c>
      <c r="J63" s="76"/>
      <c r="K63" s="76"/>
      <c r="L63" s="76"/>
      <c r="M63" s="76"/>
      <c r="N63" s="76"/>
      <c r="O63" s="76"/>
      <c r="P63" s="76"/>
      <c r="Q63" s="76"/>
      <c r="R63" s="38"/>
      <c r="S63" s="38"/>
      <c r="T63" s="38"/>
      <c r="U63" s="76"/>
    </row>
    <row r="64" spans="1:21" s="78" customFormat="1" ht="31.5" customHeight="1">
      <c r="A64" s="76">
        <v>63</v>
      </c>
      <c r="B64" s="76" t="s">
        <v>723</v>
      </c>
      <c r="C64" s="70">
        <v>43214</v>
      </c>
      <c r="D64" s="70"/>
      <c r="E64" s="76" t="s">
        <v>244</v>
      </c>
      <c r="F64" s="77" t="s">
        <v>724</v>
      </c>
      <c r="G64" s="77" t="s">
        <v>143</v>
      </c>
      <c r="H64" s="77" t="s">
        <v>154</v>
      </c>
      <c r="I64" s="76" t="s">
        <v>246</v>
      </c>
      <c r="J64" s="76"/>
      <c r="K64" s="76"/>
      <c r="L64" s="76"/>
      <c r="M64" s="76"/>
      <c r="N64" s="76"/>
      <c r="O64" s="76"/>
      <c r="P64" s="76"/>
      <c r="Q64" s="76"/>
      <c r="R64" s="38"/>
      <c r="S64" s="38"/>
      <c r="T64" s="38"/>
      <c r="U64" s="76"/>
    </row>
    <row r="65" spans="1:21" s="78" customFormat="1" ht="31.5" customHeight="1">
      <c r="A65" s="76">
        <v>64</v>
      </c>
      <c r="B65" s="76" t="s">
        <v>725</v>
      </c>
      <c r="C65" s="70">
        <v>43215</v>
      </c>
      <c r="D65" s="70"/>
      <c r="E65" s="76" t="s">
        <v>244</v>
      </c>
      <c r="F65" s="77" t="s">
        <v>726</v>
      </c>
      <c r="G65" s="77" t="s">
        <v>143</v>
      </c>
      <c r="H65" s="77" t="s">
        <v>154</v>
      </c>
      <c r="I65" s="76" t="s">
        <v>253</v>
      </c>
      <c r="J65" s="76"/>
      <c r="K65" s="76"/>
      <c r="L65" s="76"/>
      <c r="M65" s="76"/>
      <c r="N65" s="76"/>
      <c r="O65" s="76"/>
      <c r="P65" s="76"/>
      <c r="Q65" s="76"/>
      <c r="R65" s="38"/>
      <c r="S65" s="38"/>
      <c r="T65" s="38"/>
      <c r="U65" s="76"/>
    </row>
    <row r="66" spans="1:21" s="78" customFormat="1" ht="31.5" customHeight="1">
      <c r="A66" s="76">
        <v>65</v>
      </c>
      <c r="B66" s="76" t="s">
        <v>727</v>
      </c>
      <c r="C66" s="70">
        <v>43223</v>
      </c>
      <c r="D66" s="70"/>
      <c r="E66" s="76" t="s">
        <v>244</v>
      </c>
      <c r="F66" s="77" t="s">
        <v>728</v>
      </c>
      <c r="G66" s="77" t="s">
        <v>143</v>
      </c>
      <c r="H66" s="77" t="s">
        <v>154</v>
      </c>
      <c r="I66" s="76" t="s">
        <v>253</v>
      </c>
      <c r="J66" s="76"/>
      <c r="K66" s="76"/>
      <c r="L66" s="76"/>
      <c r="M66" s="76"/>
      <c r="N66" s="76"/>
      <c r="O66" s="76"/>
      <c r="P66" s="76"/>
      <c r="Q66" s="76"/>
      <c r="R66" s="38"/>
      <c r="S66" s="38"/>
      <c r="T66" s="38"/>
      <c r="U66" s="76"/>
    </row>
    <row r="67" spans="1:21" s="78" customFormat="1" ht="31.5" customHeight="1">
      <c r="A67" s="76">
        <v>66</v>
      </c>
      <c r="B67" s="76" t="s">
        <v>729</v>
      </c>
      <c r="C67" s="70">
        <v>43235</v>
      </c>
      <c r="D67" s="70"/>
      <c r="E67" s="76" t="s">
        <v>244</v>
      </c>
      <c r="F67" s="77" t="s">
        <v>730</v>
      </c>
      <c r="G67" s="77" t="s">
        <v>143</v>
      </c>
      <c r="H67" s="77" t="s">
        <v>154</v>
      </c>
      <c r="I67" s="76" t="s">
        <v>264</v>
      </c>
      <c r="J67" s="76"/>
      <c r="K67" s="76"/>
      <c r="L67" s="76"/>
      <c r="M67" s="76"/>
      <c r="N67" s="76"/>
      <c r="O67" s="76"/>
      <c r="P67" s="76"/>
      <c r="Q67" s="76"/>
      <c r="R67" s="38"/>
      <c r="S67" s="38"/>
      <c r="T67" s="38"/>
      <c r="U67" s="76"/>
    </row>
    <row r="68" spans="1:21" s="78" customFormat="1" ht="31.5" customHeight="1">
      <c r="A68" s="76">
        <v>67</v>
      </c>
      <c r="B68" s="76" t="s">
        <v>731</v>
      </c>
      <c r="C68" s="70">
        <v>43235</v>
      </c>
      <c r="D68" s="70"/>
      <c r="E68" s="76" t="s">
        <v>165</v>
      </c>
      <c r="F68" s="77" t="s">
        <v>732</v>
      </c>
      <c r="G68" s="77" t="s">
        <v>205</v>
      </c>
      <c r="H68" s="77" t="s">
        <v>154</v>
      </c>
      <c r="I68" s="76" t="s">
        <v>253</v>
      </c>
      <c r="J68" s="76"/>
      <c r="K68" s="76"/>
      <c r="L68" s="76"/>
      <c r="M68" s="76"/>
      <c r="N68" s="76"/>
      <c r="O68" s="76"/>
      <c r="P68" s="76"/>
      <c r="Q68" s="76"/>
      <c r="R68" s="38"/>
      <c r="S68" s="38"/>
      <c r="T68" s="38"/>
      <c r="U68" s="76"/>
    </row>
    <row r="69" spans="1:21" s="78" customFormat="1" ht="31.5" customHeight="1">
      <c r="A69" s="76">
        <v>68</v>
      </c>
      <c r="B69" s="76" t="s">
        <v>733</v>
      </c>
      <c r="C69" s="70">
        <v>43241</v>
      </c>
      <c r="D69" s="70"/>
      <c r="E69" s="76" t="s">
        <v>165</v>
      </c>
      <c r="F69" s="77" t="s">
        <v>734</v>
      </c>
      <c r="G69" s="77" t="s">
        <v>205</v>
      </c>
      <c r="H69" s="77" t="s">
        <v>154</v>
      </c>
      <c r="I69" s="76" t="s">
        <v>264</v>
      </c>
      <c r="J69" s="76"/>
      <c r="K69" s="76"/>
      <c r="L69" s="76"/>
      <c r="M69" s="76"/>
      <c r="N69" s="76"/>
      <c r="O69" s="76"/>
      <c r="P69" s="76"/>
      <c r="Q69" s="76"/>
      <c r="R69" s="38"/>
      <c r="S69" s="38"/>
      <c r="T69" s="38"/>
      <c r="U69" s="76"/>
    </row>
    <row r="70" spans="1:21" s="78" customFormat="1" ht="31.5" customHeight="1">
      <c r="A70" s="76">
        <v>69</v>
      </c>
      <c r="B70" s="76" t="s">
        <v>596</v>
      </c>
      <c r="C70" s="70">
        <v>43208</v>
      </c>
      <c r="D70" s="70"/>
      <c r="E70" s="76" t="s">
        <v>207</v>
      </c>
      <c r="F70" s="77" t="s">
        <v>735</v>
      </c>
      <c r="G70" s="77" t="s">
        <v>206</v>
      </c>
      <c r="H70" s="77" t="s">
        <v>154</v>
      </c>
      <c r="I70" s="76" t="s">
        <v>246</v>
      </c>
      <c r="J70" s="76"/>
      <c r="K70" s="76"/>
      <c r="L70" s="76"/>
      <c r="M70" s="76"/>
      <c r="N70" s="76"/>
      <c r="O70" s="76"/>
      <c r="P70" s="76"/>
      <c r="Q70" s="76"/>
      <c r="R70" s="38"/>
      <c r="S70" s="38"/>
      <c r="T70" s="38"/>
      <c r="U70" s="76"/>
    </row>
    <row r="71" spans="1:21" s="78" customFormat="1" ht="31.5" customHeight="1">
      <c r="A71" s="76">
        <v>70</v>
      </c>
      <c r="B71" s="76" t="s">
        <v>598</v>
      </c>
      <c r="C71" s="70">
        <v>43209</v>
      </c>
      <c r="D71" s="70"/>
      <c r="E71" s="76" t="s">
        <v>207</v>
      </c>
      <c r="F71" s="77" t="s">
        <v>736</v>
      </c>
      <c r="G71" s="77" t="s">
        <v>206</v>
      </c>
      <c r="H71" s="77" t="s">
        <v>154</v>
      </c>
      <c r="I71" s="76" t="s">
        <v>246</v>
      </c>
      <c r="J71" s="76"/>
      <c r="K71" s="76"/>
      <c r="L71" s="76"/>
      <c r="M71" s="76"/>
      <c r="N71" s="76"/>
      <c r="O71" s="76"/>
      <c r="P71" s="76"/>
      <c r="Q71" s="76"/>
      <c r="R71" s="38"/>
      <c r="S71" s="38"/>
      <c r="T71" s="38"/>
      <c r="U71" s="76"/>
    </row>
    <row r="72" spans="1:21" s="78" customFormat="1" ht="31.5" customHeight="1">
      <c r="A72" s="76">
        <v>71</v>
      </c>
      <c r="B72" s="76" t="s">
        <v>599</v>
      </c>
      <c r="C72" s="70">
        <v>43213</v>
      </c>
      <c r="D72" s="70"/>
      <c r="E72" s="76" t="s">
        <v>207</v>
      </c>
      <c r="F72" s="77" t="s">
        <v>756</v>
      </c>
      <c r="G72" s="77" t="s">
        <v>206</v>
      </c>
      <c r="H72" s="77" t="s">
        <v>154</v>
      </c>
      <c r="I72" s="76" t="s">
        <v>246</v>
      </c>
      <c r="J72" s="76"/>
      <c r="K72" s="76"/>
      <c r="L72" s="76"/>
      <c r="M72" s="76"/>
      <c r="N72" s="76"/>
      <c r="O72" s="76"/>
      <c r="P72" s="76"/>
      <c r="Q72" s="76"/>
      <c r="R72" s="38"/>
      <c r="S72" s="38"/>
      <c r="T72" s="38"/>
      <c r="U72" s="76"/>
    </row>
    <row r="73" spans="1:21" s="78" customFormat="1" ht="31.5" customHeight="1">
      <c r="A73" s="76">
        <v>72</v>
      </c>
      <c r="B73" s="76" t="s">
        <v>600</v>
      </c>
      <c r="C73" s="70">
        <v>43217</v>
      </c>
      <c r="D73" s="70"/>
      <c r="E73" s="76" t="s">
        <v>207</v>
      </c>
      <c r="F73" s="77" t="s">
        <v>737</v>
      </c>
      <c r="G73" s="77" t="s">
        <v>206</v>
      </c>
      <c r="H73" s="77" t="s">
        <v>154</v>
      </c>
      <c r="I73" s="76" t="s">
        <v>246</v>
      </c>
      <c r="J73" s="76"/>
      <c r="K73" s="76"/>
      <c r="L73" s="76"/>
      <c r="M73" s="76"/>
      <c r="N73" s="76"/>
      <c r="O73" s="76"/>
      <c r="P73" s="76"/>
      <c r="Q73" s="76"/>
      <c r="R73" s="38"/>
      <c r="S73" s="38"/>
      <c r="T73" s="38"/>
      <c r="U73" s="76"/>
    </row>
    <row r="74" spans="1:21" s="78" customFormat="1" ht="31.5" customHeight="1">
      <c r="A74" s="76">
        <v>73</v>
      </c>
      <c r="B74" s="76" t="s">
        <v>601</v>
      </c>
      <c r="C74" s="70">
        <v>43230</v>
      </c>
      <c r="D74" s="70"/>
      <c r="E74" s="76" t="s">
        <v>207</v>
      </c>
      <c r="F74" s="77" t="s">
        <v>738</v>
      </c>
      <c r="G74" s="77" t="s">
        <v>206</v>
      </c>
      <c r="H74" s="77" t="s">
        <v>154</v>
      </c>
      <c r="I74" s="76" t="s">
        <v>246</v>
      </c>
      <c r="J74" s="76"/>
      <c r="K74" s="76"/>
      <c r="L74" s="76"/>
      <c r="M74" s="76"/>
      <c r="N74" s="76"/>
      <c r="O74" s="76"/>
      <c r="P74" s="76"/>
      <c r="Q74" s="76"/>
      <c r="R74" s="38"/>
      <c r="S74" s="38"/>
      <c r="T74" s="38"/>
      <c r="U74" s="76"/>
    </row>
    <row r="75" spans="1:21" s="78" customFormat="1" ht="31.5" customHeight="1">
      <c r="A75" s="76">
        <v>74</v>
      </c>
      <c r="B75" s="76" t="s">
        <v>602</v>
      </c>
      <c r="C75" s="70">
        <v>43235</v>
      </c>
      <c r="D75" s="70"/>
      <c r="E75" s="76" t="s">
        <v>207</v>
      </c>
      <c r="F75" s="77" t="s">
        <v>757</v>
      </c>
      <c r="G75" s="77" t="s">
        <v>206</v>
      </c>
      <c r="H75" s="77" t="s">
        <v>154</v>
      </c>
      <c r="I75" s="76" t="s">
        <v>246</v>
      </c>
      <c r="J75" s="76"/>
      <c r="K75" s="76"/>
      <c r="L75" s="76"/>
      <c r="M75" s="76"/>
      <c r="N75" s="76"/>
      <c r="O75" s="76"/>
      <c r="P75" s="76"/>
      <c r="Q75" s="76"/>
      <c r="R75" s="38"/>
      <c r="S75" s="38"/>
      <c r="T75" s="38"/>
      <c r="U75" s="76"/>
    </row>
    <row r="76" spans="1:21" s="78" customFormat="1" ht="31.5" customHeight="1">
      <c r="A76" s="76">
        <v>75</v>
      </c>
      <c r="B76" s="76" t="s">
        <v>603</v>
      </c>
      <c r="C76" s="70">
        <v>43209</v>
      </c>
      <c r="D76" s="70"/>
      <c r="E76" s="76" t="s">
        <v>209</v>
      </c>
      <c r="F76" s="77"/>
      <c r="G76" s="77" t="s">
        <v>208</v>
      </c>
      <c r="H76" s="77" t="s">
        <v>154</v>
      </c>
      <c r="I76" s="76" t="s">
        <v>246</v>
      </c>
      <c r="J76" s="76"/>
      <c r="K76" s="76"/>
      <c r="L76" s="76"/>
      <c r="M76" s="76"/>
      <c r="N76" s="76"/>
      <c r="O76" s="76"/>
      <c r="P76" s="76"/>
      <c r="Q76" s="76"/>
      <c r="R76" s="38"/>
      <c r="S76" s="38"/>
      <c r="T76" s="38"/>
      <c r="U76" s="76"/>
    </row>
    <row r="77" spans="1:21" s="78" customFormat="1" ht="31.5" customHeight="1">
      <c r="A77" s="76">
        <v>76</v>
      </c>
      <c r="B77" s="76" t="s">
        <v>604</v>
      </c>
      <c r="C77" s="70">
        <v>43211</v>
      </c>
      <c r="D77" s="70"/>
      <c r="E77" s="76" t="s">
        <v>209</v>
      </c>
      <c r="F77" s="77" t="s">
        <v>607</v>
      </c>
      <c r="G77" s="77" t="s">
        <v>208</v>
      </c>
      <c r="H77" s="77" t="s">
        <v>154</v>
      </c>
      <c r="I77" s="76" t="s">
        <v>246</v>
      </c>
      <c r="J77" s="76"/>
      <c r="K77" s="76"/>
      <c r="L77" s="76"/>
      <c r="M77" s="76"/>
      <c r="N77" s="76"/>
      <c r="O77" s="76"/>
      <c r="P77" s="76"/>
      <c r="Q77" s="76"/>
      <c r="R77" s="38"/>
      <c r="S77" s="38"/>
      <c r="T77" s="38"/>
      <c r="U77" s="76"/>
    </row>
    <row r="78" spans="1:21" s="78" customFormat="1" ht="31.5" customHeight="1">
      <c r="A78" s="76">
        <v>77</v>
      </c>
      <c r="B78" s="76" t="s">
        <v>605</v>
      </c>
      <c r="C78" s="70">
        <v>43234</v>
      </c>
      <c r="D78" s="70"/>
      <c r="E78" s="76" t="s">
        <v>209</v>
      </c>
      <c r="F78" s="77" t="s">
        <v>606</v>
      </c>
      <c r="G78" s="77" t="s">
        <v>208</v>
      </c>
      <c r="H78" s="77" t="s">
        <v>154</v>
      </c>
      <c r="I78" s="76" t="s">
        <v>246</v>
      </c>
      <c r="J78" s="76"/>
      <c r="K78" s="76"/>
      <c r="L78" s="76"/>
      <c r="M78" s="76"/>
      <c r="N78" s="76"/>
      <c r="O78" s="76"/>
      <c r="P78" s="76"/>
      <c r="Q78" s="76"/>
      <c r="R78" s="38"/>
      <c r="S78" s="38"/>
      <c r="T78" s="38"/>
      <c r="U78" s="76"/>
    </row>
    <row r="79" spans="1:21" s="78" customFormat="1" ht="31.5" customHeight="1">
      <c r="A79" s="76">
        <v>78</v>
      </c>
      <c r="B79" s="76" t="s">
        <v>626</v>
      </c>
      <c r="C79" s="70">
        <v>43211</v>
      </c>
      <c r="D79" s="70"/>
      <c r="E79" s="76" t="s">
        <v>739</v>
      </c>
      <c r="F79" s="77" t="s">
        <v>740</v>
      </c>
      <c r="G79" s="77" t="s">
        <v>147</v>
      </c>
      <c r="H79" s="77" t="s">
        <v>154</v>
      </c>
      <c r="I79" s="76" t="s">
        <v>253</v>
      </c>
      <c r="J79" s="76"/>
      <c r="K79" s="76"/>
      <c r="L79" s="76"/>
      <c r="M79" s="76"/>
      <c r="N79" s="76"/>
      <c r="O79" s="76"/>
      <c r="P79" s="76"/>
      <c r="Q79" s="76"/>
      <c r="R79" s="38"/>
      <c r="S79" s="38"/>
      <c r="T79" s="38"/>
      <c r="U79" s="76"/>
    </row>
    <row r="80" spans="1:21" s="78" customFormat="1" ht="31.5" customHeight="1">
      <c r="A80" s="76">
        <v>79</v>
      </c>
      <c r="B80" s="76" t="s">
        <v>627</v>
      </c>
      <c r="C80" s="70">
        <v>43239</v>
      </c>
      <c r="D80" s="70"/>
      <c r="E80" s="76" t="s">
        <v>739</v>
      </c>
      <c r="F80" s="77" t="s">
        <v>740</v>
      </c>
      <c r="G80" s="77" t="s">
        <v>147</v>
      </c>
      <c r="H80" s="77" t="s">
        <v>154</v>
      </c>
      <c r="I80" s="76" t="s">
        <v>253</v>
      </c>
      <c r="J80" s="76"/>
      <c r="K80" s="76"/>
      <c r="L80" s="76"/>
      <c r="M80" s="76"/>
      <c r="N80" s="76"/>
      <c r="O80" s="76"/>
      <c r="P80" s="76"/>
      <c r="Q80" s="76"/>
      <c r="R80" s="38"/>
      <c r="S80" s="38"/>
      <c r="T80" s="38"/>
      <c r="U80" s="76"/>
    </row>
    <row r="81" spans="1:21" s="78" customFormat="1" ht="31.5" customHeight="1">
      <c r="A81" s="76">
        <v>80</v>
      </c>
      <c r="B81" s="76" t="s">
        <v>612</v>
      </c>
      <c r="C81" s="70">
        <v>43236</v>
      </c>
      <c r="D81" s="70"/>
      <c r="E81" s="76" t="s">
        <v>514</v>
      </c>
      <c r="F81" s="77" t="s">
        <v>688</v>
      </c>
      <c r="G81" s="77" t="s">
        <v>213</v>
      </c>
      <c r="H81" s="77" t="s">
        <v>154</v>
      </c>
      <c r="I81" s="76" t="s">
        <v>264</v>
      </c>
      <c r="J81" s="76"/>
      <c r="K81" s="76"/>
      <c r="L81" s="76"/>
      <c r="M81" s="76"/>
      <c r="N81" s="76"/>
      <c r="O81" s="76"/>
      <c r="P81" s="76"/>
      <c r="Q81" s="76"/>
      <c r="R81" s="38"/>
      <c r="S81" s="38"/>
      <c r="T81" s="38"/>
      <c r="U81" s="76"/>
    </row>
    <row r="82" spans="1:21" s="78" customFormat="1" ht="31.5" customHeight="1">
      <c r="A82" s="76">
        <v>81</v>
      </c>
      <c r="B82" s="76" t="s">
        <v>613</v>
      </c>
      <c r="C82" s="70">
        <v>43210</v>
      </c>
      <c r="D82" s="70"/>
      <c r="E82" s="76" t="s">
        <v>514</v>
      </c>
      <c r="F82" s="77" t="s">
        <v>689</v>
      </c>
      <c r="G82" s="77" t="s">
        <v>213</v>
      </c>
      <c r="H82" s="77" t="s">
        <v>154</v>
      </c>
      <c r="I82" s="76" t="s">
        <v>246</v>
      </c>
      <c r="J82" s="76"/>
      <c r="K82" s="76"/>
      <c r="L82" s="76"/>
      <c r="M82" s="76"/>
      <c r="N82" s="76"/>
      <c r="O82" s="76"/>
      <c r="P82" s="76"/>
      <c r="Q82" s="76"/>
      <c r="R82" s="38"/>
      <c r="S82" s="38"/>
      <c r="T82" s="38"/>
      <c r="U82" s="76"/>
    </row>
    <row r="83" spans="1:21" s="78" customFormat="1" ht="31.5" customHeight="1">
      <c r="A83" s="76">
        <v>82</v>
      </c>
      <c r="B83" s="76" t="s">
        <v>628</v>
      </c>
      <c r="C83" s="70">
        <v>43206</v>
      </c>
      <c r="D83" s="70"/>
      <c r="E83" s="76" t="s">
        <v>700</v>
      </c>
      <c r="F83" s="77" t="s">
        <v>629</v>
      </c>
      <c r="G83" s="77" t="s">
        <v>196</v>
      </c>
      <c r="H83" s="77" t="s">
        <v>154</v>
      </c>
      <c r="I83" s="76" t="s">
        <v>246</v>
      </c>
      <c r="J83" s="76"/>
      <c r="K83" s="76"/>
      <c r="L83" s="76"/>
      <c r="M83" s="76"/>
      <c r="N83" s="76"/>
      <c r="O83" s="76"/>
      <c r="P83" s="76"/>
      <c r="Q83" s="76"/>
      <c r="R83" s="38"/>
      <c r="S83" s="38"/>
      <c r="T83" s="38"/>
      <c r="U83" s="76"/>
    </row>
    <row r="84" spans="1:21" s="78" customFormat="1" ht="31.5" customHeight="1">
      <c r="A84" s="76">
        <v>83</v>
      </c>
      <c r="B84" s="76" t="s">
        <v>632</v>
      </c>
      <c r="C84" s="70">
        <v>43214</v>
      </c>
      <c r="D84" s="70"/>
      <c r="E84" s="76" t="s">
        <v>700</v>
      </c>
      <c r="F84" s="77" t="s">
        <v>741</v>
      </c>
      <c r="G84" s="77" t="s">
        <v>196</v>
      </c>
      <c r="H84" s="77" t="s">
        <v>154</v>
      </c>
      <c r="I84" s="76" t="s">
        <v>246</v>
      </c>
      <c r="J84" s="76"/>
      <c r="K84" s="76"/>
      <c r="L84" s="76"/>
      <c r="M84" s="76"/>
      <c r="N84" s="76"/>
      <c r="O84" s="76"/>
      <c r="P84" s="76"/>
      <c r="Q84" s="76"/>
      <c r="R84" s="38"/>
      <c r="S84" s="38"/>
      <c r="T84" s="38"/>
      <c r="U84" s="76"/>
    </row>
    <row r="85" spans="1:21" s="78" customFormat="1" ht="31.5" customHeight="1">
      <c r="A85" s="76">
        <v>84</v>
      </c>
      <c r="B85" s="76" t="s">
        <v>633</v>
      </c>
      <c r="C85" s="70">
        <v>43214</v>
      </c>
      <c r="D85" s="70"/>
      <c r="E85" s="76" t="s">
        <v>700</v>
      </c>
      <c r="F85" s="77" t="s">
        <v>742</v>
      </c>
      <c r="G85" s="77" t="s">
        <v>201</v>
      </c>
      <c r="H85" s="77" t="s">
        <v>154</v>
      </c>
      <c r="I85" s="76" t="s">
        <v>246</v>
      </c>
      <c r="J85" s="76"/>
      <c r="K85" s="76"/>
      <c r="L85" s="76"/>
      <c r="M85" s="76"/>
      <c r="N85" s="76"/>
      <c r="O85" s="76"/>
      <c r="P85" s="76"/>
      <c r="Q85" s="76"/>
      <c r="R85" s="38"/>
      <c r="S85" s="38"/>
      <c r="T85" s="38"/>
      <c r="U85" s="76"/>
    </row>
    <row r="86" spans="1:21" s="78" customFormat="1" ht="31.5" customHeight="1">
      <c r="A86" s="76">
        <v>85</v>
      </c>
      <c r="B86" s="76" t="s">
        <v>634</v>
      </c>
      <c r="C86" s="70">
        <v>43203</v>
      </c>
      <c r="D86" s="70"/>
      <c r="E86" s="76" t="s">
        <v>406</v>
      </c>
      <c r="F86" s="77" t="s">
        <v>743</v>
      </c>
      <c r="G86" s="77" t="s">
        <v>201</v>
      </c>
      <c r="H86" s="77" t="s">
        <v>154</v>
      </c>
      <c r="I86" s="76" t="s">
        <v>246</v>
      </c>
      <c r="J86" s="76"/>
      <c r="K86" s="76"/>
      <c r="L86" s="76"/>
      <c r="M86" s="76"/>
      <c r="N86" s="76"/>
      <c r="O86" s="76"/>
      <c r="P86" s="76"/>
      <c r="Q86" s="76"/>
      <c r="R86" s="38"/>
      <c r="S86" s="38"/>
      <c r="T86" s="38"/>
      <c r="U86" s="76"/>
    </row>
    <row r="87" spans="1:21" s="78" customFormat="1" ht="31.5" customHeight="1">
      <c r="A87" s="76">
        <v>86</v>
      </c>
      <c r="B87" s="76" t="s">
        <v>635</v>
      </c>
      <c r="C87" s="70">
        <v>43218</v>
      </c>
      <c r="D87" s="70"/>
      <c r="E87" s="76" t="s">
        <v>406</v>
      </c>
      <c r="F87" s="77" t="s">
        <v>744</v>
      </c>
      <c r="G87" s="77" t="s">
        <v>201</v>
      </c>
      <c r="H87" s="77" t="s">
        <v>154</v>
      </c>
      <c r="I87" s="76" t="s">
        <v>246</v>
      </c>
      <c r="J87" s="76"/>
      <c r="K87" s="76"/>
      <c r="L87" s="76"/>
      <c r="M87" s="76"/>
      <c r="N87" s="76"/>
      <c r="O87" s="76"/>
      <c r="P87" s="76"/>
      <c r="Q87" s="76"/>
      <c r="R87" s="38"/>
      <c r="S87" s="38"/>
      <c r="T87" s="38"/>
      <c r="U87" s="76"/>
    </row>
    <row r="88" spans="1:21" s="78" customFormat="1" ht="31.5" customHeight="1">
      <c r="A88" s="76">
        <v>87</v>
      </c>
      <c r="B88" s="76" t="s">
        <v>636</v>
      </c>
      <c r="C88" s="70">
        <v>43242</v>
      </c>
      <c r="D88" s="70"/>
      <c r="E88" s="76" t="s">
        <v>406</v>
      </c>
      <c r="F88" s="77"/>
      <c r="G88" s="77" t="s">
        <v>201</v>
      </c>
      <c r="H88" s="77" t="s">
        <v>154</v>
      </c>
      <c r="I88" s="76" t="s">
        <v>253</v>
      </c>
      <c r="J88" s="76"/>
      <c r="K88" s="76"/>
      <c r="L88" s="76"/>
      <c r="M88" s="76"/>
      <c r="N88" s="76"/>
      <c r="O88" s="76"/>
      <c r="P88" s="76"/>
      <c r="Q88" s="76"/>
      <c r="R88" s="38"/>
      <c r="S88" s="38"/>
      <c r="T88" s="38"/>
      <c r="U88" s="76"/>
    </row>
    <row r="89" spans="1:21" s="78" customFormat="1" ht="31.5" customHeight="1">
      <c r="A89" s="76">
        <v>88</v>
      </c>
      <c r="B89" s="76" t="s">
        <v>637</v>
      </c>
      <c r="C89" s="70">
        <v>43203</v>
      </c>
      <c r="D89" s="70"/>
      <c r="E89" s="76" t="s">
        <v>406</v>
      </c>
      <c r="F89" s="77" t="s">
        <v>745</v>
      </c>
      <c r="G89" s="77" t="s">
        <v>196</v>
      </c>
      <c r="H89" s="77" t="s">
        <v>154</v>
      </c>
      <c r="I89" s="76" t="s">
        <v>246</v>
      </c>
      <c r="J89" s="76"/>
      <c r="K89" s="76"/>
      <c r="L89" s="76"/>
      <c r="M89" s="76"/>
      <c r="N89" s="76"/>
      <c r="O89" s="76"/>
      <c r="P89" s="76"/>
      <c r="Q89" s="76"/>
      <c r="R89" s="38"/>
      <c r="S89" s="38"/>
      <c r="T89" s="38"/>
      <c r="U89" s="76"/>
    </row>
    <row r="90" spans="1:21" s="78" customFormat="1" ht="31.5" customHeight="1">
      <c r="A90" s="76">
        <v>89</v>
      </c>
      <c r="B90" s="76" t="s">
        <v>638</v>
      </c>
      <c r="C90" s="70">
        <v>43216</v>
      </c>
      <c r="D90" s="70"/>
      <c r="E90" s="76" t="s">
        <v>406</v>
      </c>
      <c r="F90" s="77" t="s">
        <v>746</v>
      </c>
      <c r="G90" s="77" t="s">
        <v>196</v>
      </c>
      <c r="H90" s="77" t="s">
        <v>154</v>
      </c>
      <c r="I90" s="76" t="s">
        <v>246</v>
      </c>
      <c r="J90" s="76"/>
      <c r="K90" s="76"/>
      <c r="L90" s="76"/>
      <c r="M90" s="76"/>
      <c r="N90" s="76"/>
      <c r="O90" s="76"/>
      <c r="P90" s="76"/>
      <c r="Q90" s="76"/>
      <c r="R90" s="38"/>
      <c r="S90" s="38"/>
      <c r="T90" s="38"/>
      <c r="U90" s="76"/>
    </row>
    <row r="91" spans="1:21" s="78" customFormat="1" ht="31.5" customHeight="1">
      <c r="A91" s="76">
        <v>90</v>
      </c>
      <c r="B91" s="76" t="s">
        <v>639</v>
      </c>
      <c r="C91" s="70">
        <v>43242</v>
      </c>
      <c r="D91" s="70"/>
      <c r="E91" s="76" t="s">
        <v>406</v>
      </c>
      <c r="F91" s="77" t="s">
        <v>747</v>
      </c>
      <c r="G91" s="77" t="s">
        <v>196</v>
      </c>
      <c r="H91" s="77" t="s">
        <v>154</v>
      </c>
      <c r="I91" s="76" t="s">
        <v>253</v>
      </c>
      <c r="J91" s="76"/>
      <c r="K91" s="76"/>
      <c r="L91" s="76"/>
      <c r="M91" s="76"/>
      <c r="N91" s="76"/>
      <c r="O91" s="76"/>
      <c r="P91" s="76"/>
      <c r="Q91" s="76"/>
      <c r="R91" s="38"/>
      <c r="S91" s="38"/>
      <c r="T91" s="38"/>
      <c r="U91" s="76"/>
    </row>
    <row r="92" spans="1:21" s="78" customFormat="1" ht="31.5" customHeight="1">
      <c r="A92" s="76">
        <v>91</v>
      </c>
      <c r="B92" s="76" t="s">
        <v>748</v>
      </c>
      <c r="C92" s="70">
        <v>43210</v>
      </c>
      <c r="D92" s="70"/>
      <c r="E92" s="76" t="s">
        <v>212</v>
      </c>
      <c r="F92" s="77" t="s">
        <v>749</v>
      </c>
      <c r="G92" s="77" t="s">
        <v>211</v>
      </c>
      <c r="H92" s="77" t="s">
        <v>154</v>
      </c>
      <c r="I92" s="76" t="s">
        <v>246</v>
      </c>
      <c r="J92" s="76"/>
      <c r="K92" s="76"/>
      <c r="L92" s="76"/>
      <c r="M92" s="76"/>
      <c r="N92" s="76"/>
      <c r="O92" s="76"/>
      <c r="P92" s="76"/>
      <c r="Q92" s="76"/>
      <c r="R92" s="38"/>
      <c r="S92" s="38"/>
      <c r="T92" s="38"/>
      <c r="U92" s="76"/>
    </row>
    <row r="93" spans="1:21" s="78" customFormat="1" ht="31.5" customHeight="1">
      <c r="A93" s="76">
        <v>92</v>
      </c>
      <c r="B93" s="76" t="s">
        <v>750</v>
      </c>
      <c r="C93" s="70">
        <v>43214</v>
      </c>
      <c r="D93" s="70"/>
      <c r="E93" s="76" t="s">
        <v>212</v>
      </c>
      <c r="F93" s="77" t="s">
        <v>751</v>
      </c>
      <c r="G93" s="77" t="s">
        <v>211</v>
      </c>
      <c r="H93" s="77" t="s">
        <v>154</v>
      </c>
      <c r="I93" s="76" t="s">
        <v>246</v>
      </c>
      <c r="J93" s="76"/>
      <c r="K93" s="76"/>
      <c r="L93" s="76"/>
      <c r="M93" s="76"/>
      <c r="N93" s="76"/>
      <c r="O93" s="76"/>
      <c r="P93" s="76"/>
      <c r="Q93" s="76"/>
      <c r="R93" s="38"/>
      <c r="S93" s="38"/>
      <c r="T93" s="38"/>
      <c r="U93" s="76"/>
    </row>
    <row r="94" spans="1:21" s="78" customFormat="1" ht="31.5" customHeight="1">
      <c r="A94" s="76">
        <v>93</v>
      </c>
      <c r="B94" s="76" t="s">
        <v>752</v>
      </c>
      <c r="C94" s="70">
        <v>43216</v>
      </c>
      <c r="D94" s="70"/>
      <c r="E94" s="76" t="s">
        <v>212</v>
      </c>
      <c r="F94" s="77" t="s">
        <v>753</v>
      </c>
      <c r="G94" s="77" t="s">
        <v>211</v>
      </c>
      <c r="H94" s="77" t="s">
        <v>154</v>
      </c>
      <c r="I94" s="76" t="s">
        <v>264</v>
      </c>
      <c r="J94" s="76"/>
      <c r="K94" s="76"/>
      <c r="L94" s="76"/>
      <c r="M94" s="76"/>
      <c r="N94" s="76"/>
      <c r="O94" s="76"/>
      <c r="P94" s="76"/>
      <c r="Q94" s="76"/>
      <c r="R94" s="38"/>
      <c r="S94" s="38"/>
      <c r="T94" s="38"/>
      <c r="U94" s="76"/>
    </row>
    <row r="95" spans="1:21" s="78" customFormat="1" ht="31.5" customHeight="1">
      <c r="A95" s="76">
        <v>94</v>
      </c>
      <c r="B95" s="76" t="s">
        <v>754</v>
      </c>
      <c r="C95" s="70">
        <v>43241</v>
      </c>
      <c r="D95" s="70"/>
      <c r="E95" s="76" t="s">
        <v>212</v>
      </c>
      <c r="F95" s="77" t="s">
        <v>762</v>
      </c>
      <c r="G95" s="77" t="s">
        <v>211</v>
      </c>
      <c r="H95" s="77" t="s">
        <v>154</v>
      </c>
      <c r="I95" s="76" t="s">
        <v>264</v>
      </c>
      <c r="J95" s="76"/>
      <c r="K95" s="76"/>
      <c r="L95" s="76"/>
      <c r="M95" s="76"/>
      <c r="N95" s="76"/>
      <c r="O95" s="76"/>
      <c r="P95" s="76"/>
      <c r="Q95" s="76"/>
      <c r="R95" s="38"/>
      <c r="S95" s="38"/>
      <c r="T95" s="38"/>
      <c r="U95" s="76"/>
    </row>
    <row r="96" spans="1:21" s="78" customFormat="1" ht="31.5" customHeight="1">
      <c r="A96" s="76">
        <v>95</v>
      </c>
      <c r="B96" s="76" t="s">
        <v>682</v>
      </c>
      <c r="C96" s="70">
        <v>43214</v>
      </c>
      <c r="D96" s="70"/>
      <c r="E96" s="76" t="s">
        <v>160</v>
      </c>
      <c r="F96" s="77" t="s">
        <v>683</v>
      </c>
      <c r="G96" s="77" t="s">
        <v>215</v>
      </c>
      <c r="H96" s="77" t="s">
        <v>154</v>
      </c>
      <c r="I96" s="76" t="s">
        <v>253</v>
      </c>
      <c r="J96" s="76"/>
      <c r="K96" s="76" t="s">
        <v>761</v>
      </c>
      <c r="L96" s="76"/>
      <c r="M96" s="76"/>
      <c r="N96" s="76"/>
      <c r="O96" s="76"/>
      <c r="P96" s="76"/>
      <c r="Q96" s="76"/>
      <c r="R96" s="38"/>
      <c r="S96" s="38"/>
      <c r="T96" s="38"/>
      <c r="U96" s="76"/>
    </row>
    <row r="97" spans="1:21" s="78" customFormat="1" ht="31.5" customHeight="1">
      <c r="A97" s="76">
        <v>96</v>
      </c>
      <c r="B97" s="76" t="s">
        <v>755</v>
      </c>
      <c r="C97" s="70">
        <v>43200</v>
      </c>
      <c r="D97" s="70"/>
      <c r="E97" s="76" t="s">
        <v>766</v>
      </c>
      <c r="F97" s="77" t="s">
        <v>764</v>
      </c>
      <c r="G97" s="77" t="s">
        <v>205</v>
      </c>
      <c r="H97" s="77" t="s">
        <v>154</v>
      </c>
      <c r="I97" s="76" t="s">
        <v>246</v>
      </c>
      <c r="J97" s="76"/>
      <c r="K97" s="76"/>
      <c r="L97" s="76"/>
      <c r="M97" s="76"/>
      <c r="N97" s="76"/>
      <c r="O97" s="76"/>
      <c r="P97" s="76"/>
      <c r="Q97" s="76"/>
      <c r="R97" s="38"/>
      <c r="S97" s="38"/>
      <c r="T97" s="38"/>
      <c r="U97" s="76"/>
    </row>
    <row r="98" spans="1:21" s="78" customFormat="1" ht="31.5" customHeight="1">
      <c r="A98" s="76">
        <v>97</v>
      </c>
      <c r="B98" s="76" t="s">
        <v>755</v>
      </c>
      <c r="C98" s="70">
        <v>43243</v>
      </c>
      <c r="D98" s="70"/>
      <c r="E98" s="76" t="s">
        <v>766</v>
      </c>
      <c r="F98" s="77" t="s">
        <v>765</v>
      </c>
      <c r="G98" s="77" t="s">
        <v>763</v>
      </c>
      <c r="H98" s="77" t="s">
        <v>154</v>
      </c>
      <c r="I98" s="76" t="s">
        <v>246</v>
      </c>
      <c r="J98" s="76"/>
      <c r="K98" s="76"/>
      <c r="L98" s="76"/>
      <c r="M98" s="76"/>
      <c r="N98" s="76"/>
      <c r="O98" s="76"/>
      <c r="P98" s="76"/>
      <c r="Q98" s="76"/>
      <c r="R98" s="38"/>
      <c r="S98" s="38"/>
      <c r="T98" s="38"/>
      <c r="U98" s="76"/>
    </row>
    <row r="99" spans="1:21" s="78" customFormat="1" ht="31.5" customHeight="1">
      <c r="A99" s="76">
        <v>98</v>
      </c>
      <c r="B99" s="76" t="s">
        <v>767</v>
      </c>
      <c r="C99" s="70">
        <v>43237</v>
      </c>
      <c r="D99" s="70"/>
      <c r="E99" s="76" t="s">
        <v>203</v>
      </c>
      <c r="F99" s="77" t="s">
        <v>768</v>
      </c>
      <c r="G99" s="77" t="s">
        <v>771</v>
      </c>
      <c r="H99" s="77" t="s">
        <v>154</v>
      </c>
      <c r="I99" s="76" t="s">
        <v>264</v>
      </c>
      <c r="J99" s="76"/>
      <c r="K99" s="76"/>
      <c r="L99" s="76"/>
      <c r="M99" s="76"/>
      <c r="N99" s="76"/>
      <c r="O99" s="76"/>
      <c r="P99" s="76"/>
      <c r="Q99" s="76"/>
      <c r="R99" s="38"/>
      <c r="S99" s="38"/>
      <c r="T99" s="38"/>
      <c r="U99" s="76"/>
    </row>
    <row r="100" spans="1:21" s="78" customFormat="1" ht="31.5" customHeight="1">
      <c r="A100" s="76">
        <v>99</v>
      </c>
      <c r="B100" s="76" t="s">
        <v>769</v>
      </c>
      <c r="C100" s="70">
        <v>43218</v>
      </c>
      <c r="D100" s="70"/>
      <c r="E100" s="76" t="s">
        <v>203</v>
      </c>
      <c r="F100" s="77" t="s">
        <v>770</v>
      </c>
      <c r="G100" s="77" t="s">
        <v>772</v>
      </c>
      <c r="H100" s="77" t="s">
        <v>154</v>
      </c>
      <c r="I100" s="76" t="s">
        <v>264</v>
      </c>
      <c r="J100" s="76"/>
      <c r="K100" s="76"/>
      <c r="L100" s="76"/>
      <c r="M100" s="76"/>
      <c r="N100" s="76"/>
      <c r="O100" s="76"/>
      <c r="P100" s="76"/>
      <c r="Q100" s="76"/>
      <c r="R100" s="38"/>
      <c r="S100" s="38"/>
      <c r="T100" s="38"/>
      <c r="U100" s="76"/>
    </row>
    <row r="101" spans="1:21" s="78" customFormat="1" ht="31.5" customHeight="1">
      <c r="A101" s="76">
        <v>100</v>
      </c>
      <c r="B101" s="76" t="s">
        <v>816</v>
      </c>
      <c r="C101" s="70">
        <v>43258</v>
      </c>
      <c r="D101" s="70"/>
      <c r="E101" s="76" t="s">
        <v>165</v>
      </c>
      <c r="F101" s="77" t="s">
        <v>817</v>
      </c>
      <c r="G101" s="77" t="s">
        <v>205</v>
      </c>
      <c r="H101" s="77" t="s">
        <v>154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38"/>
      <c r="S101" s="38"/>
      <c r="T101" s="38"/>
      <c r="U101" s="76"/>
    </row>
    <row r="102" spans="1:21" s="78" customFormat="1" ht="31.5" customHeight="1">
      <c r="A102" s="76">
        <v>101</v>
      </c>
      <c r="B102" s="76" t="s">
        <v>818</v>
      </c>
      <c r="C102" s="70">
        <v>43258</v>
      </c>
      <c r="D102" s="70"/>
      <c r="E102" s="76" t="s">
        <v>819</v>
      </c>
      <c r="F102" s="77" t="s">
        <v>820</v>
      </c>
      <c r="G102" s="77" t="s">
        <v>821</v>
      </c>
      <c r="H102" s="77" t="s">
        <v>822</v>
      </c>
      <c r="I102" s="76"/>
      <c r="J102" s="76"/>
      <c r="K102" s="76"/>
      <c r="L102" s="76"/>
      <c r="M102" s="76"/>
      <c r="N102" s="76"/>
      <c r="O102" s="76"/>
      <c r="P102" s="76"/>
      <c r="Q102" s="76"/>
      <c r="R102" s="38"/>
      <c r="S102" s="38"/>
      <c r="T102" s="38"/>
      <c r="U102" s="76"/>
    </row>
    <row r="103" spans="1:21" s="78" customFormat="1" ht="31.5" customHeight="1">
      <c r="A103" s="76">
        <v>102</v>
      </c>
      <c r="B103" s="76" t="s">
        <v>823</v>
      </c>
      <c r="C103" s="70">
        <v>43255</v>
      </c>
      <c r="D103" s="70"/>
      <c r="E103" s="76" t="s">
        <v>203</v>
      </c>
      <c r="F103" s="77" t="s">
        <v>824</v>
      </c>
      <c r="G103" s="77" t="s">
        <v>204</v>
      </c>
      <c r="H103" s="77" t="s">
        <v>154</v>
      </c>
      <c r="I103" s="76"/>
      <c r="J103" s="76"/>
      <c r="K103" s="76"/>
      <c r="L103" s="76"/>
      <c r="M103" s="76"/>
      <c r="N103" s="76"/>
      <c r="O103" s="76"/>
      <c r="P103" s="76"/>
      <c r="Q103" s="76"/>
      <c r="R103" s="38"/>
      <c r="S103" s="38"/>
      <c r="T103" s="38"/>
      <c r="U103" s="76"/>
    </row>
    <row r="104" spans="1:21" s="78" customFormat="1" ht="31.5" customHeight="1">
      <c r="A104" s="76">
        <v>103</v>
      </c>
      <c r="B104" s="76" t="s">
        <v>825</v>
      </c>
      <c r="C104" s="70">
        <v>43263</v>
      </c>
      <c r="D104" s="70"/>
      <c r="E104" s="76" t="s">
        <v>209</v>
      </c>
      <c r="F104" s="77" t="s">
        <v>826</v>
      </c>
      <c r="G104" s="77" t="s">
        <v>208</v>
      </c>
      <c r="H104" s="77" t="s">
        <v>154</v>
      </c>
      <c r="I104" s="76" t="s">
        <v>246</v>
      </c>
      <c r="J104" s="76"/>
      <c r="K104" s="76"/>
      <c r="L104" s="76"/>
      <c r="M104" s="76"/>
      <c r="N104" s="76"/>
      <c r="O104" s="76"/>
      <c r="P104" s="76"/>
      <c r="Q104" s="76"/>
      <c r="R104" s="38"/>
      <c r="S104" s="38"/>
      <c r="T104" s="38"/>
      <c r="U104" s="76"/>
    </row>
    <row r="105" spans="1:21" s="78" customFormat="1" ht="31.5" customHeight="1">
      <c r="A105" s="76">
        <v>104</v>
      </c>
      <c r="B105" s="76" t="s">
        <v>827</v>
      </c>
      <c r="C105" s="70">
        <v>43266</v>
      </c>
      <c r="D105" s="70"/>
      <c r="E105" s="76" t="s">
        <v>828</v>
      </c>
      <c r="F105" s="77" t="s">
        <v>829</v>
      </c>
      <c r="G105" s="77" t="s">
        <v>830</v>
      </c>
      <c r="H105" s="77" t="s">
        <v>822</v>
      </c>
      <c r="I105" s="76"/>
      <c r="J105" s="76"/>
      <c r="K105" s="76"/>
      <c r="L105" s="76"/>
      <c r="M105" s="76"/>
      <c r="N105" s="76"/>
      <c r="O105" s="76"/>
      <c r="P105" s="76"/>
      <c r="Q105" s="76"/>
      <c r="R105" s="38"/>
      <c r="S105" s="38"/>
      <c r="T105" s="38"/>
      <c r="U105" s="76"/>
    </row>
    <row r="106" spans="1:21" s="78" customFormat="1" ht="31.5" customHeight="1">
      <c r="A106" s="76">
        <v>105</v>
      </c>
      <c r="B106" s="76" t="s">
        <v>831</v>
      </c>
      <c r="C106" s="70">
        <v>43264</v>
      </c>
      <c r="D106" s="70"/>
      <c r="E106" s="76" t="s">
        <v>714</v>
      </c>
      <c r="F106" s="77" t="s">
        <v>832</v>
      </c>
      <c r="G106" s="77" t="s">
        <v>159</v>
      </c>
      <c r="H106" s="77" t="s">
        <v>154</v>
      </c>
      <c r="I106" s="76"/>
      <c r="J106" s="76"/>
      <c r="K106" s="76"/>
      <c r="L106" s="76"/>
      <c r="M106" s="76"/>
      <c r="N106" s="76"/>
      <c r="O106" s="76"/>
      <c r="P106" s="76"/>
      <c r="Q106" s="76"/>
      <c r="R106" s="38"/>
      <c r="S106" s="38"/>
      <c r="T106" s="38"/>
      <c r="U106" s="76"/>
    </row>
    <row r="107" spans="1:21" s="78" customFormat="1" ht="31.5" customHeight="1">
      <c r="A107" s="76">
        <v>106</v>
      </c>
      <c r="B107" s="76" t="s">
        <v>833</v>
      </c>
      <c r="C107" s="70">
        <v>43265</v>
      </c>
      <c r="D107" s="70"/>
      <c r="E107" s="76" t="s">
        <v>834</v>
      </c>
      <c r="F107" s="77" t="s">
        <v>832</v>
      </c>
      <c r="G107" s="77" t="s">
        <v>835</v>
      </c>
      <c r="H107" s="77" t="s">
        <v>154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38"/>
      <c r="S107" s="38"/>
      <c r="T107" s="38"/>
      <c r="U107" s="76"/>
    </row>
    <row r="108" spans="1:21" s="78" customFormat="1" ht="31.5" customHeight="1">
      <c r="A108" s="76">
        <v>107</v>
      </c>
      <c r="B108" s="76" t="s">
        <v>836</v>
      </c>
      <c r="C108" s="70">
        <v>43256</v>
      </c>
      <c r="D108" s="70"/>
      <c r="E108" s="76" t="s">
        <v>837</v>
      </c>
      <c r="F108" s="77" t="s">
        <v>838</v>
      </c>
      <c r="G108" s="77" t="s">
        <v>839</v>
      </c>
      <c r="H108" s="77" t="s">
        <v>840</v>
      </c>
      <c r="I108" s="76" t="s">
        <v>246</v>
      </c>
      <c r="J108" s="76"/>
      <c r="K108" s="76"/>
      <c r="L108" s="76"/>
      <c r="M108" s="76"/>
      <c r="N108" s="76"/>
      <c r="O108" s="76"/>
      <c r="P108" s="76"/>
      <c r="Q108" s="76"/>
      <c r="R108" s="38"/>
      <c r="S108" s="38"/>
      <c r="T108" s="38"/>
      <c r="U108" s="76"/>
    </row>
  </sheetData>
  <autoFilter ref="A1:U100"/>
  <phoneticPr fontId="1" type="noConversion"/>
  <dataValidations count="1">
    <dataValidation type="list" allowBlank="1" showInputMessage="1" showErrorMessage="1" sqref="I1:I100 I104 I108">
      <formula1>"ok,null,nok"</formula1>
    </dataValidation>
  </dataValidations>
  <hyperlinks>
    <hyperlink ref="B7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4" workbookViewId="0">
      <selection activeCell="B11" sqref="B11"/>
    </sheetView>
  </sheetViews>
  <sheetFormatPr defaultRowHeight="33" customHeight="1"/>
  <cols>
    <col min="6" max="6" width="12.5" customWidth="1"/>
    <col min="7" max="7" width="14" customWidth="1"/>
    <col min="8" max="8" width="13.625" customWidth="1"/>
    <col min="9" max="9" width="12.75" customWidth="1"/>
    <col min="13" max="13" width="32.625" customWidth="1"/>
  </cols>
  <sheetData>
    <row r="1" spans="1:22" s="55" customFormat="1" ht="33" customHeight="1">
      <c r="A1" s="54" t="s">
        <v>119</v>
      </c>
      <c r="B1" s="54" t="s">
        <v>7</v>
      </c>
      <c r="C1" s="54" t="s">
        <v>2</v>
      </c>
      <c r="D1" s="54" t="s">
        <v>43</v>
      </c>
      <c r="E1" s="54" t="s">
        <v>50</v>
      </c>
      <c r="F1" s="54" t="s">
        <v>473</v>
      </c>
      <c r="G1" s="54" t="s">
        <v>474</v>
      </c>
      <c r="H1" s="57" t="s">
        <v>422</v>
      </c>
      <c r="I1" s="57" t="s">
        <v>423</v>
      </c>
      <c r="J1" s="54" t="s">
        <v>41</v>
      </c>
      <c r="K1" s="54" t="s">
        <v>4</v>
      </c>
      <c r="L1" s="54" t="s">
        <v>3</v>
      </c>
      <c r="M1" s="54" t="s">
        <v>42</v>
      </c>
      <c r="N1" s="54" t="s">
        <v>0</v>
      </c>
      <c r="O1" s="54" t="s">
        <v>1</v>
      </c>
      <c r="P1" s="54" t="s">
        <v>6</v>
      </c>
      <c r="Q1" s="54" t="s">
        <v>5</v>
      </c>
      <c r="R1" s="59" t="s">
        <v>424</v>
      </c>
      <c r="S1" s="59" t="s">
        <v>425</v>
      </c>
      <c r="T1" s="59" t="s">
        <v>426</v>
      </c>
      <c r="U1" s="37" t="s">
        <v>408</v>
      </c>
      <c r="V1" s="55" t="s">
        <v>447</v>
      </c>
    </row>
    <row r="2" spans="1:22" s="56" customFormat="1" ht="33" customHeight="1">
      <c r="A2" s="35">
        <v>1</v>
      </c>
      <c r="B2" s="62" t="s">
        <v>149</v>
      </c>
      <c r="C2" s="62" t="s">
        <v>150</v>
      </c>
      <c r="D2" s="62" t="s">
        <v>560</v>
      </c>
      <c r="E2" s="62" t="s">
        <v>561</v>
      </c>
      <c r="F2" s="63"/>
      <c r="G2" s="63"/>
      <c r="H2" s="44">
        <v>43252</v>
      </c>
      <c r="I2" s="62"/>
      <c r="J2" s="62" t="s">
        <v>156</v>
      </c>
      <c r="K2" s="62" t="s">
        <v>146</v>
      </c>
      <c r="L2" s="9" t="s">
        <v>149</v>
      </c>
      <c r="M2" s="62" t="s">
        <v>562</v>
      </c>
      <c r="N2" s="64"/>
      <c r="O2" s="64"/>
      <c r="P2" s="65"/>
      <c r="Q2" s="65"/>
      <c r="R2" s="65"/>
      <c r="S2" s="65"/>
      <c r="T2" s="65"/>
      <c r="U2" s="62"/>
      <c r="V2" s="66"/>
    </row>
    <row r="3" spans="1:22" s="56" customFormat="1" ht="33" customHeight="1">
      <c r="A3" s="35">
        <v>2</v>
      </c>
      <c r="B3" s="62" t="s">
        <v>149</v>
      </c>
      <c r="C3" s="62" t="s">
        <v>150</v>
      </c>
      <c r="D3" s="62" t="s">
        <v>563</v>
      </c>
      <c r="E3" s="62" t="s">
        <v>561</v>
      </c>
      <c r="F3" s="63">
        <v>43266</v>
      </c>
      <c r="G3" s="63"/>
      <c r="H3" s="44">
        <v>43281</v>
      </c>
      <c r="I3" s="62"/>
      <c r="J3" s="9" t="s">
        <v>145</v>
      </c>
      <c r="K3" s="62" t="s">
        <v>146</v>
      </c>
      <c r="L3" s="9" t="s">
        <v>149</v>
      </c>
      <c r="M3" s="62" t="s">
        <v>564</v>
      </c>
      <c r="N3" s="64"/>
      <c r="O3" s="64"/>
      <c r="P3" s="65"/>
      <c r="Q3" s="65"/>
      <c r="R3" s="65"/>
      <c r="S3" s="65"/>
      <c r="T3" s="65"/>
      <c r="U3" s="62"/>
      <c r="V3" s="66"/>
    </row>
    <row r="4" spans="1:22" s="56" customFormat="1" ht="33" customHeight="1">
      <c r="A4" s="35">
        <v>3</v>
      </c>
      <c r="B4" s="9" t="s">
        <v>149</v>
      </c>
      <c r="C4" s="9" t="s">
        <v>150</v>
      </c>
      <c r="D4" s="35" t="s">
        <v>451</v>
      </c>
      <c r="E4" s="9" t="s">
        <v>148</v>
      </c>
      <c r="F4" s="9"/>
      <c r="G4" s="9"/>
      <c r="H4" s="44">
        <v>43266</v>
      </c>
      <c r="I4" s="9"/>
      <c r="J4" s="9" t="s">
        <v>156</v>
      </c>
      <c r="K4" s="9" t="s">
        <v>146</v>
      </c>
      <c r="L4" s="9" t="s">
        <v>149</v>
      </c>
      <c r="M4" s="9" t="s">
        <v>565</v>
      </c>
      <c r="N4" s="42"/>
      <c r="O4" s="42"/>
      <c r="P4" s="43"/>
      <c r="Q4" s="43"/>
      <c r="R4" s="43"/>
      <c r="S4" s="43"/>
      <c r="T4" s="43"/>
      <c r="U4" s="39"/>
    </row>
    <row r="5" spans="1:22" s="6" customFormat="1" ht="33" customHeight="1">
      <c r="A5" s="35">
        <v>4</v>
      </c>
      <c r="B5" s="9" t="s">
        <v>149</v>
      </c>
      <c r="C5" s="9" t="s">
        <v>150</v>
      </c>
      <c r="D5" s="35" t="s">
        <v>451</v>
      </c>
      <c r="E5" s="9" t="s">
        <v>148</v>
      </c>
      <c r="F5" s="9"/>
      <c r="G5" s="9"/>
      <c r="H5" s="44">
        <v>43266</v>
      </c>
      <c r="I5" s="9"/>
      <c r="J5" s="9" t="s">
        <v>156</v>
      </c>
      <c r="K5" s="9" t="s">
        <v>146</v>
      </c>
      <c r="L5" s="9" t="s">
        <v>149</v>
      </c>
      <c r="M5" s="9" t="s">
        <v>566</v>
      </c>
      <c r="N5" s="9"/>
      <c r="O5" s="9"/>
      <c r="P5" s="38" t="s">
        <v>158</v>
      </c>
      <c r="Q5" s="38"/>
      <c r="R5" s="38"/>
      <c r="S5" s="38"/>
      <c r="T5" s="38"/>
      <c r="U5" s="9"/>
    </row>
    <row r="6" spans="1:22" s="6" customFormat="1" ht="33" customHeight="1">
      <c r="A6" s="35">
        <v>5</v>
      </c>
      <c r="B6" s="9" t="s">
        <v>149</v>
      </c>
      <c r="C6" s="9" t="s">
        <v>150</v>
      </c>
      <c r="D6" s="35" t="s">
        <v>452</v>
      </c>
      <c r="E6" s="9" t="s">
        <v>148</v>
      </c>
      <c r="F6" s="9"/>
      <c r="G6" s="9"/>
      <c r="H6" s="44">
        <v>43281</v>
      </c>
      <c r="I6" s="9"/>
      <c r="J6" s="9" t="s">
        <v>145</v>
      </c>
      <c r="K6" s="9" t="s">
        <v>146</v>
      </c>
      <c r="L6" s="9" t="s">
        <v>149</v>
      </c>
      <c r="M6" s="9" t="s">
        <v>567</v>
      </c>
      <c r="N6" s="9"/>
      <c r="O6" s="9"/>
      <c r="P6" s="38" t="s">
        <v>158</v>
      </c>
      <c r="Q6" s="38"/>
      <c r="R6" s="38"/>
      <c r="S6" s="38"/>
      <c r="T6" s="38"/>
      <c r="U6" s="9"/>
    </row>
    <row r="7" spans="1:22" s="56" customFormat="1" ht="33" customHeight="1">
      <c r="A7" s="39">
        <v>6</v>
      </c>
      <c r="B7" s="39" t="s">
        <v>162</v>
      </c>
      <c r="C7" s="39" t="s">
        <v>153</v>
      </c>
      <c r="D7" s="39" t="s">
        <v>164</v>
      </c>
      <c r="E7" s="39" t="s">
        <v>165</v>
      </c>
      <c r="F7" s="39"/>
      <c r="G7" s="39"/>
      <c r="H7" s="39" t="s">
        <v>166</v>
      </c>
      <c r="I7" s="39"/>
      <c r="J7" s="9" t="s">
        <v>145</v>
      </c>
      <c r="K7" s="9" t="s">
        <v>146</v>
      </c>
      <c r="L7" s="39" t="s">
        <v>167</v>
      </c>
      <c r="M7" s="39" t="s">
        <v>168</v>
      </c>
      <c r="N7" s="42"/>
      <c r="O7" s="42"/>
      <c r="P7" s="43" t="s">
        <v>158</v>
      </c>
      <c r="Q7" s="43"/>
      <c r="R7" s="43"/>
      <c r="S7" s="43"/>
      <c r="T7" s="43"/>
      <c r="U7" s="39"/>
    </row>
    <row r="8" spans="1:22" s="56" customFormat="1" ht="33" customHeight="1">
      <c r="A8" s="39">
        <v>7</v>
      </c>
      <c r="B8" s="39" t="s">
        <v>175</v>
      </c>
      <c r="C8" s="39" t="s">
        <v>153</v>
      </c>
      <c r="D8" s="39" t="s">
        <v>450</v>
      </c>
      <c r="E8" s="39" t="s">
        <v>176</v>
      </c>
      <c r="F8" s="39"/>
      <c r="G8" s="39"/>
      <c r="H8" s="40">
        <v>43194</v>
      </c>
      <c r="I8" s="40">
        <v>43198</v>
      </c>
      <c r="J8" s="9" t="s">
        <v>145</v>
      </c>
      <c r="K8" s="9" t="s">
        <v>146</v>
      </c>
      <c r="L8" s="39" t="s">
        <v>175</v>
      </c>
      <c r="M8" s="39" t="s">
        <v>177</v>
      </c>
      <c r="N8" s="39" t="s">
        <v>170</v>
      </c>
      <c r="O8" s="39" t="s">
        <v>178</v>
      </c>
      <c r="P8" s="43" t="s">
        <v>158</v>
      </c>
      <c r="Q8" s="43"/>
      <c r="R8" s="43" t="s">
        <v>428</v>
      </c>
      <c r="S8" s="43"/>
      <c r="T8" s="43"/>
      <c r="U8" s="39"/>
    </row>
    <row r="9" spans="1:22" s="56" customFormat="1" ht="33" customHeight="1">
      <c r="A9" s="39">
        <v>8</v>
      </c>
      <c r="B9" s="39" t="s">
        <v>175</v>
      </c>
      <c r="C9" s="39" t="s">
        <v>153</v>
      </c>
      <c r="D9" s="39" t="s">
        <v>449</v>
      </c>
      <c r="E9" s="39" t="s">
        <v>179</v>
      </c>
      <c r="F9" s="39"/>
      <c r="G9" s="39"/>
      <c r="H9" s="40">
        <v>43187</v>
      </c>
      <c r="I9" s="40">
        <v>43200</v>
      </c>
      <c r="J9" s="9" t="s">
        <v>145</v>
      </c>
      <c r="K9" s="9" t="s">
        <v>146</v>
      </c>
      <c r="L9" s="39" t="s">
        <v>175</v>
      </c>
      <c r="M9" s="39" t="s">
        <v>180</v>
      </c>
      <c r="N9" s="39" t="s">
        <v>181</v>
      </c>
      <c r="O9" s="39" t="s">
        <v>182</v>
      </c>
      <c r="P9" s="43" t="s">
        <v>183</v>
      </c>
      <c r="Q9" s="43"/>
      <c r="R9" s="43" t="s">
        <v>428</v>
      </c>
      <c r="S9" s="43"/>
      <c r="T9" s="43"/>
      <c r="U9" s="39"/>
    </row>
    <row r="10" spans="1:22" s="56" customFormat="1" ht="33" customHeight="1">
      <c r="A10" s="39">
        <v>9</v>
      </c>
      <c r="B10" s="39" t="s">
        <v>216</v>
      </c>
      <c r="C10" s="39" t="s">
        <v>153</v>
      </c>
      <c r="D10" s="39" t="s">
        <v>455</v>
      </c>
      <c r="E10" s="39" t="s">
        <v>144</v>
      </c>
      <c r="F10" s="39"/>
      <c r="G10" s="39"/>
      <c r="H10" s="40">
        <v>43182</v>
      </c>
      <c r="I10" s="40">
        <v>43181</v>
      </c>
      <c r="J10" s="9" t="s">
        <v>145</v>
      </c>
      <c r="K10" s="9" t="s">
        <v>146</v>
      </c>
      <c r="L10" s="39" t="s">
        <v>175</v>
      </c>
      <c r="M10" s="39" t="s">
        <v>217</v>
      </c>
      <c r="N10" s="39"/>
      <c r="O10" s="39" t="s">
        <v>182</v>
      </c>
      <c r="P10" s="39"/>
      <c r="Q10" s="39"/>
      <c r="R10" s="43"/>
      <c r="S10" s="43"/>
      <c r="T10" s="43"/>
      <c r="U10" s="39"/>
    </row>
    <row r="11" spans="1:22" s="56" customFormat="1" ht="33" customHeight="1">
      <c r="A11" s="39">
        <v>10</v>
      </c>
      <c r="B11" s="39" t="s">
        <v>218</v>
      </c>
      <c r="C11" s="39" t="s">
        <v>153</v>
      </c>
      <c r="D11" s="39" t="s">
        <v>449</v>
      </c>
      <c r="E11" s="39" t="s">
        <v>190</v>
      </c>
      <c r="F11" s="39"/>
      <c r="G11" s="39"/>
      <c r="H11" s="40">
        <v>43126</v>
      </c>
      <c r="I11" s="40">
        <v>43120</v>
      </c>
      <c r="J11" s="9" t="s">
        <v>145</v>
      </c>
      <c r="K11" s="9" t="s">
        <v>146</v>
      </c>
      <c r="L11" s="39" t="s">
        <v>188</v>
      </c>
      <c r="M11" s="39" t="s">
        <v>219</v>
      </c>
      <c r="N11" s="39" t="s">
        <v>181</v>
      </c>
      <c r="O11" s="39" t="s">
        <v>182</v>
      </c>
      <c r="P11" s="39" t="s">
        <v>187</v>
      </c>
      <c r="Q11" s="39"/>
      <c r="R11" s="43"/>
      <c r="S11" s="43"/>
      <c r="T11" s="43"/>
      <c r="U11" s="39"/>
    </row>
    <row r="12" spans="1:22" s="56" customFormat="1" ht="33" customHeight="1">
      <c r="A12" s="39">
        <v>11</v>
      </c>
      <c r="B12" s="39" t="s">
        <v>220</v>
      </c>
      <c r="C12" s="39" t="s">
        <v>153</v>
      </c>
      <c r="D12" s="39" t="s">
        <v>449</v>
      </c>
      <c r="E12" s="39" t="s">
        <v>221</v>
      </c>
      <c r="F12" s="39"/>
      <c r="G12" s="39"/>
      <c r="H12" s="40">
        <v>43126</v>
      </c>
      <c r="I12" s="40">
        <v>43122</v>
      </c>
      <c r="J12" s="9" t="s">
        <v>145</v>
      </c>
      <c r="K12" s="9" t="s">
        <v>146</v>
      </c>
      <c r="L12" s="39" t="s">
        <v>175</v>
      </c>
      <c r="M12" s="39" t="s">
        <v>223</v>
      </c>
      <c r="N12" s="39" t="s">
        <v>181</v>
      </c>
      <c r="O12" s="39" t="s">
        <v>182</v>
      </c>
      <c r="P12" s="39" t="s">
        <v>187</v>
      </c>
      <c r="Q12" s="39"/>
      <c r="R12" s="43"/>
      <c r="S12" s="43"/>
      <c r="T12" s="43"/>
      <c r="U12" s="39"/>
    </row>
    <row r="13" spans="1:22" s="56" customFormat="1" ht="33" customHeight="1">
      <c r="A13" s="39">
        <v>12</v>
      </c>
      <c r="B13" s="39" t="s">
        <v>224</v>
      </c>
      <c r="C13" s="39" t="s">
        <v>153</v>
      </c>
      <c r="D13" s="39" t="s">
        <v>449</v>
      </c>
      <c r="E13" s="39" t="s">
        <v>221</v>
      </c>
      <c r="F13" s="39"/>
      <c r="G13" s="39"/>
      <c r="H13" s="40">
        <v>43145</v>
      </c>
      <c r="I13" s="40">
        <v>43136</v>
      </c>
      <c r="J13" s="9" t="s">
        <v>145</v>
      </c>
      <c r="K13" s="9" t="s">
        <v>146</v>
      </c>
      <c r="L13" s="39" t="s">
        <v>175</v>
      </c>
      <c r="M13" s="39" t="s">
        <v>225</v>
      </c>
      <c r="N13" s="39" t="s">
        <v>181</v>
      </c>
      <c r="O13" s="39" t="s">
        <v>182</v>
      </c>
      <c r="P13" s="39" t="s">
        <v>187</v>
      </c>
      <c r="Q13" s="39"/>
      <c r="R13" s="43"/>
      <c r="S13" s="43"/>
      <c r="T13" s="43"/>
      <c r="U13" s="39"/>
    </row>
    <row r="14" spans="1:22" s="56" customFormat="1" ht="33" customHeight="1">
      <c r="A14" s="39">
        <v>13</v>
      </c>
      <c r="B14" s="39" t="s">
        <v>149</v>
      </c>
      <c r="C14" s="39" t="s">
        <v>153</v>
      </c>
      <c r="D14" s="39" t="s">
        <v>164</v>
      </c>
      <c r="E14" s="39" t="s">
        <v>148</v>
      </c>
      <c r="F14" s="39"/>
      <c r="G14" s="39"/>
      <c r="H14" s="40">
        <v>43189</v>
      </c>
      <c r="I14" s="40">
        <v>43185</v>
      </c>
      <c r="J14" s="9" t="s">
        <v>145</v>
      </c>
      <c r="K14" s="9" t="s">
        <v>146</v>
      </c>
      <c r="L14" s="39" t="s">
        <v>149</v>
      </c>
      <c r="M14" s="39" t="s">
        <v>241</v>
      </c>
      <c r="N14" s="39"/>
      <c r="O14" s="39"/>
      <c r="P14" s="39"/>
      <c r="Q14" s="39"/>
      <c r="R14" s="43"/>
      <c r="S14" s="43"/>
      <c r="T14" s="43"/>
      <c r="U14" s="39"/>
    </row>
    <row r="15" spans="1:22" s="56" customFormat="1" ht="33" customHeight="1">
      <c r="A15" s="39">
        <v>14</v>
      </c>
      <c r="B15" s="39" t="s">
        <v>149</v>
      </c>
      <c r="C15" s="39" t="s">
        <v>153</v>
      </c>
      <c r="D15" s="39" t="s">
        <v>445</v>
      </c>
      <c r="E15" s="39" t="s">
        <v>148</v>
      </c>
      <c r="F15" s="39"/>
      <c r="G15" s="39"/>
      <c r="H15" s="40">
        <v>43189</v>
      </c>
      <c r="I15" s="40">
        <v>43187</v>
      </c>
      <c r="J15" s="9" t="s">
        <v>145</v>
      </c>
      <c r="K15" s="9" t="s">
        <v>146</v>
      </c>
      <c r="L15" s="39" t="s">
        <v>149</v>
      </c>
      <c r="M15" s="39" t="s">
        <v>242</v>
      </c>
      <c r="N15" s="39"/>
      <c r="O15" s="39"/>
      <c r="P15" s="39"/>
      <c r="Q15" s="39"/>
      <c r="R15" s="43"/>
      <c r="S15" s="43"/>
      <c r="T15" s="43"/>
      <c r="U15" s="39"/>
    </row>
    <row r="16" spans="1:22" s="56" customFormat="1" ht="33" customHeight="1">
      <c r="A16" s="39">
        <v>15</v>
      </c>
      <c r="B16" s="39" t="s">
        <v>461</v>
      </c>
      <c r="C16" s="39" t="s">
        <v>153</v>
      </c>
      <c r="D16" s="39" t="s">
        <v>464</v>
      </c>
      <c r="E16" s="39" t="s">
        <v>463</v>
      </c>
      <c r="F16" s="40">
        <v>43209</v>
      </c>
      <c r="G16" s="40">
        <v>43209</v>
      </c>
      <c r="H16" s="40"/>
      <c r="I16" s="39"/>
      <c r="J16" s="9" t="s">
        <v>145</v>
      </c>
      <c r="K16" s="9" t="s">
        <v>146</v>
      </c>
      <c r="L16" s="39" t="s">
        <v>461</v>
      </c>
      <c r="M16" s="39"/>
      <c r="N16" s="42"/>
      <c r="O16" s="42"/>
      <c r="P16" s="43"/>
      <c r="Q16" s="43"/>
      <c r="R16" s="43"/>
      <c r="S16" s="43"/>
      <c r="T16" s="43"/>
      <c r="U16" s="39"/>
    </row>
    <row r="17" spans="1:21" s="56" customFormat="1" ht="33" customHeight="1">
      <c r="A17" s="39">
        <v>16</v>
      </c>
      <c r="B17" s="39" t="s">
        <v>462</v>
      </c>
      <c r="C17" s="39" t="s">
        <v>153</v>
      </c>
      <c r="D17" s="39" t="s">
        <v>464</v>
      </c>
      <c r="E17" s="39" t="s">
        <v>463</v>
      </c>
      <c r="F17" s="40">
        <v>43209</v>
      </c>
      <c r="G17" s="40">
        <v>43209</v>
      </c>
      <c r="H17" s="40"/>
      <c r="I17" s="39"/>
      <c r="J17" s="9" t="s">
        <v>145</v>
      </c>
      <c r="K17" s="9" t="s">
        <v>146</v>
      </c>
      <c r="L17" s="39" t="s">
        <v>462</v>
      </c>
      <c r="M17" s="39"/>
      <c r="N17" s="42"/>
      <c r="O17" s="42"/>
      <c r="P17" s="43"/>
      <c r="Q17" s="43"/>
      <c r="R17" s="43"/>
      <c r="S17" s="43"/>
      <c r="T17" s="43"/>
      <c r="U17" s="39"/>
    </row>
    <row r="18" spans="1:21" s="56" customFormat="1" ht="33" customHeight="1">
      <c r="A18" s="39">
        <v>17</v>
      </c>
      <c r="B18" s="39" t="s">
        <v>175</v>
      </c>
      <c r="C18" s="39" t="s">
        <v>153</v>
      </c>
      <c r="D18" s="39" t="s">
        <v>164</v>
      </c>
      <c r="E18" s="39" t="s">
        <v>144</v>
      </c>
      <c r="F18" s="40" t="s">
        <v>166</v>
      </c>
      <c r="G18" s="40">
        <v>43203</v>
      </c>
      <c r="H18" s="40">
        <v>43205</v>
      </c>
      <c r="I18" s="40">
        <v>43210</v>
      </c>
      <c r="J18" s="9" t="s">
        <v>145</v>
      </c>
      <c r="K18" s="9" t="s">
        <v>146</v>
      </c>
      <c r="L18" s="39" t="s">
        <v>175</v>
      </c>
      <c r="M18" s="39" t="s">
        <v>184</v>
      </c>
      <c r="N18" s="39" t="s">
        <v>185</v>
      </c>
      <c r="O18" s="39" t="s">
        <v>186</v>
      </c>
      <c r="P18" s="39" t="s">
        <v>187</v>
      </c>
      <c r="Q18" s="39"/>
      <c r="R18" s="43"/>
      <c r="S18" s="43"/>
      <c r="T18" s="43"/>
      <c r="U18" s="39"/>
    </row>
    <row r="19" spans="1:21" s="56" customFormat="1" ht="33" customHeight="1">
      <c r="A19" s="39">
        <v>18</v>
      </c>
      <c r="B19" s="39" t="s">
        <v>175</v>
      </c>
      <c r="C19" s="39" t="s">
        <v>153</v>
      </c>
      <c r="D19" s="39" t="s">
        <v>453</v>
      </c>
      <c r="E19" s="39" t="s">
        <v>144</v>
      </c>
      <c r="F19" s="40" t="s">
        <v>166</v>
      </c>
      <c r="G19" s="40">
        <v>43208</v>
      </c>
      <c r="H19" s="40">
        <v>43227</v>
      </c>
      <c r="I19" s="40">
        <v>43227</v>
      </c>
      <c r="J19" s="9" t="s">
        <v>145</v>
      </c>
      <c r="K19" s="9" t="s">
        <v>146</v>
      </c>
      <c r="L19" s="39" t="s">
        <v>175</v>
      </c>
      <c r="M19" s="39"/>
      <c r="N19" s="39"/>
      <c r="O19" s="39"/>
      <c r="P19" s="43" t="s">
        <v>158</v>
      </c>
      <c r="Q19" s="43"/>
      <c r="R19" s="43"/>
      <c r="S19" s="43"/>
      <c r="T19" s="43"/>
      <c r="U19" s="39"/>
    </row>
    <row r="20" spans="1:21" s="56" customFormat="1" ht="33" customHeight="1">
      <c r="A20" s="39">
        <v>19</v>
      </c>
      <c r="B20" s="39" t="s">
        <v>188</v>
      </c>
      <c r="C20" s="39" t="s">
        <v>153</v>
      </c>
      <c r="D20" s="39" t="s">
        <v>451</v>
      </c>
      <c r="E20" s="39" t="s">
        <v>190</v>
      </c>
      <c r="F20" s="40">
        <v>43194</v>
      </c>
      <c r="G20" s="40">
        <v>43194</v>
      </c>
      <c r="H20" s="40">
        <v>43205</v>
      </c>
      <c r="I20" s="40">
        <v>43206</v>
      </c>
      <c r="J20" s="9" t="s">
        <v>145</v>
      </c>
      <c r="K20" s="9" t="s">
        <v>146</v>
      </c>
      <c r="L20" s="39" t="s">
        <v>188</v>
      </c>
      <c r="M20" s="39" t="s">
        <v>191</v>
      </c>
      <c r="N20" s="39" t="s">
        <v>192</v>
      </c>
      <c r="O20" s="39" t="s">
        <v>182</v>
      </c>
      <c r="P20" s="43" t="s">
        <v>158</v>
      </c>
      <c r="Q20" s="43"/>
      <c r="R20" s="43"/>
      <c r="S20" s="43"/>
      <c r="T20" s="43"/>
      <c r="U20" s="39"/>
    </row>
    <row r="21" spans="1:21" s="56" customFormat="1" ht="33" customHeight="1">
      <c r="A21" s="39">
        <v>20</v>
      </c>
      <c r="B21" s="39" t="s">
        <v>193</v>
      </c>
      <c r="C21" s="39" t="s">
        <v>153</v>
      </c>
      <c r="D21" s="39" t="s">
        <v>164</v>
      </c>
      <c r="E21" s="39" t="s">
        <v>190</v>
      </c>
      <c r="F21" s="40">
        <v>43189</v>
      </c>
      <c r="G21" s="40">
        <v>43189</v>
      </c>
      <c r="H21" s="40">
        <v>43205</v>
      </c>
      <c r="I21" s="40">
        <v>43207</v>
      </c>
      <c r="J21" s="9" t="s">
        <v>145</v>
      </c>
      <c r="K21" s="9" t="s">
        <v>146</v>
      </c>
      <c r="L21" s="39" t="s">
        <v>193</v>
      </c>
      <c r="M21" s="39" t="s">
        <v>194</v>
      </c>
      <c r="N21" s="39" t="s">
        <v>185</v>
      </c>
      <c r="O21" s="39" t="s">
        <v>195</v>
      </c>
      <c r="P21" s="43" t="s">
        <v>158</v>
      </c>
      <c r="Q21" s="43"/>
      <c r="R21" s="43"/>
      <c r="S21" s="43"/>
      <c r="T21" s="43"/>
      <c r="U21" s="39"/>
    </row>
    <row r="22" spans="1:21" s="56" customFormat="1" ht="33" customHeight="1">
      <c r="A22" s="39">
        <v>21</v>
      </c>
      <c r="B22" s="39" t="s">
        <v>149</v>
      </c>
      <c r="C22" s="39" t="s">
        <v>153</v>
      </c>
      <c r="D22" s="39" t="s">
        <v>449</v>
      </c>
      <c r="E22" s="39" t="s">
        <v>458</v>
      </c>
      <c r="F22" s="40">
        <v>43203</v>
      </c>
      <c r="G22" s="40">
        <v>43203</v>
      </c>
      <c r="H22" s="40">
        <v>43210</v>
      </c>
      <c r="I22" s="40">
        <v>43210</v>
      </c>
      <c r="J22" s="9" t="s">
        <v>145</v>
      </c>
      <c r="K22" s="9" t="s">
        <v>146</v>
      </c>
      <c r="L22" s="39" t="s">
        <v>149</v>
      </c>
      <c r="M22" s="39" t="s">
        <v>152</v>
      </c>
      <c r="N22" s="42"/>
      <c r="O22" s="42"/>
      <c r="P22" s="43" t="s">
        <v>158</v>
      </c>
      <c r="Q22" s="43"/>
      <c r="R22" s="43"/>
      <c r="S22" s="43"/>
      <c r="T22" s="43"/>
      <c r="U22" s="39" t="s">
        <v>409</v>
      </c>
    </row>
    <row r="23" spans="1:21" s="56" customFormat="1" ht="33" customHeight="1">
      <c r="A23" s="39">
        <v>22</v>
      </c>
      <c r="B23" s="39" t="s">
        <v>149</v>
      </c>
      <c r="C23" s="39" t="s">
        <v>153</v>
      </c>
      <c r="D23" s="39" t="s">
        <v>450</v>
      </c>
      <c r="E23" s="39" t="s">
        <v>460</v>
      </c>
      <c r="F23" s="40">
        <v>43194</v>
      </c>
      <c r="G23" s="40">
        <v>43194</v>
      </c>
      <c r="H23" s="40">
        <v>43194</v>
      </c>
      <c r="I23" s="40">
        <v>43194</v>
      </c>
      <c r="J23" s="9" t="s">
        <v>145</v>
      </c>
      <c r="K23" s="9" t="s">
        <v>146</v>
      </c>
      <c r="L23" s="39" t="s">
        <v>149</v>
      </c>
      <c r="M23" s="39" t="s">
        <v>169</v>
      </c>
      <c r="N23" s="39" t="s">
        <v>170</v>
      </c>
      <c r="O23" s="39" t="s">
        <v>171</v>
      </c>
      <c r="P23" s="43" t="s">
        <v>158</v>
      </c>
      <c r="Q23" s="43"/>
      <c r="R23" s="43"/>
      <c r="S23" s="43"/>
      <c r="T23" s="43"/>
      <c r="U23" s="39" t="s">
        <v>410</v>
      </c>
    </row>
    <row r="24" spans="1:21" s="56" customFormat="1" ht="33" customHeight="1">
      <c r="A24" s="39">
        <v>23</v>
      </c>
      <c r="B24" s="39" t="s">
        <v>149</v>
      </c>
      <c r="C24" s="39" t="s">
        <v>153</v>
      </c>
      <c r="D24" s="39" t="s">
        <v>465</v>
      </c>
      <c r="E24" s="39" t="s">
        <v>459</v>
      </c>
      <c r="F24" s="40">
        <v>43212</v>
      </c>
      <c r="G24" s="40">
        <v>43212</v>
      </c>
      <c r="H24" s="40">
        <v>43220</v>
      </c>
      <c r="I24" s="40">
        <v>43220</v>
      </c>
      <c r="J24" s="9" t="s">
        <v>145</v>
      </c>
      <c r="K24" s="9" t="s">
        <v>146</v>
      </c>
      <c r="L24" s="39" t="s">
        <v>149</v>
      </c>
      <c r="M24" s="39" t="s">
        <v>172</v>
      </c>
      <c r="N24" s="39"/>
      <c r="O24" s="39"/>
      <c r="P24" s="43" t="s">
        <v>158</v>
      </c>
      <c r="Q24" s="43"/>
      <c r="R24" s="43"/>
      <c r="S24" s="43"/>
      <c r="T24" s="43"/>
      <c r="U24" s="39"/>
    </row>
    <row r="25" spans="1:21" s="56" customFormat="1" ht="33" customHeight="1">
      <c r="A25" s="39">
        <v>24</v>
      </c>
      <c r="B25" s="39" t="s">
        <v>149</v>
      </c>
      <c r="C25" s="39" t="s">
        <v>153</v>
      </c>
      <c r="D25" s="39" t="s">
        <v>507</v>
      </c>
      <c r="E25" s="39" t="s">
        <v>459</v>
      </c>
      <c r="F25" s="40"/>
      <c r="G25" s="39"/>
      <c r="H25" s="40">
        <v>43220</v>
      </c>
      <c r="I25" s="40">
        <v>43220</v>
      </c>
      <c r="J25" s="9" t="s">
        <v>145</v>
      </c>
      <c r="K25" s="9" t="s">
        <v>146</v>
      </c>
      <c r="L25" s="39" t="s">
        <v>149</v>
      </c>
      <c r="M25" s="41" t="s">
        <v>508</v>
      </c>
      <c r="N25" s="42"/>
      <c r="O25" s="42"/>
      <c r="P25" s="43"/>
      <c r="Q25" s="43"/>
      <c r="R25" s="43"/>
      <c r="S25" s="43"/>
      <c r="T25" s="43"/>
      <c r="U25" s="39"/>
    </row>
    <row r="26" spans="1:21" s="6" customFormat="1" ht="33" customHeight="1">
      <c r="A26" s="35">
        <v>25</v>
      </c>
      <c r="B26" s="9" t="s">
        <v>175</v>
      </c>
      <c r="C26" s="9" t="s">
        <v>790</v>
      </c>
      <c r="D26" s="35" t="s">
        <v>787</v>
      </c>
      <c r="E26" s="9" t="s">
        <v>789</v>
      </c>
      <c r="F26" s="44">
        <v>43273</v>
      </c>
      <c r="G26" s="9"/>
      <c r="H26" s="44">
        <v>43280</v>
      </c>
      <c r="I26" s="9"/>
      <c r="J26" s="9" t="s">
        <v>145</v>
      </c>
      <c r="K26" s="9" t="s">
        <v>146</v>
      </c>
      <c r="L26" s="9" t="s">
        <v>812</v>
      </c>
      <c r="M26" s="9" t="s">
        <v>814</v>
      </c>
      <c r="N26" s="9"/>
      <c r="O26" s="9"/>
      <c r="P26" s="38"/>
      <c r="Q26" s="38"/>
      <c r="R26" s="38"/>
      <c r="S26" s="38"/>
      <c r="T26" s="38"/>
      <c r="U26" s="9"/>
    </row>
    <row r="27" spans="1:21" s="6" customFormat="1" ht="33" customHeight="1">
      <c r="A27" s="35">
        <v>26</v>
      </c>
      <c r="B27" s="9" t="s">
        <v>175</v>
      </c>
      <c r="C27" s="9" t="s">
        <v>790</v>
      </c>
      <c r="D27" s="35" t="s">
        <v>788</v>
      </c>
      <c r="E27" s="9" t="s">
        <v>815</v>
      </c>
      <c r="F27" s="44">
        <v>43266</v>
      </c>
      <c r="G27" s="44">
        <v>43266</v>
      </c>
      <c r="H27" s="44">
        <v>43273</v>
      </c>
      <c r="I27" s="9"/>
      <c r="J27" s="9" t="s">
        <v>145</v>
      </c>
      <c r="K27" s="9" t="s">
        <v>146</v>
      </c>
      <c r="L27" s="9" t="s">
        <v>812</v>
      </c>
      <c r="M27" s="9" t="s">
        <v>813</v>
      </c>
      <c r="N27" s="9"/>
      <c r="O27" s="9"/>
      <c r="P27" s="38"/>
      <c r="Q27" s="38"/>
      <c r="R27" s="38"/>
      <c r="S27" s="38"/>
      <c r="T27" s="38"/>
      <c r="U27" s="9"/>
    </row>
  </sheetData>
  <phoneticPr fontId="1" type="noConversion"/>
  <dataValidations count="6">
    <dataValidation type="list" allowBlank="1" showInputMessage="1" showErrorMessage="1" sqref="C1:C27">
      <formula1>"未启动,开发中,测试中,完成"</formula1>
    </dataValidation>
    <dataValidation type="list" allowBlank="1" showInputMessage="1" showErrorMessage="1" sqref="K2:K27">
      <formula1>"预发布,正式发布"</formula1>
    </dataValidation>
    <dataValidation type="list" allowBlank="1" showInputMessage="1" showErrorMessage="1" sqref="J2:J27">
      <formula1>"新需求,问题,新需求+问题"</formula1>
    </dataValidation>
    <dataValidation type="list" allowBlank="1" showInputMessage="1" showErrorMessage="1" sqref="R2:T15 R18:T24">
      <formula1>"是,否"</formula1>
    </dataValidation>
    <dataValidation type="list" allowBlank="1" showInputMessage="1" showErrorMessage="1" sqref="D2:D6 D8:D13 D15:D17 D19:D20 D22:D25">
      <formula1>"移动大网,安徽移动,四川移动,湖北移动,电信集采-江苏电信,电信集采-上海电信,电信集采-广研院,上海电信-开放式平台,上海电信-云化内容库,上海电信-4K平台,上海电信-天翼高清CDN,四川电信,安徽联通,黑龙江联通,江苏联通,内蒙古联通,iSeema,IM2,芒果TV,台湾中嘉,台湾三大,科大,技术开发"</formula1>
    </dataValidation>
    <dataValidation type="list" allowBlank="1" showInputMessage="1" showErrorMessage="1" sqref="P2:Q9 P19:Q24">
      <formula1>"主线,分支"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42" sqref="C42"/>
    </sheetView>
  </sheetViews>
  <sheetFormatPr defaultRowHeight="24.75" customHeight="1"/>
  <cols>
    <col min="1" max="1" width="6" style="75" customWidth="1"/>
    <col min="2" max="2" width="28.875" style="75" customWidth="1"/>
    <col min="3" max="3" width="15.5" style="75" customWidth="1"/>
    <col min="4" max="4" width="14.375" style="75" customWidth="1"/>
    <col min="5" max="5" width="12.75" style="75" customWidth="1"/>
    <col min="6" max="6" width="35.375" style="75" customWidth="1"/>
    <col min="7" max="10" width="9" style="75"/>
  </cols>
  <sheetData>
    <row r="1" spans="1:11" ht="24.75" customHeight="1">
      <c r="A1" s="72" t="s">
        <v>119</v>
      </c>
      <c r="B1" s="72" t="s">
        <v>7</v>
      </c>
      <c r="C1" s="72" t="s">
        <v>44</v>
      </c>
      <c r="D1" s="72" t="s">
        <v>45</v>
      </c>
      <c r="E1" s="72" t="s">
        <v>46</v>
      </c>
      <c r="F1" s="72" t="s">
        <v>47</v>
      </c>
      <c r="G1" s="72" t="s">
        <v>3</v>
      </c>
      <c r="H1" s="72" t="s">
        <v>43</v>
      </c>
      <c r="I1" s="72" t="s">
        <v>48</v>
      </c>
      <c r="J1" s="72" t="s">
        <v>49</v>
      </c>
      <c r="K1" s="68"/>
    </row>
    <row r="2" spans="1:11" ht="24.75" customHeight="1">
      <c r="A2" s="9">
        <v>1</v>
      </c>
      <c r="B2" s="9" t="s">
        <v>324</v>
      </c>
      <c r="C2" s="44">
        <v>43174</v>
      </c>
      <c r="D2" s="44"/>
      <c r="E2" s="9" t="s">
        <v>190</v>
      </c>
      <c r="F2" s="9" t="s">
        <v>325</v>
      </c>
      <c r="G2" s="9" t="s">
        <v>326</v>
      </c>
      <c r="H2" s="9" t="s">
        <v>164</v>
      </c>
      <c r="I2" s="9" t="s">
        <v>253</v>
      </c>
      <c r="J2" s="9" t="s">
        <v>327</v>
      </c>
      <c r="K2" s="45"/>
    </row>
    <row r="3" spans="1:11" ht="24.75" customHeight="1">
      <c r="A3" s="9">
        <v>2</v>
      </c>
      <c r="B3" s="9" t="s">
        <v>328</v>
      </c>
      <c r="C3" s="44">
        <v>43187</v>
      </c>
      <c r="D3" s="44"/>
      <c r="E3" s="9" t="s">
        <v>329</v>
      </c>
      <c r="F3" s="9" t="s">
        <v>330</v>
      </c>
      <c r="G3" s="9" t="s">
        <v>326</v>
      </c>
      <c r="H3" s="9" t="s">
        <v>164</v>
      </c>
      <c r="I3" s="9" t="s">
        <v>253</v>
      </c>
      <c r="J3" s="9" t="s">
        <v>327</v>
      </c>
      <c r="K3" s="45"/>
    </row>
    <row r="4" spans="1:11" ht="24.75" customHeight="1">
      <c r="A4" s="9">
        <v>3</v>
      </c>
      <c r="B4" s="9" t="s">
        <v>331</v>
      </c>
      <c r="C4" s="44">
        <v>43119</v>
      </c>
      <c r="D4" s="44">
        <v>43120</v>
      </c>
      <c r="E4" s="9" t="s">
        <v>329</v>
      </c>
      <c r="F4" s="9" t="s">
        <v>332</v>
      </c>
      <c r="G4" s="9" t="s">
        <v>188</v>
      </c>
      <c r="H4" s="9" t="s">
        <v>164</v>
      </c>
      <c r="I4" s="9" t="s">
        <v>333</v>
      </c>
      <c r="J4" s="9" t="s">
        <v>329</v>
      </c>
      <c r="K4" s="45"/>
    </row>
    <row r="5" spans="1:11" ht="24.75" customHeight="1">
      <c r="A5" s="9">
        <v>4</v>
      </c>
      <c r="B5" s="9" t="s">
        <v>224</v>
      </c>
      <c r="C5" s="44">
        <v>43156</v>
      </c>
      <c r="D5" s="44">
        <v>43156</v>
      </c>
      <c r="E5" s="9" t="s">
        <v>144</v>
      </c>
      <c r="F5" s="9" t="s">
        <v>334</v>
      </c>
      <c r="G5" s="9" t="s">
        <v>175</v>
      </c>
      <c r="H5" s="9" t="s">
        <v>151</v>
      </c>
      <c r="I5" s="9" t="s">
        <v>264</v>
      </c>
      <c r="J5" s="9" t="s">
        <v>335</v>
      </c>
      <c r="K5" s="45"/>
    </row>
    <row r="6" spans="1:11" ht="24.75" customHeight="1">
      <c r="A6" s="9">
        <v>5</v>
      </c>
      <c r="B6" s="9" t="s">
        <v>220</v>
      </c>
      <c r="C6" s="44">
        <v>43127</v>
      </c>
      <c r="D6" s="44">
        <v>43127</v>
      </c>
      <c r="E6" s="9" t="s">
        <v>144</v>
      </c>
      <c r="F6" s="9" t="s">
        <v>336</v>
      </c>
      <c r="G6" s="9" t="s">
        <v>175</v>
      </c>
      <c r="H6" s="9" t="s">
        <v>151</v>
      </c>
      <c r="I6" s="9" t="s">
        <v>264</v>
      </c>
      <c r="J6" s="9" t="s">
        <v>335</v>
      </c>
      <c r="K6" s="45"/>
    </row>
    <row r="7" spans="1:11" ht="24.75" customHeight="1">
      <c r="A7" s="9">
        <v>6</v>
      </c>
      <c r="B7" s="9" t="s">
        <v>337</v>
      </c>
      <c r="C7" s="44">
        <v>43186</v>
      </c>
      <c r="D7" s="44">
        <v>43186</v>
      </c>
      <c r="E7" s="9" t="s">
        <v>148</v>
      </c>
      <c r="F7" s="9" t="s">
        <v>338</v>
      </c>
      <c r="G7" s="9" t="s">
        <v>149</v>
      </c>
      <c r="H7" s="9" t="s">
        <v>164</v>
      </c>
      <c r="I7" s="9" t="s">
        <v>264</v>
      </c>
      <c r="J7" s="9" t="s">
        <v>148</v>
      </c>
      <c r="K7" s="45"/>
    </row>
    <row r="8" spans="1:11" ht="24.75" customHeight="1">
      <c r="A8" s="9">
        <v>7</v>
      </c>
      <c r="B8" s="9" t="s">
        <v>339</v>
      </c>
      <c r="C8" s="44">
        <v>43187</v>
      </c>
      <c r="D8" s="44">
        <v>43187</v>
      </c>
      <c r="E8" s="9" t="s">
        <v>148</v>
      </c>
      <c r="F8" s="9" t="s">
        <v>340</v>
      </c>
      <c r="G8" s="9" t="s">
        <v>149</v>
      </c>
      <c r="H8" s="9" t="s">
        <v>341</v>
      </c>
      <c r="I8" s="9" t="s">
        <v>264</v>
      </c>
      <c r="J8" s="9" t="s">
        <v>148</v>
      </c>
      <c r="K8" s="45"/>
    </row>
    <row r="9" spans="1:11" ht="24.75" customHeight="1">
      <c r="A9" s="9">
        <v>8</v>
      </c>
      <c r="B9" s="9" t="s">
        <v>342</v>
      </c>
      <c r="C9" s="44">
        <v>43103</v>
      </c>
      <c r="D9" s="44">
        <v>43103</v>
      </c>
      <c r="E9" s="9" t="s">
        <v>165</v>
      </c>
      <c r="F9" s="9" t="s">
        <v>343</v>
      </c>
      <c r="G9" s="9" t="s">
        <v>344</v>
      </c>
      <c r="H9" s="9" t="s">
        <v>164</v>
      </c>
      <c r="I9" s="9" t="s">
        <v>264</v>
      </c>
      <c r="J9" s="9" t="s">
        <v>327</v>
      </c>
      <c r="K9" s="45"/>
    </row>
    <row r="10" spans="1:11" ht="24.75" customHeight="1">
      <c r="A10" s="9">
        <v>9</v>
      </c>
      <c r="B10" s="9" t="s">
        <v>345</v>
      </c>
      <c r="C10" s="44">
        <v>43108</v>
      </c>
      <c r="D10" s="44">
        <v>43108</v>
      </c>
      <c r="E10" s="9" t="s">
        <v>165</v>
      </c>
      <c r="F10" s="9" t="s">
        <v>346</v>
      </c>
      <c r="G10" s="9" t="s">
        <v>347</v>
      </c>
      <c r="H10" s="9" t="s">
        <v>164</v>
      </c>
      <c r="I10" s="9" t="s">
        <v>264</v>
      </c>
      <c r="J10" s="9" t="s">
        <v>327</v>
      </c>
      <c r="K10" s="45"/>
    </row>
    <row r="11" spans="1:11" ht="24.75" customHeight="1">
      <c r="A11" s="9">
        <v>10</v>
      </c>
      <c r="B11" s="74" t="s">
        <v>348</v>
      </c>
      <c r="C11" s="44">
        <v>43104</v>
      </c>
      <c r="D11" s="44">
        <v>43104</v>
      </c>
      <c r="E11" s="9" t="s">
        <v>165</v>
      </c>
      <c r="F11" s="9" t="s">
        <v>349</v>
      </c>
      <c r="G11" s="9" t="s">
        <v>344</v>
      </c>
      <c r="H11" s="9" t="s">
        <v>350</v>
      </c>
      <c r="I11" s="9" t="s">
        <v>264</v>
      </c>
      <c r="J11" s="9" t="s">
        <v>327</v>
      </c>
      <c r="K11" s="45"/>
    </row>
    <row r="12" spans="1:11" ht="24.75" customHeight="1">
      <c r="A12" s="9">
        <v>11</v>
      </c>
      <c r="B12" s="9" t="s">
        <v>351</v>
      </c>
      <c r="C12" s="44">
        <v>43119</v>
      </c>
      <c r="D12" s="44">
        <v>43119</v>
      </c>
      <c r="E12" s="9" t="s">
        <v>165</v>
      </c>
      <c r="F12" s="9" t="s">
        <v>352</v>
      </c>
      <c r="G12" s="9" t="s">
        <v>344</v>
      </c>
      <c r="H12" s="9" t="s">
        <v>350</v>
      </c>
      <c r="I12" s="9" t="s">
        <v>264</v>
      </c>
      <c r="J12" s="9" t="s">
        <v>327</v>
      </c>
      <c r="K12" s="45"/>
    </row>
    <row r="13" spans="1:11" ht="24.75" customHeight="1">
      <c r="A13" s="9">
        <v>12</v>
      </c>
      <c r="B13" s="73" t="s">
        <v>353</v>
      </c>
      <c r="C13" s="44">
        <v>43126</v>
      </c>
      <c r="D13" s="44">
        <v>43126</v>
      </c>
      <c r="E13" s="9" t="s">
        <v>165</v>
      </c>
      <c r="F13" s="9" t="s">
        <v>354</v>
      </c>
      <c r="G13" s="9" t="s">
        <v>344</v>
      </c>
      <c r="H13" s="9" t="s">
        <v>350</v>
      </c>
      <c r="I13" s="9" t="s">
        <v>264</v>
      </c>
      <c r="J13" s="9" t="s">
        <v>327</v>
      </c>
      <c r="K13" s="45"/>
    </row>
    <row r="14" spans="1:11" ht="24.75" customHeight="1">
      <c r="A14" s="9">
        <v>13</v>
      </c>
      <c r="B14" s="73" t="s">
        <v>355</v>
      </c>
      <c r="C14" s="44">
        <v>43108</v>
      </c>
      <c r="D14" s="44">
        <v>43108</v>
      </c>
      <c r="E14" s="9" t="s">
        <v>165</v>
      </c>
      <c r="F14" s="9" t="s">
        <v>356</v>
      </c>
      <c r="G14" s="9" t="s">
        <v>167</v>
      </c>
      <c r="H14" s="9" t="s">
        <v>164</v>
      </c>
      <c r="I14" s="9" t="s">
        <v>264</v>
      </c>
      <c r="J14" s="9" t="s">
        <v>327</v>
      </c>
      <c r="K14" s="45"/>
    </row>
    <row r="15" spans="1:11" ht="24.75" customHeight="1">
      <c r="A15" s="9">
        <v>14</v>
      </c>
      <c r="B15" s="73" t="s">
        <v>357</v>
      </c>
      <c r="C15" s="44">
        <v>43188</v>
      </c>
      <c r="D15" s="44">
        <v>43188</v>
      </c>
      <c r="E15" s="9" t="s">
        <v>165</v>
      </c>
      <c r="F15" s="9" t="s">
        <v>358</v>
      </c>
      <c r="G15" s="9" t="s">
        <v>167</v>
      </c>
      <c r="H15" s="9" t="s">
        <v>164</v>
      </c>
      <c r="I15" s="9" t="s">
        <v>264</v>
      </c>
      <c r="J15" s="9" t="s">
        <v>327</v>
      </c>
      <c r="K15" s="45"/>
    </row>
    <row r="16" spans="1:11" ht="24.75" customHeight="1">
      <c r="A16" s="9">
        <v>15</v>
      </c>
      <c r="B16" s="73" t="s">
        <v>369</v>
      </c>
      <c r="C16" s="44">
        <v>43188</v>
      </c>
      <c r="D16" s="44">
        <v>43189</v>
      </c>
      <c r="E16" s="9" t="s">
        <v>370</v>
      </c>
      <c r="F16" s="9" t="s">
        <v>371</v>
      </c>
      <c r="G16" s="9" t="s">
        <v>372</v>
      </c>
      <c r="H16" s="9" t="s">
        <v>373</v>
      </c>
      <c r="I16" s="9" t="s">
        <v>253</v>
      </c>
      <c r="J16" s="9" t="s">
        <v>374</v>
      </c>
      <c r="K16" s="45"/>
    </row>
    <row r="17" spans="1:11" ht="24.75" customHeight="1">
      <c r="A17" s="9">
        <v>16</v>
      </c>
      <c r="B17" s="73" t="s">
        <v>375</v>
      </c>
      <c r="C17" s="44">
        <v>43189</v>
      </c>
      <c r="D17" s="44"/>
      <c r="E17" s="9" t="s">
        <v>190</v>
      </c>
      <c r="F17" s="9" t="s">
        <v>376</v>
      </c>
      <c r="G17" s="9" t="s">
        <v>326</v>
      </c>
      <c r="H17" s="9" t="s">
        <v>164</v>
      </c>
      <c r="I17" s="9" t="s">
        <v>253</v>
      </c>
      <c r="J17" s="9" t="s">
        <v>327</v>
      </c>
      <c r="K17" s="45"/>
    </row>
    <row r="18" spans="1:11" ht="24.75" customHeight="1">
      <c r="A18" s="9">
        <v>17</v>
      </c>
      <c r="B18" s="73" t="s">
        <v>377</v>
      </c>
      <c r="C18" s="44">
        <v>43192</v>
      </c>
      <c r="D18" s="44"/>
      <c r="E18" s="9" t="s">
        <v>794</v>
      </c>
      <c r="F18" s="9" t="s">
        <v>573</v>
      </c>
      <c r="G18" s="9" t="s">
        <v>372</v>
      </c>
      <c r="H18" s="9" t="s">
        <v>450</v>
      </c>
      <c r="I18" s="9" t="s">
        <v>253</v>
      </c>
      <c r="J18" s="9" t="s">
        <v>374</v>
      </c>
      <c r="K18" s="53"/>
    </row>
    <row r="19" spans="1:11" ht="24.75" customHeight="1">
      <c r="A19" s="9">
        <v>18</v>
      </c>
      <c r="B19" s="73" t="s">
        <v>379</v>
      </c>
      <c r="C19" s="44">
        <v>43188</v>
      </c>
      <c r="D19" s="44"/>
      <c r="E19" s="9" t="s">
        <v>795</v>
      </c>
      <c r="F19" s="9" t="s">
        <v>381</v>
      </c>
      <c r="G19" s="9" t="s">
        <v>372</v>
      </c>
      <c r="H19" s="9" t="s">
        <v>373</v>
      </c>
      <c r="I19" s="9" t="s">
        <v>253</v>
      </c>
      <c r="J19" s="9" t="s">
        <v>374</v>
      </c>
      <c r="K19" s="45"/>
    </row>
    <row r="20" spans="1:11" ht="24.75" customHeight="1">
      <c r="A20" s="9">
        <v>19</v>
      </c>
      <c r="B20" s="73" t="s">
        <v>390</v>
      </c>
      <c r="C20" s="44">
        <v>43193</v>
      </c>
      <c r="D20" s="44"/>
      <c r="E20" s="9" t="s">
        <v>391</v>
      </c>
      <c r="F20" s="9"/>
      <c r="G20" s="9" t="s">
        <v>392</v>
      </c>
      <c r="H20" s="9" t="s">
        <v>393</v>
      </c>
      <c r="I20" s="9" t="s">
        <v>253</v>
      </c>
      <c r="J20" s="9"/>
      <c r="K20" s="53"/>
    </row>
    <row r="21" spans="1:11" ht="24.75" customHeight="1">
      <c r="A21" s="9">
        <v>20</v>
      </c>
      <c r="B21" s="73" t="s">
        <v>395</v>
      </c>
      <c r="C21" s="44">
        <v>43194</v>
      </c>
      <c r="D21" s="44"/>
      <c r="E21" s="9" t="s">
        <v>396</v>
      </c>
      <c r="F21" s="9" t="s">
        <v>397</v>
      </c>
      <c r="G21" s="9" t="s">
        <v>398</v>
      </c>
      <c r="H21" s="9" t="s">
        <v>394</v>
      </c>
      <c r="I21" s="9" t="s">
        <v>264</v>
      </c>
      <c r="J21" s="9"/>
      <c r="K21" s="53"/>
    </row>
    <row r="22" spans="1:11" ht="24.75" customHeight="1">
      <c r="A22" s="9">
        <v>21</v>
      </c>
      <c r="B22" s="73" t="s">
        <v>414</v>
      </c>
      <c r="C22" s="44">
        <v>43193</v>
      </c>
      <c r="D22" s="44"/>
      <c r="E22" s="9" t="s">
        <v>144</v>
      </c>
      <c r="F22" s="9" t="s">
        <v>572</v>
      </c>
      <c r="G22" s="9" t="s">
        <v>175</v>
      </c>
      <c r="H22" s="9" t="s">
        <v>373</v>
      </c>
      <c r="I22" s="9" t="s">
        <v>253</v>
      </c>
      <c r="J22" s="9" t="s">
        <v>374</v>
      </c>
      <c r="K22" s="53"/>
    </row>
    <row r="23" spans="1:11" ht="24.75" customHeight="1">
      <c r="A23" s="9">
        <v>22</v>
      </c>
      <c r="B23" s="73" t="s">
        <v>415</v>
      </c>
      <c r="C23" s="44">
        <v>43198</v>
      </c>
      <c r="D23" s="44">
        <v>43200</v>
      </c>
      <c r="E23" s="9" t="s">
        <v>144</v>
      </c>
      <c r="F23" s="9"/>
      <c r="G23" s="9" t="s">
        <v>175</v>
      </c>
      <c r="H23" s="9" t="s">
        <v>373</v>
      </c>
      <c r="I23" s="9" t="s">
        <v>264</v>
      </c>
      <c r="J23" s="9" t="s">
        <v>374</v>
      </c>
      <c r="K23" s="53"/>
    </row>
    <row r="24" spans="1:11" ht="24.75" customHeight="1">
      <c r="A24" s="9">
        <v>23</v>
      </c>
      <c r="B24" s="73" t="s">
        <v>429</v>
      </c>
      <c r="C24" s="44">
        <v>43199</v>
      </c>
      <c r="D24" s="44"/>
      <c r="E24" s="9" t="s">
        <v>190</v>
      </c>
      <c r="F24" s="9" t="s">
        <v>430</v>
      </c>
      <c r="G24" s="9" t="s">
        <v>326</v>
      </c>
      <c r="H24" s="9" t="s">
        <v>326</v>
      </c>
      <c r="I24" s="9" t="s">
        <v>253</v>
      </c>
      <c r="J24" s="9" t="s">
        <v>327</v>
      </c>
      <c r="K24" s="53"/>
    </row>
    <row r="25" spans="1:11" ht="24.75" customHeight="1">
      <c r="A25" s="9">
        <v>24</v>
      </c>
      <c r="B25" s="73" t="s">
        <v>433</v>
      </c>
      <c r="C25" s="44">
        <v>43194</v>
      </c>
      <c r="D25" s="44">
        <v>43206</v>
      </c>
      <c r="E25" s="9" t="s">
        <v>329</v>
      </c>
      <c r="F25" s="9" t="s">
        <v>435</v>
      </c>
      <c r="G25" s="9" t="s">
        <v>188</v>
      </c>
      <c r="H25" s="9" t="s">
        <v>189</v>
      </c>
      <c r="I25" s="9" t="s">
        <v>264</v>
      </c>
      <c r="J25" s="9" t="s">
        <v>437</v>
      </c>
      <c r="K25" s="53"/>
    </row>
    <row r="26" spans="1:11" ht="24.75" customHeight="1">
      <c r="A26" s="9">
        <v>25</v>
      </c>
      <c r="B26" s="73" t="s">
        <v>438</v>
      </c>
      <c r="C26" s="44">
        <v>43201</v>
      </c>
      <c r="D26" s="44"/>
      <c r="E26" s="9" t="s">
        <v>396</v>
      </c>
      <c r="F26" s="9"/>
      <c r="G26" s="9" t="s">
        <v>437</v>
      </c>
      <c r="H26" s="9" t="s">
        <v>174</v>
      </c>
      <c r="I26" s="9" t="s">
        <v>264</v>
      </c>
      <c r="J26" s="9"/>
      <c r="K26" s="53"/>
    </row>
    <row r="27" spans="1:11" ht="24.75" customHeight="1">
      <c r="A27" s="9">
        <v>26</v>
      </c>
      <c r="B27" s="73" t="s">
        <v>480</v>
      </c>
      <c r="C27" s="44">
        <v>43206</v>
      </c>
      <c r="D27" s="44"/>
      <c r="E27" s="9" t="s">
        <v>481</v>
      </c>
      <c r="F27" s="9" t="s">
        <v>499</v>
      </c>
      <c r="G27" s="9" t="s">
        <v>482</v>
      </c>
      <c r="H27" s="9" t="s">
        <v>483</v>
      </c>
      <c r="I27" s="9" t="s">
        <v>264</v>
      </c>
      <c r="J27" s="9" t="s">
        <v>484</v>
      </c>
      <c r="K27" s="53"/>
    </row>
    <row r="28" spans="1:11" ht="24.75" customHeight="1">
      <c r="A28" s="9">
        <v>27</v>
      </c>
      <c r="B28" s="73" t="s">
        <v>545</v>
      </c>
      <c r="C28" s="44">
        <v>43208</v>
      </c>
      <c r="D28" s="44"/>
      <c r="E28" s="9" t="s">
        <v>541</v>
      </c>
      <c r="F28" s="9"/>
      <c r="G28" s="9" t="s">
        <v>546</v>
      </c>
      <c r="H28" s="9" t="s">
        <v>547</v>
      </c>
      <c r="I28" s="9" t="s">
        <v>264</v>
      </c>
      <c r="J28" s="9"/>
      <c r="K28" s="53"/>
    </row>
    <row r="29" spans="1:11" ht="24.75" customHeight="1">
      <c r="A29" s="9">
        <v>28</v>
      </c>
      <c r="B29" s="73" t="s">
        <v>575</v>
      </c>
      <c r="C29" s="44">
        <v>43203</v>
      </c>
      <c r="D29" s="44">
        <v>43230</v>
      </c>
      <c r="E29" s="9" t="s">
        <v>144</v>
      </c>
      <c r="F29" s="9" t="s">
        <v>574</v>
      </c>
      <c r="G29" s="9" t="s">
        <v>175</v>
      </c>
      <c r="H29" s="9" t="s">
        <v>547</v>
      </c>
      <c r="I29" s="9" t="s">
        <v>264</v>
      </c>
      <c r="J29" s="9" t="s">
        <v>374</v>
      </c>
      <c r="K29" s="53"/>
    </row>
    <row r="30" spans="1:11" ht="24.75" customHeight="1">
      <c r="A30" s="9">
        <v>29</v>
      </c>
      <c r="B30" s="73" t="s">
        <v>577</v>
      </c>
      <c r="C30" s="44">
        <v>43208</v>
      </c>
      <c r="D30" s="44"/>
      <c r="E30" s="9" t="s">
        <v>144</v>
      </c>
      <c r="F30" s="9" t="s">
        <v>578</v>
      </c>
      <c r="G30" s="9" t="s">
        <v>577</v>
      </c>
      <c r="H30" s="9" t="s">
        <v>579</v>
      </c>
      <c r="I30" s="9" t="s">
        <v>253</v>
      </c>
      <c r="J30" s="9" t="s">
        <v>374</v>
      </c>
      <c r="K30" s="53"/>
    </row>
    <row r="31" spans="1:11" ht="24.75" customHeight="1">
      <c r="A31" s="9">
        <v>30</v>
      </c>
      <c r="B31" s="73" t="s">
        <v>577</v>
      </c>
      <c r="C31" s="44">
        <v>43222</v>
      </c>
      <c r="D31" s="44">
        <v>43230</v>
      </c>
      <c r="E31" s="9" t="s">
        <v>144</v>
      </c>
      <c r="F31" s="9" t="s">
        <v>580</v>
      </c>
      <c r="G31" s="9" t="s">
        <v>577</v>
      </c>
      <c r="H31" s="9" t="s">
        <v>579</v>
      </c>
      <c r="I31" s="9" t="s">
        <v>264</v>
      </c>
      <c r="J31" s="9" t="s">
        <v>374</v>
      </c>
      <c r="K31" s="53"/>
    </row>
    <row r="32" spans="1:11" ht="24.75" customHeight="1">
      <c r="A32" s="9">
        <v>31</v>
      </c>
      <c r="B32" s="73" t="s">
        <v>581</v>
      </c>
      <c r="C32" s="44">
        <v>43236</v>
      </c>
      <c r="D32" s="44"/>
      <c r="E32" s="9" t="s">
        <v>144</v>
      </c>
      <c r="F32" s="9" t="s">
        <v>582</v>
      </c>
      <c r="G32" s="9" t="s">
        <v>175</v>
      </c>
      <c r="H32" s="9" t="s">
        <v>579</v>
      </c>
      <c r="I32" s="9" t="s">
        <v>264</v>
      </c>
      <c r="J32" s="9" t="s">
        <v>374</v>
      </c>
      <c r="K32" s="53"/>
    </row>
    <row r="33" spans="1:11" ht="24.75" customHeight="1">
      <c r="A33" s="9">
        <v>32</v>
      </c>
      <c r="B33" s="73" t="s">
        <v>584</v>
      </c>
      <c r="C33" s="44">
        <v>43201</v>
      </c>
      <c r="D33" s="44"/>
      <c r="E33" s="9" t="s">
        <v>329</v>
      </c>
      <c r="F33" s="9" t="s">
        <v>586</v>
      </c>
      <c r="G33" s="9" t="s">
        <v>326</v>
      </c>
      <c r="H33" s="9" t="s">
        <v>326</v>
      </c>
      <c r="I33" s="9" t="s">
        <v>253</v>
      </c>
      <c r="J33" s="9" t="s">
        <v>327</v>
      </c>
      <c r="K33" s="53"/>
    </row>
    <row r="34" spans="1:11" ht="24.75" customHeight="1">
      <c r="A34" s="9">
        <v>33</v>
      </c>
      <c r="B34" s="73" t="s">
        <v>587</v>
      </c>
      <c r="C34" s="44">
        <v>43203</v>
      </c>
      <c r="D34" s="44"/>
      <c r="E34" s="9" t="s">
        <v>329</v>
      </c>
      <c r="F34" s="9" t="s">
        <v>589</v>
      </c>
      <c r="G34" s="9" t="s">
        <v>326</v>
      </c>
      <c r="H34" s="9" t="s">
        <v>326</v>
      </c>
      <c r="I34" s="9" t="s">
        <v>264</v>
      </c>
      <c r="J34" s="9" t="s">
        <v>327</v>
      </c>
      <c r="K34" s="53"/>
    </row>
    <row r="35" spans="1:11" ht="24.75" customHeight="1">
      <c r="A35" s="9">
        <v>34</v>
      </c>
      <c r="B35" s="73" t="s">
        <v>775</v>
      </c>
      <c r="C35" s="44">
        <v>43223</v>
      </c>
      <c r="D35" s="44"/>
      <c r="E35" s="9" t="s">
        <v>776</v>
      </c>
      <c r="F35" s="9" t="s">
        <v>777</v>
      </c>
      <c r="G35" s="9" t="s">
        <v>149</v>
      </c>
      <c r="H35" s="9" t="s">
        <v>164</v>
      </c>
      <c r="I35" s="9" t="s">
        <v>253</v>
      </c>
      <c r="J35" s="9" t="s">
        <v>779</v>
      </c>
      <c r="K35" s="53"/>
    </row>
    <row r="36" spans="1:11" ht="24.75" customHeight="1">
      <c r="A36" s="9">
        <v>35</v>
      </c>
      <c r="B36" s="73" t="s">
        <v>778</v>
      </c>
      <c r="C36" s="44">
        <v>43228</v>
      </c>
      <c r="D36" s="44">
        <v>43236</v>
      </c>
      <c r="E36" s="9" t="s">
        <v>776</v>
      </c>
      <c r="F36" s="9"/>
      <c r="G36" s="9" t="s">
        <v>149</v>
      </c>
      <c r="H36" s="9" t="s">
        <v>164</v>
      </c>
      <c r="I36" s="9" t="s">
        <v>264</v>
      </c>
      <c r="J36" s="9" t="s">
        <v>779</v>
      </c>
      <c r="K36" s="53"/>
    </row>
    <row r="37" spans="1:11" ht="24.75" customHeight="1">
      <c r="A37" s="9">
        <v>36</v>
      </c>
      <c r="B37" s="73" t="s">
        <v>781</v>
      </c>
      <c r="C37" s="44">
        <v>43222</v>
      </c>
      <c r="D37" s="44">
        <v>43227</v>
      </c>
      <c r="E37" s="9" t="s">
        <v>776</v>
      </c>
      <c r="F37" s="9" t="s">
        <v>780</v>
      </c>
      <c r="G37" s="9" t="s">
        <v>149</v>
      </c>
      <c r="H37" s="9" t="s">
        <v>782</v>
      </c>
      <c r="I37" s="9" t="s">
        <v>264</v>
      </c>
      <c r="J37" s="9" t="s">
        <v>783</v>
      </c>
      <c r="K37" s="53"/>
    </row>
    <row r="38" spans="1:11" ht="24.75" customHeight="1">
      <c r="A38" s="9">
        <v>37</v>
      </c>
      <c r="B38" s="73" t="s">
        <v>784</v>
      </c>
      <c r="C38" s="44">
        <v>43208</v>
      </c>
      <c r="D38" s="44">
        <v>43216</v>
      </c>
      <c r="E38" s="9" t="s">
        <v>776</v>
      </c>
      <c r="F38" s="9" t="s">
        <v>785</v>
      </c>
      <c r="G38" s="9" t="s">
        <v>149</v>
      </c>
      <c r="H38" s="9" t="s">
        <v>341</v>
      </c>
      <c r="I38" s="9" t="s">
        <v>264</v>
      </c>
      <c r="J38" s="9" t="s">
        <v>779</v>
      </c>
      <c r="K38" s="53"/>
    </row>
  </sheetData>
  <autoFilter ref="A1:K38"/>
  <phoneticPr fontId="9" type="noConversion"/>
  <dataValidations count="2">
    <dataValidation type="list" allowBlank="1" showInputMessage="1" showErrorMessage="1" sqref="I1:I3 I5:I38">
      <formula1>"ok,null,nok"</formula1>
    </dataValidation>
    <dataValidation type="list" allowBlank="1" showInputMessage="1" showErrorMessage="1" sqref="K2:K16">
      <formula1>"有,无"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9"/>
  <sheetViews>
    <sheetView topLeftCell="C64" workbookViewId="0">
      <selection sqref="A1:J100"/>
    </sheetView>
  </sheetViews>
  <sheetFormatPr defaultRowHeight="22.5" customHeight="1"/>
  <cols>
    <col min="1" max="1" width="5.625" style="71" customWidth="1"/>
    <col min="2" max="2" width="39.125" style="71" customWidth="1"/>
    <col min="3" max="3" width="10.5" style="71" bestFit="1" customWidth="1"/>
    <col min="4" max="4" width="11.375" style="71" customWidth="1"/>
    <col min="5" max="5" width="10.875" style="71" customWidth="1"/>
    <col min="6" max="6" width="48.875" style="71" customWidth="1"/>
    <col min="7" max="7" width="6.75" style="71" customWidth="1"/>
    <col min="8" max="8" width="18" style="71" customWidth="1"/>
    <col min="9" max="9" width="9.875" style="71" customWidth="1"/>
    <col min="10" max="10" width="10.25" style="71" customWidth="1"/>
    <col min="11" max="11" width="10.625" style="71" customWidth="1"/>
    <col min="12" max="16384" width="9" style="71"/>
  </cols>
  <sheetData>
    <row r="1" spans="1:13" s="68" customFormat="1" ht="22.5" customHeight="1">
      <c r="A1" s="67" t="s">
        <v>119</v>
      </c>
      <c r="B1" s="67" t="s">
        <v>7</v>
      </c>
      <c r="C1" s="67" t="s">
        <v>44</v>
      </c>
      <c r="D1" s="67" t="s">
        <v>45</v>
      </c>
      <c r="E1" s="67" t="s">
        <v>46</v>
      </c>
      <c r="F1" s="67" t="s">
        <v>47</v>
      </c>
      <c r="G1" s="67" t="s">
        <v>3</v>
      </c>
      <c r="H1" s="67" t="s">
        <v>43</v>
      </c>
      <c r="I1" s="67" t="s">
        <v>48</v>
      </c>
      <c r="J1" s="67" t="s">
        <v>49</v>
      </c>
      <c r="K1" s="67" t="s">
        <v>5</v>
      </c>
    </row>
    <row r="2" spans="1:13" s="8" customFormat="1" ht="16.5" hidden="1">
      <c r="A2" s="45">
        <v>1</v>
      </c>
      <c r="B2" s="9" t="s">
        <v>243</v>
      </c>
      <c r="C2" s="46">
        <v>43139</v>
      </c>
      <c r="D2" s="45"/>
      <c r="E2" s="7" t="s">
        <v>244</v>
      </c>
      <c r="F2" s="47" t="s">
        <v>245</v>
      </c>
      <c r="G2" s="47" t="s">
        <v>143</v>
      </c>
      <c r="H2" s="45" t="s">
        <v>154</v>
      </c>
      <c r="I2" s="45" t="s">
        <v>246</v>
      </c>
      <c r="J2" s="7"/>
      <c r="K2" s="47"/>
      <c r="L2" s="45"/>
      <c r="M2" s="45"/>
    </row>
    <row r="3" spans="1:13" s="8" customFormat="1" ht="16.5" hidden="1">
      <c r="A3" s="45">
        <v>2</v>
      </c>
      <c r="B3" s="9" t="s">
        <v>247</v>
      </c>
      <c r="C3" s="46">
        <v>43139</v>
      </c>
      <c r="D3" s="46">
        <v>43158</v>
      </c>
      <c r="E3" s="7" t="s">
        <v>244</v>
      </c>
      <c r="F3" s="47" t="s">
        <v>248</v>
      </c>
      <c r="G3" s="47" t="s">
        <v>143</v>
      </c>
      <c r="H3" s="45" t="s">
        <v>154</v>
      </c>
      <c r="I3" s="45" t="s">
        <v>246</v>
      </c>
      <c r="J3" s="7" t="s">
        <v>249</v>
      </c>
      <c r="K3" s="47"/>
      <c r="L3" s="45"/>
      <c r="M3" s="45"/>
    </row>
    <row r="4" spans="1:13" s="8" customFormat="1" ht="99" hidden="1">
      <c r="A4" s="45">
        <v>3</v>
      </c>
      <c r="B4" s="7" t="s">
        <v>250</v>
      </c>
      <c r="C4" s="46">
        <v>43171</v>
      </c>
      <c r="D4" s="45"/>
      <c r="E4" s="7" t="s">
        <v>244</v>
      </c>
      <c r="F4" s="47" t="s">
        <v>251</v>
      </c>
      <c r="G4" s="47" t="s">
        <v>143</v>
      </c>
      <c r="H4" s="45" t="s">
        <v>252</v>
      </c>
      <c r="I4" s="45" t="s">
        <v>253</v>
      </c>
      <c r="J4" s="7" t="s">
        <v>249</v>
      </c>
      <c r="K4" s="47" t="s">
        <v>254</v>
      </c>
      <c r="L4" s="45"/>
      <c r="M4" s="45"/>
    </row>
    <row r="5" spans="1:13" s="8" customFormat="1" ht="66" hidden="1">
      <c r="A5" s="45">
        <v>4</v>
      </c>
      <c r="B5" s="7" t="s">
        <v>255</v>
      </c>
      <c r="C5" s="46">
        <v>43173</v>
      </c>
      <c r="D5" s="45"/>
      <c r="E5" s="7" t="s">
        <v>256</v>
      </c>
      <c r="F5" s="47" t="s">
        <v>257</v>
      </c>
      <c r="G5" s="47" t="s">
        <v>258</v>
      </c>
      <c r="H5" s="45" t="s">
        <v>252</v>
      </c>
      <c r="I5" s="45" t="s">
        <v>246</v>
      </c>
      <c r="J5" s="7" t="s">
        <v>260</v>
      </c>
      <c r="K5" s="47"/>
      <c r="L5" s="45"/>
      <c r="M5" s="45"/>
    </row>
    <row r="6" spans="1:13" s="8" customFormat="1" ht="181.5" hidden="1">
      <c r="A6" s="45">
        <v>5</v>
      </c>
      <c r="B6" s="7" t="s">
        <v>261</v>
      </c>
      <c r="C6" s="46">
        <v>43178</v>
      </c>
      <c r="D6" s="45"/>
      <c r="E6" s="7" t="s">
        <v>256</v>
      </c>
      <c r="F6" s="47" t="s">
        <v>262</v>
      </c>
      <c r="G6" s="47" t="s">
        <v>263</v>
      </c>
      <c r="H6" s="45" t="s">
        <v>154</v>
      </c>
      <c r="I6" s="45" t="s">
        <v>264</v>
      </c>
      <c r="J6" s="7" t="s">
        <v>259</v>
      </c>
      <c r="K6" s="47"/>
      <c r="L6" s="45"/>
      <c r="M6" s="45"/>
    </row>
    <row r="7" spans="1:13" s="8" customFormat="1" ht="66" hidden="1">
      <c r="A7" s="45">
        <v>6</v>
      </c>
      <c r="B7" s="48" t="s">
        <v>265</v>
      </c>
      <c r="C7" s="46">
        <v>43181</v>
      </c>
      <c r="D7" s="46">
        <v>43182</v>
      </c>
      <c r="E7" s="7" t="s">
        <v>256</v>
      </c>
      <c r="F7" s="47" t="s">
        <v>266</v>
      </c>
      <c r="G7" s="47" t="s">
        <v>143</v>
      </c>
      <c r="H7" s="45" t="s">
        <v>154</v>
      </c>
      <c r="I7" s="45" t="s">
        <v>264</v>
      </c>
      <c r="J7" s="7" t="s">
        <v>249</v>
      </c>
      <c r="K7" s="47" t="s">
        <v>267</v>
      </c>
      <c r="L7" s="45"/>
      <c r="M7" s="45"/>
    </row>
    <row r="8" spans="1:13" s="8" customFormat="1" ht="49.5" hidden="1">
      <c r="A8" s="45">
        <v>7</v>
      </c>
      <c r="B8" s="48" t="s">
        <v>268</v>
      </c>
      <c r="C8" s="46">
        <v>43182</v>
      </c>
      <c r="D8" s="46">
        <v>43182</v>
      </c>
      <c r="E8" s="7" t="s">
        <v>207</v>
      </c>
      <c r="F8" s="47" t="s">
        <v>269</v>
      </c>
      <c r="G8" s="47" t="s">
        <v>206</v>
      </c>
      <c r="H8" s="45" t="s">
        <v>154</v>
      </c>
      <c r="I8" s="45" t="s">
        <v>264</v>
      </c>
      <c r="J8" s="7" t="s">
        <v>270</v>
      </c>
      <c r="K8" s="47"/>
      <c r="L8" s="45"/>
      <c r="M8" s="45"/>
    </row>
    <row r="9" spans="1:13" s="8" customFormat="1" ht="214.5" hidden="1">
      <c r="A9" s="45">
        <v>8</v>
      </c>
      <c r="B9" s="48" t="s">
        <v>271</v>
      </c>
      <c r="C9" s="46">
        <v>43181</v>
      </c>
      <c r="D9" s="46"/>
      <c r="E9" s="7" t="s">
        <v>207</v>
      </c>
      <c r="F9" s="47" t="s">
        <v>272</v>
      </c>
      <c r="G9" s="47" t="s">
        <v>206</v>
      </c>
      <c r="H9" s="45" t="s">
        <v>154</v>
      </c>
      <c r="I9" s="45" t="s">
        <v>253</v>
      </c>
      <c r="J9" s="7" t="s">
        <v>270</v>
      </c>
      <c r="K9" s="47"/>
      <c r="L9" s="45"/>
      <c r="M9" s="45"/>
    </row>
    <row r="10" spans="1:13" s="8" customFormat="1" ht="132" hidden="1">
      <c r="A10" s="45">
        <v>9</v>
      </c>
      <c r="B10" s="48" t="s">
        <v>273</v>
      </c>
      <c r="C10" s="46">
        <v>43180</v>
      </c>
      <c r="D10" s="46"/>
      <c r="E10" s="7" t="s">
        <v>207</v>
      </c>
      <c r="F10" s="47" t="s">
        <v>274</v>
      </c>
      <c r="G10" s="47" t="s">
        <v>206</v>
      </c>
      <c r="H10" s="45" t="s">
        <v>154</v>
      </c>
      <c r="I10" s="45" t="s">
        <v>253</v>
      </c>
      <c r="J10" s="7" t="s">
        <v>270</v>
      </c>
      <c r="K10" s="47"/>
      <c r="L10" s="45"/>
      <c r="M10" s="45"/>
    </row>
    <row r="11" spans="1:13" s="8" customFormat="1" ht="99" hidden="1">
      <c r="A11" s="45">
        <v>10</v>
      </c>
      <c r="B11" s="48" t="s">
        <v>275</v>
      </c>
      <c r="C11" s="46">
        <v>43175</v>
      </c>
      <c r="D11" s="46"/>
      <c r="E11" s="7" t="s">
        <v>207</v>
      </c>
      <c r="F11" s="47" t="s">
        <v>276</v>
      </c>
      <c r="G11" s="47" t="s">
        <v>206</v>
      </c>
      <c r="H11" s="45" t="s">
        <v>154</v>
      </c>
      <c r="I11" s="45" t="s">
        <v>253</v>
      </c>
      <c r="J11" s="7" t="s">
        <v>270</v>
      </c>
      <c r="K11" s="47"/>
      <c r="L11" s="45"/>
      <c r="M11" s="45"/>
    </row>
    <row r="12" spans="1:13" s="8" customFormat="1" ht="264" hidden="1">
      <c r="A12" s="45">
        <v>11</v>
      </c>
      <c r="B12" s="48" t="s">
        <v>277</v>
      </c>
      <c r="C12" s="46">
        <v>43168</v>
      </c>
      <c r="D12" s="46"/>
      <c r="E12" s="7" t="s">
        <v>207</v>
      </c>
      <c r="F12" s="47" t="s">
        <v>278</v>
      </c>
      <c r="G12" s="47" t="s">
        <v>206</v>
      </c>
      <c r="H12" s="45" t="s">
        <v>154</v>
      </c>
      <c r="I12" s="45" t="s">
        <v>253</v>
      </c>
      <c r="J12" s="7" t="s">
        <v>270</v>
      </c>
      <c r="K12" s="47"/>
      <c r="L12" s="45"/>
      <c r="M12" s="45"/>
    </row>
    <row r="13" spans="1:13" s="8" customFormat="1" ht="16.5" hidden="1">
      <c r="A13" s="45">
        <v>12</v>
      </c>
      <c r="B13" s="48" t="s">
        <v>279</v>
      </c>
      <c r="C13" s="46">
        <v>43137</v>
      </c>
      <c r="D13" s="46"/>
      <c r="E13" s="7" t="s">
        <v>207</v>
      </c>
      <c r="F13" s="47"/>
      <c r="G13" s="47" t="s">
        <v>206</v>
      </c>
      <c r="H13" s="45" t="s">
        <v>154</v>
      </c>
      <c r="I13" s="45" t="s">
        <v>253</v>
      </c>
      <c r="J13" s="7" t="s">
        <v>270</v>
      </c>
      <c r="K13" s="47"/>
      <c r="L13" s="45"/>
      <c r="M13" s="45"/>
    </row>
    <row r="14" spans="1:13" s="8" customFormat="1" ht="16.5" hidden="1">
      <c r="A14" s="45">
        <v>13</v>
      </c>
      <c r="B14" s="48" t="s">
        <v>280</v>
      </c>
      <c r="C14" s="46">
        <v>43123</v>
      </c>
      <c r="D14" s="46"/>
      <c r="E14" s="7" t="s">
        <v>207</v>
      </c>
      <c r="F14" s="47"/>
      <c r="G14" s="47" t="s">
        <v>206</v>
      </c>
      <c r="H14" s="45" t="s">
        <v>154</v>
      </c>
      <c r="I14" s="45" t="s">
        <v>253</v>
      </c>
      <c r="J14" s="7" t="s">
        <v>270</v>
      </c>
      <c r="K14" s="47"/>
      <c r="L14" s="45"/>
      <c r="M14" s="45"/>
    </row>
    <row r="15" spans="1:13" s="8" customFormat="1" ht="16.5" hidden="1">
      <c r="A15" s="45">
        <v>14</v>
      </c>
      <c r="B15" s="7" t="s">
        <v>281</v>
      </c>
      <c r="C15" s="46">
        <v>43175</v>
      </c>
      <c r="D15" s="45"/>
      <c r="E15" s="7" t="s">
        <v>165</v>
      </c>
      <c r="F15" s="47" t="s">
        <v>282</v>
      </c>
      <c r="G15" s="47" t="s">
        <v>205</v>
      </c>
      <c r="H15" s="45" t="s">
        <v>154</v>
      </c>
      <c r="I15" s="45" t="s">
        <v>253</v>
      </c>
      <c r="J15" s="7" t="s">
        <v>283</v>
      </c>
      <c r="K15" s="47"/>
      <c r="L15" s="45"/>
      <c r="M15" s="45"/>
    </row>
    <row r="16" spans="1:13" s="8" customFormat="1" ht="16.5" hidden="1">
      <c r="A16" s="45">
        <v>15</v>
      </c>
      <c r="B16" s="7" t="s">
        <v>284</v>
      </c>
      <c r="C16" s="46">
        <v>43179</v>
      </c>
      <c r="D16" s="46">
        <v>43182</v>
      </c>
      <c r="E16" s="7" t="s">
        <v>165</v>
      </c>
      <c r="F16" s="47" t="s">
        <v>282</v>
      </c>
      <c r="G16" s="47" t="s">
        <v>205</v>
      </c>
      <c r="H16" s="45" t="s">
        <v>154</v>
      </c>
      <c r="I16" s="45" t="s">
        <v>264</v>
      </c>
      <c r="J16" s="7" t="s">
        <v>283</v>
      </c>
      <c r="K16" s="47"/>
      <c r="L16" s="45"/>
      <c r="M16" s="45"/>
    </row>
    <row r="17" spans="1:13" s="8" customFormat="1" ht="66" hidden="1">
      <c r="A17" s="45">
        <v>16</v>
      </c>
      <c r="B17" s="7" t="s">
        <v>285</v>
      </c>
      <c r="C17" s="46">
        <v>43107</v>
      </c>
      <c r="D17" s="46">
        <v>43119</v>
      </c>
      <c r="E17" s="7" t="s">
        <v>197</v>
      </c>
      <c r="F17" s="47" t="s">
        <v>286</v>
      </c>
      <c r="G17" s="47" t="s">
        <v>201</v>
      </c>
      <c r="H17" s="45" t="s">
        <v>154</v>
      </c>
      <c r="I17" s="45" t="s">
        <v>253</v>
      </c>
      <c r="J17" s="7" t="s">
        <v>287</v>
      </c>
      <c r="K17" s="47"/>
      <c r="L17" s="45"/>
      <c r="M17" s="45"/>
    </row>
    <row r="18" spans="1:13" s="8" customFormat="1" ht="16.5" hidden="1">
      <c r="A18" s="45">
        <v>17</v>
      </c>
      <c r="B18" s="7" t="s">
        <v>288</v>
      </c>
      <c r="C18" s="46">
        <v>43123</v>
      </c>
      <c r="D18" s="46"/>
      <c r="E18" s="7" t="s">
        <v>197</v>
      </c>
      <c r="F18" s="47" t="s">
        <v>289</v>
      </c>
      <c r="G18" s="47" t="s">
        <v>201</v>
      </c>
      <c r="H18" s="45" t="s">
        <v>154</v>
      </c>
      <c r="I18" s="45" t="s">
        <v>253</v>
      </c>
      <c r="J18" s="7" t="s">
        <v>287</v>
      </c>
      <c r="K18" s="47"/>
      <c r="L18" s="45"/>
      <c r="M18" s="45"/>
    </row>
    <row r="19" spans="1:13" s="8" customFormat="1" ht="99" hidden="1">
      <c r="A19" s="45">
        <v>18</v>
      </c>
      <c r="B19" s="7" t="s">
        <v>290</v>
      </c>
      <c r="C19" s="46">
        <v>43129</v>
      </c>
      <c r="D19" s="46">
        <v>43132</v>
      </c>
      <c r="E19" s="7" t="s">
        <v>197</v>
      </c>
      <c r="F19" s="47" t="s">
        <v>291</v>
      </c>
      <c r="G19" s="47" t="s">
        <v>201</v>
      </c>
      <c r="H19" s="45" t="s">
        <v>154</v>
      </c>
      <c r="I19" s="45" t="s">
        <v>253</v>
      </c>
      <c r="J19" s="7" t="s">
        <v>287</v>
      </c>
      <c r="K19" s="47"/>
      <c r="L19" s="45"/>
      <c r="M19" s="45"/>
    </row>
    <row r="20" spans="1:13" s="8" customFormat="1" ht="16.5" hidden="1">
      <c r="A20" s="45">
        <v>19</v>
      </c>
      <c r="B20" s="7" t="s">
        <v>292</v>
      </c>
      <c r="C20" s="46">
        <v>43169</v>
      </c>
      <c r="D20" s="46"/>
      <c r="E20" s="7" t="s">
        <v>197</v>
      </c>
      <c r="F20" s="47" t="s">
        <v>293</v>
      </c>
      <c r="G20" s="47" t="s">
        <v>201</v>
      </c>
      <c r="H20" s="45" t="s">
        <v>154</v>
      </c>
      <c r="I20" s="45" t="s">
        <v>253</v>
      </c>
      <c r="J20" s="7" t="s">
        <v>287</v>
      </c>
      <c r="K20" s="47"/>
      <c r="L20" s="45"/>
      <c r="M20" s="45"/>
    </row>
    <row r="21" spans="1:13" s="8" customFormat="1" ht="82.5" hidden="1">
      <c r="A21" s="45">
        <v>20</v>
      </c>
      <c r="B21" s="7" t="s">
        <v>294</v>
      </c>
      <c r="C21" s="46">
        <v>43175</v>
      </c>
      <c r="D21" s="46"/>
      <c r="E21" s="7" t="s">
        <v>197</v>
      </c>
      <c r="F21" s="47" t="s">
        <v>295</v>
      </c>
      <c r="G21" s="47" t="s">
        <v>201</v>
      </c>
      <c r="H21" s="45" t="s">
        <v>154</v>
      </c>
      <c r="I21" s="45" t="s">
        <v>253</v>
      </c>
      <c r="J21" s="7" t="s">
        <v>287</v>
      </c>
      <c r="K21" s="47"/>
      <c r="L21" s="45"/>
      <c r="M21" s="45"/>
    </row>
    <row r="22" spans="1:13" s="8" customFormat="1" ht="82.5" hidden="1">
      <c r="A22" s="45">
        <v>21</v>
      </c>
      <c r="B22" s="7" t="s">
        <v>296</v>
      </c>
      <c r="C22" s="46">
        <v>43181</v>
      </c>
      <c r="D22" s="46"/>
      <c r="E22" s="7" t="s">
        <v>197</v>
      </c>
      <c r="F22" s="47" t="s">
        <v>297</v>
      </c>
      <c r="G22" s="47" t="s">
        <v>201</v>
      </c>
      <c r="H22" s="45" t="s">
        <v>154</v>
      </c>
      <c r="I22" s="45" t="s">
        <v>253</v>
      </c>
      <c r="J22" s="7" t="s">
        <v>287</v>
      </c>
      <c r="K22" s="47"/>
      <c r="L22" s="45"/>
      <c r="M22" s="45"/>
    </row>
    <row r="23" spans="1:13" s="8" customFormat="1" ht="82.5" hidden="1">
      <c r="A23" s="45">
        <v>22</v>
      </c>
      <c r="B23" s="7" t="s">
        <v>298</v>
      </c>
      <c r="C23" s="46">
        <v>43182</v>
      </c>
      <c r="D23" s="46"/>
      <c r="E23" s="7" t="s">
        <v>197</v>
      </c>
      <c r="F23" s="47" t="s">
        <v>297</v>
      </c>
      <c r="G23" s="47" t="s">
        <v>201</v>
      </c>
      <c r="H23" s="45" t="s">
        <v>154</v>
      </c>
      <c r="I23" s="45" t="s">
        <v>253</v>
      </c>
      <c r="J23" s="7" t="s">
        <v>287</v>
      </c>
      <c r="K23" s="47"/>
      <c r="L23" s="45"/>
      <c r="M23" s="45"/>
    </row>
    <row r="24" spans="1:13" s="8" customFormat="1" ht="66" hidden="1">
      <c r="A24" s="45">
        <v>23</v>
      </c>
      <c r="B24" s="7" t="s">
        <v>299</v>
      </c>
      <c r="C24" s="46">
        <v>43182</v>
      </c>
      <c r="D24" s="46">
        <v>43182</v>
      </c>
      <c r="E24" s="7" t="s">
        <v>197</v>
      </c>
      <c r="F24" s="47" t="s">
        <v>300</v>
      </c>
      <c r="G24" s="47" t="s">
        <v>201</v>
      </c>
      <c r="H24" s="45" t="s">
        <v>154</v>
      </c>
      <c r="I24" s="45" t="s">
        <v>264</v>
      </c>
      <c r="J24" s="7" t="s">
        <v>287</v>
      </c>
      <c r="K24" s="47"/>
      <c r="L24" s="45"/>
      <c r="M24" s="45"/>
    </row>
    <row r="25" spans="1:13" s="8" customFormat="1" ht="66" hidden="1">
      <c r="A25" s="45">
        <v>24</v>
      </c>
      <c r="B25" s="7" t="s">
        <v>301</v>
      </c>
      <c r="C25" s="46">
        <v>43183</v>
      </c>
      <c r="D25" s="46">
        <v>43183</v>
      </c>
      <c r="E25" s="7" t="s">
        <v>197</v>
      </c>
      <c r="F25" s="47" t="s">
        <v>300</v>
      </c>
      <c r="G25" s="47" t="s">
        <v>196</v>
      </c>
      <c r="H25" s="45" t="s">
        <v>154</v>
      </c>
      <c r="I25" s="45" t="s">
        <v>264</v>
      </c>
      <c r="J25" s="7" t="s">
        <v>287</v>
      </c>
      <c r="K25" s="47"/>
      <c r="L25" s="45"/>
      <c r="M25" s="45"/>
    </row>
    <row r="26" spans="1:13" s="8" customFormat="1" ht="82.5" hidden="1">
      <c r="A26" s="45">
        <v>25</v>
      </c>
      <c r="B26" s="7" t="s">
        <v>302</v>
      </c>
      <c r="C26" s="46">
        <v>43184</v>
      </c>
      <c r="D26" s="45"/>
      <c r="E26" s="7" t="s">
        <v>197</v>
      </c>
      <c r="F26" s="47" t="s">
        <v>297</v>
      </c>
      <c r="G26" s="47" t="s">
        <v>196</v>
      </c>
      <c r="H26" s="45" t="s">
        <v>154</v>
      </c>
      <c r="I26" s="45" t="s">
        <v>253</v>
      </c>
      <c r="J26" s="7" t="s">
        <v>287</v>
      </c>
      <c r="K26" s="47"/>
      <c r="L26" s="45"/>
      <c r="M26" s="45"/>
    </row>
    <row r="27" spans="1:13" s="8" customFormat="1" ht="181.5" hidden="1">
      <c r="A27" s="45">
        <v>26</v>
      </c>
      <c r="B27" s="7" t="s">
        <v>303</v>
      </c>
      <c r="C27" s="46">
        <v>43185</v>
      </c>
      <c r="D27" s="45"/>
      <c r="E27" s="7" t="s">
        <v>197</v>
      </c>
      <c r="F27" s="47" t="s">
        <v>304</v>
      </c>
      <c r="G27" s="47" t="s">
        <v>196</v>
      </c>
      <c r="H27" s="45" t="s">
        <v>154</v>
      </c>
      <c r="I27" s="45" t="s">
        <v>253</v>
      </c>
      <c r="J27" s="7" t="s">
        <v>287</v>
      </c>
      <c r="K27" s="47"/>
      <c r="L27" s="45"/>
      <c r="M27" s="45"/>
    </row>
    <row r="28" spans="1:13" s="8" customFormat="1" ht="82.5" hidden="1">
      <c r="A28" s="45">
        <v>27</v>
      </c>
      <c r="B28" s="7" t="s">
        <v>305</v>
      </c>
      <c r="C28" s="46">
        <v>43186</v>
      </c>
      <c r="D28" s="45"/>
      <c r="E28" s="7" t="s">
        <v>197</v>
      </c>
      <c r="F28" s="47" t="s">
        <v>295</v>
      </c>
      <c r="G28" s="47" t="s">
        <v>196</v>
      </c>
      <c r="H28" s="45" t="s">
        <v>154</v>
      </c>
      <c r="I28" s="45" t="s">
        <v>253</v>
      </c>
      <c r="J28" s="7" t="s">
        <v>287</v>
      </c>
      <c r="K28" s="47"/>
      <c r="L28" s="45"/>
      <c r="M28" s="45"/>
    </row>
    <row r="29" spans="1:13" s="8" customFormat="1" ht="264" hidden="1">
      <c r="A29" s="45">
        <v>28</v>
      </c>
      <c r="B29" s="7" t="s">
        <v>306</v>
      </c>
      <c r="C29" s="46">
        <v>43187</v>
      </c>
      <c r="D29" s="45"/>
      <c r="E29" s="7" t="s">
        <v>197</v>
      </c>
      <c r="F29" s="47" t="s">
        <v>307</v>
      </c>
      <c r="G29" s="47" t="s">
        <v>196</v>
      </c>
      <c r="H29" s="45" t="s">
        <v>154</v>
      </c>
      <c r="I29" s="45" t="s">
        <v>253</v>
      </c>
      <c r="J29" s="7" t="s">
        <v>287</v>
      </c>
      <c r="K29" s="47"/>
      <c r="L29" s="45"/>
      <c r="M29" s="45"/>
    </row>
    <row r="30" spans="1:13" s="8" customFormat="1" ht="181.5" hidden="1">
      <c r="A30" s="45">
        <v>29</v>
      </c>
      <c r="B30" s="7" t="s">
        <v>308</v>
      </c>
      <c r="C30" s="46">
        <v>43188</v>
      </c>
      <c r="D30" s="45"/>
      <c r="E30" s="7" t="s">
        <v>197</v>
      </c>
      <c r="F30" s="47" t="s">
        <v>309</v>
      </c>
      <c r="G30" s="47" t="s">
        <v>196</v>
      </c>
      <c r="H30" s="45" t="s">
        <v>154</v>
      </c>
      <c r="I30" s="45" t="s">
        <v>253</v>
      </c>
      <c r="J30" s="7" t="s">
        <v>287</v>
      </c>
      <c r="K30" s="47"/>
      <c r="L30" s="45"/>
      <c r="M30" s="45"/>
    </row>
    <row r="31" spans="1:13" s="8" customFormat="1" ht="148.5" hidden="1">
      <c r="A31" s="45">
        <v>30</v>
      </c>
      <c r="B31" s="7" t="s">
        <v>310</v>
      </c>
      <c r="C31" s="46">
        <v>43189</v>
      </c>
      <c r="D31" s="45"/>
      <c r="E31" s="7" t="s">
        <v>197</v>
      </c>
      <c r="F31" s="47" t="s">
        <v>311</v>
      </c>
      <c r="G31" s="47" t="s">
        <v>196</v>
      </c>
      <c r="H31" s="45" t="s">
        <v>154</v>
      </c>
      <c r="I31" s="45" t="s">
        <v>253</v>
      </c>
      <c r="J31" s="7" t="s">
        <v>312</v>
      </c>
      <c r="K31" s="47"/>
      <c r="L31" s="45"/>
      <c r="M31" s="45"/>
    </row>
    <row r="32" spans="1:13" s="8" customFormat="1" ht="330" hidden="1">
      <c r="A32" s="45">
        <v>31</v>
      </c>
      <c r="B32" s="49" t="s">
        <v>313</v>
      </c>
      <c r="C32" s="46">
        <v>43168</v>
      </c>
      <c r="D32" s="45"/>
      <c r="E32" s="7" t="s">
        <v>203</v>
      </c>
      <c r="F32" s="47" t="s">
        <v>314</v>
      </c>
      <c r="G32" s="47" t="s">
        <v>202</v>
      </c>
      <c r="H32" s="45" t="s">
        <v>154</v>
      </c>
      <c r="I32" s="45" t="s">
        <v>253</v>
      </c>
      <c r="J32" s="7" t="s">
        <v>312</v>
      </c>
      <c r="K32" s="47"/>
      <c r="L32" s="45"/>
      <c r="M32" s="45"/>
    </row>
    <row r="33" spans="1:13" s="8" customFormat="1" ht="82.5" hidden="1">
      <c r="A33" s="45">
        <v>32</v>
      </c>
      <c r="B33" s="7" t="s">
        <v>315</v>
      </c>
      <c r="C33" s="46">
        <v>43175</v>
      </c>
      <c r="D33" s="46">
        <v>43182</v>
      </c>
      <c r="E33" s="7" t="s">
        <v>203</v>
      </c>
      <c r="F33" s="47" t="s">
        <v>316</v>
      </c>
      <c r="G33" s="47" t="s">
        <v>202</v>
      </c>
      <c r="H33" s="45" t="s">
        <v>154</v>
      </c>
      <c r="I33" s="45" t="s">
        <v>264</v>
      </c>
      <c r="J33" s="7" t="s">
        <v>312</v>
      </c>
      <c r="K33" s="47"/>
      <c r="L33" s="45"/>
      <c r="M33" s="45"/>
    </row>
    <row r="34" spans="1:13" s="8" customFormat="1" ht="66" hidden="1">
      <c r="A34" s="45">
        <v>33</v>
      </c>
      <c r="B34" s="7" t="s">
        <v>317</v>
      </c>
      <c r="C34" s="46">
        <v>43168</v>
      </c>
      <c r="D34" s="45"/>
      <c r="E34" s="7" t="s">
        <v>203</v>
      </c>
      <c r="F34" s="47" t="s">
        <v>318</v>
      </c>
      <c r="G34" s="47" t="s">
        <v>204</v>
      </c>
      <c r="H34" s="45" t="s">
        <v>154</v>
      </c>
      <c r="I34" s="45" t="s">
        <v>253</v>
      </c>
      <c r="J34" s="7" t="s">
        <v>312</v>
      </c>
      <c r="K34" s="47"/>
      <c r="L34" s="45"/>
      <c r="M34" s="45"/>
    </row>
    <row r="35" spans="1:13" s="8" customFormat="1" ht="82.5" hidden="1">
      <c r="A35" s="45">
        <v>34</v>
      </c>
      <c r="B35" s="7" t="s">
        <v>319</v>
      </c>
      <c r="C35" s="46">
        <v>43175</v>
      </c>
      <c r="D35" s="46">
        <v>43182</v>
      </c>
      <c r="E35" s="7" t="s">
        <v>203</v>
      </c>
      <c r="F35" s="47" t="s">
        <v>316</v>
      </c>
      <c r="G35" s="47" t="s">
        <v>204</v>
      </c>
      <c r="H35" s="45" t="s">
        <v>154</v>
      </c>
      <c r="I35" s="45" t="s">
        <v>264</v>
      </c>
      <c r="J35" s="7" t="s">
        <v>312</v>
      </c>
      <c r="K35" s="47"/>
      <c r="L35" s="45"/>
      <c r="M35" s="45"/>
    </row>
    <row r="36" spans="1:13" s="8" customFormat="1" ht="16.5" hidden="1">
      <c r="A36" s="45">
        <v>35</v>
      </c>
      <c r="B36" s="7" t="s">
        <v>320</v>
      </c>
      <c r="C36" s="46">
        <v>43168</v>
      </c>
      <c r="D36" s="46">
        <v>43182</v>
      </c>
      <c r="E36" s="7" t="s">
        <v>321</v>
      </c>
      <c r="F36" s="47" t="s">
        <v>322</v>
      </c>
      <c r="G36" s="47" t="s">
        <v>211</v>
      </c>
      <c r="H36" s="45" t="s">
        <v>154</v>
      </c>
      <c r="I36" s="45" t="s">
        <v>264</v>
      </c>
      <c r="J36" s="7" t="s">
        <v>323</v>
      </c>
      <c r="K36" s="47"/>
      <c r="L36" s="45"/>
      <c r="M36" s="45"/>
    </row>
    <row r="37" spans="1:13" s="8" customFormat="1" ht="33">
      <c r="A37" s="45">
        <v>36</v>
      </c>
      <c r="B37" s="7" t="s">
        <v>324</v>
      </c>
      <c r="C37" s="46">
        <v>43174</v>
      </c>
      <c r="D37" s="46"/>
      <c r="E37" s="7" t="s">
        <v>190</v>
      </c>
      <c r="F37" s="47" t="s">
        <v>325</v>
      </c>
      <c r="G37" s="47" t="s">
        <v>326</v>
      </c>
      <c r="H37" s="45" t="s">
        <v>164</v>
      </c>
      <c r="I37" s="45" t="s">
        <v>253</v>
      </c>
      <c r="J37" s="7" t="s">
        <v>327</v>
      </c>
      <c r="K37" s="47"/>
      <c r="L37" s="45"/>
      <c r="M37" s="45"/>
    </row>
    <row r="38" spans="1:13" s="8" customFormat="1" ht="33">
      <c r="A38" s="45">
        <v>37</v>
      </c>
      <c r="B38" s="7" t="s">
        <v>328</v>
      </c>
      <c r="C38" s="46">
        <v>43187</v>
      </c>
      <c r="D38" s="46"/>
      <c r="E38" s="7" t="s">
        <v>329</v>
      </c>
      <c r="F38" s="47" t="s">
        <v>330</v>
      </c>
      <c r="G38" s="47" t="s">
        <v>326</v>
      </c>
      <c r="H38" s="45" t="s">
        <v>164</v>
      </c>
      <c r="I38" s="45" t="s">
        <v>253</v>
      </c>
      <c r="J38" s="7" t="s">
        <v>327</v>
      </c>
      <c r="K38" s="47"/>
      <c r="L38" s="45"/>
      <c r="M38" s="45"/>
    </row>
    <row r="39" spans="1:13" s="8" customFormat="1" ht="16.5">
      <c r="A39" s="45">
        <v>38</v>
      </c>
      <c r="B39" s="7" t="s">
        <v>331</v>
      </c>
      <c r="C39" s="46">
        <v>43119</v>
      </c>
      <c r="D39" s="46">
        <v>43120</v>
      </c>
      <c r="E39" s="7" t="s">
        <v>329</v>
      </c>
      <c r="F39" s="47" t="s">
        <v>332</v>
      </c>
      <c r="G39" s="47" t="s">
        <v>188</v>
      </c>
      <c r="H39" s="45" t="s">
        <v>164</v>
      </c>
      <c r="I39" s="45" t="s">
        <v>333</v>
      </c>
      <c r="J39" s="7" t="s">
        <v>329</v>
      </c>
      <c r="K39" s="47"/>
      <c r="L39" s="45"/>
      <c r="M39" s="45"/>
    </row>
    <row r="40" spans="1:13" s="8" customFormat="1" ht="16.5">
      <c r="A40" s="45">
        <v>39</v>
      </c>
      <c r="B40" s="7" t="s">
        <v>224</v>
      </c>
      <c r="C40" s="46">
        <v>43156</v>
      </c>
      <c r="D40" s="46">
        <v>43156</v>
      </c>
      <c r="E40" s="7" t="s">
        <v>144</v>
      </c>
      <c r="F40" s="47" t="s">
        <v>334</v>
      </c>
      <c r="G40" s="47" t="s">
        <v>175</v>
      </c>
      <c r="H40" s="45" t="s">
        <v>151</v>
      </c>
      <c r="I40" s="45" t="s">
        <v>264</v>
      </c>
      <c r="J40" s="7" t="s">
        <v>335</v>
      </c>
      <c r="K40" s="47"/>
      <c r="L40" s="45"/>
      <c r="M40" s="45"/>
    </row>
    <row r="41" spans="1:13" s="8" customFormat="1" ht="16.5">
      <c r="A41" s="45">
        <v>40</v>
      </c>
      <c r="B41" s="7" t="s">
        <v>220</v>
      </c>
      <c r="C41" s="46">
        <v>43127</v>
      </c>
      <c r="D41" s="46">
        <v>43127</v>
      </c>
      <c r="E41" s="7" t="s">
        <v>144</v>
      </c>
      <c r="F41" s="47" t="s">
        <v>336</v>
      </c>
      <c r="G41" s="47" t="s">
        <v>175</v>
      </c>
      <c r="H41" s="45" t="s">
        <v>151</v>
      </c>
      <c r="I41" s="45" t="s">
        <v>264</v>
      </c>
      <c r="J41" s="7" t="s">
        <v>335</v>
      </c>
      <c r="K41" s="47"/>
      <c r="L41" s="45"/>
      <c r="M41" s="45"/>
    </row>
    <row r="42" spans="1:13" s="8" customFormat="1" ht="16.5">
      <c r="A42" s="45">
        <v>41</v>
      </c>
      <c r="B42" s="7" t="s">
        <v>337</v>
      </c>
      <c r="C42" s="46">
        <v>43186</v>
      </c>
      <c r="D42" s="46">
        <v>43186</v>
      </c>
      <c r="E42" s="7" t="s">
        <v>148</v>
      </c>
      <c r="F42" s="47" t="s">
        <v>338</v>
      </c>
      <c r="G42" s="47" t="s">
        <v>149</v>
      </c>
      <c r="H42" s="45" t="s">
        <v>164</v>
      </c>
      <c r="I42" s="45" t="s">
        <v>264</v>
      </c>
      <c r="J42" s="7" t="s">
        <v>148</v>
      </c>
      <c r="K42" s="47"/>
      <c r="L42" s="45"/>
      <c r="M42" s="45"/>
    </row>
    <row r="43" spans="1:13" s="8" customFormat="1" ht="16.5">
      <c r="A43" s="45">
        <v>42</v>
      </c>
      <c r="B43" s="7" t="s">
        <v>339</v>
      </c>
      <c r="C43" s="46">
        <v>43187</v>
      </c>
      <c r="D43" s="46">
        <v>43187</v>
      </c>
      <c r="E43" s="7" t="s">
        <v>148</v>
      </c>
      <c r="F43" s="47" t="s">
        <v>340</v>
      </c>
      <c r="G43" s="47" t="s">
        <v>149</v>
      </c>
      <c r="H43" s="45" t="s">
        <v>341</v>
      </c>
      <c r="I43" s="45" t="s">
        <v>264</v>
      </c>
      <c r="J43" s="7" t="s">
        <v>148</v>
      </c>
      <c r="K43" s="47"/>
      <c r="L43" s="45"/>
      <c r="M43" s="45"/>
    </row>
    <row r="44" spans="1:13" s="8" customFormat="1" ht="34.5">
      <c r="A44" s="45">
        <v>43</v>
      </c>
      <c r="B44" s="9" t="s">
        <v>342</v>
      </c>
      <c r="C44" s="46">
        <v>43103</v>
      </c>
      <c r="D44" s="46">
        <v>43103</v>
      </c>
      <c r="E44" s="7" t="s">
        <v>165</v>
      </c>
      <c r="F44" s="9" t="s">
        <v>343</v>
      </c>
      <c r="G44" s="47" t="s">
        <v>344</v>
      </c>
      <c r="H44" s="45" t="s">
        <v>164</v>
      </c>
      <c r="I44" s="45" t="s">
        <v>264</v>
      </c>
      <c r="J44" s="7" t="s">
        <v>327</v>
      </c>
      <c r="K44" s="47"/>
      <c r="L44" s="45"/>
      <c r="M44" s="45"/>
    </row>
    <row r="45" spans="1:13" s="8" customFormat="1" ht="16.5">
      <c r="A45" s="45">
        <v>44</v>
      </c>
      <c r="B45" s="9" t="s">
        <v>345</v>
      </c>
      <c r="C45" s="46">
        <v>43108</v>
      </c>
      <c r="D45" s="46">
        <v>43108</v>
      </c>
      <c r="E45" s="7" t="s">
        <v>165</v>
      </c>
      <c r="F45" s="9" t="s">
        <v>346</v>
      </c>
      <c r="G45" s="47" t="s">
        <v>347</v>
      </c>
      <c r="H45" s="45" t="s">
        <v>164</v>
      </c>
      <c r="I45" s="45" t="s">
        <v>264</v>
      </c>
      <c r="J45" s="7" t="s">
        <v>327</v>
      </c>
      <c r="K45" s="47"/>
      <c r="L45" s="45"/>
      <c r="M45" s="45"/>
    </row>
    <row r="46" spans="1:13" s="8" customFormat="1" ht="49.5">
      <c r="A46" s="45">
        <v>45</v>
      </c>
      <c r="B46" s="50" t="s">
        <v>348</v>
      </c>
      <c r="C46" s="46">
        <v>43104</v>
      </c>
      <c r="D46" s="46">
        <v>43104</v>
      </c>
      <c r="E46" s="7" t="s">
        <v>165</v>
      </c>
      <c r="F46" s="9" t="s">
        <v>349</v>
      </c>
      <c r="G46" s="47" t="s">
        <v>344</v>
      </c>
      <c r="H46" s="45" t="s">
        <v>350</v>
      </c>
      <c r="I46" s="45" t="s">
        <v>264</v>
      </c>
      <c r="J46" s="7" t="s">
        <v>327</v>
      </c>
      <c r="K46" s="47"/>
      <c r="L46" s="45"/>
      <c r="M46" s="45"/>
    </row>
    <row r="47" spans="1:13" s="8" customFormat="1" ht="120.75">
      <c r="A47" s="45">
        <v>46</v>
      </c>
      <c r="B47" s="9" t="s">
        <v>351</v>
      </c>
      <c r="C47" s="46">
        <v>43119</v>
      </c>
      <c r="D47" s="46">
        <v>43119</v>
      </c>
      <c r="E47" s="7" t="s">
        <v>165</v>
      </c>
      <c r="F47" s="9" t="s">
        <v>352</v>
      </c>
      <c r="G47" s="9" t="s">
        <v>344</v>
      </c>
      <c r="H47" s="45" t="s">
        <v>350</v>
      </c>
      <c r="I47" s="45" t="s">
        <v>264</v>
      </c>
      <c r="J47" s="7" t="s">
        <v>327</v>
      </c>
      <c r="K47" s="47"/>
      <c r="L47" s="45"/>
      <c r="M47" s="45"/>
    </row>
    <row r="48" spans="1:13" s="8" customFormat="1" ht="33">
      <c r="A48" s="45">
        <v>47</v>
      </c>
      <c r="B48" s="51" t="s">
        <v>353</v>
      </c>
      <c r="C48" s="46">
        <v>43126</v>
      </c>
      <c r="D48" s="46">
        <v>43126</v>
      </c>
      <c r="E48" s="7" t="s">
        <v>165</v>
      </c>
      <c r="F48" s="9" t="s">
        <v>354</v>
      </c>
      <c r="G48" s="47" t="s">
        <v>344</v>
      </c>
      <c r="H48" s="45" t="s">
        <v>350</v>
      </c>
      <c r="I48" s="45" t="s">
        <v>264</v>
      </c>
      <c r="J48" s="7" t="s">
        <v>327</v>
      </c>
      <c r="K48" s="47"/>
      <c r="L48" s="45"/>
      <c r="M48" s="45"/>
    </row>
    <row r="49" spans="1:13" s="8" customFormat="1" ht="16.5">
      <c r="A49" s="45">
        <v>48</v>
      </c>
      <c r="B49" s="51" t="s">
        <v>355</v>
      </c>
      <c r="C49" s="46">
        <v>43108</v>
      </c>
      <c r="D49" s="46">
        <v>43108</v>
      </c>
      <c r="E49" s="7" t="s">
        <v>165</v>
      </c>
      <c r="F49" s="9" t="s">
        <v>356</v>
      </c>
      <c r="G49" s="47" t="s">
        <v>167</v>
      </c>
      <c r="H49" s="45" t="s">
        <v>164</v>
      </c>
      <c r="I49" s="45" t="s">
        <v>264</v>
      </c>
      <c r="J49" s="7" t="s">
        <v>327</v>
      </c>
      <c r="K49" s="47"/>
      <c r="L49" s="45"/>
      <c r="M49" s="45"/>
    </row>
    <row r="50" spans="1:13" s="8" customFormat="1" ht="16.5">
      <c r="A50" s="45">
        <v>49</v>
      </c>
      <c r="B50" s="51" t="s">
        <v>357</v>
      </c>
      <c r="C50" s="46">
        <v>43188</v>
      </c>
      <c r="D50" s="46">
        <v>43188</v>
      </c>
      <c r="E50" s="7" t="s">
        <v>165</v>
      </c>
      <c r="F50" s="9" t="s">
        <v>358</v>
      </c>
      <c r="G50" s="47" t="s">
        <v>167</v>
      </c>
      <c r="H50" s="45" t="s">
        <v>164</v>
      </c>
      <c r="I50" s="45" t="s">
        <v>264</v>
      </c>
      <c r="J50" s="7" t="s">
        <v>327</v>
      </c>
      <c r="K50" s="47"/>
      <c r="L50" s="45"/>
      <c r="M50" s="45"/>
    </row>
    <row r="51" spans="1:13" s="8" customFormat="1" ht="49.5" hidden="1" customHeight="1">
      <c r="A51" s="45">
        <v>50</v>
      </c>
      <c r="B51" s="52" t="s">
        <v>359</v>
      </c>
      <c r="C51" s="46">
        <v>43168</v>
      </c>
      <c r="D51" s="46">
        <v>43182</v>
      </c>
      <c r="E51" s="7" t="s">
        <v>360</v>
      </c>
      <c r="F51" s="9" t="s">
        <v>361</v>
      </c>
      <c r="G51" s="47" t="s">
        <v>362</v>
      </c>
      <c r="H51" s="45" t="s">
        <v>363</v>
      </c>
      <c r="I51" s="45" t="s">
        <v>264</v>
      </c>
      <c r="J51" s="7" t="s">
        <v>360</v>
      </c>
      <c r="K51" s="47"/>
      <c r="L51" s="45"/>
      <c r="M51" s="45"/>
    </row>
    <row r="52" spans="1:13" s="8" customFormat="1" ht="16.5" hidden="1">
      <c r="A52" s="45">
        <v>51</v>
      </c>
      <c r="B52" s="52" t="s">
        <v>236</v>
      </c>
      <c r="C52" s="46">
        <v>43168</v>
      </c>
      <c r="D52" s="46">
        <v>43182</v>
      </c>
      <c r="E52" s="7" t="s">
        <v>364</v>
      </c>
      <c r="F52" s="9" t="s">
        <v>361</v>
      </c>
      <c r="G52" s="47" t="s">
        <v>365</v>
      </c>
      <c r="H52" s="45" t="s">
        <v>363</v>
      </c>
      <c r="I52" s="45" t="s">
        <v>264</v>
      </c>
      <c r="J52" s="7" t="s">
        <v>364</v>
      </c>
      <c r="K52" s="47"/>
      <c r="L52" s="45"/>
      <c r="M52" s="45"/>
    </row>
    <row r="53" spans="1:13" s="8" customFormat="1" ht="16.5" hidden="1">
      <c r="A53" s="45">
        <v>52</v>
      </c>
      <c r="B53" s="52" t="s">
        <v>230</v>
      </c>
      <c r="C53" s="46">
        <v>43168</v>
      </c>
      <c r="D53" s="46">
        <v>43182</v>
      </c>
      <c r="E53" s="7" t="s">
        <v>366</v>
      </c>
      <c r="F53" s="9" t="s">
        <v>361</v>
      </c>
      <c r="G53" s="47" t="s">
        <v>367</v>
      </c>
      <c r="H53" s="45" t="s">
        <v>363</v>
      </c>
      <c r="I53" s="45" t="s">
        <v>264</v>
      </c>
      <c r="J53" s="7" t="s">
        <v>366</v>
      </c>
      <c r="K53" s="47"/>
      <c r="L53" s="45"/>
      <c r="M53" s="45"/>
    </row>
    <row r="54" spans="1:13" s="8" customFormat="1" ht="16.5" hidden="1">
      <c r="A54" s="45">
        <v>53</v>
      </c>
      <c r="B54" s="52" t="s">
        <v>235</v>
      </c>
      <c r="C54" s="46">
        <v>43168</v>
      </c>
      <c r="D54" s="46">
        <v>43182</v>
      </c>
      <c r="E54" s="7" t="s">
        <v>366</v>
      </c>
      <c r="F54" s="9" t="s">
        <v>361</v>
      </c>
      <c r="G54" s="47" t="s">
        <v>368</v>
      </c>
      <c r="H54" s="45" t="s">
        <v>363</v>
      </c>
      <c r="I54" s="45" t="s">
        <v>253</v>
      </c>
      <c r="J54" s="7" t="s">
        <v>366</v>
      </c>
      <c r="K54" s="47"/>
      <c r="L54" s="45"/>
      <c r="M54" s="45"/>
    </row>
    <row r="55" spans="1:13" s="8" customFormat="1" ht="16.5">
      <c r="A55" s="45">
        <v>54</v>
      </c>
      <c r="B55" s="52" t="s">
        <v>369</v>
      </c>
      <c r="C55" s="46">
        <v>43188</v>
      </c>
      <c r="D55" s="46">
        <v>43189</v>
      </c>
      <c r="E55" s="7" t="s">
        <v>370</v>
      </c>
      <c r="F55" s="9" t="s">
        <v>371</v>
      </c>
      <c r="G55" s="47" t="s">
        <v>372</v>
      </c>
      <c r="H55" s="45" t="s">
        <v>373</v>
      </c>
      <c r="I55" s="45" t="s">
        <v>253</v>
      </c>
      <c r="J55" s="7" t="s">
        <v>374</v>
      </c>
      <c r="K55" s="47"/>
      <c r="L55" s="45"/>
      <c r="M55" s="45"/>
    </row>
    <row r="56" spans="1:13" s="8" customFormat="1" ht="82.5">
      <c r="A56" s="45">
        <v>55</v>
      </c>
      <c r="B56" s="52" t="s">
        <v>375</v>
      </c>
      <c r="C56" s="46">
        <v>43189</v>
      </c>
      <c r="D56" s="46"/>
      <c r="E56" s="7" t="s">
        <v>190</v>
      </c>
      <c r="F56" s="53" t="s">
        <v>376</v>
      </c>
      <c r="G56" s="47" t="s">
        <v>326</v>
      </c>
      <c r="H56" s="45" t="s">
        <v>164</v>
      </c>
      <c r="I56" s="45" t="s">
        <v>253</v>
      </c>
      <c r="J56" s="7" t="s">
        <v>327</v>
      </c>
      <c r="K56" s="47"/>
      <c r="L56" s="45"/>
      <c r="M56" s="45"/>
    </row>
    <row r="57" spans="1:13" ht="22.5" customHeight="1">
      <c r="A57" s="45">
        <v>56</v>
      </c>
      <c r="B57" s="69" t="s">
        <v>377</v>
      </c>
      <c r="C57" s="70">
        <v>43192</v>
      </c>
      <c r="D57" s="70"/>
      <c r="E57" s="53" t="s">
        <v>378</v>
      </c>
      <c r="F57" s="53" t="s">
        <v>573</v>
      </c>
      <c r="G57" s="53" t="s">
        <v>372</v>
      </c>
      <c r="H57" s="53" t="s">
        <v>450</v>
      </c>
      <c r="I57" s="53" t="s">
        <v>253</v>
      </c>
      <c r="J57" s="53" t="s">
        <v>374</v>
      </c>
      <c r="K57" s="53"/>
      <c r="L57" s="53"/>
      <c r="M57" s="53"/>
    </row>
    <row r="58" spans="1:13" s="8" customFormat="1" ht="33">
      <c r="A58" s="45">
        <v>57</v>
      </c>
      <c r="B58" s="52" t="s">
        <v>379</v>
      </c>
      <c r="C58" s="46">
        <v>43188</v>
      </c>
      <c r="D58" s="46"/>
      <c r="E58" s="7" t="s">
        <v>380</v>
      </c>
      <c r="F58" s="53" t="s">
        <v>381</v>
      </c>
      <c r="G58" s="47" t="s">
        <v>372</v>
      </c>
      <c r="H58" s="45" t="s">
        <v>373</v>
      </c>
      <c r="I58" s="45" t="s">
        <v>253</v>
      </c>
      <c r="J58" s="7" t="s">
        <v>374</v>
      </c>
      <c r="K58" s="47" t="s">
        <v>382</v>
      </c>
      <c r="L58" s="45"/>
      <c r="M58" s="45"/>
    </row>
    <row r="59" spans="1:13" ht="22.5" hidden="1" customHeight="1">
      <c r="A59" s="45">
        <v>58</v>
      </c>
      <c r="B59" s="69" t="s">
        <v>383</v>
      </c>
      <c r="C59" s="70">
        <v>43194</v>
      </c>
      <c r="D59" s="70">
        <v>43194</v>
      </c>
      <c r="E59" s="53" t="s">
        <v>384</v>
      </c>
      <c r="F59" s="53" t="s">
        <v>687</v>
      </c>
      <c r="G59" s="53" t="s">
        <v>368</v>
      </c>
      <c r="H59" s="53" t="s">
        <v>363</v>
      </c>
      <c r="I59" s="53" t="s">
        <v>264</v>
      </c>
      <c r="J59" s="53" t="s">
        <v>385</v>
      </c>
      <c r="K59" s="53"/>
      <c r="L59" s="53"/>
      <c r="M59" s="53"/>
    </row>
    <row r="60" spans="1:13" ht="22.5" hidden="1" customHeight="1">
      <c r="A60" s="45">
        <v>59</v>
      </c>
      <c r="B60" s="69" t="s">
        <v>386</v>
      </c>
      <c r="C60" s="70">
        <v>43193</v>
      </c>
      <c r="D60" s="70"/>
      <c r="E60" s="53" t="s">
        <v>387</v>
      </c>
      <c r="F60" s="53" t="s">
        <v>388</v>
      </c>
      <c r="G60" s="53" t="s">
        <v>389</v>
      </c>
      <c r="H60" s="53" t="s">
        <v>363</v>
      </c>
      <c r="I60" s="53" t="s">
        <v>246</v>
      </c>
      <c r="J60" s="53"/>
      <c r="K60" s="53"/>
      <c r="L60" s="53"/>
      <c r="M60" s="53"/>
    </row>
    <row r="61" spans="1:13" ht="22.5" customHeight="1">
      <c r="A61" s="45">
        <v>60</v>
      </c>
      <c r="B61" s="69" t="s">
        <v>390</v>
      </c>
      <c r="C61" s="70">
        <v>43193</v>
      </c>
      <c r="D61" s="70"/>
      <c r="E61" s="53" t="s">
        <v>391</v>
      </c>
      <c r="F61" s="53"/>
      <c r="G61" s="53" t="s">
        <v>392</v>
      </c>
      <c r="H61" s="53" t="s">
        <v>393</v>
      </c>
      <c r="I61" s="53" t="s">
        <v>253</v>
      </c>
      <c r="J61" s="53"/>
      <c r="K61" s="53"/>
      <c r="L61" s="53"/>
      <c r="M61" s="53"/>
    </row>
    <row r="62" spans="1:13" ht="22.5" customHeight="1">
      <c r="A62" s="45">
        <v>61</v>
      </c>
      <c r="B62" s="69" t="s">
        <v>395</v>
      </c>
      <c r="C62" s="70">
        <v>43194</v>
      </c>
      <c r="D62" s="70"/>
      <c r="E62" s="53" t="s">
        <v>396</v>
      </c>
      <c r="F62" s="53" t="s">
        <v>397</v>
      </c>
      <c r="G62" s="53" t="s">
        <v>398</v>
      </c>
      <c r="H62" s="53" t="s">
        <v>394</v>
      </c>
      <c r="I62" s="53"/>
      <c r="J62" s="53"/>
      <c r="K62" s="53"/>
      <c r="L62" s="53"/>
      <c r="M62" s="53"/>
    </row>
    <row r="63" spans="1:13" ht="22.5" hidden="1" customHeight="1">
      <c r="A63" s="45">
        <v>62</v>
      </c>
      <c r="B63" s="69" t="s">
        <v>412</v>
      </c>
      <c r="C63" s="70">
        <v>43199</v>
      </c>
      <c r="D63" s="70"/>
      <c r="E63" s="53" t="s">
        <v>593</v>
      </c>
      <c r="F63" s="53" t="s">
        <v>456</v>
      </c>
      <c r="G63" s="53" t="s">
        <v>419</v>
      </c>
      <c r="H63" s="53" t="s">
        <v>418</v>
      </c>
      <c r="I63" s="53" t="s">
        <v>246</v>
      </c>
      <c r="J63" s="53"/>
      <c r="K63" s="53"/>
      <c r="L63" s="53"/>
      <c r="M63" s="53"/>
    </row>
    <row r="64" spans="1:13" ht="22.5" customHeight="1">
      <c r="A64" s="45">
        <v>63</v>
      </c>
      <c r="B64" s="69" t="s">
        <v>414</v>
      </c>
      <c r="C64" s="70">
        <v>43193</v>
      </c>
      <c r="D64" s="70"/>
      <c r="E64" s="53" t="s">
        <v>583</v>
      </c>
      <c r="F64" s="53" t="s">
        <v>572</v>
      </c>
      <c r="G64" s="53" t="s">
        <v>420</v>
      </c>
      <c r="H64" s="53" t="s">
        <v>413</v>
      </c>
      <c r="I64" s="53" t="s">
        <v>253</v>
      </c>
      <c r="J64" s="53" t="s">
        <v>374</v>
      </c>
      <c r="K64" s="53"/>
      <c r="L64" s="53"/>
      <c r="M64" s="53"/>
    </row>
    <row r="65" spans="1:13" ht="22.5" customHeight="1">
      <c r="A65" s="45">
        <v>64</v>
      </c>
      <c r="B65" s="69" t="s">
        <v>415</v>
      </c>
      <c r="C65" s="70">
        <v>43198</v>
      </c>
      <c r="D65" s="70">
        <v>43200</v>
      </c>
      <c r="E65" s="53" t="s">
        <v>583</v>
      </c>
      <c r="F65" s="53"/>
      <c r="G65" s="53" t="s">
        <v>420</v>
      </c>
      <c r="H65" s="53" t="s">
        <v>413</v>
      </c>
      <c r="I65" s="53" t="s">
        <v>264</v>
      </c>
      <c r="J65" s="53" t="s">
        <v>374</v>
      </c>
      <c r="K65" s="53"/>
      <c r="L65" s="53"/>
      <c r="M65" s="53"/>
    </row>
    <row r="66" spans="1:13" ht="22.5" hidden="1" customHeight="1">
      <c r="A66" s="45">
        <v>65</v>
      </c>
      <c r="B66" s="69" t="s">
        <v>665</v>
      </c>
      <c r="C66" s="70">
        <v>43199</v>
      </c>
      <c r="D66" s="70"/>
      <c r="E66" s="53" t="s">
        <v>592</v>
      </c>
      <c r="F66" s="53" t="s">
        <v>668</v>
      </c>
      <c r="G66" s="53" t="s">
        <v>421</v>
      </c>
      <c r="H66" s="53" t="s">
        <v>417</v>
      </c>
      <c r="I66" s="53" t="s">
        <v>246</v>
      </c>
      <c r="J66" s="53"/>
      <c r="K66" s="53"/>
      <c r="L66" s="53"/>
      <c r="M66" s="53"/>
    </row>
    <row r="67" spans="1:13" ht="22.5" customHeight="1">
      <c r="A67" s="45">
        <v>66</v>
      </c>
      <c r="B67" s="69" t="s">
        <v>429</v>
      </c>
      <c r="C67" s="70">
        <v>43199</v>
      </c>
      <c r="D67" s="70"/>
      <c r="E67" s="53" t="s">
        <v>190</v>
      </c>
      <c r="F67" s="53" t="s">
        <v>430</v>
      </c>
      <c r="G67" s="53" t="s">
        <v>431</v>
      </c>
      <c r="H67" s="53" t="s">
        <v>326</v>
      </c>
      <c r="I67" s="53" t="s">
        <v>253</v>
      </c>
      <c r="J67" s="53" t="s">
        <v>432</v>
      </c>
      <c r="K67" s="53"/>
      <c r="L67" s="53"/>
      <c r="M67" s="53"/>
    </row>
    <row r="68" spans="1:13" ht="22.5" customHeight="1">
      <c r="A68" s="45">
        <v>67</v>
      </c>
      <c r="B68" s="69" t="s">
        <v>433</v>
      </c>
      <c r="C68" s="70">
        <v>43194</v>
      </c>
      <c r="D68" s="70">
        <v>43206</v>
      </c>
      <c r="E68" s="53" t="s">
        <v>434</v>
      </c>
      <c r="F68" s="53" t="s">
        <v>435</v>
      </c>
      <c r="G68" s="53" t="s">
        <v>188</v>
      </c>
      <c r="H68" s="53" t="s">
        <v>189</v>
      </c>
      <c r="I68" s="53" t="s">
        <v>264</v>
      </c>
      <c r="J68" s="53" t="s">
        <v>466</v>
      </c>
      <c r="K68" s="53"/>
      <c r="L68" s="53"/>
      <c r="M68" s="53"/>
    </row>
    <row r="69" spans="1:13" ht="22.5" customHeight="1">
      <c r="A69" s="45">
        <v>68</v>
      </c>
      <c r="B69" s="69" t="s">
        <v>438</v>
      </c>
      <c r="C69" s="70">
        <v>43201</v>
      </c>
      <c r="D69" s="70"/>
      <c r="E69" s="53" t="s">
        <v>396</v>
      </c>
      <c r="F69" s="53"/>
      <c r="G69" s="53" t="s">
        <v>437</v>
      </c>
      <c r="H69" s="53" t="s">
        <v>436</v>
      </c>
      <c r="I69" s="53"/>
      <c r="J69" s="53"/>
      <c r="K69" s="53"/>
      <c r="L69" s="53"/>
      <c r="M69" s="53"/>
    </row>
    <row r="70" spans="1:13" ht="22.5" hidden="1" customHeight="1">
      <c r="A70" s="45">
        <v>69</v>
      </c>
      <c r="B70" s="69" t="s">
        <v>439</v>
      </c>
      <c r="C70" s="70">
        <v>43201</v>
      </c>
      <c r="D70" s="70">
        <v>43201</v>
      </c>
      <c r="E70" s="53" t="s">
        <v>440</v>
      </c>
      <c r="F70" s="53" t="s">
        <v>623</v>
      </c>
      <c r="G70" s="53" t="s">
        <v>441</v>
      </c>
      <c r="H70" s="53" t="s">
        <v>442</v>
      </c>
      <c r="I70" s="53" t="s">
        <v>264</v>
      </c>
      <c r="J70" s="53" t="s">
        <v>443</v>
      </c>
      <c r="K70" s="53"/>
      <c r="L70" s="53"/>
      <c r="M70" s="53"/>
    </row>
    <row r="71" spans="1:13" ht="48" hidden="1" customHeight="1">
      <c r="A71" s="45">
        <v>70</v>
      </c>
      <c r="B71" s="69" t="s">
        <v>475</v>
      </c>
      <c r="C71" s="70">
        <v>43206</v>
      </c>
      <c r="D71" s="70"/>
      <c r="E71" s="53" t="s">
        <v>476</v>
      </c>
      <c r="F71" s="53" t="s">
        <v>477</v>
      </c>
      <c r="G71" s="53" t="s">
        <v>202</v>
      </c>
      <c r="H71" s="53" t="s">
        <v>154</v>
      </c>
      <c r="I71" s="53"/>
      <c r="J71" s="53"/>
      <c r="K71" s="53"/>
      <c r="L71" s="53"/>
      <c r="M71" s="53"/>
    </row>
    <row r="72" spans="1:13" ht="22.5" hidden="1" customHeight="1">
      <c r="A72" s="45">
        <v>71</v>
      </c>
      <c r="B72" s="69" t="s">
        <v>478</v>
      </c>
      <c r="C72" s="70">
        <v>43206</v>
      </c>
      <c r="D72" s="70"/>
      <c r="E72" s="53" t="s">
        <v>479</v>
      </c>
      <c r="F72" s="53" t="s">
        <v>629</v>
      </c>
      <c r="G72" s="53" t="s">
        <v>500</v>
      </c>
      <c r="H72" s="53" t="s">
        <v>154</v>
      </c>
      <c r="I72" s="53"/>
      <c r="J72" s="53"/>
      <c r="K72" s="53"/>
      <c r="L72" s="53"/>
      <c r="M72" s="53"/>
    </row>
    <row r="73" spans="1:13" ht="22.5" customHeight="1">
      <c r="A73" s="45">
        <v>72</v>
      </c>
      <c r="B73" s="69" t="s">
        <v>480</v>
      </c>
      <c r="C73" s="70">
        <v>43206</v>
      </c>
      <c r="D73" s="70"/>
      <c r="E73" s="53" t="s">
        <v>481</v>
      </c>
      <c r="F73" s="53" t="s">
        <v>499</v>
      </c>
      <c r="G73" s="53" t="s">
        <v>482</v>
      </c>
      <c r="H73" s="53" t="s">
        <v>483</v>
      </c>
      <c r="I73" s="53"/>
      <c r="J73" s="53" t="s">
        <v>484</v>
      </c>
      <c r="K73" s="53"/>
      <c r="L73" s="53"/>
      <c r="M73" s="53"/>
    </row>
    <row r="74" spans="1:13" ht="22.5" hidden="1" customHeight="1">
      <c r="A74" s="45">
        <v>73</v>
      </c>
      <c r="B74" s="69" t="s">
        <v>485</v>
      </c>
      <c r="C74" s="70">
        <v>43206</v>
      </c>
      <c r="D74" s="70"/>
      <c r="E74" s="53" t="s">
        <v>486</v>
      </c>
      <c r="F74" s="53" t="s">
        <v>624</v>
      </c>
      <c r="G74" s="53" t="s">
        <v>147</v>
      </c>
      <c r="H74" s="53" t="s">
        <v>154</v>
      </c>
      <c r="I74" s="53" t="s">
        <v>246</v>
      </c>
      <c r="J74" s="53"/>
      <c r="K74" s="53"/>
      <c r="L74" s="53"/>
      <c r="M74" s="53"/>
    </row>
    <row r="75" spans="1:13" ht="22.5" hidden="1" customHeight="1">
      <c r="A75" s="45">
        <v>74</v>
      </c>
      <c r="B75" s="69" t="s">
        <v>487</v>
      </c>
      <c r="C75" s="70">
        <v>43206</v>
      </c>
      <c r="D75" s="70"/>
      <c r="E75" s="53" t="s">
        <v>489</v>
      </c>
      <c r="F75" s="53" t="s">
        <v>488</v>
      </c>
      <c r="G75" s="53" t="s">
        <v>490</v>
      </c>
      <c r="H75" s="53" t="s">
        <v>154</v>
      </c>
      <c r="I75" s="53"/>
      <c r="J75" s="53"/>
      <c r="K75" s="53"/>
      <c r="L75" s="53"/>
      <c r="M75" s="53"/>
    </row>
    <row r="76" spans="1:13" ht="22.5" hidden="1" customHeight="1">
      <c r="A76" s="45">
        <v>75</v>
      </c>
      <c r="B76" s="69" t="s">
        <v>491</v>
      </c>
      <c r="C76" s="70">
        <v>43207</v>
      </c>
      <c r="D76" s="70"/>
      <c r="E76" s="53" t="s">
        <v>492</v>
      </c>
      <c r="F76" s="53" t="s">
        <v>493</v>
      </c>
      <c r="G76" s="53" t="s">
        <v>494</v>
      </c>
      <c r="H76" s="53" t="s">
        <v>154</v>
      </c>
      <c r="I76" s="53"/>
      <c r="J76" s="53"/>
      <c r="K76" s="53"/>
      <c r="L76" s="53"/>
      <c r="M76" s="53"/>
    </row>
    <row r="77" spans="1:13" ht="22.5" hidden="1" customHeight="1">
      <c r="A77" s="45">
        <v>76</v>
      </c>
      <c r="B77" s="69" t="s">
        <v>495</v>
      </c>
      <c r="C77" s="70">
        <v>43203</v>
      </c>
      <c r="D77" s="70"/>
      <c r="E77" s="53" t="s">
        <v>489</v>
      </c>
      <c r="F77" s="53" t="s">
        <v>671</v>
      </c>
      <c r="G77" s="53" t="s">
        <v>490</v>
      </c>
      <c r="H77" s="53" t="s">
        <v>154</v>
      </c>
      <c r="I77" s="53" t="s">
        <v>253</v>
      </c>
      <c r="J77" s="53"/>
      <c r="K77" s="53"/>
      <c r="L77" s="53"/>
      <c r="M77" s="53"/>
    </row>
    <row r="78" spans="1:13" ht="22.5" hidden="1" customHeight="1">
      <c r="A78" s="45">
        <v>77</v>
      </c>
      <c r="B78" s="69" t="s">
        <v>496</v>
      </c>
      <c r="C78" s="70">
        <v>43203</v>
      </c>
      <c r="D78" s="70"/>
      <c r="E78" s="53" t="s">
        <v>497</v>
      </c>
      <c r="F78" s="53" t="s">
        <v>625</v>
      </c>
      <c r="G78" s="53" t="s">
        <v>498</v>
      </c>
      <c r="H78" s="53" t="s">
        <v>154</v>
      </c>
      <c r="I78" s="53" t="s">
        <v>246</v>
      </c>
      <c r="J78" s="53"/>
      <c r="K78" s="53"/>
      <c r="L78" s="53"/>
      <c r="M78" s="53"/>
    </row>
    <row r="79" spans="1:13" ht="22.5" hidden="1" customHeight="1">
      <c r="A79" s="45">
        <v>78</v>
      </c>
      <c r="B79" s="69" t="s">
        <v>523</v>
      </c>
      <c r="C79" s="70">
        <v>43203</v>
      </c>
      <c r="D79" s="70"/>
      <c r="E79" s="53" t="s">
        <v>387</v>
      </c>
      <c r="F79" s="53" t="s">
        <v>618</v>
      </c>
      <c r="G79" s="53" t="s">
        <v>389</v>
      </c>
      <c r="H79" s="53" t="s">
        <v>363</v>
      </c>
      <c r="I79" s="53" t="s">
        <v>246</v>
      </c>
      <c r="J79" s="53"/>
      <c r="K79" s="53"/>
      <c r="L79" s="53"/>
      <c r="M79" s="53"/>
    </row>
    <row r="80" spans="1:13" ht="22.5" hidden="1" customHeight="1">
      <c r="A80" s="45">
        <v>79</v>
      </c>
      <c r="B80" s="69" t="s">
        <v>524</v>
      </c>
      <c r="C80" s="70">
        <v>43203</v>
      </c>
      <c r="D80" s="70"/>
      <c r="E80" s="53" t="s">
        <v>387</v>
      </c>
      <c r="F80" s="53" t="s">
        <v>619</v>
      </c>
      <c r="G80" s="53" t="s">
        <v>389</v>
      </c>
      <c r="H80" s="53" t="s">
        <v>363</v>
      </c>
      <c r="I80" s="53" t="s">
        <v>253</v>
      </c>
      <c r="J80" s="53"/>
      <c r="K80" s="53"/>
      <c r="L80" s="53"/>
      <c r="M80" s="53"/>
    </row>
    <row r="81" spans="1:13" ht="22.5" hidden="1" customHeight="1">
      <c r="A81" s="45">
        <v>80</v>
      </c>
      <c r="B81" s="69" t="s">
        <v>525</v>
      </c>
      <c r="C81" s="70">
        <v>43203</v>
      </c>
      <c r="D81" s="70"/>
      <c r="E81" s="53" t="s">
        <v>479</v>
      </c>
      <c r="F81" s="53" t="s">
        <v>631</v>
      </c>
      <c r="G81" s="53" t="s">
        <v>526</v>
      </c>
      <c r="H81" s="53" t="s">
        <v>363</v>
      </c>
      <c r="I81" s="53" t="s">
        <v>246</v>
      </c>
      <c r="J81" s="53"/>
      <c r="K81" s="53"/>
      <c r="L81" s="53"/>
      <c r="M81" s="53"/>
    </row>
    <row r="82" spans="1:13" ht="22.5" hidden="1" customHeight="1">
      <c r="A82" s="45">
        <v>81</v>
      </c>
      <c r="B82" s="69" t="s">
        <v>527</v>
      </c>
      <c r="C82" s="70">
        <v>43203</v>
      </c>
      <c r="D82" s="70"/>
      <c r="E82" s="53" t="s">
        <v>479</v>
      </c>
      <c r="F82" s="53" t="s">
        <v>630</v>
      </c>
      <c r="G82" s="53" t="s">
        <v>528</v>
      </c>
      <c r="H82" s="53" t="s">
        <v>529</v>
      </c>
      <c r="I82" s="53" t="s">
        <v>246</v>
      </c>
      <c r="J82" s="53"/>
      <c r="K82" s="53"/>
      <c r="L82" s="53"/>
      <c r="M82" s="53"/>
    </row>
    <row r="83" spans="1:13" ht="22.5" hidden="1" customHeight="1">
      <c r="A83" s="45">
        <v>82</v>
      </c>
      <c r="B83" s="69" t="s">
        <v>530</v>
      </c>
      <c r="C83" s="70">
        <v>43206</v>
      </c>
      <c r="D83" s="70"/>
      <c r="E83" s="53" t="s">
        <v>531</v>
      </c>
      <c r="F83" s="53" t="s">
        <v>532</v>
      </c>
      <c r="G83" s="53" t="s">
        <v>533</v>
      </c>
      <c r="H83" s="53" t="s">
        <v>529</v>
      </c>
      <c r="I83" s="53"/>
      <c r="J83" s="53"/>
      <c r="K83" s="53"/>
      <c r="L83" s="53"/>
      <c r="M83" s="53"/>
    </row>
    <row r="84" spans="1:13" ht="39" hidden="1" customHeight="1">
      <c r="A84" s="45">
        <v>83</v>
      </c>
      <c r="B84" s="69" t="s">
        <v>622</v>
      </c>
      <c r="C84" s="70">
        <v>43201</v>
      </c>
      <c r="D84" s="70"/>
      <c r="E84" s="53" t="s">
        <v>534</v>
      </c>
      <c r="F84" s="53" t="s">
        <v>535</v>
      </c>
      <c r="G84" s="53" t="s">
        <v>536</v>
      </c>
      <c r="H84" s="53" t="s">
        <v>537</v>
      </c>
      <c r="I84" s="53"/>
      <c r="J84" s="53"/>
      <c r="K84" s="53"/>
      <c r="L84" s="53"/>
      <c r="M84" s="53"/>
    </row>
    <row r="85" spans="1:13" ht="22.5" hidden="1" customHeight="1">
      <c r="A85" s="45">
        <v>84</v>
      </c>
      <c r="B85" s="69" t="s">
        <v>685</v>
      </c>
      <c r="C85" s="70">
        <v>43228</v>
      </c>
      <c r="D85" s="70"/>
      <c r="E85" s="53" t="s">
        <v>686</v>
      </c>
      <c r="F85" s="53" t="s">
        <v>684</v>
      </c>
      <c r="G85" s="53" t="s">
        <v>539</v>
      </c>
      <c r="H85" s="53" t="s">
        <v>537</v>
      </c>
      <c r="I85" s="53" t="s">
        <v>246</v>
      </c>
      <c r="J85" s="53"/>
      <c r="K85" s="53"/>
      <c r="L85" s="53"/>
      <c r="M85" s="53"/>
    </row>
    <row r="86" spans="1:13" ht="22.5" hidden="1" customHeight="1">
      <c r="A86" s="45">
        <v>85</v>
      </c>
      <c r="B86" s="69" t="s">
        <v>540</v>
      </c>
      <c r="C86" s="70">
        <v>43207</v>
      </c>
      <c r="D86" s="70"/>
      <c r="E86" s="53" t="s">
        <v>541</v>
      </c>
      <c r="F86" s="53" t="s">
        <v>538</v>
      </c>
      <c r="G86" s="53" t="s">
        <v>542</v>
      </c>
      <c r="H86" s="53" t="s">
        <v>537</v>
      </c>
      <c r="I86" s="53" t="s">
        <v>253</v>
      </c>
      <c r="J86" s="53"/>
      <c r="K86" s="53"/>
      <c r="L86" s="53"/>
      <c r="M86" s="53"/>
    </row>
    <row r="87" spans="1:13" ht="22.5" hidden="1" customHeight="1">
      <c r="A87" s="45">
        <v>86</v>
      </c>
      <c r="B87" s="69" t="s">
        <v>543</v>
      </c>
      <c r="C87" s="70">
        <v>43208</v>
      </c>
      <c r="D87" s="70"/>
      <c r="E87" s="53" t="s">
        <v>541</v>
      </c>
      <c r="F87" s="53" t="s">
        <v>661</v>
      </c>
      <c r="G87" s="53" t="s">
        <v>544</v>
      </c>
      <c r="H87" s="53" t="s">
        <v>537</v>
      </c>
      <c r="I87" s="53" t="s">
        <v>253</v>
      </c>
      <c r="J87" s="53"/>
      <c r="K87" s="53"/>
      <c r="L87" s="53"/>
      <c r="M87" s="53"/>
    </row>
    <row r="88" spans="1:13" ht="22.5" customHeight="1">
      <c r="A88" s="45">
        <v>87</v>
      </c>
      <c r="B88" s="69" t="s">
        <v>545</v>
      </c>
      <c r="C88" s="70">
        <v>43208</v>
      </c>
      <c r="D88" s="70"/>
      <c r="E88" s="53" t="s">
        <v>541</v>
      </c>
      <c r="F88" s="53"/>
      <c r="G88" s="53" t="s">
        <v>546</v>
      </c>
      <c r="H88" s="53" t="s">
        <v>547</v>
      </c>
      <c r="I88" s="53" t="s">
        <v>264</v>
      </c>
      <c r="J88" s="53"/>
      <c r="K88" s="53"/>
      <c r="L88" s="53"/>
      <c r="M88" s="53"/>
    </row>
    <row r="89" spans="1:13" ht="22.5" hidden="1" customHeight="1">
      <c r="A89" s="45">
        <v>88</v>
      </c>
      <c r="B89" s="69" t="s">
        <v>548</v>
      </c>
      <c r="C89" s="70">
        <v>43218</v>
      </c>
      <c r="D89" s="70"/>
      <c r="E89" s="53" t="s">
        <v>541</v>
      </c>
      <c r="F89" s="53" t="s">
        <v>660</v>
      </c>
      <c r="G89" s="53" t="s">
        <v>544</v>
      </c>
      <c r="H89" s="53" t="s">
        <v>537</v>
      </c>
      <c r="I89" s="53" t="s">
        <v>253</v>
      </c>
      <c r="J89" s="53"/>
      <c r="K89" s="53"/>
      <c r="L89" s="53"/>
      <c r="M89" s="53"/>
    </row>
    <row r="90" spans="1:13" ht="22.5" hidden="1" customHeight="1">
      <c r="A90" s="45">
        <v>89</v>
      </c>
      <c r="B90" s="69" t="s">
        <v>549</v>
      </c>
      <c r="C90" s="70">
        <v>43230</v>
      </c>
      <c r="D90" s="70"/>
      <c r="E90" s="53" t="s">
        <v>541</v>
      </c>
      <c r="F90" s="53" t="s">
        <v>662</v>
      </c>
      <c r="G90" s="53" t="s">
        <v>544</v>
      </c>
      <c r="H90" s="53" t="s">
        <v>537</v>
      </c>
      <c r="I90" s="53" t="s">
        <v>253</v>
      </c>
      <c r="J90" s="53"/>
      <c r="K90" s="53"/>
      <c r="L90" s="53"/>
      <c r="M90" s="53"/>
    </row>
    <row r="91" spans="1:13" ht="51.75" hidden="1" customHeight="1">
      <c r="A91" s="45">
        <v>90</v>
      </c>
      <c r="B91" s="69" t="s">
        <v>550</v>
      </c>
      <c r="C91" s="70">
        <v>43214</v>
      </c>
      <c r="D91" s="70"/>
      <c r="E91" s="53" t="s">
        <v>551</v>
      </c>
      <c r="F91" s="53" t="s">
        <v>617</v>
      </c>
      <c r="G91" s="53" t="s">
        <v>552</v>
      </c>
      <c r="H91" s="53" t="s">
        <v>537</v>
      </c>
      <c r="I91" s="53" t="s">
        <v>246</v>
      </c>
      <c r="J91" s="53"/>
      <c r="K91" s="53"/>
      <c r="L91" s="53"/>
      <c r="M91" s="53"/>
    </row>
    <row r="92" spans="1:13" ht="46.5" hidden="1" customHeight="1">
      <c r="A92" s="45">
        <v>91</v>
      </c>
      <c r="B92" s="69" t="s">
        <v>553</v>
      </c>
      <c r="C92" s="70">
        <v>43215</v>
      </c>
      <c r="D92" s="70"/>
      <c r="E92" s="53" t="s">
        <v>551</v>
      </c>
      <c r="F92" s="53" t="s">
        <v>620</v>
      </c>
      <c r="G92" s="53" t="s">
        <v>552</v>
      </c>
      <c r="H92" s="53" t="s">
        <v>537</v>
      </c>
      <c r="I92" s="53" t="s">
        <v>253</v>
      </c>
      <c r="J92" s="53"/>
      <c r="K92" s="53"/>
      <c r="L92" s="53"/>
      <c r="M92" s="53"/>
    </row>
    <row r="93" spans="1:13" ht="46.5" hidden="1" customHeight="1">
      <c r="A93" s="45">
        <v>92</v>
      </c>
      <c r="B93" s="69" t="s">
        <v>666</v>
      </c>
      <c r="C93" s="70">
        <v>43223</v>
      </c>
      <c r="D93" s="70"/>
      <c r="E93" s="53" t="s">
        <v>387</v>
      </c>
      <c r="F93" s="53" t="s">
        <v>667</v>
      </c>
      <c r="G93" s="53" t="s">
        <v>389</v>
      </c>
      <c r="H93" s="53" t="s">
        <v>363</v>
      </c>
      <c r="I93" s="53" t="s">
        <v>253</v>
      </c>
      <c r="J93" s="53"/>
      <c r="K93" s="53"/>
      <c r="L93" s="53"/>
      <c r="M93" s="53"/>
    </row>
    <row r="94" spans="1:13" ht="44.25" hidden="1" customHeight="1">
      <c r="A94" s="45">
        <v>93</v>
      </c>
      <c r="B94" s="69" t="s">
        <v>568</v>
      </c>
      <c r="C94" s="70">
        <v>43235</v>
      </c>
      <c r="D94" s="70"/>
      <c r="E94" s="53" t="s">
        <v>569</v>
      </c>
      <c r="F94" s="53" t="s">
        <v>621</v>
      </c>
      <c r="G94" s="53" t="s">
        <v>570</v>
      </c>
      <c r="H94" s="53" t="s">
        <v>571</v>
      </c>
      <c r="I94" s="53" t="s">
        <v>264</v>
      </c>
      <c r="J94" s="53"/>
      <c r="K94" s="53"/>
      <c r="L94" s="53"/>
      <c r="M94" s="53"/>
    </row>
    <row r="95" spans="1:13" ht="22.5" customHeight="1">
      <c r="A95" s="45">
        <v>94</v>
      </c>
      <c r="B95" s="69" t="s">
        <v>575</v>
      </c>
      <c r="C95" s="70">
        <v>43203</v>
      </c>
      <c r="D95" s="70">
        <v>43230</v>
      </c>
      <c r="E95" s="53" t="s">
        <v>583</v>
      </c>
      <c r="F95" s="53" t="s">
        <v>574</v>
      </c>
      <c r="G95" s="53" t="s">
        <v>175</v>
      </c>
      <c r="H95" s="53" t="s">
        <v>576</v>
      </c>
      <c r="I95" s="53" t="s">
        <v>264</v>
      </c>
      <c r="J95" s="53" t="s">
        <v>374</v>
      </c>
      <c r="K95" s="53"/>
      <c r="L95" s="53"/>
      <c r="M95" s="53"/>
    </row>
    <row r="96" spans="1:13" ht="22.5" customHeight="1">
      <c r="A96" s="45">
        <v>95</v>
      </c>
      <c r="B96" s="69" t="s">
        <v>577</v>
      </c>
      <c r="C96" s="70">
        <v>43208</v>
      </c>
      <c r="D96" s="70"/>
      <c r="E96" s="53" t="s">
        <v>583</v>
      </c>
      <c r="F96" s="53" t="s">
        <v>578</v>
      </c>
      <c r="G96" s="53" t="s">
        <v>577</v>
      </c>
      <c r="H96" s="53" t="s">
        <v>579</v>
      </c>
      <c r="I96" s="53" t="s">
        <v>253</v>
      </c>
      <c r="J96" s="53" t="s">
        <v>374</v>
      </c>
      <c r="K96" s="53"/>
      <c r="L96" s="53"/>
      <c r="M96" s="53"/>
    </row>
    <row r="97" spans="1:13" ht="22.5" customHeight="1">
      <c r="A97" s="45">
        <v>96</v>
      </c>
      <c r="B97" s="69" t="s">
        <v>577</v>
      </c>
      <c r="C97" s="70">
        <v>43222</v>
      </c>
      <c r="D97" s="70">
        <v>43230</v>
      </c>
      <c r="E97" s="53" t="s">
        <v>583</v>
      </c>
      <c r="F97" s="53" t="s">
        <v>580</v>
      </c>
      <c r="G97" s="53" t="s">
        <v>577</v>
      </c>
      <c r="H97" s="53" t="s">
        <v>579</v>
      </c>
      <c r="I97" s="53" t="s">
        <v>264</v>
      </c>
      <c r="J97" s="53" t="s">
        <v>374</v>
      </c>
      <c r="K97" s="53"/>
      <c r="L97" s="53"/>
      <c r="M97" s="53"/>
    </row>
    <row r="98" spans="1:13" ht="22.5" customHeight="1">
      <c r="A98" s="45">
        <v>97</v>
      </c>
      <c r="B98" s="69" t="s">
        <v>581</v>
      </c>
      <c r="C98" s="70">
        <v>43236</v>
      </c>
      <c r="D98" s="70"/>
      <c r="E98" s="53" t="s">
        <v>583</v>
      </c>
      <c r="F98" s="53" t="s">
        <v>582</v>
      </c>
      <c r="G98" s="53" t="s">
        <v>175</v>
      </c>
      <c r="H98" s="53" t="s">
        <v>579</v>
      </c>
      <c r="I98" s="53"/>
      <c r="J98" s="53" t="s">
        <v>374</v>
      </c>
      <c r="K98" s="53"/>
      <c r="L98" s="53"/>
      <c r="M98" s="53"/>
    </row>
    <row r="99" spans="1:13" ht="22.5" customHeight="1">
      <c r="A99" s="45">
        <v>98</v>
      </c>
      <c r="B99" s="69" t="s">
        <v>584</v>
      </c>
      <c r="C99" s="70">
        <v>43201</v>
      </c>
      <c r="D99" s="70"/>
      <c r="E99" s="53" t="s">
        <v>585</v>
      </c>
      <c r="F99" s="53" t="s">
        <v>586</v>
      </c>
      <c r="G99" s="53" t="s">
        <v>326</v>
      </c>
      <c r="H99" s="53" t="s">
        <v>326</v>
      </c>
      <c r="I99" s="53" t="s">
        <v>253</v>
      </c>
      <c r="J99" s="53" t="s">
        <v>327</v>
      </c>
      <c r="K99" s="53"/>
      <c r="L99" s="53"/>
      <c r="M99" s="53"/>
    </row>
    <row r="100" spans="1:13" ht="22.5" customHeight="1">
      <c r="A100" s="45">
        <v>99</v>
      </c>
      <c r="B100" s="69" t="s">
        <v>587</v>
      </c>
      <c r="C100" s="70">
        <v>43203</v>
      </c>
      <c r="D100" s="70"/>
      <c r="E100" s="53" t="s">
        <v>588</v>
      </c>
      <c r="F100" s="53" t="s">
        <v>589</v>
      </c>
      <c r="G100" s="53" t="s">
        <v>326</v>
      </c>
      <c r="H100" s="53" t="s">
        <v>326</v>
      </c>
      <c r="I100" s="53"/>
      <c r="J100" s="53" t="s">
        <v>327</v>
      </c>
      <c r="K100" s="53"/>
      <c r="L100" s="53"/>
      <c r="M100" s="53"/>
    </row>
    <row r="101" spans="1:13" ht="22.5" hidden="1" customHeight="1">
      <c r="A101" s="45">
        <v>100</v>
      </c>
      <c r="B101" s="69" t="s">
        <v>590</v>
      </c>
      <c r="C101" s="70">
        <v>43235</v>
      </c>
      <c r="D101" s="70"/>
      <c r="E101" s="53" t="s">
        <v>541</v>
      </c>
      <c r="F101" s="53" t="s">
        <v>663</v>
      </c>
      <c r="G101" s="53" t="s">
        <v>544</v>
      </c>
      <c r="H101" s="53" t="s">
        <v>537</v>
      </c>
      <c r="I101" s="53" t="s">
        <v>253</v>
      </c>
      <c r="J101" s="53"/>
      <c r="K101" s="53"/>
      <c r="L101" s="53"/>
      <c r="M101" s="53"/>
    </row>
    <row r="102" spans="1:13" ht="22.5" hidden="1" customHeight="1">
      <c r="A102" s="45">
        <v>101</v>
      </c>
      <c r="B102" s="69" t="s">
        <v>591</v>
      </c>
      <c r="C102" s="70">
        <v>43241</v>
      </c>
      <c r="D102" s="70"/>
      <c r="E102" s="53" t="s">
        <v>541</v>
      </c>
      <c r="F102" s="53" t="s">
        <v>664</v>
      </c>
      <c r="G102" s="53" t="s">
        <v>544</v>
      </c>
      <c r="H102" s="53" t="s">
        <v>537</v>
      </c>
      <c r="I102" s="53" t="s">
        <v>264</v>
      </c>
      <c r="J102" s="53"/>
      <c r="K102" s="53"/>
      <c r="L102" s="53"/>
      <c r="M102" s="53"/>
    </row>
    <row r="103" spans="1:13" ht="22.5" hidden="1" customHeight="1">
      <c r="A103" s="45">
        <v>102</v>
      </c>
      <c r="B103" s="69" t="s">
        <v>596</v>
      </c>
      <c r="C103" s="70">
        <v>43208</v>
      </c>
      <c r="D103" s="70"/>
      <c r="E103" s="53" t="s">
        <v>207</v>
      </c>
      <c r="F103" s="53" t="s">
        <v>672</v>
      </c>
      <c r="G103" s="53" t="s">
        <v>206</v>
      </c>
      <c r="H103" s="53" t="s">
        <v>597</v>
      </c>
      <c r="I103" s="53"/>
      <c r="J103" s="53"/>
      <c r="K103" s="53"/>
      <c r="L103" s="53"/>
      <c r="M103" s="53"/>
    </row>
    <row r="104" spans="1:13" ht="22.5" hidden="1" customHeight="1">
      <c r="A104" s="45">
        <v>103</v>
      </c>
      <c r="B104" s="69" t="s">
        <v>598</v>
      </c>
      <c r="C104" s="70">
        <v>43209</v>
      </c>
      <c r="D104" s="70"/>
      <c r="E104" s="53" t="s">
        <v>207</v>
      </c>
      <c r="F104" s="53" t="s">
        <v>673</v>
      </c>
      <c r="G104" s="53" t="s">
        <v>206</v>
      </c>
      <c r="H104" s="53" t="s">
        <v>597</v>
      </c>
      <c r="I104" s="53"/>
      <c r="J104" s="53"/>
      <c r="K104" s="53"/>
      <c r="L104" s="53"/>
      <c r="M104" s="53"/>
    </row>
    <row r="105" spans="1:13" ht="22.5" hidden="1" customHeight="1">
      <c r="A105" s="45">
        <v>104</v>
      </c>
      <c r="B105" s="69" t="s">
        <v>599</v>
      </c>
      <c r="C105" s="70">
        <v>43213</v>
      </c>
      <c r="D105" s="70"/>
      <c r="E105" s="53" t="s">
        <v>207</v>
      </c>
      <c r="F105" s="53" t="s">
        <v>670</v>
      </c>
      <c r="G105" s="53" t="s">
        <v>206</v>
      </c>
      <c r="H105" s="53" t="s">
        <v>597</v>
      </c>
      <c r="I105" s="53"/>
      <c r="J105" s="53"/>
      <c r="K105" s="53"/>
      <c r="L105" s="53"/>
      <c r="M105" s="53"/>
    </row>
    <row r="106" spans="1:13" ht="22.5" hidden="1" customHeight="1">
      <c r="A106" s="45">
        <v>105</v>
      </c>
      <c r="B106" s="69" t="s">
        <v>600</v>
      </c>
      <c r="C106" s="70">
        <v>43217</v>
      </c>
      <c r="D106" s="70"/>
      <c r="E106" s="53" t="s">
        <v>207</v>
      </c>
      <c r="F106" s="53" t="s">
        <v>674</v>
      </c>
      <c r="G106" s="53" t="s">
        <v>206</v>
      </c>
      <c r="H106" s="53" t="s">
        <v>597</v>
      </c>
      <c r="I106" s="53"/>
      <c r="J106" s="53"/>
      <c r="K106" s="53"/>
      <c r="L106" s="53"/>
      <c r="M106" s="53"/>
    </row>
    <row r="107" spans="1:13" ht="22.5" hidden="1" customHeight="1">
      <c r="A107" s="45">
        <v>106</v>
      </c>
      <c r="B107" s="69" t="s">
        <v>601</v>
      </c>
      <c r="C107" s="70">
        <v>43230</v>
      </c>
      <c r="D107" s="70"/>
      <c r="E107" s="53" t="s">
        <v>207</v>
      </c>
      <c r="F107" s="53" t="s">
        <v>595</v>
      </c>
      <c r="G107" s="53" t="s">
        <v>206</v>
      </c>
      <c r="H107" s="53" t="s">
        <v>597</v>
      </c>
      <c r="I107" s="53"/>
      <c r="J107" s="53"/>
      <c r="K107" s="53"/>
      <c r="L107" s="53"/>
      <c r="M107" s="53"/>
    </row>
    <row r="108" spans="1:13" ht="22.5" hidden="1" customHeight="1">
      <c r="A108" s="45">
        <v>107</v>
      </c>
      <c r="B108" s="69" t="s">
        <v>602</v>
      </c>
      <c r="C108" s="70">
        <v>43235</v>
      </c>
      <c r="D108" s="70"/>
      <c r="E108" s="53" t="s">
        <v>207</v>
      </c>
      <c r="F108" s="53" t="s">
        <v>594</v>
      </c>
      <c r="G108" s="53" t="s">
        <v>206</v>
      </c>
      <c r="H108" s="53" t="s">
        <v>597</v>
      </c>
      <c r="I108" s="53"/>
      <c r="J108" s="53"/>
      <c r="K108" s="53"/>
      <c r="L108" s="53"/>
      <c r="M108" s="53"/>
    </row>
    <row r="109" spans="1:13" ht="22.5" hidden="1" customHeight="1">
      <c r="A109" s="45">
        <v>108</v>
      </c>
      <c r="B109" s="69" t="s">
        <v>603</v>
      </c>
      <c r="C109" s="70">
        <v>43209</v>
      </c>
      <c r="D109" s="70"/>
      <c r="E109" s="53" t="s">
        <v>593</v>
      </c>
      <c r="F109" s="53"/>
      <c r="G109" s="53" t="s">
        <v>208</v>
      </c>
      <c r="H109" s="53" t="s">
        <v>608</v>
      </c>
      <c r="I109" s="53"/>
      <c r="J109" s="53"/>
      <c r="K109" s="53"/>
      <c r="L109" s="53"/>
      <c r="M109" s="53"/>
    </row>
    <row r="110" spans="1:13" ht="22.5" hidden="1" customHeight="1">
      <c r="A110" s="45">
        <v>109</v>
      </c>
      <c r="B110" s="69" t="s">
        <v>604</v>
      </c>
      <c r="C110" s="70">
        <v>43211</v>
      </c>
      <c r="D110" s="70"/>
      <c r="E110" s="53" t="s">
        <v>593</v>
      </c>
      <c r="F110" s="53" t="s">
        <v>669</v>
      </c>
      <c r="G110" s="53" t="s">
        <v>208</v>
      </c>
      <c r="H110" s="53" t="s">
        <v>597</v>
      </c>
      <c r="I110" s="53"/>
      <c r="J110" s="53"/>
      <c r="K110" s="53"/>
      <c r="L110" s="53"/>
      <c r="M110" s="53"/>
    </row>
    <row r="111" spans="1:13" ht="22.5" hidden="1" customHeight="1">
      <c r="A111" s="45">
        <v>110</v>
      </c>
      <c r="B111" s="69" t="s">
        <v>605</v>
      </c>
      <c r="C111" s="70">
        <v>43234</v>
      </c>
      <c r="D111" s="70"/>
      <c r="E111" s="53" t="s">
        <v>593</v>
      </c>
      <c r="F111" s="53" t="s">
        <v>606</v>
      </c>
      <c r="G111" s="53" t="s">
        <v>208</v>
      </c>
      <c r="H111" s="53" t="s">
        <v>597</v>
      </c>
      <c r="I111" s="53"/>
      <c r="J111" s="53"/>
      <c r="K111" s="53"/>
      <c r="L111" s="53"/>
      <c r="M111" s="53"/>
    </row>
    <row r="112" spans="1:13" ht="22.5" hidden="1" customHeight="1">
      <c r="A112" s="45">
        <v>111</v>
      </c>
      <c r="B112" s="69" t="s">
        <v>626</v>
      </c>
      <c r="C112" s="70">
        <v>43211</v>
      </c>
      <c r="D112" s="70"/>
      <c r="E112" s="53" t="s">
        <v>615</v>
      </c>
      <c r="F112" s="53" t="s">
        <v>675</v>
      </c>
      <c r="G112" s="53" t="s">
        <v>616</v>
      </c>
      <c r="H112" s="53" t="s">
        <v>597</v>
      </c>
      <c r="I112" s="53"/>
      <c r="J112" s="53"/>
      <c r="K112" s="53"/>
      <c r="L112" s="53"/>
      <c r="M112" s="53"/>
    </row>
    <row r="113" spans="1:13" ht="22.5" hidden="1" customHeight="1">
      <c r="A113" s="45">
        <v>112</v>
      </c>
      <c r="B113" s="69" t="s">
        <v>627</v>
      </c>
      <c r="C113" s="70">
        <v>43239</v>
      </c>
      <c r="D113" s="70">
        <v>43251</v>
      </c>
      <c r="E113" s="53" t="s">
        <v>615</v>
      </c>
      <c r="F113" s="53" t="s">
        <v>676</v>
      </c>
      <c r="G113" s="53" t="s">
        <v>616</v>
      </c>
      <c r="H113" s="53" t="s">
        <v>597</v>
      </c>
      <c r="I113" s="53"/>
      <c r="J113" s="53"/>
      <c r="K113" s="53"/>
      <c r="L113" s="53"/>
      <c r="M113" s="53"/>
    </row>
    <row r="114" spans="1:13" ht="22.5" hidden="1" customHeight="1">
      <c r="A114" s="45">
        <v>113</v>
      </c>
      <c r="B114" s="69" t="s">
        <v>612</v>
      </c>
      <c r="C114" s="70">
        <v>43210</v>
      </c>
      <c r="D114" s="70"/>
      <c r="E114" s="53" t="s">
        <v>614</v>
      </c>
      <c r="F114" s="53" t="s">
        <v>688</v>
      </c>
      <c r="G114" s="53" t="s">
        <v>362</v>
      </c>
      <c r="H114" s="53" t="s">
        <v>363</v>
      </c>
      <c r="I114" s="53"/>
      <c r="J114" s="53"/>
      <c r="K114" s="53"/>
      <c r="L114" s="53"/>
      <c r="M114" s="53"/>
    </row>
    <row r="115" spans="1:13" ht="22.5" hidden="1" customHeight="1">
      <c r="A115" s="45">
        <v>114</v>
      </c>
      <c r="B115" s="69" t="s">
        <v>613</v>
      </c>
      <c r="C115" s="70">
        <v>43236</v>
      </c>
      <c r="D115" s="70"/>
      <c r="E115" s="53" t="s">
        <v>614</v>
      </c>
      <c r="F115" s="53" t="s">
        <v>689</v>
      </c>
      <c r="G115" s="53" t="s">
        <v>362</v>
      </c>
      <c r="H115" s="53" t="s">
        <v>363</v>
      </c>
      <c r="I115" s="53"/>
      <c r="J115" s="53"/>
      <c r="K115" s="53"/>
      <c r="L115" s="53"/>
      <c r="M115" s="53"/>
    </row>
    <row r="116" spans="1:13" ht="22.5" hidden="1" customHeight="1">
      <c r="A116" s="45">
        <v>115</v>
      </c>
      <c r="B116" s="69" t="s">
        <v>640</v>
      </c>
      <c r="C116" s="70">
        <v>43206</v>
      </c>
      <c r="D116" s="70"/>
      <c r="E116" s="53" t="s">
        <v>479</v>
      </c>
      <c r="F116" s="53" t="s">
        <v>641</v>
      </c>
      <c r="G116" s="53" t="s">
        <v>658</v>
      </c>
      <c r="H116" s="53" t="s">
        <v>363</v>
      </c>
      <c r="I116" s="53"/>
      <c r="J116" s="53"/>
      <c r="K116" s="53"/>
      <c r="L116" s="53"/>
      <c r="M116" s="53"/>
    </row>
    <row r="117" spans="1:13" ht="22.5" hidden="1" customHeight="1">
      <c r="A117" s="45">
        <v>116</v>
      </c>
      <c r="B117" s="69" t="s">
        <v>642</v>
      </c>
      <c r="C117" s="70">
        <v>43214</v>
      </c>
      <c r="D117" s="70"/>
      <c r="E117" s="53" t="s">
        <v>479</v>
      </c>
      <c r="F117" s="53" t="s">
        <v>643</v>
      </c>
      <c r="G117" s="53" t="s">
        <v>658</v>
      </c>
      <c r="H117" s="53" t="s">
        <v>363</v>
      </c>
      <c r="I117" s="53"/>
      <c r="J117" s="53"/>
      <c r="K117" s="53"/>
      <c r="L117" s="53"/>
      <c r="M117" s="53"/>
    </row>
    <row r="118" spans="1:13" ht="22.5" hidden="1" customHeight="1">
      <c r="A118" s="45">
        <v>117</v>
      </c>
      <c r="B118" s="69" t="s">
        <v>644</v>
      </c>
      <c r="C118" s="70">
        <v>43214</v>
      </c>
      <c r="D118" s="70"/>
      <c r="E118" s="53" t="s">
        <v>479</v>
      </c>
      <c r="F118" s="53" t="s">
        <v>645</v>
      </c>
      <c r="G118" s="53" t="s">
        <v>659</v>
      </c>
      <c r="H118" s="53" t="s">
        <v>363</v>
      </c>
      <c r="I118" s="53"/>
      <c r="J118" s="53"/>
      <c r="K118" s="53"/>
      <c r="L118" s="53"/>
      <c r="M118" s="53"/>
    </row>
    <row r="119" spans="1:13" ht="22.5" hidden="1" customHeight="1">
      <c r="A119" s="45">
        <v>118</v>
      </c>
      <c r="B119" s="69" t="s">
        <v>646</v>
      </c>
      <c r="C119" s="70">
        <v>43203</v>
      </c>
      <c r="D119" s="70"/>
      <c r="E119" s="53" t="s">
        <v>647</v>
      </c>
      <c r="F119" s="53" t="s">
        <v>648</v>
      </c>
      <c r="G119" s="53" t="s">
        <v>659</v>
      </c>
      <c r="H119" s="53" t="s">
        <v>363</v>
      </c>
      <c r="I119" s="53"/>
      <c r="J119" s="53"/>
      <c r="K119" s="53"/>
      <c r="L119" s="53"/>
      <c r="M119" s="53"/>
    </row>
    <row r="120" spans="1:13" ht="22.5" hidden="1" customHeight="1">
      <c r="A120" s="45">
        <v>119</v>
      </c>
      <c r="B120" s="69" t="s">
        <v>649</v>
      </c>
      <c r="C120" s="70">
        <v>43218</v>
      </c>
      <c r="D120" s="70"/>
      <c r="E120" s="53" t="s">
        <v>647</v>
      </c>
      <c r="F120" s="53" t="s">
        <v>650</v>
      </c>
      <c r="G120" s="53" t="s">
        <v>659</v>
      </c>
      <c r="H120" s="53" t="s">
        <v>363</v>
      </c>
      <c r="I120" s="53"/>
      <c r="J120" s="53"/>
      <c r="K120" s="53"/>
      <c r="L120" s="53"/>
      <c r="M120" s="53"/>
    </row>
    <row r="121" spans="1:13" ht="22.5" hidden="1" customHeight="1">
      <c r="A121" s="45">
        <v>120</v>
      </c>
      <c r="B121" s="69" t="s">
        <v>651</v>
      </c>
      <c r="C121" s="70">
        <v>43242</v>
      </c>
      <c r="D121" s="70"/>
      <c r="E121" s="53" t="s">
        <v>647</v>
      </c>
      <c r="F121" s="53"/>
      <c r="G121" s="53" t="s">
        <v>659</v>
      </c>
      <c r="H121" s="53" t="s">
        <v>363</v>
      </c>
      <c r="I121" s="53"/>
      <c r="J121" s="53"/>
      <c r="K121" s="53"/>
      <c r="L121" s="53"/>
      <c r="M121" s="53"/>
    </row>
    <row r="122" spans="1:13" ht="22.5" hidden="1" customHeight="1">
      <c r="A122" s="45">
        <v>121</v>
      </c>
      <c r="B122" s="69" t="s">
        <v>652</v>
      </c>
      <c r="C122" s="70">
        <v>43203</v>
      </c>
      <c r="D122" s="70"/>
      <c r="E122" s="53" t="s">
        <v>647</v>
      </c>
      <c r="F122" s="53" t="s">
        <v>653</v>
      </c>
      <c r="G122" s="53" t="s">
        <v>658</v>
      </c>
      <c r="H122" s="53" t="s">
        <v>363</v>
      </c>
      <c r="I122" s="53"/>
      <c r="J122" s="53"/>
      <c r="K122" s="53"/>
      <c r="L122" s="53"/>
      <c r="M122" s="53"/>
    </row>
    <row r="123" spans="1:13" ht="22.5" hidden="1" customHeight="1">
      <c r="A123" s="45">
        <v>122</v>
      </c>
      <c r="B123" s="69" t="s">
        <v>654</v>
      </c>
      <c r="C123" s="70">
        <v>43216</v>
      </c>
      <c r="D123" s="70"/>
      <c r="E123" s="53" t="s">
        <v>647</v>
      </c>
      <c r="F123" s="53" t="s">
        <v>655</v>
      </c>
      <c r="G123" s="53" t="s">
        <v>658</v>
      </c>
      <c r="H123" s="53" t="s">
        <v>363</v>
      </c>
      <c r="I123" s="53"/>
      <c r="J123" s="53"/>
      <c r="K123" s="53"/>
      <c r="L123" s="53"/>
      <c r="M123" s="53"/>
    </row>
    <row r="124" spans="1:13" ht="22.5" hidden="1" customHeight="1">
      <c r="A124" s="45">
        <v>123</v>
      </c>
      <c r="B124" s="69" t="s">
        <v>656</v>
      </c>
      <c r="C124" s="70">
        <v>43242</v>
      </c>
      <c r="D124" s="70"/>
      <c r="E124" s="53" t="s">
        <v>647</v>
      </c>
      <c r="F124" s="53" t="s">
        <v>657</v>
      </c>
      <c r="G124" s="53" t="s">
        <v>658</v>
      </c>
      <c r="H124" s="53" t="s">
        <v>363</v>
      </c>
      <c r="I124" s="53"/>
      <c r="J124" s="53"/>
      <c r="K124" s="53"/>
      <c r="L124" s="53"/>
      <c r="M124" s="53"/>
    </row>
    <row r="125" spans="1:13" ht="39" hidden="1" customHeight="1">
      <c r="A125" s="45">
        <v>124</v>
      </c>
      <c r="B125" s="69" t="s">
        <v>609</v>
      </c>
      <c r="C125" s="70">
        <v>43210</v>
      </c>
      <c r="D125" s="70"/>
      <c r="E125" s="53" t="s">
        <v>534</v>
      </c>
      <c r="F125" s="53" t="s">
        <v>678</v>
      </c>
      <c r="G125" s="53" t="s">
        <v>536</v>
      </c>
      <c r="H125" s="53" t="s">
        <v>363</v>
      </c>
      <c r="I125" s="53"/>
      <c r="J125" s="53"/>
      <c r="K125" s="53"/>
      <c r="L125" s="53"/>
      <c r="M125" s="53"/>
    </row>
    <row r="126" spans="1:13" ht="39" hidden="1" customHeight="1">
      <c r="A126" s="45">
        <v>125</v>
      </c>
      <c r="B126" s="69" t="s">
        <v>610</v>
      </c>
      <c r="C126" s="70">
        <v>43214</v>
      </c>
      <c r="D126" s="70"/>
      <c r="E126" s="53" t="s">
        <v>534</v>
      </c>
      <c r="F126" s="53" t="s">
        <v>679</v>
      </c>
      <c r="G126" s="53" t="s">
        <v>536</v>
      </c>
      <c r="H126" s="53" t="s">
        <v>363</v>
      </c>
      <c r="I126" s="53"/>
      <c r="J126" s="53"/>
      <c r="K126" s="53"/>
      <c r="L126" s="53"/>
      <c r="M126" s="53"/>
    </row>
    <row r="127" spans="1:13" ht="39" hidden="1" customHeight="1">
      <c r="A127" s="45">
        <v>126</v>
      </c>
      <c r="B127" s="69" t="s">
        <v>611</v>
      </c>
      <c r="C127" s="70">
        <v>43216</v>
      </c>
      <c r="D127" s="70"/>
      <c r="E127" s="53" t="s">
        <v>534</v>
      </c>
      <c r="F127" s="53" t="s">
        <v>680</v>
      </c>
      <c r="G127" s="53" t="s">
        <v>536</v>
      </c>
      <c r="H127" s="53" t="s">
        <v>363</v>
      </c>
      <c r="I127" s="53"/>
      <c r="J127" s="53"/>
      <c r="K127" s="53"/>
      <c r="L127" s="53"/>
      <c r="M127" s="53"/>
    </row>
    <row r="128" spans="1:13" ht="39" hidden="1" customHeight="1">
      <c r="A128" s="45">
        <v>127</v>
      </c>
      <c r="B128" s="69" t="s">
        <v>677</v>
      </c>
      <c r="C128" s="70">
        <v>43241</v>
      </c>
      <c r="D128" s="70"/>
      <c r="E128" s="53" t="s">
        <v>534</v>
      </c>
      <c r="F128" s="53" t="s">
        <v>681</v>
      </c>
      <c r="G128" s="53" t="s">
        <v>536</v>
      </c>
      <c r="H128" s="53" t="s">
        <v>363</v>
      </c>
      <c r="I128" s="53"/>
      <c r="J128" s="53"/>
      <c r="K128" s="53"/>
      <c r="L128" s="53"/>
      <c r="M128" s="53"/>
    </row>
    <row r="129" spans="1:13" ht="22.5" hidden="1" customHeight="1">
      <c r="A129" s="45">
        <v>128</v>
      </c>
      <c r="B129" s="69" t="s">
        <v>682</v>
      </c>
      <c r="C129" s="70">
        <v>43214</v>
      </c>
      <c r="D129" s="70"/>
      <c r="E129" s="53" t="s">
        <v>160</v>
      </c>
      <c r="F129" s="53" t="s">
        <v>683</v>
      </c>
      <c r="G129" s="53" t="s">
        <v>215</v>
      </c>
      <c r="H129" s="53" t="s">
        <v>154</v>
      </c>
      <c r="I129" s="53"/>
      <c r="J129" s="53"/>
      <c r="K129" s="53"/>
      <c r="L129" s="53"/>
      <c r="M129" s="53"/>
    </row>
  </sheetData>
  <autoFilter ref="A1:M129">
    <filterColumn colId="6">
      <filters>
        <filter val="bill"/>
        <filter val="CMM"/>
        <filter val="CMS260"/>
        <filter val="favorite"/>
        <filter val="fvreport"/>
        <filter val="MSS"/>
        <filter val="OMC"/>
        <filter val="SDK"/>
        <filter val="search"/>
        <filter val="sts_flow"/>
        <filter val="STSC"/>
        <filter val="UNMGR"/>
      </filters>
    </filterColumn>
  </autoFilter>
  <phoneticPr fontId="1" type="noConversion"/>
  <dataValidations count="2">
    <dataValidation type="list" allowBlank="1" showInputMessage="1" showErrorMessage="1" sqref="I1:I38 I40:I1048576">
      <formula1>"ok,null,nok"</formula1>
    </dataValidation>
    <dataValidation type="list" allowBlank="1" showInputMessage="1" showErrorMessage="1" sqref="L2:M55">
      <formula1>"有,无"</formula1>
    </dataValidation>
  </dataValidations>
  <hyperlinks>
    <hyperlink ref="B110" r:id="rId1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10" workbookViewId="0">
      <selection activeCell="C9" sqref="C9"/>
    </sheetView>
  </sheetViews>
  <sheetFormatPr defaultRowHeight="11.25"/>
  <cols>
    <col min="1" max="1" width="6.875" style="2" customWidth="1"/>
    <col min="2" max="2" width="9.125" style="2" customWidth="1"/>
    <col min="3" max="3" width="7.75" style="2" customWidth="1"/>
    <col min="4" max="11" width="6.875" style="2" customWidth="1"/>
    <col min="12" max="12" width="7.625" style="28" customWidth="1"/>
    <col min="13" max="14" width="6.875" style="28" customWidth="1"/>
    <col min="15" max="15" width="9.25" style="29" customWidth="1"/>
    <col min="16" max="16" width="9.75" style="29" customWidth="1"/>
    <col min="17" max="20" width="6.875" style="29" customWidth="1"/>
    <col min="21" max="21" width="6.875" style="15" customWidth="1"/>
    <col min="22" max="22" width="9.75" style="31" customWidth="1"/>
    <col min="23" max="24" width="9" style="31"/>
    <col min="25" max="25" width="13.25" style="31" customWidth="1"/>
    <col min="26" max="16384" width="9" style="2"/>
  </cols>
  <sheetData>
    <row r="1" spans="1:25">
      <c r="A1" s="3"/>
      <c r="B1" s="3"/>
      <c r="C1" s="14" t="s">
        <v>30</v>
      </c>
      <c r="D1" s="3"/>
      <c r="E1" s="3"/>
      <c r="F1" s="3"/>
      <c r="G1" s="3"/>
      <c r="H1" s="3"/>
      <c r="I1" s="3"/>
      <c r="J1" s="3"/>
      <c r="K1" s="3"/>
      <c r="L1" s="24" t="s">
        <v>31</v>
      </c>
      <c r="M1" s="25"/>
      <c r="N1" s="25"/>
      <c r="O1" s="26" t="s">
        <v>8</v>
      </c>
      <c r="P1" s="27"/>
      <c r="Q1" s="27"/>
      <c r="R1" s="27"/>
      <c r="S1" s="27"/>
      <c r="T1" s="27"/>
      <c r="U1" s="19"/>
      <c r="V1" s="30" t="s">
        <v>103</v>
      </c>
    </row>
    <row r="2" spans="1:25" ht="49.5">
      <c r="A2" s="7" t="s">
        <v>29</v>
      </c>
      <c r="B2" s="7" t="s">
        <v>21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25" t="s">
        <v>9</v>
      </c>
      <c r="M2" s="25" t="s">
        <v>10</v>
      </c>
      <c r="N2" s="25" t="s">
        <v>11</v>
      </c>
      <c r="O2" s="27" t="s">
        <v>28</v>
      </c>
      <c r="P2" s="27" t="s">
        <v>22</v>
      </c>
      <c r="Q2" s="27" t="s">
        <v>25</v>
      </c>
      <c r="R2" s="27" t="s">
        <v>26</v>
      </c>
      <c r="S2" s="27" t="s">
        <v>24</v>
      </c>
      <c r="T2" s="27" t="s">
        <v>23</v>
      </c>
      <c r="U2" s="19" t="s">
        <v>27</v>
      </c>
      <c r="V2" s="31" t="s">
        <v>32</v>
      </c>
      <c r="W2" s="31" t="s">
        <v>35</v>
      </c>
      <c r="X2" s="31" t="s">
        <v>36</v>
      </c>
      <c r="Y2" s="31" t="s">
        <v>37</v>
      </c>
    </row>
    <row r="3" spans="1:25" ht="16.5">
      <c r="A3" s="7" t="s">
        <v>51</v>
      </c>
      <c r="B3" s="7"/>
      <c r="C3" s="7">
        <v>53</v>
      </c>
      <c r="D3" s="7">
        <v>45</v>
      </c>
      <c r="E3" s="7">
        <v>8</v>
      </c>
      <c r="F3" s="7">
        <v>6</v>
      </c>
      <c r="G3" s="7">
        <v>6</v>
      </c>
      <c r="H3" s="7">
        <v>0</v>
      </c>
      <c r="I3" s="7">
        <v>0</v>
      </c>
      <c r="J3" s="7">
        <v>0</v>
      </c>
      <c r="K3" s="7">
        <v>0</v>
      </c>
      <c r="L3" s="28">
        <f>SUM(C3+F3+I3)</f>
        <v>59</v>
      </c>
      <c r="M3" s="28">
        <f>SUM(D3+G3+J3)</f>
        <v>51</v>
      </c>
      <c r="N3" s="28">
        <f>SUM(E3+H3+K3)</f>
        <v>8</v>
      </c>
      <c r="O3" s="29">
        <f t="shared" ref="O3" si="0">IF(L3=0,"",M3/L3)</f>
        <v>0.86440677966101698</v>
      </c>
      <c r="P3" s="29">
        <f>IF(C3=0,"",D3/C3)</f>
        <v>0.84905660377358494</v>
      </c>
      <c r="Q3" s="29">
        <f>IF(F3=0,"",G3/F3)</f>
        <v>1</v>
      </c>
      <c r="R3" s="29" t="str">
        <f>IF(I3=0,"",J3/I3)</f>
        <v/>
      </c>
      <c r="S3" s="29">
        <f>IF(L3=0,"",C3/L3)</f>
        <v>0.89830508474576276</v>
      </c>
      <c r="T3" s="29">
        <f>IF(L3=0,"",F3/L3)</f>
        <v>0.10169491525423729</v>
      </c>
      <c r="U3" s="15">
        <f>IF(L3=0,"",J3/L3)</f>
        <v>0</v>
      </c>
      <c r="V3" s="31">
        <f>L3</f>
        <v>59</v>
      </c>
      <c r="W3" s="31">
        <f>C3</f>
        <v>53</v>
      </c>
      <c r="X3" s="31">
        <f>F3</f>
        <v>6</v>
      </c>
      <c r="Y3" s="31">
        <f t="shared" ref="Y3:Y34" si="1">I3</f>
        <v>0</v>
      </c>
    </row>
    <row r="4" spans="1:25" ht="16.5">
      <c r="A4" s="7" t="s">
        <v>52</v>
      </c>
      <c r="B4" s="7"/>
      <c r="C4" s="7">
        <v>49</v>
      </c>
      <c r="D4" s="7">
        <v>33</v>
      </c>
      <c r="E4" s="7">
        <v>16</v>
      </c>
      <c r="F4" s="7">
        <v>8</v>
      </c>
      <c r="G4" s="7">
        <v>8</v>
      </c>
      <c r="H4" s="7">
        <v>0</v>
      </c>
      <c r="I4" s="7">
        <v>0</v>
      </c>
      <c r="J4" s="7">
        <v>0</v>
      </c>
      <c r="K4" s="7">
        <v>0</v>
      </c>
      <c r="L4" s="28">
        <f t="shared" ref="L4:L18" si="2">SUM(C4+F4+I4)</f>
        <v>57</v>
      </c>
      <c r="M4" s="28">
        <f t="shared" ref="M4:M18" si="3">SUM(D4+G4+J4)</f>
        <v>41</v>
      </c>
      <c r="N4" s="28">
        <f t="shared" ref="N4:N18" si="4">SUM(E4+H4+K4)</f>
        <v>16</v>
      </c>
      <c r="O4" s="29">
        <f t="shared" ref="O4:O54" si="5">IF(L4=0,"",M4/L4)</f>
        <v>0.7192982456140351</v>
      </c>
      <c r="P4" s="29">
        <f t="shared" ref="P4:P54" si="6">IF(C4=0,"",D4/C4)</f>
        <v>0.67346938775510201</v>
      </c>
      <c r="Q4" s="29">
        <f t="shared" ref="Q4:Q54" si="7">IF(F4=0,"",G4/F4)</f>
        <v>1</v>
      </c>
      <c r="R4" s="29" t="str">
        <f t="shared" ref="R4:R54" si="8">IF(I4=0,"",J4/I4)</f>
        <v/>
      </c>
      <c r="S4" s="29">
        <f t="shared" ref="S4:S54" si="9">IF(L4=0,"",C4/L4)</f>
        <v>0.85964912280701755</v>
      </c>
      <c r="T4" s="29">
        <f t="shared" ref="T4:T54" si="10">IF(L4=0,"",F4/L4)</f>
        <v>0.14035087719298245</v>
      </c>
      <c r="U4" s="15">
        <f t="shared" ref="U4:U54" si="11">IF(L4=0,"",J4/L4)</f>
        <v>0</v>
      </c>
      <c r="V4" s="31">
        <f t="shared" ref="V4:V35" si="12">V3+L4</f>
        <v>116</v>
      </c>
      <c r="W4" s="31">
        <f t="shared" ref="W4:W35" si="13">W3+C4</f>
        <v>102</v>
      </c>
      <c r="X4" s="31">
        <f t="shared" ref="X4:X35" si="14">X3+F4</f>
        <v>14</v>
      </c>
      <c r="Y4" s="31">
        <f t="shared" si="1"/>
        <v>0</v>
      </c>
    </row>
    <row r="5" spans="1:25" ht="16.5">
      <c r="A5" s="7" t="s">
        <v>53</v>
      </c>
      <c r="B5" s="7"/>
      <c r="C5" s="7">
        <v>43</v>
      </c>
      <c r="D5" s="7">
        <v>31</v>
      </c>
      <c r="E5" s="7">
        <v>12</v>
      </c>
      <c r="F5" s="7">
        <v>11</v>
      </c>
      <c r="G5" s="7">
        <v>11</v>
      </c>
      <c r="H5" s="7">
        <v>0</v>
      </c>
      <c r="I5" s="7">
        <v>0</v>
      </c>
      <c r="J5" s="7">
        <v>0</v>
      </c>
      <c r="K5" s="7">
        <v>0</v>
      </c>
      <c r="L5" s="28">
        <f t="shared" si="2"/>
        <v>54</v>
      </c>
      <c r="M5" s="28">
        <f t="shared" si="3"/>
        <v>42</v>
      </c>
      <c r="N5" s="28">
        <f t="shared" si="4"/>
        <v>12</v>
      </c>
      <c r="O5" s="29">
        <f t="shared" si="5"/>
        <v>0.77777777777777779</v>
      </c>
      <c r="P5" s="29">
        <f t="shared" si="6"/>
        <v>0.72093023255813948</v>
      </c>
      <c r="Q5" s="29">
        <f>IF(F5=0,"",G5/F5)</f>
        <v>1</v>
      </c>
      <c r="R5" s="29" t="str">
        <f t="shared" si="8"/>
        <v/>
      </c>
      <c r="S5" s="29">
        <f t="shared" si="9"/>
        <v>0.79629629629629628</v>
      </c>
      <c r="T5" s="29">
        <f t="shared" si="10"/>
        <v>0.20370370370370369</v>
      </c>
      <c r="U5" s="15">
        <f t="shared" si="11"/>
        <v>0</v>
      </c>
      <c r="V5" s="31">
        <f t="shared" si="12"/>
        <v>170</v>
      </c>
      <c r="W5" s="31">
        <f t="shared" si="13"/>
        <v>145</v>
      </c>
      <c r="X5" s="31">
        <f t="shared" si="14"/>
        <v>25</v>
      </c>
      <c r="Y5" s="31">
        <f t="shared" si="1"/>
        <v>0</v>
      </c>
    </row>
    <row r="6" spans="1:25" ht="16.5">
      <c r="A6" s="7" t="s">
        <v>54</v>
      </c>
      <c r="B6" s="7"/>
      <c r="C6" s="7">
        <v>37</v>
      </c>
      <c r="D6" s="7">
        <v>26</v>
      </c>
      <c r="E6" s="7">
        <v>11</v>
      </c>
      <c r="F6" s="7">
        <v>16</v>
      </c>
      <c r="G6" s="7">
        <v>16</v>
      </c>
      <c r="H6" s="7">
        <v>0</v>
      </c>
      <c r="I6" s="7">
        <v>0</v>
      </c>
      <c r="J6" s="7">
        <v>0</v>
      </c>
      <c r="K6" s="7">
        <v>0</v>
      </c>
      <c r="L6" s="28">
        <f t="shared" si="2"/>
        <v>53</v>
      </c>
      <c r="M6" s="28">
        <f t="shared" si="3"/>
        <v>42</v>
      </c>
      <c r="N6" s="28">
        <f t="shared" si="4"/>
        <v>11</v>
      </c>
      <c r="O6" s="29">
        <f t="shared" si="5"/>
        <v>0.79245283018867929</v>
      </c>
      <c r="P6" s="29">
        <f t="shared" si="6"/>
        <v>0.70270270270270274</v>
      </c>
      <c r="Q6" s="29">
        <f t="shared" si="7"/>
        <v>1</v>
      </c>
      <c r="R6" s="29" t="str">
        <f t="shared" si="8"/>
        <v/>
      </c>
      <c r="S6" s="29">
        <f t="shared" si="9"/>
        <v>0.69811320754716977</v>
      </c>
      <c r="T6" s="29">
        <f t="shared" si="10"/>
        <v>0.30188679245283018</v>
      </c>
      <c r="U6" s="15">
        <f t="shared" si="11"/>
        <v>0</v>
      </c>
      <c r="V6" s="31">
        <f t="shared" si="12"/>
        <v>223</v>
      </c>
      <c r="W6" s="31">
        <f t="shared" si="13"/>
        <v>182</v>
      </c>
      <c r="X6" s="31">
        <f t="shared" si="14"/>
        <v>41</v>
      </c>
      <c r="Y6" s="31">
        <f t="shared" si="1"/>
        <v>0</v>
      </c>
    </row>
    <row r="7" spans="1:25" ht="16.5">
      <c r="A7" s="7" t="s">
        <v>55</v>
      </c>
      <c r="B7" s="7"/>
      <c r="C7" s="7">
        <v>51</v>
      </c>
      <c r="D7" s="7">
        <v>44</v>
      </c>
      <c r="E7" s="7">
        <v>7</v>
      </c>
      <c r="F7" s="7">
        <v>14</v>
      </c>
      <c r="G7" s="7">
        <v>14</v>
      </c>
      <c r="H7" s="7">
        <v>0</v>
      </c>
      <c r="I7" s="7">
        <v>0</v>
      </c>
      <c r="J7" s="7">
        <v>0</v>
      </c>
      <c r="K7" s="7">
        <v>0</v>
      </c>
      <c r="L7" s="28">
        <f t="shared" si="2"/>
        <v>65</v>
      </c>
      <c r="M7" s="28">
        <f t="shared" si="3"/>
        <v>58</v>
      </c>
      <c r="N7" s="28">
        <f t="shared" si="4"/>
        <v>7</v>
      </c>
      <c r="O7" s="29">
        <f t="shared" si="5"/>
        <v>0.89230769230769236</v>
      </c>
      <c r="P7" s="29">
        <f t="shared" si="6"/>
        <v>0.86274509803921573</v>
      </c>
      <c r="Q7" s="29">
        <f t="shared" si="7"/>
        <v>1</v>
      </c>
      <c r="R7" s="29" t="str">
        <f t="shared" si="8"/>
        <v/>
      </c>
      <c r="S7" s="29">
        <f t="shared" si="9"/>
        <v>0.7846153846153846</v>
      </c>
      <c r="T7" s="29">
        <f t="shared" si="10"/>
        <v>0.2153846153846154</v>
      </c>
      <c r="U7" s="15">
        <f t="shared" si="11"/>
        <v>0</v>
      </c>
      <c r="V7" s="31">
        <f t="shared" si="12"/>
        <v>288</v>
      </c>
      <c r="W7" s="31">
        <f t="shared" si="13"/>
        <v>233</v>
      </c>
      <c r="X7" s="31">
        <f t="shared" si="14"/>
        <v>55</v>
      </c>
      <c r="Y7" s="31">
        <f t="shared" si="1"/>
        <v>0</v>
      </c>
    </row>
    <row r="8" spans="1:25" ht="16.5">
      <c r="A8" s="7" t="s">
        <v>56</v>
      </c>
      <c r="B8" s="7"/>
      <c r="C8" s="7">
        <v>44</v>
      </c>
      <c r="D8" s="7">
        <v>34</v>
      </c>
      <c r="E8" s="7">
        <v>10</v>
      </c>
      <c r="F8" s="7">
        <v>7</v>
      </c>
      <c r="G8" s="7">
        <v>7</v>
      </c>
      <c r="H8" s="7">
        <v>0</v>
      </c>
      <c r="I8" s="7">
        <v>0</v>
      </c>
      <c r="J8" s="7">
        <v>0</v>
      </c>
      <c r="K8" s="7">
        <v>0</v>
      </c>
      <c r="L8" s="28">
        <f t="shared" si="2"/>
        <v>51</v>
      </c>
      <c r="M8" s="28">
        <f t="shared" si="3"/>
        <v>41</v>
      </c>
      <c r="N8" s="28">
        <f t="shared" si="4"/>
        <v>10</v>
      </c>
      <c r="O8" s="29">
        <f t="shared" si="5"/>
        <v>0.80392156862745101</v>
      </c>
      <c r="P8" s="29">
        <f t="shared" si="6"/>
        <v>0.77272727272727271</v>
      </c>
      <c r="Q8" s="29">
        <f t="shared" si="7"/>
        <v>1</v>
      </c>
      <c r="R8" s="29" t="str">
        <f t="shared" si="8"/>
        <v/>
      </c>
      <c r="S8" s="29">
        <f t="shared" si="9"/>
        <v>0.86274509803921573</v>
      </c>
      <c r="T8" s="29">
        <f t="shared" si="10"/>
        <v>0.13725490196078433</v>
      </c>
      <c r="U8" s="15">
        <f t="shared" si="11"/>
        <v>0</v>
      </c>
      <c r="V8" s="31">
        <f t="shared" si="12"/>
        <v>339</v>
      </c>
      <c r="W8" s="31">
        <f t="shared" si="13"/>
        <v>277</v>
      </c>
      <c r="X8" s="31">
        <f t="shared" si="14"/>
        <v>62</v>
      </c>
      <c r="Y8" s="31">
        <f t="shared" si="1"/>
        <v>0</v>
      </c>
    </row>
    <row r="9" spans="1:25" ht="16.5">
      <c r="A9" s="7" t="s">
        <v>57</v>
      </c>
      <c r="B9" s="7"/>
      <c r="C9" s="7">
        <v>44</v>
      </c>
      <c r="D9" s="7">
        <v>34</v>
      </c>
      <c r="E9" s="7">
        <v>10</v>
      </c>
      <c r="F9" s="7">
        <v>7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28">
        <f t="shared" si="2"/>
        <v>51</v>
      </c>
      <c r="M9" s="28">
        <f t="shared" si="3"/>
        <v>41</v>
      </c>
      <c r="N9" s="28">
        <f t="shared" si="4"/>
        <v>10</v>
      </c>
      <c r="O9" s="29">
        <f t="shared" si="5"/>
        <v>0.80392156862745101</v>
      </c>
      <c r="P9" s="29">
        <f t="shared" si="6"/>
        <v>0.77272727272727271</v>
      </c>
      <c r="Q9" s="29">
        <f t="shared" si="7"/>
        <v>1</v>
      </c>
      <c r="R9" s="29" t="str">
        <f t="shared" si="8"/>
        <v/>
      </c>
      <c r="S9" s="29">
        <f t="shared" si="9"/>
        <v>0.86274509803921573</v>
      </c>
      <c r="T9" s="29">
        <f t="shared" si="10"/>
        <v>0.13725490196078433</v>
      </c>
      <c r="U9" s="15">
        <f t="shared" si="11"/>
        <v>0</v>
      </c>
      <c r="V9" s="31">
        <f t="shared" si="12"/>
        <v>390</v>
      </c>
      <c r="W9" s="31">
        <f t="shared" si="13"/>
        <v>321</v>
      </c>
      <c r="X9" s="31">
        <f t="shared" si="14"/>
        <v>69</v>
      </c>
      <c r="Y9" s="31">
        <f t="shared" si="1"/>
        <v>0</v>
      </c>
    </row>
    <row r="10" spans="1:25" ht="16.5">
      <c r="A10" s="7" t="s">
        <v>58</v>
      </c>
      <c r="B10" s="7"/>
      <c r="C10" s="7">
        <v>44</v>
      </c>
      <c r="D10" s="7">
        <v>34</v>
      </c>
      <c r="E10" s="7">
        <v>10</v>
      </c>
      <c r="F10" s="7">
        <v>7</v>
      </c>
      <c r="G10" s="7">
        <v>7</v>
      </c>
      <c r="H10" s="7">
        <v>0</v>
      </c>
      <c r="I10" s="7">
        <v>0</v>
      </c>
      <c r="J10" s="7">
        <v>0</v>
      </c>
      <c r="K10" s="7">
        <v>0</v>
      </c>
      <c r="L10" s="28">
        <f t="shared" si="2"/>
        <v>51</v>
      </c>
      <c r="M10" s="28">
        <f t="shared" si="3"/>
        <v>41</v>
      </c>
      <c r="N10" s="28">
        <f t="shared" si="4"/>
        <v>10</v>
      </c>
      <c r="O10" s="29">
        <f t="shared" si="5"/>
        <v>0.80392156862745101</v>
      </c>
      <c r="P10" s="29">
        <f t="shared" si="6"/>
        <v>0.77272727272727271</v>
      </c>
      <c r="Q10" s="29">
        <f t="shared" si="7"/>
        <v>1</v>
      </c>
      <c r="R10" s="29" t="str">
        <f t="shared" si="8"/>
        <v/>
      </c>
      <c r="S10" s="29">
        <f t="shared" si="9"/>
        <v>0.86274509803921573</v>
      </c>
      <c r="T10" s="29">
        <f t="shared" si="10"/>
        <v>0.13725490196078433</v>
      </c>
      <c r="U10" s="15">
        <f t="shared" si="11"/>
        <v>0</v>
      </c>
      <c r="V10" s="31">
        <f t="shared" si="12"/>
        <v>441</v>
      </c>
      <c r="W10" s="31">
        <f t="shared" si="13"/>
        <v>365</v>
      </c>
      <c r="X10" s="31">
        <f t="shared" si="14"/>
        <v>76</v>
      </c>
      <c r="Y10" s="31">
        <f t="shared" si="1"/>
        <v>0</v>
      </c>
    </row>
    <row r="11" spans="1:25" ht="16.5">
      <c r="A11" s="7" t="s">
        <v>59</v>
      </c>
      <c r="B11" s="61">
        <v>43160</v>
      </c>
      <c r="C11" s="7">
        <v>44</v>
      </c>
      <c r="D11" s="7">
        <v>34</v>
      </c>
      <c r="E11" s="7">
        <v>10</v>
      </c>
      <c r="F11" s="7">
        <v>7</v>
      </c>
      <c r="G11" s="7">
        <v>7</v>
      </c>
      <c r="H11" s="7">
        <v>0</v>
      </c>
      <c r="I11" s="7">
        <v>0</v>
      </c>
      <c r="J11" s="7">
        <v>0</v>
      </c>
      <c r="K11" s="7">
        <v>0</v>
      </c>
      <c r="L11" s="28">
        <f t="shared" si="2"/>
        <v>51</v>
      </c>
      <c r="M11" s="28">
        <f t="shared" si="3"/>
        <v>41</v>
      </c>
      <c r="N11" s="28">
        <f t="shared" si="4"/>
        <v>10</v>
      </c>
      <c r="O11" s="29">
        <f t="shared" si="5"/>
        <v>0.80392156862745101</v>
      </c>
      <c r="P11" s="29">
        <f t="shared" si="6"/>
        <v>0.77272727272727271</v>
      </c>
      <c r="Q11" s="29">
        <f t="shared" si="7"/>
        <v>1</v>
      </c>
      <c r="R11" s="29" t="str">
        <f t="shared" si="8"/>
        <v/>
      </c>
      <c r="S11" s="29">
        <f t="shared" si="9"/>
        <v>0.86274509803921573</v>
      </c>
      <c r="T11" s="29">
        <f t="shared" si="10"/>
        <v>0.13725490196078433</v>
      </c>
      <c r="U11" s="15">
        <f t="shared" si="11"/>
        <v>0</v>
      </c>
      <c r="V11" s="31">
        <f t="shared" si="12"/>
        <v>492</v>
      </c>
      <c r="W11" s="31">
        <f t="shared" si="13"/>
        <v>409</v>
      </c>
      <c r="X11" s="31">
        <f t="shared" si="14"/>
        <v>83</v>
      </c>
      <c r="Y11" s="31">
        <f t="shared" si="1"/>
        <v>0</v>
      </c>
    </row>
    <row r="12" spans="1:25" ht="16.5">
      <c r="A12" s="7" t="s">
        <v>60</v>
      </c>
      <c r="B12" s="61">
        <v>43165</v>
      </c>
      <c r="C12" s="7">
        <v>44</v>
      </c>
      <c r="D12" s="7">
        <v>34</v>
      </c>
      <c r="E12" s="7">
        <v>10</v>
      </c>
      <c r="F12" s="7">
        <v>7</v>
      </c>
      <c r="G12" s="7">
        <v>7</v>
      </c>
      <c r="H12" s="7">
        <v>0</v>
      </c>
      <c r="I12" s="7">
        <v>0</v>
      </c>
      <c r="J12" s="7">
        <v>0</v>
      </c>
      <c r="K12" s="7">
        <v>0</v>
      </c>
      <c r="L12" s="28">
        <f t="shared" si="2"/>
        <v>51</v>
      </c>
      <c r="M12" s="28">
        <f t="shared" si="3"/>
        <v>41</v>
      </c>
      <c r="N12" s="28">
        <f t="shared" si="4"/>
        <v>10</v>
      </c>
      <c r="O12" s="29">
        <f t="shared" si="5"/>
        <v>0.80392156862745101</v>
      </c>
      <c r="P12" s="29">
        <f t="shared" si="6"/>
        <v>0.77272727272727271</v>
      </c>
      <c r="Q12" s="29">
        <f t="shared" si="7"/>
        <v>1</v>
      </c>
      <c r="R12" s="29" t="str">
        <f t="shared" si="8"/>
        <v/>
      </c>
      <c r="S12" s="29">
        <f t="shared" si="9"/>
        <v>0.86274509803921573</v>
      </c>
      <c r="T12" s="29">
        <f t="shared" si="10"/>
        <v>0.13725490196078433</v>
      </c>
      <c r="U12" s="15">
        <f t="shared" si="11"/>
        <v>0</v>
      </c>
      <c r="V12" s="31">
        <f t="shared" si="12"/>
        <v>543</v>
      </c>
      <c r="W12" s="31">
        <f t="shared" si="13"/>
        <v>453</v>
      </c>
      <c r="X12" s="31">
        <f t="shared" si="14"/>
        <v>90</v>
      </c>
      <c r="Y12" s="31">
        <f t="shared" si="1"/>
        <v>0</v>
      </c>
    </row>
    <row r="13" spans="1:25" ht="16.5">
      <c r="A13" s="7" t="s">
        <v>61</v>
      </c>
      <c r="B13" s="61">
        <v>43172</v>
      </c>
      <c r="C13" s="7">
        <v>44</v>
      </c>
      <c r="D13" s="7">
        <v>34</v>
      </c>
      <c r="E13" s="7">
        <v>10</v>
      </c>
      <c r="F13" s="7">
        <v>7</v>
      </c>
      <c r="G13" s="7">
        <v>7</v>
      </c>
      <c r="H13" s="7">
        <v>0</v>
      </c>
      <c r="I13" s="7">
        <v>0</v>
      </c>
      <c r="J13" s="7">
        <v>0</v>
      </c>
      <c r="K13" s="7">
        <v>0</v>
      </c>
      <c r="L13" s="28">
        <f t="shared" si="2"/>
        <v>51</v>
      </c>
      <c r="M13" s="28">
        <f t="shared" si="3"/>
        <v>41</v>
      </c>
      <c r="N13" s="28">
        <f t="shared" si="4"/>
        <v>10</v>
      </c>
      <c r="O13" s="29">
        <f t="shared" si="5"/>
        <v>0.80392156862745101</v>
      </c>
      <c r="P13" s="29">
        <f t="shared" si="6"/>
        <v>0.77272727272727271</v>
      </c>
      <c r="Q13" s="29">
        <f t="shared" si="7"/>
        <v>1</v>
      </c>
      <c r="R13" s="29" t="str">
        <f t="shared" si="8"/>
        <v/>
      </c>
      <c r="S13" s="29">
        <f t="shared" si="9"/>
        <v>0.86274509803921573</v>
      </c>
      <c r="T13" s="29">
        <f t="shared" si="10"/>
        <v>0.13725490196078433</v>
      </c>
      <c r="U13" s="15">
        <f t="shared" si="11"/>
        <v>0</v>
      </c>
      <c r="V13" s="31">
        <f t="shared" si="12"/>
        <v>594</v>
      </c>
      <c r="W13" s="31">
        <f t="shared" si="13"/>
        <v>497</v>
      </c>
      <c r="X13" s="31">
        <f t="shared" si="14"/>
        <v>97</v>
      </c>
      <c r="Y13" s="31">
        <f t="shared" si="1"/>
        <v>0</v>
      </c>
    </row>
    <row r="14" spans="1:25" ht="16.5">
      <c r="A14" s="7" t="s">
        <v>62</v>
      </c>
      <c r="B14" s="61">
        <v>43179</v>
      </c>
      <c r="C14" s="7">
        <v>44</v>
      </c>
      <c r="D14" s="7">
        <v>34</v>
      </c>
      <c r="E14" s="7">
        <v>10</v>
      </c>
      <c r="F14" s="7">
        <v>7</v>
      </c>
      <c r="G14" s="7">
        <v>7</v>
      </c>
      <c r="H14" s="7">
        <v>0</v>
      </c>
      <c r="I14" s="7">
        <v>0</v>
      </c>
      <c r="J14" s="7">
        <v>0</v>
      </c>
      <c r="K14" s="7">
        <v>0</v>
      </c>
      <c r="L14" s="28">
        <f t="shared" si="2"/>
        <v>51</v>
      </c>
      <c r="M14" s="28">
        <f t="shared" si="3"/>
        <v>41</v>
      </c>
      <c r="N14" s="28">
        <f t="shared" si="4"/>
        <v>10</v>
      </c>
      <c r="O14" s="29">
        <f t="shared" si="5"/>
        <v>0.80392156862745101</v>
      </c>
      <c r="P14" s="29">
        <f t="shared" si="6"/>
        <v>0.77272727272727271</v>
      </c>
      <c r="Q14" s="29">
        <f t="shared" si="7"/>
        <v>1</v>
      </c>
      <c r="R14" s="29" t="str">
        <f t="shared" si="8"/>
        <v/>
      </c>
      <c r="S14" s="29">
        <f t="shared" si="9"/>
        <v>0.86274509803921573</v>
      </c>
      <c r="T14" s="29">
        <f t="shared" si="10"/>
        <v>0.13725490196078433</v>
      </c>
      <c r="U14" s="15">
        <f t="shared" si="11"/>
        <v>0</v>
      </c>
      <c r="V14" s="31">
        <f t="shared" si="12"/>
        <v>645</v>
      </c>
      <c r="W14" s="31">
        <f t="shared" si="13"/>
        <v>541</v>
      </c>
      <c r="X14" s="31">
        <f t="shared" si="14"/>
        <v>104</v>
      </c>
      <c r="Y14" s="31">
        <f t="shared" si="1"/>
        <v>0</v>
      </c>
    </row>
    <row r="15" spans="1:25" ht="16.5">
      <c r="A15" s="7" t="s">
        <v>63</v>
      </c>
      <c r="B15" s="61">
        <v>43186</v>
      </c>
      <c r="C15" s="7">
        <v>44</v>
      </c>
      <c r="D15" s="7">
        <v>34</v>
      </c>
      <c r="E15" s="7">
        <v>10</v>
      </c>
      <c r="F15" s="7">
        <v>7</v>
      </c>
      <c r="G15" s="7">
        <v>7</v>
      </c>
      <c r="H15" s="7">
        <v>0</v>
      </c>
      <c r="I15" s="7">
        <v>0</v>
      </c>
      <c r="J15" s="7">
        <v>0</v>
      </c>
      <c r="K15" s="7">
        <v>0</v>
      </c>
      <c r="L15" s="28">
        <f t="shared" si="2"/>
        <v>51</v>
      </c>
      <c r="M15" s="28">
        <f t="shared" si="3"/>
        <v>41</v>
      </c>
      <c r="N15" s="28">
        <f t="shared" si="4"/>
        <v>10</v>
      </c>
      <c r="O15" s="29">
        <f t="shared" si="5"/>
        <v>0.80392156862745101</v>
      </c>
      <c r="P15" s="29">
        <f t="shared" si="6"/>
        <v>0.77272727272727271</v>
      </c>
      <c r="Q15" s="29">
        <f t="shared" si="7"/>
        <v>1</v>
      </c>
      <c r="R15" s="29" t="str">
        <f t="shared" si="8"/>
        <v/>
      </c>
      <c r="S15" s="29">
        <f t="shared" si="9"/>
        <v>0.86274509803921573</v>
      </c>
      <c r="T15" s="29">
        <f t="shared" si="10"/>
        <v>0.13725490196078433</v>
      </c>
      <c r="U15" s="15">
        <f t="shared" si="11"/>
        <v>0</v>
      </c>
      <c r="V15" s="31">
        <f t="shared" si="12"/>
        <v>696</v>
      </c>
      <c r="W15" s="31">
        <f t="shared" si="13"/>
        <v>585</v>
      </c>
      <c r="X15" s="31">
        <f t="shared" si="14"/>
        <v>111</v>
      </c>
      <c r="Y15" s="31">
        <f t="shared" si="1"/>
        <v>0</v>
      </c>
    </row>
    <row r="16" spans="1:25" ht="16.5">
      <c r="A16" s="7" t="s">
        <v>64</v>
      </c>
      <c r="B16" s="61">
        <v>43193</v>
      </c>
      <c r="C16" s="7">
        <v>42</v>
      </c>
      <c r="D16" s="7">
        <v>33</v>
      </c>
      <c r="E16" s="7">
        <v>9</v>
      </c>
      <c r="F16" s="7">
        <v>5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28">
        <f t="shared" si="2"/>
        <v>47</v>
      </c>
      <c r="M16" s="28">
        <f t="shared" si="3"/>
        <v>38</v>
      </c>
      <c r="N16" s="28">
        <f t="shared" si="4"/>
        <v>9</v>
      </c>
      <c r="O16" s="29">
        <f t="shared" si="5"/>
        <v>0.80851063829787229</v>
      </c>
      <c r="P16" s="29">
        <f t="shared" si="6"/>
        <v>0.7857142857142857</v>
      </c>
      <c r="Q16" s="29">
        <f t="shared" si="7"/>
        <v>1</v>
      </c>
      <c r="R16" s="29" t="str">
        <f t="shared" si="8"/>
        <v/>
      </c>
      <c r="S16" s="29">
        <f t="shared" si="9"/>
        <v>0.8936170212765957</v>
      </c>
      <c r="T16" s="29">
        <f t="shared" si="10"/>
        <v>0.10638297872340426</v>
      </c>
      <c r="U16" s="15">
        <f t="shared" si="11"/>
        <v>0</v>
      </c>
      <c r="V16" s="31">
        <f t="shared" si="12"/>
        <v>743</v>
      </c>
      <c r="W16" s="31">
        <f t="shared" si="13"/>
        <v>627</v>
      </c>
      <c r="X16" s="31">
        <f t="shared" si="14"/>
        <v>116</v>
      </c>
      <c r="Y16" s="31">
        <f t="shared" si="1"/>
        <v>0</v>
      </c>
    </row>
    <row r="17" spans="1:25" ht="16.5">
      <c r="A17" s="7" t="s">
        <v>65</v>
      </c>
      <c r="B17" s="61">
        <v>43200</v>
      </c>
      <c r="C17" s="7">
        <v>53</v>
      </c>
      <c r="D17" s="7">
        <v>32</v>
      </c>
      <c r="E17" s="7">
        <v>21</v>
      </c>
      <c r="F17" s="7">
        <v>6</v>
      </c>
      <c r="G17" s="7">
        <v>3</v>
      </c>
      <c r="H17" s="7">
        <v>3</v>
      </c>
      <c r="I17" s="7">
        <v>0</v>
      </c>
      <c r="J17" s="7">
        <v>0</v>
      </c>
      <c r="K17" s="7">
        <v>0</v>
      </c>
      <c r="L17" s="28">
        <f t="shared" si="2"/>
        <v>59</v>
      </c>
      <c r="M17" s="28">
        <f t="shared" si="3"/>
        <v>35</v>
      </c>
      <c r="N17" s="28">
        <f t="shared" si="4"/>
        <v>24</v>
      </c>
      <c r="O17" s="29">
        <f t="shared" si="5"/>
        <v>0.59322033898305082</v>
      </c>
      <c r="P17" s="29">
        <f t="shared" si="6"/>
        <v>0.60377358490566035</v>
      </c>
      <c r="Q17" s="29">
        <f t="shared" si="7"/>
        <v>0.5</v>
      </c>
      <c r="R17" s="29" t="str">
        <f t="shared" si="8"/>
        <v/>
      </c>
      <c r="S17" s="29">
        <f t="shared" si="9"/>
        <v>0.89830508474576276</v>
      </c>
      <c r="T17" s="29">
        <f t="shared" si="10"/>
        <v>0.10169491525423729</v>
      </c>
      <c r="U17" s="15">
        <f t="shared" si="11"/>
        <v>0</v>
      </c>
      <c r="V17" s="31">
        <f t="shared" si="12"/>
        <v>802</v>
      </c>
      <c r="W17" s="31">
        <f t="shared" si="13"/>
        <v>680</v>
      </c>
      <c r="X17" s="31">
        <f t="shared" si="14"/>
        <v>122</v>
      </c>
      <c r="Y17" s="31">
        <f t="shared" si="1"/>
        <v>0</v>
      </c>
    </row>
    <row r="18" spans="1:25" ht="16.5">
      <c r="A18" s="7" t="s">
        <v>66</v>
      </c>
      <c r="B18" s="61">
        <v>43206</v>
      </c>
      <c r="C18" s="7">
        <v>59</v>
      </c>
      <c r="D18" s="7">
        <v>39</v>
      </c>
      <c r="E18" s="7">
        <v>20</v>
      </c>
      <c r="F18" s="7">
        <v>2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28">
        <f t="shared" si="2"/>
        <v>61</v>
      </c>
      <c r="M18" s="28">
        <f t="shared" si="3"/>
        <v>41</v>
      </c>
      <c r="N18" s="28">
        <f t="shared" si="4"/>
        <v>20</v>
      </c>
      <c r="O18" s="29">
        <f t="shared" si="5"/>
        <v>0.67213114754098358</v>
      </c>
      <c r="P18" s="29">
        <f t="shared" si="6"/>
        <v>0.66101694915254239</v>
      </c>
      <c r="Q18" s="29">
        <f t="shared" si="7"/>
        <v>1</v>
      </c>
      <c r="R18" s="29" t="str">
        <f t="shared" si="8"/>
        <v/>
      </c>
      <c r="S18" s="29">
        <f t="shared" si="9"/>
        <v>0.96721311475409832</v>
      </c>
      <c r="T18" s="29">
        <f t="shared" si="10"/>
        <v>3.2786885245901641E-2</v>
      </c>
      <c r="U18" s="15">
        <f t="shared" si="11"/>
        <v>0</v>
      </c>
      <c r="V18" s="31">
        <f t="shared" si="12"/>
        <v>863</v>
      </c>
      <c r="W18" s="31">
        <f t="shared" si="13"/>
        <v>739</v>
      </c>
      <c r="X18" s="31">
        <f t="shared" si="14"/>
        <v>124</v>
      </c>
      <c r="Y18" s="31">
        <f t="shared" si="1"/>
        <v>0</v>
      </c>
    </row>
    <row r="19" spans="1:25" ht="16.5">
      <c r="A19" s="7" t="s">
        <v>67</v>
      </c>
      <c r="B19" s="61">
        <v>43213</v>
      </c>
      <c r="C19" s="7">
        <v>51</v>
      </c>
      <c r="D19" s="7">
        <v>36</v>
      </c>
      <c r="E19" s="7">
        <v>15</v>
      </c>
      <c r="F19" s="7">
        <v>10</v>
      </c>
      <c r="G19" s="7">
        <v>10</v>
      </c>
      <c r="H19" s="7">
        <v>0</v>
      </c>
      <c r="I19" s="7">
        <v>0</v>
      </c>
      <c r="J19" s="7">
        <v>0</v>
      </c>
      <c r="K19" s="7">
        <v>0</v>
      </c>
      <c r="L19" s="28">
        <f t="shared" ref="L19:L54" si="15">SUM(C19+F19+I19)</f>
        <v>61</v>
      </c>
      <c r="M19" s="28">
        <f t="shared" ref="M19:M54" si="16">SUM(D19+G19+J19)</f>
        <v>46</v>
      </c>
      <c r="N19" s="28">
        <f t="shared" ref="N19:N54" si="17">SUM(E19+H19+K19)</f>
        <v>15</v>
      </c>
      <c r="O19" s="29">
        <f t="shared" si="5"/>
        <v>0.75409836065573765</v>
      </c>
      <c r="P19" s="29">
        <f t="shared" si="6"/>
        <v>0.70588235294117652</v>
      </c>
      <c r="Q19" s="29">
        <f t="shared" si="7"/>
        <v>1</v>
      </c>
      <c r="R19" s="29" t="str">
        <f t="shared" si="8"/>
        <v/>
      </c>
      <c r="S19" s="29">
        <f t="shared" si="9"/>
        <v>0.83606557377049184</v>
      </c>
      <c r="T19" s="29">
        <f t="shared" si="10"/>
        <v>0.16393442622950818</v>
      </c>
      <c r="U19" s="15">
        <f t="shared" si="11"/>
        <v>0</v>
      </c>
      <c r="V19" s="31">
        <f t="shared" si="12"/>
        <v>924</v>
      </c>
      <c r="W19" s="31">
        <f t="shared" si="13"/>
        <v>790</v>
      </c>
      <c r="X19" s="31">
        <f t="shared" si="14"/>
        <v>134</v>
      </c>
      <c r="Y19" s="31">
        <f t="shared" si="1"/>
        <v>0</v>
      </c>
    </row>
    <row r="20" spans="1:25" ht="16.5">
      <c r="A20" s="7" t="s">
        <v>68</v>
      </c>
      <c r="B20" s="61">
        <v>43218</v>
      </c>
      <c r="C20" s="7">
        <v>58</v>
      </c>
      <c r="D20" s="7">
        <v>45</v>
      </c>
      <c r="E20" s="7">
        <v>13</v>
      </c>
      <c r="F20" s="7">
        <v>21</v>
      </c>
      <c r="G20" s="7">
        <v>21</v>
      </c>
      <c r="H20" s="7">
        <v>0</v>
      </c>
      <c r="I20" s="7">
        <v>0</v>
      </c>
      <c r="J20" s="7">
        <v>0</v>
      </c>
      <c r="K20" s="7">
        <v>0</v>
      </c>
      <c r="L20" s="28">
        <f t="shared" si="15"/>
        <v>79</v>
      </c>
      <c r="M20" s="28">
        <f t="shared" si="16"/>
        <v>66</v>
      </c>
      <c r="N20" s="28">
        <f t="shared" si="17"/>
        <v>13</v>
      </c>
      <c r="O20" s="29">
        <f t="shared" si="5"/>
        <v>0.83544303797468356</v>
      </c>
      <c r="P20" s="29">
        <f t="shared" si="6"/>
        <v>0.77586206896551724</v>
      </c>
      <c r="Q20" s="29">
        <f t="shared" si="7"/>
        <v>1</v>
      </c>
      <c r="R20" s="29" t="str">
        <f t="shared" si="8"/>
        <v/>
      </c>
      <c r="S20" s="29">
        <f t="shared" si="9"/>
        <v>0.73417721518987344</v>
      </c>
      <c r="T20" s="29">
        <f t="shared" si="10"/>
        <v>0.26582278481012656</v>
      </c>
      <c r="U20" s="15">
        <f t="shared" si="11"/>
        <v>0</v>
      </c>
      <c r="V20" s="31">
        <f t="shared" si="12"/>
        <v>1003</v>
      </c>
      <c r="W20" s="31">
        <f t="shared" si="13"/>
        <v>848</v>
      </c>
      <c r="X20" s="31">
        <f t="shared" si="14"/>
        <v>155</v>
      </c>
      <c r="Y20" s="31">
        <f t="shared" si="1"/>
        <v>0</v>
      </c>
    </row>
    <row r="21" spans="1:25" ht="16.5">
      <c r="A21" s="7" t="s">
        <v>69</v>
      </c>
      <c r="B21" s="61">
        <v>43228</v>
      </c>
      <c r="C21" s="7">
        <v>58</v>
      </c>
      <c r="D21" s="7">
        <v>25</v>
      </c>
      <c r="E21" s="7">
        <v>33</v>
      </c>
      <c r="F21" s="7">
        <v>4</v>
      </c>
      <c r="G21" s="7">
        <v>4</v>
      </c>
      <c r="H21" s="7">
        <v>0</v>
      </c>
      <c r="I21" s="7">
        <v>0</v>
      </c>
      <c r="J21" s="7">
        <v>0</v>
      </c>
      <c r="K21" s="7">
        <v>0</v>
      </c>
      <c r="L21" s="28">
        <f t="shared" si="15"/>
        <v>62</v>
      </c>
      <c r="M21" s="28">
        <f t="shared" si="16"/>
        <v>29</v>
      </c>
      <c r="N21" s="28">
        <f t="shared" si="17"/>
        <v>33</v>
      </c>
      <c r="O21" s="29">
        <f t="shared" si="5"/>
        <v>0.46774193548387094</v>
      </c>
      <c r="P21" s="29">
        <f t="shared" si="6"/>
        <v>0.43103448275862066</v>
      </c>
      <c r="Q21" s="29">
        <f t="shared" si="7"/>
        <v>1</v>
      </c>
      <c r="R21" s="29" t="str">
        <f t="shared" si="8"/>
        <v/>
      </c>
      <c r="S21" s="29">
        <f t="shared" si="9"/>
        <v>0.93548387096774188</v>
      </c>
      <c r="T21" s="29">
        <f t="shared" si="10"/>
        <v>6.4516129032258063E-2</v>
      </c>
      <c r="U21" s="15">
        <f t="shared" si="11"/>
        <v>0</v>
      </c>
      <c r="V21" s="31">
        <f t="shared" si="12"/>
        <v>1065</v>
      </c>
      <c r="W21" s="31">
        <f t="shared" si="13"/>
        <v>906</v>
      </c>
      <c r="X21" s="31">
        <f t="shared" si="14"/>
        <v>159</v>
      </c>
      <c r="Y21" s="31">
        <f t="shared" si="1"/>
        <v>0</v>
      </c>
    </row>
    <row r="22" spans="1:25" ht="16.5">
      <c r="A22" s="7" t="s">
        <v>70</v>
      </c>
      <c r="B22" s="61">
        <v>43234</v>
      </c>
      <c r="C22" s="7">
        <v>57</v>
      </c>
      <c r="D22" s="7">
        <v>27</v>
      </c>
      <c r="E22" s="7">
        <v>30</v>
      </c>
      <c r="F22" s="7">
        <v>6</v>
      </c>
      <c r="G22" s="7">
        <v>3</v>
      </c>
      <c r="H22" s="7">
        <v>3</v>
      </c>
      <c r="I22" s="7">
        <v>0</v>
      </c>
      <c r="J22" s="7">
        <v>0</v>
      </c>
      <c r="K22" s="7">
        <v>0</v>
      </c>
      <c r="L22" s="28">
        <f t="shared" si="15"/>
        <v>63</v>
      </c>
      <c r="M22" s="28">
        <f t="shared" si="16"/>
        <v>30</v>
      </c>
      <c r="N22" s="28">
        <f t="shared" si="17"/>
        <v>33</v>
      </c>
      <c r="O22" s="29">
        <f t="shared" si="5"/>
        <v>0.47619047619047616</v>
      </c>
      <c r="P22" s="29">
        <f t="shared" si="6"/>
        <v>0.47368421052631576</v>
      </c>
      <c r="Q22" s="29">
        <f t="shared" si="7"/>
        <v>0.5</v>
      </c>
      <c r="R22" s="29" t="str">
        <f t="shared" si="8"/>
        <v/>
      </c>
      <c r="S22" s="29">
        <f t="shared" si="9"/>
        <v>0.90476190476190477</v>
      </c>
      <c r="T22" s="29">
        <f t="shared" si="10"/>
        <v>9.5238095238095233E-2</v>
      </c>
      <c r="U22" s="15">
        <f t="shared" si="11"/>
        <v>0</v>
      </c>
      <c r="V22" s="31">
        <f t="shared" si="12"/>
        <v>1128</v>
      </c>
      <c r="W22" s="31">
        <f t="shared" si="13"/>
        <v>963</v>
      </c>
      <c r="X22" s="31">
        <f t="shared" si="14"/>
        <v>165</v>
      </c>
      <c r="Y22" s="31">
        <f t="shared" si="1"/>
        <v>0</v>
      </c>
    </row>
    <row r="23" spans="1:25" ht="16.5">
      <c r="A23" s="7" t="s">
        <v>71</v>
      </c>
      <c r="B23" s="61">
        <v>43242</v>
      </c>
      <c r="C23" s="7">
        <v>57</v>
      </c>
      <c r="D23" s="7">
        <v>24</v>
      </c>
      <c r="E23" s="7">
        <v>33</v>
      </c>
      <c r="F23" s="7">
        <v>4</v>
      </c>
      <c r="G23" s="7">
        <v>4</v>
      </c>
      <c r="H23" s="7">
        <v>0</v>
      </c>
      <c r="I23" s="7">
        <v>0</v>
      </c>
      <c r="J23" s="7">
        <v>0</v>
      </c>
      <c r="K23" s="7">
        <v>0</v>
      </c>
      <c r="L23" s="28">
        <f t="shared" si="15"/>
        <v>61</v>
      </c>
      <c r="M23" s="28">
        <f t="shared" si="16"/>
        <v>28</v>
      </c>
      <c r="N23" s="28">
        <f t="shared" si="17"/>
        <v>33</v>
      </c>
      <c r="O23" s="29">
        <f t="shared" si="5"/>
        <v>0.45901639344262296</v>
      </c>
      <c r="P23" s="29">
        <f t="shared" si="6"/>
        <v>0.42105263157894735</v>
      </c>
      <c r="Q23" s="29">
        <f t="shared" si="7"/>
        <v>1</v>
      </c>
      <c r="R23" s="29" t="str">
        <f t="shared" si="8"/>
        <v/>
      </c>
      <c r="S23" s="29">
        <f t="shared" si="9"/>
        <v>0.93442622950819676</v>
      </c>
      <c r="T23" s="29">
        <f t="shared" si="10"/>
        <v>6.5573770491803282E-2</v>
      </c>
      <c r="U23" s="15">
        <f t="shared" si="11"/>
        <v>0</v>
      </c>
      <c r="V23" s="31">
        <f t="shared" si="12"/>
        <v>1189</v>
      </c>
      <c r="W23" s="31">
        <f t="shared" si="13"/>
        <v>1020</v>
      </c>
      <c r="X23" s="31">
        <f t="shared" si="14"/>
        <v>169</v>
      </c>
      <c r="Y23" s="31">
        <f t="shared" si="1"/>
        <v>0</v>
      </c>
    </row>
    <row r="24" spans="1:25" ht="16.5">
      <c r="A24" s="7" t="s">
        <v>72</v>
      </c>
      <c r="B24" s="61">
        <v>43248</v>
      </c>
      <c r="C24" s="7">
        <v>56</v>
      </c>
      <c r="D24" s="7">
        <v>31</v>
      </c>
      <c r="E24" s="7">
        <v>25</v>
      </c>
      <c r="F24" s="7">
        <v>3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28">
        <f t="shared" si="15"/>
        <v>59</v>
      </c>
      <c r="M24" s="28">
        <f t="shared" si="16"/>
        <v>34</v>
      </c>
      <c r="N24" s="28">
        <f t="shared" si="17"/>
        <v>25</v>
      </c>
      <c r="O24" s="29">
        <f t="shared" si="5"/>
        <v>0.57627118644067798</v>
      </c>
      <c r="P24" s="29">
        <f t="shared" si="6"/>
        <v>0.5535714285714286</v>
      </c>
      <c r="Q24" s="29">
        <f t="shared" si="7"/>
        <v>1</v>
      </c>
      <c r="R24" s="29" t="str">
        <f t="shared" si="8"/>
        <v/>
      </c>
      <c r="S24" s="29">
        <f t="shared" si="9"/>
        <v>0.94915254237288138</v>
      </c>
      <c r="T24" s="29">
        <f t="shared" si="10"/>
        <v>5.0847457627118647E-2</v>
      </c>
      <c r="U24" s="15">
        <f t="shared" si="11"/>
        <v>0</v>
      </c>
      <c r="V24" s="31">
        <f t="shared" si="12"/>
        <v>1248</v>
      </c>
      <c r="W24" s="31">
        <f t="shared" si="13"/>
        <v>1076</v>
      </c>
      <c r="X24" s="31">
        <f t="shared" si="14"/>
        <v>172</v>
      </c>
      <c r="Y24" s="31">
        <f t="shared" si="1"/>
        <v>0</v>
      </c>
    </row>
    <row r="25" spans="1:25" ht="16.5">
      <c r="A25" s="7" t="s">
        <v>73</v>
      </c>
      <c r="B25" s="61">
        <v>43255</v>
      </c>
      <c r="C25" s="7">
        <v>40</v>
      </c>
      <c r="D25" s="7">
        <v>16</v>
      </c>
      <c r="E25" s="7">
        <v>17</v>
      </c>
      <c r="F25" s="7">
        <v>7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28">
        <f t="shared" si="15"/>
        <v>47</v>
      </c>
      <c r="M25" s="28">
        <f t="shared" si="16"/>
        <v>23</v>
      </c>
      <c r="N25" s="28">
        <f t="shared" si="17"/>
        <v>17</v>
      </c>
      <c r="O25" s="29">
        <f t="shared" si="5"/>
        <v>0.48936170212765956</v>
      </c>
      <c r="P25" s="29">
        <f t="shared" si="6"/>
        <v>0.4</v>
      </c>
      <c r="Q25" s="29">
        <f t="shared" si="7"/>
        <v>1</v>
      </c>
      <c r="R25" s="29" t="str">
        <f t="shared" si="8"/>
        <v/>
      </c>
      <c r="S25" s="29">
        <f t="shared" si="9"/>
        <v>0.85106382978723405</v>
      </c>
      <c r="T25" s="29">
        <f t="shared" si="10"/>
        <v>0.14893617021276595</v>
      </c>
      <c r="U25" s="15">
        <f t="shared" si="11"/>
        <v>0</v>
      </c>
      <c r="V25" s="31">
        <f t="shared" si="12"/>
        <v>1295</v>
      </c>
      <c r="W25" s="31">
        <f t="shared" si="13"/>
        <v>1116</v>
      </c>
      <c r="X25" s="31">
        <f t="shared" si="14"/>
        <v>179</v>
      </c>
      <c r="Y25" s="31">
        <f t="shared" si="1"/>
        <v>0</v>
      </c>
    </row>
    <row r="26" spans="1:25" ht="16.5">
      <c r="A26" s="7" t="s">
        <v>74</v>
      </c>
      <c r="B26" s="61">
        <v>43262</v>
      </c>
      <c r="C26" s="7">
        <v>38</v>
      </c>
      <c r="D26" s="7">
        <v>28</v>
      </c>
      <c r="E26" s="7">
        <v>10</v>
      </c>
      <c r="F26" s="7">
        <v>8</v>
      </c>
      <c r="G26" s="7">
        <v>8</v>
      </c>
      <c r="H26" s="7">
        <v>0</v>
      </c>
      <c r="I26" s="7">
        <v>0</v>
      </c>
      <c r="J26" s="7">
        <v>0</v>
      </c>
      <c r="K26" s="7">
        <v>0</v>
      </c>
      <c r="L26" s="28">
        <f t="shared" si="15"/>
        <v>46</v>
      </c>
      <c r="M26" s="28">
        <f t="shared" si="16"/>
        <v>36</v>
      </c>
      <c r="N26" s="28">
        <f t="shared" si="17"/>
        <v>10</v>
      </c>
      <c r="O26" s="29">
        <f t="shared" si="5"/>
        <v>0.78260869565217395</v>
      </c>
      <c r="P26" s="29">
        <f t="shared" si="6"/>
        <v>0.73684210526315785</v>
      </c>
      <c r="Q26" s="29">
        <f t="shared" si="7"/>
        <v>1</v>
      </c>
      <c r="R26" s="29" t="str">
        <f t="shared" si="8"/>
        <v/>
      </c>
      <c r="S26" s="29">
        <f t="shared" si="9"/>
        <v>0.82608695652173914</v>
      </c>
      <c r="T26" s="29">
        <f t="shared" si="10"/>
        <v>0.17391304347826086</v>
      </c>
      <c r="U26" s="15">
        <f t="shared" si="11"/>
        <v>0</v>
      </c>
      <c r="V26" s="31">
        <f t="shared" si="12"/>
        <v>1341</v>
      </c>
      <c r="W26" s="31">
        <f t="shared" si="13"/>
        <v>1154</v>
      </c>
      <c r="X26" s="31">
        <f t="shared" si="14"/>
        <v>187</v>
      </c>
      <c r="Y26" s="31">
        <f t="shared" si="1"/>
        <v>0</v>
      </c>
    </row>
    <row r="27" spans="1:25" ht="16.5">
      <c r="A27" s="7" t="s">
        <v>75</v>
      </c>
      <c r="B27" s="61">
        <v>43271</v>
      </c>
      <c r="C27" s="7">
        <v>40</v>
      </c>
      <c r="D27" s="7"/>
      <c r="E27" s="7"/>
      <c r="F27" s="7"/>
      <c r="G27" s="7"/>
      <c r="H27" s="7"/>
      <c r="I27" s="7"/>
      <c r="J27" s="7"/>
      <c r="K27" s="7"/>
      <c r="L27" s="28">
        <f t="shared" si="15"/>
        <v>40</v>
      </c>
      <c r="M27" s="28">
        <f t="shared" si="16"/>
        <v>0</v>
      </c>
      <c r="N27" s="28">
        <f t="shared" si="17"/>
        <v>0</v>
      </c>
      <c r="O27" s="29">
        <f t="shared" si="5"/>
        <v>0</v>
      </c>
      <c r="P27" s="29">
        <f t="shared" si="6"/>
        <v>0</v>
      </c>
      <c r="Q27" s="29" t="str">
        <f t="shared" si="7"/>
        <v/>
      </c>
      <c r="R27" s="29" t="str">
        <f t="shared" si="8"/>
        <v/>
      </c>
      <c r="S27" s="29">
        <f t="shared" si="9"/>
        <v>1</v>
      </c>
      <c r="T27" s="29">
        <f t="shared" si="10"/>
        <v>0</v>
      </c>
      <c r="U27" s="15">
        <f t="shared" si="11"/>
        <v>0</v>
      </c>
      <c r="V27" s="31">
        <f t="shared" si="12"/>
        <v>1381</v>
      </c>
      <c r="W27" s="31">
        <f t="shared" si="13"/>
        <v>1194</v>
      </c>
      <c r="X27" s="31">
        <f t="shared" si="14"/>
        <v>187</v>
      </c>
      <c r="Y27" s="31">
        <f t="shared" si="1"/>
        <v>0</v>
      </c>
    </row>
    <row r="28" spans="1:25">
      <c r="A28" s="2" t="s">
        <v>76</v>
      </c>
      <c r="L28" s="28">
        <f t="shared" si="15"/>
        <v>0</v>
      </c>
      <c r="M28" s="28">
        <f t="shared" si="16"/>
        <v>0</v>
      </c>
      <c r="N28" s="28">
        <f t="shared" si="17"/>
        <v>0</v>
      </c>
      <c r="O28" s="29" t="str">
        <f t="shared" si="5"/>
        <v/>
      </c>
      <c r="P28" s="29" t="str">
        <f t="shared" si="6"/>
        <v/>
      </c>
      <c r="Q28" s="29" t="str">
        <f t="shared" si="7"/>
        <v/>
      </c>
      <c r="R28" s="29" t="str">
        <f t="shared" si="8"/>
        <v/>
      </c>
      <c r="S28" s="29" t="str">
        <f t="shared" si="9"/>
        <v/>
      </c>
      <c r="T28" s="29" t="str">
        <f t="shared" si="10"/>
        <v/>
      </c>
      <c r="U28" s="15" t="str">
        <f t="shared" si="11"/>
        <v/>
      </c>
      <c r="V28" s="31">
        <f t="shared" si="12"/>
        <v>1381</v>
      </c>
      <c r="W28" s="31">
        <f t="shared" si="13"/>
        <v>1194</v>
      </c>
      <c r="X28" s="31">
        <f t="shared" si="14"/>
        <v>187</v>
      </c>
      <c r="Y28" s="31">
        <f t="shared" si="1"/>
        <v>0</v>
      </c>
    </row>
    <row r="29" spans="1:25">
      <c r="A29" s="2" t="s">
        <v>77</v>
      </c>
      <c r="L29" s="28">
        <f t="shared" si="15"/>
        <v>0</v>
      </c>
      <c r="M29" s="28">
        <f t="shared" si="16"/>
        <v>0</v>
      </c>
      <c r="N29" s="28">
        <f t="shared" si="17"/>
        <v>0</v>
      </c>
      <c r="O29" s="29" t="str">
        <f t="shared" si="5"/>
        <v/>
      </c>
      <c r="P29" s="29" t="str">
        <f t="shared" si="6"/>
        <v/>
      </c>
      <c r="Q29" s="29" t="str">
        <f t="shared" si="7"/>
        <v/>
      </c>
      <c r="R29" s="29" t="str">
        <f t="shared" si="8"/>
        <v/>
      </c>
      <c r="S29" s="29" t="str">
        <f t="shared" si="9"/>
        <v/>
      </c>
      <c r="T29" s="29" t="str">
        <f t="shared" si="10"/>
        <v/>
      </c>
      <c r="U29" s="15" t="str">
        <f t="shared" si="11"/>
        <v/>
      </c>
      <c r="V29" s="31">
        <f t="shared" si="12"/>
        <v>1381</v>
      </c>
      <c r="W29" s="31">
        <f t="shared" si="13"/>
        <v>1194</v>
      </c>
      <c r="X29" s="31">
        <f t="shared" si="14"/>
        <v>187</v>
      </c>
      <c r="Y29" s="31">
        <f t="shared" si="1"/>
        <v>0</v>
      </c>
    </row>
    <row r="30" spans="1:25">
      <c r="A30" s="2" t="s">
        <v>78</v>
      </c>
      <c r="L30" s="28">
        <f t="shared" si="15"/>
        <v>0</v>
      </c>
      <c r="M30" s="28">
        <f t="shared" si="16"/>
        <v>0</v>
      </c>
      <c r="N30" s="28">
        <f t="shared" si="17"/>
        <v>0</v>
      </c>
      <c r="O30" s="29" t="str">
        <f t="shared" si="5"/>
        <v/>
      </c>
      <c r="P30" s="29" t="str">
        <f t="shared" si="6"/>
        <v/>
      </c>
      <c r="Q30" s="29" t="str">
        <f t="shared" si="7"/>
        <v/>
      </c>
      <c r="R30" s="29" t="str">
        <f t="shared" si="8"/>
        <v/>
      </c>
      <c r="S30" s="29" t="str">
        <f t="shared" si="9"/>
        <v/>
      </c>
      <c r="T30" s="29" t="str">
        <f t="shared" si="10"/>
        <v/>
      </c>
      <c r="U30" s="15" t="str">
        <f t="shared" si="11"/>
        <v/>
      </c>
      <c r="V30" s="31">
        <f t="shared" si="12"/>
        <v>1381</v>
      </c>
      <c r="W30" s="31">
        <f t="shared" si="13"/>
        <v>1194</v>
      </c>
      <c r="X30" s="31">
        <f t="shared" si="14"/>
        <v>187</v>
      </c>
      <c r="Y30" s="31">
        <f t="shared" si="1"/>
        <v>0</v>
      </c>
    </row>
    <row r="31" spans="1:25">
      <c r="A31" s="2" t="s">
        <v>79</v>
      </c>
      <c r="L31" s="28">
        <f t="shared" si="15"/>
        <v>0</v>
      </c>
      <c r="M31" s="28">
        <f t="shared" si="16"/>
        <v>0</v>
      </c>
      <c r="N31" s="28">
        <f t="shared" si="17"/>
        <v>0</v>
      </c>
      <c r="O31" s="29" t="str">
        <f t="shared" si="5"/>
        <v/>
      </c>
      <c r="P31" s="29" t="str">
        <f t="shared" si="6"/>
        <v/>
      </c>
      <c r="Q31" s="29" t="str">
        <f t="shared" si="7"/>
        <v/>
      </c>
      <c r="R31" s="29" t="str">
        <f t="shared" si="8"/>
        <v/>
      </c>
      <c r="S31" s="29" t="str">
        <f t="shared" si="9"/>
        <v/>
      </c>
      <c r="T31" s="29" t="str">
        <f t="shared" si="10"/>
        <v/>
      </c>
      <c r="U31" s="15" t="str">
        <f t="shared" si="11"/>
        <v/>
      </c>
      <c r="V31" s="31">
        <f t="shared" si="12"/>
        <v>1381</v>
      </c>
      <c r="W31" s="31">
        <f t="shared" si="13"/>
        <v>1194</v>
      </c>
      <c r="X31" s="31">
        <f t="shared" si="14"/>
        <v>187</v>
      </c>
      <c r="Y31" s="31">
        <f t="shared" si="1"/>
        <v>0</v>
      </c>
    </row>
    <row r="32" spans="1:25">
      <c r="A32" s="2" t="s">
        <v>80</v>
      </c>
      <c r="L32" s="28">
        <f t="shared" si="15"/>
        <v>0</v>
      </c>
      <c r="M32" s="28">
        <f t="shared" si="16"/>
        <v>0</v>
      </c>
      <c r="N32" s="28">
        <f t="shared" si="17"/>
        <v>0</v>
      </c>
      <c r="O32" s="29" t="str">
        <f t="shared" si="5"/>
        <v/>
      </c>
      <c r="P32" s="29" t="str">
        <f t="shared" si="6"/>
        <v/>
      </c>
      <c r="Q32" s="29" t="str">
        <f t="shared" si="7"/>
        <v/>
      </c>
      <c r="R32" s="29" t="str">
        <f t="shared" si="8"/>
        <v/>
      </c>
      <c r="S32" s="29" t="str">
        <f t="shared" si="9"/>
        <v/>
      </c>
      <c r="T32" s="29" t="str">
        <f t="shared" si="10"/>
        <v/>
      </c>
      <c r="U32" s="15" t="str">
        <f t="shared" si="11"/>
        <v/>
      </c>
      <c r="V32" s="31">
        <f t="shared" si="12"/>
        <v>1381</v>
      </c>
      <c r="W32" s="31">
        <f t="shared" si="13"/>
        <v>1194</v>
      </c>
      <c r="X32" s="31">
        <f t="shared" si="14"/>
        <v>187</v>
      </c>
      <c r="Y32" s="31">
        <f t="shared" si="1"/>
        <v>0</v>
      </c>
    </row>
    <row r="33" spans="1:25">
      <c r="A33" s="2" t="s">
        <v>81</v>
      </c>
      <c r="L33" s="28">
        <f t="shared" si="15"/>
        <v>0</v>
      </c>
      <c r="M33" s="28">
        <f t="shared" si="16"/>
        <v>0</v>
      </c>
      <c r="N33" s="28">
        <f t="shared" si="17"/>
        <v>0</v>
      </c>
      <c r="O33" s="29" t="str">
        <f t="shared" si="5"/>
        <v/>
      </c>
      <c r="P33" s="29" t="str">
        <f t="shared" si="6"/>
        <v/>
      </c>
      <c r="Q33" s="29" t="str">
        <f t="shared" si="7"/>
        <v/>
      </c>
      <c r="R33" s="29" t="str">
        <f t="shared" si="8"/>
        <v/>
      </c>
      <c r="S33" s="29" t="str">
        <f t="shared" si="9"/>
        <v/>
      </c>
      <c r="T33" s="29" t="str">
        <f t="shared" si="10"/>
        <v/>
      </c>
      <c r="U33" s="15" t="str">
        <f t="shared" si="11"/>
        <v/>
      </c>
      <c r="V33" s="31">
        <f t="shared" si="12"/>
        <v>1381</v>
      </c>
      <c r="W33" s="31">
        <f t="shared" si="13"/>
        <v>1194</v>
      </c>
      <c r="X33" s="31">
        <f t="shared" si="14"/>
        <v>187</v>
      </c>
      <c r="Y33" s="31">
        <f t="shared" si="1"/>
        <v>0</v>
      </c>
    </row>
    <row r="34" spans="1:25">
      <c r="A34" s="2" t="s">
        <v>82</v>
      </c>
      <c r="L34" s="28">
        <f t="shared" si="15"/>
        <v>0</v>
      </c>
      <c r="M34" s="28">
        <f t="shared" si="16"/>
        <v>0</v>
      </c>
      <c r="N34" s="28">
        <f t="shared" si="17"/>
        <v>0</v>
      </c>
      <c r="O34" s="29" t="str">
        <f t="shared" si="5"/>
        <v/>
      </c>
      <c r="P34" s="29" t="str">
        <f t="shared" si="6"/>
        <v/>
      </c>
      <c r="Q34" s="29" t="str">
        <f t="shared" si="7"/>
        <v/>
      </c>
      <c r="R34" s="29" t="str">
        <f t="shared" si="8"/>
        <v/>
      </c>
      <c r="S34" s="29" t="str">
        <f t="shared" si="9"/>
        <v/>
      </c>
      <c r="T34" s="29" t="str">
        <f t="shared" si="10"/>
        <v/>
      </c>
      <c r="U34" s="15" t="str">
        <f t="shared" si="11"/>
        <v/>
      </c>
      <c r="V34" s="31">
        <f t="shared" si="12"/>
        <v>1381</v>
      </c>
      <c r="W34" s="31">
        <f t="shared" si="13"/>
        <v>1194</v>
      </c>
      <c r="X34" s="31">
        <f t="shared" si="14"/>
        <v>187</v>
      </c>
      <c r="Y34" s="31">
        <f t="shared" si="1"/>
        <v>0</v>
      </c>
    </row>
    <row r="35" spans="1:25">
      <c r="A35" s="2" t="s">
        <v>83</v>
      </c>
      <c r="L35" s="28">
        <f t="shared" si="15"/>
        <v>0</v>
      </c>
      <c r="M35" s="28">
        <f t="shared" si="16"/>
        <v>0</v>
      </c>
      <c r="N35" s="28">
        <f t="shared" si="17"/>
        <v>0</v>
      </c>
      <c r="O35" s="29" t="str">
        <f t="shared" si="5"/>
        <v/>
      </c>
      <c r="P35" s="29" t="str">
        <f t="shared" si="6"/>
        <v/>
      </c>
      <c r="Q35" s="29" t="str">
        <f t="shared" si="7"/>
        <v/>
      </c>
      <c r="R35" s="29" t="str">
        <f t="shared" si="8"/>
        <v/>
      </c>
      <c r="S35" s="29" t="str">
        <f t="shared" si="9"/>
        <v/>
      </c>
      <c r="T35" s="29" t="str">
        <f t="shared" si="10"/>
        <v/>
      </c>
      <c r="U35" s="15" t="str">
        <f t="shared" si="11"/>
        <v/>
      </c>
      <c r="V35" s="31">
        <f t="shared" si="12"/>
        <v>1381</v>
      </c>
      <c r="W35" s="31">
        <f t="shared" si="13"/>
        <v>1194</v>
      </c>
      <c r="X35" s="31">
        <f t="shared" si="14"/>
        <v>187</v>
      </c>
      <c r="Y35" s="31">
        <f t="shared" ref="Y35:Y54" si="18">I35</f>
        <v>0</v>
      </c>
    </row>
    <row r="36" spans="1:25">
      <c r="A36" s="2" t="s">
        <v>84</v>
      </c>
      <c r="L36" s="28">
        <f t="shared" si="15"/>
        <v>0</v>
      </c>
      <c r="M36" s="28">
        <f t="shared" si="16"/>
        <v>0</v>
      </c>
      <c r="N36" s="28">
        <f t="shared" si="17"/>
        <v>0</v>
      </c>
      <c r="O36" s="29" t="str">
        <f t="shared" si="5"/>
        <v/>
      </c>
      <c r="P36" s="29" t="str">
        <f t="shared" si="6"/>
        <v/>
      </c>
      <c r="Q36" s="29" t="str">
        <f t="shared" si="7"/>
        <v/>
      </c>
      <c r="R36" s="29" t="str">
        <f t="shared" si="8"/>
        <v/>
      </c>
      <c r="S36" s="29" t="str">
        <f t="shared" si="9"/>
        <v/>
      </c>
      <c r="T36" s="29" t="str">
        <f t="shared" si="10"/>
        <v/>
      </c>
      <c r="U36" s="15" t="str">
        <f t="shared" si="11"/>
        <v/>
      </c>
      <c r="V36" s="31">
        <f t="shared" ref="V36:V54" si="19">V35+L36</f>
        <v>1381</v>
      </c>
      <c r="W36" s="31">
        <f t="shared" ref="W36:W54" si="20">W35+C36</f>
        <v>1194</v>
      </c>
      <c r="X36" s="31">
        <f t="shared" ref="X36:X54" si="21">X35+F36</f>
        <v>187</v>
      </c>
      <c r="Y36" s="31">
        <f t="shared" si="18"/>
        <v>0</v>
      </c>
    </row>
    <row r="37" spans="1:25">
      <c r="A37" s="2" t="s">
        <v>85</v>
      </c>
      <c r="L37" s="28">
        <f t="shared" si="15"/>
        <v>0</v>
      </c>
      <c r="M37" s="28">
        <f t="shared" si="16"/>
        <v>0</v>
      </c>
      <c r="N37" s="28">
        <f t="shared" si="17"/>
        <v>0</v>
      </c>
      <c r="O37" s="29" t="str">
        <f t="shared" si="5"/>
        <v/>
      </c>
      <c r="P37" s="29" t="str">
        <f t="shared" si="6"/>
        <v/>
      </c>
      <c r="Q37" s="29" t="str">
        <f t="shared" si="7"/>
        <v/>
      </c>
      <c r="R37" s="29" t="str">
        <f t="shared" si="8"/>
        <v/>
      </c>
      <c r="S37" s="29" t="str">
        <f t="shared" si="9"/>
        <v/>
      </c>
      <c r="T37" s="29" t="str">
        <f t="shared" si="10"/>
        <v/>
      </c>
      <c r="U37" s="15" t="str">
        <f t="shared" si="11"/>
        <v/>
      </c>
      <c r="V37" s="31">
        <f t="shared" si="19"/>
        <v>1381</v>
      </c>
      <c r="W37" s="31">
        <f t="shared" si="20"/>
        <v>1194</v>
      </c>
      <c r="X37" s="31">
        <f t="shared" si="21"/>
        <v>187</v>
      </c>
      <c r="Y37" s="31">
        <f t="shared" si="18"/>
        <v>0</v>
      </c>
    </row>
    <row r="38" spans="1:25">
      <c r="A38" s="2" t="s">
        <v>86</v>
      </c>
      <c r="L38" s="28">
        <f t="shared" si="15"/>
        <v>0</v>
      </c>
      <c r="M38" s="28">
        <f t="shared" si="16"/>
        <v>0</v>
      </c>
      <c r="N38" s="28">
        <f t="shared" si="17"/>
        <v>0</v>
      </c>
      <c r="O38" s="29" t="str">
        <f t="shared" si="5"/>
        <v/>
      </c>
      <c r="P38" s="29" t="str">
        <f t="shared" si="6"/>
        <v/>
      </c>
      <c r="Q38" s="29" t="str">
        <f t="shared" si="7"/>
        <v/>
      </c>
      <c r="R38" s="29" t="str">
        <f t="shared" si="8"/>
        <v/>
      </c>
      <c r="S38" s="29" t="str">
        <f t="shared" si="9"/>
        <v/>
      </c>
      <c r="T38" s="29" t="str">
        <f t="shared" si="10"/>
        <v/>
      </c>
      <c r="U38" s="15" t="str">
        <f t="shared" si="11"/>
        <v/>
      </c>
      <c r="V38" s="31">
        <f t="shared" si="19"/>
        <v>1381</v>
      </c>
      <c r="W38" s="31">
        <f t="shared" si="20"/>
        <v>1194</v>
      </c>
      <c r="X38" s="31">
        <f t="shared" si="21"/>
        <v>187</v>
      </c>
      <c r="Y38" s="31">
        <f t="shared" si="18"/>
        <v>0</v>
      </c>
    </row>
    <row r="39" spans="1:25">
      <c r="A39" s="2" t="s">
        <v>87</v>
      </c>
      <c r="L39" s="28">
        <f t="shared" si="15"/>
        <v>0</v>
      </c>
      <c r="M39" s="28">
        <f t="shared" si="16"/>
        <v>0</v>
      </c>
      <c r="N39" s="28">
        <f t="shared" si="17"/>
        <v>0</v>
      </c>
      <c r="O39" s="29" t="str">
        <f t="shared" si="5"/>
        <v/>
      </c>
      <c r="P39" s="29" t="str">
        <f t="shared" si="6"/>
        <v/>
      </c>
      <c r="Q39" s="29" t="str">
        <f t="shared" si="7"/>
        <v/>
      </c>
      <c r="R39" s="29" t="str">
        <f t="shared" si="8"/>
        <v/>
      </c>
      <c r="S39" s="29" t="str">
        <f t="shared" si="9"/>
        <v/>
      </c>
      <c r="T39" s="29" t="str">
        <f t="shared" si="10"/>
        <v/>
      </c>
      <c r="U39" s="15" t="str">
        <f t="shared" si="11"/>
        <v/>
      </c>
      <c r="V39" s="31">
        <f t="shared" si="19"/>
        <v>1381</v>
      </c>
      <c r="W39" s="31">
        <f t="shared" si="20"/>
        <v>1194</v>
      </c>
      <c r="X39" s="31">
        <f t="shared" si="21"/>
        <v>187</v>
      </c>
      <c r="Y39" s="31">
        <f t="shared" si="18"/>
        <v>0</v>
      </c>
    </row>
    <row r="40" spans="1:25">
      <c r="A40" s="2" t="s">
        <v>88</v>
      </c>
      <c r="L40" s="28">
        <f t="shared" si="15"/>
        <v>0</v>
      </c>
      <c r="M40" s="28">
        <f t="shared" si="16"/>
        <v>0</v>
      </c>
      <c r="N40" s="28">
        <f t="shared" si="17"/>
        <v>0</v>
      </c>
      <c r="O40" s="29" t="str">
        <f t="shared" si="5"/>
        <v/>
      </c>
      <c r="P40" s="29" t="str">
        <f t="shared" si="6"/>
        <v/>
      </c>
      <c r="Q40" s="29" t="str">
        <f t="shared" si="7"/>
        <v/>
      </c>
      <c r="R40" s="29" t="str">
        <f t="shared" si="8"/>
        <v/>
      </c>
      <c r="S40" s="29" t="str">
        <f t="shared" si="9"/>
        <v/>
      </c>
      <c r="T40" s="29" t="str">
        <f t="shared" si="10"/>
        <v/>
      </c>
      <c r="U40" s="15" t="str">
        <f t="shared" si="11"/>
        <v/>
      </c>
      <c r="V40" s="31">
        <f t="shared" si="19"/>
        <v>1381</v>
      </c>
      <c r="W40" s="31">
        <f t="shared" si="20"/>
        <v>1194</v>
      </c>
      <c r="X40" s="31">
        <f t="shared" si="21"/>
        <v>187</v>
      </c>
      <c r="Y40" s="31">
        <f t="shared" si="18"/>
        <v>0</v>
      </c>
    </row>
    <row r="41" spans="1:25">
      <c r="A41" s="2" t="s">
        <v>89</v>
      </c>
      <c r="L41" s="28">
        <f t="shared" si="15"/>
        <v>0</v>
      </c>
      <c r="M41" s="28">
        <f t="shared" si="16"/>
        <v>0</v>
      </c>
      <c r="N41" s="28">
        <f t="shared" si="17"/>
        <v>0</v>
      </c>
      <c r="O41" s="29" t="str">
        <f t="shared" si="5"/>
        <v/>
      </c>
      <c r="P41" s="29" t="str">
        <f t="shared" si="6"/>
        <v/>
      </c>
      <c r="Q41" s="29" t="str">
        <f t="shared" si="7"/>
        <v/>
      </c>
      <c r="R41" s="29" t="str">
        <f t="shared" si="8"/>
        <v/>
      </c>
      <c r="S41" s="29" t="str">
        <f t="shared" si="9"/>
        <v/>
      </c>
      <c r="T41" s="29" t="str">
        <f t="shared" si="10"/>
        <v/>
      </c>
      <c r="U41" s="15" t="str">
        <f t="shared" si="11"/>
        <v/>
      </c>
      <c r="V41" s="31">
        <f t="shared" si="19"/>
        <v>1381</v>
      </c>
      <c r="W41" s="31">
        <f t="shared" si="20"/>
        <v>1194</v>
      </c>
      <c r="X41" s="31">
        <f t="shared" si="21"/>
        <v>187</v>
      </c>
      <c r="Y41" s="31">
        <f t="shared" si="18"/>
        <v>0</v>
      </c>
    </row>
    <row r="42" spans="1:25">
      <c r="A42" s="2" t="s">
        <v>90</v>
      </c>
      <c r="L42" s="28">
        <f t="shared" si="15"/>
        <v>0</v>
      </c>
      <c r="M42" s="28">
        <f t="shared" si="16"/>
        <v>0</v>
      </c>
      <c r="N42" s="28">
        <f t="shared" si="17"/>
        <v>0</v>
      </c>
      <c r="O42" s="29" t="str">
        <f t="shared" si="5"/>
        <v/>
      </c>
      <c r="P42" s="29" t="str">
        <f t="shared" si="6"/>
        <v/>
      </c>
      <c r="Q42" s="29" t="str">
        <f t="shared" si="7"/>
        <v/>
      </c>
      <c r="R42" s="29" t="str">
        <f t="shared" si="8"/>
        <v/>
      </c>
      <c r="S42" s="29" t="str">
        <f t="shared" si="9"/>
        <v/>
      </c>
      <c r="T42" s="29" t="str">
        <f t="shared" si="10"/>
        <v/>
      </c>
      <c r="U42" s="15" t="str">
        <f t="shared" si="11"/>
        <v/>
      </c>
      <c r="V42" s="31">
        <f t="shared" si="19"/>
        <v>1381</v>
      </c>
      <c r="W42" s="31">
        <f t="shared" si="20"/>
        <v>1194</v>
      </c>
      <c r="X42" s="31">
        <f t="shared" si="21"/>
        <v>187</v>
      </c>
      <c r="Y42" s="31">
        <f t="shared" si="18"/>
        <v>0</v>
      </c>
    </row>
    <row r="43" spans="1:25">
      <c r="A43" s="2" t="s">
        <v>91</v>
      </c>
      <c r="L43" s="28">
        <f t="shared" si="15"/>
        <v>0</v>
      </c>
      <c r="M43" s="28">
        <f t="shared" si="16"/>
        <v>0</v>
      </c>
      <c r="N43" s="28">
        <f t="shared" si="17"/>
        <v>0</v>
      </c>
      <c r="O43" s="29" t="str">
        <f t="shared" si="5"/>
        <v/>
      </c>
      <c r="P43" s="29" t="str">
        <f t="shared" si="6"/>
        <v/>
      </c>
      <c r="Q43" s="29" t="str">
        <f t="shared" si="7"/>
        <v/>
      </c>
      <c r="R43" s="29" t="str">
        <f t="shared" si="8"/>
        <v/>
      </c>
      <c r="S43" s="29" t="str">
        <f t="shared" si="9"/>
        <v/>
      </c>
      <c r="T43" s="29" t="str">
        <f t="shared" si="10"/>
        <v/>
      </c>
      <c r="U43" s="15" t="str">
        <f t="shared" si="11"/>
        <v/>
      </c>
      <c r="V43" s="31">
        <f t="shared" si="19"/>
        <v>1381</v>
      </c>
      <c r="W43" s="31">
        <f t="shared" si="20"/>
        <v>1194</v>
      </c>
      <c r="X43" s="31">
        <f t="shared" si="21"/>
        <v>187</v>
      </c>
      <c r="Y43" s="31">
        <f t="shared" si="18"/>
        <v>0</v>
      </c>
    </row>
    <row r="44" spans="1:25">
      <c r="A44" s="2" t="s">
        <v>92</v>
      </c>
      <c r="L44" s="28">
        <f t="shared" si="15"/>
        <v>0</v>
      </c>
      <c r="M44" s="28">
        <f t="shared" si="16"/>
        <v>0</v>
      </c>
      <c r="N44" s="28">
        <f t="shared" si="17"/>
        <v>0</v>
      </c>
      <c r="O44" s="29" t="str">
        <f t="shared" si="5"/>
        <v/>
      </c>
      <c r="P44" s="29" t="str">
        <f t="shared" si="6"/>
        <v/>
      </c>
      <c r="Q44" s="29" t="str">
        <f t="shared" si="7"/>
        <v/>
      </c>
      <c r="R44" s="29" t="str">
        <f t="shared" si="8"/>
        <v/>
      </c>
      <c r="S44" s="29" t="str">
        <f t="shared" si="9"/>
        <v/>
      </c>
      <c r="T44" s="29" t="str">
        <f t="shared" si="10"/>
        <v/>
      </c>
      <c r="U44" s="15" t="str">
        <f t="shared" si="11"/>
        <v/>
      </c>
      <c r="V44" s="31">
        <f t="shared" si="19"/>
        <v>1381</v>
      </c>
      <c r="W44" s="31">
        <f t="shared" si="20"/>
        <v>1194</v>
      </c>
      <c r="X44" s="31">
        <f t="shared" si="21"/>
        <v>187</v>
      </c>
      <c r="Y44" s="31">
        <f t="shared" si="18"/>
        <v>0</v>
      </c>
    </row>
    <row r="45" spans="1:25">
      <c r="A45" s="2" t="s">
        <v>93</v>
      </c>
      <c r="L45" s="28">
        <f t="shared" si="15"/>
        <v>0</v>
      </c>
      <c r="M45" s="28">
        <f t="shared" si="16"/>
        <v>0</v>
      </c>
      <c r="N45" s="28">
        <f t="shared" si="17"/>
        <v>0</v>
      </c>
      <c r="O45" s="29" t="str">
        <f t="shared" si="5"/>
        <v/>
      </c>
      <c r="P45" s="29" t="str">
        <f t="shared" si="6"/>
        <v/>
      </c>
      <c r="Q45" s="29" t="str">
        <f t="shared" si="7"/>
        <v/>
      </c>
      <c r="R45" s="29" t="str">
        <f t="shared" si="8"/>
        <v/>
      </c>
      <c r="S45" s="29" t="str">
        <f t="shared" si="9"/>
        <v/>
      </c>
      <c r="T45" s="29" t="str">
        <f t="shared" si="10"/>
        <v/>
      </c>
      <c r="U45" s="15" t="str">
        <f t="shared" si="11"/>
        <v/>
      </c>
      <c r="V45" s="31">
        <f t="shared" si="19"/>
        <v>1381</v>
      </c>
      <c r="W45" s="31">
        <f t="shared" si="20"/>
        <v>1194</v>
      </c>
      <c r="X45" s="31">
        <f t="shared" si="21"/>
        <v>187</v>
      </c>
      <c r="Y45" s="31">
        <f t="shared" si="18"/>
        <v>0</v>
      </c>
    </row>
    <row r="46" spans="1:25">
      <c r="A46" s="2" t="s">
        <v>94</v>
      </c>
      <c r="L46" s="28">
        <f t="shared" si="15"/>
        <v>0</v>
      </c>
      <c r="M46" s="28">
        <f t="shared" si="16"/>
        <v>0</v>
      </c>
      <c r="N46" s="28">
        <f t="shared" si="17"/>
        <v>0</v>
      </c>
      <c r="O46" s="29" t="str">
        <f t="shared" si="5"/>
        <v/>
      </c>
      <c r="P46" s="29" t="str">
        <f t="shared" si="6"/>
        <v/>
      </c>
      <c r="Q46" s="29" t="str">
        <f t="shared" si="7"/>
        <v/>
      </c>
      <c r="R46" s="29" t="str">
        <f t="shared" si="8"/>
        <v/>
      </c>
      <c r="S46" s="29" t="str">
        <f t="shared" si="9"/>
        <v/>
      </c>
      <c r="T46" s="29" t="str">
        <f t="shared" si="10"/>
        <v/>
      </c>
      <c r="U46" s="15" t="str">
        <f t="shared" si="11"/>
        <v/>
      </c>
      <c r="V46" s="31">
        <f t="shared" si="19"/>
        <v>1381</v>
      </c>
      <c r="W46" s="31">
        <f t="shared" si="20"/>
        <v>1194</v>
      </c>
      <c r="X46" s="31">
        <f t="shared" si="21"/>
        <v>187</v>
      </c>
      <c r="Y46" s="31">
        <f t="shared" si="18"/>
        <v>0</v>
      </c>
    </row>
    <row r="47" spans="1:25">
      <c r="A47" s="2" t="s">
        <v>95</v>
      </c>
      <c r="L47" s="28">
        <f t="shared" si="15"/>
        <v>0</v>
      </c>
      <c r="M47" s="28">
        <f t="shared" si="16"/>
        <v>0</v>
      </c>
      <c r="N47" s="28">
        <f t="shared" si="17"/>
        <v>0</v>
      </c>
      <c r="O47" s="29" t="str">
        <f t="shared" si="5"/>
        <v/>
      </c>
      <c r="P47" s="29" t="str">
        <f t="shared" si="6"/>
        <v/>
      </c>
      <c r="Q47" s="29" t="str">
        <f t="shared" si="7"/>
        <v/>
      </c>
      <c r="R47" s="29" t="str">
        <f t="shared" si="8"/>
        <v/>
      </c>
      <c r="S47" s="29" t="str">
        <f t="shared" si="9"/>
        <v/>
      </c>
      <c r="T47" s="29" t="str">
        <f t="shared" si="10"/>
        <v/>
      </c>
      <c r="U47" s="15" t="str">
        <f t="shared" si="11"/>
        <v/>
      </c>
      <c r="V47" s="31">
        <f t="shared" si="19"/>
        <v>1381</v>
      </c>
      <c r="W47" s="31">
        <f t="shared" si="20"/>
        <v>1194</v>
      </c>
      <c r="X47" s="31">
        <f t="shared" si="21"/>
        <v>187</v>
      </c>
      <c r="Y47" s="31">
        <f t="shared" si="18"/>
        <v>0</v>
      </c>
    </row>
    <row r="48" spans="1:25">
      <c r="A48" s="2" t="s">
        <v>96</v>
      </c>
      <c r="L48" s="28">
        <f t="shared" si="15"/>
        <v>0</v>
      </c>
      <c r="M48" s="28">
        <f t="shared" si="16"/>
        <v>0</v>
      </c>
      <c r="N48" s="28">
        <f t="shared" si="17"/>
        <v>0</v>
      </c>
      <c r="O48" s="29" t="str">
        <f t="shared" si="5"/>
        <v/>
      </c>
      <c r="P48" s="29" t="str">
        <f t="shared" si="6"/>
        <v/>
      </c>
      <c r="Q48" s="29" t="str">
        <f t="shared" si="7"/>
        <v/>
      </c>
      <c r="R48" s="29" t="str">
        <f t="shared" si="8"/>
        <v/>
      </c>
      <c r="S48" s="29" t="str">
        <f t="shared" si="9"/>
        <v/>
      </c>
      <c r="T48" s="29" t="str">
        <f t="shared" si="10"/>
        <v/>
      </c>
      <c r="U48" s="15" t="str">
        <f t="shared" si="11"/>
        <v/>
      </c>
      <c r="V48" s="31">
        <f t="shared" si="19"/>
        <v>1381</v>
      </c>
      <c r="W48" s="31">
        <f t="shared" si="20"/>
        <v>1194</v>
      </c>
      <c r="X48" s="31">
        <f t="shared" si="21"/>
        <v>187</v>
      </c>
      <c r="Y48" s="31">
        <f t="shared" si="18"/>
        <v>0</v>
      </c>
    </row>
    <row r="49" spans="1:25">
      <c r="A49" s="2" t="s">
        <v>97</v>
      </c>
      <c r="L49" s="28">
        <f t="shared" si="15"/>
        <v>0</v>
      </c>
      <c r="M49" s="28">
        <f t="shared" si="16"/>
        <v>0</v>
      </c>
      <c r="N49" s="28">
        <f t="shared" si="17"/>
        <v>0</v>
      </c>
      <c r="O49" s="29" t="str">
        <f t="shared" si="5"/>
        <v/>
      </c>
      <c r="P49" s="29" t="str">
        <f t="shared" si="6"/>
        <v/>
      </c>
      <c r="Q49" s="29" t="str">
        <f t="shared" si="7"/>
        <v/>
      </c>
      <c r="R49" s="29" t="str">
        <f t="shared" si="8"/>
        <v/>
      </c>
      <c r="S49" s="29" t="str">
        <f t="shared" si="9"/>
        <v/>
      </c>
      <c r="T49" s="29" t="str">
        <f t="shared" si="10"/>
        <v/>
      </c>
      <c r="U49" s="15" t="str">
        <f t="shared" si="11"/>
        <v/>
      </c>
      <c r="V49" s="31">
        <f t="shared" si="19"/>
        <v>1381</v>
      </c>
      <c r="W49" s="31">
        <f t="shared" si="20"/>
        <v>1194</v>
      </c>
      <c r="X49" s="31">
        <f t="shared" si="21"/>
        <v>187</v>
      </c>
      <c r="Y49" s="31">
        <f t="shared" si="18"/>
        <v>0</v>
      </c>
    </row>
    <row r="50" spans="1:25">
      <c r="A50" s="2" t="s">
        <v>98</v>
      </c>
      <c r="L50" s="28">
        <f t="shared" si="15"/>
        <v>0</v>
      </c>
      <c r="M50" s="28">
        <f t="shared" si="16"/>
        <v>0</v>
      </c>
      <c r="N50" s="28">
        <f t="shared" si="17"/>
        <v>0</v>
      </c>
      <c r="O50" s="29" t="str">
        <f t="shared" si="5"/>
        <v/>
      </c>
      <c r="P50" s="29" t="str">
        <f t="shared" si="6"/>
        <v/>
      </c>
      <c r="Q50" s="29" t="str">
        <f t="shared" si="7"/>
        <v/>
      </c>
      <c r="R50" s="29" t="str">
        <f t="shared" si="8"/>
        <v/>
      </c>
      <c r="S50" s="29" t="str">
        <f t="shared" si="9"/>
        <v/>
      </c>
      <c r="T50" s="29" t="str">
        <f t="shared" si="10"/>
        <v/>
      </c>
      <c r="U50" s="15" t="str">
        <f t="shared" si="11"/>
        <v/>
      </c>
      <c r="V50" s="31">
        <f t="shared" si="19"/>
        <v>1381</v>
      </c>
      <c r="W50" s="31">
        <f t="shared" si="20"/>
        <v>1194</v>
      </c>
      <c r="X50" s="31">
        <f t="shared" si="21"/>
        <v>187</v>
      </c>
      <c r="Y50" s="31">
        <f t="shared" si="18"/>
        <v>0</v>
      </c>
    </row>
    <row r="51" spans="1:25">
      <c r="A51" s="2" t="s">
        <v>99</v>
      </c>
      <c r="L51" s="28">
        <f t="shared" si="15"/>
        <v>0</v>
      </c>
      <c r="M51" s="28">
        <f t="shared" si="16"/>
        <v>0</v>
      </c>
      <c r="N51" s="28">
        <f t="shared" si="17"/>
        <v>0</v>
      </c>
      <c r="O51" s="29" t="str">
        <f t="shared" si="5"/>
        <v/>
      </c>
      <c r="P51" s="29" t="str">
        <f t="shared" si="6"/>
        <v/>
      </c>
      <c r="Q51" s="29" t="str">
        <f t="shared" si="7"/>
        <v/>
      </c>
      <c r="R51" s="29" t="str">
        <f t="shared" si="8"/>
        <v/>
      </c>
      <c r="S51" s="29" t="str">
        <f t="shared" si="9"/>
        <v/>
      </c>
      <c r="T51" s="29" t="str">
        <f t="shared" si="10"/>
        <v/>
      </c>
      <c r="U51" s="15" t="str">
        <f t="shared" si="11"/>
        <v/>
      </c>
      <c r="V51" s="31">
        <f t="shared" si="19"/>
        <v>1381</v>
      </c>
      <c r="W51" s="31">
        <f t="shared" si="20"/>
        <v>1194</v>
      </c>
      <c r="X51" s="31">
        <f t="shared" si="21"/>
        <v>187</v>
      </c>
      <c r="Y51" s="31">
        <f t="shared" si="18"/>
        <v>0</v>
      </c>
    </row>
    <row r="52" spans="1:25">
      <c r="A52" s="2" t="s">
        <v>100</v>
      </c>
      <c r="L52" s="28">
        <f t="shared" si="15"/>
        <v>0</v>
      </c>
      <c r="M52" s="28">
        <f t="shared" si="16"/>
        <v>0</v>
      </c>
      <c r="N52" s="28">
        <f t="shared" si="17"/>
        <v>0</v>
      </c>
      <c r="O52" s="29" t="str">
        <f t="shared" si="5"/>
        <v/>
      </c>
      <c r="P52" s="29" t="str">
        <f t="shared" si="6"/>
        <v/>
      </c>
      <c r="Q52" s="29" t="str">
        <f t="shared" si="7"/>
        <v/>
      </c>
      <c r="R52" s="29" t="str">
        <f t="shared" si="8"/>
        <v/>
      </c>
      <c r="S52" s="29" t="str">
        <f t="shared" si="9"/>
        <v/>
      </c>
      <c r="T52" s="29" t="str">
        <f t="shared" si="10"/>
        <v/>
      </c>
      <c r="U52" s="15" t="str">
        <f t="shared" si="11"/>
        <v/>
      </c>
      <c r="V52" s="31">
        <f t="shared" si="19"/>
        <v>1381</v>
      </c>
      <c r="W52" s="31">
        <f t="shared" si="20"/>
        <v>1194</v>
      </c>
      <c r="X52" s="31">
        <f t="shared" si="21"/>
        <v>187</v>
      </c>
      <c r="Y52" s="31">
        <f t="shared" si="18"/>
        <v>0</v>
      </c>
    </row>
    <row r="53" spans="1:25">
      <c r="A53" s="2" t="s">
        <v>101</v>
      </c>
      <c r="L53" s="28">
        <f t="shared" si="15"/>
        <v>0</v>
      </c>
      <c r="M53" s="28">
        <f t="shared" si="16"/>
        <v>0</v>
      </c>
      <c r="N53" s="28">
        <f t="shared" si="17"/>
        <v>0</v>
      </c>
      <c r="O53" s="29" t="str">
        <f t="shared" si="5"/>
        <v/>
      </c>
      <c r="P53" s="29" t="str">
        <f t="shared" si="6"/>
        <v/>
      </c>
      <c r="Q53" s="29" t="str">
        <f t="shared" si="7"/>
        <v/>
      </c>
      <c r="R53" s="29" t="str">
        <f t="shared" si="8"/>
        <v/>
      </c>
      <c r="S53" s="29" t="str">
        <f t="shared" si="9"/>
        <v/>
      </c>
      <c r="T53" s="29" t="str">
        <f t="shared" si="10"/>
        <v/>
      </c>
      <c r="U53" s="15" t="str">
        <f t="shared" si="11"/>
        <v/>
      </c>
      <c r="V53" s="31">
        <f t="shared" si="19"/>
        <v>1381</v>
      </c>
      <c r="W53" s="31">
        <f t="shared" si="20"/>
        <v>1194</v>
      </c>
      <c r="X53" s="31">
        <f t="shared" si="21"/>
        <v>187</v>
      </c>
      <c r="Y53" s="31">
        <f t="shared" si="18"/>
        <v>0</v>
      </c>
    </row>
    <row r="54" spans="1:25">
      <c r="A54" s="2" t="s">
        <v>102</v>
      </c>
      <c r="L54" s="28">
        <f t="shared" si="15"/>
        <v>0</v>
      </c>
      <c r="M54" s="28">
        <f t="shared" si="16"/>
        <v>0</v>
      </c>
      <c r="N54" s="28">
        <f t="shared" si="17"/>
        <v>0</v>
      </c>
      <c r="O54" s="29" t="str">
        <f t="shared" si="5"/>
        <v/>
      </c>
      <c r="P54" s="29" t="str">
        <f t="shared" si="6"/>
        <v/>
      </c>
      <c r="Q54" s="29" t="str">
        <f t="shared" si="7"/>
        <v/>
      </c>
      <c r="R54" s="29" t="str">
        <f t="shared" si="8"/>
        <v/>
      </c>
      <c r="S54" s="29" t="str">
        <f t="shared" si="9"/>
        <v/>
      </c>
      <c r="T54" s="29" t="str">
        <f t="shared" si="10"/>
        <v/>
      </c>
      <c r="U54" s="15" t="str">
        <f t="shared" si="11"/>
        <v/>
      </c>
      <c r="V54" s="31">
        <f t="shared" si="19"/>
        <v>1381</v>
      </c>
      <c r="W54" s="31">
        <f t="shared" si="20"/>
        <v>1194</v>
      </c>
      <c r="X54" s="31">
        <f t="shared" si="21"/>
        <v>187</v>
      </c>
      <c r="Y54" s="31">
        <f t="shared" si="18"/>
        <v>0</v>
      </c>
    </row>
  </sheetData>
  <phoneticPr fontId="1" type="noConversion"/>
  <dataValidations count="1">
    <dataValidation type="custom" allowBlank="1" showInputMessage="1" showErrorMessage="1" sqref="O1:O1048576">
      <formula1>IF(L3=0,"",M3/L3)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4"/>
  <sheetViews>
    <sheetView topLeftCell="K1" workbookViewId="0">
      <selection activeCell="T28" sqref="T28"/>
    </sheetView>
  </sheetViews>
  <sheetFormatPr defaultRowHeight="11.25"/>
  <cols>
    <col min="1" max="1" width="7.5" style="1" customWidth="1"/>
    <col min="2" max="2" width="10.125" style="1" customWidth="1"/>
    <col min="3" max="9" width="9" style="1"/>
    <col min="10" max="10" width="23.875" style="1" customWidth="1"/>
    <col min="11" max="15" width="9" style="1"/>
    <col min="16" max="16" width="9" style="4"/>
    <col min="17" max="23" width="9" style="1"/>
    <col min="24" max="24" width="21.875" style="1" customWidth="1"/>
    <col min="25" max="40" width="9" style="1"/>
    <col min="41" max="41" width="31.875" style="1" customWidth="1"/>
    <col min="42" max="56" width="9" style="1"/>
    <col min="57" max="57" width="20.75" style="1" customWidth="1"/>
    <col min="58" max="59" width="9" style="1"/>
    <col min="60" max="60" width="11.875" style="1" customWidth="1"/>
    <col min="61" max="61" width="11.25" style="1" customWidth="1"/>
    <col min="62" max="62" width="11.125" style="1" customWidth="1"/>
    <col min="63" max="63" width="22" style="1" customWidth="1"/>
    <col min="64" max="16384" width="9" style="1"/>
  </cols>
  <sheetData>
    <row r="1" spans="1:63" ht="27" customHeight="1">
      <c r="A1" s="10" t="s">
        <v>33</v>
      </c>
      <c r="O1" s="10" t="s">
        <v>22</v>
      </c>
      <c r="AD1" s="10" t="s">
        <v>34</v>
      </c>
      <c r="AT1" s="10" t="s">
        <v>40</v>
      </c>
      <c r="BH1" s="10" t="s">
        <v>104</v>
      </c>
    </row>
    <row r="2" spans="1:63">
      <c r="A2" s="1" t="str">
        <f>任务数据!A2</f>
        <v>迭代序号</v>
      </c>
      <c r="B2" s="1" t="str">
        <f>任务数据!V2</f>
        <v>任务叠加总数</v>
      </c>
      <c r="O2" s="1" t="str">
        <f>任务数据!A2</f>
        <v>迭代序号</v>
      </c>
      <c r="P2" s="4" t="s">
        <v>22</v>
      </c>
      <c r="AD2" s="1" t="str">
        <f>任务数据!A2</f>
        <v>迭代序号</v>
      </c>
      <c r="AE2" s="4" t="str">
        <f>任务数据!S2</f>
        <v>计划任务占比率</v>
      </c>
      <c r="AF2" s="4" t="str">
        <f>任务数据!T2</f>
        <v>临时任务占比率</v>
      </c>
      <c r="AG2" s="1" t="str">
        <f>任务数据!U2</f>
        <v>疑难问题占比率</v>
      </c>
      <c r="AT2" s="1" t="str">
        <f>任务数据!A2</f>
        <v>迭代序号</v>
      </c>
      <c r="AU2" s="1" t="str">
        <f>任务数据!C2</f>
        <v>计划任务总数</v>
      </c>
      <c r="AV2" s="1" t="str">
        <f>任务数据!F2</f>
        <v>临时任务总数</v>
      </c>
      <c r="AW2" s="1" t="str">
        <f>任务数据!I2</f>
        <v>疑难问题总数</v>
      </c>
      <c r="BH2" s="1" t="s">
        <v>107</v>
      </c>
      <c r="BI2" s="1" t="s">
        <v>106</v>
      </c>
      <c r="BJ2" s="1" t="s">
        <v>105</v>
      </c>
      <c r="BK2" s="1" t="s">
        <v>108</v>
      </c>
    </row>
    <row r="3" spans="1:63">
      <c r="A3" s="1" t="str">
        <f>任务数据!A3</f>
        <v>1W</v>
      </c>
      <c r="B3" s="1">
        <f>IF(A3=任务分析图表!A3,任务数据!V3,"")</f>
        <v>59</v>
      </c>
      <c r="O3" s="1" t="str">
        <f>任务数据!A3</f>
        <v>1W</v>
      </c>
      <c r="P3" s="4">
        <f>IF(任务分析图表!O3=任务数据!A3,任务数据!P3,"")</f>
        <v>0.84905660377358494</v>
      </c>
      <c r="AD3" s="1" t="str">
        <f>任务数据!A3</f>
        <v>1W</v>
      </c>
      <c r="AE3" s="4">
        <f>任务数据!S3</f>
        <v>0.89830508474576276</v>
      </c>
      <c r="AF3" s="4">
        <f>任务数据!T3</f>
        <v>0.10169491525423729</v>
      </c>
      <c r="AG3" s="1">
        <f>任务数据!U3</f>
        <v>0</v>
      </c>
      <c r="AT3" s="1" t="str">
        <f>任务数据!A3</f>
        <v>1W</v>
      </c>
      <c r="AU3" s="1">
        <f>任务数据!C3</f>
        <v>53</v>
      </c>
      <c r="AV3" s="1">
        <f>任务数据!F3</f>
        <v>6</v>
      </c>
      <c r="AW3" s="1">
        <f>任务数据!I3</f>
        <v>0</v>
      </c>
      <c r="BH3" s="1">
        <v>23</v>
      </c>
      <c r="BI3" s="1">
        <v>10</v>
      </c>
      <c r="BJ3" s="1">
        <v>2</v>
      </c>
      <c r="BK3" s="1">
        <v>6</v>
      </c>
    </row>
    <row r="4" spans="1:63">
      <c r="A4" s="1" t="str">
        <f>任务数据!A4</f>
        <v>2W</v>
      </c>
      <c r="B4" s="1">
        <f>IF(A4=任务分析图表!A4,任务数据!V4,"")</f>
        <v>116</v>
      </c>
      <c r="O4" s="1" t="str">
        <f>任务数据!A4</f>
        <v>2W</v>
      </c>
      <c r="P4" s="4">
        <f>IF(任务分析图表!O4=任务数据!A4,任务数据!P4,"")</f>
        <v>0.67346938775510201</v>
      </c>
      <c r="AD4" s="1" t="str">
        <f>任务数据!A4</f>
        <v>2W</v>
      </c>
      <c r="AE4" s="4">
        <f>任务数据!S4</f>
        <v>0.85964912280701755</v>
      </c>
      <c r="AF4" s="4">
        <f>任务数据!T4</f>
        <v>0.14035087719298245</v>
      </c>
      <c r="AG4" s="1">
        <f>任务数据!U4</f>
        <v>0</v>
      </c>
      <c r="AT4" s="1" t="str">
        <f>任务数据!A4</f>
        <v>2W</v>
      </c>
      <c r="AU4" s="1">
        <f>任务数据!C4</f>
        <v>49</v>
      </c>
      <c r="AV4" s="1">
        <f>任务数据!F4</f>
        <v>8</v>
      </c>
      <c r="AW4" s="1">
        <f>任务数据!I4</f>
        <v>0</v>
      </c>
    </row>
    <row r="5" spans="1:63">
      <c r="A5" s="1" t="str">
        <f>任务数据!A5</f>
        <v>3W</v>
      </c>
      <c r="B5" s="1">
        <f>IF(A5=任务分析图表!A5,任务数据!V5,"")</f>
        <v>170</v>
      </c>
      <c r="O5" s="1" t="str">
        <f>任务数据!A5</f>
        <v>3W</v>
      </c>
      <c r="P5" s="4">
        <f>IF(任务分析图表!O5=任务数据!A5,任务数据!P5,"")</f>
        <v>0.72093023255813948</v>
      </c>
      <c r="AD5" s="1" t="str">
        <f>任务数据!A5</f>
        <v>3W</v>
      </c>
      <c r="AE5" s="4">
        <f>任务数据!S5</f>
        <v>0.79629629629629628</v>
      </c>
      <c r="AF5" s="4">
        <f>任务数据!T5</f>
        <v>0.20370370370370369</v>
      </c>
      <c r="AG5" s="1">
        <f>任务数据!U5</f>
        <v>0</v>
      </c>
      <c r="AT5" s="1" t="str">
        <f>任务数据!A5</f>
        <v>3W</v>
      </c>
      <c r="AU5" s="1">
        <f>任务数据!C5</f>
        <v>43</v>
      </c>
      <c r="AV5" s="1">
        <f>任务数据!F5</f>
        <v>11</v>
      </c>
      <c r="AW5" s="1">
        <f>任务数据!I5</f>
        <v>0</v>
      </c>
    </row>
    <row r="6" spans="1:63">
      <c r="A6" s="1" t="str">
        <f>任务数据!A6</f>
        <v>4W</v>
      </c>
      <c r="B6" s="1">
        <f>IF(A6=任务分析图表!A6,任务数据!V6,"")</f>
        <v>223</v>
      </c>
      <c r="O6" s="1" t="str">
        <f>任务数据!A6</f>
        <v>4W</v>
      </c>
      <c r="P6" s="4">
        <f>IF(任务分析图表!O6=任务数据!A6,任务数据!P6,"")</f>
        <v>0.70270270270270274</v>
      </c>
      <c r="AD6" s="1" t="str">
        <f>任务数据!A6</f>
        <v>4W</v>
      </c>
      <c r="AE6" s="4">
        <f>任务数据!S6</f>
        <v>0.69811320754716977</v>
      </c>
      <c r="AF6" s="4">
        <f>任务数据!T6</f>
        <v>0.30188679245283018</v>
      </c>
      <c r="AG6" s="1">
        <f>任务数据!U6</f>
        <v>0</v>
      </c>
      <c r="AT6" s="1" t="str">
        <f>任务数据!A6</f>
        <v>4W</v>
      </c>
      <c r="AU6" s="1">
        <f>任务数据!C6</f>
        <v>37</v>
      </c>
      <c r="AV6" s="1">
        <f>任务数据!F6</f>
        <v>16</v>
      </c>
      <c r="AW6" s="1">
        <f>任务数据!I6</f>
        <v>0</v>
      </c>
    </row>
    <row r="7" spans="1:63">
      <c r="A7" s="1" t="str">
        <f>任务数据!A7</f>
        <v>5W</v>
      </c>
      <c r="B7" s="1">
        <f>IF(A7=任务分析图表!A7,任务数据!V7,"")</f>
        <v>288</v>
      </c>
      <c r="O7" s="1" t="str">
        <f>任务数据!A7</f>
        <v>5W</v>
      </c>
      <c r="P7" s="4">
        <f>IF(任务分析图表!O7=任务数据!A7,任务数据!P7,"")</f>
        <v>0.86274509803921573</v>
      </c>
      <c r="AD7" s="1" t="str">
        <f>任务数据!A7</f>
        <v>5W</v>
      </c>
      <c r="AE7" s="4">
        <f>任务数据!S7</f>
        <v>0.7846153846153846</v>
      </c>
      <c r="AF7" s="4">
        <f>任务数据!T7</f>
        <v>0.2153846153846154</v>
      </c>
      <c r="AG7" s="1">
        <f>任务数据!U7</f>
        <v>0</v>
      </c>
      <c r="AT7" s="1" t="str">
        <f>任务数据!A7</f>
        <v>5W</v>
      </c>
      <c r="AU7" s="1">
        <f>任务数据!C7</f>
        <v>51</v>
      </c>
      <c r="AV7" s="1">
        <f>任务数据!F7</f>
        <v>14</v>
      </c>
      <c r="AW7" s="1">
        <f>任务数据!I7</f>
        <v>0</v>
      </c>
    </row>
    <row r="8" spans="1:63">
      <c r="A8" s="1" t="str">
        <f>任务数据!A8</f>
        <v>6W</v>
      </c>
      <c r="B8" s="1">
        <f>IF(A8=任务分析图表!A8,任务数据!V8,"")</f>
        <v>339</v>
      </c>
      <c r="O8" s="1" t="str">
        <f>任务数据!A8</f>
        <v>6W</v>
      </c>
      <c r="P8" s="4">
        <f>IF(任务分析图表!O8=任务数据!A8,任务数据!P8,"")</f>
        <v>0.77272727272727271</v>
      </c>
      <c r="AD8" s="1" t="str">
        <f>任务数据!A8</f>
        <v>6W</v>
      </c>
      <c r="AE8" s="4">
        <f>任务数据!S8</f>
        <v>0.86274509803921573</v>
      </c>
      <c r="AF8" s="4">
        <f>任务数据!T8</f>
        <v>0.13725490196078433</v>
      </c>
      <c r="AG8" s="1">
        <f>任务数据!U8</f>
        <v>0</v>
      </c>
      <c r="AT8" s="1" t="str">
        <f>任务数据!A8</f>
        <v>6W</v>
      </c>
      <c r="AU8" s="1">
        <f>任务数据!C8</f>
        <v>44</v>
      </c>
      <c r="AV8" s="1">
        <f>任务数据!F8</f>
        <v>7</v>
      </c>
      <c r="AW8" s="1">
        <f>任务数据!I8</f>
        <v>0</v>
      </c>
    </row>
    <row r="9" spans="1:63">
      <c r="A9" s="1" t="str">
        <f>任务数据!A9</f>
        <v>7W</v>
      </c>
      <c r="B9" s="1">
        <f>IF(A9=任务分析图表!A9,任务数据!V9,"")</f>
        <v>390</v>
      </c>
      <c r="O9" s="1" t="str">
        <f>任务数据!A9</f>
        <v>7W</v>
      </c>
      <c r="P9" s="4">
        <f>IF(任务分析图表!O9=任务数据!A9,任务数据!P9,"")</f>
        <v>0.77272727272727271</v>
      </c>
      <c r="AD9" s="1" t="str">
        <f>任务数据!A9</f>
        <v>7W</v>
      </c>
      <c r="AE9" s="4">
        <f>任务数据!S9</f>
        <v>0.86274509803921573</v>
      </c>
      <c r="AF9" s="4">
        <f>任务数据!T9</f>
        <v>0.13725490196078433</v>
      </c>
      <c r="AG9" s="1">
        <f>任务数据!U9</f>
        <v>0</v>
      </c>
      <c r="AT9" s="1" t="str">
        <f>任务数据!A9</f>
        <v>7W</v>
      </c>
      <c r="AU9" s="1">
        <f>任务数据!C9</f>
        <v>44</v>
      </c>
      <c r="AV9" s="1">
        <f>任务数据!F9</f>
        <v>7</v>
      </c>
      <c r="AW9" s="1">
        <f>任务数据!I9</f>
        <v>0</v>
      </c>
    </row>
    <row r="10" spans="1:63">
      <c r="A10" s="1" t="str">
        <f>任务数据!A10</f>
        <v>8W</v>
      </c>
      <c r="B10" s="1">
        <f>IF(A10=任务分析图表!A10,任务数据!V10,"")</f>
        <v>441</v>
      </c>
      <c r="O10" s="1" t="str">
        <f>任务数据!A10</f>
        <v>8W</v>
      </c>
      <c r="P10" s="4">
        <f>IF(任务分析图表!O10=任务数据!A10,任务数据!P10,"")</f>
        <v>0.77272727272727271</v>
      </c>
      <c r="AD10" s="1" t="str">
        <f>任务数据!A10</f>
        <v>8W</v>
      </c>
      <c r="AE10" s="4">
        <f>任务数据!S10</f>
        <v>0.86274509803921573</v>
      </c>
      <c r="AF10" s="4">
        <f>任务数据!T10</f>
        <v>0.13725490196078433</v>
      </c>
      <c r="AG10" s="1">
        <f>任务数据!U10</f>
        <v>0</v>
      </c>
      <c r="AT10" s="1" t="str">
        <f>任务数据!A10</f>
        <v>8W</v>
      </c>
      <c r="AU10" s="1">
        <f>任务数据!C10</f>
        <v>44</v>
      </c>
      <c r="AV10" s="1">
        <f>任务数据!F10</f>
        <v>7</v>
      </c>
      <c r="AW10" s="1">
        <f>任务数据!I10</f>
        <v>0</v>
      </c>
    </row>
    <row r="11" spans="1:63">
      <c r="A11" s="1" t="str">
        <f>任务数据!A11</f>
        <v>9W</v>
      </c>
      <c r="B11" s="1">
        <f>IF(A11=任务分析图表!A11,任务数据!V11,"")</f>
        <v>492</v>
      </c>
      <c r="O11" s="1" t="str">
        <f>任务数据!A11</f>
        <v>9W</v>
      </c>
      <c r="P11" s="4">
        <f>IF(任务分析图表!O11=任务数据!A11,任务数据!P11,"")</f>
        <v>0.77272727272727271</v>
      </c>
      <c r="AD11" s="1" t="str">
        <f>任务数据!A11</f>
        <v>9W</v>
      </c>
      <c r="AE11" s="4">
        <f>任务数据!S11</f>
        <v>0.86274509803921573</v>
      </c>
      <c r="AF11" s="4">
        <f>任务数据!T11</f>
        <v>0.13725490196078433</v>
      </c>
      <c r="AG11" s="1">
        <f>任务数据!U11</f>
        <v>0</v>
      </c>
      <c r="AT11" s="1" t="str">
        <f>任务数据!A11</f>
        <v>9W</v>
      </c>
      <c r="AU11" s="1">
        <f>任务数据!C11</f>
        <v>44</v>
      </c>
      <c r="AV11" s="1">
        <f>任务数据!F11</f>
        <v>7</v>
      </c>
      <c r="AW11" s="1">
        <f>任务数据!I11</f>
        <v>0</v>
      </c>
    </row>
    <row r="12" spans="1:63">
      <c r="A12" s="1" t="str">
        <f>任务数据!A12</f>
        <v>10W</v>
      </c>
      <c r="B12" s="1">
        <f>IF(A12=任务分析图表!A12,任务数据!V12,"")</f>
        <v>543</v>
      </c>
      <c r="O12" s="1" t="str">
        <f>任务数据!A12</f>
        <v>10W</v>
      </c>
      <c r="P12" s="4">
        <f>IF(任务分析图表!O12=任务数据!A12,任务数据!P12,"")</f>
        <v>0.77272727272727271</v>
      </c>
      <c r="AD12" s="1" t="str">
        <f>任务数据!A12</f>
        <v>10W</v>
      </c>
      <c r="AE12" s="4">
        <f>任务数据!S12</f>
        <v>0.86274509803921573</v>
      </c>
      <c r="AF12" s="4">
        <f>任务数据!T12</f>
        <v>0.13725490196078433</v>
      </c>
      <c r="AG12" s="1">
        <f>任务数据!U12</f>
        <v>0</v>
      </c>
      <c r="AT12" s="1" t="str">
        <f>任务数据!A12</f>
        <v>10W</v>
      </c>
      <c r="AU12" s="1">
        <f>任务数据!C12</f>
        <v>44</v>
      </c>
      <c r="AV12" s="1">
        <f>任务数据!F12</f>
        <v>7</v>
      </c>
      <c r="AW12" s="1">
        <f>任务数据!I12</f>
        <v>0</v>
      </c>
    </row>
    <row r="13" spans="1:63">
      <c r="A13" s="1" t="str">
        <f>任务数据!A13</f>
        <v>11W</v>
      </c>
      <c r="B13" s="1">
        <f>IF(A13=任务分析图表!A13,任务数据!V13,"")</f>
        <v>594</v>
      </c>
      <c r="O13" s="1" t="str">
        <f>任务数据!A13</f>
        <v>11W</v>
      </c>
      <c r="P13" s="4">
        <f>IF(任务分析图表!O13=任务数据!A13,任务数据!P13,"")</f>
        <v>0.77272727272727271</v>
      </c>
      <c r="AD13" s="1" t="str">
        <f>任务数据!A13</f>
        <v>11W</v>
      </c>
      <c r="AE13" s="4">
        <f>任务数据!S13</f>
        <v>0.86274509803921573</v>
      </c>
      <c r="AF13" s="4">
        <f>任务数据!T13</f>
        <v>0.13725490196078433</v>
      </c>
      <c r="AG13" s="1">
        <f>任务数据!U13</f>
        <v>0</v>
      </c>
      <c r="AT13" s="1" t="str">
        <f>任务数据!A13</f>
        <v>11W</v>
      </c>
      <c r="AU13" s="1">
        <f>任务数据!C13</f>
        <v>44</v>
      </c>
      <c r="AV13" s="1">
        <f>任务数据!F13</f>
        <v>7</v>
      </c>
      <c r="AW13" s="1">
        <f>任务数据!I13</f>
        <v>0</v>
      </c>
    </row>
    <row r="14" spans="1:63">
      <c r="A14" s="1" t="str">
        <f>任务数据!A14</f>
        <v>12W</v>
      </c>
      <c r="B14" s="1">
        <f>IF(A14=任务分析图表!A14,任务数据!V14,"")</f>
        <v>645</v>
      </c>
      <c r="O14" s="1" t="str">
        <f>任务数据!A14</f>
        <v>12W</v>
      </c>
      <c r="P14" s="4">
        <f>IF(任务分析图表!O14=任务数据!A14,任务数据!P14,"")</f>
        <v>0.77272727272727271</v>
      </c>
      <c r="AD14" s="1" t="str">
        <f>任务数据!A14</f>
        <v>12W</v>
      </c>
      <c r="AE14" s="4">
        <f>任务数据!S14</f>
        <v>0.86274509803921573</v>
      </c>
      <c r="AF14" s="4">
        <f>任务数据!T14</f>
        <v>0.13725490196078433</v>
      </c>
      <c r="AG14" s="1">
        <f>任务数据!U14</f>
        <v>0</v>
      </c>
      <c r="AT14" s="1" t="str">
        <f>任务数据!A14</f>
        <v>12W</v>
      </c>
      <c r="AU14" s="1">
        <f>任务数据!C14</f>
        <v>44</v>
      </c>
      <c r="AV14" s="1">
        <f>任务数据!F14</f>
        <v>7</v>
      </c>
      <c r="AW14" s="1">
        <f>任务数据!I14</f>
        <v>0</v>
      </c>
    </row>
    <row r="15" spans="1:63">
      <c r="A15" s="1" t="str">
        <f>任务数据!A15</f>
        <v>13W</v>
      </c>
      <c r="B15" s="1">
        <f>IF(A15=任务分析图表!A15,任务数据!V15,"")</f>
        <v>696</v>
      </c>
      <c r="O15" s="1" t="str">
        <f>任务数据!A15</f>
        <v>13W</v>
      </c>
      <c r="P15" s="4">
        <f>IF(任务分析图表!O15=任务数据!A15,任务数据!P15,"")</f>
        <v>0.77272727272727271</v>
      </c>
      <c r="AD15" s="1" t="str">
        <f>任务数据!A15</f>
        <v>13W</v>
      </c>
      <c r="AE15" s="4">
        <f>任务数据!S15</f>
        <v>0.86274509803921573</v>
      </c>
      <c r="AF15" s="4">
        <f>任务数据!T15</f>
        <v>0.13725490196078433</v>
      </c>
      <c r="AG15" s="1">
        <f>任务数据!U15</f>
        <v>0</v>
      </c>
      <c r="AT15" s="1" t="str">
        <f>任务数据!A15</f>
        <v>13W</v>
      </c>
      <c r="AU15" s="1">
        <f>任务数据!C15</f>
        <v>44</v>
      </c>
      <c r="AV15" s="1">
        <f>任务数据!F15</f>
        <v>7</v>
      </c>
      <c r="AW15" s="1">
        <f>任务数据!I15</f>
        <v>0</v>
      </c>
    </row>
    <row r="16" spans="1:63">
      <c r="A16" s="1" t="str">
        <f>任务数据!A16</f>
        <v>14W</v>
      </c>
      <c r="B16" s="1">
        <f>IF(A16=任务分析图表!A16,任务数据!V16,"")</f>
        <v>743</v>
      </c>
      <c r="O16" s="1" t="str">
        <f>任务数据!A16</f>
        <v>14W</v>
      </c>
      <c r="P16" s="4">
        <f>IF(任务分析图表!O16=任务数据!A16,任务数据!P16,"")</f>
        <v>0.7857142857142857</v>
      </c>
      <c r="AD16" s="1" t="str">
        <f>任务数据!A16</f>
        <v>14W</v>
      </c>
      <c r="AE16" s="4">
        <f>任务数据!S16</f>
        <v>0.8936170212765957</v>
      </c>
      <c r="AF16" s="4">
        <f>任务数据!T16</f>
        <v>0.10638297872340426</v>
      </c>
      <c r="AG16" s="1">
        <f>任务数据!U16</f>
        <v>0</v>
      </c>
      <c r="AT16" s="1" t="str">
        <f>任务数据!A16</f>
        <v>14W</v>
      </c>
      <c r="AU16" s="1">
        <f>任务数据!C16</f>
        <v>42</v>
      </c>
      <c r="AV16" s="1">
        <f>任务数据!F16</f>
        <v>5</v>
      </c>
      <c r="AW16" s="1">
        <f>任务数据!I16</f>
        <v>0</v>
      </c>
    </row>
    <row r="17" spans="1:49">
      <c r="A17" s="1" t="str">
        <f>任务数据!A17</f>
        <v>15W</v>
      </c>
      <c r="B17" s="1">
        <f>IF(A17=任务分析图表!A17,任务数据!V17,"")</f>
        <v>802</v>
      </c>
      <c r="O17" s="1" t="str">
        <f>任务数据!A17</f>
        <v>15W</v>
      </c>
      <c r="P17" s="4">
        <f>IF(任务分析图表!O17=任务数据!A17,任务数据!P17,"")</f>
        <v>0.60377358490566035</v>
      </c>
      <c r="AD17" s="1" t="str">
        <f>任务数据!A17</f>
        <v>15W</v>
      </c>
      <c r="AE17" s="4">
        <f>任务数据!S17</f>
        <v>0.89830508474576276</v>
      </c>
      <c r="AF17" s="4">
        <f>任务数据!T17</f>
        <v>0.10169491525423729</v>
      </c>
      <c r="AG17" s="1">
        <f>任务数据!U17</f>
        <v>0</v>
      </c>
      <c r="AT17" s="1" t="str">
        <f>任务数据!A17</f>
        <v>15W</v>
      </c>
      <c r="AU17" s="1">
        <f>任务数据!C17</f>
        <v>53</v>
      </c>
      <c r="AV17" s="1">
        <f>任务数据!F17</f>
        <v>6</v>
      </c>
      <c r="AW17" s="1">
        <f>任务数据!I17</f>
        <v>0</v>
      </c>
    </row>
    <row r="18" spans="1:49">
      <c r="A18" s="1" t="str">
        <f>任务数据!A18</f>
        <v>16W</v>
      </c>
      <c r="B18" s="1">
        <f>IF(A18=任务分析图表!A18,任务数据!V18,"")</f>
        <v>863</v>
      </c>
      <c r="O18" s="1" t="str">
        <f>任务数据!A18</f>
        <v>16W</v>
      </c>
      <c r="P18" s="4">
        <f>IF(任务分析图表!O18=任务数据!A18,任务数据!P18,"")</f>
        <v>0.66101694915254239</v>
      </c>
      <c r="AD18" s="1" t="str">
        <f>任务数据!A18</f>
        <v>16W</v>
      </c>
      <c r="AE18" s="4">
        <f>任务数据!S18</f>
        <v>0.96721311475409832</v>
      </c>
      <c r="AF18" s="4">
        <f>任务数据!T18</f>
        <v>3.2786885245901641E-2</v>
      </c>
      <c r="AG18" s="1">
        <f>任务数据!U18</f>
        <v>0</v>
      </c>
      <c r="AT18" s="1" t="str">
        <f>任务数据!A18</f>
        <v>16W</v>
      </c>
      <c r="AU18" s="1">
        <f>任务数据!C18</f>
        <v>59</v>
      </c>
      <c r="AV18" s="1">
        <f>任务数据!F18</f>
        <v>2</v>
      </c>
      <c r="AW18" s="1">
        <f>任务数据!I18</f>
        <v>0</v>
      </c>
    </row>
    <row r="19" spans="1:49">
      <c r="A19" s="1" t="str">
        <f>任务数据!A19</f>
        <v>17W</v>
      </c>
      <c r="B19" s="1">
        <f>IF(A19=任务分析图表!A19,任务数据!V19,"")</f>
        <v>924</v>
      </c>
      <c r="O19" s="1" t="str">
        <f>任务数据!A19</f>
        <v>17W</v>
      </c>
      <c r="P19" s="4">
        <f>IF(任务分析图表!O19=任务数据!A19,任务数据!P19,"")</f>
        <v>0.70588235294117652</v>
      </c>
      <c r="AD19" s="1" t="str">
        <f>任务数据!A19</f>
        <v>17W</v>
      </c>
      <c r="AE19" s="4">
        <f>任务数据!S19</f>
        <v>0.83606557377049184</v>
      </c>
      <c r="AF19" s="4">
        <f>任务数据!T19</f>
        <v>0.16393442622950818</v>
      </c>
      <c r="AG19" s="1">
        <f>任务数据!U19</f>
        <v>0</v>
      </c>
      <c r="AT19" s="1" t="str">
        <f>任务数据!A19</f>
        <v>17W</v>
      </c>
      <c r="AU19" s="1">
        <f>任务数据!C19</f>
        <v>51</v>
      </c>
      <c r="AV19" s="1">
        <f>任务数据!F19</f>
        <v>10</v>
      </c>
      <c r="AW19" s="1">
        <f>任务数据!I19</f>
        <v>0</v>
      </c>
    </row>
    <row r="20" spans="1:49">
      <c r="A20" s="1" t="str">
        <f>任务数据!A20</f>
        <v>18W</v>
      </c>
      <c r="B20" s="1">
        <f>IF(A20=任务分析图表!A20,任务数据!V20,"")</f>
        <v>1003</v>
      </c>
      <c r="O20" s="1" t="str">
        <f>任务数据!A20</f>
        <v>18W</v>
      </c>
      <c r="P20" s="4">
        <f>IF(任务分析图表!O20=任务数据!A20,任务数据!P20,"")</f>
        <v>0.77586206896551724</v>
      </c>
      <c r="AD20" s="1" t="str">
        <f>任务数据!A20</f>
        <v>18W</v>
      </c>
      <c r="AE20" s="4">
        <f>任务数据!S20</f>
        <v>0.73417721518987344</v>
      </c>
      <c r="AF20" s="4">
        <f>任务数据!T20</f>
        <v>0.26582278481012656</v>
      </c>
      <c r="AG20" s="1">
        <f>任务数据!U20</f>
        <v>0</v>
      </c>
      <c r="AT20" s="1" t="str">
        <f>任务数据!A20</f>
        <v>18W</v>
      </c>
      <c r="AU20" s="1">
        <f>任务数据!C20</f>
        <v>58</v>
      </c>
      <c r="AV20" s="1">
        <f>任务数据!F20</f>
        <v>21</v>
      </c>
      <c r="AW20" s="1">
        <f>任务数据!I20</f>
        <v>0</v>
      </c>
    </row>
    <row r="21" spans="1:49">
      <c r="A21" s="1" t="str">
        <f>任务数据!A21</f>
        <v>19W</v>
      </c>
      <c r="B21" s="1">
        <f>IF(A21=任务分析图表!A21,任务数据!V21,"")</f>
        <v>1065</v>
      </c>
      <c r="O21" s="1" t="str">
        <f>任务数据!A21</f>
        <v>19W</v>
      </c>
      <c r="P21" s="4">
        <f>IF(任务分析图表!O21=任务数据!A21,任务数据!P21,"")</f>
        <v>0.43103448275862066</v>
      </c>
      <c r="AD21" s="1" t="str">
        <f>任务数据!A21</f>
        <v>19W</v>
      </c>
      <c r="AE21" s="4">
        <f>任务数据!S21</f>
        <v>0.93548387096774188</v>
      </c>
      <c r="AF21" s="4">
        <f>任务数据!T21</f>
        <v>6.4516129032258063E-2</v>
      </c>
      <c r="AG21" s="1">
        <f>任务数据!U21</f>
        <v>0</v>
      </c>
      <c r="AT21" s="1" t="str">
        <f>任务数据!A21</f>
        <v>19W</v>
      </c>
      <c r="AU21" s="1">
        <f>任务数据!C21</f>
        <v>58</v>
      </c>
      <c r="AV21" s="1">
        <f>任务数据!F21</f>
        <v>4</v>
      </c>
      <c r="AW21" s="1">
        <f>任务数据!I21</f>
        <v>0</v>
      </c>
    </row>
    <row r="22" spans="1:49">
      <c r="A22" s="1" t="str">
        <f>任务数据!A22</f>
        <v>20W</v>
      </c>
      <c r="B22" s="1">
        <f>IF(A22=任务分析图表!A22,任务数据!V22,"")</f>
        <v>1128</v>
      </c>
      <c r="O22" s="1" t="str">
        <f>任务数据!A22</f>
        <v>20W</v>
      </c>
      <c r="P22" s="4">
        <f>IF(任务分析图表!O22=任务数据!A22,任务数据!P22,"")</f>
        <v>0.47368421052631576</v>
      </c>
      <c r="AD22" s="1" t="str">
        <f>任务数据!A22</f>
        <v>20W</v>
      </c>
      <c r="AE22" s="4">
        <f>任务数据!S22</f>
        <v>0.90476190476190477</v>
      </c>
      <c r="AF22" s="4">
        <f>任务数据!T22</f>
        <v>9.5238095238095233E-2</v>
      </c>
      <c r="AG22" s="1">
        <f>任务数据!U22</f>
        <v>0</v>
      </c>
      <c r="AT22" s="1" t="str">
        <f>任务数据!A22</f>
        <v>20W</v>
      </c>
      <c r="AU22" s="1">
        <f>任务数据!C22</f>
        <v>57</v>
      </c>
      <c r="AV22" s="1">
        <f>任务数据!F22</f>
        <v>6</v>
      </c>
      <c r="AW22" s="1">
        <f>任务数据!I22</f>
        <v>0</v>
      </c>
    </row>
    <row r="23" spans="1:49">
      <c r="A23" s="1" t="str">
        <f>任务数据!A23</f>
        <v>21W</v>
      </c>
      <c r="B23" s="1">
        <f>IF(A23=任务分析图表!A23,任务数据!V23,"")</f>
        <v>1189</v>
      </c>
      <c r="O23" s="1" t="str">
        <f>任务数据!A23</f>
        <v>21W</v>
      </c>
      <c r="P23" s="4">
        <f>IF(任务分析图表!O23=任务数据!A23,任务数据!P23,"")</f>
        <v>0.42105263157894735</v>
      </c>
      <c r="AD23" s="1" t="str">
        <f>任务数据!A23</f>
        <v>21W</v>
      </c>
      <c r="AE23" s="4">
        <f>任务数据!S23</f>
        <v>0.93442622950819676</v>
      </c>
      <c r="AF23" s="4">
        <f>任务数据!T23</f>
        <v>6.5573770491803282E-2</v>
      </c>
      <c r="AG23" s="1">
        <f>任务数据!U23</f>
        <v>0</v>
      </c>
      <c r="AT23" s="1" t="str">
        <f>任务数据!A23</f>
        <v>21W</v>
      </c>
      <c r="AU23" s="1">
        <f>任务数据!C23</f>
        <v>57</v>
      </c>
      <c r="AV23" s="1">
        <f>任务数据!F23</f>
        <v>4</v>
      </c>
      <c r="AW23" s="1">
        <f>任务数据!I23</f>
        <v>0</v>
      </c>
    </row>
    <row r="24" spans="1:49">
      <c r="A24" s="1" t="str">
        <f>任务数据!A24</f>
        <v>22W</v>
      </c>
      <c r="B24" s="1">
        <f>IF(A24=任务分析图表!A24,任务数据!V24,"")</f>
        <v>1248</v>
      </c>
      <c r="O24" s="1" t="str">
        <f>任务数据!A24</f>
        <v>22W</v>
      </c>
      <c r="P24" s="4">
        <f>IF(任务分析图表!O24=任务数据!A24,任务数据!P24,"")</f>
        <v>0.5535714285714286</v>
      </c>
      <c r="AD24" s="1" t="str">
        <f>任务数据!A24</f>
        <v>22W</v>
      </c>
      <c r="AE24" s="4">
        <f>任务数据!S24</f>
        <v>0.94915254237288138</v>
      </c>
      <c r="AF24" s="4">
        <f>任务数据!T24</f>
        <v>5.0847457627118647E-2</v>
      </c>
      <c r="AG24" s="1">
        <f>任务数据!U24</f>
        <v>0</v>
      </c>
      <c r="AT24" s="1" t="str">
        <f>任务数据!A24</f>
        <v>22W</v>
      </c>
      <c r="AU24" s="1">
        <f>任务数据!C24</f>
        <v>56</v>
      </c>
      <c r="AV24" s="1">
        <f>任务数据!F24</f>
        <v>3</v>
      </c>
      <c r="AW24" s="1">
        <f>任务数据!I24</f>
        <v>0</v>
      </c>
    </row>
    <row r="25" spans="1:49">
      <c r="A25" s="1" t="str">
        <f>任务数据!A25</f>
        <v>23W</v>
      </c>
      <c r="B25" s="1">
        <f>IF(A25=任务分析图表!A25,任务数据!V25,"")</f>
        <v>1295</v>
      </c>
      <c r="O25" s="1" t="str">
        <f>任务数据!A25</f>
        <v>23W</v>
      </c>
      <c r="P25" s="4">
        <f>IF(任务分析图表!O25=任务数据!A25,任务数据!P25,"")</f>
        <v>0.4</v>
      </c>
      <c r="AD25" s="1" t="str">
        <f>任务数据!A25</f>
        <v>23W</v>
      </c>
      <c r="AE25" s="4">
        <f>任务数据!S25</f>
        <v>0.85106382978723405</v>
      </c>
      <c r="AF25" s="4">
        <f>任务数据!T25</f>
        <v>0.14893617021276595</v>
      </c>
      <c r="AG25" s="1">
        <f>任务数据!U25</f>
        <v>0</v>
      </c>
      <c r="AT25" s="1" t="str">
        <f>任务数据!A25</f>
        <v>23W</v>
      </c>
      <c r="AU25" s="1">
        <f>任务数据!C25</f>
        <v>40</v>
      </c>
      <c r="AV25" s="1">
        <f>任务数据!F25</f>
        <v>7</v>
      </c>
      <c r="AW25" s="1">
        <f>任务数据!I25</f>
        <v>0</v>
      </c>
    </row>
    <row r="26" spans="1:49">
      <c r="A26" s="1" t="str">
        <f>任务数据!A26</f>
        <v>24W</v>
      </c>
      <c r="B26" s="1">
        <f>IF(A26=任务分析图表!A26,任务数据!V26,"")</f>
        <v>1341</v>
      </c>
      <c r="O26" s="1" t="str">
        <f>任务数据!A26</f>
        <v>24W</v>
      </c>
      <c r="P26" s="4">
        <f>IF(任务分析图表!O26=任务数据!A26,任务数据!P26,"")</f>
        <v>0.73684210526315785</v>
      </c>
      <c r="AD26" s="1" t="str">
        <f>任务数据!A26</f>
        <v>24W</v>
      </c>
      <c r="AE26" s="4">
        <f>任务数据!S26</f>
        <v>0.82608695652173914</v>
      </c>
      <c r="AF26" s="4">
        <f>任务数据!T26</f>
        <v>0.17391304347826086</v>
      </c>
      <c r="AG26" s="1">
        <f>任务数据!U26</f>
        <v>0</v>
      </c>
      <c r="AT26" s="1" t="str">
        <f>任务数据!A26</f>
        <v>24W</v>
      </c>
      <c r="AU26" s="1">
        <f>任务数据!C26</f>
        <v>38</v>
      </c>
      <c r="AV26" s="1">
        <f>任务数据!F26</f>
        <v>8</v>
      </c>
      <c r="AW26" s="1">
        <f>任务数据!I26</f>
        <v>0</v>
      </c>
    </row>
    <row r="27" spans="1:49">
      <c r="A27" s="1" t="str">
        <f>任务数据!A27</f>
        <v>25W</v>
      </c>
      <c r="B27" s="1">
        <f>IF(A27=任务分析图表!A27,任务数据!V27,"")</f>
        <v>1381</v>
      </c>
      <c r="O27" s="1" t="str">
        <f>任务数据!A27</f>
        <v>25W</v>
      </c>
      <c r="P27" s="4">
        <f>IF(任务分析图表!O27=任务数据!A27,任务数据!P27,"")</f>
        <v>0</v>
      </c>
      <c r="AD27" s="1" t="str">
        <f>任务数据!A27</f>
        <v>25W</v>
      </c>
      <c r="AE27" s="4">
        <f>任务数据!S27</f>
        <v>1</v>
      </c>
      <c r="AF27" s="4">
        <f>任务数据!T27</f>
        <v>0</v>
      </c>
      <c r="AG27" s="1">
        <f>任务数据!U27</f>
        <v>0</v>
      </c>
      <c r="AT27" s="1" t="str">
        <f>任务数据!A27</f>
        <v>25W</v>
      </c>
      <c r="AU27" s="1">
        <f>任务数据!C27</f>
        <v>40</v>
      </c>
      <c r="AV27" s="1">
        <f>任务数据!F27</f>
        <v>0</v>
      </c>
      <c r="AW27" s="1">
        <f>任务数据!I27</f>
        <v>0</v>
      </c>
    </row>
    <row r="28" spans="1:49">
      <c r="A28" s="1" t="str">
        <f>任务数据!A28</f>
        <v>26W</v>
      </c>
      <c r="B28" s="1">
        <f>IF(A28=任务分析图表!A28,任务数据!V28,"")</f>
        <v>1381</v>
      </c>
      <c r="O28" s="1" t="str">
        <f>任务数据!A28</f>
        <v>26W</v>
      </c>
      <c r="P28" s="4" t="str">
        <f>IF(任务分析图表!O28=任务数据!A28,任务数据!P28,"")</f>
        <v/>
      </c>
      <c r="AD28" s="1" t="str">
        <f>任务数据!A28</f>
        <v>26W</v>
      </c>
      <c r="AE28" s="4" t="str">
        <f>任务数据!S28</f>
        <v/>
      </c>
      <c r="AF28" s="4" t="str">
        <f>任务数据!T28</f>
        <v/>
      </c>
      <c r="AG28" s="1" t="str">
        <f>任务数据!U28</f>
        <v/>
      </c>
      <c r="AT28" s="1" t="str">
        <f>任务数据!A28</f>
        <v>26W</v>
      </c>
      <c r="AU28" s="1">
        <f>任务数据!C28</f>
        <v>0</v>
      </c>
      <c r="AV28" s="1">
        <f>任务数据!F28</f>
        <v>0</v>
      </c>
      <c r="AW28" s="1">
        <f>任务数据!I28</f>
        <v>0</v>
      </c>
    </row>
    <row r="29" spans="1:49">
      <c r="A29" s="1" t="str">
        <f>任务数据!A29</f>
        <v>27W</v>
      </c>
      <c r="B29" s="1">
        <f>IF(A29=任务分析图表!A29,任务数据!V29,"")</f>
        <v>1381</v>
      </c>
      <c r="O29" s="1" t="str">
        <f>任务数据!A29</f>
        <v>27W</v>
      </c>
      <c r="P29" s="4" t="str">
        <f>IF(任务分析图表!O29=任务数据!A29,任务数据!P29,"")</f>
        <v/>
      </c>
      <c r="AD29" s="1" t="str">
        <f>任务数据!A29</f>
        <v>27W</v>
      </c>
      <c r="AE29" s="4" t="str">
        <f>任务数据!S29</f>
        <v/>
      </c>
      <c r="AF29" s="4" t="str">
        <f>任务数据!T29</f>
        <v/>
      </c>
      <c r="AG29" s="1" t="str">
        <f>任务数据!U29</f>
        <v/>
      </c>
      <c r="AT29" s="1" t="str">
        <f>任务数据!A29</f>
        <v>27W</v>
      </c>
      <c r="AU29" s="1">
        <f>任务数据!C29</f>
        <v>0</v>
      </c>
      <c r="AV29" s="1">
        <f>任务数据!F29</f>
        <v>0</v>
      </c>
      <c r="AW29" s="1">
        <f>任务数据!I29</f>
        <v>0</v>
      </c>
    </row>
    <row r="30" spans="1:49">
      <c r="A30" s="1" t="str">
        <f>任务数据!A30</f>
        <v>28W</v>
      </c>
      <c r="B30" s="1">
        <f>IF(A30=任务分析图表!A30,任务数据!V30,"")</f>
        <v>1381</v>
      </c>
      <c r="O30" s="1" t="str">
        <f>任务数据!A30</f>
        <v>28W</v>
      </c>
      <c r="P30" s="4" t="str">
        <f>IF(任务分析图表!O30=任务数据!A30,任务数据!P30,"")</f>
        <v/>
      </c>
      <c r="AD30" s="1" t="str">
        <f>任务数据!A30</f>
        <v>28W</v>
      </c>
      <c r="AE30" s="4" t="str">
        <f>任务数据!S30</f>
        <v/>
      </c>
      <c r="AF30" s="4" t="str">
        <f>任务数据!T30</f>
        <v/>
      </c>
      <c r="AG30" s="1" t="str">
        <f>任务数据!U30</f>
        <v/>
      </c>
      <c r="AT30" s="1" t="str">
        <f>任务数据!A30</f>
        <v>28W</v>
      </c>
      <c r="AU30" s="1">
        <f>任务数据!C30</f>
        <v>0</v>
      </c>
      <c r="AV30" s="1">
        <f>任务数据!F30</f>
        <v>0</v>
      </c>
      <c r="AW30" s="1">
        <f>任务数据!I30</f>
        <v>0</v>
      </c>
    </row>
    <row r="31" spans="1:49">
      <c r="A31" s="1" t="str">
        <f>任务数据!A31</f>
        <v>29W</v>
      </c>
      <c r="B31" s="1">
        <f>IF(A31=任务分析图表!A31,任务数据!V31,"")</f>
        <v>1381</v>
      </c>
      <c r="O31" s="1" t="str">
        <f>任务数据!A31</f>
        <v>29W</v>
      </c>
      <c r="P31" s="4" t="str">
        <f>IF(任务分析图表!O31=任务数据!A31,任务数据!P31,"")</f>
        <v/>
      </c>
      <c r="AD31" s="1" t="str">
        <f>任务数据!A31</f>
        <v>29W</v>
      </c>
      <c r="AE31" s="4" t="str">
        <f>任务数据!S31</f>
        <v/>
      </c>
      <c r="AF31" s="4" t="str">
        <f>任务数据!T31</f>
        <v/>
      </c>
      <c r="AG31" s="1" t="str">
        <f>任务数据!U31</f>
        <v/>
      </c>
      <c r="AT31" s="1" t="str">
        <f>任务数据!A31</f>
        <v>29W</v>
      </c>
      <c r="AU31" s="1">
        <f>任务数据!C31</f>
        <v>0</v>
      </c>
      <c r="AV31" s="1">
        <f>任务数据!F31</f>
        <v>0</v>
      </c>
      <c r="AW31" s="1">
        <f>任务数据!I31</f>
        <v>0</v>
      </c>
    </row>
    <row r="32" spans="1:49">
      <c r="A32" s="1" t="str">
        <f>任务数据!A32</f>
        <v>30W</v>
      </c>
      <c r="B32" s="1">
        <f>IF(A32=任务分析图表!A32,任务数据!V32,"")</f>
        <v>1381</v>
      </c>
      <c r="O32" s="1" t="str">
        <f>任务数据!A32</f>
        <v>30W</v>
      </c>
      <c r="P32" s="4" t="str">
        <f>IF(任务分析图表!O32=任务数据!A32,任务数据!P32,"")</f>
        <v/>
      </c>
      <c r="AD32" s="1" t="str">
        <f>任务数据!A32</f>
        <v>30W</v>
      </c>
      <c r="AE32" s="4" t="str">
        <f>任务数据!S32</f>
        <v/>
      </c>
      <c r="AF32" s="4" t="str">
        <f>任务数据!T32</f>
        <v/>
      </c>
      <c r="AG32" s="1" t="str">
        <f>任务数据!U32</f>
        <v/>
      </c>
      <c r="AT32" s="1" t="str">
        <f>任务数据!A32</f>
        <v>30W</v>
      </c>
      <c r="AU32" s="1">
        <f>任务数据!C32</f>
        <v>0</v>
      </c>
      <c r="AV32" s="1">
        <f>任务数据!F32</f>
        <v>0</v>
      </c>
      <c r="AW32" s="1">
        <f>任务数据!I32</f>
        <v>0</v>
      </c>
    </row>
    <row r="33" spans="1:49">
      <c r="A33" s="1" t="str">
        <f>任务数据!A33</f>
        <v>31W</v>
      </c>
      <c r="B33" s="1">
        <f>IF(A33=任务分析图表!A33,任务数据!V33,"")</f>
        <v>1381</v>
      </c>
      <c r="O33" s="1" t="str">
        <f>任务数据!A33</f>
        <v>31W</v>
      </c>
      <c r="P33" s="4" t="str">
        <f>IF(任务分析图表!O33=任务数据!A33,任务数据!P33,"")</f>
        <v/>
      </c>
      <c r="AD33" s="1" t="str">
        <f>任务数据!A33</f>
        <v>31W</v>
      </c>
      <c r="AE33" s="4" t="str">
        <f>任务数据!S33</f>
        <v/>
      </c>
      <c r="AF33" s="4" t="str">
        <f>任务数据!T33</f>
        <v/>
      </c>
      <c r="AG33" s="1" t="str">
        <f>任务数据!U33</f>
        <v/>
      </c>
      <c r="AT33" s="1" t="str">
        <f>任务数据!A33</f>
        <v>31W</v>
      </c>
      <c r="AU33" s="1">
        <f>任务数据!C33</f>
        <v>0</v>
      </c>
      <c r="AV33" s="1">
        <f>任务数据!F33</f>
        <v>0</v>
      </c>
      <c r="AW33" s="1">
        <f>任务数据!I33</f>
        <v>0</v>
      </c>
    </row>
    <row r="34" spans="1:49">
      <c r="A34" s="1" t="str">
        <f>任务数据!A34</f>
        <v>32W</v>
      </c>
      <c r="B34" s="1">
        <f>IF(A34=任务分析图表!A34,任务数据!V34,"")</f>
        <v>1381</v>
      </c>
      <c r="O34" s="1" t="str">
        <f>任务数据!A34</f>
        <v>32W</v>
      </c>
      <c r="P34" s="4" t="str">
        <f>IF(任务分析图表!O34=任务数据!A34,任务数据!P34,"")</f>
        <v/>
      </c>
      <c r="AD34" s="1" t="str">
        <f>任务数据!A34</f>
        <v>32W</v>
      </c>
      <c r="AE34" s="4" t="str">
        <f>任务数据!S34</f>
        <v/>
      </c>
      <c r="AF34" s="4" t="str">
        <f>任务数据!T34</f>
        <v/>
      </c>
      <c r="AG34" s="1" t="str">
        <f>任务数据!U34</f>
        <v/>
      </c>
      <c r="AT34" s="1" t="str">
        <f>任务数据!A34</f>
        <v>32W</v>
      </c>
      <c r="AU34" s="1">
        <f>任务数据!C34</f>
        <v>0</v>
      </c>
      <c r="AV34" s="1">
        <f>任务数据!F34</f>
        <v>0</v>
      </c>
      <c r="AW34" s="1">
        <f>任务数据!I34</f>
        <v>0</v>
      </c>
    </row>
    <row r="35" spans="1:49">
      <c r="A35" s="1" t="str">
        <f>任务数据!A35</f>
        <v>33W</v>
      </c>
      <c r="B35" s="1">
        <f>IF(A35=任务分析图表!A35,任务数据!V35,"")</f>
        <v>1381</v>
      </c>
      <c r="O35" s="1" t="str">
        <f>任务数据!A35</f>
        <v>33W</v>
      </c>
      <c r="P35" s="4" t="str">
        <f>IF(任务分析图表!O35=任务数据!A35,任务数据!P35,"")</f>
        <v/>
      </c>
      <c r="AD35" s="1" t="str">
        <f>任务数据!A35</f>
        <v>33W</v>
      </c>
      <c r="AE35" s="4" t="str">
        <f>任务数据!S35</f>
        <v/>
      </c>
      <c r="AF35" s="4" t="str">
        <f>任务数据!T35</f>
        <v/>
      </c>
      <c r="AG35" s="1" t="str">
        <f>任务数据!U35</f>
        <v/>
      </c>
      <c r="AT35" s="1" t="str">
        <f>任务数据!A35</f>
        <v>33W</v>
      </c>
      <c r="AU35" s="1">
        <f>任务数据!C35</f>
        <v>0</v>
      </c>
      <c r="AV35" s="1">
        <f>任务数据!F35</f>
        <v>0</v>
      </c>
      <c r="AW35" s="1">
        <f>任务数据!I35</f>
        <v>0</v>
      </c>
    </row>
    <row r="36" spans="1:49">
      <c r="A36" s="1" t="str">
        <f>任务数据!A36</f>
        <v>34W</v>
      </c>
      <c r="B36" s="1">
        <f>IF(A36=任务分析图表!A36,任务数据!V36,"")</f>
        <v>1381</v>
      </c>
      <c r="O36" s="1" t="str">
        <f>任务数据!A36</f>
        <v>34W</v>
      </c>
      <c r="P36" s="4" t="str">
        <f>IF(任务分析图表!O36=任务数据!A36,任务数据!P36,"")</f>
        <v/>
      </c>
      <c r="AD36" s="1" t="str">
        <f>任务数据!A36</f>
        <v>34W</v>
      </c>
      <c r="AE36" s="4" t="str">
        <f>任务数据!S36</f>
        <v/>
      </c>
      <c r="AF36" s="4" t="str">
        <f>任务数据!T36</f>
        <v/>
      </c>
      <c r="AG36" s="1" t="str">
        <f>任务数据!U36</f>
        <v/>
      </c>
      <c r="AT36" s="1" t="str">
        <f>任务数据!A36</f>
        <v>34W</v>
      </c>
      <c r="AU36" s="1">
        <f>任务数据!C36</f>
        <v>0</v>
      </c>
      <c r="AV36" s="1">
        <f>任务数据!F36</f>
        <v>0</v>
      </c>
      <c r="AW36" s="1">
        <f>任务数据!I36</f>
        <v>0</v>
      </c>
    </row>
    <row r="37" spans="1:49">
      <c r="A37" s="1" t="str">
        <f>任务数据!A37</f>
        <v>35W</v>
      </c>
      <c r="B37" s="1">
        <f>IF(A37=任务分析图表!A37,任务数据!V37,"")</f>
        <v>1381</v>
      </c>
      <c r="O37" s="1" t="str">
        <f>任务数据!A37</f>
        <v>35W</v>
      </c>
      <c r="P37" s="4" t="str">
        <f>IF(任务分析图表!O37=任务数据!A37,任务数据!P37,"")</f>
        <v/>
      </c>
      <c r="AD37" s="1" t="str">
        <f>任务数据!A37</f>
        <v>35W</v>
      </c>
      <c r="AE37" s="4" t="str">
        <f>任务数据!S37</f>
        <v/>
      </c>
      <c r="AF37" s="4" t="str">
        <f>任务数据!T37</f>
        <v/>
      </c>
      <c r="AG37" s="1" t="str">
        <f>任务数据!U37</f>
        <v/>
      </c>
      <c r="AT37" s="1" t="str">
        <f>任务数据!A37</f>
        <v>35W</v>
      </c>
      <c r="AU37" s="1">
        <f>任务数据!C37</f>
        <v>0</v>
      </c>
      <c r="AV37" s="1">
        <f>任务数据!F37</f>
        <v>0</v>
      </c>
      <c r="AW37" s="1">
        <f>任务数据!I37</f>
        <v>0</v>
      </c>
    </row>
    <row r="38" spans="1:49">
      <c r="A38" s="1" t="str">
        <f>任务数据!A38</f>
        <v>36W</v>
      </c>
      <c r="B38" s="1">
        <f>IF(A38=任务分析图表!A38,任务数据!V38,"")</f>
        <v>1381</v>
      </c>
      <c r="O38" s="1" t="str">
        <f>任务数据!A38</f>
        <v>36W</v>
      </c>
      <c r="P38" s="4" t="str">
        <f>IF(任务分析图表!O38=任务数据!A38,任务数据!P38,"")</f>
        <v/>
      </c>
      <c r="AD38" s="1" t="str">
        <f>任务数据!A38</f>
        <v>36W</v>
      </c>
      <c r="AE38" s="4" t="str">
        <f>任务数据!S38</f>
        <v/>
      </c>
      <c r="AF38" s="4" t="str">
        <f>任务数据!T38</f>
        <v/>
      </c>
      <c r="AG38" s="1" t="str">
        <f>任务数据!U38</f>
        <v/>
      </c>
      <c r="AT38" s="1" t="str">
        <f>任务数据!A38</f>
        <v>36W</v>
      </c>
      <c r="AU38" s="1">
        <f>任务数据!C38</f>
        <v>0</v>
      </c>
      <c r="AV38" s="1">
        <f>任务数据!F38</f>
        <v>0</v>
      </c>
      <c r="AW38" s="1">
        <f>任务数据!I38</f>
        <v>0</v>
      </c>
    </row>
    <row r="39" spans="1:49">
      <c r="A39" s="1" t="str">
        <f>任务数据!A39</f>
        <v>37W</v>
      </c>
      <c r="B39" s="1">
        <f>IF(A39=任务分析图表!A39,任务数据!V39,"")</f>
        <v>1381</v>
      </c>
      <c r="O39" s="1" t="str">
        <f>任务数据!A39</f>
        <v>37W</v>
      </c>
      <c r="P39" s="4" t="str">
        <f>IF(任务分析图表!O39=任务数据!A39,任务数据!P39,"")</f>
        <v/>
      </c>
      <c r="AD39" s="1" t="str">
        <f>任务数据!A39</f>
        <v>37W</v>
      </c>
      <c r="AE39" s="4" t="str">
        <f>任务数据!S39</f>
        <v/>
      </c>
      <c r="AF39" s="4" t="str">
        <f>任务数据!T39</f>
        <v/>
      </c>
      <c r="AG39" s="1" t="str">
        <f>任务数据!U39</f>
        <v/>
      </c>
      <c r="AT39" s="1" t="str">
        <f>任务数据!A39</f>
        <v>37W</v>
      </c>
      <c r="AU39" s="1">
        <f>任务数据!C39</f>
        <v>0</v>
      </c>
      <c r="AV39" s="1">
        <f>任务数据!F39</f>
        <v>0</v>
      </c>
      <c r="AW39" s="1">
        <f>任务数据!I39</f>
        <v>0</v>
      </c>
    </row>
    <row r="40" spans="1:49">
      <c r="A40" s="1" t="str">
        <f>任务数据!A40</f>
        <v>38W</v>
      </c>
      <c r="B40" s="1">
        <f>IF(A40=任务分析图表!A40,任务数据!V40,"")</f>
        <v>1381</v>
      </c>
      <c r="O40" s="1" t="str">
        <f>任务数据!A40</f>
        <v>38W</v>
      </c>
      <c r="P40" s="4" t="str">
        <f>IF(任务分析图表!O40=任务数据!A40,任务数据!P40,"")</f>
        <v/>
      </c>
      <c r="AD40" s="1" t="str">
        <f>任务数据!A40</f>
        <v>38W</v>
      </c>
      <c r="AE40" s="4" t="str">
        <f>任务数据!S40</f>
        <v/>
      </c>
      <c r="AF40" s="4" t="str">
        <f>任务数据!T40</f>
        <v/>
      </c>
      <c r="AG40" s="1" t="str">
        <f>任务数据!U40</f>
        <v/>
      </c>
      <c r="AT40" s="1" t="str">
        <f>任务数据!A40</f>
        <v>38W</v>
      </c>
      <c r="AU40" s="1">
        <f>任务数据!C40</f>
        <v>0</v>
      </c>
      <c r="AV40" s="1">
        <f>任务数据!F40</f>
        <v>0</v>
      </c>
      <c r="AW40" s="1">
        <f>任务数据!I40</f>
        <v>0</v>
      </c>
    </row>
    <row r="41" spans="1:49">
      <c r="A41" s="1" t="str">
        <f>任务数据!A41</f>
        <v>39W</v>
      </c>
      <c r="B41" s="1">
        <f>IF(A41=任务分析图表!A41,任务数据!V41,"")</f>
        <v>1381</v>
      </c>
      <c r="O41" s="1" t="str">
        <f>任务数据!A41</f>
        <v>39W</v>
      </c>
      <c r="P41" s="4" t="str">
        <f>IF(任务分析图表!O41=任务数据!A41,任务数据!P41,"")</f>
        <v/>
      </c>
      <c r="AD41" s="1" t="str">
        <f>任务数据!A41</f>
        <v>39W</v>
      </c>
      <c r="AE41" s="4" t="str">
        <f>任务数据!S41</f>
        <v/>
      </c>
      <c r="AF41" s="4" t="str">
        <f>任务数据!T41</f>
        <v/>
      </c>
      <c r="AG41" s="1" t="str">
        <f>任务数据!U41</f>
        <v/>
      </c>
      <c r="AT41" s="1" t="str">
        <f>任务数据!A41</f>
        <v>39W</v>
      </c>
      <c r="AU41" s="1">
        <f>任务数据!C41</f>
        <v>0</v>
      </c>
      <c r="AV41" s="1">
        <f>任务数据!F41</f>
        <v>0</v>
      </c>
      <c r="AW41" s="1">
        <f>任务数据!I41</f>
        <v>0</v>
      </c>
    </row>
    <row r="42" spans="1:49">
      <c r="A42" s="1" t="str">
        <f>任务数据!A42</f>
        <v>40W</v>
      </c>
      <c r="B42" s="1">
        <f>IF(A42=任务分析图表!A42,任务数据!V42,"")</f>
        <v>1381</v>
      </c>
      <c r="O42" s="1" t="str">
        <f>任务数据!A42</f>
        <v>40W</v>
      </c>
      <c r="P42" s="4" t="str">
        <f>IF(任务分析图表!O42=任务数据!A42,任务数据!P42,"")</f>
        <v/>
      </c>
      <c r="AD42" s="1" t="str">
        <f>任务数据!A42</f>
        <v>40W</v>
      </c>
      <c r="AE42" s="4" t="str">
        <f>任务数据!S42</f>
        <v/>
      </c>
      <c r="AF42" s="4" t="str">
        <f>任务数据!T42</f>
        <v/>
      </c>
      <c r="AG42" s="1" t="str">
        <f>任务数据!U42</f>
        <v/>
      </c>
      <c r="AT42" s="1" t="str">
        <f>任务数据!A42</f>
        <v>40W</v>
      </c>
      <c r="AU42" s="1">
        <f>任务数据!C42</f>
        <v>0</v>
      </c>
      <c r="AV42" s="1">
        <f>任务数据!F42</f>
        <v>0</v>
      </c>
      <c r="AW42" s="1">
        <f>任务数据!I42</f>
        <v>0</v>
      </c>
    </row>
    <row r="43" spans="1:49">
      <c r="A43" s="1" t="str">
        <f>任务数据!A43</f>
        <v>41W</v>
      </c>
      <c r="B43" s="1">
        <f>IF(A43=任务分析图表!A43,任务数据!V43,"")</f>
        <v>1381</v>
      </c>
      <c r="O43" s="1" t="str">
        <f>任务数据!A43</f>
        <v>41W</v>
      </c>
      <c r="P43" s="4" t="str">
        <f>IF(任务分析图表!O43=任务数据!A43,任务数据!P43,"")</f>
        <v/>
      </c>
      <c r="AD43" s="1" t="str">
        <f>任务数据!A43</f>
        <v>41W</v>
      </c>
      <c r="AE43" s="4" t="str">
        <f>任务数据!S43</f>
        <v/>
      </c>
      <c r="AF43" s="4" t="str">
        <f>任务数据!T43</f>
        <v/>
      </c>
      <c r="AG43" s="1" t="str">
        <f>任务数据!U43</f>
        <v/>
      </c>
      <c r="AT43" s="1" t="str">
        <f>任务数据!A43</f>
        <v>41W</v>
      </c>
      <c r="AU43" s="1">
        <f>任务数据!C43</f>
        <v>0</v>
      </c>
      <c r="AV43" s="1">
        <f>任务数据!F43</f>
        <v>0</v>
      </c>
      <c r="AW43" s="1">
        <f>任务数据!I43</f>
        <v>0</v>
      </c>
    </row>
    <row r="44" spans="1:49">
      <c r="A44" s="1" t="str">
        <f>任务数据!A44</f>
        <v>42W</v>
      </c>
      <c r="B44" s="1">
        <f>IF(A44=任务分析图表!A44,任务数据!V44,"")</f>
        <v>1381</v>
      </c>
      <c r="O44" s="1" t="str">
        <f>任务数据!A44</f>
        <v>42W</v>
      </c>
      <c r="P44" s="4" t="str">
        <f>IF(任务分析图表!O44=任务数据!A44,任务数据!P44,"")</f>
        <v/>
      </c>
      <c r="AD44" s="1" t="str">
        <f>任务数据!A44</f>
        <v>42W</v>
      </c>
      <c r="AE44" s="4" t="str">
        <f>任务数据!S44</f>
        <v/>
      </c>
      <c r="AF44" s="4" t="str">
        <f>任务数据!T44</f>
        <v/>
      </c>
      <c r="AG44" s="1" t="str">
        <f>任务数据!U44</f>
        <v/>
      </c>
      <c r="AT44" s="1" t="str">
        <f>任务数据!A44</f>
        <v>42W</v>
      </c>
      <c r="AU44" s="1">
        <f>任务数据!C44</f>
        <v>0</v>
      </c>
      <c r="AV44" s="1">
        <f>任务数据!F44</f>
        <v>0</v>
      </c>
      <c r="AW44" s="1">
        <f>任务数据!I44</f>
        <v>0</v>
      </c>
    </row>
    <row r="45" spans="1:49">
      <c r="A45" s="1" t="str">
        <f>任务数据!A45</f>
        <v>43W</v>
      </c>
      <c r="B45" s="1">
        <f>IF(A45=任务分析图表!A45,任务数据!V45,"")</f>
        <v>1381</v>
      </c>
      <c r="O45" s="1" t="str">
        <f>任务数据!A45</f>
        <v>43W</v>
      </c>
      <c r="P45" s="4" t="str">
        <f>IF(任务分析图表!O45=任务数据!A45,任务数据!P45,"")</f>
        <v/>
      </c>
      <c r="AD45" s="1" t="str">
        <f>任务数据!A45</f>
        <v>43W</v>
      </c>
      <c r="AE45" s="4" t="str">
        <f>任务数据!S45</f>
        <v/>
      </c>
      <c r="AF45" s="4" t="str">
        <f>任务数据!T45</f>
        <v/>
      </c>
      <c r="AG45" s="1" t="str">
        <f>任务数据!U45</f>
        <v/>
      </c>
      <c r="AT45" s="1" t="str">
        <f>任务数据!A45</f>
        <v>43W</v>
      </c>
      <c r="AU45" s="1">
        <f>任务数据!C45</f>
        <v>0</v>
      </c>
      <c r="AV45" s="1">
        <f>任务数据!F45</f>
        <v>0</v>
      </c>
      <c r="AW45" s="1">
        <f>任务数据!I45</f>
        <v>0</v>
      </c>
    </row>
    <row r="46" spans="1:49">
      <c r="A46" s="1" t="str">
        <f>任务数据!A46</f>
        <v>44W</v>
      </c>
      <c r="B46" s="1">
        <f>IF(A46=任务分析图表!A46,任务数据!V46,"")</f>
        <v>1381</v>
      </c>
      <c r="O46" s="1" t="str">
        <f>任务数据!A46</f>
        <v>44W</v>
      </c>
      <c r="P46" s="4" t="str">
        <f>IF(任务分析图表!O46=任务数据!A46,任务数据!P46,"")</f>
        <v/>
      </c>
      <c r="AD46" s="1" t="str">
        <f>任务数据!A46</f>
        <v>44W</v>
      </c>
      <c r="AE46" s="4" t="str">
        <f>任务数据!S46</f>
        <v/>
      </c>
      <c r="AF46" s="4" t="str">
        <f>任务数据!T46</f>
        <v/>
      </c>
      <c r="AG46" s="1" t="str">
        <f>任务数据!U46</f>
        <v/>
      </c>
      <c r="AT46" s="1" t="str">
        <f>任务数据!A46</f>
        <v>44W</v>
      </c>
      <c r="AU46" s="1">
        <f>任务数据!C46</f>
        <v>0</v>
      </c>
      <c r="AV46" s="1">
        <f>任务数据!F46</f>
        <v>0</v>
      </c>
      <c r="AW46" s="1">
        <f>任务数据!I46</f>
        <v>0</v>
      </c>
    </row>
    <row r="47" spans="1:49">
      <c r="A47" s="1" t="str">
        <f>任务数据!A47</f>
        <v>45W</v>
      </c>
      <c r="B47" s="1">
        <f>IF(A47=任务分析图表!A47,任务数据!V47,"")</f>
        <v>1381</v>
      </c>
      <c r="O47" s="1" t="str">
        <f>任务数据!A47</f>
        <v>45W</v>
      </c>
      <c r="P47" s="4" t="str">
        <f>IF(任务分析图表!O47=任务数据!A47,任务数据!P47,"")</f>
        <v/>
      </c>
      <c r="AD47" s="1" t="str">
        <f>任务数据!A47</f>
        <v>45W</v>
      </c>
      <c r="AE47" s="4" t="str">
        <f>任务数据!S47</f>
        <v/>
      </c>
      <c r="AF47" s="4" t="str">
        <f>任务数据!T47</f>
        <v/>
      </c>
      <c r="AG47" s="1" t="str">
        <f>任务数据!U47</f>
        <v/>
      </c>
      <c r="AT47" s="1" t="str">
        <f>任务数据!A47</f>
        <v>45W</v>
      </c>
      <c r="AU47" s="1">
        <f>任务数据!C47</f>
        <v>0</v>
      </c>
      <c r="AV47" s="1">
        <f>任务数据!F47</f>
        <v>0</v>
      </c>
      <c r="AW47" s="1">
        <f>任务数据!I47</f>
        <v>0</v>
      </c>
    </row>
    <row r="48" spans="1:49">
      <c r="A48" s="1" t="str">
        <f>任务数据!A48</f>
        <v>46W</v>
      </c>
      <c r="B48" s="1">
        <f>IF(A48=任务分析图表!A48,任务数据!V48,"")</f>
        <v>1381</v>
      </c>
      <c r="O48" s="1" t="str">
        <f>任务数据!A48</f>
        <v>46W</v>
      </c>
      <c r="P48" s="4" t="str">
        <f>IF(任务分析图表!O48=任务数据!A48,任务数据!P48,"")</f>
        <v/>
      </c>
      <c r="AD48" s="1" t="str">
        <f>任务数据!A48</f>
        <v>46W</v>
      </c>
      <c r="AE48" s="4" t="str">
        <f>任务数据!S48</f>
        <v/>
      </c>
      <c r="AF48" s="4" t="str">
        <f>任务数据!T48</f>
        <v/>
      </c>
      <c r="AG48" s="1" t="str">
        <f>任务数据!U48</f>
        <v/>
      </c>
      <c r="AT48" s="1" t="str">
        <f>任务数据!A48</f>
        <v>46W</v>
      </c>
      <c r="AU48" s="1">
        <f>任务数据!C48</f>
        <v>0</v>
      </c>
      <c r="AV48" s="1">
        <f>任务数据!F48</f>
        <v>0</v>
      </c>
      <c r="AW48" s="1">
        <f>任务数据!I48</f>
        <v>0</v>
      </c>
    </row>
    <row r="49" spans="1:49">
      <c r="A49" s="1" t="str">
        <f>任务数据!A49</f>
        <v>47W</v>
      </c>
      <c r="B49" s="1">
        <f>IF(A49=任务分析图表!A49,任务数据!V49,"")</f>
        <v>1381</v>
      </c>
      <c r="O49" s="1" t="str">
        <f>任务数据!A49</f>
        <v>47W</v>
      </c>
      <c r="P49" s="4" t="str">
        <f>IF(任务分析图表!O49=任务数据!A49,任务数据!P49,"")</f>
        <v/>
      </c>
      <c r="AD49" s="1" t="str">
        <f>任务数据!A49</f>
        <v>47W</v>
      </c>
      <c r="AE49" s="4" t="str">
        <f>任务数据!S49</f>
        <v/>
      </c>
      <c r="AF49" s="4" t="str">
        <f>任务数据!T49</f>
        <v/>
      </c>
      <c r="AG49" s="1" t="str">
        <f>任务数据!U49</f>
        <v/>
      </c>
      <c r="AT49" s="1" t="str">
        <f>任务数据!A49</f>
        <v>47W</v>
      </c>
      <c r="AU49" s="1">
        <f>任务数据!C49</f>
        <v>0</v>
      </c>
      <c r="AV49" s="1">
        <f>任务数据!F49</f>
        <v>0</v>
      </c>
      <c r="AW49" s="1">
        <f>任务数据!I49</f>
        <v>0</v>
      </c>
    </row>
    <row r="50" spans="1:49">
      <c r="A50" s="1" t="str">
        <f>任务数据!A50</f>
        <v>48W</v>
      </c>
      <c r="B50" s="1">
        <f>IF(A50=任务分析图表!A50,任务数据!V50,"")</f>
        <v>1381</v>
      </c>
      <c r="O50" s="1" t="str">
        <f>任务数据!A50</f>
        <v>48W</v>
      </c>
      <c r="P50" s="4" t="str">
        <f>IF(任务分析图表!O50=任务数据!A50,任务数据!P50,"")</f>
        <v/>
      </c>
      <c r="AD50" s="1" t="str">
        <f>任务数据!A50</f>
        <v>48W</v>
      </c>
      <c r="AE50" s="4" t="str">
        <f>任务数据!S50</f>
        <v/>
      </c>
      <c r="AF50" s="4" t="str">
        <f>任务数据!T50</f>
        <v/>
      </c>
      <c r="AG50" s="1" t="str">
        <f>任务数据!U50</f>
        <v/>
      </c>
      <c r="AT50" s="1" t="str">
        <f>任务数据!A50</f>
        <v>48W</v>
      </c>
      <c r="AU50" s="1">
        <f>任务数据!C50</f>
        <v>0</v>
      </c>
      <c r="AV50" s="1">
        <f>任务数据!F50</f>
        <v>0</v>
      </c>
      <c r="AW50" s="1">
        <f>任务数据!I50</f>
        <v>0</v>
      </c>
    </row>
    <row r="51" spans="1:49">
      <c r="A51" s="1" t="str">
        <f>任务数据!A51</f>
        <v>49W</v>
      </c>
      <c r="B51" s="1">
        <f>IF(A51=任务分析图表!A51,任务数据!V51,"")</f>
        <v>1381</v>
      </c>
      <c r="O51" s="1" t="str">
        <f>任务数据!A51</f>
        <v>49W</v>
      </c>
      <c r="P51" s="4" t="str">
        <f>IF(任务分析图表!O51=任务数据!A51,任务数据!P51,"")</f>
        <v/>
      </c>
      <c r="AD51" s="1" t="str">
        <f>任务数据!A51</f>
        <v>49W</v>
      </c>
      <c r="AE51" s="4" t="str">
        <f>任务数据!S51</f>
        <v/>
      </c>
      <c r="AF51" s="4" t="str">
        <f>任务数据!T51</f>
        <v/>
      </c>
      <c r="AG51" s="1" t="str">
        <f>任务数据!U51</f>
        <v/>
      </c>
      <c r="AT51" s="1" t="str">
        <f>任务数据!A51</f>
        <v>49W</v>
      </c>
      <c r="AU51" s="1">
        <f>任务数据!C51</f>
        <v>0</v>
      </c>
      <c r="AV51" s="1">
        <f>任务数据!F51</f>
        <v>0</v>
      </c>
      <c r="AW51" s="1">
        <f>任务数据!I51</f>
        <v>0</v>
      </c>
    </row>
    <row r="52" spans="1:49">
      <c r="A52" s="1" t="str">
        <f>任务数据!A52</f>
        <v>50W</v>
      </c>
      <c r="B52" s="1">
        <f>IF(A52=任务分析图表!A52,任务数据!V52,"")</f>
        <v>1381</v>
      </c>
      <c r="O52" s="1" t="str">
        <f>任务数据!A52</f>
        <v>50W</v>
      </c>
      <c r="P52" s="4" t="str">
        <f>IF(任务分析图表!O52=任务数据!A52,任务数据!P52,"")</f>
        <v/>
      </c>
      <c r="AD52" s="1" t="str">
        <f>任务数据!A52</f>
        <v>50W</v>
      </c>
      <c r="AE52" s="4" t="str">
        <f>任务数据!S52</f>
        <v/>
      </c>
      <c r="AF52" s="4" t="str">
        <f>任务数据!T52</f>
        <v/>
      </c>
      <c r="AG52" s="1" t="str">
        <f>任务数据!U52</f>
        <v/>
      </c>
      <c r="AT52" s="1" t="str">
        <f>任务数据!A52</f>
        <v>50W</v>
      </c>
      <c r="AU52" s="1">
        <f>任务数据!C52</f>
        <v>0</v>
      </c>
      <c r="AV52" s="1">
        <f>任务数据!F52</f>
        <v>0</v>
      </c>
      <c r="AW52" s="1">
        <f>任务数据!I52</f>
        <v>0</v>
      </c>
    </row>
    <row r="53" spans="1:49">
      <c r="A53" s="1" t="str">
        <f>任务数据!A53</f>
        <v>51W</v>
      </c>
      <c r="B53" s="1">
        <f>IF(A53=任务分析图表!A53,任务数据!V53,"")</f>
        <v>1381</v>
      </c>
      <c r="O53" s="1" t="str">
        <f>任务数据!A53</f>
        <v>51W</v>
      </c>
      <c r="P53" s="4" t="str">
        <f>IF(任务分析图表!O53=任务数据!A53,任务数据!P53,"")</f>
        <v/>
      </c>
      <c r="AD53" s="1" t="str">
        <f>任务数据!A53</f>
        <v>51W</v>
      </c>
      <c r="AE53" s="4" t="str">
        <f>任务数据!S53</f>
        <v/>
      </c>
      <c r="AF53" s="4" t="str">
        <f>任务数据!T53</f>
        <v/>
      </c>
      <c r="AG53" s="1" t="str">
        <f>任务数据!U53</f>
        <v/>
      </c>
      <c r="AT53" s="1" t="str">
        <f>任务数据!A53</f>
        <v>51W</v>
      </c>
      <c r="AU53" s="1">
        <f>任务数据!C53</f>
        <v>0</v>
      </c>
      <c r="AV53" s="1">
        <f>任务数据!F53</f>
        <v>0</v>
      </c>
      <c r="AW53" s="1">
        <f>任务数据!I53</f>
        <v>0</v>
      </c>
    </row>
    <row r="54" spans="1:49">
      <c r="A54" s="1" t="str">
        <f>任务数据!A54</f>
        <v>52W</v>
      </c>
      <c r="B54" s="1">
        <f>IF(A54=任务分析图表!A54,任务数据!V54,"")</f>
        <v>1381</v>
      </c>
      <c r="O54" s="1" t="str">
        <f>任务数据!A54</f>
        <v>52W</v>
      </c>
      <c r="P54" s="4" t="str">
        <f>IF(任务分析图表!O54=任务数据!A54,任务数据!P54,"")</f>
        <v/>
      </c>
      <c r="AD54" s="1" t="str">
        <f>任务数据!A54</f>
        <v>52W</v>
      </c>
      <c r="AE54" s="4" t="str">
        <f>任务数据!S54</f>
        <v/>
      </c>
      <c r="AF54" s="4" t="str">
        <f>任务数据!T54</f>
        <v/>
      </c>
      <c r="AG54" s="1" t="str">
        <f>任务数据!U54</f>
        <v/>
      </c>
      <c r="AT54" s="1" t="str">
        <f>任务数据!A54</f>
        <v>52W</v>
      </c>
      <c r="AU54" s="1">
        <f>任务数据!C54</f>
        <v>0</v>
      </c>
      <c r="AV54" s="1">
        <f>任务数据!F54</f>
        <v>0</v>
      </c>
      <c r="AW54" s="1">
        <f>任务数据!I54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54"/>
  <sheetViews>
    <sheetView workbookViewId="0">
      <selection activeCell="D20" sqref="D20"/>
    </sheetView>
  </sheetViews>
  <sheetFormatPr defaultRowHeight="11.25"/>
  <cols>
    <col min="1" max="1" width="8.875" style="2" customWidth="1"/>
    <col min="2" max="2" width="8.25" style="2" customWidth="1"/>
    <col min="3" max="3" width="9.5" style="2" customWidth="1"/>
    <col min="4" max="5" width="8.25" style="2" customWidth="1"/>
    <col min="6" max="7" width="8.5" style="23" customWidth="1"/>
    <col min="8" max="8" width="14" style="13" customWidth="1"/>
    <col min="9" max="9" width="11.625" style="13" customWidth="1"/>
    <col min="10" max="10" width="11.625" style="21" customWidth="1"/>
    <col min="11" max="11" width="10.25" style="15" customWidth="1"/>
    <col min="12" max="12" width="9" style="15" customWidth="1"/>
    <col min="13" max="13" width="9.625" style="15" customWidth="1"/>
    <col min="14" max="14" width="10.25" style="15" customWidth="1"/>
    <col min="15" max="16" width="9" style="2"/>
    <col min="17" max="17" width="12.875" style="2" customWidth="1"/>
    <col min="18" max="42" width="9" style="2"/>
    <col min="43" max="44" width="7.5" style="2" customWidth="1"/>
    <col min="45" max="45" width="8.75" style="2" customWidth="1"/>
    <col min="46" max="46" width="7.75" style="2" customWidth="1"/>
    <col min="47" max="47" width="8.75" style="2" customWidth="1"/>
    <col min="48" max="48" width="7.875" style="2" customWidth="1"/>
    <col min="49" max="16384" width="9" style="2"/>
  </cols>
  <sheetData>
    <row r="1" spans="1:48" ht="22.5">
      <c r="A1" s="14" t="s">
        <v>120</v>
      </c>
      <c r="B1" s="3"/>
      <c r="C1" s="14"/>
      <c r="D1" s="3"/>
      <c r="E1" s="3"/>
      <c r="F1" s="22"/>
      <c r="G1" s="22"/>
      <c r="H1" s="16" t="s">
        <v>134</v>
      </c>
      <c r="I1" s="17"/>
      <c r="J1" s="34" t="s">
        <v>135</v>
      </c>
      <c r="K1" s="18"/>
      <c r="L1" s="18"/>
      <c r="M1" s="19"/>
      <c r="N1" s="19"/>
      <c r="P1" s="11" t="s">
        <v>141</v>
      </c>
      <c r="AD1" s="11" t="s">
        <v>39</v>
      </c>
      <c r="AQ1" s="11" t="str">
        <f>J1</f>
        <v>版本数量叠加</v>
      </c>
      <c r="AR1" s="11"/>
    </row>
    <row r="2" spans="1:48" ht="22.5">
      <c r="A2" s="3" t="s">
        <v>133</v>
      </c>
      <c r="B2" s="3" t="s">
        <v>38</v>
      </c>
      <c r="C2" s="3" t="s">
        <v>116</v>
      </c>
      <c r="D2" s="3" t="s">
        <v>114</v>
      </c>
      <c r="E2" s="3" t="s">
        <v>115</v>
      </c>
      <c r="F2" s="22" t="s">
        <v>117</v>
      </c>
      <c r="G2" s="22" t="s">
        <v>118</v>
      </c>
      <c r="H2" s="17" t="s">
        <v>142</v>
      </c>
      <c r="I2" s="17" t="s">
        <v>39</v>
      </c>
      <c r="J2" s="20" t="s">
        <v>136</v>
      </c>
      <c r="K2" s="19" t="s">
        <v>137</v>
      </c>
      <c r="L2" s="19" t="s">
        <v>138</v>
      </c>
      <c r="M2" s="19" t="s">
        <v>139</v>
      </c>
      <c r="N2" s="19" t="s">
        <v>140</v>
      </c>
      <c r="P2" s="2" t="str">
        <f>A2</f>
        <v>月份</v>
      </c>
      <c r="Q2" s="5" t="str">
        <f>H2</f>
        <v>版本准时交付率</v>
      </c>
      <c r="AD2" s="2" t="str">
        <f>A2</f>
        <v>月份</v>
      </c>
      <c r="AE2" s="5" t="str">
        <f>I2</f>
        <v>版本通过率</v>
      </c>
      <c r="AQ2" s="2" t="str">
        <f>A2</f>
        <v>月份</v>
      </c>
      <c r="AR2" s="2" t="str">
        <f>J2</f>
        <v>预发布版本叠加</v>
      </c>
      <c r="AS2" s="2" t="str">
        <f>K2</f>
        <v>预发布测试版本叠加</v>
      </c>
      <c r="AT2" s="2" t="str">
        <f>L2</f>
        <v>测试发布版本叠加</v>
      </c>
      <c r="AU2" s="2" t="str">
        <f>M2</f>
        <v>计划交付版本叠加</v>
      </c>
      <c r="AV2" s="2" t="str">
        <f>N2</f>
        <v>准时交付版本叠加</v>
      </c>
    </row>
    <row r="3" spans="1:48" ht="12">
      <c r="A3" s="32" t="s">
        <v>121</v>
      </c>
      <c r="B3" s="3"/>
      <c r="C3" s="3"/>
      <c r="D3" s="3"/>
      <c r="E3" s="3"/>
      <c r="F3" s="22"/>
      <c r="G3" s="22"/>
      <c r="H3" s="17" t="str">
        <f>IF(D3=0,"",C3/D3)</f>
        <v/>
      </c>
      <c r="I3" s="17" t="str">
        <f>IF(F3=0,"",E3/F3)</f>
        <v/>
      </c>
      <c r="J3" s="20">
        <f>G3</f>
        <v>0</v>
      </c>
      <c r="K3" s="19">
        <f>F3</f>
        <v>0</v>
      </c>
      <c r="L3" s="19">
        <f>E3</f>
        <v>0</v>
      </c>
      <c r="M3" s="19">
        <f>D3</f>
        <v>0</v>
      </c>
      <c r="N3" s="19">
        <f>C3</f>
        <v>0</v>
      </c>
      <c r="P3" s="2" t="str">
        <f t="shared" ref="P3:P7" si="0">A3</f>
        <v>Jan.</v>
      </c>
      <c r="Q3" s="5" t="str">
        <f t="shared" ref="Q3:Q7" si="1">H3</f>
        <v/>
      </c>
      <c r="AD3" s="2" t="str">
        <f t="shared" ref="AD3:AD12" si="2">A3</f>
        <v>Jan.</v>
      </c>
      <c r="AE3" s="5" t="str">
        <f t="shared" ref="AE3:AE12" si="3">I3</f>
        <v/>
      </c>
      <c r="AQ3" s="2" t="str">
        <f t="shared" ref="AQ3:AQ14" si="4">A3</f>
        <v>Jan.</v>
      </c>
      <c r="AR3" s="2">
        <f t="shared" ref="AR3:AR14" si="5">J3</f>
        <v>0</v>
      </c>
      <c r="AS3" s="2">
        <f t="shared" ref="AS3:AS14" si="6">K3</f>
        <v>0</v>
      </c>
      <c r="AT3" s="2">
        <f t="shared" ref="AT3:AT14" si="7">L3</f>
        <v>0</v>
      </c>
      <c r="AU3" s="2">
        <f t="shared" ref="AU3:AU14" si="8">M3</f>
        <v>0</v>
      </c>
      <c r="AV3" s="2">
        <f t="shared" ref="AV3:AV14" si="9">N3</f>
        <v>0</v>
      </c>
    </row>
    <row r="4" spans="1:48" ht="12">
      <c r="A4" s="32" t="s">
        <v>122</v>
      </c>
      <c r="B4" s="3"/>
      <c r="C4" s="3"/>
      <c r="D4" s="3"/>
      <c r="E4" s="3"/>
      <c r="F4" s="22"/>
      <c r="G4" s="22"/>
      <c r="H4" s="17" t="str">
        <f t="shared" ref="H4:H14" si="10">IF(D4=0,"",C4/D4)</f>
        <v/>
      </c>
      <c r="I4" s="17" t="str">
        <f t="shared" ref="I4:I14" si="11">IF(F4=0,"",E4/F4)</f>
        <v/>
      </c>
      <c r="J4" s="20">
        <f t="shared" ref="J4:J14" si="12">G4</f>
        <v>0</v>
      </c>
      <c r="K4" s="19">
        <f t="shared" ref="K4:K14" si="13">F4</f>
        <v>0</v>
      </c>
      <c r="L4" s="19">
        <f t="shared" ref="L4:L14" si="14">E4</f>
        <v>0</v>
      </c>
      <c r="M4" s="19">
        <f t="shared" ref="M4:M14" si="15">D4</f>
        <v>0</v>
      </c>
      <c r="N4" s="19">
        <f t="shared" ref="N4:N14" si="16">C4</f>
        <v>0</v>
      </c>
      <c r="P4" s="2" t="str">
        <f t="shared" si="0"/>
        <v>Feb.</v>
      </c>
      <c r="Q4" s="5" t="str">
        <f t="shared" si="1"/>
        <v/>
      </c>
      <c r="AD4" s="2" t="str">
        <f t="shared" si="2"/>
        <v>Feb.</v>
      </c>
      <c r="AE4" s="5" t="str">
        <f t="shared" si="3"/>
        <v/>
      </c>
      <c r="AQ4" s="2" t="str">
        <f t="shared" si="4"/>
        <v>Feb.</v>
      </c>
      <c r="AR4" s="2">
        <f t="shared" si="5"/>
        <v>0</v>
      </c>
      <c r="AS4" s="2">
        <f t="shared" si="6"/>
        <v>0</v>
      </c>
      <c r="AT4" s="2">
        <f t="shared" si="7"/>
        <v>0</v>
      </c>
      <c r="AU4" s="2">
        <f t="shared" si="8"/>
        <v>0</v>
      </c>
      <c r="AV4" s="2">
        <f t="shared" si="9"/>
        <v>0</v>
      </c>
    </row>
    <row r="5" spans="1:48" ht="12">
      <c r="A5" s="32" t="s">
        <v>123</v>
      </c>
      <c r="B5" s="3"/>
      <c r="C5" s="3">
        <v>12</v>
      </c>
      <c r="D5" s="3">
        <v>12</v>
      </c>
      <c r="E5" s="3"/>
      <c r="F5" s="22"/>
      <c r="G5" s="22"/>
      <c r="H5" s="17">
        <f t="shared" si="10"/>
        <v>1</v>
      </c>
      <c r="I5" s="17" t="str">
        <f t="shared" si="11"/>
        <v/>
      </c>
      <c r="J5" s="20">
        <f t="shared" si="12"/>
        <v>0</v>
      </c>
      <c r="K5" s="19">
        <f t="shared" si="13"/>
        <v>0</v>
      </c>
      <c r="L5" s="19">
        <f t="shared" si="14"/>
        <v>0</v>
      </c>
      <c r="M5" s="19">
        <f t="shared" si="15"/>
        <v>12</v>
      </c>
      <c r="N5" s="19">
        <f t="shared" si="16"/>
        <v>12</v>
      </c>
      <c r="P5" s="2" t="str">
        <f t="shared" si="0"/>
        <v xml:space="preserve">Mar. </v>
      </c>
      <c r="Q5" s="5">
        <f t="shared" si="1"/>
        <v>1</v>
      </c>
      <c r="AD5" s="2" t="str">
        <f t="shared" si="2"/>
        <v xml:space="preserve">Mar. </v>
      </c>
      <c r="AE5" s="5" t="str">
        <f t="shared" si="3"/>
        <v/>
      </c>
      <c r="AQ5" s="2" t="str">
        <f t="shared" si="4"/>
        <v xml:space="preserve">Mar. </v>
      </c>
      <c r="AR5" s="2">
        <f t="shared" si="5"/>
        <v>0</v>
      </c>
      <c r="AS5" s="2">
        <f t="shared" si="6"/>
        <v>0</v>
      </c>
      <c r="AT5" s="2">
        <f t="shared" si="7"/>
        <v>0</v>
      </c>
      <c r="AU5" s="2">
        <f t="shared" si="8"/>
        <v>12</v>
      </c>
      <c r="AV5" s="2">
        <f t="shared" si="9"/>
        <v>12</v>
      </c>
    </row>
    <row r="6" spans="1:48" ht="12">
      <c r="A6" s="32" t="s">
        <v>124</v>
      </c>
      <c r="B6" s="3"/>
      <c r="C6" s="3">
        <v>7</v>
      </c>
      <c r="D6" s="3">
        <v>7</v>
      </c>
      <c r="E6" s="3"/>
      <c r="F6" s="22"/>
      <c r="G6" s="22"/>
      <c r="H6" s="17">
        <f t="shared" si="10"/>
        <v>1</v>
      </c>
      <c r="I6" s="17" t="str">
        <f t="shared" si="11"/>
        <v/>
      </c>
      <c r="J6" s="20">
        <f t="shared" si="12"/>
        <v>0</v>
      </c>
      <c r="K6" s="19">
        <f t="shared" si="13"/>
        <v>0</v>
      </c>
      <c r="L6" s="19">
        <f t="shared" si="14"/>
        <v>0</v>
      </c>
      <c r="M6" s="19">
        <f t="shared" si="15"/>
        <v>7</v>
      </c>
      <c r="N6" s="19">
        <f t="shared" si="16"/>
        <v>7</v>
      </c>
      <c r="P6" s="2" t="str">
        <f t="shared" si="0"/>
        <v>Apr.</v>
      </c>
      <c r="Q6" s="5">
        <f t="shared" si="1"/>
        <v>1</v>
      </c>
      <c r="AD6" s="2" t="str">
        <f t="shared" si="2"/>
        <v>Apr.</v>
      </c>
      <c r="AE6" s="5" t="str">
        <f t="shared" si="3"/>
        <v/>
      </c>
      <c r="AQ6" s="2" t="str">
        <f t="shared" si="4"/>
        <v>Apr.</v>
      </c>
      <c r="AR6" s="2">
        <f t="shared" si="5"/>
        <v>0</v>
      </c>
      <c r="AS6" s="2">
        <f t="shared" si="6"/>
        <v>0</v>
      </c>
      <c r="AT6" s="2">
        <f t="shared" si="7"/>
        <v>0</v>
      </c>
      <c r="AU6" s="2">
        <f t="shared" si="8"/>
        <v>7</v>
      </c>
      <c r="AV6" s="2">
        <f t="shared" si="9"/>
        <v>7</v>
      </c>
    </row>
    <row r="7" spans="1:48" ht="12">
      <c r="A7" s="32" t="s">
        <v>125</v>
      </c>
      <c r="B7" s="3"/>
      <c r="C7" s="3">
        <v>1</v>
      </c>
      <c r="D7" s="3">
        <v>1</v>
      </c>
      <c r="E7" s="3"/>
      <c r="F7" s="22"/>
      <c r="G7" s="22"/>
      <c r="H7" s="17">
        <f t="shared" si="10"/>
        <v>1</v>
      </c>
      <c r="I7" s="17" t="str">
        <f t="shared" si="11"/>
        <v/>
      </c>
      <c r="J7" s="20">
        <f t="shared" si="12"/>
        <v>0</v>
      </c>
      <c r="K7" s="19">
        <f t="shared" si="13"/>
        <v>0</v>
      </c>
      <c r="L7" s="19">
        <f t="shared" si="14"/>
        <v>0</v>
      </c>
      <c r="M7" s="19">
        <f t="shared" si="15"/>
        <v>1</v>
      </c>
      <c r="N7" s="19">
        <f t="shared" si="16"/>
        <v>1</v>
      </c>
      <c r="P7" s="2" t="str">
        <f t="shared" si="0"/>
        <v>May.</v>
      </c>
      <c r="Q7" s="5">
        <f t="shared" si="1"/>
        <v>1</v>
      </c>
      <c r="AD7" s="2" t="str">
        <f t="shared" si="2"/>
        <v>May.</v>
      </c>
      <c r="AE7" s="5" t="str">
        <f t="shared" si="3"/>
        <v/>
      </c>
      <c r="AQ7" s="2" t="str">
        <f t="shared" si="4"/>
        <v>May.</v>
      </c>
      <c r="AR7" s="2">
        <f t="shared" si="5"/>
        <v>0</v>
      </c>
      <c r="AS7" s="2">
        <f t="shared" si="6"/>
        <v>0</v>
      </c>
      <c r="AT7" s="2">
        <f t="shared" si="7"/>
        <v>0</v>
      </c>
      <c r="AU7" s="2">
        <f t="shared" si="8"/>
        <v>1</v>
      </c>
      <c r="AV7" s="2">
        <f t="shared" si="9"/>
        <v>1</v>
      </c>
    </row>
    <row r="8" spans="1:48" ht="12">
      <c r="A8" s="32" t="s">
        <v>126</v>
      </c>
      <c r="B8" s="3"/>
      <c r="C8" s="3">
        <v>21</v>
      </c>
      <c r="D8" s="3">
        <v>21</v>
      </c>
      <c r="E8" s="3"/>
      <c r="F8" s="22"/>
      <c r="G8" s="22"/>
      <c r="H8" s="17">
        <f t="shared" si="10"/>
        <v>1</v>
      </c>
      <c r="I8" s="17" t="str">
        <f t="shared" si="11"/>
        <v/>
      </c>
      <c r="J8" s="20">
        <f t="shared" si="12"/>
        <v>0</v>
      </c>
      <c r="K8" s="19">
        <f t="shared" si="13"/>
        <v>0</v>
      </c>
      <c r="L8" s="19">
        <f t="shared" si="14"/>
        <v>0</v>
      </c>
      <c r="M8" s="19">
        <f t="shared" si="15"/>
        <v>21</v>
      </c>
      <c r="N8" s="19">
        <f t="shared" si="16"/>
        <v>21</v>
      </c>
      <c r="P8" s="2" t="str">
        <f t="shared" ref="P8:P13" si="17">A8</f>
        <v>Jun.</v>
      </c>
      <c r="Q8" s="5">
        <f t="shared" ref="Q8:Q14" si="18">H8</f>
        <v>1</v>
      </c>
      <c r="AD8" s="2" t="str">
        <f t="shared" si="2"/>
        <v>Jun.</v>
      </c>
      <c r="AE8" s="5" t="str">
        <f t="shared" si="3"/>
        <v/>
      </c>
      <c r="AQ8" s="2" t="str">
        <f t="shared" si="4"/>
        <v>Jun.</v>
      </c>
      <c r="AR8" s="2">
        <f t="shared" si="5"/>
        <v>0</v>
      </c>
      <c r="AS8" s="2">
        <f t="shared" si="6"/>
        <v>0</v>
      </c>
      <c r="AT8" s="2">
        <f t="shared" si="7"/>
        <v>0</v>
      </c>
      <c r="AU8" s="2">
        <f t="shared" si="8"/>
        <v>21</v>
      </c>
      <c r="AV8" s="2">
        <f t="shared" si="9"/>
        <v>21</v>
      </c>
    </row>
    <row r="9" spans="1:48" ht="12">
      <c r="A9" s="32" t="s">
        <v>127</v>
      </c>
      <c r="B9" s="3"/>
      <c r="C9" s="3"/>
      <c r="D9" s="3"/>
      <c r="E9" s="3"/>
      <c r="F9" s="22"/>
      <c r="G9" s="22"/>
      <c r="H9" s="17" t="str">
        <f t="shared" si="10"/>
        <v/>
      </c>
      <c r="I9" s="17" t="str">
        <f t="shared" si="11"/>
        <v/>
      </c>
      <c r="J9" s="20">
        <f t="shared" si="12"/>
        <v>0</v>
      </c>
      <c r="K9" s="19">
        <f t="shared" si="13"/>
        <v>0</v>
      </c>
      <c r="L9" s="19">
        <f t="shared" si="14"/>
        <v>0</v>
      </c>
      <c r="M9" s="19">
        <f t="shared" si="15"/>
        <v>0</v>
      </c>
      <c r="N9" s="19">
        <f t="shared" si="16"/>
        <v>0</v>
      </c>
      <c r="P9" s="2" t="str">
        <f t="shared" si="17"/>
        <v xml:space="preserve">Jul. </v>
      </c>
      <c r="Q9" s="5" t="str">
        <f t="shared" si="18"/>
        <v/>
      </c>
      <c r="AD9" s="2" t="str">
        <f t="shared" si="2"/>
        <v xml:space="preserve">Jul. </v>
      </c>
      <c r="AE9" s="5" t="str">
        <f t="shared" si="3"/>
        <v/>
      </c>
      <c r="AQ9" s="2" t="str">
        <f t="shared" si="4"/>
        <v xml:space="preserve">Jul. </v>
      </c>
      <c r="AR9" s="2">
        <f t="shared" si="5"/>
        <v>0</v>
      </c>
      <c r="AS9" s="2">
        <f t="shared" si="6"/>
        <v>0</v>
      </c>
      <c r="AT9" s="2">
        <f t="shared" si="7"/>
        <v>0</v>
      </c>
      <c r="AU9" s="2">
        <f t="shared" si="8"/>
        <v>0</v>
      </c>
      <c r="AV9" s="2">
        <f t="shared" si="9"/>
        <v>0</v>
      </c>
    </row>
    <row r="10" spans="1:48" ht="12">
      <c r="A10" s="32" t="s">
        <v>128</v>
      </c>
      <c r="B10" s="3"/>
      <c r="C10" s="3"/>
      <c r="D10" s="3"/>
      <c r="E10" s="3"/>
      <c r="F10" s="22"/>
      <c r="G10" s="22"/>
      <c r="H10" s="17" t="str">
        <f t="shared" si="10"/>
        <v/>
      </c>
      <c r="I10" s="17" t="str">
        <f t="shared" si="11"/>
        <v/>
      </c>
      <c r="J10" s="20">
        <f t="shared" si="12"/>
        <v>0</v>
      </c>
      <c r="K10" s="19">
        <f t="shared" si="13"/>
        <v>0</v>
      </c>
      <c r="L10" s="19">
        <f t="shared" si="14"/>
        <v>0</v>
      </c>
      <c r="M10" s="19">
        <f t="shared" si="15"/>
        <v>0</v>
      </c>
      <c r="N10" s="19">
        <f t="shared" si="16"/>
        <v>0</v>
      </c>
      <c r="P10" s="2" t="str">
        <f t="shared" si="17"/>
        <v>Aug.</v>
      </c>
      <c r="Q10" s="5" t="str">
        <f t="shared" si="18"/>
        <v/>
      </c>
      <c r="AD10" s="2" t="str">
        <f t="shared" si="2"/>
        <v>Aug.</v>
      </c>
      <c r="AE10" s="5" t="str">
        <f t="shared" si="3"/>
        <v/>
      </c>
      <c r="AQ10" s="2" t="str">
        <f t="shared" si="4"/>
        <v>Aug.</v>
      </c>
      <c r="AR10" s="2">
        <f t="shared" si="5"/>
        <v>0</v>
      </c>
      <c r="AS10" s="2">
        <f t="shared" si="6"/>
        <v>0</v>
      </c>
      <c r="AT10" s="2">
        <f t="shared" si="7"/>
        <v>0</v>
      </c>
      <c r="AU10" s="2">
        <f t="shared" si="8"/>
        <v>0</v>
      </c>
      <c r="AV10" s="2">
        <f t="shared" si="9"/>
        <v>0</v>
      </c>
    </row>
    <row r="11" spans="1:48" ht="12">
      <c r="A11" s="32" t="s">
        <v>129</v>
      </c>
      <c r="B11" s="3"/>
      <c r="C11" s="3"/>
      <c r="D11" s="3"/>
      <c r="E11" s="3"/>
      <c r="F11" s="22"/>
      <c r="G11" s="22"/>
      <c r="H11" s="17" t="str">
        <f t="shared" si="10"/>
        <v/>
      </c>
      <c r="I11" s="17" t="str">
        <f t="shared" si="11"/>
        <v/>
      </c>
      <c r="J11" s="20">
        <f t="shared" si="12"/>
        <v>0</v>
      </c>
      <c r="K11" s="19">
        <f t="shared" si="13"/>
        <v>0</v>
      </c>
      <c r="L11" s="19">
        <f t="shared" si="14"/>
        <v>0</v>
      </c>
      <c r="M11" s="19">
        <f t="shared" si="15"/>
        <v>0</v>
      </c>
      <c r="N11" s="19">
        <f t="shared" si="16"/>
        <v>0</v>
      </c>
      <c r="P11" s="2" t="str">
        <f t="shared" si="17"/>
        <v>Sept.</v>
      </c>
      <c r="Q11" s="5" t="str">
        <f t="shared" si="18"/>
        <v/>
      </c>
      <c r="AD11" s="2" t="str">
        <f t="shared" si="2"/>
        <v>Sept.</v>
      </c>
      <c r="AE11" s="5" t="str">
        <f t="shared" si="3"/>
        <v/>
      </c>
      <c r="AQ11" s="2" t="str">
        <f t="shared" si="4"/>
        <v>Sept.</v>
      </c>
      <c r="AR11" s="2">
        <f t="shared" si="5"/>
        <v>0</v>
      </c>
      <c r="AS11" s="2">
        <f t="shared" si="6"/>
        <v>0</v>
      </c>
      <c r="AT11" s="2">
        <f t="shared" si="7"/>
        <v>0</v>
      </c>
      <c r="AU11" s="2">
        <f t="shared" si="8"/>
        <v>0</v>
      </c>
      <c r="AV11" s="2">
        <f t="shared" si="9"/>
        <v>0</v>
      </c>
    </row>
    <row r="12" spans="1:48" ht="16.5">
      <c r="A12" s="32" t="s">
        <v>130</v>
      </c>
      <c r="B12" s="3"/>
      <c r="C12" s="33"/>
      <c r="D12" s="3"/>
      <c r="E12" s="3"/>
      <c r="F12" s="22"/>
      <c r="G12" s="22"/>
      <c r="H12" s="17" t="str">
        <f t="shared" si="10"/>
        <v/>
      </c>
      <c r="I12" s="17" t="str">
        <f t="shared" si="11"/>
        <v/>
      </c>
      <c r="J12" s="20">
        <f t="shared" si="12"/>
        <v>0</v>
      </c>
      <c r="K12" s="19">
        <f t="shared" si="13"/>
        <v>0</v>
      </c>
      <c r="L12" s="19">
        <f t="shared" si="14"/>
        <v>0</v>
      </c>
      <c r="M12" s="19">
        <f t="shared" si="15"/>
        <v>0</v>
      </c>
      <c r="N12" s="19">
        <f t="shared" si="16"/>
        <v>0</v>
      </c>
      <c r="P12" s="2" t="str">
        <f t="shared" si="17"/>
        <v>Oct.</v>
      </c>
      <c r="Q12" s="5" t="str">
        <f t="shared" si="18"/>
        <v/>
      </c>
      <c r="AD12" s="2" t="str">
        <f t="shared" si="2"/>
        <v>Oct.</v>
      </c>
      <c r="AE12" s="5" t="str">
        <f t="shared" si="3"/>
        <v/>
      </c>
      <c r="AQ12" s="2" t="str">
        <f t="shared" si="4"/>
        <v>Oct.</v>
      </c>
      <c r="AR12" s="2">
        <f t="shared" si="5"/>
        <v>0</v>
      </c>
      <c r="AS12" s="2">
        <f t="shared" si="6"/>
        <v>0</v>
      </c>
      <c r="AT12" s="2">
        <f t="shared" si="7"/>
        <v>0</v>
      </c>
      <c r="AU12" s="2">
        <f t="shared" si="8"/>
        <v>0</v>
      </c>
      <c r="AV12" s="2">
        <f t="shared" si="9"/>
        <v>0</v>
      </c>
    </row>
    <row r="13" spans="1:48" ht="16.5">
      <c r="A13" s="32" t="s">
        <v>131</v>
      </c>
      <c r="B13" s="3"/>
      <c r="C13" s="33"/>
      <c r="D13" s="3"/>
      <c r="E13" s="3"/>
      <c r="F13" s="22"/>
      <c r="G13" s="22"/>
      <c r="H13" s="17" t="str">
        <f t="shared" si="10"/>
        <v/>
      </c>
      <c r="I13" s="17" t="str">
        <f t="shared" si="11"/>
        <v/>
      </c>
      <c r="J13" s="20">
        <f t="shared" si="12"/>
        <v>0</v>
      </c>
      <c r="K13" s="19">
        <f t="shared" si="13"/>
        <v>0</v>
      </c>
      <c r="L13" s="19">
        <f t="shared" si="14"/>
        <v>0</v>
      </c>
      <c r="M13" s="19">
        <f t="shared" si="15"/>
        <v>0</v>
      </c>
      <c r="N13" s="19">
        <f t="shared" si="16"/>
        <v>0</v>
      </c>
      <c r="P13" s="2" t="str">
        <f t="shared" si="17"/>
        <v>Nov.</v>
      </c>
      <c r="Q13" s="5" t="str">
        <f t="shared" si="18"/>
        <v/>
      </c>
      <c r="AD13" s="2" t="str">
        <f>A13</f>
        <v>Nov.</v>
      </c>
      <c r="AE13" s="5" t="str">
        <f>I13</f>
        <v/>
      </c>
      <c r="AQ13" s="2" t="str">
        <f t="shared" si="4"/>
        <v>Nov.</v>
      </c>
      <c r="AR13" s="2">
        <f t="shared" si="5"/>
        <v>0</v>
      </c>
      <c r="AS13" s="2">
        <f t="shared" si="6"/>
        <v>0</v>
      </c>
      <c r="AT13" s="2">
        <f t="shared" si="7"/>
        <v>0</v>
      </c>
      <c r="AU13" s="2">
        <f t="shared" si="8"/>
        <v>0</v>
      </c>
      <c r="AV13" s="2">
        <f t="shared" si="9"/>
        <v>0</v>
      </c>
    </row>
    <row r="14" spans="1:48" ht="12">
      <c r="A14" s="32" t="s">
        <v>132</v>
      </c>
      <c r="B14" s="3"/>
      <c r="C14" s="3"/>
      <c r="D14" s="3"/>
      <c r="E14" s="3"/>
      <c r="F14" s="22"/>
      <c r="G14" s="22"/>
      <c r="H14" s="17" t="str">
        <f t="shared" si="10"/>
        <v/>
      </c>
      <c r="I14" s="17" t="str">
        <f t="shared" si="11"/>
        <v/>
      </c>
      <c r="J14" s="20">
        <f t="shared" si="12"/>
        <v>0</v>
      </c>
      <c r="K14" s="19">
        <f t="shared" si="13"/>
        <v>0</v>
      </c>
      <c r="L14" s="19">
        <f t="shared" si="14"/>
        <v>0</v>
      </c>
      <c r="M14" s="19">
        <f t="shared" si="15"/>
        <v>0</v>
      </c>
      <c r="N14" s="19">
        <f t="shared" si="16"/>
        <v>0</v>
      </c>
      <c r="P14" s="2" t="str">
        <f>A14</f>
        <v>Dec.</v>
      </c>
      <c r="Q14" s="5" t="str">
        <f t="shared" si="18"/>
        <v/>
      </c>
      <c r="AD14" s="2" t="str">
        <f t="shared" ref="AD14" si="19">A14</f>
        <v>Dec.</v>
      </c>
      <c r="AE14" s="5" t="str">
        <f t="shared" ref="AE14" si="20">I14</f>
        <v/>
      </c>
      <c r="AQ14" s="2" t="str">
        <f t="shared" si="4"/>
        <v>Dec.</v>
      </c>
      <c r="AR14" s="2">
        <f t="shared" si="5"/>
        <v>0</v>
      </c>
      <c r="AS14" s="2">
        <f t="shared" si="6"/>
        <v>0</v>
      </c>
      <c r="AT14" s="2">
        <f t="shared" si="7"/>
        <v>0</v>
      </c>
      <c r="AU14" s="2">
        <f t="shared" si="8"/>
        <v>0</v>
      </c>
      <c r="AV14" s="2">
        <f t="shared" si="9"/>
        <v>0</v>
      </c>
    </row>
    <row r="15" spans="1:48">
      <c r="Q15" s="5"/>
      <c r="AE15" s="5"/>
    </row>
    <row r="16" spans="1:48">
      <c r="Q16" s="5"/>
      <c r="AE16" s="5"/>
    </row>
    <row r="17" spans="17:31">
      <c r="Q17" s="5"/>
      <c r="AE17" s="5"/>
    </row>
    <row r="18" spans="17:31">
      <c r="Q18" s="5"/>
      <c r="AE18" s="5"/>
    </row>
    <row r="19" spans="17:31">
      <c r="Q19" s="5"/>
      <c r="AE19" s="5"/>
    </row>
    <row r="20" spans="17:31">
      <c r="Q20" s="5"/>
      <c r="AE20" s="5"/>
    </row>
    <row r="21" spans="17:31">
      <c r="Q21" s="5"/>
      <c r="AE21" s="5"/>
    </row>
    <row r="22" spans="17:31">
      <c r="Q22" s="5"/>
      <c r="AE22" s="5"/>
    </row>
    <row r="23" spans="17:31">
      <c r="Q23" s="5"/>
      <c r="AE23" s="5"/>
    </row>
    <row r="24" spans="17:31">
      <c r="Q24" s="5"/>
      <c r="AE24" s="5"/>
    </row>
    <row r="25" spans="17:31">
      <c r="Q25" s="5"/>
      <c r="AE25" s="5"/>
    </row>
    <row r="26" spans="17:31">
      <c r="Q26" s="5"/>
      <c r="AE26" s="5"/>
    </row>
    <row r="27" spans="17:31">
      <c r="Q27" s="5"/>
      <c r="AE27" s="5"/>
    </row>
    <row r="28" spans="17:31">
      <c r="Q28" s="5"/>
      <c r="AE28" s="5"/>
    </row>
    <row r="29" spans="17:31">
      <c r="Q29" s="5"/>
      <c r="AE29" s="5"/>
    </row>
    <row r="30" spans="17:31">
      <c r="Q30" s="5"/>
      <c r="AE30" s="5"/>
    </row>
    <row r="31" spans="17:31">
      <c r="Q31" s="5"/>
      <c r="AE31" s="5"/>
    </row>
    <row r="32" spans="17:31">
      <c r="Q32" s="5"/>
      <c r="AE32" s="5"/>
    </row>
    <row r="33" spans="17:31">
      <c r="Q33" s="5"/>
      <c r="AE33" s="5"/>
    </row>
    <row r="34" spans="17:31">
      <c r="Q34" s="5"/>
      <c r="AE34" s="5"/>
    </row>
    <row r="35" spans="17:31">
      <c r="Q35" s="5"/>
      <c r="AE35" s="5"/>
    </row>
    <row r="36" spans="17:31">
      <c r="Q36" s="5"/>
      <c r="AE36" s="5"/>
    </row>
    <row r="37" spans="17:31">
      <c r="Q37" s="5"/>
      <c r="AE37" s="5"/>
    </row>
    <row r="38" spans="17:31">
      <c r="Q38" s="5"/>
      <c r="AE38" s="5"/>
    </row>
    <row r="39" spans="17:31">
      <c r="Q39" s="5"/>
      <c r="AE39" s="5"/>
    </row>
    <row r="40" spans="17:31">
      <c r="Q40" s="5"/>
      <c r="AE40" s="5"/>
    </row>
    <row r="41" spans="17:31">
      <c r="Q41" s="5"/>
      <c r="AE41" s="5"/>
    </row>
    <row r="42" spans="17:31">
      <c r="Q42" s="5"/>
      <c r="AE42" s="5"/>
    </row>
    <row r="43" spans="17:31">
      <c r="Q43" s="5"/>
      <c r="AE43" s="5"/>
    </row>
    <row r="44" spans="17:31">
      <c r="Q44" s="5"/>
      <c r="AE44" s="5"/>
    </row>
    <row r="45" spans="17:31">
      <c r="Q45" s="5"/>
      <c r="AE45" s="5"/>
    </row>
    <row r="46" spans="17:31">
      <c r="Q46" s="5"/>
      <c r="AE46" s="5"/>
    </row>
    <row r="47" spans="17:31">
      <c r="Q47" s="5"/>
      <c r="AE47" s="5"/>
    </row>
    <row r="48" spans="17:31">
      <c r="Q48" s="5"/>
      <c r="AE48" s="5"/>
    </row>
    <row r="49" spans="17:31">
      <c r="Q49" s="5"/>
      <c r="AE49" s="5"/>
    </row>
    <row r="50" spans="17:31">
      <c r="Q50" s="5"/>
      <c r="AE50" s="5"/>
    </row>
    <row r="51" spans="17:31">
      <c r="Q51" s="5"/>
      <c r="AE51" s="5"/>
    </row>
    <row r="52" spans="17:31">
      <c r="Q52" s="5"/>
      <c r="AE52" s="5"/>
    </row>
    <row r="53" spans="17:31">
      <c r="Q53" s="5"/>
      <c r="AE53" s="5"/>
    </row>
    <row r="54" spans="17:31">
      <c r="Q54" s="5"/>
      <c r="AE54" s="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workbookViewId="0">
      <selection activeCell="G11" sqref="G11"/>
    </sheetView>
  </sheetViews>
  <sheetFormatPr defaultRowHeight="16.5"/>
  <cols>
    <col min="1" max="1" width="15" style="12" customWidth="1"/>
    <col min="2" max="2" width="55.25" style="12" customWidth="1"/>
    <col min="3" max="16384" width="9" style="12"/>
  </cols>
  <sheetData>
    <row r="4" spans="1:2">
      <c r="A4" s="12" t="s">
        <v>110</v>
      </c>
      <c r="B4" s="12" t="s">
        <v>109</v>
      </c>
    </row>
    <row r="5" spans="1:2">
      <c r="A5" s="12" t="s">
        <v>111</v>
      </c>
      <c r="B5" s="12" t="s">
        <v>112</v>
      </c>
    </row>
    <row r="6" spans="1:2">
      <c r="A6" s="12" t="s">
        <v>111</v>
      </c>
      <c r="B6" s="12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移动大网版本计划</vt:lpstr>
      <vt:lpstr>移动大网版本发布</vt:lpstr>
      <vt:lpstr>非移动大网版本计划</vt:lpstr>
      <vt:lpstr>非移动大网版本发布</vt:lpstr>
      <vt:lpstr>版本发布</vt:lpstr>
      <vt:lpstr>任务数据</vt:lpstr>
      <vt:lpstr>任务分析图表</vt:lpstr>
      <vt:lpstr>版本数据及分析图表</vt:lpstr>
      <vt:lpstr>计算公式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团队任务和版本统计模板</dc:title>
  <dc:subject>团队任务和版本统计模板</dc:subject>
  <dc:creator>Happy Chen</dc:creator>
  <cp:lastModifiedBy>20160616</cp:lastModifiedBy>
  <dcterms:created xsi:type="dcterms:W3CDTF">2018-03-12T01:17:59Z</dcterms:created>
  <dcterms:modified xsi:type="dcterms:W3CDTF">2018-06-25T11:06:09Z</dcterms:modified>
  <cp:category>模板</cp:category>
</cp:coreProperties>
</file>