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0385" windowHeight="8370" tabRatio="921" firstSheet="14" activeTab="15"/>
  </bookViews>
  <sheets>
    <sheet name="A01#" sheetId="1" state="hidden" r:id="rId1"/>
    <sheet name="FM01-法人机构封面页" sheetId="2" r:id="rId2"/>
    <sheet name="FM02-分支机构封面页" sheetId="3" r:id="rId3"/>
    <sheet name="目录" sheetId="4" r:id="rId4"/>
    <sheet name="保险公司风险综合评级汇总结果" sheetId="5" r:id="rId5"/>
    <sheet name="OR01-财产保险公司销售、承保、保全业务线的操作风险 " sheetId="6" r:id="rId6"/>
    <sheet name="OR02-人身保险公司销售、承保业务线的操作风险" sheetId="7" r:id="rId7"/>
    <sheet name="OR03-财产保险公司分支机构销售、承保、保全业务线操作风险" sheetId="8" r:id="rId8"/>
    <sheet name="OR04-人身保险公司分支机构销售、承保、保全业务线操作风险" sheetId="9" r:id="rId9"/>
    <sheet name="OR05-财产保险公司理赔业务线操作风险" sheetId="10" r:id="rId10"/>
    <sheet name="OR06-人身保险公司理赔、保全业务线的操作风险" sheetId="11" r:id="rId11"/>
    <sheet name="OR07-财产保险公司分支机构理赔业务线操作风险 " sheetId="12" r:id="rId12"/>
    <sheet name="OR08-人身保险公司分支机构理赔业务线操作风险" sheetId="13" r:id="rId13"/>
    <sheet name="OR09-财产保险公司再保险业务操作风险" sheetId="14" r:id="rId14"/>
    <sheet name="OR10-保险公司资金运用业务线操作风险" sheetId="15" r:id="rId15"/>
    <sheet name="OR12-保险公司财务管理操作风险" sheetId="16" r:id="rId16"/>
    <sheet name="OR13-保险分支机构财务管理操作风险" sheetId="17" r:id="rId17"/>
    <sheet name="OR14-财产保险公司准备金管理操作风险" sheetId="18" r:id="rId18"/>
    <sheet name="OR15-人身保险公司准备金、再保险业务线操作风险" sheetId="19" r:id="rId19"/>
    <sheet name="OR18-保险公司合规风险" sheetId="20" r:id="rId20"/>
    <sheet name="RR01-保险公司声誉风险" sheetId="21" r:id="rId21"/>
  </sheets>
  <externalReferences>
    <externalReference r:id="rId22"/>
  </externalReferences>
  <definedNames>
    <definedName name="_xlnm._FilterDatabase" localSheetId="0" hidden="1">'A01#'!$E$1:$E$654</definedName>
    <definedName name="_xlnm._FilterDatabase" localSheetId="5" hidden="1">'OR01-财产保险公司销售、承保、保全业务线的操作风险 '!$A$1:$F$53</definedName>
    <definedName name="_xlnm._FilterDatabase" localSheetId="6" hidden="1">'OR02-人身保险公司销售、承保业务线的操作风险'!$A$1:$C$1</definedName>
    <definedName name="_xlnm._FilterDatabase" localSheetId="3" hidden="1">目录!$A$2:$C$19</definedName>
    <definedName name="隶属保监局">[1]分支机构封面页!$H$1:$H$36</definedName>
  </definedNames>
  <calcPr calcId="144525" fullPrecision="0" concurrentCalc="0"/>
</workbook>
</file>

<file path=xl/comments1.xml><?xml version="1.0" encoding="utf-8"?>
<comments xmlns="http://schemas.openxmlformats.org/spreadsheetml/2006/main">
  <authors>
    <author>49634</author>
  </authors>
  <commentList>
    <comment ref="B2" authorId="0">
      <text>
        <r>
          <rPr>
            <sz val="9"/>
            <rFont val="宋体"/>
            <charset val="134"/>
          </rPr>
          <t>&lt;g_item(3300000_1_00001)&gt;</t>
        </r>
      </text>
    </comment>
    <comment ref="B3" authorId="0">
      <text>
        <r>
          <rPr>
            <sz val="9"/>
            <rFont val="宋体"/>
            <charset val="134"/>
          </rPr>
          <t xml:space="preserve">&lt;g_item(3300000_1_00002)&gt;
</t>
        </r>
      </text>
    </comment>
    <comment ref="B4" authorId="0">
      <text>
        <r>
          <rPr>
            <sz val="9"/>
            <rFont val="宋体"/>
            <charset val="134"/>
          </rPr>
          <t xml:space="preserve">&lt;g_item(3300000_1_00003)&gt;
</t>
        </r>
      </text>
    </comment>
    <comment ref="B5" authorId="0">
      <text>
        <r>
          <rPr>
            <sz val="9"/>
            <rFont val="宋体"/>
            <charset val="134"/>
          </rPr>
          <t xml:space="preserve">&lt;g_item(3300000_1_00004)&gt;
</t>
        </r>
      </text>
    </comment>
    <comment ref="B6" authorId="0">
      <text>
        <r>
          <rPr>
            <sz val="9"/>
            <rFont val="宋体"/>
            <charset val="134"/>
          </rPr>
          <t xml:space="preserve">&lt;g_item(3300000_1_00005)&gt;
</t>
        </r>
      </text>
    </comment>
    <comment ref="B7" authorId="0">
      <text>
        <r>
          <rPr>
            <sz val="9"/>
            <rFont val="宋体"/>
            <charset val="134"/>
          </rPr>
          <t xml:space="preserve">&lt;g_item(3300000_1_00006)&gt;
</t>
        </r>
      </text>
    </comment>
    <comment ref="B8" authorId="0">
      <text>
        <r>
          <rPr>
            <sz val="9"/>
            <rFont val="宋体"/>
            <charset val="134"/>
          </rPr>
          <t xml:space="preserve">&lt;g_item(3300000_1_00007)&gt;
</t>
        </r>
      </text>
    </comment>
    <comment ref="B9" authorId="0">
      <text>
        <r>
          <rPr>
            <sz val="9"/>
            <rFont val="宋体"/>
            <charset val="134"/>
          </rPr>
          <t xml:space="preserve">&lt;g_item(3300000_1_00008)&gt;
</t>
        </r>
      </text>
    </comment>
    <comment ref="B10" authorId="0">
      <text>
        <r>
          <rPr>
            <sz val="9"/>
            <rFont val="宋体"/>
            <charset val="134"/>
          </rPr>
          <t xml:space="preserve">&lt;g_item(3300000_1_00009)&gt;
</t>
        </r>
      </text>
    </comment>
    <comment ref="B11" authorId="0">
      <text>
        <r>
          <rPr>
            <sz val="9"/>
            <rFont val="宋体"/>
            <charset val="134"/>
          </rPr>
          <t xml:space="preserve">&lt;g_item(3300000_1_00010)&gt;
</t>
        </r>
      </text>
    </comment>
    <comment ref="B12" authorId="0">
      <text>
        <r>
          <rPr>
            <sz val="9"/>
            <rFont val="宋体"/>
            <charset val="134"/>
          </rPr>
          <t xml:space="preserve">&lt;g_item(3300000_1_00011)&gt;
</t>
        </r>
      </text>
    </comment>
    <comment ref="B13" authorId="0">
      <text>
        <r>
          <rPr>
            <sz val="9"/>
            <rFont val="宋体"/>
            <charset val="134"/>
          </rPr>
          <t xml:space="preserve">&lt;g_item(3300000_1_00012)&gt;
</t>
        </r>
      </text>
    </comment>
    <comment ref="B14" authorId="0">
      <text>
        <r>
          <rPr>
            <sz val="9"/>
            <rFont val="宋体"/>
            <charset val="134"/>
          </rPr>
          <t xml:space="preserve">&lt;g_item(3300000_1_00013)&gt;
</t>
        </r>
      </text>
    </comment>
    <comment ref="B15" authorId="0">
      <text>
        <r>
          <rPr>
            <sz val="9"/>
            <rFont val="宋体"/>
            <charset val="134"/>
          </rPr>
          <t xml:space="preserve">&lt;g_item(3300000_1_00014)&gt;
</t>
        </r>
      </text>
    </comment>
    <comment ref="B16" authorId="0">
      <text>
        <r>
          <rPr>
            <sz val="9"/>
            <rFont val="宋体"/>
            <charset val="134"/>
          </rPr>
          <t xml:space="preserve">&lt;g_item(3300000_1_00015)&gt;
</t>
        </r>
      </text>
    </comment>
    <comment ref="B17" authorId="0">
      <text>
        <r>
          <rPr>
            <sz val="9"/>
            <rFont val="宋体"/>
            <charset val="134"/>
          </rPr>
          <t xml:space="preserve">&lt;g_item(3300000_1_00016)&gt;
</t>
        </r>
      </text>
    </comment>
    <comment ref="B18" authorId="0">
      <text>
        <r>
          <rPr>
            <sz val="9"/>
            <rFont val="宋体"/>
            <charset val="134"/>
          </rPr>
          <t xml:space="preserve">&lt;g_item(3300000_1_00017)&gt;
</t>
        </r>
      </text>
    </comment>
    <comment ref="B19" authorId="0">
      <text>
        <r>
          <rPr>
            <sz val="9"/>
            <rFont val="宋体"/>
            <charset val="134"/>
          </rPr>
          <t xml:space="preserve">&lt;g_item(3300000_1_00018)&gt;
</t>
        </r>
      </text>
    </comment>
    <comment ref="B20" authorId="0">
      <text>
        <r>
          <rPr>
            <sz val="9"/>
            <rFont val="宋体"/>
            <charset val="134"/>
          </rPr>
          <t xml:space="preserve">&lt;g_item(3300000_1_00019)&gt;
</t>
        </r>
      </text>
    </comment>
    <comment ref="B21" authorId="0">
      <text>
        <r>
          <rPr>
            <sz val="9"/>
            <rFont val="宋体"/>
            <charset val="134"/>
          </rPr>
          <t xml:space="preserve">&lt;g_item(3300000_1_00020)&gt;
</t>
        </r>
      </text>
    </comment>
    <comment ref="B22" authorId="0">
      <text>
        <r>
          <rPr>
            <sz val="9"/>
            <rFont val="宋体"/>
            <charset val="134"/>
          </rPr>
          <t xml:space="preserve">&lt;g_item(3300000_1_00021)&gt;
</t>
        </r>
      </text>
    </comment>
    <comment ref="B23" authorId="0">
      <text>
        <r>
          <rPr>
            <sz val="9"/>
            <rFont val="宋体"/>
            <charset val="134"/>
          </rPr>
          <t xml:space="preserve">&lt;g_item(3300000_1_00022)&gt;
</t>
        </r>
      </text>
    </comment>
    <comment ref="B24" authorId="0">
      <text>
        <r>
          <rPr>
            <sz val="9"/>
            <rFont val="宋体"/>
            <charset val="134"/>
          </rPr>
          <t xml:space="preserve">&lt;g_item(3300000_1_00023)&gt;
</t>
        </r>
      </text>
    </comment>
    <comment ref="B25" authorId="0">
      <text>
        <r>
          <rPr>
            <sz val="9"/>
            <rFont val="宋体"/>
            <charset val="134"/>
          </rPr>
          <t xml:space="preserve">&lt;g_item(3300000_1_00024)&gt;
</t>
        </r>
      </text>
    </comment>
    <comment ref="B26" authorId="0">
      <text>
        <r>
          <rPr>
            <sz val="9"/>
            <rFont val="宋体"/>
            <charset val="134"/>
          </rPr>
          <t xml:space="preserve">&lt;&lt;g_item(3300000_1_00025)&gt;
</t>
        </r>
      </text>
    </comment>
    <comment ref="B27" authorId="0">
      <text>
        <r>
          <rPr>
            <sz val="9"/>
            <rFont val="宋体"/>
            <charset val="134"/>
          </rPr>
          <t xml:space="preserve">&lt;g_item(3300000_1_00026)&gt;
</t>
        </r>
      </text>
    </comment>
  </commentList>
</comments>
</file>

<file path=xl/comments10.xml><?xml version="1.0" encoding="utf-8"?>
<comments xmlns="http://schemas.openxmlformats.org/spreadsheetml/2006/main">
  <authors>
    <author>49634</author>
  </authors>
  <commentList>
    <comment ref="D4" authorId="0">
      <text>
        <r>
          <rPr>
            <sz val="9"/>
            <rFont val="宋体"/>
            <charset val="134"/>
          </rPr>
          <t xml:space="preserve">&lt;g_item(3320812_2_00001)&gt;
</t>
        </r>
      </text>
    </comment>
    <comment ref="D5" authorId="0">
      <text>
        <r>
          <rPr>
            <sz val="9"/>
            <rFont val="宋体"/>
            <charset val="134"/>
          </rPr>
          <t xml:space="preserve">&lt;g_item(3320812_2_00002)&gt;
</t>
        </r>
      </text>
    </comment>
    <comment ref="D6" authorId="0">
      <text>
        <r>
          <rPr>
            <sz val="9"/>
            <rFont val="宋体"/>
            <charset val="134"/>
          </rPr>
          <t xml:space="preserve">&lt;g_item(3320812_2_00003)&gt;
</t>
        </r>
      </text>
    </comment>
    <comment ref="C7" authorId="0">
      <text>
        <r>
          <rPr>
            <sz val="9"/>
            <rFont val="宋体"/>
            <charset val="134"/>
          </rPr>
          <t xml:space="preserve">&lt;g_item(3320812_2_00004)&gt;
</t>
        </r>
      </text>
    </comment>
    <comment ref="C8" authorId="0">
      <text>
        <r>
          <rPr>
            <sz val="9"/>
            <rFont val="宋体"/>
            <charset val="134"/>
          </rPr>
          <t xml:space="preserve">&lt;g_item(3320812_2_00005)&gt;
</t>
        </r>
      </text>
    </comment>
    <comment ref="D9" authorId="0">
      <text>
        <r>
          <rPr>
            <sz val="9"/>
            <rFont val="宋体"/>
            <charset val="134"/>
          </rPr>
          <t xml:space="preserve">&lt;g_item(3320812_2_00006)&gt;
</t>
        </r>
      </text>
    </comment>
    <comment ref="C10" authorId="0">
      <text>
        <r>
          <rPr>
            <sz val="9"/>
            <rFont val="宋体"/>
            <charset val="134"/>
          </rPr>
          <t xml:space="preserve">&lt;g_item(3320812_2_00007)&gt;
</t>
        </r>
      </text>
    </comment>
    <comment ref="C11" authorId="0">
      <text>
        <r>
          <rPr>
            <sz val="9"/>
            <rFont val="宋体"/>
            <charset val="134"/>
          </rPr>
          <t xml:space="preserve">&lt;g_item(3320812_2_00008)&gt;
</t>
        </r>
      </text>
    </comment>
    <comment ref="C12" authorId="0">
      <text>
        <r>
          <rPr>
            <sz val="9"/>
            <rFont val="宋体"/>
            <charset val="134"/>
          </rPr>
          <t xml:space="preserve">&lt;g_item(3320812_2_00009)&gt;
</t>
        </r>
      </text>
    </comment>
    <comment ref="C13" authorId="0">
      <text>
        <r>
          <rPr>
            <sz val="9"/>
            <rFont val="宋体"/>
            <charset val="134"/>
          </rPr>
          <t xml:space="preserve">&lt;g_item(3320812_2_00010)&gt;
</t>
        </r>
      </text>
    </comment>
    <comment ref="C14" authorId="0">
      <text>
        <r>
          <rPr>
            <sz val="9"/>
            <rFont val="宋体"/>
            <charset val="134"/>
          </rPr>
          <t xml:space="preserve">&lt;g_item(3320812_2_00011)&gt;
</t>
        </r>
      </text>
    </comment>
    <comment ref="C15" authorId="0">
      <text>
        <r>
          <rPr>
            <sz val="9"/>
            <rFont val="宋体"/>
            <charset val="134"/>
          </rPr>
          <t xml:space="preserve">&lt;g_item(3320812_2_00012)&gt;
</t>
        </r>
      </text>
    </comment>
    <comment ref="C16" authorId="0">
      <text>
        <r>
          <rPr>
            <sz val="9"/>
            <rFont val="宋体"/>
            <charset val="134"/>
          </rPr>
          <t xml:space="preserve">&lt;g_item(3320812_2_00013)&gt;
</t>
        </r>
      </text>
    </comment>
    <comment ref="C17" authorId="0">
      <text>
        <r>
          <rPr>
            <sz val="9"/>
            <rFont val="宋体"/>
            <charset val="134"/>
          </rPr>
          <t xml:space="preserve">&lt;g_item(3320812_2_00014)&gt;
</t>
        </r>
      </text>
    </comment>
    <comment ref="C18" authorId="0">
      <text>
        <r>
          <rPr>
            <sz val="9"/>
            <rFont val="宋体"/>
            <charset val="134"/>
          </rPr>
          <t xml:space="preserve">&lt;g_item(3320812_2_00015)&gt;
</t>
        </r>
      </text>
    </comment>
    <comment ref="C19" authorId="0">
      <text>
        <r>
          <rPr>
            <sz val="9"/>
            <rFont val="宋体"/>
            <charset val="134"/>
          </rPr>
          <t xml:space="preserve">&lt;g_item(3320812_2_00016)&gt;
</t>
        </r>
      </text>
    </comment>
    <comment ref="C20" authorId="0">
      <text>
        <r>
          <rPr>
            <sz val="9"/>
            <rFont val="宋体"/>
            <charset val="134"/>
          </rPr>
          <t xml:space="preserve">&lt;g_item(3320812_2_00017)&gt;
</t>
        </r>
      </text>
    </comment>
    <comment ref="C21" authorId="0">
      <text>
        <r>
          <rPr>
            <sz val="9"/>
            <rFont val="宋体"/>
            <charset val="134"/>
          </rPr>
          <t xml:space="preserve">&lt;g_item(3320812_2_00018)&gt;
</t>
        </r>
      </text>
    </comment>
    <comment ref="C22" authorId="0">
      <text>
        <r>
          <rPr>
            <sz val="9"/>
            <rFont val="宋体"/>
            <charset val="134"/>
          </rPr>
          <t xml:space="preserve">&lt;g_item(3320812_2_00019)&gt;
</t>
        </r>
      </text>
    </comment>
    <comment ref="C23" authorId="0">
      <text>
        <r>
          <rPr>
            <sz val="9"/>
            <rFont val="宋体"/>
            <charset val="134"/>
          </rPr>
          <t xml:space="preserve">&lt;g_item(3320812_2_00020)&gt;
</t>
        </r>
      </text>
    </comment>
    <comment ref="C24" authorId="0">
      <text>
        <r>
          <rPr>
            <sz val="9"/>
            <rFont val="宋体"/>
            <charset val="134"/>
          </rPr>
          <t xml:space="preserve">&lt;g_item(3320812_2_00021)&gt;
</t>
        </r>
      </text>
    </comment>
    <comment ref="C25" authorId="0">
      <text>
        <r>
          <rPr>
            <sz val="9"/>
            <rFont val="宋体"/>
            <charset val="134"/>
          </rPr>
          <t xml:space="preserve">&lt;g_item(3320812_2_00022)&gt;
</t>
        </r>
      </text>
    </comment>
    <comment ref="C26" authorId="0">
      <text>
        <r>
          <rPr>
            <sz val="9"/>
            <rFont val="宋体"/>
            <charset val="134"/>
          </rPr>
          <t xml:space="preserve">&lt;g_item(3320812_2_00023)&gt;
</t>
        </r>
      </text>
    </comment>
    <comment ref="C27" authorId="0">
      <text>
        <r>
          <rPr>
            <sz val="9"/>
            <rFont val="宋体"/>
            <charset val="134"/>
          </rPr>
          <t xml:space="preserve">&lt;g_item(3320812_2_00024)&gt;
</t>
        </r>
      </text>
    </comment>
    <comment ref="C28" authorId="0">
      <text>
        <r>
          <rPr>
            <sz val="9"/>
            <rFont val="宋体"/>
            <charset val="134"/>
          </rPr>
          <t xml:space="preserve">&lt;g_item(3320812_2_00025)&gt;
</t>
        </r>
      </text>
    </comment>
    <comment ref="C29" authorId="0">
      <text>
        <r>
          <rPr>
            <sz val="9"/>
            <rFont val="宋体"/>
            <charset val="134"/>
          </rPr>
          <t xml:space="preserve">&lt;g_item(3320812_2_00026)&gt;
</t>
        </r>
      </text>
    </comment>
    <comment ref="C30" authorId="0">
      <text>
        <r>
          <rPr>
            <sz val="9"/>
            <rFont val="宋体"/>
            <charset val="134"/>
          </rPr>
          <t xml:space="preserve">&lt;g_item(3320812_2_00027)&gt;
</t>
        </r>
      </text>
    </comment>
    <comment ref="C31" authorId="0">
      <text>
        <r>
          <rPr>
            <sz val="9"/>
            <rFont val="宋体"/>
            <charset val="134"/>
          </rPr>
          <t xml:space="preserve">&lt;g_item(3320812_2_00028)&gt;
</t>
        </r>
      </text>
    </comment>
    <comment ref="C32" authorId="0">
      <text>
        <r>
          <rPr>
            <sz val="9"/>
            <rFont val="宋体"/>
            <charset val="134"/>
          </rPr>
          <t xml:space="preserve">&lt;g_item(3320812_2_00029)&gt;
</t>
        </r>
      </text>
    </comment>
    <comment ref="C33" authorId="0">
      <text>
        <r>
          <rPr>
            <sz val="9"/>
            <rFont val="宋体"/>
            <charset val="134"/>
          </rPr>
          <t xml:space="preserve">&lt;g_item(3320812_2_00030)&gt;
</t>
        </r>
      </text>
    </comment>
    <comment ref="C34" authorId="0">
      <text>
        <r>
          <rPr>
            <sz val="9"/>
            <rFont val="宋体"/>
            <charset val="134"/>
          </rPr>
          <t xml:space="preserve">&lt;g_item(3320812_2_00031)&gt;
</t>
        </r>
      </text>
    </comment>
    <comment ref="C35" authorId="0">
      <text>
        <r>
          <rPr>
            <sz val="9"/>
            <rFont val="宋体"/>
            <charset val="134"/>
          </rPr>
          <t xml:space="preserve">&lt;g_item(3320812_2_00032)&gt;
</t>
        </r>
      </text>
    </comment>
    <comment ref="C36" authorId="0">
      <text>
        <r>
          <rPr>
            <sz val="9"/>
            <rFont val="宋体"/>
            <charset val="134"/>
          </rPr>
          <t xml:space="preserve">&lt;g_item(3320812_2_00033)&gt;
</t>
        </r>
      </text>
    </comment>
    <comment ref="C37" authorId="0">
      <text>
        <r>
          <rPr>
            <sz val="9"/>
            <rFont val="宋体"/>
            <charset val="134"/>
          </rPr>
          <t xml:space="preserve">&lt;g_item(3320812_2_00034)&gt;
</t>
        </r>
      </text>
    </comment>
    <comment ref="C38" authorId="0">
      <text>
        <r>
          <rPr>
            <sz val="9"/>
            <rFont val="宋体"/>
            <charset val="134"/>
          </rPr>
          <t xml:space="preserve">&lt;g_item(3320812_2_00035)&gt;
</t>
        </r>
      </text>
    </comment>
    <comment ref="C39" authorId="0">
      <text>
        <r>
          <rPr>
            <sz val="9"/>
            <rFont val="宋体"/>
            <charset val="134"/>
          </rPr>
          <t xml:space="preserve">&lt;g_item(3320812_2_00036)&gt;
</t>
        </r>
      </text>
    </comment>
    <comment ref="C40" authorId="0">
      <text>
        <r>
          <rPr>
            <sz val="9"/>
            <rFont val="宋体"/>
            <charset val="134"/>
          </rPr>
          <t xml:space="preserve">&lt;g_item(3320812_2_00037)&gt;
</t>
        </r>
      </text>
    </comment>
  </commentList>
</comments>
</file>

<file path=xl/comments11.xml><?xml version="1.0" encoding="utf-8"?>
<comments xmlns="http://schemas.openxmlformats.org/spreadsheetml/2006/main">
  <authors>
    <author>49634</author>
  </authors>
  <commentList>
    <comment ref="C4" authorId="0">
      <text>
        <r>
          <rPr>
            <sz val="9"/>
            <rFont val="宋体"/>
            <charset val="134"/>
          </rPr>
          <t xml:space="preserve">&lt;g_item(3320911_1_00001)&gt;
</t>
        </r>
      </text>
    </comment>
    <comment ref="C5" authorId="0">
      <text>
        <r>
          <rPr>
            <sz val="9"/>
            <rFont val="宋体"/>
            <charset val="134"/>
          </rPr>
          <t xml:space="preserve">&lt;g_item(3320911_1_00002)&gt;
</t>
        </r>
      </text>
    </comment>
    <comment ref="C6" authorId="0">
      <text>
        <r>
          <rPr>
            <sz val="9"/>
            <rFont val="宋体"/>
            <charset val="134"/>
          </rPr>
          <t xml:space="preserve">&lt;g_item(3320911_1_00003)&gt;
</t>
        </r>
      </text>
    </comment>
    <comment ref="C7" authorId="0">
      <text>
        <r>
          <rPr>
            <sz val="9"/>
            <rFont val="宋体"/>
            <charset val="134"/>
          </rPr>
          <t xml:space="preserve">&lt;g_item(3320911_1_00004)&gt;
</t>
        </r>
      </text>
    </comment>
    <comment ref="C8" authorId="0">
      <text>
        <r>
          <rPr>
            <sz val="9"/>
            <rFont val="宋体"/>
            <charset val="134"/>
          </rPr>
          <t xml:space="preserve">&lt;g_item(3320911_1_00005)&gt;
</t>
        </r>
      </text>
    </comment>
    <comment ref="C9" authorId="0">
      <text>
        <r>
          <rPr>
            <sz val="9"/>
            <rFont val="宋体"/>
            <charset val="134"/>
          </rPr>
          <t xml:space="preserve">&lt;g_item(3320911_1_00006)&gt;
</t>
        </r>
      </text>
    </comment>
    <comment ref="C10" authorId="0">
      <text>
        <r>
          <rPr>
            <sz val="9"/>
            <rFont val="宋体"/>
            <charset val="134"/>
          </rPr>
          <t xml:space="preserve">&lt;g_item(3320911_1_00007)&gt;
</t>
        </r>
      </text>
    </comment>
    <comment ref="C11" authorId="0">
      <text>
        <r>
          <rPr>
            <sz val="9"/>
            <rFont val="宋体"/>
            <charset val="134"/>
          </rPr>
          <t xml:space="preserve">&lt;g_item(3320911_1_00008)&gt;
</t>
        </r>
      </text>
    </comment>
    <comment ref="C12" authorId="0">
      <text>
        <r>
          <rPr>
            <sz val="9"/>
            <rFont val="宋体"/>
            <charset val="134"/>
          </rPr>
          <t xml:space="preserve">&lt;g_item(3320911_1_00009)&gt;
</t>
        </r>
      </text>
    </comment>
    <comment ref="C13" authorId="0">
      <text>
        <r>
          <rPr>
            <sz val="9"/>
            <rFont val="宋体"/>
            <charset val="134"/>
          </rPr>
          <t xml:space="preserve">&lt;g_item(3320911_1_00010)&gt;
</t>
        </r>
      </text>
    </comment>
    <comment ref="C14" authorId="0">
      <text>
        <r>
          <rPr>
            <sz val="9"/>
            <rFont val="宋体"/>
            <charset val="134"/>
          </rPr>
          <t xml:space="preserve">&lt;g_item(3320911_1_00011)&gt;
</t>
        </r>
      </text>
    </comment>
    <comment ref="C15" authorId="0">
      <text>
        <r>
          <rPr>
            <sz val="9"/>
            <rFont val="宋体"/>
            <charset val="134"/>
          </rPr>
          <t xml:space="preserve">&lt;g_item(3320911_1_00012)&gt;
</t>
        </r>
      </text>
    </comment>
    <comment ref="C16" authorId="0">
      <text>
        <r>
          <rPr>
            <sz val="9"/>
            <rFont val="宋体"/>
            <charset val="134"/>
          </rPr>
          <t xml:space="preserve">&lt;g_item(3320911_1_00013)&gt;
</t>
        </r>
      </text>
    </comment>
    <comment ref="C17" authorId="0">
      <text>
        <r>
          <rPr>
            <sz val="9"/>
            <rFont val="宋体"/>
            <charset val="134"/>
          </rPr>
          <t xml:space="preserve">&lt;g_item(3320911_1_00014)&gt;
</t>
        </r>
      </text>
    </comment>
    <comment ref="C18" authorId="0">
      <text>
        <r>
          <rPr>
            <sz val="9"/>
            <rFont val="宋体"/>
            <charset val="134"/>
          </rPr>
          <t xml:space="preserve">&lt;g_item(3320911_1_00015)&gt;
</t>
        </r>
      </text>
    </comment>
    <comment ref="C19" authorId="0">
      <text>
        <r>
          <rPr>
            <sz val="9"/>
            <rFont val="宋体"/>
            <charset val="134"/>
          </rPr>
          <t xml:space="preserve">&lt;g_item(3320911_1_00016)&gt;
</t>
        </r>
      </text>
    </comment>
    <comment ref="C20" authorId="0">
      <text>
        <r>
          <rPr>
            <sz val="9"/>
            <rFont val="宋体"/>
            <charset val="134"/>
          </rPr>
          <t xml:space="preserve">&lt;g_item(3320911_1_00017)&gt;
</t>
        </r>
      </text>
    </comment>
    <comment ref="C21" authorId="0">
      <text>
        <r>
          <rPr>
            <sz val="9"/>
            <rFont val="宋体"/>
            <charset val="134"/>
          </rPr>
          <t xml:space="preserve">&lt;g_item(3320911_1_00018)&gt;
</t>
        </r>
      </text>
    </comment>
    <comment ref="C22" authorId="0">
      <text>
        <r>
          <rPr>
            <sz val="9"/>
            <rFont val="宋体"/>
            <charset val="134"/>
          </rPr>
          <t xml:space="preserve">&lt;g_item(3320911_1_00019)&gt;
</t>
        </r>
      </text>
    </comment>
    <comment ref="C23" authorId="0">
      <text>
        <r>
          <rPr>
            <sz val="9"/>
            <rFont val="宋体"/>
            <charset val="134"/>
          </rPr>
          <t xml:space="preserve">&lt;g_item(3320911_1_00020)&gt;
</t>
        </r>
      </text>
    </comment>
    <comment ref="C24" authorId="0">
      <text>
        <r>
          <rPr>
            <sz val="9"/>
            <rFont val="宋体"/>
            <charset val="134"/>
          </rPr>
          <t xml:space="preserve">&lt;g_item(3320911_1_00021)&gt;
</t>
        </r>
      </text>
    </comment>
    <comment ref="C25" authorId="0">
      <text>
        <r>
          <rPr>
            <sz val="9"/>
            <rFont val="宋体"/>
            <charset val="134"/>
          </rPr>
          <t xml:space="preserve">&lt;g_item(3320911_1_00022)&gt;
</t>
        </r>
      </text>
    </comment>
    <comment ref="C26" authorId="0">
      <text>
        <r>
          <rPr>
            <sz val="9"/>
            <rFont val="宋体"/>
            <charset val="134"/>
          </rPr>
          <t xml:space="preserve">&lt;g_item(3320911_1_00023)&gt;
</t>
        </r>
      </text>
    </comment>
    <comment ref="C27" authorId="0">
      <text>
        <r>
          <rPr>
            <sz val="9"/>
            <rFont val="宋体"/>
            <charset val="134"/>
          </rPr>
          <t xml:space="preserve">&lt;g_item(3320911_1_00024)&gt;
</t>
        </r>
      </text>
    </comment>
    <comment ref="C28" authorId="0">
      <text>
        <r>
          <rPr>
            <sz val="9"/>
            <rFont val="宋体"/>
            <charset val="134"/>
          </rPr>
          <t xml:space="preserve">&lt;g_item(3320911_1_00025)&gt;
</t>
        </r>
      </text>
    </comment>
    <comment ref="C29" authorId="0">
      <text>
        <r>
          <rPr>
            <sz val="9"/>
            <rFont val="宋体"/>
            <charset val="134"/>
          </rPr>
          <t xml:space="preserve">&lt;g_item(3320911_1_00026)&gt;
</t>
        </r>
      </text>
    </comment>
    <comment ref="C30" authorId="0">
      <text>
        <r>
          <rPr>
            <sz val="9"/>
            <rFont val="宋体"/>
            <charset val="134"/>
          </rPr>
          <t xml:space="preserve">&lt;g_item(3320911_1_00027)&gt;
</t>
        </r>
      </text>
    </comment>
    <comment ref="C31" authorId="0">
      <text>
        <r>
          <rPr>
            <sz val="9"/>
            <rFont val="宋体"/>
            <charset val="134"/>
          </rPr>
          <t xml:space="preserve">&lt;g_item(3320911_1_00028)&gt;
</t>
        </r>
      </text>
    </comment>
    <comment ref="C32" authorId="0">
      <text>
        <r>
          <rPr>
            <sz val="9"/>
            <rFont val="宋体"/>
            <charset val="134"/>
          </rPr>
          <t xml:space="preserve">&lt;g_item(3320911_1_00029)&gt;
</t>
        </r>
      </text>
    </comment>
    <comment ref="C33" authorId="0">
      <text>
        <r>
          <rPr>
            <sz val="9"/>
            <rFont val="宋体"/>
            <charset val="134"/>
          </rPr>
          <t xml:space="preserve">&lt;g_item(3320911_1_00030)&gt;
</t>
        </r>
      </text>
    </comment>
  </commentList>
</comments>
</file>

<file path=xl/comments12.xml><?xml version="1.0" encoding="utf-8"?>
<comments xmlns="http://schemas.openxmlformats.org/spreadsheetml/2006/main">
  <authors>
    <author>49634</author>
  </authors>
  <commentList>
    <comment ref="C4" authorId="0">
      <text>
        <r>
          <rPr>
            <sz val="9"/>
            <rFont val="宋体"/>
            <charset val="134"/>
          </rPr>
          <t xml:space="preserve">&lt;g_item(3321000_1_00001)&gt;
</t>
        </r>
      </text>
    </comment>
    <comment ref="C5" authorId="0">
      <text>
        <r>
          <rPr>
            <sz val="9"/>
            <rFont val="宋体"/>
            <charset val="134"/>
          </rPr>
          <t xml:space="preserve">&lt;g_item(3321000_1_00002)&gt;
</t>
        </r>
      </text>
    </comment>
    <comment ref="C6" authorId="0">
      <text>
        <r>
          <rPr>
            <sz val="9"/>
            <rFont val="宋体"/>
            <charset val="134"/>
          </rPr>
          <t xml:space="preserve">&lt;g_item(3321000_1_00003)&gt;
</t>
        </r>
      </text>
    </comment>
    <comment ref="C7" authorId="0">
      <text>
        <r>
          <rPr>
            <sz val="9"/>
            <rFont val="宋体"/>
            <charset val="134"/>
          </rPr>
          <t xml:space="preserve">&lt;g_item(3321000_1_00004)&gt;
</t>
        </r>
      </text>
    </comment>
    <comment ref="C8" authorId="0">
      <text>
        <r>
          <rPr>
            <sz val="9"/>
            <rFont val="宋体"/>
            <charset val="134"/>
          </rPr>
          <t xml:space="preserve">&lt;g_item(3321000_1_00005)&gt;
</t>
        </r>
      </text>
    </comment>
    <comment ref="C9" authorId="0">
      <text>
        <r>
          <rPr>
            <sz val="9"/>
            <rFont val="宋体"/>
            <charset val="134"/>
          </rPr>
          <t xml:space="preserve">&lt;g_item(3321000_1_00006)&gt;
</t>
        </r>
      </text>
    </comment>
    <comment ref="C10" authorId="0">
      <text>
        <r>
          <rPr>
            <sz val="9"/>
            <rFont val="宋体"/>
            <charset val="134"/>
          </rPr>
          <t xml:space="preserve">&lt;g_item(3321000_1_00007)&gt;
</t>
        </r>
      </text>
    </comment>
    <comment ref="C11" authorId="0">
      <text>
        <r>
          <rPr>
            <sz val="9"/>
            <rFont val="宋体"/>
            <charset val="134"/>
          </rPr>
          <t xml:space="preserve">&lt;g_item(3321000_1_00008)&gt;
</t>
        </r>
      </text>
    </comment>
    <comment ref="C12" authorId="0">
      <text>
        <r>
          <rPr>
            <sz val="9"/>
            <rFont val="宋体"/>
            <charset val="134"/>
          </rPr>
          <t xml:space="preserve">&lt;g_item(3321000_1_00009)&gt;
</t>
        </r>
      </text>
    </comment>
    <comment ref="C13" authorId="0">
      <text>
        <r>
          <rPr>
            <sz val="9"/>
            <rFont val="宋体"/>
            <charset val="134"/>
          </rPr>
          <t xml:space="preserve">&lt;g_item(3321000_1_00010)&gt;
</t>
        </r>
      </text>
    </comment>
    <comment ref="D14" authorId="0">
      <text>
        <r>
          <rPr>
            <sz val="9"/>
            <rFont val="宋体"/>
            <charset val="134"/>
          </rPr>
          <t xml:space="preserve">&lt;g_item(3321000_1_00011)&gt;
</t>
        </r>
      </text>
    </comment>
    <comment ref="C15" authorId="0">
      <text>
        <r>
          <rPr>
            <sz val="9"/>
            <rFont val="宋体"/>
            <charset val="134"/>
          </rPr>
          <t xml:space="preserve">&lt;g_item(3321000_1_00012)&gt;
</t>
        </r>
      </text>
    </comment>
    <comment ref="C16" authorId="0">
      <text>
        <r>
          <rPr>
            <sz val="9"/>
            <rFont val="宋体"/>
            <charset val="134"/>
          </rPr>
          <t xml:space="preserve">&lt;g_item(3321000_1_00013)&gt;
</t>
        </r>
      </text>
    </comment>
    <comment ref="C17" authorId="0">
      <text>
        <r>
          <rPr>
            <sz val="9"/>
            <rFont val="宋体"/>
            <charset val="134"/>
          </rPr>
          <t xml:space="preserve">&lt;g_item(3321000_1_00014)&gt;
</t>
        </r>
      </text>
    </comment>
    <comment ref="C18" authorId="0">
      <text>
        <r>
          <rPr>
            <sz val="9"/>
            <rFont val="宋体"/>
            <charset val="134"/>
          </rPr>
          <t xml:space="preserve">&lt;g_item(3321000_1_00015)&gt;
</t>
        </r>
      </text>
    </comment>
    <comment ref="C19" authorId="0">
      <text>
        <r>
          <rPr>
            <sz val="9"/>
            <rFont val="宋体"/>
            <charset val="134"/>
          </rPr>
          <t xml:space="preserve">&lt;g_item(3321000_1_00016)&gt;
</t>
        </r>
      </text>
    </comment>
    <comment ref="C20" authorId="0">
      <text>
        <r>
          <rPr>
            <sz val="9"/>
            <rFont val="宋体"/>
            <charset val="134"/>
          </rPr>
          <t xml:space="preserve">&lt;g_item(3321000_1_00017)&gt;
</t>
        </r>
      </text>
    </comment>
    <comment ref="C21" authorId="0">
      <text>
        <r>
          <rPr>
            <sz val="9"/>
            <rFont val="宋体"/>
            <charset val="134"/>
          </rPr>
          <t xml:space="preserve">&lt;g_item(3321000_1_00018)&gt;
</t>
        </r>
      </text>
    </comment>
    <comment ref="C22" authorId="0">
      <text>
        <r>
          <rPr>
            <sz val="9"/>
            <rFont val="宋体"/>
            <charset val="134"/>
          </rPr>
          <t xml:space="preserve">&lt;g_item(3321000_1_00019)&gt;
</t>
        </r>
      </text>
    </comment>
    <comment ref="C23" authorId="0">
      <text>
        <r>
          <rPr>
            <sz val="9"/>
            <rFont val="宋体"/>
            <charset val="134"/>
          </rPr>
          <t xml:space="preserve">&lt;g_item(3321000_1_00020)&gt;
</t>
        </r>
      </text>
    </comment>
    <comment ref="C24" authorId="0">
      <text>
        <r>
          <rPr>
            <sz val="9"/>
            <rFont val="宋体"/>
            <charset val="134"/>
          </rPr>
          <t xml:space="preserve">&lt;g_item(3321000_1_00021)&gt;
</t>
        </r>
      </text>
    </comment>
    <comment ref="C25" authorId="0">
      <text>
        <r>
          <rPr>
            <sz val="9"/>
            <rFont val="宋体"/>
            <charset val="134"/>
          </rPr>
          <t xml:space="preserve">&lt;g_item(3321000_1_00022)&gt;
</t>
        </r>
      </text>
    </comment>
    <comment ref="C26" authorId="0">
      <text>
        <r>
          <rPr>
            <sz val="9"/>
            <rFont val="宋体"/>
            <charset val="134"/>
          </rPr>
          <t xml:space="preserve">&lt;g_item(3321000_1_00023)&gt;
</t>
        </r>
      </text>
    </comment>
    <comment ref="C27" authorId="0">
      <text>
        <r>
          <rPr>
            <sz val="9"/>
            <rFont val="宋体"/>
            <charset val="134"/>
          </rPr>
          <t xml:space="preserve">&lt;g_item(3321000_1_00024)&gt;
</t>
        </r>
      </text>
    </comment>
    <comment ref="C28" authorId="0">
      <text>
        <r>
          <rPr>
            <sz val="9"/>
            <rFont val="宋体"/>
            <charset val="134"/>
          </rPr>
          <t xml:space="preserve">&lt;g_item(3321000_1_00025)&gt;
</t>
        </r>
      </text>
    </comment>
    <comment ref="C29" authorId="0">
      <text>
        <r>
          <rPr>
            <sz val="9"/>
            <rFont val="宋体"/>
            <charset val="134"/>
          </rPr>
          <t xml:space="preserve">&lt;g_item(3321000_1_00026)&gt;
</t>
        </r>
      </text>
    </comment>
    <comment ref="C30" authorId="0">
      <text>
        <r>
          <rPr>
            <sz val="9"/>
            <rFont val="宋体"/>
            <charset val="134"/>
          </rPr>
          <t xml:space="preserve">&lt;g_item(3321000_1_00027)&gt;
</t>
        </r>
      </text>
    </comment>
    <comment ref="C31" authorId="0">
      <text>
        <r>
          <rPr>
            <sz val="9"/>
            <rFont val="宋体"/>
            <charset val="134"/>
          </rPr>
          <t xml:space="preserve">&lt;g_item(3321000_1_00028)&gt;
</t>
        </r>
      </text>
    </comment>
    <comment ref="C32" authorId="0">
      <text>
        <r>
          <rPr>
            <sz val="9"/>
            <rFont val="宋体"/>
            <charset val="134"/>
          </rPr>
          <t xml:space="preserve">&lt;g_item(3321000_1_00029)&gt;
</t>
        </r>
      </text>
    </comment>
    <comment ref="C33" authorId="0">
      <text>
        <r>
          <rPr>
            <sz val="9"/>
            <rFont val="宋体"/>
            <charset val="134"/>
          </rPr>
          <t xml:space="preserve">&lt;g_item(3321000_1_00030)&gt;
</t>
        </r>
      </text>
    </comment>
    <comment ref="C34" authorId="0">
      <text>
        <r>
          <rPr>
            <sz val="9"/>
            <rFont val="宋体"/>
            <charset val="134"/>
          </rPr>
          <t xml:space="preserve">&lt;g_item(3321000_1_00031)&gt;
</t>
        </r>
      </text>
    </comment>
    <comment ref="C35" authorId="0">
      <text>
        <r>
          <rPr>
            <sz val="9"/>
            <rFont val="宋体"/>
            <charset val="134"/>
          </rPr>
          <t xml:space="preserve">&lt;g_item(3321000_1_00032)&gt;
</t>
        </r>
      </text>
    </comment>
    <comment ref="C36" authorId="0">
      <text>
        <r>
          <rPr>
            <sz val="9"/>
            <rFont val="宋体"/>
            <charset val="134"/>
          </rPr>
          <t xml:space="preserve">&lt;g_item(3321000_1_00033)&gt;
</t>
        </r>
      </text>
    </comment>
    <comment ref="C37" authorId="0">
      <text>
        <r>
          <rPr>
            <sz val="9"/>
            <rFont val="宋体"/>
            <charset val="134"/>
          </rPr>
          <t xml:space="preserve">&lt;g_item(3321000_1_00034)&gt;
</t>
        </r>
      </text>
    </comment>
    <comment ref="C38" authorId="0">
      <text>
        <r>
          <rPr>
            <sz val="9"/>
            <rFont val="宋体"/>
            <charset val="134"/>
          </rPr>
          <t xml:space="preserve">&lt;g_item(3321000_1_00035)&gt;
</t>
        </r>
      </text>
    </comment>
    <comment ref="C39" authorId="0">
      <text>
        <r>
          <rPr>
            <sz val="9"/>
            <rFont val="宋体"/>
            <charset val="134"/>
          </rPr>
          <t xml:space="preserve">&lt;g_item(3321000_1_00036)&gt;
</t>
        </r>
      </text>
    </comment>
    <comment ref="C40" authorId="0">
      <text>
        <r>
          <rPr>
            <sz val="9"/>
            <rFont val="宋体"/>
            <charset val="134"/>
          </rPr>
          <t xml:space="preserve">&lt;g_item(3321000_1_00037)&gt;
</t>
        </r>
      </text>
    </comment>
    <comment ref="C41" authorId="0">
      <text>
        <r>
          <rPr>
            <sz val="9"/>
            <rFont val="宋体"/>
            <charset val="134"/>
          </rPr>
          <t xml:space="preserve">&lt;g_item(3321000_1_00038)&gt;
</t>
        </r>
      </text>
    </comment>
    <comment ref="C42" authorId="0">
      <text>
        <r>
          <rPr>
            <sz val="9"/>
            <rFont val="宋体"/>
            <charset val="134"/>
          </rPr>
          <t xml:space="preserve">&lt;g_item(3321000_1_00039)&gt;
</t>
        </r>
      </text>
    </comment>
    <comment ref="C43" authorId="0">
      <text>
        <r>
          <rPr>
            <sz val="9"/>
            <rFont val="宋体"/>
            <charset val="134"/>
          </rPr>
          <t xml:space="preserve">&lt;g_item(3321000_1_00040)&gt;
</t>
        </r>
      </text>
    </comment>
    <comment ref="C44" authorId="0">
      <text>
        <r>
          <rPr>
            <sz val="9"/>
            <rFont val="宋体"/>
            <charset val="134"/>
          </rPr>
          <t xml:space="preserve">&lt;g_item(3321000_1_00041)&gt;
</t>
        </r>
      </text>
    </comment>
    <comment ref="C45" authorId="0">
      <text>
        <r>
          <rPr>
            <sz val="9"/>
            <rFont val="宋体"/>
            <charset val="134"/>
          </rPr>
          <t xml:space="preserve">&lt;g_item(3321000_1_00042)&gt;
</t>
        </r>
      </text>
    </comment>
    <comment ref="C46" authorId="0">
      <text>
        <r>
          <rPr>
            <sz val="9"/>
            <rFont val="宋体"/>
            <charset val="134"/>
          </rPr>
          <t xml:space="preserve">&lt;g_item(3321000_1_00043)&gt;
</t>
        </r>
      </text>
    </comment>
    <comment ref="C47" authorId="0">
      <text>
        <r>
          <rPr>
            <sz val="9"/>
            <rFont val="宋体"/>
            <charset val="134"/>
          </rPr>
          <t xml:space="preserve">&lt;g_item(3321000_1_00044)&gt;
</t>
        </r>
      </text>
    </comment>
    <comment ref="C48" authorId="0">
      <text>
        <r>
          <rPr>
            <sz val="9"/>
            <rFont val="宋体"/>
            <charset val="134"/>
          </rPr>
          <t xml:space="preserve">&lt;g_item(3321000_1_00045)&gt;
</t>
        </r>
      </text>
    </comment>
    <comment ref="C49" authorId="0">
      <text>
        <r>
          <rPr>
            <sz val="9"/>
            <rFont val="宋体"/>
            <charset val="134"/>
          </rPr>
          <t xml:space="preserve">&lt;g_item(3321000_1_00046)&gt;
</t>
        </r>
      </text>
    </comment>
    <comment ref="C50" authorId="0">
      <text>
        <r>
          <rPr>
            <sz val="9"/>
            <rFont val="宋体"/>
            <charset val="134"/>
          </rPr>
          <t xml:space="preserve">&lt;g_item(3321000_1_00047)&gt;
</t>
        </r>
      </text>
    </comment>
    <comment ref="C51" authorId="0">
      <text>
        <r>
          <rPr>
            <sz val="9"/>
            <rFont val="宋体"/>
            <charset val="134"/>
          </rPr>
          <t xml:space="preserve">&lt;g_item(3321000_1_00048)&gt;
</t>
        </r>
      </text>
    </comment>
    <comment ref="C52" authorId="0">
      <text>
        <r>
          <rPr>
            <sz val="9"/>
            <rFont val="宋体"/>
            <charset val="134"/>
          </rPr>
          <t xml:space="preserve">&lt;g_item(3321000_1_00049)&gt;
</t>
        </r>
      </text>
    </comment>
    <comment ref="C53" authorId="0">
      <text>
        <r>
          <rPr>
            <sz val="9"/>
            <rFont val="宋体"/>
            <charset val="134"/>
          </rPr>
          <t xml:space="preserve">&lt;g_item(3321000_1_00050)&gt;
</t>
        </r>
      </text>
    </comment>
    <comment ref="C54" authorId="0">
      <text>
        <r>
          <rPr>
            <sz val="9"/>
            <rFont val="宋体"/>
            <charset val="134"/>
          </rPr>
          <t xml:space="preserve">&lt;g_item(3321000_1_00051)&gt;
</t>
        </r>
      </text>
    </comment>
    <comment ref="C55" authorId="0">
      <text>
        <r>
          <rPr>
            <sz val="9"/>
            <rFont val="宋体"/>
            <charset val="134"/>
          </rPr>
          <t xml:space="preserve">&lt;g_item(3321000_1_00052)&gt;
</t>
        </r>
      </text>
    </comment>
    <comment ref="C56" authorId="0">
      <text>
        <r>
          <rPr>
            <sz val="9"/>
            <rFont val="宋体"/>
            <charset val="134"/>
          </rPr>
          <t xml:space="preserve">&lt;g_item(3321000_1_00053)&gt;
</t>
        </r>
      </text>
    </comment>
    <comment ref="C57" authorId="0">
      <text>
        <r>
          <rPr>
            <sz val="9"/>
            <rFont val="宋体"/>
            <charset val="134"/>
          </rPr>
          <t xml:space="preserve">&lt;g_item(3321000_1_00054)&gt;
</t>
        </r>
      </text>
    </comment>
    <comment ref="C58" authorId="0">
      <text>
        <r>
          <rPr>
            <sz val="9"/>
            <rFont val="宋体"/>
            <charset val="134"/>
          </rPr>
          <t xml:space="preserve">&lt;g_item(3321000_1_00055)&gt;
</t>
        </r>
      </text>
    </comment>
    <comment ref="C59" authorId="0">
      <text>
        <r>
          <rPr>
            <sz val="9"/>
            <rFont val="宋体"/>
            <charset val="134"/>
          </rPr>
          <t xml:space="preserve">&lt;g_item(3321000_1_00056)&gt;
</t>
        </r>
      </text>
    </comment>
    <comment ref="C60" authorId="0">
      <text>
        <r>
          <rPr>
            <sz val="9"/>
            <rFont val="宋体"/>
            <charset val="134"/>
          </rPr>
          <t xml:space="preserve">&lt;g_item(3321000_1_00057)&gt;
</t>
        </r>
      </text>
    </comment>
    <comment ref="C61" authorId="0">
      <text>
        <r>
          <rPr>
            <sz val="9"/>
            <rFont val="宋体"/>
            <charset val="134"/>
          </rPr>
          <t xml:space="preserve">&lt;g_item(3321000_1_00058)&gt;
</t>
        </r>
      </text>
    </comment>
    <comment ref="C62" authorId="0">
      <text>
        <r>
          <rPr>
            <sz val="9"/>
            <rFont val="宋体"/>
            <charset val="134"/>
          </rPr>
          <t xml:space="preserve">&lt;g_item(3321000_1_00059)&gt;
</t>
        </r>
      </text>
    </comment>
  </commentList>
</comments>
</file>

<file path=xl/comments13.xml><?xml version="1.0" encoding="utf-8"?>
<comments xmlns="http://schemas.openxmlformats.org/spreadsheetml/2006/main">
  <authors>
    <author>49634</author>
  </authors>
  <commentList>
    <comment ref="C4" authorId="0">
      <text>
        <r>
          <rPr>
            <sz val="9"/>
            <rFont val="宋体"/>
            <charset val="134"/>
          </rPr>
          <t xml:space="preserve">&lt;g_item(3321200_1_00001)&gt;
</t>
        </r>
      </text>
    </comment>
    <comment ref="C5" authorId="0">
      <text>
        <r>
          <rPr>
            <sz val="9"/>
            <rFont val="宋体"/>
            <charset val="134"/>
          </rPr>
          <t xml:space="preserve">&lt;g_item(3321200_1_00002)&gt;
</t>
        </r>
      </text>
    </comment>
    <comment ref="C6" authorId="0">
      <text>
        <r>
          <rPr>
            <sz val="9"/>
            <rFont val="宋体"/>
            <charset val="134"/>
          </rPr>
          <t xml:space="preserve">&lt;g_item(3321200_1_00003)&gt;
</t>
        </r>
      </text>
    </comment>
    <comment ref="C7" authorId="0">
      <text>
        <r>
          <rPr>
            <sz val="9"/>
            <rFont val="宋体"/>
            <charset val="134"/>
          </rPr>
          <t xml:space="preserve">&lt;g_item(3321200_1_00004)&gt;
</t>
        </r>
      </text>
    </comment>
    <comment ref="C8" authorId="0">
      <text>
        <r>
          <rPr>
            <sz val="9"/>
            <rFont val="宋体"/>
            <charset val="134"/>
          </rPr>
          <t xml:space="preserve">&lt;g_item(3321200_1_00005)&gt;
</t>
        </r>
      </text>
    </comment>
    <comment ref="D9" authorId="0">
      <text>
        <r>
          <rPr>
            <sz val="9"/>
            <rFont val="宋体"/>
            <charset val="134"/>
          </rPr>
          <t xml:space="preserve">&lt;g_item(3321200_1_00006)&gt;
</t>
        </r>
      </text>
    </comment>
    <comment ref="C10" authorId="0">
      <text>
        <r>
          <rPr>
            <sz val="9"/>
            <rFont val="宋体"/>
            <charset val="134"/>
          </rPr>
          <t xml:space="preserve">&lt;g_item(3321200_1_00007)&gt;
</t>
        </r>
      </text>
    </comment>
    <comment ref="C11" authorId="0">
      <text>
        <r>
          <rPr>
            <sz val="9"/>
            <rFont val="宋体"/>
            <charset val="134"/>
          </rPr>
          <t xml:space="preserve">&lt;g_item(3321200_1_00008)&gt;
</t>
        </r>
      </text>
    </comment>
    <comment ref="C12" authorId="0">
      <text>
        <r>
          <rPr>
            <sz val="9"/>
            <rFont val="宋体"/>
            <charset val="134"/>
          </rPr>
          <t xml:space="preserve">&lt;g_item(3321200_1_00009)&gt;
</t>
        </r>
      </text>
    </comment>
    <comment ref="C13" authorId="0">
      <text>
        <r>
          <rPr>
            <sz val="9"/>
            <rFont val="宋体"/>
            <charset val="134"/>
          </rPr>
          <t xml:space="preserve">&lt;g_item(3321200_1_00010)&gt;
</t>
        </r>
      </text>
    </comment>
    <comment ref="C14" authorId="0">
      <text>
        <r>
          <rPr>
            <sz val="9"/>
            <rFont val="宋体"/>
            <charset val="134"/>
          </rPr>
          <t xml:space="preserve">&lt;g_item(3321200_1_00011)&gt;
</t>
        </r>
      </text>
    </comment>
    <comment ref="C15" authorId="0">
      <text>
        <r>
          <rPr>
            <sz val="9"/>
            <rFont val="宋体"/>
            <charset val="134"/>
          </rPr>
          <t xml:space="preserve">&lt;g_item(3321200_1_00012)&gt;
</t>
        </r>
      </text>
    </comment>
    <comment ref="C16" authorId="0">
      <text>
        <r>
          <rPr>
            <sz val="9"/>
            <rFont val="宋体"/>
            <charset val="134"/>
          </rPr>
          <t xml:space="preserve">&lt;g_item(3321200_1_00013)&gt;
</t>
        </r>
      </text>
    </comment>
    <comment ref="C17" authorId="0">
      <text>
        <r>
          <rPr>
            <sz val="9"/>
            <rFont val="宋体"/>
            <charset val="134"/>
          </rPr>
          <t xml:space="preserve">&lt;g_item(3321200_1_00014)&gt;
</t>
        </r>
      </text>
    </comment>
    <comment ref="C18" authorId="0">
      <text>
        <r>
          <rPr>
            <sz val="9"/>
            <rFont val="宋体"/>
            <charset val="134"/>
          </rPr>
          <t xml:space="preserve">&lt;g_item(3321200_1_00015)&gt;
</t>
        </r>
      </text>
    </comment>
    <comment ref="C19" authorId="0">
      <text>
        <r>
          <rPr>
            <sz val="9"/>
            <rFont val="宋体"/>
            <charset val="134"/>
          </rPr>
          <t xml:space="preserve">&lt;g_item(3321200_1_00016)&gt;
</t>
        </r>
      </text>
    </comment>
    <comment ref="C20" authorId="0">
      <text>
        <r>
          <rPr>
            <sz val="9"/>
            <rFont val="宋体"/>
            <charset val="134"/>
          </rPr>
          <t xml:space="preserve">&lt;g_item(3321200_1_00017)&gt;
</t>
        </r>
      </text>
    </comment>
    <comment ref="C21" authorId="0">
      <text>
        <r>
          <rPr>
            <sz val="9"/>
            <rFont val="宋体"/>
            <charset val="134"/>
          </rPr>
          <t xml:space="preserve">&lt;g_item(3321200_1_00018)&gt;
</t>
        </r>
      </text>
    </comment>
    <comment ref="C22" authorId="0">
      <text>
        <r>
          <rPr>
            <sz val="9"/>
            <rFont val="宋体"/>
            <charset val="134"/>
          </rPr>
          <t xml:space="preserve">&lt;g_item(3321200_1_00019)&gt;
</t>
        </r>
      </text>
    </comment>
    <comment ref="C23" authorId="0">
      <text>
        <r>
          <rPr>
            <sz val="9"/>
            <rFont val="宋体"/>
            <charset val="134"/>
          </rPr>
          <t xml:space="preserve">&lt;g_item(3321200_1_00020)&gt;
</t>
        </r>
      </text>
    </comment>
    <comment ref="C24" authorId="0">
      <text>
        <r>
          <rPr>
            <sz val="9"/>
            <rFont val="宋体"/>
            <charset val="134"/>
          </rPr>
          <t xml:space="preserve">&lt;g_item(3321200_1_00021)&gt;
</t>
        </r>
      </text>
    </comment>
    <comment ref="C25" authorId="0">
      <text>
        <r>
          <rPr>
            <sz val="9"/>
            <rFont val="宋体"/>
            <charset val="134"/>
          </rPr>
          <t xml:space="preserve">&lt;g_item(3321200_1_00022)&gt;
</t>
        </r>
      </text>
    </comment>
    <comment ref="C26" authorId="0">
      <text>
        <r>
          <rPr>
            <sz val="9"/>
            <rFont val="宋体"/>
            <charset val="134"/>
          </rPr>
          <t xml:space="preserve">&lt;g_item(3321200_1_00023)&gt;
</t>
        </r>
      </text>
    </comment>
    <comment ref="C27" authorId="0">
      <text>
        <r>
          <rPr>
            <sz val="9"/>
            <rFont val="宋体"/>
            <charset val="134"/>
          </rPr>
          <t xml:space="preserve">&lt;g_item(3321200_1_00024)&gt;
</t>
        </r>
      </text>
    </comment>
    <comment ref="C28" authorId="0">
      <text>
        <r>
          <rPr>
            <sz val="9"/>
            <rFont val="宋体"/>
            <charset val="134"/>
          </rPr>
          <t xml:space="preserve">&lt;g_item(3321200_1_00025)&gt;
</t>
        </r>
      </text>
    </comment>
    <comment ref="C29" authorId="0">
      <text>
        <r>
          <rPr>
            <sz val="9"/>
            <rFont val="宋体"/>
            <charset val="134"/>
          </rPr>
          <t xml:space="preserve">&lt;g_item(3321200_1_00026)&gt;
</t>
        </r>
      </text>
    </comment>
    <comment ref="C30" authorId="0">
      <text>
        <r>
          <rPr>
            <sz val="9"/>
            <rFont val="宋体"/>
            <charset val="134"/>
          </rPr>
          <t xml:space="preserve">&lt;g_item(3321200_1_00027)&gt;
</t>
        </r>
      </text>
    </comment>
    <comment ref="C31" authorId="0">
      <text>
        <r>
          <rPr>
            <sz val="9"/>
            <rFont val="宋体"/>
            <charset val="134"/>
          </rPr>
          <t xml:space="preserve">&lt;g_item(3321200_1_00028)&gt;
</t>
        </r>
      </text>
    </comment>
    <comment ref="C32" authorId="0">
      <text>
        <r>
          <rPr>
            <sz val="9"/>
            <rFont val="宋体"/>
            <charset val="134"/>
          </rPr>
          <t xml:space="preserve">&lt;g_item(3321200_1_00029)&gt;
</t>
        </r>
      </text>
    </comment>
    <comment ref="C33" authorId="0">
      <text>
        <r>
          <rPr>
            <sz val="9"/>
            <rFont val="宋体"/>
            <charset val="134"/>
          </rPr>
          <t xml:space="preserve">&lt;g_item(3321200_1_00030)&gt;
</t>
        </r>
      </text>
    </comment>
    <comment ref="C34" authorId="0">
      <text>
        <r>
          <rPr>
            <sz val="9"/>
            <rFont val="宋体"/>
            <charset val="134"/>
          </rPr>
          <t xml:space="preserve">&lt;g_item(3321200_1_00031)&gt;
</t>
        </r>
      </text>
    </comment>
    <comment ref="C35" authorId="0">
      <text>
        <r>
          <rPr>
            <sz val="9"/>
            <rFont val="宋体"/>
            <charset val="134"/>
          </rPr>
          <t xml:space="preserve">&lt;g_item(3321200_1_00032)&gt;
</t>
        </r>
      </text>
    </comment>
    <comment ref="C36" authorId="0">
      <text>
        <r>
          <rPr>
            <sz val="9"/>
            <rFont val="宋体"/>
            <charset val="134"/>
          </rPr>
          <t xml:space="preserve">&lt;g_item(3321200_1_00033)&gt;
</t>
        </r>
      </text>
    </comment>
    <comment ref="C37" authorId="0">
      <text>
        <r>
          <rPr>
            <sz val="9"/>
            <rFont val="宋体"/>
            <charset val="134"/>
          </rPr>
          <t xml:space="preserve">&lt;g_item(3321200_1_00034)&gt;
</t>
        </r>
      </text>
    </comment>
    <comment ref="C38" authorId="0">
      <text>
        <r>
          <rPr>
            <sz val="9"/>
            <rFont val="宋体"/>
            <charset val="134"/>
          </rPr>
          <t xml:space="preserve">&lt;g_item(3321200_1_00035)&gt;
</t>
        </r>
      </text>
    </comment>
    <comment ref="C39" authorId="0">
      <text>
        <r>
          <rPr>
            <sz val="9"/>
            <rFont val="宋体"/>
            <charset val="134"/>
          </rPr>
          <t xml:space="preserve">&lt;g_item(3321200_1_00036)&gt;
</t>
        </r>
      </text>
    </comment>
    <comment ref="C40" authorId="0">
      <text>
        <r>
          <rPr>
            <sz val="9"/>
            <rFont val="宋体"/>
            <charset val="134"/>
          </rPr>
          <t xml:space="preserve">&lt;g_item(3321200_1_00037)&gt;
</t>
        </r>
      </text>
    </comment>
  </commentList>
</comments>
</file>

<file path=xl/comments14.xml><?xml version="1.0" encoding="utf-8"?>
<comments xmlns="http://schemas.openxmlformats.org/spreadsheetml/2006/main">
  <authors>
    <author>49634</author>
  </authors>
  <commentList>
    <comment ref="C4" authorId="0">
      <text>
        <r>
          <rPr>
            <sz val="9"/>
            <rFont val="宋体"/>
            <charset val="134"/>
          </rPr>
          <t xml:space="preserve">&lt;g_item(3321300_2_00001)&gt;
</t>
        </r>
      </text>
    </comment>
    <comment ref="C5" authorId="0">
      <text>
        <r>
          <rPr>
            <sz val="9"/>
            <rFont val="宋体"/>
            <charset val="134"/>
          </rPr>
          <t xml:space="preserve">&lt;g_item(3321300_2_00002)&gt;
</t>
        </r>
      </text>
    </comment>
    <comment ref="C6" authorId="0">
      <text>
        <r>
          <rPr>
            <sz val="9"/>
            <rFont val="宋体"/>
            <charset val="134"/>
          </rPr>
          <t xml:space="preserve">&lt;g_item(3321300_2_00003)&gt;
</t>
        </r>
      </text>
    </comment>
    <comment ref="D7" authorId="0">
      <text>
        <r>
          <rPr>
            <sz val="9"/>
            <rFont val="宋体"/>
            <charset val="134"/>
          </rPr>
          <t xml:space="preserve">&lt;g_item(3321300_2_00004)&gt;
</t>
        </r>
      </text>
    </comment>
    <comment ref="C8" authorId="0">
      <text>
        <r>
          <rPr>
            <sz val="9"/>
            <rFont val="宋体"/>
            <charset val="134"/>
          </rPr>
          <t xml:space="preserve">&lt;g_item(3321300_2_00005)&gt;
</t>
        </r>
      </text>
    </comment>
    <comment ref="D9" authorId="0">
      <text>
        <r>
          <rPr>
            <sz val="9"/>
            <rFont val="宋体"/>
            <charset val="134"/>
          </rPr>
          <t xml:space="preserve">&lt;g_item(3321300_2_00006)&gt;
</t>
        </r>
      </text>
    </comment>
    <comment ref="D10" authorId="0">
      <text>
        <r>
          <rPr>
            <sz val="9"/>
            <rFont val="宋体"/>
            <charset val="134"/>
          </rPr>
          <t xml:space="preserve">&lt;g_item(3321300_2_00007)&gt;
</t>
        </r>
      </text>
    </comment>
    <comment ref="D11" authorId="0">
      <text>
        <r>
          <rPr>
            <sz val="9"/>
            <rFont val="宋体"/>
            <charset val="134"/>
          </rPr>
          <t xml:space="preserve">&lt;g_item(3321300_2_00008)&gt;
</t>
        </r>
      </text>
    </comment>
    <comment ref="C12" authorId="0">
      <text>
        <r>
          <rPr>
            <sz val="9"/>
            <rFont val="宋体"/>
            <charset val="134"/>
          </rPr>
          <t xml:space="preserve">&lt;g_item(3321300_2_00009)&gt;
</t>
        </r>
      </text>
    </comment>
    <comment ref="C13" authorId="0">
      <text>
        <r>
          <rPr>
            <sz val="9"/>
            <rFont val="宋体"/>
            <charset val="134"/>
          </rPr>
          <t xml:space="preserve">&lt;g_item(3321300_2_00010)&gt;
</t>
        </r>
      </text>
    </comment>
    <comment ref="C14" authorId="0">
      <text>
        <r>
          <rPr>
            <sz val="9"/>
            <rFont val="宋体"/>
            <charset val="134"/>
          </rPr>
          <t xml:space="preserve">&lt;g_item(3321300_2_00011)&gt;
</t>
        </r>
      </text>
    </comment>
    <comment ref="C15" authorId="0">
      <text>
        <r>
          <rPr>
            <sz val="9"/>
            <rFont val="宋体"/>
            <charset val="134"/>
          </rPr>
          <t xml:space="preserve">&lt;g_item(3321300_2_00012)&gt;
</t>
        </r>
      </text>
    </comment>
    <comment ref="C16" authorId="0">
      <text>
        <r>
          <rPr>
            <sz val="9"/>
            <rFont val="宋体"/>
            <charset val="134"/>
          </rPr>
          <t xml:space="preserve">&lt;g_item(3321300_2_00013)&gt;
</t>
        </r>
      </text>
    </comment>
    <comment ref="C17" authorId="0">
      <text>
        <r>
          <rPr>
            <sz val="9"/>
            <rFont val="宋体"/>
            <charset val="134"/>
          </rPr>
          <t xml:space="preserve">&lt;g_item(3321300_2_00014)&gt;
</t>
        </r>
      </text>
    </comment>
    <comment ref="C18" authorId="0">
      <text>
        <r>
          <rPr>
            <sz val="9"/>
            <rFont val="宋体"/>
            <charset val="134"/>
          </rPr>
          <t xml:space="preserve">&lt;g_item(3321300_2_00015)&gt;
</t>
        </r>
      </text>
    </comment>
    <comment ref="C19" authorId="0">
      <text>
        <r>
          <rPr>
            <sz val="9"/>
            <rFont val="宋体"/>
            <charset val="134"/>
          </rPr>
          <t xml:space="preserve">&lt;g_item(3321300_2_00016)&gt;
</t>
        </r>
      </text>
    </comment>
    <comment ref="C20" authorId="0">
      <text>
        <r>
          <rPr>
            <sz val="9"/>
            <rFont val="宋体"/>
            <charset val="134"/>
          </rPr>
          <t xml:space="preserve">&lt;g_item(3321300_2_00017)&gt;
</t>
        </r>
      </text>
    </comment>
    <comment ref="C21" authorId="0">
      <text>
        <r>
          <rPr>
            <sz val="9"/>
            <rFont val="宋体"/>
            <charset val="134"/>
          </rPr>
          <t xml:space="preserve">&lt;g_item(3321300_2_00018)&gt;
</t>
        </r>
      </text>
    </comment>
    <comment ref="C22" authorId="0">
      <text>
        <r>
          <rPr>
            <sz val="9"/>
            <rFont val="宋体"/>
            <charset val="134"/>
          </rPr>
          <t xml:space="preserve">&lt;g_item(3321300_2_00019)&gt;
</t>
        </r>
      </text>
    </comment>
    <comment ref="C23" authorId="0">
      <text>
        <r>
          <rPr>
            <sz val="9"/>
            <rFont val="宋体"/>
            <charset val="134"/>
          </rPr>
          <t xml:space="preserve">&lt;g_item(3321300_2_00020)&gt;
</t>
        </r>
      </text>
    </comment>
    <comment ref="C24" authorId="0">
      <text>
        <r>
          <rPr>
            <sz val="9"/>
            <rFont val="宋体"/>
            <charset val="134"/>
          </rPr>
          <t xml:space="preserve">&lt;g_item(3321300_2_00021)&gt;
</t>
        </r>
      </text>
    </comment>
    <comment ref="C25" authorId="0">
      <text>
        <r>
          <rPr>
            <sz val="9"/>
            <rFont val="宋体"/>
            <charset val="134"/>
          </rPr>
          <t xml:space="preserve">&lt;g_item(3321300_2_00022)&gt;
</t>
        </r>
      </text>
    </comment>
    <comment ref="C26" authorId="0">
      <text>
        <r>
          <rPr>
            <sz val="9"/>
            <rFont val="宋体"/>
            <charset val="134"/>
          </rPr>
          <t xml:space="preserve">&lt;g_item(3321300_2_00023)&gt;
</t>
        </r>
      </text>
    </comment>
    <comment ref="C27" authorId="0">
      <text>
        <r>
          <rPr>
            <sz val="9"/>
            <rFont val="宋体"/>
            <charset val="134"/>
          </rPr>
          <t xml:space="preserve">&lt;g_item(3321300_2_00024)&gt;
</t>
        </r>
      </text>
    </comment>
    <comment ref="C28" authorId="0">
      <text>
        <r>
          <rPr>
            <sz val="9"/>
            <rFont val="宋体"/>
            <charset val="134"/>
          </rPr>
          <t xml:space="preserve">&lt;g_item(3321300_2_00025)&gt;
</t>
        </r>
      </text>
    </comment>
    <comment ref="C29" authorId="0">
      <text>
        <r>
          <rPr>
            <sz val="9"/>
            <rFont val="宋体"/>
            <charset val="134"/>
          </rPr>
          <t xml:space="preserve">&lt;g_item(3321300_2_00026)&gt;
</t>
        </r>
      </text>
    </comment>
    <comment ref="C30" authorId="0">
      <text>
        <r>
          <rPr>
            <sz val="9"/>
            <rFont val="宋体"/>
            <charset val="134"/>
          </rPr>
          <t xml:space="preserve">&lt;g_item(3321300_2_00027)&gt;
</t>
        </r>
      </text>
    </comment>
    <comment ref="C31" authorId="0">
      <text>
        <r>
          <rPr>
            <sz val="9"/>
            <rFont val="宋体"/>
            <charset val="134"/>
          </rPr>
          <t xml:space="preserve">&lt;g_item(3321300_2_00028)&gt;
</t>
        </r>
      </text>
    </comment>
    <comment ref="D32" authorId="0">
      <text>
        <r>
          <rPr>
            <sz val="9"/>
            <rFont val="宋体"/>
            <charset val="134"/>
          </rPr>
          <t xml:space="preserve">&lt;g_item(3321300_2_00029)&gt;
</t>
        </r>
      </text>
    </comment>
    <comment ref="D33" authorId="0">
      <text>
        <r>
          <rPr>
            <sz val="9"/>
            <rFont val="宋体"/>
            <charset val="134"/>
          </rPr>
          <t xml:space="preserve">&lt;g_item(3321300_2_00030)&gt;
</t>
        </r>
      </text>
    </comment>
    <comment ref="D34" authorId="0">
      <text>
        <r>
          <rPr>
            <sz val="9"/>
            <rFont val="宋体"/>
            <charset val="134"/>
          </rPr>
          <t xml:space="preserve">&lt;g_item(3321300_2_00031)&gt;
</t>
        </r>
      </text>
    </comment>
    <comment ref="C35" authorId="0">
      <text>
        <r>
          <rPr>
            <sz val="9"/>
            <rFont val="宋体"/>
            <charset val="134"/>
          </rPr>
          <t xml:space="preserve">&lt;g_item(3321300_2_00032)&gt;
</t>
        </r>
      </text>
    </comment>
    <comment ref="C36" authorId="0">
      <text>
        <r>
          <rPr>
            <sz val="9"/>
            <rFont val="宋体"/>
            <charset val="134"/>
          </rPr>
          <t xml:space="preserve">&lt;g_item(3321300_2_00033)&gt;
</t>
        </r>
      </text>
    </comment>
    <comment ref="C37" authorId="0">
      <text>
        <r>
          <rPr>
            <sz val="9"/>
            <rFont val="宋体"/>
            <charset val="134"/>
          </rPr>
          <t xml:space="preserve">&lt;g_item(3321300_2_00034)&gt;
</t>
        </r>
      </text>
    </comment>
    <comment ref="C38" authorId="0">
      <text>
        <r>
          <rPr>
            <sz val="9"/>
            <rFont val="宋体"/>
            <charset val="134"/>
          </rPr>
          <t xml:space="preserve">&lt;g_item(3321300_2_00035)&gt;
</t>
        </r>
      </text>
    </comment>
    <comment ref="C39" authorId="0">
      <text>
        <r>
          <rPr>
            <sz val="9"/>
            <rFont val="宋体"/>
            <charset val="134"/>
          </rPr>
          <t xml:space="preserve">&lt;g_item(3321300_2_00036)&gt;
</t>
        </r>
      </text>
    </comment>
    <comment ref="C40" authorId="0">
      <text>
        <r>
          <rPr>
            <sz val="9"/>
            <rFont val="宋体"/>
            <charset val="134"/>
          </rPr>
          <t xml:space="preserve">&lt;g_item(3321300_2_00037)&gt;
</t>
        </r>
      </text>
    </comment>
    <comment ref="C41" authorId="0">
      <text>
        <r>
          <rPr>
            <sz val="9"/>
            <rFont val="宋体"/>
            <charset val="134"/>
          </rPr>
          <t xml:space="preserve">&lt;g_item(3321300_2_00038)&gt;
</t>
        </r>
      </text>
    </comment>
    <comment ref="C42" authorId="0">
      <text>
        <r>
          <rPr>
            <sz val="9"/>
            <rFont val="宋体"/>
            <charset val="134"/>
          </rPr>
          <t xml:space="preserve">&lt;g_item(3321300_2_00039)&gt;
</t>
        </r>
      </text>
    </comment>
    <comment ref="C43" authorId="0">
      <text>
        <r>
          <rPr>
            <sz val="9"/>
            <rFont val="宋体"/>
            <charset val="134"/>
          </rPr>
          <t xml:space="preserve">&lt;g_item(3321300_2_00040)&gt;
</t>
        </r>
      </text>
    </comment>
    <comment ref="C44" authorId="0">
      <text>
        <r>
          <rPr>
            <sz val="9"/>
            <rFont val="宋体"/>
            <charset val="134"/>
          </rPr>
          <t xml:space="preserve">&lt;g_item(3321300_2_00041)&gt;
</t>
        </r>
      </text>
    </comment>
    <comment ref="C45" authorId="0">
      <text>
        <r>
          <rPr>
            <sz val="9"/>
            <rFont val="宋体"/>
            <charset val="134"/>
          </rPr>
          <t xml:space="preserve">&lt;g_item(3321300_2_00042)&gt;
</t>
        </r>
      </text>
    </comment>
    <comment ref="C46" authorId="0">
      <text>
        <r>
          <rPr>
            <sz val="9"/>
            <rFont val="宋体"/>
            <charset val="134"/>
          </rPr>
          <t xml:space="preserve">&lt;g_item(3321300_2_00043)&gt;
</t>
        </r>
      </text>
    </comment>
    <comment ref="C47" authorId="0">
      <text>
        <r>
          <rPr>
            <sz val="9"/>
            <rFont val="宋体"/>
            <charset val="134"/>
          </rPr>
          <t xml:space="preserve">&lt;g_item(3321300_2_00044)&gt;
</t>
        </r>
      </text>
    </comment>
    <comment ref="C48" authorId="0">
      <text>
        <r>
          <rPr>
            <sz val="9"/>
            <rFont val="宋体"/>
            <charset val="134"/>
          </rPr>
          <t xml:space="preserve">&lt;g_item(3321300_2_00045)&gt;
</t>
        </r>
      </text>
    </comment>
    <comment ref="C49" authorId="0">
      <text>
        <r>
          <rPr>
            <sz val="9"/>
            <rFont val="宋体"/>
            <charset val="134"/>
          </rPr>
          <t xml:space="preserve">&lt;g_item(3321300_2_00046)&gt;
</t>
        </r>
      </text>
    </comment>
    <comment ref="C50" authorId="0">
      <text>
        <r>
          <rPr>
            <sz val="9"/>
            <rFont val="宋体"/>
            <charset val="134"/>
          </rPr>
          <t xml:space="preserve">&lt;g_item(3321300_2_00047)&gt;
</t>
        </r>
      </text>
    </comment>
    <comment ref="C51" authorId="0">
      <text>
        <r>
          <rPr>
            <sz val="9"/>
            <rFont val="宋体"/>
            <charset val="134"/>
          </rPr>
          <t xml:space="preserve">&lt;g_item(3321300_2_00048)&gt;
</t>
        </r>
      </text>
    </comment>
    <comment ref="C52" authorId="0">
      <text>
        <r>
          <rPr>
            <sz val="9"/>
            <rFont val="宋体"/>
            <charset val="134"/>
          </rPr>
          <t xml:space="preserve">&lt;g_item(3321300_2_00049)&gt;
</t>
        </r>
      </text>
    </comment>
    <comment ref="C53" authorId="0">
      <text>
        <r>
          <rPr>
            <sz val="9"/>
            <rFont val="宋体"/>
            <charset val="134"/>
          </rPr>
          <t xml:space="preserve">&lt;g_item(3321300_2_00050)&gt;
</t>
        </r>
      </text>
    </comment>
    <comment ref="C54" authorId="0">
      <text>
        <r>
          <rPr>
            <sz val="9"/>
            <rFont val="宋体"/>
            <charset val="134"/>
          </rPr>
          <t xml:space="preserve">&lt;g_item(3321300_2_00051)&gt;
</t>
        </r>
      </text>
    </comment>
    <comment ref="C55" authorId="0">
      <text>
        <r>
          <rPr>
            <sz val="9"/>
            <rFont val="宋体"/>
            <charset val="134"/>
          </rPr>
          <t xml:space="preserve">&lt;g_item(3321300_2_00052)&gt;
</t>
        </r>
      </text>
    </comment>
    <comment ref="C56" authorId="0">
      <text>
        <r>
          <rPr>
            <sz val="9"/>
            <rFont val="宋体"/>
            <charset val="134"/>
          </rPr>
          <t xml:space="preserve">&lt;g_item(3321300_2_00053)&gt;
</t>
        </r>
      </text>
    </comment>
  </commentList>
</comments>
</file>

<file path=xl/comments15.xml><?xml version="1.0" encoding="utf-8"?>
<comments xmlns="http://schemas.openxmlformats.org/spreadsheetml/2006/main">
  <authors>
    <author>49634</author>
  </authors>
  <commentList>
    <comment ref="C4" authorId="0">
      <text>
        <r>
          <rPr>
            <sz val="9"/>
            <rFont val="宋体"/>
            <charset val="134"/>
          </rPr>
          <t xml:space="preserve">&lt;g_item(3321411_1_00001)&gt;
</t>
        </r>
      </text>
    </comment>
    <comment ref="C5" authorId="0">
      <text>
        <r>
          <rPr>
            <sz val="9"/>
            <rFont val="宋体"/>
            <charset val="134"/>
          </rPr>
          <t xml:space="preserve">&lt;g_item(3321411_1_00002)&gt;
</t>
        </r>
      </text>
    </comment>
    <comment ref="C6" authorId="0">
      <text>
        <r>
          <rPr>
            <sz val="9"/>
            <rFont val="宋体"/>
            <charset val="134"/>
          </rPr>
          <t xml:space="preserve">&lt;g_item(3321411_1_00003)&gt;
</t>
        </r>
      </text>
    </comment>
    <comment ref="C7" authorId="0">
      <text>
        <r>
          <rPr>
            <sz val="9"/>
            <rFont val="宋体"/>
            <charset val="134"/>
          </rPr>
          <t xml:space="preserve">&lt;g_item(3321411_1_00004)&gt;
</t>
        </r>
      </text>
    </comment>
    <comment ref="C8" authorId="0">
      <text>
        <r>
          <rPr>
            <sz val="9"/>
            <rFont val="宋体"/>
            <charset val="134"/>
          </rPr>
          <t xml:space="preserve">&lt;g_item(3321411_1_00005)&gt;
</t>
        </r>
      </text>
    </comment>
    <comment ref="C9" authorId="0">
      <text>
        <r>
          <rPr>
            <sz val="9"/>
            <rFont val="宋体"/>
            <charset val="134"/>
          </rPr>
          <t xml:space="preserve">&lt;g_item(3321411_1_00006)&gt;
</t>
        </r>
      </text>
    </comment>
    <comment ref="E10" authorId="0">
      <text>
        <r>
          <rPr>
            <sz val="9"/>
            <rFont val="宋体"/>
            <charset val="134"/>
          </rPr>
          <t xml:space="preserve">&lt;g_item(3321411_1_00036)&gt;
</t>
        </r>
      </text>
    </comment>
    <comment ref="E11" authorId="0">
      <text>
        <r>
          <rPr>
            <sz val="9"/>
            <rFont val="宋体"/>
            <charset val="134"/>
          </rPr>
          <t>&lt;g_item(3321411_1_00037)&gt;</t>
        </r>
      </text>
    </comment>
    <comment ref="E12" authorId="0">
      <text>
        <r>
          <rPr>
            <sz val="9"/>
            <rFont val="宋体"/>
            <charset val="134"/>
          </rPr>
          <t xml:space="preserve">&lt;g_item(3321411_1_00038)&gt;
</t>
        </r>
      </text>
    </comment>
    <comment ref="D13" authorId="0">
      <text>
        <r>
          <rPr>
            <sz val="9"/>
            <rFont val="宋体"/>
            <charset val="134"/>
          </rPr>
          <t xml:space="preserve">&lt;g_item(3321411_1_00010)&gt;
</t>
        </r>
      </text>
    </comment>
    <comment ref="D14" authorId="0">
      <text>
        <r>
          <rPr>
            <sz val="9"/>
            <rFont val="宋体"/>
            <charset val="134"/>
          </rPr>
          <t xml:space="preserve">&lt;g_item(3321411_1_00011)&gt;
</t>
        </r>
      </text>
    </comment>
    <comment ref="D15" authorId="0">
      <text>
        <r>
          <rPr>
            <sz val="9"/>
            <rFont val="宋体"/>
            <charset val="134"/>
          </rPr>
          <t xml:space="preserve">&lt;g_item(3321411_1_00012)&gt;
</t>
        </r>
      </text>
    </comment>
    <comment ref="C16" authorId="0">
      <text>
        <r>
          <rPr>
            <sz val="9"/>
            <rFont val="宋体"/>
            <charset val="134"/>
          </rPr>
          <t xml:space="preserve">&lt;g_item(3321411_1_00013)&gt;
</t>
        </r>
      </text>
    </comment>
    <comment ref="C17" authorId="0">
      <text>
        <r>
          <rPr>
            <sz val="9"/>
            <rFont val="宋体"/>
            <charset val="134"/>
          </rPr>
          <t xml:space="preserve">&lt;g_item(3321411_1_00014)&gt;
</t>
        </r>
      </text>
    </comment>
    <comment ref="C18" authorId="0">
      <text>
        <r>
          <rPr>
            <sz val="9"/>
            <rFont val="宋体"/>
            <charset val="134"/>
          </rPr>
          <t xml:space="preserve">&lt;g_item(3321411_1_00015)&gt;
</t>
        </r>
      </text>
    </comment>
    <comment ref="C19" authorId="0">
      <text>
        <r>
          <rPr>
            <sz val="9"/>
            <rFont val="宋体"/>
            <charset val="134"/>
          </rPr>
          <t xml:space="preserve">&lt;g_item(3321411_1_00016)&gt;
</t>
        </r>
      </text>
    </comment>
    <comment ref="C20" authorId="0">
      <text>
        <r>
          <rPr>
            <sz val="9"/>
            <rFont val="宋体"/>
            <charset val="134"/>
          </rPr>
          <t xml:space="preserve">&lt;g_item(3321411_1_00017)&gt;
</t>
        </r>
      </text>
    </comment>
    <comment ref="C21" authorId="0">
      <text>
        <r>
          <rPr>
            <sz val="9"/>
            <rFont val="宋体"/>
            <charset val="134"/>
          </rPr>
          <t xml:space="preserve">&lt;g_item(3321411_1_00018)&gt;
</t>
        </r>
      </text>
    </comment>
    <comment ref="C22" authorId="0">
      <text>
        <r>
          <rPr>
            <sz val="9"/>
            <rFont val="宋体"/>
            <charset val="134"/>
          </rPr>
          <t xml:space="preserve">&lt;g_item(3321411_1_00019)&gt;
</t>
        </r>
      </text>
    </comment>
    <comment ref="C23" authorId="0">
      <text>
        <r>
          <rPr>
            <sz val="9"/>
            <rFont val="宋体"/>
            <charset val="134"/>
          </rPr>
          <t xml:space="preserve">&lt;g_item(3321411_1_00020)&gt;
</t>
        </r>
      </text>
    </comment>
    <comment ref="C24" authorId="0">
      <text>
        <r>
          <rPr>
            <sz val="9"/>
            <rFont val="宋体"/>
            <charset val="134"/>
          </rPr>
          <t xml:space="preserve">&lt;g_item(3321411_1_00021)&gt;
</t>
        </r>
      </text>
    </comment>
    <comment ref="C25" authorId="0">
      <text>
        <r>
          <rPr>
            <sz val="9"/>
            <rFont val="宋体"/>
            <charset val="134"/>
          </rPr>
          <t xml:space="preserve">&lt;g_item(3321411_1_00022)&gt;
</t>
        </r>
      </text>
    </comment>
    <comment ref="C26" authorId="0">
      <text>
        <r>
          <rPr>
            <sz val="9"/>
            <rFont val="宋体"/>
            <charset val="134"/>
          </rPr>
          <t xml:space="preserve">&lt;g_item(3321411_1_00023)&gt;
</t>
        </r>
      </text>
    </comment>
    <comment ref="C27" authorId="0">
      <text>
        <r>
          <rPr>
            <sz val="9"/>
            <rFont val="宋体"/>
            <charset val="134"/>
          </rPr>
          <t xml:space="preserve">&lt;g_item(3321411_1_00024)&gt;
</t>
        </r>
      </text>
    </comment>
    <comment ref="C28" authorId="0">
      <text>
        <r>
          <rPr>
            <sz val="9"/>
            <rFont val="宋体"/>
            <charset val="134"/>
          </rPr>
          <t xml:space="preserve">&lt;g_item(3321411_1_00025)&gt;
</t>
        </r>
      </text>
    </comment>
    <comment ref="C29" authorId="0">
      <text>
        <r>
          <rPr>
            <sz val="9"/>
            <rFont val="宋体"/>
            <charset val="134"/>
          </rPr>
          <t xml:space="preserve">&lt;g_item(3321411_1_00026)&gt;
</t>
        </r>
      </text>
    </comment>
    <comment ref="C30" authorId="0">
      <text>
        <r>
          <rPr>
            <sz val="9"/>
            <rFont val="宋体"/>
            <charset val="134"/>
          </rPr>
          <t xml:space="preserve">&lt;g_item(3321411_1_00027)&gt;
</t>
        </r>
      </text>
    </comment>
    <comment ref="C31" authorId="0">
      <text>
        <r>
          <rPr>
            <sz val="9"/>
            <rFont val="宋体"/>
            <charset val="134"/>
          </rPr>
          <t xml:space="preserve">&lt;g_item(3321411_1_00028)&gt;
</t>
        </r>
      </text>
    </comment>
    <comment ref="C32" authorId="0">
      <text>
        <r>
          <rPr>
            <sz val="9"/>
            <rFont val="宋体"/>
            <charset val="134"/>
          </rPr>
          <t xml:space="preserve">&lt;g_item(3321411_1_00029)&gt;
</t>
        </r>
      </text>
    </comment>
    <comment ref="C33" authorId="0">
      <text>
        <r>
          <rPr>
            <sz val="9"/>
            <rFont val="宋体"/>
            <charset val="134"/>
          </rPr>
          <t xml:space="preserve">&lt;g_item(3321411_1_00030)&gt;
</t>
        </r>
      </text>
    </comment>
    <comment ref="C34" authorId="0">
      <text>
        <r>
          <rPr>
            <sz val="9"/>
            <rFont val="宋体"/>
            <charset val="134"/>
          </rPr>
          <t xml:space="preserve">&lt;g_item(3321411_1_00031)&gt;
</t>
        </r>
      </text>
    </comment>
    <comment ref="C35" authorId="0">
      <text>
        <r>
          <rPr>
            <sz val="9"/>
            <rFont val="宋体"/>
            <charset val="134"/>
          </rPr>
          <t xml:space="preserve">&lt;g_item(3321411_1_00032)&gt;
</t>
        </r>
      </text>
    </comment>
    <comment ref="C36" authorId="0">
      <text>
        <r>
          <rPr>
            <sz val="9"/>
            <rFont val="宋体"/>
            <charset val="134"/>
          </rPr>
          <t xml:space="preserve">&lt;g_item(3321411_1_00033)&gt;
</t>
        </r>
      </text>
    </comment>
    <comment ref="C37" authorId="0">
      <text>
        <r>
          <rPr>
            <sz val="9"/>
            <rFont val="宋体"/>
            <charset val="134"/>
          </rPr>
          <t xml:space="preserve">&lt;g_item(3321411_1_00034)&gt;
</t>
        </r>
      </text>
    </comment>
    <comment ref="C38" authorId="0">
      <text>
        <r>
          <rPr>
            <sz val="9"/>
            <rFont val="宋体"/>
            <charset val="134"/>
          </rPr>
          <t xml:space="preserve">&lt;g_item(3321411_1_00035)&gt;
</t>
        </r>
      </text>
    </comment>
  </commentList>
</comments>
</file>

<file path=xl/comments16.xml><?xml version="1.0" encoding="utf-8"?>
<comments xmlns="http://schemas.openxmlformats.org/spreadsheetml/2006/main">
  <authors>
    <author>49634</author>
  </authors>
  <commentList>
    <comment ref="D4" authorId="0">
      <text>
        <r>
          <rPr>
            <sz val="9"/>
            <rFont val="宋体"/>
            <charset val="134"/>
          </rPr>
          <t xml:space="preserve">&lt;g_item(3321512_1_00001)&gt;
</t>
        </r>
      </text>
    </comment>
    <comment ref="D5" authorId="0">
      <text>
        <r>
          <rPr>
            <sz val="9"/>
            <rFont val="宋体"/>
            <charset val="134"/>
          </rPr>
          <t xml:space="preserve">&lt;g_item(3321512_1_00002)&gt;
</t>
        </r>
      </text>
    </comment>
    <comment ref="D6" authorId="0">
      <text>
        <r>
          <rPr>
            <sz val="9"/>
            <rFont val="宋体"/>
            <charset val="134"/>
          </rPr>
          <t xml:space="preserve">&lt;g_item(3321512_1_00003)&gt;
</t>
        </r>
      </text>
    </comment>
    <comment ref="C7" authorId="0">
      <text>
        <r>
          <rPr>
            <sz val="9"/>
            <rFont val="宋体"/>
            <charset val="134"/>
          </rPr>
          <t xml:space="preserve">&lt;g_item(3321512_1_00004)&gt;
</t>
        </r>
      </text>
    </comment>
    <comment ref="C8" authorId="0">
      <text>
        <r>
          <rPr>
            <sz val="9"/>
            <rFont val="宋体"/>
            <charset val="134"/>
          </rPr>
          <t xml:space="preserve">&lt;g_item(3321512_1_00005)&gt;
</t>
        </r>
      </text>
    </comment>
    <comment ref="D9" authorId="0">
      <text>
        <r>
          <rPr>
            <sz val="9"/>
            <rFont val="宋体"/>
            <charset val="134"/>
          </rPr>
          <t xml:space="preserve">&lt;g_item(3321512_1_00006)&gt;
</t>
        </r>
      </text>
    </comment>
    <comment ref="D10" authorId="0">
      <text>
        <r>
          <rPr>
            <sz val="9"/>
            <rFont val="宋体"/>
            <charset val="134"/>
          </rPr>
          <t xml:space="preserve">&lt;g_item(3321512_1_00007)&gt;
</t>
        </r>
      </text>
    </comment>
    <comment ref="D11" authorId="0">
      <text>
        <r>
          <rPr>
            <sz val="9"/>
            <rFont val="宋体"/>
            <charset val="134"/>
          </rPr>
          <t xml:space="preserve">&lt;g_item(3321512_1_00008)&gt;
</t>
        </r>
      </text>
    </comment>
    <comment ref="C12" authorId="0">
      <text>
        <r>
          <rPr>
            <sz val="9"/>
            <rFont val="宋体"/>
            <charset val="134"/>
          </rPr>
          <t xml:space="preserve">&lt;g_item(3321512_1_00009)&gt;
</t>
        </r>
      </text>
    </comment>
    <comment ref="C13" authorId="0">
      <text>
        <r>
          <rPr>
            <sz val="9"/>
            <rFont val="宋体"/>
            <charset val="134"/>
          </rPr>
          <t xml:space="preserve">&lt;g_item(3321512_1_00010)&gt;
</t>
        </r>
      </text>
    </comment>
    <comment ref="C14" authorId="0">
      <text>
        <r>
          <rPr>
            <sz val="9"/>
            <rFont val="宋体"/>
            <charset val="134"/>
          </rPr>
          <t xml:space="preserve">&lt;g_item(3321512_1_00011)&gt;
</t>
        </r>
      </text>
    </comment>
    <comment ref="C15" authorId="0">
      <text>
        <r>
          <rPr>
            <sz val="9"/>
            <rFont val="宋体"/>
            <charset val="134"/>
          </rPr>
          <t xml:space="preserve">&lt;g_item(3321512_1_00012)&gt;
</t>
        </r>
      </text>
    </comment>
    <comment ref="C16" authorId="0">
      <text>
        <r>
          <rPr>
            <sz val="9"/>
            <rFont val="宋体"/>
            <charset val="134"/>
          </rPr>
          <t xml:space="preserve">&lt;g_item(3321512_1_00013)&gt;
</t>
        </r>
      </text>
    </comment>
    <comment ref="C17" authorId="0">
      <text>
        <r>
          <rPr>
            <sz val="9"/>
            <rFont val="宋体"/>
            <charset val="134"/>
          </rPr>
          <t xml:space="preserve">&lt;g_item(3321512_1_00014)&gt;
</t>
        </r>
      </text>
    </comment>
    <comment ref="C18" authorId="0">
      <text>
        <r>
          <rPr>
            <sz val="9"/>
            <rFont val="宋体"/>
            <charset val="134"/>
          </rPr>
          <t xml:space="preserve">&lt;g_item(3321512_1_00015)&gt;
</t>
        </r>
      </text>
    </comment>
  </commentList>
</comments>
</file>

<file path=xl/comments17.xml><?xml version="1.0" encoding="utf-8"?>
<comments xmlns="http://schemas.openxmlformats.org/spreadsheetml/2006/main">
  <authors>
    <author>49634</author>
  </authors>
  <commentList>
    <comment ref="C4" authorId="0">
      <text>
        <r>
          <rPr>
            <sz val="9"/>
            <rFont val="宋体"/>
            <charset val="134"/>
          </rPr>
          <t xml:space="preserve">&lt;g_item(3321800_1_00001)&gt;
</t>
        </r>
      </text>
    </comment>
    <comment ref="C5" authorId="0">
      <text>
        <r>
          <rPr>
            <sz val="9"/>
            <rFont val="宋体"/>
            <charset val="134"/>
          </rPr>
          <t xml:space="preserve">&lt;g_item(3321800_1_00002)&gt;
</t>
        </r>
      </text>
    </comment>
    <comment ref="C6" authorId="0">
      <text>
        <r>
          <rPr>
            <sz val="9"/>
            <rFont val="宋体"/>
            <charset val="134"/>
          </rPr>
          <t xml:space="preserve">&lt;g_item(3321800_1_00003)&gt;
</t>
        </r>
      </text>
    </comment>
    <comment ref="C7" authorId="0">
      <text>
        <r>
          <rPr>
            <sz val="9"/>
            <rFont val="宋体"/>
            <charset val="134"/>
          </rPr>
          <t xml:space="preserve">&lt;g_item(3321800_1_00004)&gt;
</t>
        </r>
      </text>
    </comment>
    <comment ref="C8" authorId="0">
      <text>
        <r>
          <rPr>
            <sz val="9"/>
            <rFont val="宋体"/>
            <charset val="134"/>
          </rPr>
          <t xml:space="preserve">&lt;g_item(3321800_1_00005)&gt;
</t>
        </r>
      </text>
    </comment>
    <comment ref="C9" authorId="0">
      <text>
        <r>
          <rPr>
            <sz val="9"/>
            <rFont val="宋体"/>
            <charset val="134"/>
          </rPr>
          <t xml:space="preserve">&lt;g_item(3321800_1_00006)&gt;
</t>
        </r>
      </text>
    </comment>
  </commentList>
</comments>
</file>

<file path=xl/comments18.xml><?xml version="1.0" encoding="utf-8"?>
<comments xmlns="http://schemas.openxmlformats.org/spreadsheetml/2006/main">
  <authors>
    <author>49634</author>
  </authors>
  <commentList>
    <comment ref="C4" authorId="0">
      <text>
        <r>
          <rPr>
            <sz val="9"/>
            <rFont val="宋体"/>
            <charset val="134"/>
          </rPr>
          <t xml:space="preserve">&lt;g_item(3340000_1_00001)&gt;
</t>
        </r>
      </text>
    </comment>
    <comment ref="C5" authorId="0">
      <text>
        <r>
          <rPr>
            <sz val="9"/>
            <rFont val="宋体"/>
            <charset val="134"/>
          </rPr>
          <t xml:space="preserve">&lt;g_item(3340000_1_00002)&gt;
</t>
        </r>
      </text>
    </comment>
    <comment ref="C6" authorId="0">
      <text>
        <r>
          <rPr>
            <sz val="9"/>
            <rFont val="宋体"/>
            <charset val="134"/>
          </rPr>
          <t xml:space="preserve">&lt;g_item(3340000_1_00003)&gt;
</t>
        </r>
      </text>
    </comment>
    <comment ref="C7" authorId="0">
      <text>
        <r>
          <rPr>
            <sz val="9"/>
            <rFont val="宋体"/>
            <charset val="134"/>
          </rPr>
          <t xml:space="preserve">&lt;g_item(3340000_1_00004)&gt;
</t>
        </r>
      </text>
    </comment>
    <comment ref="C8" authorId="0">
      <text>
        <r>
          <rPr>
            <sz val="9"/>
            <rFont val="宋体"/>
            <charset val="134"/>
          </rPr>
          <t xml:space="preserve">&lt;g_item(3340000_1_00005)&gt;
</t>
        </r>
      </text>
    </comment>
    <comment ref="C9" authorId="0">
      <text>
        <r>
          <rPr>
            <sz val="9"/>
            <rFont val="宋体"/>
            <charset val="134"/>
          </rPr>
          <t xml:space="preserve">&lt;g_item(3340000_1_00006)&gt;
</t>
        </r>
      </text>
    </comment>
    <comment ref="C10" authorId="0">
      <text>
        <r>
          <rPr>
            <sz val="9"/>
            <rFont val="宋体"/>
            <charset val="134"/>
          </rPr>
          <t xml:space="preserve">&lt;g_item(3340000_1_00007)&gt;
</t>
        </r>
      </text>
    </comment>
    <comment ref="C11" authorId="0">
      <text>
        <r>
          <rPr>
            <sz val="9"/>
            <rFont val="宋体"/>
            <charset val="134"/>
          </rPr>
          <t xml:space="preserve">&lt;g_item(3340000_1_00008)&gt;
</t>
        </r>
      </text>
    </comment>
    <comment ref="C12" authorId="0">
      <text>
        <r>
          <rPr>
            <sz val="9"/>
            <rFont val="宋体"/>
            <charset val="134"/>
          </rPr>
          <t xml:space="preserve">&lt;g_item(3340000_1_00009)&gt;
</t>
        </r>
      </text>
    </comment>
    <comment ref="C13" authorId="0">
      <text>
        <r>
          <rPr>
            <sz val="9"/>
            <rFont val="宋体"/>
            <charset val="134"/>
          </rPr>
          <t xml:space="preserve">&lt;g_item(3340000_1_00010)&gt;
</t>
        </r>
      </text>
    </comment>
    <comment ref="C14" authorId="0">
      <text>
        <r>
          <rPr>
            <sz val="9"/>
            <rFont val="宋体"/>
            <charset val="134"/>
          </rPr>
          <t xml:space="preserve">&lt;g_item(3340000_1_00011)&gt;
</t>
        </r>
      </text>
    </comment>
    <comment ref="C15" authorId="0">
      <text>
        <r>
          <rPr>
            <sz val="9"/>
            <rFont val="宋体"/>
            <charset val="134"/>
          </rPr>
          <t xml:space="preserve">&lt;g_item(3340000_1_00012)&gt;
</t>
        </r>
      </text>
    </comment>
    <comment ref="C16" authorId="0">
      <text>
        <r>
          <rPr>
            <sz val="9"/>
            <rFont val="宋体"/>
            <charset val="134"/>
          </rPr>
          <t xml:space="preserve">&lt;g_item(3340000_1_00013)&gt;
</t>
        </r>
      </text>
    </comment>
    <comment ref="C17" authorId="0">
      <text>
        <r>
          <rPr>
            <sz val="9"/>
            <rFont val="宋体"/>
            <charset val="134"/>
          </rPr>
          <t xml:space="preserve">&lt;g_item(3340000_1_00014)&gt;
</t>
        </r>
      </text>
    </comment>
    <comment ref="C18" authorId="0">
      <text>
        <r>
          <rPr>
            <sz val="9"/>
            <rFont val="宋体"/>
            <charset val="134"/>
          </rPr>
          <t xml:space="preserve">&lt;g_item(3340000_1_00015)&gt;
</t>
        </r>
      </text>
    </comment>
    <comment ref="C19" authorId="0">
      <text>
        <r>
          <rPr>
            <sz val="9"/>
            <rFont val="宋体"/>
            <charset val="134"/>
          </rPr>
          <t xml:space="preserve">&lt;g_item(3340000_1_00016)&gt;
</t>
        </r>
      </text>
    </comment>
  </commentList>
</comments>
</file>

<file path=xl/comments2.xml><?xml version="1.0" encoding="utf-8"?>
<comments xmlns="http://schemas.openxmlformats.org/spreadsheetml/2006/main">
  <authors>
    <author>49634</author>
  </authors>
  <commentList>
    <comment ref="B2" authorId="0">
      <text>
        <r>
          <rPr>
            <sz val="9"/>
            <rFont val="宋体"/>
            <charset val="134"/>
          </rPr>
          <t xml:space="preserve">&lt;g_item(3300100_2_00001)&gt;
</t>
        </r>
      </text>
    </comment>
    <comment ref="B3" authorId="0">
      <text>
        <r>
          <rPr>
            <sz val="9"/>
            <rFont val="宋体"/>
            <charset val="134"/>
          </rPr>
          <t xml:space="preserve">&lt;g_item(3300100_2_00002)&gt;
</t>
        </r>
      </text>
    </comment>
    <comment ref="B4" authorId="0">
      <text>
        <r>
          <rPr>
            <sz val="9"/>
            <rFont val="宋体"/>
            <charset val="134"/>
          </rPr>
          <t xml:space="preserve">&lt;g_item(3300100_2_00003)&gt;
</t>
        </r>
      </text>
    </comment>
    <comment ref="B5" authorId="0">
      <text>
        <r>
          <rPr>
            <sz val="9"/>
            <rFont val="宋体"/>
            <charset val="134"/>
          </rPr>
          <t xml:space="preserve">&lt;g_item(3300100_2_00004)&gt;
</t>
        </r>
      </text>
    </comment>
    <comment ref="B6" authorId="0">
      <text>
        <r>
          <rPr>
            <sz val="9"/>
            <rFont val="宋体"/>
            <charset val="134"/>
          </rPr>
          <t xml:space="preserve">&lt;g_item(3300100_2_00005)&gt;
</t>
        </r>
      </text>
    </comment>
    <comment ref="B7" authorId="0">
      <text>
        <r>
          <rPr>
            <sz val="9"/>
            <rFont val="宋体"/>
            <charset val="134"/>
          </rPr>
          <t xml:space="preserve">&lt;g_item(3300100_2_00006)&gt;
</t>
        </r>
      </text>
    </comment>
    <comment ref="B8" authorId="0">
      <text>
        <r>
          <rPr>
            <sz val="9"/>
            <rFont val="宋体"/>
            <charset val="134"/>
          </rPr>
          <t xml:space="preserve">&lt;g_item(3300100_2_00007)&gt;
</t>
        </r>
      </text>
    </comment>
    <comment ref="B9" authorId="0">
      <text>
        <r>
          <rPr>
            <sz val="9"/>
            <rFont val="宋体"/>
            <charset val="134"/>
          </rPr>
          <t xml:space="preserve">&lt;g_item(3300100_2_00008)&gt;
</t>
        </r>
      </text>
    </comment>
    <comment ref="B10" authorId="0">
      <text>
        <r>
          <rPr>
            <sz val="9"/>
            <rFont val="宋体"/>
            <charset val="134"/>
          </rPr>
          <t xml:space="preserve">&lt;g_item(3300100_2_00009)&gt;
</t>
        </r>
      </text>
    </comment>
    <comment ref="B11" authorId="0">
      <text>
        <r>
          <rPr>
            <sz val="9"/>
            <rFont val="宋体"/>
            <charset val="134"/>
          </rPr>
          <t xml:space="preserve">&lt;g_item(3300100_2_00010)&gt;
</t>
        </r>
      </text>
    </comment>
    <comment ref="B12" authorId="0">
      <text>
        <r>
          <rPr>
            <sz val="9"/>
            <rFont val="宋体"/>
            <charset val="134"/>
          </rPr>
          <t xml:space="preserve">&lt;g_item(3300100_2_00011)&gt;
</t>
        </r>
      </text>
    </comment>
    <comment ref="B13" authorId="0">
      <text>
        <r>
          <rPr>
            <sz val="9"/>
            <rFont val="宋体"/>
            <charset val="134"/>
          </rPr>
          <t xml:space="preserve">&lt;g_item(3300100_2_00012)&gt;
</t>
        </r>
      </text>
    </comment>
    <comment ref="B14" authorId="0">
      <text>
        <r>
          <rPr>
            <sz val="9"/>
            <rFont val="宋体"/>
            <charset val="134"/>
          </rPr>
          <t xml:space="preserve">&lt;g_item(3300100_2_00013)&gt;
</t>
        </r>
      </text>
    </comment>
    <comment ref="B15" authorId="0">
      <text>
        <r>
          <rPr>
            <sz val="9"/>
            <rFont val="宋体"/>
            <charset val="134"/>
          </rPr>
          <t xml:space="preserve">&lt;g_item(3300100_2_00014)&gt;
</t>
        </r>
      </text>
    </comment>
    <comment ref="B16" authorId="0">
      <text>
        <r>
          <rPr>
            <sz val="9"/>
            <rFont val="宋体"/>
            <charset val="134"/>
          </rPr>
          <t xml:space="preserve">&lt;g_item(3300100_2_00015)&gt;
</t>
        </r>
      </text>
    </comment>
  </commentList>
</comments>
</file>

<file path=xl/comments3.xml><?xml version="1.0" encoding="utf-8"?>
<comments xmlns="http://schemas.openxmlformats.org/spreadsheetml/2006/main">
  <authors>
    <author>49634</author>
  </authors>
  <commentList>
    <comment ref="C4" authorId="0">
      <text>
        <r>
          <rPr>
            <sz val="9"/>
            <rFont val="宋体"/>
            <charset val="134"/>
          </rPr>
          <t xml:space="preserve">&lt;g_item(3320111_1_00001)&gt;
</t>
        </r>
      </text>
    </comment>
    <comment ref="C5" authorId="0">
      <text>
        <r>
          <rPr>
            <sz val="9"/>
            <rFont val="宋体"/>
            <charset val="134"/>
          </rPr>
          <t xml:space="preserve">&lt;g_item(3320111_1_00002)&gt;
</t>
        </r>
      </text>
    </comment>
    <comment ref="C6" authorId="0">
      <text>
        <r>
          <rPr>
            <sz val="9"/>
            <rFont val="宋体"/>
            <charset val="134"/>
          </rPr>
          <t xml:space="preserve">&lt;g_item(3320111_1_00003)&gt;
</t>
        </r>
      </text>
    </comment>
    <comment ref="C7" authorId="0">
      <text>
        <r>
          <rPr>
            <sz val="9"/>
            <rFont val="宋体"/>
            <charset val="134"/>
          </rPr>
          <t xml:space="preserve">&lt;g_item(3320111_1_00004)&gt;
</t>
        </r>
      </text>
    </comment>
    <comment ref="C8" authorId="0">
      <text>
        <r>
          <rPr>
            <sz val="9"/>
            <rFont val="宋体"/>
            <charset val="134"/>
          </rPr>
          <t xml:space="preserve">&lt;g_item(3320111_1_00005)&gt;
</t>
        </r>
      </text>
    </comment>
    <comment ref="C9" authorId="0">
      <text>
        <r>
          <rPr>
            <sz val="9"/>
            <rFont val="宋体"/>
            <charset val="134"/>
          </rPr>
          <t xml:space="preserve">&lt;g_item(3320111_1_00006)&gt;
</t>
        </r>
      </text>
    </comment>
    <comment ref="C10" authorId="0">
      <text>
        <r>
          <rPr>
            <sz val="9"/>
            <rFont val="宋体"/>
            <charset val="134"/>
          </rPr>
          <t xml:space="preserve">&lt;g_item(3320111_1_00007)&gt;
</t>
        </r>
      </text>
    </comment>
    <comment ref="C11" authorId="0">
      <text>
        <r>
          <rPr>
            <sz val="9"/>
            <rFont val="宋体"/>
            <charset val="134"/>
          </rPr>
          <t xml:space="preserve">&lt;g_item(3320111_1_00008)&gt;
</t>
        </r>
      </text>
    </comment>
    <comment ref="C12" authorId="0">
      <text>
        <r>
          <rPr>
            <sz val="9"/>
            <rFont val="宋体"/>
            <charset val="134"/>
          </rPr>
          <t xml:space="preserve">&lt;g_item(3320111_1_00009)&gt;
</t>
        </r>
      </text>
    </comment>
    <comment ref="C13" authorId="0">
      <text>
        <r>
          <rPr>
            <sz val="9"/>
            <rFont val="宋体"/>
            <charset val="134"/>
          </rPr>
          <t xml:space="preserve">&lt;g_item(3320111_1_00010)&gt;
</t>
        </r>
      </text>
    </comment>
    <comment ref="C14" authorId="0">
      <text>
        <r>
          <rPr>
            <sz val="9"/>
            <rFont val="宋体"/>
            <charset val="134"/>
          </rPr>
          <t xml:space="preserve">&lt;g_item(3320111_1_00011)&gt;
</t>
        </r>
      </text>
    </comment>
    <comment ref="C15" authorId="0">
      <text>
        <r>
          <rPr>
            <sz val="9"/>
            <rFont val="宋体"/>
            <charset val="134"/>
          </rPr>
          <t xml:space="preserve">&lt;g_item(3320111_1_00012)&gt;
</t>
        </r>
      </text>
    </comment>
    <comment ref="C16" authorId="0">
      <text>
        <r>
          <rPr>
            <sz val="9"/>
            <rFont val="宋体"/>
            <charset val="134"/>
          </rPr>
          <t xml:space="preserve">&lt;g_item(3320111_1_00013)&gt;
</t>
        </r>
      </text>
    </comment>
    <comment ref="C17" authorId="0">
      <text>
        <r>
          <rPr>
            <sz val="9"/>
            <rFont val="宋体"/>
            <charset val="134"/>
          </rPr>
          <t xml:space="preserve">&lt;g_item(3320111_1_00014)&gt;
</t>
        </r>
      </text>
    </comment>
    <comment ref="C18" authorId="0">
      <text>
        <r>
          <rPr>
            <sz val="9"/>
            <rFont val="宋体"/>
            <charset val="134"/>
          </rPr>
          <t xml:space="preserve">&lt;g_item(3320111_1_00015)&gt;
</t>
        </r>
      </text>
    </comment>
    <comment ref="C19" authorId="0">
      <text>
        <r>
          <rPr>
            <sz val="9"/>
            <rFont val="宋体"/>
            <charset val="134"/>
          </rPr>
          <t xml:space="preserve">&lt;g_item(3320111_1_00016)&gt;
</t>
        </r>
      </text>
    </comment>
    <comment ref="C20" authorId="0">
      <text>
        <r>
          <rPr>
            <sz val="9"/>
            <rFont val="宋体"/>
            <charset val="134"/>
          </rPr>
          <t xml:space="preserve">&lt;g_item(3320111_1_00017)&gt;
</t>
        </r>
      </text>
    </comment>
    <comment ref="C21" authorId="0">
      <text>
        <r>
          <rPr>
            <sz val="9"/>
            <rFont val="宋体"/>
            <charset val="134"/>
          </rPr>
          <t xml:space="preserve">&lt;g_item(3320111_1_00018)&gt;
</t>
        </r>
      </text>
    </comment>
    <comment ref="C22" authorId="0">
      <text>
        <r>
          <rPr>
            <sz val="9"/>
            <rFont val="宋体"/>
            <charset val="134"/>
          </rPr>
          <t xml:space="preserve">&lt;g_item(3320111_1_00019)&gt;
</t>
        </r>
      </text>
    </comment>
    <comment ref="C23" authorId="0">
      <text>
        <r>
          <rPr>
            <sz val="9"/>
            <rFont val="宋体"/>
            <charset val="134"/>
          </rPr>
          <t xml:space="preserve">&lt;g_item(3320111_1_00020)&gt;
</t>
        </r>
      </text>
    </comment>
    <comment ref="C24" authorId="0">
      <text>
        <r>
          <rPr>
            <sz val="9"/>
            <rFont val="宋体"/>
            <charset val="134"/>
          </rPr>
          <t xml:space="preserve">&lt;g_item(3320111_1_00021)&gt;
</t>
        </r>
      </text>
    </comment>
    <comment ref="C25" authorId="0">
      <text>
        <r>
          <rPr>
            <sz val="9"/>
            <rFont val="宋体"/>
            <charset val="134"/>
          </rPr>
          <t>&lt;g_item(3320111_1_00022)&gt;</t>
        </r>
      </text>
    </comment>
    <comment ref="C26" authorId="0">
      <text>
        <r>
          <rPr>
            <sz val="9"/>
            <rFont val="宋体"/>
            <charset val="134"/>
          </rPr>
          <t xml:space="preserve">&lt;g_item(3320111_1_00023)&gt;
</t>
        </r>
      </text>
    </comment>
    <comment ref="C27" authorId="0">
      <text>
        <r>
          <rPr>
            <sz val="9"/>
            <rFont val="宋体"/>
            <charset val="134"/>
          </rPr>
          <t xml:space="preserve">&lt;g_item(3320111_1_00024)&gt;
</t>
        </r>
      </text>
    </comment>
    <comment ref="C28" authorId="0">
      <text>
        <r>
          <rPr>
            <sz val="9"/>
            <rFont val="宋体"/>
            <charset val="134"/>
          </rPr>
          <t xml:space="preserve">&lt;g_item(3320111_1_00025)&gt;
</t>
        </r>
      </text>
    </comment>
    <comment ref="C29" authorId="0">
      <text>
        <r>
          <rPr>
            <sz val="9"/>
            <rFont val="宋体"/>
            <charset val="134"/>
          </rPr>
          <t xml:space="preserve">&lt;g_item(3320111_1_00026)&gt;
</t>
        </r>
      </text>
    </comment>
    <comment ref="C30" authorId="0">
      <text>
        <r>
          <rPr>
            <sz val="9"/>
            <rFont val="宋体"/>
            <charset val="134"/>
          </rPr>
          <t xml:space="preserve">&lt;g_item(3320111_1_00027)&gt;
</t>
        </r>
      </text>
    </comment>
    <comment ref="C31" authorId="0">
      <text>
        <r>
          <rPr>
            <sz val="9"/>
            <rFont val="宋体"/>
            <charset val="134"/>
          </rPr>
          <t xml:space="preserve">&lt;g_item(3320111_1_00028)&gt;
</t>
        </r>
      </text>
    </comment>
    <comment ref="C32" authorId="0">
      <text>
        <r>
          <rPr>
            <sz val="9"/>
            <rFont val="宋体"/>
            <charset val="134"/>
          </rPr>
          <t xml:space="preserve">&lt;g_item(3320111_1_00029)&gt;
</t>
        </r>
      </text>
    </comment>
    <comment ref="C33" authorId="0">
      <text>
        <r>
          <rPr>
            <sz val="9"/>
            <rFont val="宋体"/>
            <charset val="134"/>
          </rPr>
          <t xml:space="preserve">&lt;g_item(3320111_1_00030)&gt;
</t>
        </r>
      </text>
    </comment>
    <comment ref="C34" authorId="0">
      <text>
        <r>
          <rPr>
            <sz val="9"/>
            <rFont val="宋体"/>
            <charset val="134"/>
          </rPr>
          <t xml:space="preserve">&lt;g_item(3320111_1_00031)&gt;
</t>
        </r>
      </text>
    </comment>
    <comment ref="C35" authorId="0">
      <text>
        <r>
          <rPr>
            <sz val="9"/>
            <rFont val="宋体"/>
            <charset val="134"/>
          </rPr>
          <t xml:space="preserve">&lt;g_item(3320111_1_00032)&gt;
</t>
        </r>
      </text>
    </comment>
    <comment ref="C36" authorId="0">
      <text>
        <r>
          <rPr>
            <sz val="9"/>
            <rFont val="宋体"/>
            <charset val="134"/>
          </rPr>
          <t xml:space="preserve">&lt;g_item(3320111_1_00033)&gt;
</t>
        </r>
      </text>
    </comment>
    <comment ref="C37" authorId="0">
      <text>
        <r>
          <rPr>
            <sz val="9"/>
            <rFont val="宋体"/>
            <charset val="134"/>
          </rPr>
          <t xml:space="preserve">&lt;g_item(3320111_1_00034)&gt;
</t>
        </r>
      </text>
    </comment>
    <comment ref="C38" authorId="0">
      <text>
        <r>
          <rPr>
            <sz val="9"/>
            <rFont val="宋体"/>
            <charset val="134"/>
          </rPr>
          <t xml:space="preserve">&lt;g_item(3320111_1_00035)&gt;
</t>
        </r>
      </text>
    </comment>
    <comment ref="C39" authorId="0">
      <text>
        <r>
          <rPr>
            <sz val="9"/>
            <rFont val="宋体"/>
            <charset val="134"/>
          </rPr>
          <t xml:space="preserve">&lt;g_item(3320111_1_00036)&gt;
</t>
        </r>
      </text>
    </comment>
    <comment ref="C40" authorId="0">
      <text>
        <r>
          <rPr>
            <sz val="9"/>
            <rFont val="宋体"/>
            <charset val="134"/>
          </rPr>
          <t xml:space="preserve">&lt;g_item(3320111_1_00037)&gt;
</t>
        </r>
      </text>
    </comment>
    <comment ref="C41" authorId="0">
      <text>
        <r>
          <rPr>
            <sz val="9"/>
            <rFont val="宋体"/>
            <charset val="134"/>
          </rPr>
          <t xml:space="preserve">&lt;g_item(3320111_1_00038)&gt;
</t>
        </r>
      </text>
    </comment>
    <comment ref="C42" authorId="0">
      <text>
        <r>
          <rPr>
            <sz val="9"/>
            <rFont val="宋体"/>
            <charset val="134"/>
          </rPr>
          <t xml:space="preserve">&lt;g_item(3320111_1_00039)&gt;
</t>
        </r>
      </text>
    </comment>
    <comment ref="C43" authorId="0">
      <text>
        <r>
          <rPr>
            <sz val="9"/>
            <rFont val="宋体"/>
            <charset val="134"/>
          </rPr>
          <t xml:space="preserve">&lt;g_item(3320111_1_00040)&gt;
</t>
        </r>
      </text>
    </comment>
    <comment ref="C44" authorId="0">
      <text>
        <r>
          <rPr>
            <sz val="9"/>
            <rFont val="宋体"/>
            <charset val="134"/>
          </rPr>
          <t xml:space="preserve">&lt;g_item(3320111_1_00041)&gt;
</t>
        </r>
      </text>
    </comment>
    <comment ref="C45" authorId="0">
      <text>
        <r>
          <rPr>
            <sz val="9"/>
            <rFont val="宋体"/>
            <charset val="134"/>
          </rPr>
          <t xml:space="preserve">&lt;g_item(3320111_1_00043)&gt;
</t>
        </r>
      </text>
    </comment>
    <comment ref="C46" authorId="0">
      <text>
        <r>
          <rPr>
            <sz val="9"/>
            <rFont val="宋体"/>
            <charset val="134"/>
          </rPr>
          <t xml:space="preserve">&lt;g_item(3320111_1_00044)&gt;
</t>
        </r>
      </text>
    </comment>
    <comment ref="C47" authorId="0">
      <text>
        <r>
          <rPr>
            <sz val="9"/>
            <rFont val="宋体"/>
            <charset val="134"/>
          </rPr>
          <t xml:space="preserve">&lt;g_item(3320111_1_00045)&gt;
</t>
        </r>
      </text>
    </comment>
    <comment ref="C48" authorId="0">
      <text>
        <r>
          <rPr>
            <sz val="9"/>
            <rFont val="宋体"/>
            <charset val="134"/>
          </rPr>
          <t xml:space="preserve">&lt;g_item(3320111_1_00046)&gt;
</t>
        </r>
      </text>
    </comment>
    <comment ref="C49" authorId="0">
      <text>
        <r>
          <rPr>
            <sz val="9"/>
            <rFont val="宋体"/>
            <charset val="134"/>
          </rPr>
          <t xml:space="preserve">&lt;g_item(3320111_1_00047)&gt;
</t>
        </r>
      </text>
    </comment>
    <comment ref="C50" authorId="0">
      <text>
        <r>
          <rPr>
            <sz val="9"/>
            <rFont val="宋体"/>
            <charset val="134"/>
          </rPr>
          <t xml:space="preserve">&lt;g_item(3320111_1_00048)&gt;
</t>
        </r>
      </text>
    </comment>
    <comment ref="C51" authorId="0">
      <text>
        <r>
          <rPr>
            <sz val="9"/>
            <rFont val="宋体"/>
            <charset val="134"/>
          </rPr>
          <t xml:space="preserve">&lt;g_item(3320111_1_00049)&gt;
</t>
        </r>
      </text>
    </comment>
    <comment ref="C52" authorId="0">
      <text>
        <r>
          <rPr>
            <sz val="9"/>
            <rFont val="宋体"/>
            <charset val="134"/>
          </rPr>
          <t xml:space="preserve">&lt;g_item(3320111_1_00050)&gt;
</t>
        </r>
      </text>
    </comment>
  </commentList>
</comments>
</file>

<file path=xl/comments4.xml><?xml version="1.0" encoding="utf-8"?>
<comments xmlns="http://schemas.openxmlformats.org/spreadsheetml/2006/main">
  <authors>
    <author>49634</author>
  </authors>
  <commentList>
    <comment ref="C4" authorId="0">
      <text>
        <r>
          <rPr>
            <sz val="9"/>
            <rFont val="宋体"/>
            <charset val="134"/>
          </rPr>
          <t xml:space="preserve">&lt;g_item(3320212_1_00001)&gt;
</t>
        </r>
      </text>
    </comment>
    <comment ref="C5" authorId="0">
      <text>
        <r>
          <rPr>
            <sz val="9"/>
            <rFont val="宋体"/>
            <charset val="134"/>
          </rPr>
          <t xml:space="preserve">&lt;g_item(3320212_1_00002)&gt;
</t>
        </r>
      </text>
    </comment>
    <comment ref="E6" authorId="0">
      <text>
        <r>
          <rPr>
            <sz val="9"/>
            <rFont val="宋体"/>
            <charset val="134"/>
          </rPr>
          <t xml:space="preserve">&lt;g_item(3320212_1_00035)&gt;
</t>
        </r>
      </text>
    </comment>
    <comment ref="D7" authorId="0">
      <text>
        <r>
          <rPr>
            <sz val="9"/>
            <rFont val="宋体"/>
            <charset val="134"/>
          </rPr>
          <t xml:space="preserve">&lt;g_item(3320212_1_00004)&gt;
</t>
        </r>
      </text>
    </comment>
    <comment ref="D8" authorId="0">
      <text>
        <r>
          <rPr>
            <sz val="9"/>
            <rFont val="宋体"/>
            <charset val="134"/>
          </rPr>
          <t xml:space="preserve">&lt;g_item(3320212_1_00005)&gt;
</t>
        </r>
      </text>
    </comment>
    <comment ref="D9" authorId="0">
      <text>
        <r>
          <rPr>
            <sz val="9"/>
            <rFont val="宋体"/>
            <charset val="134"/>
          </rPr>
          <t xml:space="preserve">&lt;g_item(3320212_1_00006)&gt;
</t>
        </r>
      </text>
    </comment>
    <comment ref="D10" authorId="0">
      <text>
        <r>
          <rPr>
            <sz val="9"/>
            <rFont val="宋体"/>
            <charset val="134"/>
          </rPr>
          <t xml:space="preserve">&lt;g_item(3320212_1_00007)&gt;
</t>
        </r>
      </text>
    </comment>
    <comment ref="D11" authorId="0">
      <text>
        <r>
          <rPr>
            <sz val="9"/>
            <rFont val="宋体"/>
            <charset val="134"/>
          </rPr>
          <t xml:space="preserve">&lt;g_item(3320212_1_00008)&gt;
</t>
        </r>
      </text>
    </comment>
    <comment ref="D12" authorId="0">
      <text>
        <r>
          <rPr>
            <sz val="9"/>
            <rFont val="宋体"/>
            <charset val="134"/>
          </rPr>
          <t xml:space="preserve">&lt;g_item(3320212_1_00009)&gt;
</t>
        </r>
      </text>
    </comment>
    <comment ref="D13" authorId="0">
      <text>
        <r>
          <rPr>
            <sz val="9"/>
            <rFont val="宋体"/>
            <charset val="134"/>
          </rPr>
          <t xml:space="preserve">&lt;g_item(3320212_1_00010)&gt;
</t>
        </r>
      </text>
    </comment>
    <comment ref="C14" authorId="0">
      <text>
        <r>
          <rPr>
            <sz val="9"/>
            <rFont val="宋体"/>
            <charset val="134"/>
          </rPr>
          <t xml:space="preserve">&lt;g_item(3320212_1_00011)&gt;
</t>
        </r>
      </text>
    </comment>
    <comment ref="C15" authorId="0">
      <text>
        <r>
          <rPr>
            <sz val="9"/>
            <rFont val="宋体"/>
            <charset val="134"/>
          </rPr>
          <t xml:space="preserve">&lt;g_item(3320212_1_00012)&gt;
</t>
        </r>
      </text>
    </comment>
    <comment ref="C16" authorId="0">
      <text>
        <r>
          <rPr>
            <sz val="9"/>
            <rFont val="宋体"/>
            <charset val="134"/>
          </rPr>
          <t xml:space="preserve">&lt;g_item(3320212_1_00013)&gt;
</t>
        </r>
      </text>
    </comment>
    <comment ref="C17" authorId="0">
      <text>
        <r>
          <rPr>
            <sz val="9"/>
            <rFont val="宋体"/>
            <charset val="134"/>
          </rPr>
          <t xml:space="preserve">&lt;g_item(3320212_1_00014)&gt;
</t>
        </r>
      </text>
    </comment>
    <comment ref="C18" authorId="0">
      <text>
        <r>
          <rPr>
            <sz val="9"/>
            <rFont val="宋体"/>
            <charset val="134"/>
          </rPr>
          <t xml:space="preserve">&lt;g_item(3320212_1_00015)&gt;
</t>
        </r>
      </text>
    </comment>
    <comment ref="C19" authorId="0">
      <text>
        <r>
          <rPr>
            <sz val="9"/>
            <rFont val="宋体"/>
            <charset val="134"/>
          </rPr>
          <t xml:space="preserve">&lt;g_item(3320212_1_00016)&gt;
</t>
        </r>
      </text>
    </comment>
    <comment ref="C20" authorId="0">
      <text>
        <r>
          <rPr>
            <sz val="9"/>
            <rFont val="宋体"/>
            <charset val="134"/>
          </rPr>
          <t xml:space="preserve">&lt;g_item(3320212_1_00017)&gt;
</t>
        </r>
      </text>
    </comment>
    <comment ref="C21" authorId="0">
      <text>
        <r>
          <rPr>
            <sz val="9"/>
            <rFont val="宋体"/>
            <charset val="134"/>
          </rPr>
          <t xml:space="preserve">&lt;g_item(3320212_1_00018)&gt;
</t>
        </r>
      </text>
    </comment>
    <comment ref="C22" authorId="0">
      <text>
        <r>
          <rPr>
            <sz val="9"/>
            <rFont val="宋体"/>
            <charset val="134"/>
          </rPr>
          <t xml:space="preserve">&lt;g_item(3320212_1_00019)&gt;
</t>
        </r>
      </text>
    </comment>
    <comment ref="C23" authorId="0">
      <text>
        <r>
          <rPr>
            <sz val="9"/>
            <rFont val="宋体"/>
            <charset val="134"/>
          </rPr>
          <t xml:space="preserve">&lt;g_item(3320212_1_00020)&gt;
</t>
        </r>
      </text>
    </comment>
    <comment ref="C24" authorId="0">
      <text>
        <r>
          <rPr>
            <sz val="9"/>
            <rFont val="宋体"/>
            <charset val="134"/>
          </rPr>
          <t xml:space="preserve">&lt;g_item(3320212_1_00021)&gt;
</t>
        </r>
      </text>
    </comment>
    <comment ref="C25" authorId="0">
      <text>
        <r>
          <rPr>
            <sz val="9"/>
            <rFont val="宋体"/>
            <charset val="134"/>
          </rPr>
          <t xml:space="preserve">&lt;g_item(3320212_1_00022)&gt;
</t>
        </r>
      </text>
    </comment>
    <comment ref="C26" authorId="0">
      <text>
        <r>
          <rPr>
            <sz val="9"/>
            <rFont val="宋体"/>
            <charset val="134"/>
          </rPr>
          <t xml:space="preserve">&lt;g_item(3320212_1_00023)&gt;
</t>
        </r>
      </text>
    </comment>
    <comment ref="C27" authorId="0">
      <text>
        <r>
          <rPr>
            <sz val="9"/>
            <rFont val="宋体"/>
            <charset val="134"/>
          </rPr>
          <t xml:space="preserve">&lt;g_item(3320212_1_00024)&gt;
</t>
        </r>
      </text>
    </comment>
    <comment ref="C28" authorId="0">
      <text>
        <r>
          <rPr>
            <sz val="9"/>
            <rFont val="宋体"/>
            <charset val="134"/>
          </rPr>
          <t xml:space="preserve">&lt;g_item(3320212_1_00025)&gt;
</t>
        </r>
      </text>
    </comment>
    <comment ref="C29" authorId="0">
      <text>
        <r>
          <rPr>
            <sz val="9"/>
            <rFont val="宋体"/>
            <charset val="134"/>
          </rPr>
          <t xml:space="preserve">&lt;g_item(3320212_1_00026)&gt;
</t>
        </r>
      </text>
    </comment>
    <comment ref="C30" authorId="0">
      <text>
        <r>
          <rPr>
            <sz val="9"/>
            <rFont val="宋体"/>
            <charset val="134"/>
          </rPr>
          <t xml:space="preserve">&lt;g_item(3320212_1_00027)&gt;
</t>
        </r>
      </text>
    </comment>
    <comment ref="C31" authorId="0">
      <text>
        <r>
          <rPr>
            <sz val="9"/>
            <rFont val="宋体"/>
            <charset val="134"/>
          </rPr>
          <t xml:space="preserve">&lt;g_item(3320212_1_00028)&gt;
</t>
        </r>
      </text>
    </comment>
    <comment ref="C32" authorId="0">
      <text>
        <r>
          <rPr>
            <sz val="9"/>
            <rFont val="宋体"/>
            <charset val="134"/>
          </rPr>
          <t xml:space="preserve">&lt;g_item(3320212_1_00029)&gt;
</t>
        </r>
      </text>
    </comment>
    <comment ref="C33" authorId="0">
      <text>
        <r>
          <rPr>
            <sz val="9"/>
            <rFont val="宋体"/>
            <charset val="134"/>
          </rPr>
          <t xml:space="preserve">&lt;g_item(3320212_1_00030)&gt;
</t>
        </r>
      </text>
    </comment>
    <comment ref="C34" authorId="0">
      <text>
        <r>
          <rPr>
            <sz val="9"/>
            <rFont val="宋体"/>
            <charset val="134"/>
          </rPr>
          <t xml:space="preserve">&lt;g_item(3320212_1_00031)&gt;
</t>
        </r>
      </text>
    </comment>
    <comment ref="C35" authorId="0">
      <text>
        <r>
          <rPr>
            <sz val="9"/>
            <rFont val="宋体"/>
            <charset val="134"/>
          </rPr>
          <t xml:space="preserve">&lt;g_item(3320212_1_00032)&gt;
</t>
        </r>
      </text>
    </comment>
    <comment ref="C36" authorId="0">
      <text>
        <r>
          <rPr>
            <sz val="9"/>
            <rFont val="宋体"/>
            <charset val="134"/>
          </rPr>
          <t xml:space="preserve">&lt;g_item(3320212_1_00033)&gt;
</t>
        </r>
      </text>
    </comment>
    <comment ref="C37" authorId="0">
      <text>
        <r>
          <rPr>
            <sz val="9"/>
            <rFont val="宋体"/>
            <charset val="134"/>
          </rPr>
          <t xml:space="preserve">&lt;g_item(3320212_1_00034)&gt;
</t>
        </r>
      </text>
    </comment>
  </commentList>
</comments>
</file>

<file path=xl/comments5.xml><?xml version="1.0" encoding="utf-8"?>
<comments xmlns="http://schemas.openxmlformats.org/spreadsheetml/2006/main">
  <authors>
    <author>49634</author>
  </authors>
  <commentList>
    <comment ref="C4" authorId="0">
      <text>
        <r>
          <rPr>
            <sz val="9"/>
            <rFont val="宋体"/>
            <charset val="134"/>
          </rPr>
          <t xml:space="preserve">&lt;g_item(3320311_2_00001)&gt;
</t>
        </r>
      </text>
    </comment>
    <comment ref="C5" authorId="0">
      <text>
        <r>
          <rPr>
            <sz val="9"/>
            <rFont val="宋体"/>
            <charset val="134"/>
          </rPr>
          <t xml:space="preserve">&lt;g_item(3320311_2_00002)&gt;
</t>
        </r>
      </text>
    </comment>
    <comment ref="D6" authorId="0">
      <text>
        <r>
          <rPr>
            <sz val="9"/>
            <rFont val="宋体"/>
            <charset val="134"/>
          </rPr>
          <t xml:space="preserve">&lt;g_item(3320311_2_00003)&gt;
</t>
        </r>
      </text>
    </comment>
    <comment ref="D7" authorId="0">
      <text>
        <r>
          <rPr>
            <sz val="9"/>
            <rFont val="宋体"/>
            <charset val="134"/>
          </rPr>
          <t xml:space="preserve">&lt;g_item(3320311_2_00004)&gt;
</t>
        </r>
      </text>
    </comment>
    <comment ref="D8" authorId="0">
      <text>
        <r>
          <rPr>
            <sz val="9"/>
            <rFont val="宋体"/>
            <charset val="134"/>
          </rPr>
          <t xml:space="preserve">&lt;g_item(3320311_2_00005)&gt;
</t>
        </r>
      </text>
    </comment>
    <comment ref="D9" authorId="0">
      <text>
        <r>
          <rPr>
            <sz val="9"/>
            <rFont val="宋体"/>
            <charset val="134"/>
          </rPr>
          <t xml:space="preserve">&lt;g_item(3320311_2_00006)&gt;
</t>
        </r>
      </text>
    </comment>
    <comment ref="C10" authorId="0">
      <text>
        <r>
          <rPr>
            <sz val="9"/>
            <rFont val="宋体"/>
            <charset val="134"/>
          </rPr>
          <t xml:space="preserve">&lt;g_item(3320311_2_00007)&gt;
</t>
        </r>
      </text>
    </comment>
    <comment ref="C11" authorId="0">
      <text>
        <r>
          <rPr>
            <sz val="9"/>
            <rFont val="宋体"/>
            <charset val="134"/>
          </rPr>
          <t xml:space="preserve">&lt;g_item(3320311_2_00008)&gt;
</t>
        </r>
      </text>
    </comment>
    <comment ref="D12" authorId="0">
      <text>
        <r>
          <rPr>
            <sz val="9"/>
            <rFont val="宋体"/>
            <charset val="134"/>
          </rPr>
          <t xml:space="preserve">&lt;g_item(3320311_2_00009)&gt;
</t>
        </r>
      </text>
    </comment>
    <comment ref="C13" authorId="0">
      <text>
        <r>
          <rPr>
            <sz val="9"/>
            <rFont val="宋体"/>
            <charset val="134"/>
          </rPr>
          <t xml:space="preserve">&lt;g_item(3320311_2_00010)&gt;
</t>
        </r>
      </text>
    </comment>
    <comment ref="C14" authorId="0">
      <text>
        <r>
          <rPr>
            <sz val="9"/>
            <rFont val="宋体"/>
            <charset val="134"/>
          </rPr>
          <t xml:space="preserve">&lt;g_item(3320311_2_00011)&gt;
</t>
        </r>
      </text>
    </comment>
    <comment ref="C15" authorId="0">
      <text>
        <r>
          <rPr>
            <sz val="9"/>
            <rFont val="宋体"/>
            <charset val="134"/>
          </rPr>
          <t xml:space="preserve">&lt;g_item(3320311_2_00012)&gt;
</t>
        </r>
      </text>
    </comment>
    <comment ref="D16" authorId="0">
      <text>
        <r>
          <rPr>
            <sz val="9"/>
            <rFont val="宋体"/>
            <charset val="134"/>
          </rPr>
          <t xml:space="preserve">&lt;g_item(3320311_2_00013)&gt;
</t>
        </r>
      </text>
    </comment>
    <comment ref="D17" authorId="0">
      <text>
        <r>
          <rPr>
            <sz val="9"/>
            <rFont val="宋体"/>
            <charset val="134"/>
          </rPr>
          <t xml:space="preserve">&lt;g_item(3320311_2_00014)&gt;
</t>
        </r>
      </text>
    </comment>
    <comment ref="D18" authorId="0">
      <text>
        <r>
          <rPr>
            <sz val="9"/>
            <rFont val="宋体"/>
            <charset val="134"/>
          </rPr>
          <t xml:space="preserve">&lt;g_item(3320311_2_00015)&gt;
</t>
        </r>
      </text>
    </comment>
    <comment ref="D19" authorId="0">
      <text>
        <r>
          <rPr>
            <sz val="9"/>
            <rFont val="宋体"/>
            <charset val="134"/>
          </rPr>
          <t xml:space="preserve">&lt;g_item(3320311_2_00016)&gt;
</t>
        </r>
      </text>
    </comment>
    <comment ref="D20" authorId="0">
      <text>
        <r>
          <rPr>
            <sz val="9"/>
            <rFont val="宋体"/>
            <charset val="134"/>
          </rPr>
          <t xml:space="preserve">&lt;g_item(3320311_2_00017)&gt;
</t>
        </r>
      </text>
    </comment>
    <comment ref="D21" authorId="0">
      <text>
        <r>
          <rPr>
            <sz val="9"/>
            <rFont val="宋体"/>
            <charset val="134"/>
          </rPr>
          <t xml:space="preserve">&lt;g_item(3320311_2_00018)&gt;
</t>
        </r>
      </text>
    </comment>
    <comment ref="C22" authorId="0">
      <text>
        <r>
          <rPr>
            <sz val="9"/>
            <rFont val="宋体"/>
            <charset val="134"/>
          </rPr>
          <t xml:space="preserve">&lt;g_item(3320311_2_00019)&gt;
</t>
        </r>
      </text>
    </comment>
    <comment ref="C23" authorId="0">
      <text>
        <r>
          <rPr>
            <sz val="9"/>
            <rFont val="宋体"/>
            <charset val="134"/>
          </rPr>
          <t xml:space="preserve">&lt;g_item(3320311_2_00020)&gt;
</t>
        </r>
      </text>
    </comment>
    <comment ref="C24" authorId="0">
      <text>
        <r>
          <rPr>
            <sz val="9"/>
            <rFont val="宋体"/>
            <charset val="134"/>
          </rPr>
          <t xml:space="preserve">&lt;g_item(3320311_2_00021)&gt;
</t>
        </r>
      </text>
    </comment>
    <comment ref="C25" authorId="0">
      <text>
        <r>
          <rPr>
            <sz val="9"/>
            <rFont val="宋体"/>
            <charset val="134"/>
          </rPr>
          <t xml:space="preserve">&lt;g_item(3320311_2_00022)&gt;
</t>
        </r>
      </text>
    </comment>
    <comment ref="C26" authorId="0">
      <text>
        <r>
          <rPr>
            <sz val="9"/>
            <rFont val="宋体"/>
            <charset val="134"/>
          </rPr>
          <t xml:space="preserve">&lt;g_item(3320311_2_00023)&gt;
</t>
        </r>
      </text>
    </comment>
    <comment ref="C27" authorId="0">
      <text>
        <r>
          <rPr>
            <sz val="9"/>
            <rFont val="宋体"/>
            <charset val="134"/>
          </rPr>
          <t xml:space="preserve">&lt;g_item(3320311_2_00024)&gt;
</t>
        </r>
      </text>
    </comment>
    <comment ref="C28" authorId="0">
      <text>
        <r>
          <rPr>
            <sz val="9"/>
            <rFont val="宋体"/>
            <charset val="134"/>
          </rPr>
          <t xml:space="preserve">&lt;g_item(3320311_2_00025)&gt;
</t>
        </r>
      </text>
    </comment>
    <comment ref="C29" authorId="0">
      <text>
        <r>
          <rPr>
            <sz val="9"/>
            <rFont val="宋体"/>
            <charset val="134"/>
          </rPr>
          <t xml:space="preserve">&lt;g_item(3320311_2_00026)&gt;
</t>
        </r>
      </text>
    </comment>
    <comment ref="C30" authorId="0">
      <text>
        <r>
          <rPr>
            <sz val="9"/>
            <rFont val="宋体"/>
            <charset val="134"/>
          </rPr>
          <t xml:space="preserve">&lt;g_item(3320311_2_00027)&gt;
</t>
        </r>
      </text>
    </comment>
    <comment ref="C31" authorId="0">
      <text>
        <r>
          <rPr>
            <sz val="9"/>
            <rFont val="宋体"/>
            <charset val="134"/>
          </rPr>
          <t xml:space="preserve">&lt;g_item(3320311_2_00028)&gt;
</t>
        </r>
      </text>
    </comment>
    <comment ref="D32" authorId="0">
      <text>
        <r>
          <rPr>
            <sz val="9"/>
            <rFont val="宋体"/>
            <charset val="134"/>
          </rPr>
          <t xml:space="preserve">&lt;g_item(3320311_2_00029)&gt;
</t>
        </r>
      </text>
    </comment>
    <comment ref="C33" authorId="0">
      <text>
        <r>
          <rPr>
            <sz val="9"/>
            <rFont val="宋体"/>
            <charset val="134"/>
          </rPr>
          <t xml:space="preserve">&lt;g_item(3320311_2_00030)&gt;
</t>
        </r>
      </text>
    </comment>
    <comment ref="C34" authorId="0">
      <text>
        <r>
          <rPr>
            <sz val="9"/>
            <rFont val="宋体"/>
            <charset val="134"/>
          </rPr>
          <t xml:space="preserve">&lt;g_item(3320311_2_00031)&gt;
</t>
        </r>
      </text>
    </comment>
    <comment ref="C35" authorId="0">
      <text>
        <r>
          <rPr>
            <sz val="9"/>
            <rFont val="宋体"/>
            <charset val="134"/>
          </rPr>
          <t xml:space="preserve">&lt;g_item(3320311_2_00032)&gt;
</t>
        </r>
      </text>
    </comment>
    <comment ref="C36" authorId="0">
      <text>
        <r>
          <rPr>
            <sz val="9"/>
            <rFont val="宋体"/>
            <charset val="134"/>
          </rPr>
          <t xml:space="preserve">&lt;g_item(3320311_2_00033)&gt;
</t>
        </r>
      </text>
    </comment>
    <comment ref="C37" authorId="0">
      <text>
        <r>
          <rPr>
            <sz val="9"/>
            <rFont val="宋体"/>
            <charset val="134"/>
          </rPr>
          <t xml:space="preserve">&lt;g_item(3320311_2_00034)&gt;
</t>
        </r>
      </text>
    </comment>
    <comment ref="C38" authorId="0">
      <text>
        <r>
          <rPr>
            <sz val="9"/>
            <rFont val="宋体"/>
            <charset val="134"/>
          </rPr>
          <t xml:space="preserve">&lt;g_item(3320311_2_00035)&gt;
</t>
        </r>
      </text>
    </comment>
    <comment ref="C39" authorId="0">
      <text>
        <r>
          <rPr>
            <sz val="9"/>
            <rFont val="宋体"/>
            <charset val="134"/>
          </rPr>
          <t xml:space="preserve">&lt;g_item(3320311_2_00036)&gt;
</t>
        </r>
      </text>
    </comment>
    <comment ref="D40" authorId="0">
      <text>
        <r>
          <rPr>
            <sz val="9"/>
            <rFont val="宋体"/>
            <charset val="134"/>
          </rPr>
          <t xml:space="preserve">&lt;g_item(3320311_2_00037)&gt;
</t>
        </r>
      </text>
    </comment>
    <comment ref="C41" authorId="0">
      <text>
        <r>
          <rPr>
            <sz val="9"/>
            <rFont val="宋体"/>
            <charset val="134"/>
          </rPr>
          <t xml:space="preserve">&lt;g_item(3320311_2_00038)&gt;
</t>
        </r>
      </text>
    </comment>
    <comment ref="C42" authorId="0">
      <text>
        <r>
          <rPr>
            <sz val="9"/>
            <rFont val="宋体"/>
            <charset val="134"/>
          </rPr>
          <t xml:space="preserve">&lt;g_item(3320311_2_00039)&gt;
</t>
        </r>
      </text>
    </comment>
    <comment ref="C43" authorId="0">
      <text>
        <r>
          <rPr>
            <sz val="9"/>
            <rFont val="宋体"/>
            <charset val="134"/>
          </rPr>
          <t xml:space="preserve">&lt;g_item(3320311_2_00040)&gt;
</t>
        </r>
      </text>
    </comment>
    <comment ref="C44" authorId="0">
      <text>
        <r>
          <rPr>
            <sz val="9"/>
            <rFont val="宋体"/>
            <charset val="134"/>
          </rPr>
          <t xml:space="preserve">&lt;g_item(3320311_2_00041)&gt;
</t>
        </r>
      </text>
    </comment>
    <comment ref="C45" authorId="0">
      <text>
        <r>
          <rPr>
            <sz val="9"/>
            <rFont val="宋体"/>
            <charset val="134"/>
          </rPr>
          <t xml:space="preserve">&lt;g_item(3320311_2_00042)&gt;
</t>
        </r>
      </text>
    </comment>
    <comment ref="C46" authorId="0">
      <text>
        <r>
          <rPr>
            <sz val="9"/>
            <rFont val="宋体"/>
            <charset val="134"/>
          </rPr>
          <t xml:space="preserve">&lt;g_item(3320311_2_00043)&gt;
</t>
        </r>
      </text>
    </comment>
    <comment ref="C47" authorId="0">
      <text>
        <r>
          <rPr>
            <sz val="9"/>
            <rFont val="宋体"/>
            <charset val="134"/>
          </rPr>
          <t xml:space="preserve">&lt;g_item(3320311_2_00044)&gt;
</t>
        </r>
      </text>
    </comment>
    <comment ref="C48" authorId="0">
      <text>
        <r>
          <rPr>
            <sz val="9"/>
            <rFont val="宋体"/>
            <charset val="134"/>
          </rPr>
          <t xml:space="preserve">&lt;g_item(3320311_2_00045)&gt;
</t>
        </r>
      </text>
    </comment>
    <comment ref="C49" authorId="0">
      <text>
        <r>
          <rPr>
            <sz val="9"/>
            <rFont val="宋体"/>
            <charset val="134"/>
          </rPr>
          <t xml:space="preserve">&lt;g_item(3320311_2_00046)&gt;
</t>
        </r>
      </text>
    </comment>
    <comment ref="C50" authorId="0">
      <text>
        <r>
          <rPr>
            <sz val="9"/>
            <rFont val="宋体"/>
            <charset val="134"/>
          </rPr>
          <t xml:space="preserve">&lt;g_item(3320311_2_00047)&gt;
</t>
        </r>
      </text>
    </comment>
    <comment ref="C51" authorId="0">
      <text>
        <r>
          <rPr>
            <sz val="9"/>
            <rFont val="宋体"/>
            <charset val="134"/>
          </rPr>
          <t xml:space="preserve">&lt;g_item(3320311_2_00048)&gt;
</t>
        </r>
      </text>
    </comment>
    <comment ref="C52" authorId="0">
      <text>
        <r>
          <rPr>
            <sz val="9"/>
            <rFont val="宋体"/>
            <charset val="134"/>
          </rPr>
          <t xml:space="preserve">&lt;g_item(3320311_2_00049)&gt;
</t>
        </r>
      </text>
    </comment>
    <comment ref="C53" authorId="0">
      <text>
        <r>
          <rPr>
            <sz val="9"/>
            <rFont val="宋体"/>
            <charset val="134"/>
          </rPr>
          <t xml:space="preserve">&lt;g_item(3320311_2_00050)&gt;
</t>
        </r>
      </text>
    </comment>
    <comment ref="C54" authorId="0">
      <text>
        <r>
          <rPr>
            <sz val="9"/>
            <rFont val="宋体"/>
            <charset val="134"/>
          </rPr>
          <t xml:space="preserve">&lt;g_item(3320311_2_00051)&gt;
</t>
        </r>
      </text>
    </comment>
    <comment ref="C55" authorId="0">
      <text>
        <r>
          <rPr>
            <sz val="9"/>
            <rFont val="宋体"/>
            <charset val="134"/>
          </rPr>
          <t xml:space="preserve">&lt;g_item(3320311_2_00052)&gt;
</t>
        </r>
      </text>
    </comment>
    <comment ref="C56" authorId="0">
      <text>
        <r>
          <rPr>
            <sz val="9"/>
            <rFont val="宋体"/>
            <charset val="134"/>
          </rPr>
          <t xml:space="preserve">&lt;g_item(3320311_2_00053)&gt;
</t>
        </r>
      </text>
    </comment>
    <comment ref="C57" authorId="0">
      <text>
        <r>
          <rPr>
            <sz val="9"/>
            <rFont val="宋体"/>
            <charset val="134"/>
          </rPr>
          <t xml:space="preserve">&lt;g_item(3320311_2_00054)&gt;
</t>
        </r>
      </text>
    </comment>
    <comment ref="C58" authorId="0">
      <text>
        <r>
          <rPr>
            <sz val="9"/>
            <rFont val="宋体"/>
            <charset val="134"/>
          </rPr>
          <t xml:space="preserve">&lt;g_item(3320311_2_00055)&gt;
</t>
        </r>
      </text>
    </comment>
    <comment ref="C59" authorId="0">
      <text>
        <r>
          <rPr>
            <sz val="9"/>
            <rFont val="宋体"/>
            <charset val="134"/>
          </rPr>
          <t xml:space="preserve">&lt;g_item(3320311_2_00056)&gt;
</t>
        </r>
      </text>
    </comment>
    <comment ref="C60" authorId="0">
      <text>
        <r>
          <rPr>
            <sz val="9"/>
            <rFont val="宋体"/>
            <charset val="134"/>
          </rPr>
          <t xml:space="preserve">&lt;g_item(3320311_2_00057)&gt;
</t>
        </r>
      </text>
    </comment>
    <comment ref="C61" authorId="0">
      <text>
        <r>
          <rPr>
            <sz val="9"/>
            <rFont val="宋体"/>
            <charset val="134"/>
          </rPr>
          <t xml:space="preserve">&lt;g_item(3320311_2_00058)&gt;
</t>
        </r>
      </text>
    </comment>
  </commentList>
</comments>
</file>

<file path=xl/comments6.xml><?xml version="1.0" encoding="utf-8"?>
<comments xmlns="http://schemas.openxmlformats.org/spreadsheetml/2006/main">
  <authors>
    <author>49634</author>
  </authors>
  <commentList>
    <comment ref="C4" authorId="0">
      <text>
        <r>
          <rPr>
            <sz val="9"/>
            <rFont val="宋体"/>
            <charset val="134"/>
          </rPr>
          <t xml:space="preserve">&lt;g_item(3320412_2_00001)&gt;
</t>
        </r>
      </text>
    </comment>
    <comment ref="C5" authorId="0">
      <text>
        <r>
          <rPr>
            <sz val="9"/>
            <rFont val="宋体"/>
            <charset val="134"/>
          </rPr>
          <t xml:space="preserve">&lt;g_item(3320412_2_00002)&gt;
</t>
        </r>
      </text>
    </comment>
    <comment ref="D6" authorId="0">
      <text>
        <r>
          <rPr>
            <sz val="9"/>
            <rFont val="宋体"/>
            <charset val="134"/>
          </rPr>
          <t xml:space="preserve">&lt;g_item(3320412_2_00003)&gt;
</t>
        </r>
      </text>
    </comment>
    <comment ref="D7" authorId="0">
      <text>
        <r>
          <rPr>
            <sz val="9"/>
            <rFont val="宋体"/>
            <charset val="134"/>
          </rPr>
          <t xml:space="preserve">&lt;g_item(3320412_2_00004)&gt;
</t>
        </r>
      </text>
    </comment>
    <comment ref="D8" authorId="0">
      <text>
        <r>
          <rPr>
            <sz val="9"/>
            <rFont val="宋体"/>
            <charset val="134"/>
          </rPr>
          <t xml:space="preserve">&lt;g_item(3320412_2_00005)&gt;
</t>
        </r>
      </text>
    </comment>
    <comment ref="D9" authorId="0">
      <text>
        <r>
          <rPr>
            <sz val="9"/>
            <rFont val="宋体"/>
            <charset val="134"/>
          </rPr>
          <t xml:space="preserve">&lt;g_item(3320412_2_00006)&gt;
</t>
        </r>
      </text>
    </comment>
    <comment ref="C10" authorId="0">
      <text>
        <r>
          <rPr>
            <sz val="9"/>
            <rFont val="宋体"/>
            <charset val="134"/>
          </rPr>
          <t xml:space="preserve">&lt;g_item(3320412_2_00007)&gt;
</t>
        </r>
      </text>
    </comment>
    <comment ref="C11" authorId="0">
      <text>
        <r>
          <rPr>
            <sz val="9"/>
            <rFont val="宋体"/>
            <charset val="134"/>
          </rPr>
          <t xml:space="preserve">&lt;g_item(3320412_2_00008)&gt;
</t>
        </r>
      </text>
    </comment>
    <comment ref="D12" authorId="0">
      <text>
        <r>
          <rPr>
            <sz val="9"/>
            <rFont val="宋体"/>
            <charset val="134"/>
          </rPr>
          <t xml:space="preserve">&lt;g_item(3320412_2_00009)&gt;
</t>
        </r>
      </text>
    </comment>
    <comment ref="C13" authorId="0">
      <text>
        <r>
          <rPr>
            <sz val="9"/>
            <rFont val="宋体"/>
            <charset val="134"/>
          </rPr>
          <t xml:space="preserve">&lt;g_item(3320412_2_00010)&gt;
</t>
        </r>
      </text>
    </comment>
    <comment ref="C14" authorId="0">
      <text>
        <r>
          <rPr>
            <sz val="9"/>
            <rFont val="宋体"/>
            <charset val="134"/>
          </rPr>
          <t xml:space="preserve">&lt;g_item(3320412_2_00011)&gt;
</t>
        </r>
      </text>
    </comment>
    <comment ref="C15" authorId="0">
      <text>
        <r>
          <rPr>
            <sz val="9"/>
            <rFont val="宋体"/>
            <charset val="134"/>
          </rPr>
          <t xml:space="preserve">&lt;g_item(3320412_2_00012)&gt;
</t>
        </r>
      </text>
    </comment>
    <comment ref="D16" authorId="0">
      <text>
        <r>
          <rPr>
            <sz val="9"/>
            <rFont val="宋体"/>
            <charset val="134"/>
          </rPr>
          <t xml:space="preserve">&lt;g_item(3320412_2_00013)&gt;
</t>
        </r>
      </text>
    </comment>
    <comment ref="D17" authorId="0">
      <text>
        <r>
          <rPr>
            <sz val="9"/>
            <rFont val="宋体"/>
            <charset val="134"/>
          </rPr>
          <t xml:space="preserve">&lt;g_item(3320412_2_00014)&gt;
</t>
        </r>
      </text>
    </comment>
    <comment ref="D18" authorId="0">
      <text>
        <r>
          <rPr>
            <sz val="9"/>
            <rFont val="宋体"/>
            <charset val="134"/>
          </rPr>
          <t xml:space="preserve">&lt;g_item(3320412_2_00015)&gt;
</t>
        </r>
      </text>
    </comment>
    <comment ref="D19" authorId="0">
      <text>
        <r>
          <rPr>
            <sz val="9"/>
            <rFont val="宋体"/>
            <charset val="134"/>
          </rPr>
          <t xml:space="preserve">&lt;g_item(3320412_2_00016)&gt;
</t>
        </r>
      </text>
    </comment>
    <comment ref="D20" authorId="0">
      <text>
        <r>
          <rPr>
            <sz val="9"/>
            <rFont val="宋体"/>
            <charset val="134"/>
          </rPr>
          <t xml:space="preserve">&lt;g_item(3320412_2_00017)&gt;
</t>
        </r>
      </text>
    </comment>
    <comment ref="D21" authorId="0">
      <text>
        <r>
          <rPr>
            <sz val="9"/>
            <rFont val="宋体"/>
            <charset val="134"/>
          </rPr>
          <t xml:space="preserve">&lt;g_item(3320412_2_00018)&gt;
</t>
        </r>
      </text>
    </comment>
    <comment ref="C22" authorId="0">
      <text>
        <r>
          <rPr>
            <sz val="9"/>
            <rFont val="宋体"/>
            <charset val="134"/>
          </rPr>
          <t xml:space="preserve">&lt;g_item(3320412_2_00019)&gt;
</t>
        </r>
      </text>
    </comment>
    <comment ref="C23" authorId="0">
      <text>
        <r>
          <rPr>
            <sz val="9"/>
            <rFont val="宋体"/>
            <charset val="134"/>
          </rPr>
          <t xml:space="preserve">&lt;g_item(3320412_2_00020)&gt;
</t>
        </r>
      </text>
    </comment>
    <comment ref="D24" authorId="0">
      <text>
        <r>
          <rPr>
            <sz val="9"/>
            <rFont val="宋体"/>
            <charset val="134"/>
          </rPr>
          <t xml:space="preserve">&lt;g_item(3320412_2_00021)&gt;
</t>
        </r>
      </text>
    </comment>
    <comment ref="C25" authorId="0">
      <text>
        <r>
          <rPr>
            <sz val="9"/>
            <rFont val="宋体"/>
            <charset val="134"/>
          </rPr>
          <t xml:space="preserve">&lt;g_item(3320412_2_00022)&gt;
</t>
        </r>
      </text>
    </comment>
    <comment ref="C26" authorId="0">
      <text>
        <r>
          <rPr>
            <sz val="9"/>
            <rFont val="宋体"/>
            <charset val="134"/>
          </rPr>
          <t xml:space="preserve">&lt;g_item(3320412_2_00023)&gt;
</t>
        </r>
      </text>
    </comment>
    <comment ref="C27" authorId="0">
      <text>
        <r>
          <rPr>
            <sz val="9"/>
            <rFont val="宋体"/>
            <charset val="134"/>
          </rPr>
          <t xml:space="preserve">&lt;g_item(3320412_2_00024)&gt;
</t>
        </r>
      </text>
    </comment>
    <comment ref="C28" authorId="0">
      <text>
        <r>
          <rPr>
            <sz val="9"/>
            <rFont val="宋体"/>
            <charset val="134"/>
          </rPr>
          <t xml:space="preserve">&lt;g_item(3320412_2_00025)&gt;
</t>
        </r>
      </text>
    </comment>
    <comment ref="C29" authorId="0">
      <text>
        <r>
          <rPr>
            <sz val="9"/>
            <rFont val="宋体"/>
            <charset val="134"/>
          </rPr>
          <t xml:space="preserve">&lt;g_item(3320412_2_00026)&gt;
</t>
        </r>
      </text>
    </comment>
    <comment ref="C30" authorId="0">
      <text>
        <r>
          <rPr>
            <sz val="9"/>
            <rFont val="宋体"/>
            <charset val="134"/>
          </rPr>
          <t xml:space="preserve">&lt;g_item(3320412_2_00027)&gt;
</t>
        </r>
      </text>
    </comment>
    <comment ref="C31" authorId="0">
      <text>
        <r>
          <rPr>
            <sz val="9"/>
            <rFont val="宋体"/>
            <charset val="134"/>
          </rPr>
          <t xml:space="preserve">&lt;g_item(3320412_2_00028)&gt;
</t>
        </r>
      </text>
    </comment>
    <comment ref="C32" authorId="0">
      <text>
        <r>
          <rPr>
            <sz val="9"/>
            <rFont val="宋体"/>
            <charset val="134"/>
          </rPr>
          <t xml:space="preserve">&lt;g_item(3320412_2_00029)&gt;
</t>
        </r>
      </text>
    </comment>
    <comment ref="C33" authorId="0">
      <text>
        <r>
          <rPr>
            <sz val="9"/>
            <rFont val="宋体"/>
            <charset val="134"/>
          </rPr>
          <t xml:space="preserve">&lt;g_item(3320412_2_00030)&gt;
</t>
        </r>
      </text>
    </comment>
    <comment ref="C34" authorId="0">
      <text>
        <r>
          <rPr>
            <sz val="9"/>
            <rFont val="宋体"/>
            <charset val="134"/>
          </rPr>
          <t xml:space="preserve">&lt;g_item(3320412_2_00031)&gt;
</t>
        </r>
      </text>
    </comment>
    <comment ref="C35" authorId="0">
      <text>
        <r>
          <rPr>
            <sz val="9"/>
            <rFont val="宋体"/>
            <charset val="134"/>
          </rPr>
          <t xml:space="preserve">&lt;g_item(3320412_2_00032)&gt;
</t>
        </r>
      </text>
    </comment>
    <comment ref="C36" authorId="0">
      <text>
        <r>
          <rPr>
            <sz val="9"/>
            <rFont val="宋体"/>
            <charset val="134"/>
          </rPr>
          <t xml:space="preserve">&lt;g_item(3320412_2_00033)&gt;
</t>
        </r>
      </text>
    </comment>
    <comment ref="C37" authorId="0">
      <text>
        <r>
          <rPr>
            <sz val="9"/>
            <rFont val="宋体"/>
            <charset val="134"/>
          </rPr>
          <t xml:space="preserve">&lt;g_item(3320412_2_00034)&gt;
</t>
        </r>
      </text>
    </comment>
    <comment ref="C38" authorId="0">
      <text>
        <r>
          <rPr>
            <sz val="9"/>
            <rFont val="宋体"/>
            <charset val="134"/>
          </rPr>
          <t xml:space="preserve">&lt;g_item(3320412_2_00035)&gt;
</t>
        </r>
      </text>
    </comment>
    <comment ref="C39" authorId="0">
      <text>
        <r>
          <rPr>
            <sz val="9"/>
            <rFont val="宋体"/>
            <charset val="134"/>
          </rPr>
          <t xml:space="preserve">&lt;g_item(3320412_2_00036)&gt;
</t>
        </r>
      </text>
    </comment>
    <comment ref="C40" authorId="0">
      <text>
        <r>
          <rPr>
            <sz val="9"/>
            <rFont val="宋体"/>
            <charset val="134"/>
          </rPr>
          <t xml:space="preserve">&lt;g_item(3320412_2_00037)&gt;
</t>
        </r>
      </text>
    </comment>
    <comment ref="C41" authorId="0">
      <text>
        <r>
          <rPr>
            <sz val="9"/>
            <rFont val="宋体"/>
            <charset val="134"/>
          </rPr>
          <t xml:space="preserve">&lt;g_item(3320412_2_00038)&gt;
</t>
        </r>
      </text>
    </comment>
    <comment ref="C42" authorId="0">
      <text>
        <r>
          <rPr>
            <sz val="9"/>
            <rFont val="宋体"/>
            <charset val="134"/>
          </rPr>
          <t xml:space="preserve">&lt;g_item(3320412_2_00039)&gt;
</t>
        </r>
      </text>
    </comment>
    <comment ref="C43" authorId="0">
      <text>
        <r>
          <rPr>
            <sz val="9"/>
            <rFont val="宋体"/>
            <charset val="134"/>
          </rPr>
          <t xml:space="preserve">&lt;g_item(3320412_2_00040)&gt;
</t>
        </r>
      </text>
    </comment>
    <comment ref="C44" authorId="0">
      <text>
        <r>
          <rPr>
            <sz val="9"/>
            <rFont val="宋体"/>
            <charset val="134"/>
          </rPr>
          <t xml:space="preserve">&lt;g_item(3320412_2_00041)&gt;
</t>
        </r>
      </text>
    </comment>
    <comment ref="C45" authorId="0">
      <text>
        <r>
          <rPr>
            <sz val="9"/>
            <rFont val="宋体"/>
            <charset val="134"/>
          </rPr>
          <t xml:space="preserve">&lt;g_item(3320412_2_00042)&gt;
</t>
        </r>
      </text>
    </comment>
    <comment ref="C46" authorId="0">
      <text>
        <r>
          <rPr>
            <sz val="9"/>
            <rFont val="宋体"/>
            <charset val="134"/>
          </rPr>
          <t xml:space="preserve">&lt;g_item(3320412_2_00043)&gt;
</t>
        </r>
      </text>
    </comment>
    <comment ref="C47" authorId="0">
      <text>
        <r>
          <rPr>
            <sz val="9"/>
            <rFont val="宋体"/>
            <charset val="134"/>
          </rPr>
          <t xml:space="preserve">&lt;g_item(3320412_2_00044)&gt;
</t>
        </r>
      </text>
    </comment>
    <comment ref="C48" authorId="0">
      <text>
        <r>
          <rPr>
            <sz val="9"/>
            <rFont val="宋体"/>
            <charset val="134"/>
          </rPr>
          <t xml:space="preserve">&lt;g_item(3320412_2_00045)&gt;
</t>
        </r>
      </text>
    </comment>
    <comment ref="C49" authorId="0">
      <text>
        <r>
          <rPr>
            <sz val="9"/>
            <rFont val="宋体"/>
            <charset val="134"/>
          </rPr>
          <t xml:space="preserve">&lt;g_item(3320412_2_00046)&gt;
</t>
        </r>
      </text>
    </comment>
    <comment ref="D50" authorId="0">
      <text>
        <r>
          <rPr>
            <sz val="9"/>
            <rFont val="宋体"/>
            <charset val="134"/>
          </rPr>
          <t xml:space="preserve">&lt;g_item(3320412_2_00047)&gt;
</t>
        </r>
      </text>
    </comment>
    <comment ref="C51" authorId="0">
      <text>
        <r>
          <rPr>
            <sz val="9"/>
            <rFont val="宋体"/>
            <charset val="134"/>
          </rPr>
          <t xml:space="preserve">&lt;g_item(3320412_2_00048)&gt;
</t>
        </r>
      </text>
    </comment>
    <comment ref="C52" authorId="0">
      <text>
        <r>
          <rPr>
            <sz val="9"/>
            <rFont val="宋体"/>
            <charset val="134"/>
          </rPr>
          <t xml:space="preserve">&lt;g_item(3320412_2_00049)&gt;
</t>
        </r>
      </text>
    </comment>
    <comment ref="C53" authorId="0">
      <text>
        <r>
          <rPr>
            <sz val="9"/>
            <rFont val="宋体"/>
            <charset val="134"/>
          </rPr>
          <t xml:space="preserve">&lt;g_item(3320412_2_00050)&gt;
</t>
        </r>
      </text>
    </comment>
    <comment ref="C54" authorId="0">
      <text>
        <r>
          <rPr>
            <sz val="9"/>
            <rFont val="宋体"/>
            <charset val="134"/>
          </rPr>
          <t xml:space="preserve">&lt;g_item(3320412_2_00051)&gt;
</t>
        </r>
      </text>
    </comment>
    <comment ref="C55" authorId="0">
      <text>
        <r>
          <rPr>
            <sz val="9"/>
            <rFont val="宋体"/>
            <charset val="134"/>
          </rPr>
          <t xml:space="preserve">&lt;g_item(3320412_2_00052)&gt;
</t>
        </r>
      </text>
    </comment>
    <comment ref="C56" authorId="0">
      <text>
        <r>
          <rPr>
            <sz val="9"/>
            <rFont val="宋体"/>
            <charset val="134"/>
          </rPr>
          <t xml:space="preserve">&lt;g_item(3320412_2_00053)&gt;
</t>
        </r>
      </text>
    </comment>
    <comment ref="C57" authorId="0">
      <text>
        <r>
          <rPr>
            <sz val="9"/>
            <rFont val="宋体"/>
            <charset val="134"/>
          </rPr>
          <t xml:space="preserve">&lt;g_item(3320412_2_00054)&gt;
</t>
        </r>
      </text>
    </comment>
    <comment ref="C58" authorId="0">
      <text>
        <r>
          <rPr>
            <sz val="9"/>
            <rFont val="宋体"/>
            <charset val="134"/>
          </rPr>
          <t xml:space="preserve">&lt;g_item(3320412_2_00055)&gt;
</t>
        </r>
      </text>
    </comment>
    <comment ref="C59" authorId="0">
      <text>
        <r>
          <rPr>
            <sz val="9"/>
            <rFont val="宋体"/>
            <charset val="134"/>
          </rPr>
          <t xml:space="preserve">&lt;g_item(3320412_2_00056)&gt;
</t>
        </r>
      </text>
    </comment>
    <comment ref="C60" authorId="0">
      <text>
        <r>
          <rPr>
            <sz val="9"/>
            <rFont val="宋体"/>
            <charset val="134"/>
          </rPr>
          <t xml:space="preserve">&lt;g_item(3320412_2_00057)&gt;
</t>
        </r>
      </text>
    </comment>
    <comment ref="C61" authorId="0">
      <text>
        <r>
          <rPr>
            <sz val="9"/>
            <rFont val="宋体"/>
            <charset val="134"/>
          </rPr>
          <t xml:space="preserve">&lt;g_item(3320412_2_00058)&gt;
</t>
        </r>
      </text>
    </comment>
    <comment ref="D62" authorId="0">
      <text>
        <r>
          <rPr>
            <sz val="9"/>
            <rFont val="宋体"/>
            <charset val="134"/>
          </rPr>
          <t xml:space="preserve">&lt;g_item(3320412_2_00059)&gt;
</t>
        </r>
      </text>
    </comment>
    <comment ref="C63" authorId="0">
      <text>
        <r>
          <rPr>
            <sz val="9"/>
            <rFont val="宋体"/>
            <charset val="134"/>
          </rPr>
          <t xml:space="preserve">&lt;g_item(3320412_2_00060)&gt;
</t>
        </r>
      </text>
    </comment>
    <comment ref="C64" authorId="0">
      <text>
        <r>
          <rPr>
            <sz val="9"/>
            <rFont val="宋体"/>
            <charset val="134"/>
          </rPr>
          <t xml:space="preserve">&lt;g_item(3320412_2_00061)&gt;
</t>
        </r>
      </text>
    </comment>
    <comment ref="C65" authorId="0">
      <text>
        <r>
          <rPr>
            <sz val="9"/>
            <rFont val="宋体"/>
            <charset val="134"/>
          </rPr>
          <t xml:space="preserve">&lt;g_item(3320412_2_00062)&gt;
</t>
        </r>
      </text>
    </comment>
    <comment ref="C66" authorId="0">
      <text>
        <r>
          <rPr>
            <sz val="9"/>
            <rFont val="宋体"/>
            <charset val="134"/>
          </rPr>
          <t xml:space="preserve">&lt;g_item(3320412_2_00063)&gt;
</t>
        </r>
      </text>
    </comment>
    <comment ref="C67" authorId="0">
      <text>
        <r>
          <rPr>
            <sz val="9"/>
            <rFont val="宋体"/>
            <charset val="134"/>
          </rPr>
          <t xml:space="preserve">&lt;g_item(3320412_2_00064)&gt;
</t>
        </r>
      </text>
    </comment>
    <comment ref="C68" authorId="0">
      <text>
        <r>
          <rPr>
            <sz val="9"/>
            <rFont val="宋体"/>
            <charset val="134"/>
          </rPr>
          <t xml:space="preserve">&lt;g_item(3320412_2_00065)&gt;
</t>
        </r>
      </text>
    </comment>
    <comment ref="C69" authorId="0">
      <text>
        <r>
          <rPr>
            <sz val="9"/>
            <rFont val="宋体"/>
            <charset val="134"/>
          </rPr>
          <t xml:space="preserve">&lt;g_item(3320412_2_00066)&gt;
</t>
        </r>
      </text>
    </comment>
    <comment ref="C70" authorId="0">
      <text>
        <r>
          <rPr>
            <sz val="9"/>
            <rFont val="宋体"/>
            <charset val="134"/>
          </rPr>
          <t xml:space="preserve">&lt;g_item(3320412_2_00067)&gt;
</t>
        </r>
      </text>
    </comment>
    <comment ref="C71" authorId="0">
      <text>
        <r>
          <rPr>
            <sz val="9"/>
            <rFont val="宋体"/>
            <charset val="134"/>
          </rPr>
          <t xml:space="preserve">&lt;g_item(3320412_2_00068)&gt;
</t>
        </r>
      </text>
    </comment>
    <comment ref="C72" authorId="0">
      <text>
        <r>
          <rPr>
            <sz val="9"/>
            <rFont val="宋体"/>
            <charset val="134"/>
          </rPr>
          <t xml:space="preserve">&lt;g_item(3320412_2_00069)&gt;
</t>
        </r>
      </text>
    </comment>
    <comment ref="C73" authorId="0">
      <text>
        <r>
          <rPr>
            <sz val="9"/>
            <rFont val="宋体"/>
            <charset val="134"/>
          </rPr>
          <t xml:space="preserve">&lt;g_item(3320412_2_00070)&gt;
</t>
        </r>
      </text>
    </comment>
    <comment ref="C74" authorId="0">
      <text>
        <r>
          <rPr>
            <sz val="9"/>
            <rFont val="宋体"/>
            <charset val="134"/>
          </rPr>
          <t xml:space="preserve">&lt;g_item(3320412_2_00071)&gt;
</t>
        </r>
      </text>
    </comment>
    <comment ref="C75" authorId="0">
      <text>
        <r>
          <rPr>
            <sz val="9"/>
            <rFont val="宋体"/>
            <charset val="134"/>
          </rPr>
          <t xml:space="preserve">&lt;g_item(3320412_2_00072)&gt;
</t>
        </r>
      </text>
    </comment>
  </commentList>
</comments>
</file>

<file path=xl/comments7.xml><?xml version="1.0" encoding="utf-8"?>
<comments xmlns="http://schemas.openxmlformats.org/spreadsheetml/2006/main">
  <authors>
    <author>49634</author>
  </authors>
  <commentList>
    <comment ref="C4" authorId="0">
      <text>
        <r>
          <rPr>
            <sz val="9"/>
            <rFont val="宋体"/>
            <charset val="134"/>
          </rPr>
          <t xml:space="preserve">&lt;g_item(3320511_1_00001)&gt;
</t>
        </r>
      </text>
    </comment>
    <comment ref="C5" authorId="0">
      <text>
        <r>
          <rPr>
            <sz val="9"/>
            <rFont val="宋体"/>
            <charset val="134"/>
          </rPr>
          <t xml:space="preserve">&lt;g_item(3320511_1_00002)&gt;
</t>
        </r>
      </text>
    </comment>
    <comment ref="C6" authorId="0">
      <text>
        <r>
          <rPr>
            <sz val="9"/>
            <rFont val="宋体"/>
            <charset val="134"/>
          </rPr>
          <t xml:space="preserve">&lt;g_item(3320511_1_00003)&gt;
</t>
        </r>
      </text>
    </comment>
    <comment ref="C7" authorId="0">
      <text>
        <r>
          <rPr>
            <sz val="9"/>
            <rFont val="宋体"/>
            <charset val="134"/>
          </rPr>
          <t xml:space="preserve">&lt;g_item(3320511_1_00004)&gt;
</t>
        </r>
      </text>
    </comment>
    <comment ref="C8" authorId="0">
      <text>
        <r>
          <rPr>
            <sz val="9"/>
            <rFont val="宋体"/>
            <charset val="134"/>
          </rPr>
          <t xml:space="preserve">&lt;g_item(3320511_1_00005)&gt;
</t>
        </r>
      </text>
    </comment>
    <comment ref="C9" authorId="0">
      <text>
        <r>
          <rPr>
            <sz val="9"/>
            <rFont val="宋体"/>
            <charset val="134"/>
          </rPr>
          <t xml:space="preserve">&lt;g_item(3320511_1_00006)&gt;
</t>
        </r>
      </text>
    </comment>
    <comment ref="C10" authorId="0">
      <text>
        <r>
          <rPr>
            <sz val="9"/>
            <rFont val="宋体"/>
            <charset val="134"/>
          </rPr>
          <t xml:space="preserve">&lt;g_item(3320511_1_00007)&gt;
</t>
        </r>
      </text>
    </comment>
    <comment ref="C11" authorId="0">
      <text>
        <r>
          <rPr>
            <sz val="9"/>
            <rFont val="宋体"/>
            <charset val="134"/>
          </rPr>
          <t xml:space="preserve">&lt;g_item(3320511_1_00008)&gt;
</t>
        </r>
      </text>
    </comment>
    <comment ref="C12" authorId="0">
      <text>
        <r>
          <rPr>
            <sz val="9"/>
            <rFont val="宋体"/>
            <charset val="134"/>
          </rPr>
          <t xml:space="preserve">&lt;g_item(3320511_1_00009)&gt;
</t>
        </r>
      </text>
    </comment>
    <comment ref="C13" authorId="0">
      <text>
        <r>
          <rPr>
            <sz val="9"/>
            <rFont val="宋体"/>
            <charset val="134"/>
          </rPr>
          <t xml:space="preserve">&lt;g_item(3320511_1_00010)&gt;
</t>
        </r>
      </text>
    </comment>
    <comment ref="C14" authorId="0">
      <text>
        <r>
          <rPr>
            <sz val="9"/>
            <rFont val="宋体"/>
            <charset val="134"/>
          </rPr>
          <t xml:space="preserve">&lt;g_item(3320511_1_00011)&gt;
</t>
        </r>
      </text>
    </comment>
    <comment ref="C15" authorId="0">
      <text>
        <r>
          <rPr>
            <sz val="9"/>
            <rFont val="宋体"/>
            <charset val="134"/>
          </rPr>
          <t xml:space="preserve">&lt;g_item(3320511_1_00012)&gt;
</t>
        </r>
      </text>
    </comment>
    <comment ref="C16" authorId="0">
      <text>
        <r>
          <rPr>
            <sz val="9"/>
            <rFont val="宋体"/>
            <charset val="134"/>
          </rPr>
          <t xml:space="preserve">&lt;g_item(3320511_1_00013)&gt;
</t>
        </r>
      </text>
    </comment>
    <comment ref="C17" authorId="0">
      <text>
        <r>
          <rPr>
            <sz val="9"/>
            <rFont val="宋体"/>
            <charset val="134"/>
          </rPr>
          <t xml:space="preserve">&lt;g_item(3320511_1_00014)&gt;
</t>
        </r>
      </text>
    </comment>
    <comment ref="C18" authorId="0">
      <text>
        <r>
          <rPr>
            <sz val="9"/>
            <rFont val="宋体"/>
            <charset val="134"/>
          </rPr>
          <t xml:space="preserve">&lt;g_item(3320511_1_00015)&gt;
</t>
        </r>
      </text>
    </comment>
    <comment ref="C19" authorId="0">
      <text>
        <r>
          <rPr>
            <sz val="9"/>
            <rFont val="宋体"/>
            <charset val="134"/>
          </rPr>
          <t xml:space="preserve">&lt;g_item(3320511_1_00016)&gt;
</t>
        </r>
      </text>
    </comment>
    <comment ref="C20" authorId="0">
      <text>
        <r>
          <rPr>
            <sz val="9"/>
            <rFont val="宋体"/>
            <charset val="134"/>
          </rPr>
          <t xml:space="preserve">&lt;g_item(3320511_1_00017)&gt;
</t>
        </r>
      </text>
    </comment>
    <comment ref="C21" authorId="0">
      <text>
        <r>
          <rPr>
            <sz val="9"/>
            <rFont val="宋体"/>
            <charset val="134"/>
          </rPr>
          <t xml:space="preserve">&lt;g_item(3320511_1_00018)&gt;
</t>
        </r>
      </text>
    </comment>
    <comment ref="C22" authorId="0">
      <text>
        <r>
          <rPr>
            <sz val="9"/>
            <rFont val="宋体"/>
            <charset val="134"/>
          </rPr>
          <t xml:space="preserve">&lt;g_item(3320511_1_00019)&gt;
</t>
        </r>
      </text>
    </comment>
    <comment ref="C23" authorId="0">
      <text>
        <r>
          <rPr>
            <sz val="9"/>
            <rFont val="宋体"/>
            <charset val="134"/>
          </rPr>
          <t xml:space="preserve">&lt;g_item(3320511_1_00020)&gt;
</t>
        </r>
      </text>
    </comment>
    <comment ref="C24" authorId="0">
      <text>
        <r>
          <rPr>
            <sz val="9"/>
            <rFont val="宋体"/>
            <charset val="134"/>
          </rPr>
          <t xml:space="preserve">&lt;g_item(3320511_1_00021)&gt;
</t>
        </r>
      </text>
    </comment>
    <comment ref="C25" authorId="0">
      <text>
        <r>
          <rPr>
            <sz val="9"/>
            <rFont val="宋体"/>
            <charset val="134"/>
          </rPr>
          <t xml:space="preserve">&lt;g_item(3320511_1_00022)&gt;
</t>
        </r>
      </text>
    </comment>
    <comment ref="C26" authorId="0">
      <text>
        <r>
          <rPr>
            <sz val="9"/>
            <rFont val="宋体"/>
            <charset val="134"/>
          </rPr>
          <t xml:space="preserve">&lt;g_item(3320511_1_00023)&gt;
</t>
        </r>
      </text>
    </comment>
    <comment ref="C27" authorId="0">
      <text>
        <r>
          <rPr>
            <sz val="9"/>
            <rFont val="宋体"/>
            <charset val="134"/>
          </rPr>
          <t xml:space="preserve">&lt;g_item(3320511_1_00024)&gt;
</t>
        </r>
      </text>
    </comment>
    <comment ref="C28" authorId="0">
      <text>
        <r>
          <rPr>
            <sz val="9"/>
            <rFont val="宋体"/>
            <charset val="134"/>
          </rPr>
          <t xml:space="preserve">&lt;g_item(3320511_1_00025)&gt;
</t>
        </r>
      </text>
    </comment>
    <comment ref="D29" authorId="0">
      <text>
        <r>
          <rPr>
            <sz val="9"/>
            <rFont val="宋体"/>
            <charset val="134"/>
          </rPr>
          <t xml:space="preserve">&lt;g_item(3320511_1_00026)&gt;
</t>
        </r>
      </text>
    </comment>
    <comment ref="C30" authorId="0">
      <text>
        <r>
          <rPr>
            <sz val="9"/>
            <rFont val="宋体"/>
            <charset val="134"/>
          </rPr>
          <t xml:space="preserve">&lt;g_item(3320511_1_00027)&gt;
</t>
        </r>
      </text>
    </comment>
    <comment ref="C31" authorId="0">
      <text>
        <r>
          <rPr>
            <sz val="9"/>
            <rFont val="宋体"/>
            <charset val="134"/>
          </rPr>
          <t xml:space="preserve">&lt;g_item(3320511_1_00028)&gt;
</t>
        </r>
      </text>
    </comment>
    <comment ref="D32" authorId="0">
      <text>
        <r>
          <rPr>
            <sz val="9"/>
            <rFont val="宋体"/>
            <charset val="134"/>
          </rPr>
          <t xml:space="preserve">&lt;g_item(3320511_1_00029)&gt;
</t>
        </r>
      </text>
    </comment>
    <comment ref="C33" authorId="0">
      <text>
        <r>
          <rPr>
            <sz val="9"/>
            <rFont val="宋体"/>
            <charset val="134"/>
          </rPr>
          <t xml:space="preserve">&lt;g_item(3320511_1_00030)&gt;
</t>
        </r>
      </text>
    </comment>
    <comment ref="C34" authorId="0">
      <text>
        <r>
          <rPr>
            <sz val="9"/>
            <rFont val="宋体"/>
            <charset val="134"/>
          </rPr>
          <t xml:space="preserve">&lt;g_item(3320511_1_00031)&gt;
</t>
        </r>
      </text>
    </comment>
    <comment ref="C35" authorId="0">
      <text>
        <r>
          <rPr>
            <sz val="9"/>
            <rFont val="宋体"/>
            <charset val="134"/>
          </rPr>
          <t xml:space="preserve">&lt;g_item(3320511_1_00032)&gt;
</t>
        </r>
      </text>
    </comment>
    <comment ref="C36" authorId="0">
      <text>
        <r>
          <rPr>
            <sz val="9"/>
            <rFont val="宋体"/>
            <charset val="134"/>
          </rPr>
          <t xml:space="preserve">&lt;g_item(3320511_1_00033)&gt;
</t>
        </r>
      </text>
    </comment>
    <comment ref="C37" authorId="0">
      <text>
        <r>
          <rPr>
            <sz val="9"/>
            <rFont val="宋体"/>
            <charset val="134"/>
          </rPr>
          <t xml:space="preserve">&lt;g_item(3320511_1_00034)&gt;
</t>
        </r>
      </text>
    </comment>
    <comment ref="C38" authorId="0">
      <text>
        <r>
          <rPr>
            <sz val="9"/>
            <rFont val="宋体"/>
            <charset val="134"/>
          </rPr>
          <t xml:space="preserve">&lt;g_item(3320511_1_00035)&gt;
</t>
        </r>
      </text>
    </comment>
    <comment ref="C39" authorId="0">
      <text>
        <r>
          <rPr>
            <sz val="9"/>
            <rFont val="宋体"/>
            <charset val="134"/>
          </rPr>
          <t xml:space="preserve">&lt;g_item(3320511_1_00036)&gt;
</t>
        </r>
      </text>
    </comment>
    <comment ref="C40" authorId="0">
      <text>
        <r>
          <rPr>
            <sz val="9"/>
            <rFont val="宋体"/>
            <charset val="134"/>
          </rPr>
          <t xml:space="preserve">&lt;g_item(3320511_1_00037)&gt;
</t>
        </r>
      </text>
    </comment>
    <comment ref="C41" authorId="0">
      <text>
        <r>
          <rPr>
            <sz val="9"/>
            <rFont val="宋体"/>
            <charset val="134"/>
          </rPr>
          <t xml:space="preserve">&lt;g_item(3320511_1_00038)&gt;
</t>
        </r>
      </text>
    </comment>
    <comment ref="C42" authorId="0">
      <text>
        <r>
          <rPr>
            <sz val="9"/>
            <rFont val="宋体"/>
            <charset val="134"/>
          </rPr>
          <t xml:space="preserve">&lt;g_item(3320511_1_00039)&gt;
</t>
        </r>
      </text>
    </comment>
    <comment ref="C43" authorId="0">
      <text>
        <r>
          <rPr>
            <sz val="9"/>
            <rFont val="宋体"/>
            <charset val="134"/>
          </rPr>
          <t xml:space="preserve">&lt;g_item(3320511_1_00040)&gt;
</t>
        </r>
      </text>
    </comment>
    <comment ref="C44" authorId="0">
      <text>
        <r>
          <rPr>
            <sz val="9"/>
            <rFont val="宋体"/>
            <charset val="134"/>
          </rPr>
          <t xml:space="preserve">&lt;g_item(3320511_1_00041)&gt;
</t>
        </r>
      </text>
    </comment>
    <comment ref="C45" authorId="0">
      <text>
        <r>
          <rPr>
            <sz val="9"/>
            <rFont val="宋体"/>
            <charset val="134"/>
          </rPr>
          <t xml:space="preserve">&lt;g_item(3320511_1_00042)&gt;
</t>
        </r>
      </text>
    </comment>
    <comment ref="C46" authorId="0">
      <text>
        <r>
          <rPr>
            <sz val="9"/>
            <rFont val="宋体"/>
            <charset val="134"/>
          </rPr>
          <t xml:space="preserve">&lt;g_item(3320511_1_00043)&gt;
</t>
        </r>
      </text>
    </comment>
    <comment ref="C47" authorId="0">
      <text>
        <r>
          <rPr>
            <sz val="9"/>
            <rFont val="宋体"/>
            <charset val="134"/>
          </rPr>
          <t xml:space="preserve">&lt;g_item(3320511_1_00044)&gt;
</t>
        </r>
      </text>
    </comment>
    <comment ref="C48" authorId="0">
      <text>
        <r>
          <rPr>
            <sz val="9"/>
            <rFont val="宋体"/>
            <charset val="134"/>
          </rPr>
          <t xml:space="preserve">&lt;g_item(3320511_1_00045)&gt;
</t>
        </r>
      </text>
    </comment>
    <comment ref="C49" authorId="0">
      <text>
        <r>
          <rPr>
            <sz val="9"/>
            <rFont val="宋体"/>
            <charset val="134"/>
          </rPr>
          <t xml:space="preserve">&lt;g_item(3320511_1_00046)&gt;
</t>
        </r>
      </text>
    </comment>
    <comment ref="C50" authorId="0">
      <text>
        <r>
          <rPr>
            <sz val="9"/>
            <rFont val="宋体"/>
            <charset val="134"/>
          </rPr>
          <t xml:space="preserve">&lt;g_item(3320511_1_00047)&gt;
</t>
        </r>
      </text>
    </comment>
    <comment ref="C51" authorId="0">
      <text>
        <r>
          <rPr>
            <sz val="9"/>
            <rFont val="宋体"/>
            <charset val="134"/>
          </rPr>
          <t xml:space="preserve">&lt;g_item(3320511_1_00048)&gt;
</t>
        </r>
      </text>
    </comment>
    <comment ref="C52" authorId="0">
      <text>
        <r>
          <rPr>
            <sz val="9"/>
            <rFont val="宋体"/>
            <charset val="134"/>
          </rPr>
          <t xml:space="preserve">&lt;g_item(3320511_1_00049)&gt;
</t>
        </r>
      </text>
    </comment>
    <comment ref="C53" authorId="0">
      <text>
        <r>
          <rPr>
            <sz val="9"/>
            <rFont val="宋体"/>
            <charset val="134"/>
          </rPr>
          <t xml:space="preserve">&lt;g_item(3320511_1_00050)&gt;
</t>
        </r>
      </text>
    </comment>
  </commentList>
</comments>
</file>

<file path=xl/comments8.xml><?xml version="1.0" encoding="utf-8"?>
<comments xmlns="http://schemas.openxmlformats.org/spreadsheetml/2006/main">
  <authors>
    <author>49634</author>
  </authors>
  <commentList>
    <comment ref="D4" authorId="0">
      <text>
        <r>
          <rPr>
            <sz val="9"/>
            <rFont val="宋体"/>
            <charset val="134"/>
          </rPr>
          <t xml:space="preserve">&lt;g_item(3320612_1_00001)&gt;
</t>
        </r>
      </text>
    </comment>
    <comment ref="D5" authorId="0">
      <text>
        <r>
          <rPr>
            <sz val="9"/>
            <rFont val="宋体"/>
            <charset val="134"/>
          </rPr>
          <t xml:space="preserve">&lt;g_item(3320612_1_00002)&gt;
</t>
        </r>
      </text>
    </comment>
    <comment ref="D6" authorId="0">
      <text>
        <r>
          <rPr>
            <sz val="9"/>
            <rFont val="宋体"/>
            <charset val="134"/>
          </rPr>
          <t xml:space="preserve">&lt;g_item(3320612_1_00003)&gt;
</t>
        </r>
      </text>
    </comment>
    <comment ref="D7" authorId="0">
      <text>
        <r>
          <rPr>
            <sz val="9"/>
            <rFont val="宋体"/>
            <charset val="134"/>
          </rPr>
          <t xml:space="preserve">&lt;g_item(3320612_1_00004)&gt;
</t>
        </r>
      </text>
    </comment>
    <comment ref="D8" authorId="0">
      <text>
        <r>
          <rPr>
            <sz val="9"/>
            <rFont val="宋体"/>
            <charset val="134"/>
          </rPr>
          <t xml:space="preserve">&lt;g_item(3320612_1_00005)&gt;
</t>
        </r>
      </text>
    </comment>
    <comment ref="D9" authorId="0">
      <text>
        <r>
          <rPr>
            <sz val="9"/>
            <rFont val="宋体"/>
            <charset val="134"/>
          </rPr>
          <t xml:space="preserve">&lt;g_item(3320612_1_00006)&gt;
</t>
        </r>
      </text>
    </comment>
    <comment ref="D10" authorId="0">
      <text>
        <r>
          <rPr>
            <sz val="9"/>
            <rFont val="宋体"/>
            <charset val="134"/>
          </rPr>
          <t xml:space="preserve">&lt;g_item(3320612_1_00007)&gt;
</t>
        </r>
      </text>
    </comment>
    <comment ref="C11" authorId="0">
      <text>
        <r>
          <rPr>
            <sz val="9"/>
            <rFont val="宋体"/>
            <charset val="134"/>
          </rPr>
          <t xml:space="preserve">&lt;g_item(3320612_1_00008)&gt;
</t>
        </r>
      </text>
    </comment>
    <comment ref="C12" authorId="0">
      <text>
        <r>
          <rPr>
            <sz val="9"/>
            <rFont val="宋体"/>
            <charset val="134"/>
          </rPr>
          <t xml:space="preserve">&lt;g_item(3320612_1_00009)&gt;
</t>
        </r>
      </text>
    </comment>
    <comment ref="C13" authorId="0">
      <text>
        <r>
          <rPr>
            <sz val="9"/>
            <rFont val="宋体"/>
            <charset val="134"/>
          </rPr>
          <t xml:space="preserve">&lt;g_item(3320612_1_00010)&gt;
</t>
        </r>
      </text>
    </comment>
    <comment ref="C14" authorId="0">
      <text>
        <r>
          <rPr>
            <sz val="9"/>
            <rFont val="宋体"/>
            <charset val="134"/>
          </rPr>
          <t xml:space="preserve">&lt;g_item(3320612_1_00011)&gt;
</t>
        </r>
      </text>
    </comment>
    <comment ref="C15" authorId="0">
      <text>
        <r>
          <rPr>
            <sz val="9"/>
            <rFont val="宋体"/>
            <charset val="134"/>
          </rPr>
          <t xml:space="preserve">&lt;g_item(3320612_1_00012)&gt;
</t>
        </r>
      </text>
    </comment>
    <comment ref="C16" authorId="0">
      <text>
        <r>
          <rPr>
            <sz val="9"/>
            <rFont val="宋体"/>
            <charset val="134"/>
          </rPr>
          <t xml:space="preserve">&lt;g_item(3320612_1_00013)&gt;
</t>
        </r>
      </text>
    </comment>
    <comment ref="C17" authorId="0">
      <text>
        <r>
          <rPr>
            <sz val="9"/>
            <rFont val="宋体"/>
            <charset val="134"/>
          </rPr>
          <t xml:space="preserve">&lt;g_item(3320612_1_00014)&gt;
</t>
        </r>
      </text>
    </comment>
    <comment ref="C18" authorId="0">
      <text>
        <r>
          <rPr>
            <sz val="9"/>
            <rFont val="宋体"/>
            <charset val="134"/>
          </rPr>
          <t xml:space="preserve">&lt;g_item(3320612_1_00015)&gt;
</t>
        </r>
      </text>
    </comment>
    <comment ref="C19" authorId="0">
      <text>
        <r>
          <rPr>
            <sz val="9"/>
            <rFont val="宋体"/>
            <charset val="134"/>
          </rPr>
          <t xml:space="preserve">&lt;g_item(3320612_1_00016)&gt;
</t>
        </r>
      </text>
    </comment>
    <comment ref="C20" authorId="0">
      <text>
        <r>
          <rPr>
            <sz val="9"/>
            <rFont val="宋体"/>
            <charset val="134"/>
          </rPr>
          <t xml:space="preserve">&lt;g_item(3320612_1_00017)&gt;
</t>
        </r>
      </text>
    </comment>
    <comment ref="C21" authorId="0">
      <text>
        <r>
          <rPr>
            <sz val="9"/>
            <rFont val="宋体"/>
            <charset val="134"/>
          </rPr>
          <t xml:space="preserve">&lt;g_item(3320612_1_00018)&gt;
</t>
        </r>
      </text>
    </comment>
    <comment ref="C22" authorId="0">
      <text>
        <r>
          <rPr>
            <sz val="9"/>
            <rFont val="宋体"/>
            <charset val="134"/>
          </rPr>
          <t xml:space="preserve">&lt;g_item(3320612_1_00019)&gt;
</t>
        </r>
      </text>
    </comment>
  </commentList>
</comments>
</file>

<file path=xl/comments9.xml><?xml version="1.0" encoding="utf-8"?>
<comments xmlns="http://schemas.openxmlformats.org/spreadsheetml/2006/main">
  <authors>
    <author>49634</author>
  </authors>
  <commentList>
    <comment ref="D4" authorId="0">
      <text>
        <r>
          <rPr>
            <sz val="9"/>
            <rFont val="宋体"/>
            <charset val="134"/>
          </rPr>
          <t xml:space="preserve">&lt;g_item(3320711_2_00001)&gt;
</t>
        </r>
      </text>
    </comment>
    <comment ref="D5" authorId="0">
      <text>
        <r>
          <rPr>
            <sz val="9"/>
            <rFont val="宋体"/>
            <charset val="134"/>
          </rPr>
          <t xml:space="preserve">&lt;g_item(3320711_2_00002)&gt;
</t>
        </r>
      </text>
    </comment>
    <comment ref="D6" authorId="0">
      <text>
        <r>
          <rPr>
            <sz val="9"/>
            <rFont val="宋体"/>
            <charset val="134"/>
          </rPr>
          <t xml:space="preserve">&lt;g_item(3320711_2_00003)&gt;
</t>
        </r>
      </text>
    </comment>
    <comment ref="C7" authorId="0">
      <text>
        <r>
          <rPr>
            <sz val="9"/>
            <rFont val="宋体"/>
            <charset val="134"/>
          </rPr>
          <t xml:space="preserve">&lt;g_item(3320711_2_00004)&gt;
</t>
        </r>
      </text>
    </comment>
    <comment ref="C8" authorId="0">
      <text>
        <r>
          <rPr>
            <sz val="9"/>
            <rFont val="宋体"/>
            <charset val="134"/>
          </rPr>
          <t xml:space="preserve">&lt;g_item(3320711_2_00005)&gt;
</t>
        </r>
      </text>
    </comment>
    <comment ref="D9" authorId="0">
      <text>
        <r>
          <rPr>
            <sz val="9"/>
            <rFont val="宋体"/>
            <charset val="134"/>
          </rPr>
          <t xml:space="preserve">&lt;g_item(3320711_2_00006)&gt;
</t>
        </r>
      </text>
    </comment>
    <comment ref="C10" authorId="0">
      <text>
        <r>
          <rPr>
            <sz val="9"/>
            <rFont val="宋体"/>
            <charset val="134"/>
          </rPr>
          <t xml:space="preserve">&lt;g_item(3320711_2_00007)&gt;
</t>
        </r>
      </text>
    </comment>
    <comment ref="C11" authorId="0">
      <text>
        <r>
          <rPr>
            <sz val="9"/>
            <rFont val="宋体"/>
            <charset val="134"/>
          </rPr>
          <t xml:space="preserve">&lt;g_item(3320711_2_00008)&gt;
</t>
        </r>
      </text>
    </comment>
    <comment ref="C12" authorId="0">
      <text>
        <r>
          <rPr>
            <sz val="9"/>
            <rFont val="宋体"/>
            <charset val="134"/>
          </rPr>
          <t xml:space="preserve">&lt;g_item(3320711_2_00009)&gt;
</t>
        </r>
      </text>
    </comment>
    <comment ref="C13" authorId="0">
      <text>
        <r>
          <rPr>
            <sz val="9"/>
            <rFont val="宋体"/>
            <charset val="134"/>
          </rPr>
          <t xml:space="preserve">&lt;g_item(3320711_2_00010)&gt;
</t>
        </r>
      </text>
    </comment>
    <comment ref="C14" authorId="0">
      <text>
        <r>
          <rPr>
            <sz val="9"/>
            <rFont val="宋体"/>
            <charset val="134"/>
          </rPr>
          <t xml:space="preserve">&lt;g_item(3320711_2_00011)&gt;
</t>
        </r>
      </text>
    </comment>
    <comment ref="C15" authorId="0">
      <text>
        <r>
          <rPr>
            <sz val="9"/>
            <rFont val="宋体"/>
            <charset val="134"/>
          </rPr>
          <t xml:space="preserve">&lt;g_item(3320711_2_00012)&gt;
</t>
        </r>
      </text>
    </comment>
    <comment ref="C16" authorId="0">
      <text>
        <r>
          <rPr>
            <sz val="9"/>
            <rFont val="宋体"/>
            <charset val="134"/>
          </rPr>
          <t xml:space="preserve">&lt;g_item(3320711_2_00013)&gt;
</t>
        </r>
      </text>
    </comment>
    <comment ref="C17" authorId="0">
      <text>
        <r>
          <rPr>
            <sz val="9"/>
            <rFont val="宋体"/>
            <charset val="134"/>
          </rPr>
          <t xml:space="preserve">&lt;g_item(3320711_2_00014)&gt;
</t>
        </r>
      </text>
    </comment>
    <comment ref="C18" authorId="0">
      <text>
        <r>
          <rPr>
            <sz val="9"/>
            <rFont val="宋体"/>
            <charset val="134"/>
          </rPr>
          <t xml:space="preserve">&lt;g_item(3320711_2_00015)&gt;
</t>
        </r>
      </text>
    </comment>
    <comment ref="C19" authorId="0">
      <text>
        <r>
          <rPr>
            <sz val="9"/>
            <rFont val="宋体"/>
            <charset val="134"/>
          </rPr>
          <t xml:space="preserve">&lt;g_item(3320711_2_00016)&gt;
</t>
        </r>
      </text>
    </comment>
    <comment ref="C20" authorId="0">
      <text>
        <r>
          <rPr>
            <sz val="9"/>
            <rFont val="宋体"/>
            <charset val="134"/>
          </rPr>
          <t xml:space="preserve">&lt;g_item(3320711_2_00017)&gt;
</t>
        </r>
      </text>
    </comment>
    <comment ref="C21" authorId="0">
      <text>
        <r>
          <rPr>
            <sz val="9"/>
            <rFont val="宋体"/>
            <charset val="134"/>
          </rPr>
          <t xml:space="preserve">&lt;g_item(3320711_2_00018)&gt;
</t>
        </r>
      </text>
    </comment>
    <comment ref="C22" authorId="0">
      <text>
        <r>
          <rPr>
            <sz val="9"/>
            <rFont val="宋体"/>
            <charset val="134"/>
          </rPr>
          <t xml:space="preserve">&lt;g_item(3320711_2_00019)&gt;
</t>
        </r>
      </text>
    </comment>
    <comment ref="C23" authorId="0">
      <text>
        <r>
          <rPr>
            <sz val="9"/>
            <rFont val="宋体"/>
            <charset val="134"/>
          </rPr>
          <t xml:space="preserve">&lt;g_item(3320711_2_00020)&gt;
</t>
        </r>
      </text>
    </comment>
    <comment ref="C24" authorId="0">
      <text>
        <r>
          <rPr>
            <sz val="9"/>
            <rFont val="宋体"/>
            <charset val="134"/>
          </rPr>
          <t xml:space="preserve">&lt;g_item(3320711_2_00021)&gt;
</t>
        </r>
      </text>
    </comment>
    <comment ref="C25" authorId="0">
      <text>
        <r>
          <rPr>
            <sz val="9"/>
            <rFont val="宋体"/>
            <charset val="134"/>
          </rPr>
          <t xml:space="preserve">&lt;g_item(3320711_2_00022)&gt;
</t>
        </r>
      </text>
    </comment>
    <comment ref="C26" authorId="0">
      <text>
        <r>
          <rPr>
            <sz val="9"/>
            <rFont val="宋体"/>
            <charset val="134"/>
          </rPr>
          <t xml:space="preserve">&lt;g_item(3320711_2_00023)&gt;
</t>
        </r>
      </text>
    </comment>
    <comment ref="C27" authorId="0">
      <text>
        <r>
          <rPr>
            <sz val="9"/>
            <rFont val="宋体"/>
            <charset val="134"/>
          </rPr>
          <t xml:space="preserve">&lt;g_item(3320711_2_00024)&gt;
</t>
        </r>
      </text>
    </comment>
    <comment ref="D28" authorId="0">
      <text>
        <r>
          <rPr>
            <sz val="9"/>
            <rFont val="宋体"/>
            <charset val="134"/>
          </rPr>
          <t xml:space="preserve">&lt;g_item(3320711_2_00025)&gt;
</t>
        </r>
      </text>
    </comment>
    <comment ref="C29" authorId="0">
      <text>
        <r>
          <rPr>
            <sz val="9"/>
            <rFont val="宋体"/>
            <charset val="134"/>
          </rPr>
          <t xml:space="preserve">&lt;g_item(3320711_2_00026)&gt;
</t>
        </r>
      </text>
    </comment>
    <comment ref="C30" authorId="0">
      <text>
        <r>
          <rPr>
            <sz val="9"/>
            <rFont val="宋体"/>
            <charset val="134"/>
          </rPr>
          <t xml:space="preserve">&lt;g_item(3320711_2_00027)&gt;
</t>
        </r>
      </text>
    </comment>
    <comment ref="C31" authorId="0">
      <text>
        <r>
          <rPr>
            <sz val="9"/>
            <rFont val="宋体"/>
            <charset val="134"/>
          </rPr>
          <t xml:space="preserve">&lt;g_item(3320711_2_00028)&gt;
</t>
        </r>
      </text>
    </comment>
    <comment ref="C32" authorId="0">
      <text>
        <r>
          <rPr>
            <sz val="9"/>
            <rFont val="宋体"/>
            <charset val="134"/>
          </rPr>
          <t xml:space="preserve">&lt;g_item(3320711_2_00029)&gt;
</t>
        </r>
      </text>
    </comment>
    <comment ref="C33" authorId="0">
      <text>
        <r>
          <rPr>
            <sz val="9"/>
            <rFont val="宋体"/>
            <charset val="134"/>
          </rPr>
          <t xml:space="preserve">&lt;g_item(3320711_2_00030)&gt;
</t>
        </r>
      </text>
    </comment>
    <comment ref="C34" authorId="0">
      <text>
        <r>
          <rPr>
            <sz val="9"/>
            <rFont val="宋体"/>
            <charset val="134"/>
          </rPr>
          <t xml:space="preserve">&lt;g_item(3320711_2_00031)&gt;
</t>
        </r>
      </text>
    </comment>
    <comment ref="C35" authorId="0">
      <text>
        <r>
          <rPr>
            <sz val="9"/>
            <rFont val="宋体"/>
            <charset val="134"/>
          </rPr>
          <t xml:space="preserve">&lt;g_item(3320711_2_00032)&gt;
</t>
        </r>
      </text>
    </comment>
    <comment ref="C36" authorId="0">
      <text>
        <r>
          <rPr>
            <sz val="9"/>
            <rFont val="宋体"/>
            <charset val="134"/>
          </rPr>
          <t xml:space="preserve">&lt;g_item(3320711_2_00033)&gt;
</t>
        </r>
      </text>
    </comment>
    <comment ref="C37" authorId="0">
      <text>
        <r>
          <rPr>
            <sz val="9"/>
            <rFont val="宋体"/>
            <charset val="134"/>
          </rPr>
          <t xml:space="preserve">&lt;g_item(3320711_2_00034)&gt;
</t>
        </r>
      </text>
    </comment>
    <comment ref="C38" authorId="0">
      <text>
        <r>
          <rPr>
            <sz val="9"/>
            <rFont val="宋体"/>
            <charset val="134"/>
          </rPr>
          <t xml:space="preserve">&lt;g_item(3320711_2_00035)&gt;
</t>
        </r>
      </text>
    </comment>
    <comment ref="C39" authorId="0">
      <text>
        <r>
          <rPr>
            <sz val="9"/>
            <rFont val="宋体"/>
            <charset val="134"/>
          </rPr>
          <t xml:space="preserve">&lt;g_item(3320711_2_00036)&gt;
</t>
        </r>
      </text>
    </comment>
    <comment ref="C40" authorId="0">
      <text>
        <r>
          <rPr>
            <sz val="9"/>
            <rFont val="宋体"/>
            <charset val="134"/>
          </rPr>
          <t xml:space="preserve">&lt;g_item(3320711_2_00037)&gt;
</t>
        </r>
      </text>
    </comment>
    <comment ref="C41" authorId="0">
      <text>
        <r>
          <rPr>
            <sz val="9"/>
            <rFont val="宋体"/>
            <charset val="134"/>
          </rPr>
          <t xml:space="preserve">&lt;g_item(3320711_2_00038)&gt;
</t>
        </r>
      </text>
    </comment>
    <comment ref="C42" authorId="0">
      <text>
        <r>
          <rPr>
            <sz val="9"/>
            <rFont val="宋体"/>
            <charset val="134"/>
          </rPr>
          <t xml:space="preserve">&lt;g_item(3320711_2_00039)&gt;
</t>
        </r>
      </text>
    </comment>
    <comment ref="C43" authorId="0">
      <text>
        <r>
          <rPr>
            <sz val="9"/>
            <rFont val="宋体"/>
            <charset val="134"/>
          </rPr>
          <t xml:space="preserve">&lt;g_item(3320711_2_00040)&gt;
</t>
        </r>
      </text>
    </comment>
    <comment ref="C44" authorId="0">
      <text>
        <r>
          <rPr>
            <sz val="9"/>
            <rFont val="宋体"/>
            <charset val="134"/>
          </rPr>
          <t xml:space="preserve">&lt;g_item(3320711_2_00041)&gt;
</t>
        </r>
      </text>
    </comment>
    <comment ref="C45" authorId="0">
      <text>
        <r>
          <rPr>
            <sz val="9"/>
            <rFont val="宋体"/>
            <charset val="134"/>
          </rPr>
          <t xml:space="preserve">&lt;g_item(3320711_2_00042)&gt;
</t>
        </r>
      </text>
    </comment>
  </commentList>
</comments>
</file>

<file path=xl/sharedStrings.xml><?xml version="1.0" encoding="utf-8"?>
<sst xmlns="http://schemas.openxmlformats.org/spreadsheetml/2006/main" count="1600">
  <si>
    <t>因子代码</t>
  </si>
  <si>
    <t>因子名称</t>
  </si>
  <si>
    <t>值</t>
  </si>
  <si>
    <t>因子值类型
（01短文本型,
 02描述型,
 03文件型,
 04数值型,
 05数量型,
 06百分比型,
 07日期型）</t>
  </si>
  <si>
    <t>说明</t>
  </si>
  <si>
    <t>版本</t>
  </si>
  <si>
    <t>产险Ⅰ</t>
  </si>
  <si>
    <t>产险Ⅱ</t>
  </si>
  <si>
    <t>产险Ⅲ</t>
  </si>
  <si>
    <t>再保险</t>
  </si>
  <si>
    <t>寿险Ⅰ</t>
  </si>
  <si>
    <t>寿险Ⅱ</t>
  </si>
  <si>
    <t>寿险Ⅲ</t>
  </si>
  <si>
    <t>寿险Ⅳ</t>
  </si>
  <si>
    <t>资产</t>
  </si>
  <si>
    <t>集团Ⅰ</t>
  </si>
  <si>
    <t>集团Ⅱ</t>
  </si>
  <si>
    <t>集团Ⅲ</t>
  </si>
  <si>
    <t>季报</t>
  </si>
  <si>
    <t>半年报</t>
  </si>
  <si>
    <t>年报</t>
  </si>
  <si>
    <t>3300000_1_00001</t>
  </si>
  <si>
    <t>报告期间</t>
  </si>
  <si>
    <t>短文本型</t>
  </si>
  <si>
    <t>FM01-法人机构封面页</t>
  </si>
  <si>
    <t>3300000_1_00002</t>
  </si>
  <si>
    <t>公司中文名称</t>
  </si>
  <si>
    <t>3300000_1_00003</t>
  </si>
  <si>
    <t>公司英文名称</t>
  </si>
  <si>
    <t>3300000_1_00004</t>
  </si>
  <si>
    <t>公司类型</t>
  </si>
  <si>
    <t>3300000_1_00005</t>
  </si>
  <si>
    <t>是否外资保险公司</t>
  </si>
  <si>
    <t>3300000_1_00006</t>
  </si>
  <si>
    <t>法定代表人</t>
  </si>
  <si>
    <t>3300000_1_00007</t>
  </si>
  <si>
    <t>注册地址</t>
  </si>
  <si>
    <t>3300000_1_00008</t>
  </si>
  <si>
    <t>注册资本（营运资金）</t>
  </si>
  <si>
    <t>3300000_1_00009</t>
  </si>
  <si>
    <t>保险机构法人许可证号（经营保险业务许可证）</t>
  </si>
  <si>
    <t>3300000_1_00010</t>
  </si>
  <si>
    <t>开业时间</t>
  </si>
  <si>
    <t>3300000_1_00011</t>
  </si>
  <si>
    <t>业务范围（经营范围）</t>
  </si>
  <si>
    <t>3300000_1_00012</t>
  </si>
  <si>
    <t>经营区域</t>
  </si>
  <si>
    <t>3300000_1_00013</t>
  </si>
  <si>
    <t>联系人姓名</t>
  </si>
  <si>
    <t>3300000_1_00014</t>
  </si>
  <si>
    <t>联系人办公室电话</t>
  </si>
  <si>
    <t>3300000_1_00015</t>
  </si>
  <si>
    <t>联系人移动电话</t>
  </si>
  <si>
    <t>3300000_1_00016</t>
  </si>
  <si>
    <t>联系人传真号码</t>
  </si>
  <si>
    <t>3300000_1_00017</t>
  </si>
  <si>
    <t>联系人电子信箱</t>
  </si>
  <si>
    <t>3300000_1_00018</t>
  </si>
  <si>
    <t>董事长</t>
  </si>
  <si>
    <t>3300000_1_00019</t>
  </si>
  <si>
    <t>总经理</t>
  </si>
  <si>
    <t>3300000_1_00020</t>
  </si>
  <si>
    <t>财务负责人</t>
  </si>
  <si>
    <t>3300000_1_00021</t>
  </si>
  <si>
    <t>精算负责人</t>
  </si>
  <si>
    <t>3300000_1_00022</t>
  </si>
  <si>
    <t>投资负责人</t>
  </si>
  <si>
    <t>3300000_1_00023</t>
  </si>
  <si>
    <t>首席风险官</t>
  </si>
  <si>
    <t>3300000_1_00024</t>
  </si>
  <si>
    <t>合规负责人</t>
  </si>
  <si>
    <t>3300000_1_00025</t>
  </si>
  <si>
    <t>公司类别</t>
  </si>
  <si>
    <t>3300000_1_00026</t>
  </si>
  <si>
    <t>是否经营农业保险业务</t>
  </si>
  <si>
    <t>3300100_2_00001</t>
  </si>
  <si>
    <t>FM02-分支机构封面页</t>
  </si>
  <si>
    <t>3300100_2_00002</t>
  </si>
  <si>
    <t>3300100_2_00003</t>
  </si>
  <si>
    <t>3300100_2_00004</t>
  </si>
  <si>
    <t>3300100_2_00005</t>
  </si>
  <si>
    <t>分支机构负责人</t>
  </si>
  <si>
    <t>3300100_2_00006</t>
  </si>
  <si>
    <t>3300100_2_00007</t>
  </si>
  <si>
    <t>3300100_2_00008</t>
  </si>
  <si>
    <t>3300100_2_00009</t>
  </si>
  <si>
    <t>3300100_2_00010</t>
  </si>
  <si>
    <t>3300100_2_00011</t>
  </si>
  <si>
    <t>3300100_2_00012</t>
  </si>
  <si>
    <t>3300100_2_00013</t>
  </si>
  <si>
    <t>3300100_2_00014</t>
  </si>
  <si>
    <t>3300100_2_00015</t>
  </si>
  <si>
    <t>分支机构隶属保监局</t>
  </si>
  <si>
    <t>3320111_1_00001</t>
  </si>
  <si>
    <t>销售人员管理情况</t>
  </si>
  <si>
    <t xml:space="preserve">OR01-财产保险公司销售、承保、保全业务线的操作风险 </t>
  </si>
  <si>
    <t>3320111_1_00002</t>
  </si>
  <si>
    <t>核保人员管理情况</t>
  </si>
  <si>
    <t>3320111_1_00003</t>
  </si>
  <si>
    <t>承保不相容岗位的岗位未分离例数</t>
  </si>
  <si>
    <t>数量型</t>
  </si>
  <si>
    <t>3320111_1_00004</t>
  </si>
  <si>
    <t>核保授权管理建设情况</t>
  </si>
  <si>
    <t>3320111_1_00005</t>
  </si>
  <si>
    <t>越权核保发生例数</t>
  </si>
  <si>
    <t>3320111_1_00006</t>
  </si>
  <si>
    <t>合作中介机构资质完备率</t>
  </si>
  <si>
    <t>百分比型</t>
  </si>
  <si>
    <t>3320111_1_00007</t>
  </si>
  <si>
    <t>具有监管规定资质的合作中介机构数量</t>
  </si>
  <si>
    <t>3320111_1_00008</t>
  </si>
  <si>
    <t>合作中介机构的总数</t>
  </si>
  <si>
    <t>3320111_1_00009</t>
  </si>
  <si>
    <t>中介代理协议签订合格率</t>
  </si>
  <si>
    <t>3320111_1_00010</t>
  </si>
  <si>
    <t>签订的合格代理协议数量</t>
  </si>
  <si>
    <t>3320111_1_00011</t>
  </si>
  <si>
    <t>签订的代理协议总数量</t>
  </si>
  <si>
    <t>3320111_1_00012</t>
  </si>
  <si>
    <t>手续费跟单率</t>
  </si>
  <si>
    <t>3320111_1_00013</t>
  </si>
  <si>
    <t>手续费跟单的保单数量</t>
  </si>
  <si>
    <t>3320111_1_00014</t>
  </si>
  <si>
    <t>中介业务保单总数量</t>
  </si>
  <si>
    <t>3320111_1_00015</t>
  </si>
  <si>
    <t>对需审批的保险条款和费率执行情况</t>
  </si>
  <si>
    <t>3320111_1_00016</t>
  </si>
  <si>
    <t>对不需审批的保险条款和费率执行情况</t>
  </si>
  <si>
    <t>3320111_1_00017</t>
  </si>
  <si>
    <t>经保监会批准或备案的保险条款和费率的执行情况</t>
  </si>
  <si>
    <t>3320111_1_00018</t>
  </si>
  <si>
    <t>投保单、保单、保险协议以及批单、批改申请等承保批改材料无效、不完整或不一致的例数</t>
  </si>
  <si>
    <t>3320111_1_00019</t>
  </si>
  <si>
    <t>批退、注销等批改操作手续不齐全，存在违法违规行为的例数</t>
  </si>
  <si>
    <t>3320111_1_00020</t>
  </si>
  <si>
    <t>签单日期晚于起保日期的保费/当期总保费</t>
  </si>
  <si>
    <t>数值型</t>
  </si>
  <si>
    <t>3320111_1_00021</t>
  </si>
  <si>
    <t>签单日期晚于起保日期的保费</t>
  </si>
  <si>
    <t>3320111_1_00022</t>
  </si>
  <si>
    <t>当期总保费</t>
  </si>
  <si>
    <t>3320111_1_00023</t>
  </si>
  <si>
    <t>发现危险单位划分不合理或不合规的次数</t>
  </si>
  <si>
    <t>3320111_1_00024</t>
  </si>
  <si>
    <t>发现大型商业风险及统括保单业务承保操作不规范次数</t>
  </si>
  <si>
    <t>3320111_1_00025</t>
  </si>
  <si>
    <t>承保档案管理情况</t>
  </si>
  <si>
    <t>3320111_1_00026</t>
  </si>
  <si>
    <t>符合产品特点的应收保费管理细则制定情况</t>
  </si>
  <si>
    <t>3320111_1_00027</t>
  </si>
  <si>
    <t>根据应收保费管理细则实施应收保费的日常管理情况</t>
  </si>
  <si>
    <t>3320111_1_00028</t>
  </si>
  <si>
    <t>对应收账龄超过3个月的应收保费开展催收情况</t>
  </si>
  <si>
    <t>3320111_1_00029</t>
  </si>
  <si>
    <t>总公司应收保费考核开展情况</t>
  </si>
  <si>
    <t>3320111_1_00030</t>
  </si>
  <si>
    <t>利用广告后其他宣传方式对保险条款内容和服务质量等做引人误解的宣传情况</t>
  </si>
  <si>
    <t>3320111_1_00031</t>
  </si>
  <si>
    <t>销售活动中阻碍消费者履行如实告知义务或诱导其不履行如实告知义务情况</t>
  </si>
  <si>
    <t>3320111_1_00032</t>
  </si>
  <si>
    <t>夸大保险产品保障情况</t>
  </si>
  <si>
    <t>3320111_1_00033</t>
  </si>
  <si>
    <t>隐瞒合同重要内容，如免责、退保等内容情况</t>
  </si>
  <si>
    <t>3320111_1_00034</t>
  </si>
  <si>
    <t>提供虚假产品信息情况</t>
  </si>
  <si>
    <t>3320111_1_00035</t>
  </si>
  <si>
    <t>承保业务信息系统管理完整性</t>
  </si>
  <si>
    <t>3320111_1_00036</t>
  </si>
  <si>
    <t>承保业务统计分析系统管理完整性</t>
  </si>
  <si>
    <t>3320111_1_00037</t>
  </si>
  <si>
    <t>承保业务系统与再保、财务系统对接情况</t>
  </si>
  <si>
    <t>3320111_1_00038</t>
  </si>
  <si>
    <t>销售管理系统建设情况</t>
  </si>
  <si>
    <t>3320111_1_00039</t>
  </si>
  <si>
    <t>关键承保信息质量情况</t>
  </si>
  <si>
    <t>3320111_1_00040</t>
  </si>
  <si>
    <t>承保业务系统与再保险系统，再保前保费收入差异比例</t>
  </si>
  <si>
    <t>3320111_1_00041</t>
  </si>
  <si>
    <t>承保业务系统与再保险系统，再保后保费收入差异比例</t>
  </si>
  <si>
    <t>3320111_1_00043</t>
  </si>
  <si>
    <t>承保业务系统与财务系统，再保前保费收入差异比例</t>
  </si>
  <si>
    <t>3320111_1_00044</t>
  </si>
  <si>
    <t>承保业务系统与财务系统，再保后保费收入差异比例</t>
  </si>
  <si>
    <t>3320111_1_00045</t>
  </si>
  <si>
    <t>承保业务系统与财务系统，手续费差异比例</t>
  </si>
  <si>
    <t>3320111_1_00046</t>
  </si>
  <si>
    <t>保险欺诈案件数量</t>
  </si>
  <si>
    <t>3320111_1_00047</t>
  </si>
  <si>
    <t>农业保险核验标的率</t>
  </si>
  <si>
    <t>3320111_1_00048</t>
  </si>
  <si>
    <t>农业保险核验标的的保单数量</t>
  </si>
  <si>
    <t>3320111_1_00049</t>
  </si>
  <si>
    <t>农业保险核保保单总数</t>
  </si>
  <si>
    <t>3320111_1_00050</t>
  </si>
  <si>
    <t>农业保险承保到户情况</t>
  </si>
  <si>
    <t>3320212_1_00001</t>
  </si>
  <si>
    <t>销售人员离职率</t>
  </si>
  <si>
    <t>OR02-人身保险公司销售、承保业务线的操作风险</t>
  </si>
  <si>
    <t>3320212_1_00002</t>
  </si>
  <si>
    <t>评估期内离职的销售人员数量</t>
  </si>
  <si>
    <t>3320212_1_00004</t>
  </si>
  <si>
    <t>评估期末销售人员数量</t>
  </si>
  <si>
    <t>3320212_1_00005</t>
  </si>
  <si>
    <t>核保人员工作年限</t>
  </si>
  <si>
    <t>3320212_1_00006</t>
  </si>
  <si>
    <t>评估期末，专职从事人身保险核保工作的内勤员工数量</t>
  </si>
  <si>
    <t>3320212_1_00007</t>
  </si>
  <si>
    <t>评估期末，具有三年以上核保工作经验的核保人员数量</t>
  </si>
  <si>
    <t>3320212_1_00008</t>
  </si>
  <si>
    <t>销售人员学历水平</t>
  </si>
  <si>
    <t>3320212_1_00009</t>
  </si>
  <si>
    <t>3320212_1_00010</t>
  </si>
  <si>
    <t>评估期末，销售人员中大专以上学历人员数量</t>
  </si>
  <si>
    <t>3320212_1_00011</t>
  </si>
  <si>
    <t>评估期内公司对销售人员实施内部责任追究的人次</t>
  </si>
  <si>
    <t>3320212_1_00012</t>
  </si>
  <si>
    <t>评估期评估公司规模保费</t>
  </si>
  <si>
    <t>3320212_1_00013</t>
  </si>
  <si>
    <t>电话回访成功率</t>
  </si>
  <si>
    <t>3320212_1_00014</t>
  </si>
  <si>
    <t>评估期电话回访成功的保单件数</t>
  </si>
  <si>
    <t>3320212_1_00015</t>
  </si>
  <si>
    <t>评估期开展电话回访的保单件数</t>
  </si>
  <si>
    <t>3320212_1_00016</t>
  </si>
  <si>
    <t>客户信息真实性比例</t>
  </si>
  <si>
    <t>3320212_1_00017</t>
  </si>
  <si>
    <t>评估期公司审核发现存在客户信息缺失、虚假问题的保单件数</t>
  </si>
  <si>
    <t>3320212_1_00018</t>
  </si>
  <si>
    <t>评估期公司开展客户信息真实性审核的保单件数</t>
  </si>
  <si>
    <t>3320212_1_00019</t>
  </si>
  <si>
    <t>评估时点之前12个月发现私印宣传、培训材料事件的次数</t>
  </si>
  <si>
    <t>3320212_1_00020</t>
  </si>
  <si>
    <t>评估时点之前12个月发现产品说明会销售误导事件的次数</t>
  </si>
  <si>
    <t>3320212_1_00021</t>
  </si>
  <si>
    <t>电话营销质监问题比例</t>
  </si>
  <si>
    <t>3320212_1_00022</t>
  </si>
  <si>
    <t>评估期公司电话营销质监发现存在销售误导问题的保单件数</t>
  </si>
  <si>
    <t>3320212_1_00023</t>
  </si>
  <si>
    <t>评估期公司进行电话营销质监的保单总数</t>
  </si>
  <si>
    <t>3320212_1_00024</t>
  </si>
  <si>
    <t>评估时点之前12个月违规销售非保险金融产品事件的次数</t>
  </si>
  <si>
    <t>3320212_1_00025</t>
  </si>
  <si>
    <t>评估时点之前12个月发现组织参与非法集资事件的次数</t>
  </si>
  <si>
    <t>3320212_1_00026</t>
  </si>
  <si>
    <t>评估时点之前12个月发现通过盗用、伪造印鉴和保单进行诈骗的次数</t>
  </si>
  <si>
    <t>3320212_1_00027</t>
  </si>
  <si>
    <t>评估时点之前12个月发现侵占、挪用保费事件的次数</t>
  </si>
  <si>
    <t>3320212_1_00028</t>
  </si>
  <si>
    <t>与核心业务系统实时对接情况</t>
  </si>
  <si>
    <t>3320212_1_00029</t>
  </si>
  <si>
    <t>完整记录意外险保单信息内容情况</t>
  </si>
  <si>
    <t>3320212_1_00030</t>
  </si>
  <si>
    <t>完整性控制功能情况</t>
  </si>
  <si>
    <t>3320212_1_00031</t>
  </si>
  <si>
    <t>逻辑准确性控制功能情况</t>
  </si>
  <si>
    <t>3320212_1_00032</t>
  </si>
  <si>
    <t>系统发生故障次数</t>
  </si>
  <si>
    <t>3320212_1_00033</t>
  </si>
  <si>
    <t>评估期保险公司关于承保、销售业务线的投诉次数</t>
  </si>
  <si>
    <t>3320212_1_00034</t>
  </si>
  <si>
    <t>3320212_1_00035</t>
  </si>
  <si>
    <t>评估期初销售人员数量-上年年末</t>
  </si>
  <si>
    <t>3320311_2_00001</t>
  </si>
  <si>
    <t>管理层离职率</t>
  </si>
  <si>
    <t>OR03-财产保险公司分支机构销售、承保、保全业务线操作风险</t>
  </si>
  <si>
    <t>3320311_2_00002</t>
  </si>
  <si>
    <t>最近4个季度省级分公司总经理室成员及中心支公司主要负责人离职人数</t>
  </si>
  <si>
    <t>3320311_2_00003</t>
  </si>
  <si>
    <t>评估期期末省级分公司总经理室成员及中心支公司主要负责人在职人数</t>
  </si>
  <si>
    <t>3320311_2_00004</t>
  </si>
  <si>
    <t>部门负责人具有5年以上保险相关从业经验的占比</t>
  </si>
  <si>
    <t>3320311_2_00005</t>
  </si>
  <si>
    <t>评估期期末省级分公司和中心支公司销售、承保、保全部门负责人具有5年以上保险相关从业经验人数</t>
  </si>
  <si>
    <t>3320311_2_00006</t>
  </si>
  <si>
    <t>评估期期末省级分公司和中心支公司销售、承保、保全部门负责人人数</t>
  </si>
  <si>
    <t>3320311_2_00007</t>
  </si>
  <si>
    <t>员工流失率</t>
  </si>
  <si>
    <t>3320311_2_00008</t>
  </si>
  <si>
    <t>最近4个季度省级分公司及以下分支机构销售、承保、保全部门离职员工人数</t>
  </si>
  <si>
    <t>3320311_2_00009</t>
  </si>
  <si>
    <t>前4个季度初省级分公司及以下分支机构销售、承保、保全部门员工人数</t>
  </si>
  <si>
    <t>3320311_2_00010</t>
  </si>
  <si>
    <t>最近4个季度省级分公司及以下分支机构销售、承保、保全部门增加员工人数</t>
  </si>
  <si>
    <t>3320311_2_00011</t>
  </si>
  <si>
    <t>最近4个季度部门负责人培训次数</t>
  </si>
  <si>
    <t>3320311_2_00012</t>
  </si>
  <si>
    <t>业绩考核</t>
  </si>
  <si>
    <t>3320311_2_00013</t>
  </si>
  <si>
    <t>中介协议签订率</t>
  </si>
  <si>
    <t>3320311_2_00014</t>
  </si>
  <si>
    <t>评估期期末公司与代理机构签订有效的合作协议份数</t>
  </si>
  <si>
    <t>3320311_2_00015</t>
  </si>
  <si>
    <t>代理机构总家数</t>
  </si>
  <si>
    <t>3320311_2_00016</t>
  </si>
  <si>
    <t>销售人员协议签订率</t>
  </si>
  <si>
    <t>3320311_2_00017</t>
  </si>
  <si>
    <t>评估期期末公司与销售人员签订有效的劳动合同、代理合同份数</t>
  </si>
  <si>
    <t>3320311_2_00018</t>
  </si>
  <si>
    <t>销售人员总人数</t>
  </si>
  <si>
    <t>3320311_2_00019</t>
  </si>
  <si>
    <t>佣金支付方式</t>
  </si>
  <si>
    <t>3320311_2_00020</t>
  </si>
  <si>
    <t>最近4个季度公司自查发现展业操作风险事件次数</t>
  </si>
  <si>
    <t>3320311_2_00021</t>
  </si>
  <si>
    <t>最近4个季度监管部门发现展业操作风险事件次数</t>
  </si>
  <si>
    <t>3320311_2_00022</t>
  </si>
  <si>
    <t>最近4个季度公司自查发现中介业务操作风险事件次数</t>
  </si>
  <si>
    <t>3320311_2_00023</t>
  </si>
  <si>
    <t>最近4个季度监管部门发现中介业务操作风险事件次数</t>
  </si>
  <si>
    <t>3320311_2_00024</t>
  </si>
  <si>
    <t>最近4个季度公司自查发现存在销售人员管理操作风险事件的次数</t>
  </si>
  <si>
    <t>3320311_2_00025</t>
  </si>
  <si>
    <t>最近4个季度监管部门检查发现存在销售人员管理操作风险事件的次数</t>
  </si>
  <si>
    <t>3320311_2_00026</t>
  </si>
  <si>
    <t>核保权限集中度</t>
  </si>
  <si>
    <t>3320311_2_00027</t>
  </si>
  <si>
    <t>承保标的风险评估情况</t>
  </si>
  <si>
    <t>3320311_2_00028</t>
  </si>
  <si>
    <t>应收保费率</t>
  </si>
  <si>
    <t>3320311_2_00029</t>
  </si>
  <si>
    <t>评估期期末一年期以下应收保费余额</t>
  </si>
  <si>
    <t>3320311_2_00030</t>
  </si>
  <si>
    <t>滚动12个月原保险保费收入</t>
  </si>
  <si>
    <t>3320311_2_00031</t>
  </si>
  <si>
    <t>承保档案遗失次数</t>
  </si>
  <si>
    <t>3320311_2_00032</t>
  </si>
  <si>
    <t>承保档案资料不齐全或要素填写不完整次数</t>
  </si>
  <si>
    <t>3320311_2_00033</t>
  </si>
  <si>
    <t>承保档案归档不及时次数</t>
  </si>
  <si>
    <t>3320311_2_00034</t>
  </si>
  <si>
    <t>其他理承保档案管理不完善问题的发现次数</t>
  </si>
  <si>
    <t>3320311_2_00035</t>
  </si>
  <si>
    <t>补录单率</t>
  </si>
  <si>
    <t>3320311_2_00036</t>
  </si>
  <si>
    <t>评估期补录单数量</t>
  </si>
  <si>
    <t>3320311_2_00037</t>
  </si>
  <si>
    <t>评估期期末有效保单数量</t>
  </si>
  <si>
    <t>3320311_2_00038</t>
  </si>
  <si>
    <t>最近4个季度公司因反洗钱工作被监管部门处罚次数</t>
  </si>
  <si>
    <t>3320311_2_00039</t>
  </si>
  <si>
    <t>最近4个季度公司因反洗钱工作被监管部门下发监管函的次数</t>
  </si>
  <si>
    <t>3320311_2_00040</t>
  </si>
  <si>
    <t>最近4个季度公司自查发现承保管理操作风险事件次数</t>
  </si>
  <si>
    <t>3320311_2_00041</t>
  </si>
  <si>
    <t>最近4个季度监管部门发现承保管理操作风险事件次数</t>
  </si>
  <si>
    <t>3320311_2_00042</t>
  </si>
  <si>
    <t>保费批退率</t>
  </si>
  <si>
    <t>3320311_2_00043</t>
  </si>
  <si>
    <t>评估期本期注销保费</t>
  </si>
  <si>
    <t>3320311_2_00044</t>
  </si>
  <si>
    <t>评估期本期退保保费</t>
  </si>
  <si>
    <t>3320311_2_00045</t>
  </si>
  <si>
    <t>评估期本期批减保费</t>
  </si>
  <si>
    <t>3320311_2_00046</t>
  </si>
  <si>
    <t>评估期本期批增保费</t>
  </si>
  <si>
    <t>3320311_2_00047</t>
  </si>
  <si>
    <t>评估期签单保费</t>
  </si>
  <si>
    <t>3320311_2_00048</t>
  </si>
  <si>
    <t>保全差错率</t>
  </si>
  <si>
    <t>3320311_2_00049</t>
  </si>
  <si>
    <t>评估期内保全差错件总量</t>
  </si>
  <si>
    <t>3320311_2_00050</t>
  </si>
  <si>
    <t>评估期操作的确认生效的保全件总量</t>
  </si>
  <si>
    <t>3320311_2_00051</t>
  </si>
  <si>
    <t>批减资金支付方式</t>
  </si>
  <si>
    <t>3320311_2_00052</t>
  </si>
  <si>
    <t>最近4个季度公司自查发现保全管理操作风险事件数次数</t>
  </si>
  <si>
    <t>3320311_2_00053</t>
  </si>
  <si>
    <t>最近4个季度监管部门发现保全管理操作风险事件数次数</t>
  </si>
  <si>
    <t>3320311_2_00054</t>
  </si>
  <si>
    <t>公司销售、承保、保全环节发现重大操作风险事件的次数</t>
  </si>
  <si>
    <t>3320311_2_00055</t>
  </si>
  <si>
    <t>公司自查发现账号管理安全事件的次数</t>
  </si>
  <si>
    <t>3320311_2_00056</t>
  </si>
  <si>
    <t>监管部门检查发现账号管理安全事件的次数</t>
  </si>
  <si>
    <t>3320311_2_00057</t>
  </si>
  <si>
    <t>佣金系统计提情况</t>
  </si>
  <si>
    <t>3320311_2_00058</t>
  </si>
  <si>
    <t>评估期评估公司原保费收入</t>
  </si>
  <si>
    <t>3320412_2_00001</t>
  </si>
  <si>
    <t>OR04-人身保险公司分支机构销售、承保、保全业务线操作风险</t>
  </si>
  <si>
    <t>3320412_2_00002</t>
  </si>
  <si>
    <t>3320412_2_00003</t>
  </si>
  <si>
    <t>3320412_2_00004</t>
  </si>
  <si>
    <t>3320412_2_00005</t>
  </si>
  <si>
    <t>3320412_2_00006</t>
  </si>
  <si>
    <t>3320412_2_00007</t>
  </si>
  <si>
    <t>3320412_2_00008</t>
  </si>
  <si>
    <t>3320412_2_00009</t>
  </si>
  <si>
    <t>3320412_2_00010</t>
  </si>
  <si>
    <t>3320412_2_00011</t>
  </si>
  <si>
    <t>3320412_2_00012</t>
  </si>
  <si>
    <t>3320412_2_00013</t>
  </si>
  <si>
    <t>3320412_2_00014</t>
  </si>
  <si>
    <t>3320412_2_00015</t>
  </si>
  <si>
    <t>3320412_2_00016</t>
  </si>
  <si>
    <t>3320412_2_00017</t>
  </si>
  <si>
    <t>3320412_2_00018</t>
  </si>
  <si>
    <t>3320412_2_00019</t>
  </si>
  <si>
    <t>千张保单投诉量</t>
  </si>
  <si>
    <t>3320412_2_00020</t>
  </si>
  <si>
    <t>评估期公司受理的有效投诉件数总量</t>
  </si>
  <si>
    <t>3320412_2_00021</t>
  </si>
  <si>
    <t>期末有效保单总量</t>
  </si>
  <si>
    <t>3320412_2_00022</t>
  </si>
  <si>
    <t>代理制销售人员13个月留存率</t>
  </si>
  <si>
    <t>3320412_2_00023</t>
  </si>
  <si>
    <t>评估期期末前13个月已入职且评估期在职代理制销售人员数</t>
  </si>
  <si>
    <t>3320412_2_00024</t>
  </si>
  <si>
    <t>评估期前13个月已入职代理制销售人员数</t>
  </si>
  <si>
    <t>3320412_2_00025</t>
  </si>
  <si>
    <t>3320412_2_00026</t>
  </si>
  <si>
    <t>3320412_2_00027</t>
  </si>
  <si>
    <t>3320412_2_00028</t>
  </si>
  <si>
    <t>最近4个季度监管发现中介业务操作风险事件次数</t>
  </si>
  <si>
    <t>3320412_2_00029</t>
  </si>
  <si>
    <t>3320412_2_00030</t>
  </si>
  <si>
    <t>3320412_2_00031</t>
  </si>
  <si>
    <t>3320412_2_00032</t>
  </si>
  <si>
    <t>犹豫期内电话回访成功率</t>
  </si>
  <si>
    <t>3320412_2_00033</t>
  </si>
  <si>
    <t>评估期内通过电话回访方式在犹豫期内完成新契约回访的保单件数</t>
  </si>
  <si>
    <t>3320412_2_00034</t>
  </si>
  <si>
    <t>评估期内承保的保单件数</t>
  </si>
  <si>
    <t>3320412_2_00035</t>
  </si>
  <si>
    <t>新契约回访完成率</t>
  </si>
  <si>
    <t>3320412_2_00036</t>
  </si>
  <si>
    <t>评估期内承保的保单中完成回访的保单件数</t>
  </si>
  <si>
    <t>3320412_2_00037</t>
  </si>
  <si>
    <t>3320412_2_00038</t>
  </si>
  <si>
    <t>3320412_2_00039</t>
  </si>
  <si>
    <t>3320412_2_00040</t>
  </si>
  <si>
    <t>3320412_2_00041</t>
  </si>
  <si>
    <t>3320412_2_00042</t>
  </si>
  <si>
    <t>续期收费率</t>
  </si>
  <si>
    <t>3320412_2_00043</t>
  </si>
  <si>
    <t>评估期本期应收实收保费</t>
  </si>
  <si>
    <t>3320412_2_00044</t>
  </si>
  <si>
    <t>评估期本期应收保费</t>
  </si>
  <si>
    <t>3320412_2_00045</t>
  </si>
  <si>
    <t>保全变更完成率</t>
  </si>
  <si>
    <t>3320412_2_00046</t>
  </si>
  <si>
    <t>评估期保全变更完成件数</t>
  </si>
  <si>
    <t>3320412_2_00047</t>
  </si>
  <si>
    <t>评估期期初保全变更留存件数</t>
  </si>
  <si>
    <t>3320412_2_00048</t>
  </si>
  <si>
    <t>评估期保全变更新增件数</t>
  </si>
  <si>
    <t>3320412_2_00049</t>
  </si>
  <si>
    <t>退（撤）保率</t>
  </si>
  <si>
    <t>3320412_2_00050</t>
  </si>
  <si>
    <t>评估期本期合计撤保金总额</t>
  </si>
  <si>
    <t>3320412_2_00051</t>
  </si>
  <si>
    <t>评估期本期合计退保金总额</t>
  </si>
  <si>
    <t>3320412_2_00052</t>
  </si>
  <si>
    <t>评估期本期合计实收保费金额</t>
  </si>
  <si>
    <t>3320412_2_00053</t>
  </si>
  <si>
    <t>评估期本期预收保费总额</t>
  </si>
  <si>
    <t>3320412_2_00054</t>
  </si>
  <si>
    <t>保单失效率</t>
  </si>
  <si>
    <t>3320412_2_00055</t>
  </si>
  <si>
    <t>失效、退保金额</t>
  </si>
  <si>
    <t>3320412_2_00056</t>
  </si>
  <si>
    <t>减保金额</t>
  </si>
  <si>
    <t>3320412_2_00057</t>
  </si>
  <si>
    <t>复效额</t>
  </si>
  <si>
    <t>3320412_2_00058</t>
  </si>
  <si>
    <t>增保额</t>
  </si>
  <si>
    <t>3320412_2_00059</t>
  </si>
  <si>
    <t>年初累计有效保额</t>
  </si>
  <si>
    <t>3320412_2_00060</t>
  </si>
  <si>
    <t>3320412_2_00061</t>
  </si>
  <si>
    <t>3320412_2_00062</t>
  </si>
  <si>
    <t>3320412_2_00063</t>
  </si>
  <si>
    <t>保单质押贷款支付方式</t>
  </si>
  <si>
    <t>3320412_2_00064</t>
  </si>
  <si>
    <t>最近4个季度公司自查发现保全管理操作风险事件的次数</t>
  </si>
  <si>
    <t>3320412_2_00065</t>
  </si>
  <si>
    <t>最近4个季度监管部门检查发现保全管理操作风险事件的次数</t>
  </si>
  <si>
    <t>3320412_2_00066</t>
  </si>
  <si>
    <t>3320412_2_00067</t>
  </si>
  <si>
    <t>3320412_2_00068</t>
  </si>
  <si>
    <t>3320412_2_00069</t>
  </si>
  <si>
    <t>3320412_2_00070</t>
  </si>
  <si>
    <t>3320412_2_00071</t>
  </si>
  <si>
    <t>评估期内保户投资款本年新增交费</t>
  </si>
  <si>
    <t>3320412_2_00072</t>
  </si>
  <si>
    <t>评估期内投连险独立账户本年新增交费</t>
  </si>
  <si>
    <t>3320511_1_00001</t>
  </si>
  <si>
    <t>不相容职务分离情况</t>
  </si>
  <si>
    <t>OR05-财产保险公司理赔业务线操作风险</t>
  </si>
  <si>
    <t>3320511_1_00002</t>
  </si>
  <si>
    <t>特殊环节集中度</t>
  </si>
  <si>
    <t>3320511_1_00003</t>
  </si>
  <si>
    <t>限时立案率</t>
  </si>
  <si>
    <t>3320511_1_00004</t>
  </si>
  <si>
    <t>限时立案件数</t>
  </si>
  <si>
    <t>3320511_1_00005</t>
  </si>
  <si>
    <t>车险报案后≤3日立案件数</t>
  </si>
  <si>
    <t>3320511_1_00006</t>
  </si>
  <si>
    <t>非车险报案后≤15日立案件数</t>
  </si>
  <si>
    <t>3320511_1_00007</t>
  </si>
  <si>
    <t>本年总立案件数</t>
  </si>
  <si>
    <t>3320511_1_00008</t>
  </si>
  <si>
    <t>本年有效立案件数</t>
  </si>
  <si>
    <t>3320511_1_00009</t>
  </si>
  <si>
    <t>本年注销立案件数</t>
  </si>
  <si>
    <t>3320511_1_00010</t>
  </si>
  <si>
    <t>本年拒赔立案件数</t>
  </si>
  <si>
    <t>3320511_1_00011</t>
  </si>
  <si>
    <t>农险报案后10日内未立案的次数</t>
  </si>
  <si>
    <t>3320511_1_00012</t>
  </si>
  <si>
    <t>立案注销率（笔数）</t>
  </si>
  <si>
    <t>3320511_1_00013</t>
  </si>
  <si>
    <t>3320511_1_00014</t>
  </si>
  <si>
    <t>3320511_1_00015</t>
  </si>
  <si>
    <t>3320511_1_00016</t>
  </si>
  <si>
    <t>3320511_1_00017</t>
  </si>
  <si>
    <t>3320511_1_00018</t>
  </si>
  <si>
    <t>立案注销恢复率（笔数）</t>
  </si>
  <si>
    <t>3320511_1_00019</t>
  </si>
  <si>
    <t>统计期内立案注销恢复笔数</t>
  </si>
  <si>
    <t>3320511_1_00020</t>
  </si>
  <si>
    <t>3320511_1_00021</t>
  </si>
  <si>
    <t>3320511_1_00022</t>
  </si>
  <si>
    <t>3320511_1_00023</t>
  </si>
  <si>
    <t>3320511_1_00024</t>
  </si>
  <si>
    <t>已发生已报告未决赔款准备金发展偏差率</t>
  </si>
  <si>
    <t>3320511_1_00025</t>
  </si>
  <si>
    <t>上年末未决案件截止到统计期末已报告赔款的变化量</t>
  </si>
  <si>
    <t>3320511_1_00026</t>
  </si>
  <si>
    <t>上年末已发生已报告未决赔款准备金</t>
  </si>
  <si>
    <t>3320511_1_00027</t>
  </si>
  <si>
    <t>注销恢复及案件重开率（金额）</t>
  </si>
  <si>
    <t>3320511_1_00028</t>
  </si>
  <si>
    <t>立案注销案件及重开案件在统计时点上的赔付金额与估损金额之和的增量</t>
  </si>
  <si>
    <t>3320511_1_00029</t>
  </si>
  <si>
    <t>立案案件在统计时点上的赔付金额与估损金额之和</t>
  </si>
  <si>
    <t>3320511_1_00030</t>
  </si>
  <si>
    <t>车险报案结案率（件数）</t>
  </si>
  <si>
    <t>3320511_1_00031</t>
  </si>
  <si>
    <t>评价时点向前滚动12个月车险立案结案件数</t>
  </si>
  <si>
    <t>3320511_1_00032</t>
  </si>
  <si>
    <t>评价时点向前滚动12个月车险有效报案件数</t>
  </si>
  <si>
    <t>3320511_1_00033</t>
  </si>
  <si>
    <t>非车险报案结案率（件数）</t>
  </si>
  <si>
    <t>3320511_1_00034</t>
  </si>
  <si>
    <t>评价时点向前滚动12个月非车险立案结案件数</t>
  </si>
  <si>
    <t>3320511_1_00035</t>
  </si>
  <si>
    <t>评价时点向前滚动12个月非车险有效报案件数</t>
  </si>
  <si>
    <t>3320511_1_00036</t>
  </si>
  <si>
    <t>车险原保费收入</t>
  </si>
  <si>
    <t>3320511_1_00037</t>
  </si>
  <si>
    <t>非车险原保费收入</t>
  </si>
  <si>
    <t>3320511_1_00038</t>
  </si>
  <si>
    <t>理赔系统与财务系统，再保前直接赔款差异比例</t>
  </si>
  <si>
    <t>3320511_1_00039</t>
  </si>
  <si>
    <t>理赔系统与财务系统，再保后直接赔款差异比例</t>
  </si>
  <si>
    <t>3320511_1_00040</t>
  </si>
  <si>
    <t>理赔系统与财务系统，再保前直接理赔费用差异比例</t>
  </si>
  <si>
    <t>3320511_1_00041</t>
  </si>
  <si>
    <t>理赔系统与财务系统，再保后直接理赔费用差异比例</t>
  </si>
  <si>
    <t>3320511_1_00042</t>
  </si>
  <si>
    <t>理赔系统与再保险系统，再保前直接赔款差异比例</t>
  </si>
  <si>
    <t>3320511_1_00043</t>
  </si>
  <si>
    <t>理赔系统与再保险系统，再保后直接赔款差异比例</t>
  </si>
  <si>
    <t>3320511_1_00044</t>
  </si>
  <si>
    <t>理赔系统与再保险系统，再保前直接理赔费用差异比例</t>
  </si>
  <si>
    <t>3320511_1_00045</t>
  </si>
  <si>
    <t>理赔系统与再保险系统，再保后直接理赔费用差异比例</t>
  </si>
  <si>
    <t>3320511_1_00046</t>
  </si>
  <si>
    <t>理赔反欺诈模块情况</t>
  </si>
  <si>
    <t>3320511_1_00047</t>
  </si>
  <si>
    <t>农业保险内部稽核情况</t>
  </si>
  <si>
    <t>3320511_1_00048</t>
  </si>
  <si>
    <t>农业保险赔付后回访率</t>
  </si>
  <si>
    <t>3320511_1_00049</t>
  </si>
  <si>
    <t>农业保险赔付后有效回访件数</t>
  </si>
  <si>
    <t>3320511_1_00050</t>
  </si>
  <si>
    <t>农业保险获得赔款被保险人人数</t>
  </si>
  <si>
    <t>3320612_1_00001</t>
  </si>
  <si>
    <t>具有3年以上理赔工作经验的人员占比</t>
  </si>
  <si>
    <t xml:space="preserve">OR06-人身保险公司理赔、保全业务线的操作风险 </t>
  </si>
  <si>
    <t>3320612_1_00002</t>
  </si>
  <si>
    <t>评估期末具有3年以上理赔工作经验的理赔工作人员数量</t>
  </si>
  <si>
    <t>3320612_1_00003</t>
  </si>
  <si>
    <t>评估期末理赔工作人员数量</t>
  </si>
  <si>
    <t>3320612_1_00004</t>
  </si>
  <si>
    <t>从事保全工作时间5年以上的人员和从事保全工作时间1年以下的人员合计占全部保全工作人员比例</t>
  </si>
  <si>
    <t>3320612_1_00005</t>
  </si>
  <si>
    <t>从事保全工作的时间在5年以上的保全工作人员数量</t>
  </si>
  <si>
    <t>3320612_1_00006</t>
  </si>
  <si>
    <t>从事保全工作的时间在1年以下的保全工作人员数量</t>
  </si>
  <si>
    <t>3320612_1_00007</t>
  </si>
  <si>
    <t>评估期末保全工作人员数量</t>
  </si>
  <si>
    <t>3320612_1_00008</t>
  </si>
  <si>
    <t>索赔核定平均时长</t>
  </si>
  <si>
    <t>3320612_1_00009</t>
  </si>
  <si>
    <t>赔款支付平均时长</t>
  </si>
  <si>
    <t>3320612_1_00010</t>
  </si>
  <si>
    <t>保全处理平均时长</t>
  </si>
  <si>
    <t>3320612_1_00011</t>
  </si>
  <si>
    <t>投诉处理平均时长</t>
  </si>
  <si>
    <t>3320612_1_00012</t>
  </si>
  <si>
    <t>评估时点之前12个月发现侵占、挪用保费或保险金的次数</t>
  </si>
  <si>
    <t>3320612_1_00013</t>
  </si>
  <si>
    <t>评估时点之前12个月系统发生故障次数</t>
  </si>
  <si>
    <t>3320612_1_00014</t>
  </si>
  <si>
    <t>评估时点之前12个月发现系统管控漏洞的次数</t>
  </si>
  <si>
    <t>3320612_1_00015</t>
  </si>
  <si>
    <t>评估期保险公司接到的关于理赔、保全业务线的投诉次数</t>
  </si>
  <si>
    <t>3320612_1_00016</t>
  </si>
  <si>
    <t>3320612_1_00017</t>
  </si>
  <si>
    <t>评估时点之前12个月保险公司接到的关于理赔、保全业务线的诉讼发生（不含当期败诉）件数</t>
  </si>
  <si>
    <t>3320612_1_00018</t>
  </si>
  <si>
    <t>评估时点之前12个月保险公司接到的关于理赔、保全业务线的诉讼败诉件数</t>
  </si>
  <si>
    <t>3320612_1_00019</t>
  </si>
  <si>
    <t>评估时点之前12个月理赔、保全业务引发的群体性事件的数量</t>
  </si>
  <si>
    <t>3320711_2_00001</t>
  </si>
  <si>
    <t>理赔部门负责人具有5年以上相关从业经验的占比</t>
  </si>
  <si>
    <t xml:space="preserve">OR07-财产保险公司分支机构理赔业务线操作风险 </t>
  </si>
  <si>
    <t>3320711_2_00002</t>
  </si>
  <si>
    <t>评估期期末省级分公司及中心支公司理赔部门负责人具有保险理赔工作5年以上相关从业经验人数</t>
  </si>
  <si>
    <t>3320711_2_00003</t>
  </si>
  <si>
    <t>评估期期末省级分公司及中心支公司理赔部门负责人人数</t>
  </si>
  <si>
    <t>3320711_2_00004</t>
  </si>
  <si>
    <t>理赔部门人员流失率</t>
  </si>
  <si>
    <t>3320711_2_00005</t>
  </si>
  <si>
    <t>最近4个季度内省公司及以下分支机构理赔部门离职员工人数</t>
  </si>
  <si>
    <t>3320711_2_00006</t>
  </si>
  <si>
    <t>前4个季度初省公司及以下分支机构的理赔人员数量</t>
  </si>
  <si>
    <t>3320711_2_00007</t>
  </si>
  <si>
    <t>最近4个季度省公司及以下分支机构增加的理赔人员数量</t>
  </si>
  <si>
    <t>3320711_2_00008</t>
  </si>
  <si>
    <t>3320711_2_00009</t>
  </si>
  <si>
    <t>3320711_2_00010</t>
  </si>
  <si>
    <t>理赔权限管理</t>
  </si>
  <si>
    <t>3320711_2_00011</t>
  </si>
  <si>
    <t>报案立案率</t>
  </si>
  <si>
    <t>3320711_2_00012</t>
  </si>
  <si>
    <t>最近4个季度立案数量</t>
  </si>
  <si>
    <t>3320711_2_00013</t>
  </si>
  <si>
    <t>最近4个季度有效报案数量</t>
  </si>
  <si>
    <t>3320711_2_00014</t>
  </si>
  <si>
    <t>立案结案率</t>
  </si>
  <si>
    <t>3320711_2_00015</t>
  </si>
  <si>
    <t>最近4个季度内已决案件数量</t>
  </si>
  <si>
    <t>3320711_2_00016</t>
  </si>
  <si>
    <t>3320711_2_00017</t>
  </si>
  <si>
    <t>案均核赔支付时效</t>
  </si>
  <si>
    <t>3320711_2_00018</t>
  </si>
  <si>
    <t>评估期内所有赔案支付时点至核赔完成时点差值之和</t>
  </si>
  <si>
    <t>3320711_2_00019</t>
  </si>
  <si>
    <t>正常结案数量</t>
  </si>
  <si>
    <t>3320711_2_00020</t>
  </si>
  <si>
    <t>赔款转账直付比例</t>
  </si>
  <si>
    <t>3320711_2_00021</t>
  </si>
  <si>
    <t>评估期转账支付至被保险人（或受益人、第三者、车险指定直赔修理厂）银行账户的赔款件数</t>
  </si>
  <si>
    <t>3320711_2_00022</t>
  </si>
  <si>
    <t>评估期已决赔案数量</t>
  </si>
  <si>
    <t>3320711_2_00023</t>
  </si>
  <si>
    <t>3320711_2_00024</t>
  </si>
  <si>
    <t>3320711_2_00025</t>
  </si>
  <si>
    <t>3320711_2_00026</t>
  </si>
  <si>
    <t>3320711_2_00027</t>
  </si>
  <si>
    <t>有效投诉件数总量</t>
  </si>
  <si>
    <t>3320711_2_00028</t>
  </si>
  <si>
    <t>统计期内有效保单总量</t>
  </si>
  <si>
    <t>3320711_2_00029</t>
  </si>
  <si>
    <t>理赔档案遗失次数</t>
  </si>
  <si>
    <t>3320711_2_00030</t>
  </si>
  <si>
    <t>理赔档案资料不完整或要素填写不完整次数</t>
  </si>
  <si>
    <t>3320711_2_00031</t>
  </si>
  <si>
    <t>理赔档案案卷归档不及时次数</t>
  </si>
  <si>
    <t>3320711_2_00032</t>
  </si>
  <si>
    <t>其他理赔档案管理不善的次数</t>
  </si>
  <si>
    <t>3320711_2_00033</t>
  </si>
  <si>
    <t>最近4个季度公司自查发现理赔管理操作风险事件的次数</t>
  </si>
  <si>
    <t>3320711_2_00034</t>
  </si>
  <si>
    <t>最近4个季度监管部门发现理赔管理操作风险事件的次数</t>
  </si>
  <si>
    <t>3320711_2_00035</t>
  </si>
  <si>
    <t>最近4个季度公司发生业内欺诈案件的次数</t>
  </si>
  <si>
    <t>3320711_2_00036</t>
  </si>
  <si>
    <t>最近4个季度公司发生业外欺诈案件的次数</t>
  </si>
  <si>
    <t>3320711_2_00037</t>
  </si>
  <si>
    <t>重大操作风险事件调整次数</t>
  </si>
  <si>
    <t>3320711_2_00038</t>
  </si>
  <si>
    <t>3320711_2_00039</t>
  </si>
  <si>
    <t>3320711_2_00040</t>
  </si>
  <si>
    <t>反欺诈识别</t>
  </si>
  <si>
    <t>3320711_2_00041</t>
  </si>
  <si>
    <t>系统对接情况</t>
  </si>
  <si>
    <t>3320711_2_00042</t>
  </si>
  <si>
    <t>3320812_2_00001</t>
  </si>
  <si>
    <t>OR08-人身保险公司分支机构理赔业务线操作风险</t>
  </si>
  <si>
    <t>3320812_2_00002</t>
  </si>
  <si>
    <t>3320812_2_00003</t>
  </si>
  <si>
    <t>3320812_2_00004</t>
  </si>
  <si>
    <t>3320812_2_00005</t>
  </si>
  <si>
    <t>3320812_2_00006</t>
  </si>
  <si>
    <t>3320812_2_00007</t>
  </si>
  <si>
    <t>3320812_2_00008</t>
  </si>
  <si>
    <t>3320812_2_00009</t>
  </si>
  <si>
    <t>3320812_2_00010</t>
  </si>
  <si>
    <t>3320812_2_00011</t>
  </si>
  <si>
    <t>3320812_2_00012</t>
  </si>
  <si>
    <t>3320812_2_00013</t>
  </si>
  <si>
    <t>理赔服务时效</t>
  </si>
  <si>
    <t>3320812_2_00014</t>
  </si>
  <si>
    <t>评估期内所有已决赔案出险日至结案的天数总和</t>
  </si>
  <si>
    <t>3320812_2_00015</t>
  </si>
  <si>
    <t>评估期内所有已决赔案件数</t>
  </si>
  <si>
    <t>3320812_2_00016</t>
  </si>
  <si>
    <t>3320812_2_00017</t>
  </si>
  <si>
    <t>评估期转账支付至被保险人（或受益人）银行账户的赔款件数</t>
  </si>
  <si>
    <t>3320812_2_00018</t>
  </si>
  <si>
    <t>3320812_2_00019</t>
  </si>
  <si>
    <t>非寿险业务估损代数偏差率</t>
  </si>
  <si>
    <t>3320812_2_00020</t>
  </si>
  <si>
    <t>评估期所有赔案的未决估计赔款与已决赔款差值之和</t>
  </si>
  <si>
    <t>3320812_2_00021</t>
  </si>
  <si>
    <t>评估期内所有正常结案赔案的已决赔款之和</t>
  </si>
  <si>
    <t>3320812_2_00022</t>
  </si>
  <si>
    <t>3320812_2_00023</t>
  </si>
  <si>
    <t>3320812_2_00024</t>
  </si>
  <si>
    <t>3320812_2_00025</t>
  </si>
  <si>
    <t>3320812_2_00026</t>
  </si>
  <si>
    <t>3320812_2_00027</t>
  </si>
  <si>
    <t>3320812_2_00028</t>
  </si>
  <si>
    <t>3320812_2_00029</t>
  </si>
  <si>
    <t>3320812_2_00030</t>
  </si>
  <si>
    <t>3320812_2_00031</t>
  </si>
  <si>
    <t>3320812_2_00032</t>
  </si>
  <si>
    <t>3320812_2_00033</t>
  </si>
  <si>
    <t>3320812_2_00034</t>
  </si>
  <si>
    <t>3320812_2_00035</t>
  </si>
  <si>
    <t>最近4个季度评估期评估公司原保费收入</t>
  </si>
  <si>
    <t>3320812_2_00036</t>
  </si>
  <si>
    <t>最近4个季度评估期内保户投资款本年新增交费</t>
  </si>
  <si>
    <t>3320812_2_00037</t>
  </si>
  <si>
    <t>最近4个季度评估期内投连险独立账户本年新增交费</t>
  </si>
  <si>
    <t>3320911_1_00001</t>
  </si>
  <si>
    <t>再保险业务管理情况</t>
  </si>
  <si>
    <t>OR09-财产保险公司再保险业务操作风险</t>
  </si>
  <si>
    <t>3320911_1_00002</t>
  </si>
  <si>
    <t>再保险分入业务分工情况</t>
  </si>
  <si>
    <t>3320911_1_00003</t>
  </si>
  <si>
    <t>危险单位分给同一家再保险接受人，未达到标准的再保合同数</t>
  </si>
  <si>
    <t>3320911_1_00004</t>
  </si>
  <si>
    <t>临时分保合同分给投保人关联企业，未达到标准的再保合同数</t>
  </si>
  <si>
    <t>3320911_1_00005</t>
  </si>
  <si>
    <t>再保险接受人及经纪人资信管理情况</t>
  </si>
  <si>
    <t>3320911_1_00006</t>
  </si>
  <si>
    <t>再保险交易对手不符合要求的的个数</t>
  </si>
  <si>
    <t>3320911_1_00007</t>
  </si>
  <si>
    <t>再保险接受人信用风险突发应急预案管理情况</t>
  </si>
  <si>
    <t>3320911_1_00008</t>
  </si>
  <si>
    <t>未达到及时性要求的保单数</t>
  </si>
  <si>
    <t>3320911_1_00009</t>
  </si>
  <si>
    <t>需续保的再保合约业务完成情况</t>
  </si>
  <si>
    <t>3320911_1_00010</t>
  </si>
  <si>
    <t>未达到时效规范的分保合同数</t>
  </si>
  <si>
    <t>3320911_1_00011</t>
  </si>
  <si>
    <t>不符合信息录入要求的合约分保合同数</t>
  </si>
  <si>
    <t>3320911_1_00012</t>
  </si>
  <si>
    <t>不符合信息录入要求的临时分保合同数</t>
  </si>
  <si>
    <t>3320911_1_00013</t>
  </si>
  <si>
    <t>不符合信息录入要求的赔案数</t>
  </si>
  <si>
    <t>3320911_1_00014</t>
  </si>
  <si>
    <t>再保险应收应付款项管理情况</t>
  </si>
  <si>
    <t>3320911_1_00015</t>
  </si>
  <si>
    <t>合约账单超出约定期限未签回的数量</t>
  </si>
  <si>
    <t>3320911_1_00016</t>
  </si>
  <si>
    <t>合约账单超出约定期限未结算的数量</t>
  </si>
  <si>
    <t>3320911_1_00017</t>
  </si>
  <si>
    <t>临时分保业务账单超出约定期限未签回的数量</t>
  </si>
  <si>
    <t>3320911_1_00018</t>
  </si>
  <si>
    <t>临时分保业务账单超出约定期限未结算的数量</t>
  </si>
  <si>
    <t>3320911_1_00019</t>
  </si>
  <si>
    <t>每一危险单位划分符合相关法律法规情况</t>
  </si>
  <si>
    <t>3320911_1_00020</t>
  </si>
  <si>
    <t>每一危险单位划分符合公司内部规定情况</t>
  </si>
  <si>
    <t>3320911_1_00021</t>
  </si>
  <si>
    <t>应进行重大保险风险测试但未测试的合约分保合同数</t>
  </si>
  <si>
    <t>3320911_1_00022</t>
  </si>
  <si>
    <t>未通过测试仍进行再保险安排的合约分保合同数</t>
  </si>
  <si>
    <t>3320911_1_00023</t>
  </si>
  <si>
    <t>再保险业务进行外部审计次数</t>
  </si>
  <si>
    <t>3320911_1_00024</t>
  </si>
  <si>
    <t>再保险业务进行内部审计次数</t>
  </si>
  <si>
    <t>3320911_1_00025</t>
  </si>
  <si>
    <t>针对审计中发现的问题整改比例</t>
  </si>
  <si>
    <t>3320911_1_00026</t>
  </si>
  <si>
    <t>再保系统与其他系统链接</t>
  </si>
  <si>
    <t>3320911_1_00027</t>
  </si>
  <si>
    <t>IT系统模块功能</t>
  </si>
  <si>
    <t>3320911_1_00028</t>
  </si>
  <si>
    <t>IT系统统计再保险数据报表</t>
  </si>
  <si>
    <t>3320911_1_00029</t>
  </si>
  <si>
    <t>再保险IT系统权限管理情况</t>
  </si>
  <si>
    <t>3320911_1_00030</t>
  </si>
  <si>
    <t>再保系统记录修改痕迹功能</t>
  </si>
  <si>
    <r>
      <rPr>
        <sz val="9"/>
        <color indexed="8"/>
        <rFont val="宋体"/>
        <charset val="134"/>
      </rPr>
      <t>3321000_1_0000</t>
    </r>
    <r>
      <rPr>
        <sz val="9"/>
        <color indexed="8"/>
        <rFont val="宋体"/>
        <charset val="134"/>
      </rPr>
      <t>1</t>
    </r>
  </si>
  <si>
    <t>资产管理部门负责人从业年限</t>
  </si>
  <si>
    <t>OR10-保险公司资金运用业务线操作风险</t>
  </si>
  <si>
    <r>
      <rPr>
        <sz val="9"/>
        <color indexed="8"/>
        <rFont val="宋体"/>
        <charset val="134"/>
      </rPr>
      <t>3321000_1_00002</t>
    </r>
  </si>
  <si>
    <t>资产管理部门负责人违法违规及处罚情况</t>
  </si>
  <si>
    <r>
      <rPr>
        <sz val="9"/>
        <color indexed="8"/>
        <rFont val="宋体"/>
        <charset val="134"/>
      </rPr>
      <t>3321000_1_00003</t>
    </r>
  </si>
  <si>
    <t>资产管理部门人员平均从业年限</t>
  </si>
  <si>
    <r>
      <rPr>
        <sz val="9"/>
        <color indexed="8"/>
        <rFont val="宋体"/>
        <charset val="134"/>
      </rPr>
      <t>3321000_1_00004</t>
    </r>
  </si>
  <si>
    <t>保险公司委托投资的，资产管理部门岗位设置情况</t>
  </si>
  <si>
    <r>
      <rPr>
        <sz val="9"/>
        <color indexed="8"/>
        <rFont val="宋体"/>
        <charset val="134"/>
      </rPr>
      <t>3321000_1_00005</t>
    </r>
  </si>
  <si>
    <t>保险公司自行投资的，资产管理部门岗位设置情况</t>
  </si>
  <si>
    <t>3321000_1_00006</t>
  </si>
  <si>
    <t>人员结构</t>
  </si>
  <si>
    <r>
      <rPr>
        <sz val="9"/>
        <color indexed="8"/>
        <rFont val="宋体"/>
        <charset val="134"/>
      </rPr>
      <t>3321000_1_00007</t>
    </r>
  </si>
  <si>
    <t>资金运用风险管理人员数量</t>
  </si>
  <si>
    <r>
      <rPr>
        <sz val="9"/>
        <color indexed="8"/>
        <rFont val="宋体"/>
        <charset val="134"/>
      </rPr>
      <t>3321000_1_00008</t>
    </r>
  </si>
  <si>
    <t>投研人员数量</t>
  </si>
  <si>
    <r>
      <rPr>
        <sz val="9"/>
        <color indexed="8"/>
        <rFont val="宋体"/>
        <charset val="134"/>
      </rPr>
      <t>3321000_1_00009</t>
    </r>
  </si>
  <si>
    <t>资产管理部门人员流失率</t>
  </si>
  <si>
    <r>
      <rPr>
        <sz val="9"/>
        <color indexed="8"/>
        <rFont val="宋体"/>
        <charset val="134"/>
      </rPr>
      <t>3321000_1_00010</t>
    </r>
  </si>
  <si>
    <t>最近4个季度内离职的部门人员数量</t>
  </si>
  <si>
    <r>
      <rPr>
        <sz val="9"/>
        <color indexed="8"/>
        <rFont val="宋体"/>
        <charset val="134"/>
      </rPr>
      <t>3321000_1_00011</t>
    </r>
  </si>
  <si>
    <t>前4个季度初的部门人员数量</t>
  </si>
  <si>
    <r>
      <rPr>
        <sz val="9"/>
        <color indexed="8"/>
        <rFont val="宋体"/>
        <charset val="134"/>
      </rPr>
      <t>3321000_1_00012</t>
    </r>
  </si>
  <si>
    <t>最近4个季度增加的部门人员数量</t>
  </si>
  <si>
    <r>
      <rPr>
        <sz val="9"/>
        <color indexed="8"/>
        <rFont val="宋体"/>
        <charset val="134"/>
      </rPr>
      <t>3321000_1_00013</t>
    </r>
  </si>
  <si>
    <t>投资风险责任人人数</t>
  </si>
  <si>
    <r>
      <rPr>
        <sz val="9"/>
        <color indexed="8"/>
        <rFont val="宋体"/>
        <charset val="134"/>
      </rPr>
      <t>3321000_1_00014</t>
    </r>
  </si>
  <si>
    <t>最近4个季度投资风险责任人培训次数</t>
  </si>
  <si>
    <r>
      <rPr>
        <sz val="9"/>
        <color indexed="8"/>
        <rFont val="宋体"/>
        <charset val="134"/>
      </rPr>
      <t>3321000_1_00015</t>
    </r>
  </si>
  <si>
    <t>员工培训频率</t>
  </si>
  <si>
    <r>
      <rPr>
        <sz val="9"/>
        <color indexed="8"/>
        <rFont val="宋体"/>
        <charset val="134"/>
      </rPr>
      <t>3321000_1_00016</t>
    </r>
  </si>
  <si>
    <t>最近4个季度内员工培训人次</t>
  </si>
  <si>
    <r>
      <rPr>
        <sz val="9"/>
        <color indexed="8"/>
        <rFont val="宋体"/>
        <charset val="134"/>
      </rPr>
      <t>3321000_1_00017</t>
    </r>
  </si>
  <si>
    <t>资产管理部总人数</t>
  </si>
  <si>
    <r>
      <rPr>
        <sz val="9"/>
        <color indexed="8"/>
        <rFont val="宋体"/>
        <charset val="134"/>
      </rPr>
      <t>3321000_1_00018</t>
    </r>
  </si>
  <si>
    <t>保险公司自行投资的，投研人员激励机制情况</t>
  </si>
  <si>
    <r>
      <rPr>
        <sz val="9"/>
        <color indexed="8"/>
        <rFont val="宋体"/>
        <charset val="134"/>
      </rPr>
      <t>3321000_1_00019</t>
    </r>
  </si>
  <si>
    <t>保险公司委托投资的，投研人员激励机制情况</t>
  </si>
  <si>
    <r>
      <rPr>
        <sz val="9"/>
        <color indexed="8"/>
        <rFont val="宋体"/>
        <charset val="134"/>
      </rPr>
      <t>3321000_1_00020</t>
    </r>
  </si>
  <si>
    <t>保险公司自行投资的，风险管理人员激励机制情况</t>
  </si>
  <si>
    <r>
      <rPr>
        <sz val="9"/>
        <color indexed="8"/>
        <rFont val="宋体"/>
        <charset val="134"/>
      </rPr>
      <t>3321000_1_00021</t>
    </r>
  </si>
  <si>
    <t>保险公司委托投资的，风险管理人员激励机制情况</t>
  </si>
  <si>
    <r>
      <rPr>
        <sz val="9"/>
        <color indexed="8"/>
        <rFont val="宋体"/>
        <charset val="134"/>
      </rPr>
      <t>3321000_1_00022</t>
    </r>
  </si>
  <si>
    <t>保险公司自行投资的，业绩考核</t>
  </si>
  <si>
    <r>
      <rPr>
        <sz val="9"/>
        <color indexed="8"/>
        <rFont val="宋体"/>
        <charset val="134"/>
      </rPr>
      <t>3321000_1_00023</t>
    </r>
  </si>
  <si>
    <t>保险公司委托投资的，业绩考核</t>
  </si>
  <si>
    <r>
      <rPr>
        <sz val="9"/>
        <color indexed="8"/>
        <rFont val="宋体"/>
        <charset val="134"/>
      </rPr>
      <t>3321000_1_00024</t>
    </r>
  </si>
  <si>
    <t>操作风险数据库情况</t>
  </si>
  <si>
    <r>
      <rPr>
        <sz val="9"/>
        <color indexed="8"/>
        <rFont val="宋体"/>
        <charset val="134"/>
      </rPr>
      <t>3321000_1_00025</t>
    </r>
  </si>
  <si>
    <t>委托投资管理制度情况</t>
  </si>
  <si>
    <r>
      <rPr>
        <sz val="9"/>
        <color indexed="8"/>
        <rFont val="宋体"/>
        <charset val="134"/>
      </rPr>
      <t>3321000_1_00026</t>
    </r>
  </si>
  <si>
    <t>委托投资指引情况</t>
  </si>
  <si>
    <r>
      <rPr>
        <sz val="9"/>
        <color indexed="8"/>
        <rFont val="宋体"/>
        <charset val="134"/>
      </rPr>
      <t>3321000_1_00027</t>
    </r>
  </si>
  <si>
    <t>定期评估情况</t>
  </si>
  <si>
    <r>
      <rPr>
        <sz val="9"/>
        <color indexed="8"/>
        <rFont val="宋体"/>
        <charset val="134"/>
      </rPr>
      <t>3321000_1_00028</t>
    </r>
  </si>
  <si>
    <t>压力测试情况</t>
  </si>
  <si>
    <r>
      <rPr>
        <sz val="9"/>
        <color indexed="8"/>
        <rFont val="宋体"/>
        <charset val="134"/>
      </rPr>
      <t>3321000_1_00029</t>
    </r>
  </si>
  <si>
    <t>保险公司自行投资的，分账户情况</t>
  </si>
  <si>
    <r>
      <rPr>
        <sz val="9"/>
        <color indexed="8"/>
        <rFont val="宋体"/>
        <charset val="134"/>
      </rPr>
      <t>3321000_1_00030</t>
    </r>
  </si>
  <si>
    <t>保险公司委托投资的，分账户情况</t>
  </si>
  <si>
    <r>
      <rPr>
        <sz val="9"/>
        <color indexed="8"/>
        <rFont val="宋体"/>
        <charset val="134"/>
      </rPr>
      <t>3321000_1_00031</t>
    </r>
  </si>
  <si>
    <t>托管情况</t>
  </si>
  <si>
    <r>
      <rPr>
        <sz val="9"/>
        <color indexed="8"/>
        <rFont val="宋体"/>
        <charset val="134"/>
      </rPr>
      <t>3321000_1_00032</t>
    </r>
  </si>
  <si>
    <t>投资授权制度情况</t>
  </si>
  <si>
    <r>
      <rPr>
        <sz val="9"/>
        <color indexed="8"/>
        <rFont val="宋体"/>
        <charset val="134"/>
      </rPr>
      <t>3321000_1_00033</t>
    </r>
  </si>
  <si>
    <t>保险公司自行投资的，决策流程信息化和自动化情况</t>
  </si>
  <si>
    <r>
      <rPr>
        <sz val="9"/>
        <color indexed="8"/>
        <rFont val="宋体"/>
        <charset val="134"/>
      </rPr>
      <t>3321000_1_00034</t>
    </r>
  </si>
  <si>
    <t>保险公司委托投资的，决策流程信息化和自动化情况</t>
  </si>
  <si>
    <r>
      <rPr>
        <sz val="9"/>
        <color indexed="8"/>
        <rFont val="宋体"/>
        <charset val="134"/>
      </rPr>
      <t>3321000_1_00035</t>
    </r>
  </si>
  <si>
    <t>保险公司自行投资的，投资决策书面记录情况</t>
  </si>
  <si>
    <r>
      <rPr>
        <sz val="9"/>
        <color indexed="8"/>
        <rFont val="宋体"/>
        <charset val="134"/>
      </rPr>
      <t>3321000_1_00036</t>
    </r>
  </si>
  <si>
    <t>保险公司委托投资的，投资决策书面记录情况</t>
  </si>
  <si>
    <r>
      <rPr>
        <sz val="9"/>
        <color indexed="8"/>
        <rFont val="宋体"/>
        <charset val="134"/>
      </rPr>
      <t>3321000_1_00037</t>
    </r>
  </si>
  <si>
    <t>保险公司自行投资的，投资池、备选池和禁投池体系情况</t>
  </si>
  <si>
    <r>
      <rPr>
        <sz val="9"/>
        <color indexed="8"/>
        <rFont val="宋体"/>
        <charset val="134"/>
      </rPr>
      <t>3321000_1_00038</t>
    </r>
  </si>
  <si>
    <t>保险公司委托投资的，投资池、备选池和禁投池体系情况</t>
  </si>
  <si>
    <t>3321000_1_00039</t>
  </si>
  <si>
    <t>最近4个季度投资决策操作风险事件次数</t>
  </si>
  <si>
    <r>
      <rPr>
        <sz val="9"/>
        <color indexed="8"/>
        <rFont val="宋体"/>
        <charset val="134"/>
      </rPr>
      <t>3321000_1_00040</t>
    </r>
  </si>
  <si>
    <t>保险公司自行投资的，集中交易情况</t>
  </si>
  <si>
    <r>
      <rPr>
        <sz val="9"/>
        <color indexed="8"/>
        <rFont val="宋体"/>
        <charset val="134"/>
      </rPr>
      <t>3321000_1_00041</t>
    </r>
  </si>
  <si>
    <t>保险公司委托投资的，集中交易情况</t>
  </si>
  <si>
    <r>
      <rPr>
        <sz val="9"/>
        <color indexed="8"/>
        <rFont val="宋体"/>
        <charset val="134"/>
      </rPr>
      <t>3321000_1_00042</t>
    </r>
  </si>
  <si>
    <t>保险公司自行投资的，交易记录情况</t>
  </si>
  <si>
    <r>
      <rPr>
        <sz val="9"/>
        <color indexed="8"/>
        <rFont val="宋体"/>
        <charset val="134"/>
      </rPr>
      <t>3321000_1_00043</t>
    </r>
  </si>
  <si>
    <t>保险公司委托投资的，交易记录情况</t>
  </si>
  <si>
    <r>
      <rPr>
        <sz val="9"/>
        <color indexed="8"/>
        <rFont val="宋体"/>
        <charset val="134"/>
      </rPr>
      <t>3321000_1_00044</t>
    </r>
  </si>
  <si>
    <t>最近4个季度交易行为操作风险事件次数</t>
  </si>
  <si>
    <r>
      <rPr>
        <sz val="9"/>
        <color indexed="8"/>
        <rFont val="宋体"/>
        <charset val="134"/>
      </rPr>
      <t>3321000_1_00045</t>
    </r>
  </si>
  <si>
    <t>保险公司自行投资的，会计估值政策与制度规范情况</t>
  </si>
  <si>
    <r>
      <rPr>
        <sz val="9"/>
        <color indexed="8"/>
        <rFont val="宋体"/>
        <charset val="134"/>
      </rPr>
      <t>3321000_1_00046</t>
    </r>
  </si>
  <si>
    <t>保险公司委托投资的，会计估值政策与制度规范情况</t>
  </si>
  <si>
    <r>
      <rPr>
        <sz val="9"/>
        <color indexed="8"/>
        <rFont val="宋体"/>
        <charset val="134"/>
      </rPr>
      <t>3321000_1_00047</t>
    </r>
  </si>
  <si>
    <t>保险公司自行投资的，清算和交易信息核对频率情况</t>
  </si>
  <si>
    <r>
      <rPr>
        <sz val="9"/>
        <color indexed="8"/>
        <rFont val="宋体"/>
        <charset val="134"/>
      </rPr>
      <t>3321000_1_00048</t>
    </r>
  </si>
  <si>
    <t>保险公司委托投资的，清算和交易信息核对频率情况</t>
  </si>
  <si>
    <r>
      <rPr>
        <sz val="9"/>
        <color indexed="8"/>
        <rFont val="宋体"/>
        <charset val="134"/>
      </rPr>
      <t>3321000_1_00049</t>
    </r>
  </si>
  <si>
    <t>最近4个季度估值核算操作风险事件次数</t>
  </si>
  <si>
    <r>
      <rPr>
        <sz val="9"/>
        <color indexed="8"/>
        <rFont val="宋体"/>
        <charset val="134"/>
      </rPr>
      <t>3321000_1_00050</t>
    </r>
  </si>
  <si>
    <t>最近4个季度信息披露风险事件次数</t>
  </si>
  <si>
    <r>
      <rPr>
        <sz val="9"/>
        <color indexed="8"/>
        <rFont val="宋体"/>
        <charset val="134"/>
      </rPr>
      <t>3321000_1_00051</t>
    </r>
  </si>
  <si>
    <t>保险公司自行投资的，系统自动化情况</t>
  </si>
  <si>
    <r>
      <rPr>
        <sz val="9"/>
        <color indexed="8"/>
        <rFont val="宋体"/>
        <charset val="134"/>
      </rPr>
      <t>3321000_1_00052</t>
    </r>
  </si>
  <si>
    <t>保险公司委托投资的，系统自动化情况</t>
  </si>
  <si>
    <r>
      <rPr>
        <sz val="9"/>
        <color indexed="8"/>
        <rFont val="宋体"/>
        <charset val="134"/>
      </rPr>
      <t>3321000_1_00053</t>
    </r>
  </si>
  <si>
    <t>系统设计差错量</t>
  </si>
  <si>
    <r>
      <rPr>
        <sz val="9"/>
        <color indexed="8"/>
        <rFont val="宋体"/>
        <charset val="134"/>
      </rPr>
      <t>3321000_1_00054</t>
    </r>
  </si>
  <si>
    <t>最近4个季度系统中断次数</t>
  </si>
  <si>
    <r>
      <rPr>
        <sz val="9"/>
        <color indexed="8"/>
        <rFont val="宋体"/>
        <charset val="134"/>
      </rPr>
      <t>3321000_1_00055</t>
    </r>
  </si>
  <si>
    <t>最近4个季度系统异常事件数量</t>
  </si>
  <si>
    <r>
      <rPr>
        <sz val="9"/>
        <color indexed="8"/>
        <rFont val="宋体"/>
        <charset val="134"/>
      </rPr>
      <t>3321000_1_00056</t>
    </r>
  </si>
  <si>
    <t>最近4个季度信息安全事件数量</t>
  </si>
  <si>
    <r>
      <rPr>
        <sz val="9"/>
        <color indexed="8"/>
        <rFont val="宋体"/>
        <charset val="134"/>
      </rPr>
      <t>3321000_1_00057</t>
    </r>
  </si>
  <si>
    <t>最近4个季度数据差错量</t>
  </si>
  <si>
    <t>3321000_1_00058</t>
  </si>
  <si>
    <t>对新政策的参与和反应速度</t>
  </si>
  <si>
    <r>
      <rPr>
        <sz val="9"/>
        <color indexed="8"/>
        <rFont val="宋体"/>
        <charset val="134"/>
      </rPr>
      <t>3321000_1_00059</t>
    </r>
  </si>
  <si>
    <t>新政策培训情况</t>
  </si>
  <si>
    <t>3321200_1_00001</t>
  </si>
  <si>
    <t>财会部门主要负责人专业性</t>
  </si>
  <si>
    <t>OR12-保险公司财务管理操作风险</t>
  </si>
  <si>
    <t>3321200_1_00002</t>
  </si>
  <si>
    <t>财务处理是否由集团共享中心集中操作或者外包给集团内其他公司</t>
  </si>
  <si>
    <t>3321200_1_00003</t>
  </si>
  <si>
    <t>总公司财会部门人员数量</t>
  </si>
  <si>
    <t>3321200_1_00004</t>
  </si>
  <si>
    <t>财会部门人员流失率</t>
  </si>
  <si>
    <t>3321200_1_00005</t>
  </si>
  <si>
    <t>最近4个季度内离职的财会人员数量</t>
  </si>
  <si>
    <t>3321200_1_00006</t>
  </si>
  <si>
    <t>前4个季度初的财会人员数量</t>
  </si>
  <si>
    <t>3321200_1_00007</t>
  </si>
  <si>
    <t>最近4个季度增加的财会人员数量</t>
  </si>
  <si>
    <t>3321200_1_00008</t>
  </si>
  <si>
    <t>3321200_1_00009</t>
  </si>
  <si>
    <t>3321200_1_00010</t>
  </si>
  <si>
    <t>3321200_1_00011</t>
  </si>
  <si>
    <t>3321200_1_00012</t>
  </si>
  <si>
    <t>3321200_1_00013</t>
  </si>
  <si>
    <t>核算集中度</t>
  </si>
  <si>
    <t>3321200_1_00014</t>
  </si>
  <si>
    <t>会计差错量</t>
  </si>
  <si>
    <t>3321200_1_00015</t>
  </si>
  <si>
    <t>委托投资资产数据核对</t>
  </si>
  <si>
    <t>3321200_1_00016</t>
  </si>
  <si>
    <t>最近4个季度偿付能力报告出现错报、漏报、未按时报送等差错的次数</t>
  </si>
  <si>
    <t>3321200_1_00017</t>
  </si>
  <si>
    <t>最近4个季度财务报告出现错报、漏报、未按时报送等差错的次数</t>
  </si>
  <si>
    <t>3321200_1_00018</t>
  </si>
  <si>
    <t>收支两条线</t>
  </si>
  <si>
    <t>3321200_1_00019</t>
  </si>
  <si>
    <t>银行账户集中管理</t>
  </si>
  <si>
    <t>3321200_1_00020</t>
  </si>
  <si>
    <t>最近4个季度资金管理操作风险事件次数</t>
  </si>
  <si>
    <t>3321200_1_00021</t>
  </si>
  <si>
    <t>单证管理</t>
  </si>
  <si>
    <t>3321200_1_00022</t>
  </si>
  <si>
    <t>空白单证缺失率</t>
  </si>
  <si>
    <t>3321200_1_00023</t>
  </si>
  <si>
    <t>最近4个季度内已发放空白单证缺失的数量</t>
  </si>
  <si>
    <t>3321200_1_00024</t>
  </si>
  <si>
    <t>最近4个季度内空白单证发放的数量</t>
  </si>
  <si>
    <t>3321200_1_00025</t>
  </si>
  <si>
    <t>印章管理情况</t>
  </si>
  <si>
    <t>3321200_1_00026</t>
  </si>
  <si>
    <t>最近4个季度印章管理操作风险事件次数</t>
  </si>
  <si>
    <t>3321200_1_00027</t>
  </si>
  <si>
    <t>税收管理负责情况</t>
  </si>
  <si>
    <t>3321200_1_00028</t>
  </si>
  <si>
    <t>最近4个季度税收操作风险事件次数</t>
  </si>
  <si>
    <t>3321200_1_00029</t>
  </si>
  <si>
    <t>系统自动化</t>
  </si>
  <si>
    <t>3321200_1_00030</t>
  </si>
  <si>
    <t>3321200_1_00031</t>
  </si>
  <si>
    <t>系统管理集中度</t>
  </si>
  <si>
    <t>3321200_1_00032</t>
  </si>
  <si>
    <t>数据核对频率</t>
  </si>
  <si>
    <t>3321200_1_00033</t>
  </si>
  <si>
    <t>数据差错率</t>
  </si>
  <si>
    <t>3321200_1_00034</t>
  </si>
  <si>
    <t>最近4个季度数据差错金额绝对值之和</t>
  </si>
  <si>
    <t>3321200_1_00035</t>
  </si>
  <si>
    <t>当期保费收入</t>
  </si>
  <si>
    <t>3321200_1_00036</t>
  </si>
  <si>
    <t>3321200_1_00037</t>
  </si>
  <si>
    <t>3321300_2_00001</t>
  </si>
  <si>
    <t>省级分公司财会部门负责人从业年限</t>
  </si>
  <si>
    <t>OR13-保险分支机构财务管理操作风险</t>
  </si>
  <si>
    <t>3321300_2_00002</t>
  </si>
  <si>
    <t>3321300_2_00003</t>
  </si>
  <si>
    <t>3321300_2_00004</t>
  </si>
  <si>
    <t>3321300_2_00005</t>
  </si>
  <si>
    <t>3321300_2_00006</t>
  </si>
  <si>
    <t>会计证持证率</t>
  </si>
  <si>
    <t>3321300_2_00007</t>
  </si>
  <si>
    <t>期末省级分公司及所有下辖分支机构参加财务工作一年以上的会计人员中持有会计证人员数量</t>
  </si>
  <si>
    <t>3321300_2_00008</t>
  </si>
  <si>
    <t>期末省级分公司及所有下辖分支机构参加财务工作一年以上的会计人员总数</t>
  </si>
  <si>
    <t>3321300_2_00009</t>
  </si>
  <si>
    <t>3321300_2_00010</t>
  </si>
  <si>
    <t>3321300_2_00011</t>
  </si>
  <si>
    <t>财务部门总人数</t>
  </si>
  <si>
    <t>3321300_2_00012</t>
  </si>
  <si>
    <t>管理方式</t>
  </si>
  <si>
    <t>3321300_2_00013</t>
  </si>
  <si>
    <t>3321300_2_00014</t>
  </si>
  <si>
    <t>出现错报、漏报、未按时报送等差错的次数</t>
  </si>
  <si>
    <t>3321300_2_00015</t>
  </si>
  <si>
    <t>出现重大错报或漏报的次数</t>
  </si>
  <si>
    <t>3321300_2_00016</t>
  </si>
  <si>
    <t>财务报告评价依据</t>
  </si>
  <si>
    <t>3321300_2_00017</t>
  </si>
  <si>
    <t>最近4个季度监管部门发现财务核算操作风险事件的次数</t>
  </si>
  <si>
    <t>3321300_2_00018</t>
  </si>
  <si>
    <t>最近4个季度公司自查发现财务核算操作风险事件的次数</t>
  </si>
  <si>
    <t>3321300_2_00019</t>
  </si>
  <si>
    <t>3321300_2_00020</t>
  </si>
  <si>
    <t>非现金收款比率</t>
  </si>
  <si>
    <t>3321300_2_00021</t>
  </si>
  <si>
    <t>评估期内非现金收款金额</t>
  </si>
  <si>
    <t>3321300_2_00022</t>
  </si>
  <si>
    <t>3321300_2_00023</t>
  </si>
  <si>
    <t>3321300_2_00024</t>
  </si>
  <si>
    <t>3321300_2_00025</t>
  </si>
  <si>
    <t>非现金付款比率</t>
  </si>
  <si>
    <t>3321300_2_00026</t>
  </si>
  <si>
    <t>评估期内非现金付款金额</t>
  </si>
  <si>
    <t>3321300_2_00027</t>
  </si>
  <si>
    <t>评估期内赔付金</t>
  </si>
  <si>
    <t>3321300_2_00028</t>
  </si>
  <si>
    <t>评估期内退保金</t>
  </si>
  <si>
    <t>3321300_2_00029</t>
  </si>
  <si>
    <t>非寿险业务非正常应收保费比例</t>
  </si>
  <si>
    <t>3321300_2_00030</t>
  </si>
  <si>
    <t>评估期末非寿险业务一年期以上应收保费余额</t>
  </si>
  <si>
    <t>3321300_2_00031</t>
  </si>
  <si>
    <t>评估期末非寿险业务应收保费余额</t>
  </si>
  <si>
    <t>3321300_2_00032</t>
  </si>
  <si>
    <t>最近4个季度监管部门发现资金管理类操作风险事件次数</t>
  </si>
  <si>
    <t>3321300_2_00033</t>
  </si>
  <si>
    <t>最近4个季度公司自查发现资金管理类操作风险事件次数</t>
  </si>
  <si>
    <t>3321300_2_00034</t>
  </si>
  <si>
    <t>费用预算执行情况</t>
  </si>
  <si>
    <t>3321300_2_00035</t>
  </si>
  <si>
    <t>最近4个季度监管部门发现费用管理操作风险事件次数</t>
  </si>
  <si>
    <t>3321300_2_00036</t>
  </si>
  <si>
    <t>最近4个季度公司自查发现费用管理操作风险事件次数</t>
  </si>
  <si>
    <t>3321300_2_00037</t>
  </si>
  <si>
    <t>3321300_2_00038</t>
  </si>
  <si>
    <t>3321300_2_00039</t>
  </si>
  <si>
    <t>3321300_2_00040</t>
  </si>
  <si>
    <t>单证回销率</t>
  </si>
  <si>
    <t>3321300_2_00041</t>
  </si>
  <si>
    <t>最近4个季度内已回销的有价单证数量</t>
  </si>
  <si>
    <t>3321300_2_00042</t>
  </si>
  <si>
    <t>最近4个季度内按公司规定时限内应回销的有价单证数量</t>
  </si>
  <si>
    <t>3321300_2_00043</t>
  </si>
  <si>
    <t>最近4个季度监管部门发现单证印章管理操作风险事件次数</t>
  </si>
  <si>
    <t>3321300_2_00044</t>
  </si>
  <si>
    <t>最近4个季度公司自查发现单证印章管理操作风险事件次数</t>
  </si>
  <si>
    <t>3321300_2_00045</t>
  </si>
  <si>
    <t>3321300_2_00046</t>
  </si>
  <si>
    <t>重大操作风险事件次数</t>
  </si>
  <si>
    <t>3321300_2_00047</t>
  </si>
  <si>
    <t>监管部门发现账号安全问题次数</t>
  </si>
  <si>
    <t>3321300_2_00048</t>
  </si>
  <si>
    <t>公司自查发现账号安全问题次数</t>
  </si>
  <si>
    <t>3321300_2_00049</t>
  </si>
  <si>
    <t>3321300_2_00050</t>
  </si>
  <si>
    <t>3321300_2_00051</t>
  </si>
  <si>
    <t>3321300_2_00052</t>
  </si>
  <si>
    <t>3321300_2_00053</t>
  </si>
  <si>
    <t>3321411_1_00001</t>
  </si>
  <si>
    <t>总公司精算部门具有精算、保险、统计、金融等专业背景的人员数量</t>
  </si>
  <si>
    <t>OR14-财产保险公司准备金管理操作风险</t>
  </si>
  <si>
    <t>3321411_1_00002</t>
  </si>
  <si>
    <t>未到期责任准备金评估</t>
  </si>
  <si>
    <t>3321411_1_00003</t>
  </si>
  <si>
    <t>已发生未报案未决赔款准备金评估</t>
  </si>
  <si>
    <t>3321411_1_00004</t>
  </si>
  <si>
    <t>分保未决赔款准备金管理</t>
  </si>
  <si>
    <t>3321411_1_00005</t>
  </si>
  <si>
    <t>准备金核算完整性和及时性</t>
  </si>
  <si>
    <t>3321411_1_00006</t>
  </si>
  <si>
    <t>准备金总部是否有冗余</t>
  </si>
  <si>
    <t>3321411_1_00010</t>
  </si>
  <si>
    <t>上年末再保后未决赔款准备金回溯偏差率</t>
  </si>
  <si>
    <t>3321411_1_00011</t>
  </si>
  <si>
    <t>上年末回溯评估值</t>
  </si>
  <si>
    <t>3321411_1_00012</t>
  </si>
  <si>
    <t>上年末前期会计报表中的评估值</t>
  </si>
  <si>
    <t>3321411_1_00013</t>
  </si>
  <si>
    <t>准备金管理制度</t>
  </si>
  <si>
    <t>3321411_1_00014</t>
  </si>
  <si>
    <t>底稿内容完整性</t>
  </si>
  <si>
    <t>3321411_1_00015</t>
  </si>
  <si>
    <t>编制频率</t>
  </si>
  <si>
    <t>3321411_1_00016</t>
  </si>
  <si>
    <t>复核有效性</t>
  </si>
  <si>
    <t>3321411_1_00017</t>
  </si>
  <si>
    <t>留存或备份有效性</t>
  </si>
  <si>
    <t>3321411_1_00018</t>
  </si>
  <si>
    <t>准备金系统与业务系统，再保前保费收入差异比例</t>
  </si>
  <si>
    <t>3321411_1_00019</t>
  </si>
  <si>
    <t>准备金系统与业务系统，再保后保费收入差异比例</t>
  </si>
  <si>
    <t>3321411_1_00020</t>
  </si>
  <si>
    <t>准备金系统与业务系统，再保前赔款支出（含理赔费用）差异比例</t>
  </si>
  <si>
    <t>3321411_1_00021</t>
  </si>
  <si>
    <t>准备金系统与业务系统，再保后赔款支出（含理赔费用）差异比例</t>
  </si>
  <si>
    <t>3321411_1_00022</t>
  </si>
  <si>
    <t>准备金系统与业务系统，再保前准备金费用差异比例</t>
  </si>
  <si>
    <t>3321411_1_00023</t>
  </si>
  <si>
    <t>准备金系统与业务系统，再保后准备金费用差异比例</t>
  </si>
  <si>
    <t>3321411_1_00024</t>
  </si>
  <si>
    <t>准备金系统与财务系统，再保前保费收入差异比例</t>
  </si>
  <si>
    <t>3321411_1_00025</t>
  </si>
  <si>
    <t>准备金系统与财务系统，再保后保费收入差异比例</t>
  </si>
  <si>
    <t>3321411_1_00026</t>
  </si>
  <si>
    <t>准备金系统与财务系统，再保前赔款支出（含理赔费用）差异比例</t>
  </si>
  <si>
    <t>3321411_1_00027</t>
  </si>
  <si>
    <t>准备金系统与财务系统，再保后赔款支出（含理赔费用）差异比例</t>
  </si>
  <si>
    <t>3321411_1_00028</t>
  </si>
  <si>
    <t>准备金系统与财务系统，再保前准备金费用差异比例</t>
  </si>
  <si>
    <t>3321411_1_00029</t>
  </si>
  <si>
    <t>准备金系统与财务系统，再保后准备金费用差异比例</t>
  </si>
  <si>
    <t>3321411_1_00030</t>
  </si>
  <si>
    <t>准备金系统与再保系统，再保前保费收入差异比例</t>
  </si>
  <si>
    <t>3321411_1_00031</t>
  </si>
  <si>
    <t>准备金系统与再保系统，再保后保费收入差异比例</t>
  </si>
  <si>
    <t>3321411_1_00032</t>
  </si>
  <si>
    <t>准备金系统与再保系统，再保前赔款支出（含理赔费用）差异比例</t>
  </si>
  <si>
    <t>3321411_1_00033</t>
  </si>
  <si>
    <t>准备金系统与再保系统，再保后赔款支出（含理赔费用）差异比例</t>
  </si>
  <si>
    <t>3321411_1_00034</t>
  </si>
  <si>
    <t>准备金系统与再保系统，再保前准备金费用差异比例</t>
  </si>
  <si>
    <t>3321411_1_00035</t>
  </si>
  <si>
    <t>准备金系统与再保系统，再保后准备金费用差异比例</t>
  </si>
  <si>
    <t>3321411_1_00036</t>
  </si>
  <si>
    <t>前年末再保后未决赔款准备金回溯偏差率-上年年末</t>
  </si>
  <si>
    <t>3321411_1_00037</t>
  </si>
  <si>
    <t>前年末回溯评估值-上年年末</t>
  </si>
  <si>
    <t>3321411_1_00038</t>
  </si>
  <si>
    <t>前年末前期会计报表中的评估值-上年年末</t>
  </si>
  <si>
    <t>3321512_1_00001</t>
  </si>
  <si>
    <t>具有三年以上寿险准备金评估工作经验的人员占比</t>
  </si>
  <si>
    <t>OR15-人身保险公司准备金、再保险业务线操作风险</t>
  </si>
  <si>
    <t>3321512_1_00002</t>
  </si>
  <si>
    <t>评估期末，公司从事寿险准备金评估工作的精算人员中具有三年以上寿险精算工作经验的人员数量</t>
  </si>
  <si>
    <t>3321512_1_00003</t>
  </si>
  <si>
    <t>评估期末，从事寿险准备金评估工作的精算人员数量</t>
  </si>
  <si>
    <t>3321512_1_00004</t>
  </si>
  <si>
    <t>总精算师在公司连续工作年限</t>
  </si>
  <si>
    <t>3321512_1_00005</t>
  </si>
  <si>
    <t>总精算师变更次数</t>
  </si>
  <si>
    <t>3321512_1_00006</t>
  </si>
  <si>
    <t>具有三年以上工作经验的人员占比</t>
  </si>
  <si>
    <t>3321512_1_00007</t>
  </si>
  <si>
    <t>从事再保险管理工作的人员中具有三年以上相关工作经验的人员数量</t>
  </si>
  <si>
    <t>3321512_1_00008</t>
  </si>
  <si>
    <t>从事再保险管理工作的人员数量</t>
  </si>
  <si>
    <t>3321512_1_00009</t>
  </si>
  <si>
    <t>再保险合约出现差错的次数</t>
  </si>
  <si>
    <t>3321512_1_00010</t>
  </si>
  <si>
    <t>公司自查发现再保险业务数据出现差错次数</t>
  </si>
  <si>
    <t>3321512_1_00011</t>
  </si>
  <si>
    <t>公司自查发现准备金评估数据存在偏差次数</t>
  </si>
  <si>
    <t>3321512_1_00012</t>
  </si>
  <si>
    <t>公司自查发现准备金评估模型错误次数</t>
  </si>
  <si>
    <t>3321512_1_00013</t>
  </si>
  <si>
    <t>公司自查发现监管报告错误次数</t>
  </si>
  <si>
    <t>3321512_1_00014</t>
  </si>
  <si>
    <t>准备金评估系统故障次数</t>
  </si>
  <si>
    <t>3321512_1_00015</t>
  </si>
  <si>
    <t>公司自查发现的合同纠纷次数</t>
  </si>
  <si>
    <t>3321800_1_00001</t>
  </si>
  <si>
    <t>非保险类行政处罚情况</t>
  </si>
  <si>
    <t>OR18-保险公司合规风险</t>
  </si>
  <si>
    <t>3321800_1_00002</t>
  </si>
  <si>
    <t>设置合规管理部门的情况</t>
  </si>
  <si>
    <t>3321800_1_00003</t>
  </si>
  <si>
    <t>制定合规管理政策的情况</t>
  </si>
  <si>
    <t>3321800_1_00004</t>
  </si>
  <si>
    <t>落实合规政策的文件的情况</t>
  </si>
  <si>
    <t>3321800_1_00005</t>
  </si>
  <si>
    <t>开展合规培训的情况</t>
  </si>
  <si>
    <t>3321800_1_00006</t>
  </si>
  <si>
    <t>年度合规报告的情况</t>
  </si>
  <si>
    <t>3340000_1_00001</t>
  </si>
  <si>
    <t>被1-5家主流媒体报道的次数</t>
  </si>
  <si>
    <t>RR01-保险公司声誉风险</t>
  </si>
  <si>
    <t>3340000_1_00002</t>
  </si>
  <si>
    <t>被1-5家主流媒体报道的标题</t>
  </si>
  <si>
    <t>3340000_1_00003</t>
  </si>
  <si>
    <t>被6-10家主流媒体报道的次数</t>
  </si>
  <si>
    <t>3340000_1_00004</t>
  </si>
  <si>
    <t>被6-10家主流媒体报道的标题</t>
  </si>
  <si>
    <t>3340000_1_00005</t>
  </si>
  <si>
    <t>被10家以上主流媒体报道的次数</t>
  </si>
  <si>
    <t>3340000_1_00006</t>
  </si>
  <si>
    <t>被10家以上主流媒体报道的标题</t>
  </si>
  <si>
    <t>3340000_1_00007</t>
  </si>
  <si>
    <t>被1-5家主流媒体连续报道超过7天的次数</t>
  </si>
  <si>
    <t>3340000_1_00008</t>
  </si>
  <si>
    <t>被6-10家主流媒体连续报道超过7天的次数</t>
  </si>
  <si>
    <t>3340000_1_00009</t>
  </si>
  <si>
    <t>被10家以上主流媒体连续报道超过7天的次数</t>
  </si>
  <si>
    <t>3340000_1_00010</t>
  </si>
  <si>
    <t>被1-5家主流媒体连续报道超过7天，及时公开回应的次数</t>
  </si>
  <si>
    <t>3340000_1_00011</t>
  </si>
  <si>
    <t>被1-5家主流媒体连续报道不超过7天，及时公开回应的次数</t>
  </si>
  <si>
    <t>3340000_1_00012</t>
  </si>
  <si>
    <t>被6-10家主流媒体连续报道超过7天，及时公开回应的次数</t>
  </si>
  <si>
    <t>3340000_1_00013</t>
  </si>
  <si>
    <t>被6-10家主流媒体连续报道不超过7天，及时公开回应的次数</t>
  </si>
  <si>
    <t>3340000_1_00014</t>
  </si>
  <si>
    <t>被10家以上主流媒体连续报道超过7天，及时公开回应的次数</t>
  </si>
  <si>
    <t>3340000_1_00015</t>
  </si>
  <si>
    <t>被10家以上主流媒体连续报道不超过7天，及时公开回应的次数</t>
  </si>
  <si>
    <t>3340000_1_00016</t>
  </si>
  <si>
    <t>进行了负面舆情处置的报道的标题</t>
  </si>
  <si>
    <t>法人机构封面页</t>
  </si>
  <si>
    <r>
      <rPr>
        <b/>
        <sz val="10"/>
        <color rgb="FFFF0000"/>
        <rFont val="宋体"/>
        <charset val="134"/>
      </rPr>
      <t>填写格式如：</t>
    </r>
    <r>
      <rPr>
        <b/>
        <sz val="10"/>
        <color rgb="FFFF0000"/>
        <rFont val="Arial"/>
        <charset val="134"/>
      </rPr>
      <t>2017/3/12</t>
    </r>
  </si>
  <si>
    <t>分支机构封面页</t>
  </si>
  <si>
    <r>
      <rPr>
        <sz val="10"/>
        <color indexed="8"/>
        <rFont val="Arial"/>
        <charset val="134"/>
      </rPr>
      <t>1|</t>
    </r>
    <r>
      <rPr>
        <sz val="10"/>
        <color indexed="8"/>
        <rFont val="宋体"/>
        <charset val="134"/>
      </rPr>
      <t>北京保监局</t>
    </r>
  </si>
  <si>
    <r>
      <rPr>
        <sz val="10"/>
        <color indexed="8"/>
        <rFont val="Arial"/>
        <charset val="134"/>
      </rPr>
      <t>2|</t>
    </r>
    <r>
      <rPr>
        <sz val="10"/>
        <color indexed="8"/>
        <rFont val="宋体"/>
        <charset val="134"/>
      </rPr>
      <t>天津保监局</t>
    </r>
  </si>
  <si>
    <r>
      <rPr>
        <sz val="10"/>
        <color indexed="8"/>
        <rFont val="Arial"/>
        <charset val="134"/>
      </rPr>
      <t>3|</t>
    </r>
    <r>
      <rPr>
        <sz val="10"/>
        <color indexed="8"/>
        <rFont val="宋体"/>
        <charset val="134"/>
      </rPr>
      <t>河北保监局</t>
    </r>
  </si>
  <si>
    <r>
      <rPr>
        <sz val="10"/>
        <color indexed="8"/>
        <rFont val="Arial"/>
        <charset val="134"/>
      </rPr>
      <t>4|</t>
    </r>
    <r>
      <rPr>
        <sz val="10"/>
        <color indexed="8"/>
        <rFont val="宋体"/>
        <charset val="134"/>
      </rPr>
      <t>山西保监局</t>
    </r>
  </si>
  <si>
    <r>
      <rPr>
        <sz val="10"/>
        <color indexed="8"/>
        <rFont val="Arial"/>
        <charset val="134"/>
      </rPr>
      <t>5|</t>
    </r>
    <r>
      <rPr>
        <sz val="10"/>
        <color indexed="8"/>
        <rFont val="宋体"/>
        <charset val="134"/>
      </rPr>
      <t>内蒙古保监局</t>
    </r>
  </si>
  <si>
    <r>
      <rPr>
        <sz val="10"/>
        <color indexed="8"/>
        <rFont val="Arial"/>
        <charset val="134"/>
      </rPr>
      <t>6|</t>
    </r>
    <r>
      <rPr>
        <sz val="10"/>
        <color indexed="8"/>
        <rFont val="宋体"/>
        <charset val="134"/>
      </rPr>
      <t>辽宁保监局</t>
    </r>
  </si>
  <si>
    <r>
      <rPr>
        <sz val="10"/>
        <color indexed="8"/>
        <rFont val="Arial"/>
        <charset val="134"/>
      </rPr>
      <t>7|</t>
    </r>
    <r>
      <rPr>
        <sz val="10"/>
        <color indexed="8"/>
        <rFont val="宋体"/>
        <charset val="134"/>
      </rPr>
      <t>吉林保监局</t>
    </r>
  </si>
  <si>
    <r>
      <rPr>
        <sz val="10"/>
        <color indexed="8"/>
        <rFont val="Arial"/>
        <charset val="134"/>
      </rPr>
      <t>8|</t>
    </r>
    <r>
      <rPr>
        <sz val="10"/>
        <color indexed="8"/>
        <rFont val="宋体"/>
        <charset val="134"/>
      </rPr>
      <t>黑龙江保监局</t>
    </r>
  </si>
  <si>
    <t>填写格式如：2017/3/12</t>
  </si>
  <si>
    <r>
      <rPr>
        <sz val="10"/>
        <color indexed="8"/>
        <rFont val="Arial"/>
        <charset val="134"/>
      </rPr>
      <t>9|</t>
    </r>
    <r>
      <rPr>
        <sz val="10"/>
        <color indexed="8"/>
        <rFont val="宋体"/>
        <charset val="134"/>
      </rPr>
      <t>上海保监局</t>
    </r>
  </si>
  <si>
    <r>
      <rPr>
        <sz val="10"/>
        <color indexed="8"/>
        <rFont val="Arial"/>
        <charset val="134"/>
      </rPr>
      <t>10|</t>
    </r>
    <r>
      <rPr>
        <sz val="10"/>
        <color indexed="8"/>
        <rFont val="宋体"/>
        <charset val="134"/>
      </rPr>
      <t>江苏保监局</t>
    </r>
  </si>
  <si>
    <r>
      <rPr>
        <sz val="10"/>
        <color indexed="8"/>
        <rFont val="Arial"/>
        <charset val="134"/>
      </rPr>
      <t>11|</t>
    </r>
    <r>
      <rPr>
        <sz val="10"/>
        <color indexed="8"/>
        <rFont val="宋体"/>
        <charset val="134"/>
      </rPr>
      <t>浙江保监局</t>
    </r>
  </si>
  <si>
    <r>
      <rPr>
        <sz val="10"/>
        <color indexed="8"/>
        <rFont val="Arial"/>
        <charset val="134"/>
      </rPr>
      <t>12|</t>
    </r>
    <r>
      <rPr>
        <sz val="10"/>
        <color indexed="8"/>
        <rFont val="宋体"/>
        <charset val="134"/>
      </rPr>
      <t>安徽保监局</t>
    </r>
  </si>
  <si>
    <r>
      <rPr>
        <sz val="10"/>
        <color indexed="8"/>
        <rFont val="Arial"/>
        <charset val="134"/>
      </rPr>
      <t>13|</t>
    </r>
    <r>
      <rPr>
        <sz val="10"/>
        <color indexed="8"/>
        <rFont val="宋体"/>
        <charset val="134"/>
      </rPr>
      <t>福建保监局</t>
    </r>
  </si>
  <si>
    <r>
      <rPr>
        <sz val="10"/>
        <color indexed="8"/>
        <rFont val="Arial"/>
        <charset val="134"/>
      </rPr>
      <t>14|</t>
    </r>
    <r>
      <rPr>
        <sz val="10"/>
        <color indexed="8"/>
        <rFont val="宋体"/>
        <charset val="134"/>
      </rPr>
      <t>江西保监局</t>
    </r>
  </si>
  <si>
    <r>
      <rPr>
        <sz val="10"/>
        <color indexed="8"/>
        <rFont val="Arial"/>
        <charset val="134"/>
      </rPr>
      <t>15|</t>
    </r>
    <r>
      <rPr>
        <sz val="10"/>
        <color indexed="8"/>
        <rFont val="宋体"/>
        <charset val="134"/>
      </rPr>
      <t>山东保监局</t>
    </r>
  </si>
  <si>
    <r>
      <rPr>
        <sz val="10"/>
        <color indexed="8"/>
        <rFont val="Arial"/>
        <charset val="134"/>
      </rPr>
      <t>16|</t>
    </r>
    <r>
      <rPr>
        <sz val="10"/>
        <color indexed="8"/>
        <rFont val="宋体"/>
        <charset val="134"/>
      </rPr>
      <t>河南保监局</t>
    </r>
  </si>
  <si>
    <r>
      <rPr>
        <sz val="10"/>
        <color indexed="8"/>
        <rFont val="Arial"/>
        <charset val="134"/>
      </rPr>
      <t>17|</t>
    </r>
    <r>
      <rPr>
        <sz val="10"/>
        <color indexed="8"/>
        <rFont val="宋体"/>
        <charset val="134"/>
      </rPr>
      <t>湖北保监局</t>
    </r>
  </si>
  <si>
    <r>
      <rPr>
        <sz val="10"/>
        <color indexed="8"/>
        <rFont val="Arial"/>
        <charset val="134"/>
      </rPr>
      <t>18|</t>
    </r>
    <r>
      <rPr>
        <sz val="10"/>
        <color indexed="8"/>
        <rFont val="宋体"/>
        <charset val="134"/>
      </rPr>
      <t>湖南保监局</t>
    </r>
  </si>
  <si>
    <r>
      <rPr>
        <sz val="10"/>
        <color indexed="8"/>
        <rFont val="Arial"/>
        <charset val="134"/>
      </rPr>
      <t>19|</t>
    </r>
    <r>
      <rPr>
        <sz val="10"/>
        <color indexed="8"/>
        <rFont val="宋体"/>
        <charset val="134"/>
      </rPr>
      <t>广东保监局</t>
    </r>
  </si>
  <si>
    <r>
      <rPr>
        <sz val="10"/>
        <color indexed="8"/>
        <rFont val="Arial"/>
        <charset val="134"/>
      </rPr>
      <t>20|</t>
    </r>
    <r>
      <rPr>
        <sz val="10"/>
        <color indexed="8"/>
        <rFont val="宋体"/>
        <charset val="134"/>
      </rPr>
      <t>广西保监局</t>
    </r>
  </si>
  <si>
    <r>
      <rPr>
        <sz val="10"/>
        <color indexed="8"/>
        <rFont val="Arial"/>
        <charset val="134"/>
      </rPr>
      <t>21|</t>
    </r>
    <r>
      <rPr>
        <sz val="10"/>
        <color indexed="8"/>
        <rFont val="宋体"/>
        <charset val="134"/>
      </rPr>
      <t>海南保监局</t>
    </r>
  </si>
  <si>
    <r>
      <rPr>
        <sz val="10"/>
        <color indexed="8"/>
        <rFont val="Arial"/>
        <charset val="134"/>
      </rPr>
      <t>22|</t>
    </r>
    <r>
      <rPr>
        <sz val="10"/>
        <color indexed="8"/>
        <rFont val="宋体"/>
        <charset val="134"/>
      </rPr>
      <t>重庆保监局</t>
    </r>
  </si>
  <si>
    <r>
      <rPr>
        <sz val="10"/>
        <color indexed="8"/>
        <rFont val="Arial"/>
        <charset val="134"/>
      </rPr>
      <t>23|</t>
    </r>
    <r>
      <rPr>
        <sz val="10"/>
        <color indexed="8"/>
        <rFont val="宋体"/>
        <charset val="134"/>
      </rPr>
      <t>四川保监局</t>
    </r>
  </si>
  <si>
    <r>
      <rPr>
        <sz val="10"/>
        <color indexed="8"/>
        <rFont val="Arial"/>
        <charset val="134"/>
      </rPr>
      <t>24|</t>
    </r>
    <r>
      <rPr>
        <sz val="10"/>
        <color indexed="8"/>
        <rFont val="宋体"/>
        <charset val="134"/>
      </rPr>
      <t>贵州保监局</t>
    </r>
  </si>
  <si>
    <r>
      <rPr>
        <sz val="10"/>
        <color indexed="8"/>
        <rFont val="Arial"/>
        <charset val="134"/>
      </rPr>
      <t>25|</t>
    </r>
    <r>
      <rPr>
        <sz val="10"/>
        <color indexed="8"/>
        <rFont val="宋体"/>
        <charset val="134"/>
      </rPr>
      <t>云南保监局</t>
    </r>
  </si>
  <si>
    <r>
      <rPr>
        <sz val="10"/>
        <color indexed="8"/>
        <rFont val="Arial"/>
        <charset val="134"/>
      </rPr>
      <t>26|</t>
    </r>
    <r>
      <rPr>
        <sz val="10"/>
        <color indexed="8"/>
        <rFont val="宋体"/>
        <charset val="134"/>
      </rPr>
      <t>西藏保监局</t>
    </r>
  </si>
  <si>
    <r>
      <rPr>
        <sz val="10"/>
        <color indexed="8"/>
        <rFont val="Arial"/>
        <charset val="134"/>
      </rPr>
      <t>27|</t>
    </r>
    <r>
      <rPr>
        <sz val="10"/>
        <color indexed="8"/>
        <rFont val="宋体"/>
        <charset val="134"/>
      </rPr>
      <t>陕西保监局</t>
    </r>
  </si>
  <si>
    <r>
      <rPr>
        <sz val="10"/>
        <color indexed="8"/>
        <rFont val="Arial"/>
        <charset val="134"/>
      </rPr>
      <t>28|</t>
    </r>
    <r>
      <rPr>
        <sz val="10"/>
        <color indexed="8"/>
        <rFont val="宋体"/>
        <charset val="134"/>
      </rPr>
      <t>甘肃保监局</t>
    </r>
  </si>
  <si>
    <r>
      <rPr>
        <sz val="10"/>
        <color indexed="8"/>
        <rFont val="Arial"/>
        <charset val="134"/>
      </rPr>
      <t>29|</t>
    </r>
    <r>
      <rPr>
        <sz val="10"/>
        <color indexed="8"/>
        <rFont val="宋体"/>
        <charset val="134"/>
      </rPr>
      <t>青海保监局</t>
    </r>
  </si>
  <si>
    <r>
      <rPr>
        <sz val="10"/>
        <color indexed="8"/>
        <rFont val="Arial"/>
        <charset val="134"/>
      </rPr>
      <t>30|</t>
    </r>
    <r>
      <rPr>
        <sz val="10"/>
        <color indexed="8"/>
        <rFont val="宋体"/>
        <charset val="134"/>
      </rPr>
      <t>宁夏保监局</t>
    </r>
  </si>
  <si>
    <r>
      <rPr>
        <sz val="10"/>
        <color indexed="8"/>
        <rFont val="Arial"/>
        <charset val="134"/>
      </rPr>
      <t>31|</t>
    </r>
    <r>
      <rPr>
        <sz val="10"/>
        <color indexed="8"/>
        <rFont val="宋体"/>
        <charset val="134"/>
      </rPr>
      <t>新疆保监局</t>
    </r>
  </si>
  <si>
    <r>
      <rPr>
        <sz val="10"/>
        <color indexed="8"/>
        <rFont val="Arial"/>
        <charset val="134"/>
      </rPr>
      <t>32|</t>
    </r>
    <r>
      <rPr>
        <sz val="10"/>
        <color indexed="8"/>
        <rFont val="宋体"/>
        <charset val="134"/>
      </rPr>
      <t>深圳保监局</t>
    </r>
  </si>
  <si>
    <r>
      <rPr>
        <sz val="10"/>
        <color indexed="8"/>
        <rFont val="Arial"/>
        <charset val="134"/>
      </rPr>
      <t>33|</t>
    </r>
    <r>
      <rPr>
        <sz val="10"/>
        <color indexed="8"/>
        <rFont val="宋体"/>
        <charset val="134"/>
      </rPr>
      <t>大连保监局</t>
    </r>
  </si>
  <si>
    <r>
      <rPr>
        <sz val="10"/>
        <color indexed="8"/>
        <rFont val="Arial"/>
        <charset val="134"/>
      </rPr>
      <t>34|</t>
    </r>
    <r>
      <rPr>
        <sz val="10"/>
        <color indexed="8"/>
        <rFont val="宋体"/>
        <charset val="134"/>
      </rPr>
      <t>宁波保监局</t>
    </r>
  </si>
  <si>
    <r>
      <rPr>
        <sz val="10"/>
        <color indexed="8"/>
        <rFont val="Arial"/>
        <charset val="134"/>
      </rPr>
      <t>35|</t>
    </r>
    <r>
      <rPr>
        <sz val="10"/>
        <color indexed="8"/>
        <rFont val="宋体"/>
        <charset val="134"/>
      </rPr>
      <t>青岛保监局</t>
    </r>
  </si>
  <si>
    <r>
      <rPr>
        <sz val="10"/>
        <color indexed="8"/>
        <rFont val="Arial"/>
        <charset val="134"/>
      </rPr>
      <t>36|</t>
    </r>
    <r>
      <rPr>
        <sz val="10"/>
        <color indexed="8"/>
        <rFont val="宋体"/>
        <charset val="134"/>
      </rPr>
      <t>厦门保监局</t>
    </r>
  </si>
  <si>
    <t>目    录</t>
  </si>
  <si>
    <t>序号</t>
  </si>
  <si>
    <t>报表名称</t>
  </si>
  <si>
    <t>适用公司</t>
  </si>
  <si>
    <t>保险公司风险综合评级汇总结果</t>
  </si>
  <si>
    <t>财产险法人机构</t>
  </si>
  <si>
    <t>人身险公司法人机构</t>
  </si>
  <si>
    <t>财产险分支机构</t>
  </si>
  <si>
    <t>人身险公司分支机构</t>
  </si>
  <si>
    <t>人身险公司法人机构和财产险法人机构和再保险法人机构</t>
  </si>
  <si>
    <t>人身险公司分支机构和财产险分支机构</t>
  </si>
  <si>
    <t>附表:保险公司风险综合评级(分类监管)权重分配表</t>
  </si>
  <si>
    <t>评估项目</t>
  </si>
  <si>
    <t>评分标准</t>
  </si>
  <si>
    <t>权重</t>
  </si>
  <si>
    <t>占本类风险的比重</t>
  </si>
  <si>
    <t>占难以量化风险的比重</t>
  </si>
  <si>
    <t>占总风险的比重</t>
  </si>
  <si>
    <t>加权后评分标准</t>
  </si>
  <si>
    <t>保监会</t>
  </si>
  <si>
    <t>保监局</t>
  </si>
  <si>
    <t>操作风险</t>
  </si>
  <si>
    <t>销售、承保、保全业务线</t>
  </si>
  <si>
    <t>1/9</t>
  </si>
  <si>
    <t>1/18</t>
  </si>
  <si>
    <t>1/36</t>
  </si>
  <si>
    <t>100/36</t>
  </si>
  <si>
    <t>系统计算</t>
  </si>
  <si>
    <t>理赔业务线</t>
  </si>
  <si>
    <t>再保险业务线</t>
  </si>
  <si>
    <t>—</t>
  </si>
  <si>
    <t>资金运用业务线</t>
  </si>
  <si>
    <t>公司治理业务线</t>
  </si>
  <si>
    <t>财务管理</t>
  </si>
  <si>
    <t>准备金管理</t>
  </si>
  <si>
    <t>信息系统</t>
  </si>
  <si>
    <t>保监会统信部报送</t>
  </si>
  <si>
    <t>案件管理</t>
  </si>
  <si>
    <t>合规风险</t>
  </si>
  <si>
    <t>-100/36</t>
  </si>
  <si>
    <t>小计</t>
  </si>
  <si>
    <t>100%</t>
  </si>
  <si>
    <t>25(满分)</t>
  </si>
  <si>
    <t>战略风险</t>
  </si>
  <si>
    <t>声誉风险</t>
  </si>
  <si>
    <t>流动性风险</t>
  </si>
  <si>
    <t>难以量化风险合计</t>
  </si>
  <si>
    <t>量化风险</t>
  </si>
  <si>
    <t>风险综合评级</t>
  </si>
  <si>
    <t>风险综合评级结果</t>
  </si>
  <si>
    <t>风险综合评级最终结果</t>
  </si>
  <si>
    <t>保监会报送</t>
  </si>
  <si>
    <t xml:space="preserve">财产保险公司销售、承保、保全业务线的操作风险 </t>
  </si>
  <si>
    <t>行次</t>
  </si>
  <si>
    <t>评价指标</t>
  </si>
  <si>
    <t>本期</t>
  </si>
  <si>
    <t>1|销售人员管理体系完善，制定和实施了详细的培训计划</t>
  </si>
  <si>
    <t>2|销售人员管理体系完善，未制定和实施详细的培训计划</t>
  </si>
  <si>
    <t>3|销售人员管理体系不完善，未制定和实施详细的培训计划</t>
  </si>
  <si>
    <t>1|保险公司明确了核保人员资质条件，定期举行核保人员上岗资格考试</t>
  </si>
  <si>
    <t>2|保险公司明确了核保人员资质条件，未举行核保人员上岗资格考试，但定期开展核保人员培训</t>
  </si>
  <si>
    <t>3|保险公司未明确核保人员资质条件，不举行核保人员上岗资格考试，不开展核保人员培训</t>
  </si>
  <si>
    <t>1|保险公司核保分级授权清晰，明确了核保人员授权标准且定期更新，核保授权固化到系统</t>
  </si>
  <si>
    <t>2|保险公司有核保分级授权，但不够完善，对核保人员核保授权未固化到系统</t>
  </si>
  <si>
    <t>3|保险公司无核保分级授权</t>
  </si>
  <si>
    <t>1|对需审批的保险条款和费率，均经保险会批准后使用</t>
  </si>
  <si>
    <t>2|对需审批的保险条款和费率，未经保险会批准使用</t>
  </si>
  <si>
    <t>1|对不需审批的保险条款和费率，均在使用后十个工作内报保监会备案</t>
  </si>
  <si>
    <t>2|对不需审批的保险条款和费率，未在使用后十个工作内报保监会备案</t>
  </si>
  <si>
    <t>1|严格执行经保监会批准或备案的保险条款和费率</t>
  </si>
  <si>
    <t>2|未严格执行经保监会批准或备案的保险条款和费率，擅自改变条款或费率</t>
  </si>
  <si>
    <t>1|保险公司档案管理制度完善，承保档案保管范围、期限符合规定，保单按流水号装订，附件齐全，相关单证资料及时归档，集中管理，完整妥善保管</t>
  </si>
  <si>
    <t>2|保险公司建立了档案管理制度，承保档案保管、装订、归档符合规定，但承保档案未集中管理</t>
  </si>
  <si>
    <t>3|保险公司未建立承保业务档案管理制度，或存在承保档案不全或遗失的情况</t>
  </si>
  <si>
    <t>1|制定符合产品特点的应收保费管理细则</t>
  </si>
  <si>
    <t>2|未制定符合产品特点的应收保费管理细则</t>
  </si>
  <si>
    <t>1|根据应收保费管理细则实施应收保费的日常管理，监控应收保费余额、增速、账龄、应收率等指标</t>
  </si>
  <si>
    <t>2|未根据应收保费管理细则实施应收保费的日常管理，监控应收保费余额、增速、账龄、应收率等指标</t>
  </si>
  <si>
    <t>1|对应收账龄超过3个月的应收保费开展催收（不包括单笔金额小于1万元应收保费）</t>
  </si>
  <si>
    <t>2|未对应收账龄超过3个月的应收保费开展催收（不包括单笔金额小于1万元应收保费）</t>
  </si>
  <si>
    <t>1|总公司开展应收保费考核</t>
  </si>
  <si>
    <t>2|总公司未开展应收保费考核</t>
  </si>
  <si>
    <t>1|未出现利用广告后其他宣传方式对保险条款内容和服务质量等做引人误解的宣传的情况</t>
  </si>
  <si>
    <t>2|利用广告后其他宣传方式对保险条款内容和服务质量等做引人误解的宣传</t>
  </si>
  <si>
    <t>1|未出现销售活动中阻碍消费者履行如实告知义务或诱导其不履行如实告知义务的情况</t>
  </si>
  <si>
    <t>2|销售活动中阻碍消费者履行如实告知义务或诱导其不履行如实告知义务</t>
  </si>
  <si>
    <t>1|未出现夸大保险产品保障的情况</t>
  </si>
  <si>
    <t>2|夸大保险产品保障</t>
  </si>
  <si>
    <t>1|未出现隐瞒合同重要内容，如免责、退保等内容的情况</t>
  </si>
  <si>
    <t>2|隐瞒合同重要内容，如免责、退保等内容</t>
  </si>
  <si>
    <t>1|未出现提供虚假产品信息的情况</t>
  </si>
  <si>
    <t>2|提供虚假产品信息</t>
  </si>
  <si>
    <t>1|新险种未及时实现承保业务信息系统管理</t>
  </si>
  <si>
    <t>2|新险种及时实现承保业务信息系统管理</t>
  </si>
  <si>
    <t>1|新险种未及时实现承保业务统计分析系统管理</t>
  </si>
  <si>
    <t>2|新险种及时实现承保业务统计分析系统管理</t>
  </si>
  <si>
    <t>1|承保业务系统未实现与再保、财务系统无缝对接</t>
  </si>
  <si>
    <t>2|承保业务系统实现与再保、财务系统无缝对接</t>
  </si>
  <si>
    <t>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t>
  </si>
  <si>
    <t>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t>
  </si>
  <si>
    <t>3|保险公司未建立销售管理系统</t>
  </si>
  <si>
    <t>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t>
  </si>
  <si>
    <t>2|保险公司在承保业务系统中，对客户信息和保险标的信息的核心内容、投保险种、保险金额、保费金额、保险费率、责任限额、信用限额（信用险）、被保险人申报的交易（信用险）、保险期间等关键承保信息，部分设置为必录项</t>
  </si>
  <si>
    <t>3|保险公司在承保业务系统中未对关键承保信息设置为必录项，系统中数据记录不完整、不真实</t>
  </si>
  <si>
    <t>1|保险公司农业保险承保到户，并能够根据需要提供保险单或保险凭证</t>
  </si>
  <si>
    <t>2|其他情况</t>
  </si>
  <si>
    <t>人身保险公司销售、承保业务线的操作风险</t>
  </si>
  <si>
    <t>本期期末</t>
  </si>
  <si>
    <t>本期期初</t>
  </si>
  <si>
    <t>评估期初销售人员数量</t>
  </si>
  <si>
    <t>1|意外险出单系统不存在未与核心业务系统实时对接的问题</t>
  </si>
  <si>
    <t>2|意外险出单系统存在未与核心业务系统实时对接的问题</t>
  </si>
  <si>
    <t>1|核心业务系统完整记录意外险保单信息内容</t>
  </si>
  <si>
    <t>2|核心业务系统未完整记录意外险保单信息内容</t>
  </si>
  <si>
    <t>1|不具备完整性控制功能</t>
  </si>
  <si>
    <t>2|具备完整性控制功能，但功能不完备</t>
  </si>
  <si>
    <t>3|具备完整性控制功能，且功能完备</t>
  </si>
  <si>
    <t>1|不具备逻辑准确性控制功能</t>
  </si>
  <si>
    <t>2|具备逻辑准确性控制功能，但功能不完备</t>
  </si>
  <si>
    <t>3|具备逻辑准确性控制功能，且功能完备</t>
  </si>
  <si>
    <t>财产保险公司分支机构销售、承保、保全业务线操作风险</t>
  </si>
  <si>
    <t>1|将操作风险纳入省级分公司和中心支公司销售、承保、保全部门负责人考核体系</t>
  </si>
  <si>
    <t>2|未将操作风险纳入省级分公司和中心支公司销售、承保、保全部门负责人考核体系</t>
  </si>
  <si>
    <t>1|佣金和手续费由总公司通过银行转账等非现金方式集中支付</t>
  </si>
  <si>
    <t>2|佣金和手续费由省级分公司通过银行转账等非现金方式集中支付</t>
  </si>
  <si>
    <t>3|其他</t>
  </si>
  <si>
    <t>1|全部业务均由省公司及以上机构集中核保</t>
  </si>
  <si>
    <t>2|中支机构具有核保权限，且支公司及以下分支机构不具有核保权限</t>
  </si>
  <si>
    <t>3|支公司及以下分支机构具有核保权限</t>
  </si>
  <si>
    <t>1|公司建立了保险标的核验和风险评估制度，并能严格按制度规定展开核验</t>
  </si>
  <si>
    <t>1|评估期，涉及保费批减、退保的资金未发生支付至投保人、被保险人或取得相应授权的合法第三方以外情况</t>
  </si>
  <si>
    <t>2|评估期，涉及保费批减、退保的资金发生支付至投保人、被保险人或取得相应授权的合法第三方以外情况</t>
  </si>
  <si>
    <t>1|评估期各业务条线佣金及手续费均通过系统跟单自动计提</t>
  </si>
  <si>
    <t>评估期评估公司原保费收入（保监会工具字段名称为：最近4个季度评估公司原保费收入）</t>
  </si>
  <si>
    <t>人身保险公司分支机构销售、承保、保全业务线操作风险</t>
  </si>
  <si>
    <t>1|公司建立了保险标的生调、体检等核验和风险评估制度，并能严格按制度规定展开核验</t>
  </si>
  <si>
    <t>1|评估期，保单质押贷款均通过银行转账支付至投保人银行账户</t>
  </si>
  <si>
    <t>最近4个季度评估公司原保费收入</t>
  </si>
  <si>
    <t>最近4个季度保户投资款本年新增交费</t>
  </si>
  <si>
    <t>最近4个季度投连险独立账户本年新增交费</t>
  </si>
  <si>
    <t>财产保险公司理赔业务线操作风险</t>
  </si>
  <si>
    <t>1|同一赔案中，理赔不相容岗位分离设置如下：车险理赔：查勘岗与核损岗、定损岗与核损岗、人伤跟踪岗与医疗审核岗、核损岗与核赔岗、医疗审核岗与核赔岗、理算岗与核赔岗；非车险理赔：案件处理岗与核赔岗、理算岗与核赔岗。满足6项以上</t>
  </si>
  <si>
    <t>2|同一赔案中，理赔不相容岗位分离设置如下：车险理赔：查勘岗与核损岗、定损岗与核损岗、人伤跟踪岗与医疗审核岗、核损岗与核赔岗、医疗审核岗与核赔岗、理算岗与核赔岗；非车险理赔：案件处理岗与核赔岗、理算岗与核赔岗。未满足6项以上，但查勘、定损与核损岗位，核损与核赔岗位分离</t>
  </si>
  <si>
    <t>1|理赔流程中的特殊环节由总公司集中管理，并制定统一的管理流程，其中农业保险报案由省级分公司或总公司集中受理</t>
  </si>
  <si>
    <t>2|其他</t>
  </si>
  <si>
    <t>3.1.1</t>
  </si>
  <si>
    <t>3.1.2</t>
  </si>
  <si>
    <t>3.2.1</t>
  </si>
  <si>
    <t>3.2.2</t>
  </si>
  <si>
    <t>3.2.3</t>
  </si>
  <si>
    <t>5.2.1</t>
  </si>
  <si>
    <t>5.2.2</t>
  </si>
  <si>
    <t>5.2.3</t>
  </si>
  <si>
    <t>6.2.1</t>
  </si>
  <si>
    <t>6.2.2</t>
  </si>
  <si>
    <t>6.2.3</t>
  </si>
  <si>
    <t>1|理赔系统中开发独立的反欺诈模块</t>
  </si>
  <si>
    <t>2|未开发独立系统模块，但建立了独立的反欺诈机制</t>
  </si>
  <si>
    <t>1|保险公司建立农业保险内部稽核制度，根据《农业保险条例》、有关监管规定以及公司内控制度，定期对分支机构农业保险业务进行核查，并将核查结果及时报告保险监管部门</t>
  </si>
  <si>
    <t>2|保险公司建立了农业保险内部稽核制度，定期对分支机构农业保险业务进行核查，但未将核查结果及时报告保险监管部门</t>
  </si>
  <si>
    <t>3|保险公司建立了农业保险内部稽核制度，但未对分支机构农业保险业务进行核查</t>
  </si>
  <si>
    <t>4|保险公司未建立农业保险内部稽核制度</t>
  </si>
  <si>
    <t xml:space="preserve">人身保险公司理赔、保全业务线的操作风险 </t>
  </si>
  <si>
    <t>财产保险公司分支机构理赔业务线操作风险</t>
  </si>
  <si>
    <t>1|省级分公司和中心支公司理赔部门负责人的业绩考核与操作风险相挂钩</t>
  </si>
  <si>
    <t>1|公司对分支机构实行分类授权理赔管理，根据赔案类型，理赔工作环节，分支机构经营管理水平、风险控制能力及服务需求，理赔人员专业技能、考试评级结果等因素，明确各级机构或人员定损权限及核赔权限</t>
  </si>
  <si>
    <t>1|公司理赔信息系统设置了反欺诈识别提醒功能，对出险时间与起保或终止时间接近、保险年度内索赔次数异常等情况进行提示的，对重点领域和环节设立欺诈案件和可疑赔案筛查功能</t>
  </si>
  <si>
    <t>1|公司理赔信息系统与接报案系统对接，理赔信息系统中报案时间由接报案系统直接导入，报案时间无法手工修改</t>
  </si>
  <si>
    <t>人身保险公司分支机构理赔业务线操作风险</t>
  </si>
  <si>
    <t>财产保险公司再保险业务操作风险</t>
  </si>
  <si>
    <t>1|评价期内，保险公司设立了独立的再保险管理部门，部门工作定位准确、内部岗位职责清晰、工作流程及权限设置明确</t>
  </si>
  <si>
    <t>2|评价期内，保险公司未设立独立的再保险管理部门，但公司内部再保险业务相关岗位职责定位准确，再保险业务流程清晰和岗位权限明确</t>
  </si>
  <si>
    <t>1|评价期内，保险公司的再保险分入业务的核保、核赔、会计处理及财务结算由总公司职能部门统一办理，明确规定分支机构不得办理再保险分入业务的核保、核赔、会计处理及财务结算</t>
  </si>
  <si>
    <t>2|评价期内，保险公司的再保险分入业务的核保、核赔、会计处理及财务结算不是由总公司职能部门统一办理，未明确规定分支机构不得办理再保险分入业务的核保、核赔、会计处理及财务结算</t>
  </si>
  <si>
    <t>1|评价期内，保险公司在符合监管要求的基础上，制定再保险接受人及经纪人资信管理办法并遵照执行，建立再保险接受人及再保险经纪人资信安全清单，并动态更新、跟踪及管理，信息与再保险登记系统同步</t>
  </si>
  <si>
    <t>1|评价期内，保险公司根据监管规定及内部管理要求，结合实际情况，建立了再保险接受人信用风险突发应急预案</t>
  </si>
  <si>
    <t>1|评价期内，保险公司需续保的再保合约业务，在到期日之前必须完成下一年度合约安排。或者，合约双方另有约定的，必须在双方约定日期前完成</t>
  </si>
  <si>
    <t>2|评价期内，保险公司需续保的再保合约业务，未在到期日前完成下一年度合约安排。合约双方另有约定的，未在双方约定日期前完成</t>
  </si>
  <si>
    <t>1|评价期内，保险公司建立再保险应收应付款项的管理机制，包括相关管理制度及执行</t>
  </si>
  <si>
    <t>2|评价期内，保险公司未建立再保险应收应付款项的管理机制，包括相关管理制度及执行</t>
  </si>
  <si>
    <t>1|保险公司每一危险单位自留风险符合相关法律法规，不超过其实有资本金加公积金总和的10%</t>
  </si>
  <si>
    <t>2|保险公司每一危险单位自留风险不符合相关法律法规管理规定</t>
  </si>
  <si>
    <t>1|保险公司每一危险单位自留风险符合公司内部制定的自留额管理规定</t>
  </si>
  <si>
    <t>2|保险公司每一危险单位自留风险不符合公司内部制定的自留额管理规定</t>
  </si>
  <si>
    <t>1|再保险系统与业务、财务系统无缝链接，实现数据同步更新</t>
  </si>
  <si>
    <t>2|再保险系统未能与业务、财务系统无缝链接，未能实现数据同步更新</t>
  </si>
  <si>
    <t>1|IT系统模块包括合约、临分、分入、分出、账务、再保人管理等功能，系统功能齐全</t>
  </si>
  <si>
    <t>2|IT系统模块不包括合约、临分、分入、分出、账务、再保人管理等功能，系统功能不齐全</t>
  </si>
  <si>
    <t>1|保险公司IT系统可统计保监会要求上报的各类再保险数据报表</t>
  </si>
  <si>
    <t>2|保险公司IT系统不能统计保监会要求上报的各类再保险数据报表</t>
  </si>
  <si>
    <t>1|再保险IT系统权限管理明晰，核保和再保、经办和复核岗位权限区分明确</t>
  </si>
  <si>
    <t>2|再保险IT系统权限管理不明晰，核保和再保、经办和复核岗位权限区分不明确</t>
  </si>
  <si>
    <t>1|再保系统可在1个账单周期内及时更新核保、理赔、批改等信息，并具有保留修改痕迹，查询修改人和修改时间的功能，账单操作时点和对应原始数据具有留存功能</t>
  </si>
  <si>
    <t>2|再保系统不能在1个账单周期内及时更新核保、理赔、批改等信息，不具有保留修改痕迹，不能查询修改人和修改时间的功能，账单操作时点和对应原始数据不具有留存功能</t>
  </si>
  <si>
    <t>保险公司资金运用业务线操作风险</t>
  </si>
  <si>
    <t>1|最近4个季度内资产管理部门负责人未因违法违规受到行政处罚</t>
  </si>
  <si>
    <t>2|最近4个季度内资产管理部门负责人因违法违规受到行政处罚</t>
  </si>
  <si>
    <t>1|资产管理部门在投资研究、资产清算或托管、风险控制、业绩评估、相关保障等环节设置岗位</t>
  </si>
  <si>
    <t>2|资产管理部门未在投资研究、资产清算、托管、风险控制、业绩评估、相关保障等环节设置岗位</t>
  </si>
  <si>
    <t>3|不适用</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</si>
  <si>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</si>
  <si>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</si>
  <si>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1|对投研人员无激励机制或激励机制只与短期（一年及以内）业绩挂钩</t>
  </si>
  <si>
    <t>2|对投研人员的激励机制与长期（一年以上）业绩挂钩</t>
  </si>
  <si>
    <t>1|能够提供受托机构相关证明材料</t>
  </si>
  <si>
    <t>2|不能提供受托机构相关证明材料</t>
  </si>
  <si>
    <t>1|资金运用风险管理人员激励机制不直接与投资业绩挂钩</t>
  </si>
  <si>
    <t>2|资金运用风险管理人员激励机制直接与投资业绩挂钩</t>
  </si>
  <si>
    <t>2|不能够提供受托机构相关证明材料</t>
  </si>
  <si>
    <t>1|业绩考核与操作风险挂钩</t>
  </si>
  <si>
    <t>2|业绩考核不与操作风险挂钩</t>
  </si>
  <si>
    <t>1|建立资金运用操作风险数据库且如实记录操作风险事件</t>
  </si>
  <si>
    <t>2|未建立资金运用操作风险数据库或未如实记录操作风险事件</t>
  </si>
  <si>
    <t>1|保险公司委托投资的，全部建立相关制度</t>
  </si>
  <si>
    <t>2|保险公司委托投资的，未全部建立相关制度</t>
  </si>
  <si>
    <t>3|保险公司未开展委托投资</t>
  </si>
  <si>
    <t>1|委托投资指引达到要求</t>
  </si>
  <si>
    <t>2|委托投资指引未达到要求</t>
  </si>
  <si>
    <t>1|最近4个季度内对全部投资管理人评估大于1次</t>
  </si>
  <si>
    <t>2|最近4个季度内只对部分投资管理人进行评估</t>
  </si>
  <si>
    <t>3|最近4个季度内未对投资管理人进行评估</t>
  </si>
  <si>
    <t>4|保险公司未开展委托投资</t>
  </si>
  <si>
    <t>1|资产配置压力测试达到要求</t>
  </si>
  <si>
    <t>2|资产配置压力测试未达到要求</t>
  </si>
  <si>
    <t>1|资产配置分账户管理达到要求</t>
  </si>
  <si>
    <t>2|资产配置分账户管理未达到要求</t>
  </si>
  <si>
    <t>1|全部投资资产实施托管</t>
  </si>
  <si>
    <t>2|投资资产部分托管</t>
  </si>
  <si>
    <t>3|投资资产未托管</t>
  </si>
  <si>
    <t>1|具备完善的投资授权制度，建立董事会投资决策委员会体系，决策及批准权限明确</t>
  </si>
  <si>
    <t>2|不具备完善的投资授权制度，未建立董事会投资决策委员会体系，决策及批准权限不明确</t>
  </si>
  <si>
    <t>1|实现决策流程的信息化和自动化，通过信息系统手段实现投资决策流程、次序自动控制</t>
  </si>
  <si>
    <t>2|未实现决策流程的信息化和自动化，未能通过信息系统手段实现投资决策流程、次序自动控制</t>
  </si>
  <si>
    <t>1|重要投资决策有相关书面记录，如会议纪要、最终投资决议等，并由决策人在最终投资决议上确认</t>
  </si>
  <si>
    <t>2|重要投资决策没有相关书面记录，如会议纪要、最终投资决议等，或者决策人未在最终投资决议上确认</t>
  </si>
  <si>
    <t>1|构建投资池、备选池和禁投池体系且定期维护</t>
  </si>
  <si>
    <t>2|未构建投资池、备选池和禁投池体系或未定期维护</t>
  </si>
  <si>
    <t>3|未开展股票、债券、开放式基金等投资</t>
  </si>
  <si>
    <t>4|不适用</t>
  </si>
  <si>
    <t>1|实行集中交易制度，安装必要的监测系统、预警系统和反馈系统，对交易室通讯设备进行监控</t>
  </si>
  <si>
    <t>2|未实行集中交易制度，未安装必要的监测系统、预警系统和反馈系统，未对交易室通讯设备进行监控</t>
  </si>
  <si>
    <t>1|建立完善的交易记录制度，每日对交易记录及时核对并存档</t>
  </si>
  <si>
    <t>2|未建立完善的交易记录制度，未对交易记录及时核对并存档</t>
  </si>
  <si>
    <t>1|建立会计估值政策与制度规范，估值结果经过复核审查</t>
  </si>
  <si>
    <t>2|未建立会计估值政策与制度规范，估值未经过复核审查</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</si>
  <si>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</si>
  <si>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</si>
  <si>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</si>
  <si>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</si>
  <si>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</si>
  <si>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</si>
  <si>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</si>
  <si>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</si>
  <si>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</si>
  <si>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</si>
  <si>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</si>
  <si>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</si>
  <si>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1|财会部门主要负责人符合专业性要求</t>
  </si>
  <si>
    <t>2|保险公司有多个部门负责财会工作的，所有的部门主要负责人符合专业性要求</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</si>
  <si>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</si>
  <si>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</si>
  <si>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</si>
  <si>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</si>
  <si>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1|保险公司的会计核算在总公司或省级分公司集中处理</t>
  </si>
  <si>
    <t>2|保险公司的会计核算未在总公司和省级分公司集中处理</t>
  </si>
  <si>
    <t>1|符合要求</t>
  </si>
  <si>
    <t>2|不符合要求</t>
  </si>
  <si>
    <t>1|单证的领用、核销有专门内控程序和专人负责</t>
  </si>
  <si>
    <t>2|单证的领用、核销无专门内控程序和专人负责</t>
  </si>
  <si>
    <t>1|财务类印章印鉴实行专人管理，且其使用有明确的内部审批流程</t>
  </si>
  <si>
    <t>2|财务类印章印鉴无专人管理，或其使用无明确的内部审批流程</t>
  </si>
  <si>
    <t>1|总公司和分公司有专人专岗负责税收管理</t>
  </si>
  <si>
    <t>2|总公司和分公司无专岗但有专人负责税收管理</t>
  </si>
  <si>
    <t>1|保险公司建立了财务信息系统，实现管理自动化</t>
  </si>
  <si>
    <t>2|保险公司未建立财务信息系统，未实现管理自动化</t>
  </si>
  <si>
    <t>1|财务数据由总公司集中存储，分支机构没有修改财务数据权限</t>
  </si>
  <si>
    <t>2|财务数据不是由总公司集中存储，或者分支机构有修改财务数据权限</t>
  </si>
  <si>
    <t>1|核对频率高于等于每周一次</t>
  </si>
  <si>
    <t>2|核对频率低于每周一次但高于等于每月一次</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</si>
  <si>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</si>
  <si>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</si>
  <si>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</si>
  <si>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</si>
  <si>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保险分支机构财务管理操作风险</t>
  </si>
  <si>
    <t>1|不存在公司会计、出纳、稽核等不相容岗位兼职情况</t>
  </si>
  <si>
    <t>2|存在公司会计、出纳、稽核等不相容岗位兼职情况</t>
  </si>
  <si>
    <t>1|省级分公司和中心支公司财务部门负责人的业绩考核与操作风险相挂钩</t>
  </si>
  <si>
    <t>2|省级分公司和中心支公司财务部门负责人的业绩考核不与操作风险相挂钩</t>
  </si>
  <si>
    <t>指标“财务报告评价依据”无数据时，不能填写“0”，应该填写“无问题”</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</si>
  <si>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</si>
  <si>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</si>
  <si>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1|评估期末公司本年度累计实际发生费用未超过预算</t>
  </si>
  <si>
    <t>2|评估期末公司本年度累计实际发生费用超过预算</t>
  </si>
  <si>
    <t>1|财务系统与单证系统、业务系统、再保系统、精算系统等对接，实现系统间数据自动交换</t>
  </si>
  <si>
    <t>2|财务系统未与单证系统、业务系统、再保系统、精算系统等对接，未能实现系统间数据自动交换</t>
  </si>
  <si>
    <t>财产保险公司准备金管理操作风险</t>
  </si>
  <si>
    <t>上年年末</t>
  </si>
  <si>
    <t>1|保险公司采用合理方法提取未到期准备金，并进行充足性测试，且充足性测试过程的假设与未决赔款准备金评估以及业务发展趋势一致</t>
  </si>
  <si>
    <t>2|保险公司采用合理方法提取未到期准备金，并进行充足性测试，但充足性测试假设与未决评估及业务发展趋势存在差异</t>
  </si>
  <si>
    <t>1|保险公司对于已发生未报案未决赔款准备金采用两种以上方法评估，并进行合理性检验</t>
  </si>
  <si>
    <t>2|保险公司对于已发生未报案未决赔款准备金采用两种方法评估，未进行合理性检验</t>
  </si>
  <si>
    <t>1|保险公司分别建立再保分出前和再保分出后的赔付流量三角形，对分保未决赔款准备金进行评估</t>
  </si>
  <si>
    <t>1|保险公司准备金核算过程中与财务现有的科目核算无重复或遗漏，精算结果与财务结果有差异时，定期及时更新</t>
  </si>
  <si>
    <t>1|保险公司准备金核算过程中总部不直接做业务时，未计提准备金，即无冗余</t>
  </si>
  <si>
    <t>前年末再保后未决赔款准备金回溯偏差率</t>
  </si>
  <si>
    <t>前年末回溯评估值</t>
  </si>
  <si>
    <t>前年末前期会计报表中的评估值</t>
  </si>
  <si>
    <t>1|保险公司针对准备金管理建立了完善的管理流程与管理制度</t>
  </si>
  <si>
    <t>2|保险公司针对准备金管理建立了较为完善的管理流程与管理制度</t>
  </si>
  <si>
    <t>3|保险公司针对准备金管理建立了管理流程与管理制度，但是有待进一步完善</t>
  </si>
  <si>
    <t>1|底稿内容不完整</t>
  </si>
  <si>
    <t>2|底稿内容完整</t>
  </si>
  <si>
    <t>1|编制频率低于每半年一次</t>
  </si>
  <si>
    <t>2|编制频率不低于每半年一次</t>
  </si>
  <si>
    <t>1|未有效复核</t>
  </si>
  <si>
    <t>2|有效复核</t>
  </si>
  <si>
    <t>1|未有效留存或备份</t>
  </si>
  <si>
    <t>2|有效留存或备份</t>
  </si>
  <si>
    <t>人身保险公司准备金、再保险业务线操作风险</t>
  </si>
  <si>
    <t>检查发现再保险业务数据出现差错次数</t>
  </si>
  <si>
    <t>检查发现准备金评估数据存在偏差次数</t>
  </si>
  <si>
    <t>检查发现准备金评估模型错误次数</t>
  </si>
  <si>
    <t>检查发现监管报告错误次数</t>
  </si>
  <si>
    <t>检查发现的合同纠纷次数</t>
  </si>
  <si>
    <t>保险公司合规风险</t>
  </si>
  <si>
    <t>1|未受到该类行政处罚</t>
  </si>
  <si>
    <t>2|受到该类行政处罚</t>
  </si>
  <si>
    <t>1|设置合规管理部门</t>
  </si>
  <si>
    <t>2|未设置合规管理部门</t>
  </si>
  <si>
    <t>1|按照规定制定合规管理政策</t>
  </si>
  <si>
    <t>2|未按照规定制定合规管理政策</t>
  </si>
  <si>
    <t>1|制定员工行为准则等落实合规政策的文件</t>
  </si>
  <si>
    <t>2|未制定员工行为准则等落实合规政策的文件</t>
  </si>
  <si>
    <t>1|定期开展合规培训</t>
  </si>
  <si>
    <t>2|未定期开展合规培训</t>
  </si>
  <si>
    <t>1|按时提交年度合规报告</t>
  </si>
  <si>
    <t>2|未按时提交年度合规报告</t>
  </si>
  <si>
    <t>保险公司声誉风险</t>
  </si>
</sst>
</file>

<file path=xl/styles.xml><?xml version="1.0" encoding="utf-8"?>
<styleSheet xmlns="http://schemas.openxmlformats.org/spreadsheetml/2006/main">
  <numFmts count="8">
    <numFmt numFmtId="176" formatCode="0.00_ "/>
    <numFmt numFmtId="177" formatCode="0.0000_ "/>
    <numFmt numFmtId="178" formatCode="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9" formatCode="0.000000_ "/>
  </numFmts>
  <fonts count="44">
    <font>
      <sz val="11"/>
      <color indexed="8"/>
      <name val="宋体"/>
      <charset val="134"/>
    </font>
    <font>
      <sz val="9"/>
      <color indexed="8"/>
      <name val="微软雅黑"/>
      <charset val="134"/>
    </font>
    <font>
      <sz val="11"/>
      <color indexed="8"/>
      <name val="微软雅黑"/>
      <charset val="134"/>
    </font>
    <font>
      <b/>
      <sz val="11"/>
      <name val="微软雅黑"/>
      <charset val="134"/>
    </font>
    <font>
      <b/>
      <sz val="11"/>
      <color indexed="9"/>
      <name val="微软雅黑"/>
      <charset val="134"/>
    </font>
    <font>
      <sz val="9"/>
      <color indexed="8"/>
      <name val="宋体"/>
      <charset val="134"/>
    </font>
    <font>
      <b/>
      <sz val="9"/>
      <color indexed="8"/>
      <name val="微软雅黑"/>
      <charset val="134"/>
    </font>
    <font>
      <b/>
      <sz val="11"/>
      <color indexed="8"/>
      <name val="微软雅黑"/>
      <charset val="134"/>
    </font>
    <font>
      <b/>
      <sz val="9"/>
      <color rgb="FFFF0000"/>
      <name val="微软雅黑"/>
      <charset val="134"/>
    </font>
    <font>
      <sz val="9"/>
      <name val="微软雅黑"/>
      <charset val="134"/>
    </font>
    <font>
      <b/>
      <sz val="9"/>
      <name val="微软雅黑"/>
      <charset val="134"/>
    </font>
    <font>
      <sz val="10"/>
      <color indexed="8"/>
      <name val="微软雅黑"/>
      <charset val="134"/>
    </font>
    <font>
      <b/>
      <sz val="18"/>
      <color indexed="8"/>
      <name val="微软雅黑"/>
      <charset val="134"/>
    </font>
    <font>
      <sz val="11"/>
      <color indexed="10"/>
      <name val="微软雅黑"/>
      <charset val="134"/>
    </font>
    <font>
      <u/>
      <sz val="11"/>
      <color indexed="20"/>
      <name val="微软雅黑"/>
      <charset val="134"/>
    </font>
    <font>
      <u/>
      <sz val="11"/>
      <color indexed="12"/>
      <name val="微软雅黑"/>
      <charset val="134"/>
    </font>
    <font>
      <sz val="10"/>
      <color indexed="8"/>
      <name val="Arial"/>
      <charset val="134"/>
    </font>
    <font>
      <sz val="9"/>
      <color indexed="8"/>
      <name val="Arial Unicode MS"/>
      <charset val="134"/>
    </font>
    <font>
      <b/>
      <sz val="9"/>
      <color rgb="FFFF0000"/>
      <name val="宋体"/>
      <charset val="134"/>
    </font>
    <font>
      <b/>
      <sz val="10"/>
      <color rgb="FFFF0000"/>
      <name val="宋体"/>
      <charset val="134"/>
    </font>
    <font>
      <b/>
      <sz val="12"/>
      <color indexed="10"/>
      <name val="宋体"/>
      <charset val="134"/>
    </font>
    <font>
      <sz val="12"/>
      <name val="宋体"/>
      <charset val="134"/>
    </font>
    <font>
      <sz val="11"/>
      <color theme="0"/>
      <name val="宋体"/>
      <charset val="0"/>
      <scheme val="minor"/>
    </font>
    <font>
      <b/>
      <sz val="11"/>
      <color rgb="FF3F3F3F"/>
      <name val="宋体"/>
      <charset val="0"/>
      <scheme val="minor"/>
    </font>
    <font>
      <b/>
      <sz val="11"/>
      <color theme="3"/>
      <name val="宋体"/>
      <charset val="134"/>
      <scheme val="minor"/>
    </font>
    <font>
      <b/>
      <sz val="13"/>
      <color theme="3"/>
      <name val="宋体"/>
      <charset val="134"/>
      <scheme val="minor"/>
    </font>
    <font>
      <sz val="11"/>
      <color theme="1"/>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u/>
      <sz val="11"/>
      <color indexed="12"/>
      <name val="宋体"/>
      <charset val="134"/>
    </font>
    <font>
      <b/>
      <sz val="11"/>
      <color theme="1"/>
      <name val="宋体"/>
      <charset val="0"/>
      <scheme val="minor"/>
    </font>
    <font>
      <b/>
      <sz val="15"/>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b/>
      <sz val="18"/>
      <color theme="3"/>
      <name val="宋体"/>
      <charset val="134"/>
      <scheme val="minor"/>
    </font>
    <font>
      <u/>
      <sz val="11"/>
      <color rgb="FF800080"/>
      <name val="宋体"/>
      <charset val="0"/>
      <scheme val="minor"/>
    </font>
    <font>
      <sz val="10"/>
      <color indexed="8"/>
      <name val="宋体"/>
      <charset val="134"/>
    </font>
    <font>
      <b/>
      <sz val="10"/>
      <color rgb="FFFF0000"/>
      <name val="Arial"/>
      <charset val="134"/>
    </font>
  </fonts>
  <fills count="46">
    <fill>
      <patternFill patternType="none"/>
    </fill>
    <fill>
      <patternFill patternType="gray125"/>
    </fill>
    <fill>
      <patternFill patternType="solid">
        <fgColor indexed="62"/>
        <bgColor indexed="64"/>
      </patternFill>
    </fill>
    <fill>
      <patternFill patternType="solid">
        <fgColor indexed="55"/>
        <bgColor indexed="64"/>
      </patternFill>
    </fill>
    <fill>
      <patternFill patternType="solid">
        <fgColor rgb="FFFFFF00"/>
        <bgColor indexed="64"/>
      </patternFill>
    </fill>
    <fill>
      <patternFill patternType="solid">
        <fgColor theme="0"/>
        <bgColor indexed="64"/>
      </patternFill>
    </fill>
    <fill>
      <patternFill patternType="solid">
        <fgColor indexed="11"/>
        <bgColor indexed="64"/>
      </patternFill>
    </fill>
    <fill>
      <patternFill patternType="solid">
        <fgColor indexed="49"/>
        <bgColor indexed="64"/>
      </patternFill>
    </fill>
    <fill>
      <patternFill patternType="solid">
        <fgColor indexed="9"/>
        <bgColor indexed="64"/>
      </patternFill>
    </fill>
    <fill>
      <patternFill patternType="solid">
        <fgColor indexed="13"/>
        <bgColor indexed="64"/>
      </patternFill>
    </fill>
    <fill>
      <patternFill patternType="solid">
        <fgColor indexed="17"/>
        <bgColor indexed="64"/>
      </patternFill>
    </fill>
    <fill>
      <patternFill patternType="solid">
        <fgColor indexed="10"/>
        <bgColor indexed="64"/>
      </patternFill>
    </fill>
    <fill>
      <patternFill patternType="solid">
        <fgColor indexed="50"/>
        <bgColor indexed="64"/>
      </patternFill>
    </fill>
    <fill>
      <patternFill patternType="solid">
        <fgColor indexed="44"/>
        <bgColor indexed="64"/>
      </patternFill>
    </fill>
    <fill>
      <patternFill patternType="solid">
        <fgColor indexed="42"/>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s>
  <borders count="4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medium">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alignment vertical="center"/>
    </xf>
    <xf numFmtId="42" fontId="26" fillId="0" borderId="0" applyFont="0" applyFill="0" applyBorder="0" applyAlignment="0" applyProtection="0">
      <alignment vertical="center"/>
    </xf>
    <xf numFmtId="0" fontId="28" fillId="28" borderId="0" applyNumberFormat="0" applyBorder="0" applyAlignment="0" applyProtection="0">
      <alignment vertical="center"/>
    </xf>
    <xf numFmtId="0" fontId="29" fillId="21" borderId="40"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8" fillId="26" borderId="0" applyNumberFormat="0" applyBorder="0" applyAlignment="0" applyProtection="0">
      <alignment vertical="center"/>
    </xf>
    <xf numFmtId="0" fontId="27" fillId="17" borderId="0" applyNumberFormat="0" applyBorder="0" applyAlignment="0" applyProtection="0">
      <alignment vertical="center"/>
    </xf>
    <xf numFmtId="43" fontId="0" fillId="0" borderId="0" applyFont="0" applyFill="0" applyBorder="0" applyAlignment="0" applyProtection="0">
      <alignment vertical="center"/>
    </xf>
    <xf numFmtId="0" fontId="22" fillId="30" borderId="0" applyNumberFormat="0" applyBorder="0" applyAlignment="0" applyProtection="0">
      <alignment vertical="center"/>
    </xf>
    <xf numFmtId="0" fontId="34" fillId="0" borderId="0" applyNumberFormat="0" applyFill="0" applyBorder="0" applyAlignment="0" applyProtection="0">
      <alignment vertical="center"/>
    </xf>
    <xf numFmtId="9" fontId="26" fillId="0" borderId="0" applyFont="0" applyFill="0" applyBorder="0" applyAlignment="0" applyProtection="0">
      <alignment vertical="center"/>
    </xf>
    <xf numFmtId="0" fontId="41" fillId="0" borderId="0" applyNumberFormat="0" applyFill="0" applyBorder="0" applyAlignment="0" applyProtection="0">
      <alignment vertical="center"/>
    </xf>
    <xf numFmtId="0" fontId="26" fillId="19" borderId="39" applyNumberFormat="0" applyFont="0" applyAlignment="0" applyProtection="0">
      <alignment vertical="center"/>
    </xf>
    <xf numFmtId="0" fontId="22" fillId="35" borderId="0" applyNumberFormat="0" applyBorder="0" applyAlignment="0" applyProtection="0">
      <alignment vertical="center"/>
    </xf>
    <xf numFmtId="0" fontId="2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0" borderId="38" applyNumberFormat="0" applyFill="0" applyAlignment="0" applyProtection="0">
      <alignment vertical="center"/>
    </xf>
    <xf numFmtId="0" fontId="25" fillId="0" borderId="38" applyNumberFormat="0" applyFill="0" applyAlignment="0" applyProtection="0">
      <alignment vertical="center"/>
    </xf>
    <xf numFmtId="0" fontId="22" fillId="18" borderId="0" applyNumberFormat="0" applyBorder="0" applyAlignment="0" applyProtection="0">
      <alignment vertical="center"/>
    </xf>
    <xf numFmtId="0" fontId="24" fillId="0" borderId="37" applyNumberFormat="0" applyFill="0" applyAlignment="0" applyProtection="0">
      <alignment vertical="center"/>
    </xf>
    <xf numFmtId="0" fontId="22" fillId="25" borderId="0" applyNumberFormat="0" applyBorder="0" applyAlignment="0" applyProtection="0">
      <alignment vertical="center"/>
    </xf>
    <xf numFmtId="0" fontId="23" fillId="16" borderId="36" applyNumberFormat="0" applyAlignment="0" applyProtection="0">
      <alignment vertical="center"/>
    </xf>
    <xf numFmtId="0" fontId="33" fillId="16" borderId="40" applyNumberFormat="0" applyAlignment="0" applyProtection="0">
      <alignment vertical="center"/>
    </xf>
    <xf numFmtId="0" fontId="31" fillId="23" borderId="41" applyNumberFormat="0" applyAlignment="0" applyProtection="0">
      <alignment vertical="center"/>
    </xf>
    <xf numFmtId="0" fontId="28" fillId="38" borderId="0" applyNumberFormat="0" applyBorder="0" applyAlignment="0" applyProtection="0">
      <alignment vertical="center"/>
    </xf>
    <xf numFmtId="0" fontId="22" fillId="33" borderId="0" applyNumberFormat="0" applyBorder="0" applyAlignment="0" applyProtection="0">
      <alignment vertical="center"/>
    </xf>
    <xf numFmtId="0" fontId="38" fillId="0" borderId="43" applyNumberFormat="0" applyFill="0" applyAlignment="0" applyProtection="0">
      <alignment vertical="center"/>
    </xf>
    <xf numFmtId="0" fontId="35" fillId="0" borderId="42" applyNumberFormat="0" applyFill="0" applyAlignment="0" applyProtection="0">
      <alignment vertical="center"/>
    </xf>
    <xf numFmtId="0" fontId="30" fillId="22" borderId="0" applyNumberFormat="0" applyBorder="0" applyAlignment="0" applyProtection="0">
      <alignment vertical="center"/>
    </xf>
    <xf numFmtId="0" fontId="32" fillId="31" borderId="0" applyNumberFormat="0" applyBorder="0" applyAlignment="0" applyProtection="0">
      <alignment vertical="center"/>
    </xf>
    <xf numFmtId="0" fontId="28" fillId="29" borderId="0" applyNumberFormat="0" applyBorder="0" applyAlignment="0" applyProtection="0">
      <alignment vertical="center"/>
    </xf>
    <xf numFmtId="0" fontId="22" fillId="15" borderId="0" applyNumberFormat="0" applyBorder="0" applyAlignment="0" applyProtection="0">
      <alignment vertical="center"/>
    </xf>
    <xf numFmtId="0" fontId="28" fillId="20" borderId="0" applyNumberFormat="0" applyBorder="0" applyAlignment="0" applyProtection="0">
      <alignment vertical="center"/>
    </xf>
    <xf numFmtId="0" fontId="28" fillId="32" borderId="0" applyNumberFormat="0" applyBorder="0" applyAlignment="0" applyProtection="0">
      <alignment vertical="center"/>
    </xf>
    <xf numFmtId="0" fontId="28" fillId="41" borderId="0" applyNumberFormat="0" applyBorder="0" applyAlignment="0" applyProtection="0">
      <alignment vertical="center"/>
    </xf>
    <xf numFmtId="0" fontId="28" fillId="27" borderId="0" applyNumberFormat="0" applyBorder="0" applyAlignment="0" applyProtection="0">
      <alignment vertical="center"/>
    </xf>
    <xf numFmtId="0" fontId="22" fillId="37" borderId="0" applyNumberFormat="0" applyBorder="0" applyAlignment="0" applyProtection="0">
      <alignment vertical="center"/>
    </xf>
    <xf numFmtId="0" fontId="22" fillId="43" borderId="0" applyNumberFormat="0" applyBorder="0" applyAlignment="0" applyProtection="0">
      <alignment vertical="center"/>
    </xf>
    <xf numFmtId="0" fontId="28" fillId="45" borderId="0" applyNumberFormat="0" applyBorder="0" applyAlignment="0" applyProtection="0">
      <alignment vertical="center"/>
    </xf>
    <xf numFmtId="0" fontId="28" fillId="42" borderId="0" applyNumberFormat="0" applyBorder="0" applyAlignment="0" applyProtection="0">
      <alignment vertical="center"/>
    </xf>
    <xf numFmtId="0" fontId="22" fillId="36" borderId="0" applyNumberFormat="0" applyBorder="0" applyAlignment="0" applyProtection="0">
      <alignment vertical="center"/>
    </xf>
    <xf numFmtId="0" fontId="28" fillId="34" borderId="0" applyNumberFormat="0" applyBorder="0" applyAlignment="0" applyProtection="0">
      <alignment vertical="center"/>
    </xf>
    <xf numFmtId="0" fontId="22" fillId="44" borderId="0" applyNumberFormat="0" applyBorder="0" applyAlignment="0" applyProtection="0">
      <alignment vertical="center"/>
    </xf>
    <xf numFmtId="0" fontId="22" fillId="24" borderId="0" applyNumberFormat="0" applyBorder="0" applyAlignment="0" applyProtection="0">
      <alignment vertical="center"/>
    </xf>
    <xf numFmtId="0" fontId="21" fillId="0" borderId="0">
      <alignment vertical="center"/>
    </xf>
    <xf numFmtId="0" fontId="28" fillId="40" borderId="0" applyNumberFormat="0" applyBorder="0" applyAlignment="0" applyProtection="0">
      <alignment vertical="center"/>
    </xf>
    <xf numFmtId="0" fontId="22" fillId="39" borderId="0" applyNumberFormat="0" applyBorder="0" applyAlignment="0" applyProtection="0">
      <alignment vertical="center"/>
    </xf>
    <xf numFmtId="0" fontId="16" fillId="0" borderId="0">
      <alignment vertical="center"/>
    </xf>
  </cellStyleXfs>
  <cellXfs count="282">
    <xf numFmtId="0" fontId="0" fillId="0" borderId="0" xfId="0">
      <alignment vertical="center"/>
    </xf>
    <xf numFmtId="0" fontId="1" fillId="0" borderId="0" xfId="0" applyFont="1" applyProtection="1">
      <alignment vertical="center"/>
      <protection locked="0"/>
    </xf>
    <xf numFmtId="0" fontId="2" fillId="0" borderId="0" xfId="0" applyFont="1" applyProtection="1">
      <alignment vertical="center"/>
      <protection locked="0"/>
    </xf>
    <xf numFmtId="0" fontId="2" fillId="0" borderId="0" xfId="0" applyFont="1" applyFill="1" applyProtection="1">
      <alignment vertical="center"/>
      <protection locked="0"/>
    </xf>
    <xf numFmtId="0" fontId="3" fillId="0" borderId="1"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4"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0" borderId="6"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4" fillId="2" borderId="8"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1" fillId="0" borderId="10" xfId="0" applyFont="1" applyBorder="1" applyAlignment="1" applyProtection="1">
      <alignment horizontal="left" vertical="center"/>
    </xf>
    <xf numFmtId="0" fontId="1" fillId="0" borderId="11" xfId="0" applyFont="1" applyBorder="1" applyProtection="1">
      <alignment vertical="center"/>
    </xf>
    <xf numFmtId="178" fontId="1" fillId="0" borderId="12" xfId="0" applyNumberFormat="1" applyFont="1" applyBorder="1" applyAlignment="1" applyProtection="1">
      <alignment horizontal="right" vertical="center"/>
      <protection locked="0"/>
    </xf>
    <xf numFmtId="0" fontId="5" fillId="0" borderId="0" xfId="0" applyFont="1" applyFill="1" applyProtection="1">
      <alignment vertical="center"/>
      <protection locked="0"/>
    </xf>
    <xf numFmtId="0" fontId="0" fillId="0" borderId="0" xfId="0" applyProtection="1">
      <alignment vertical="center"/>
      <protection locked="0"/>
    </xf>
    <xf numFmtId="0" fontId="1" fillId="0" borderId="12" xfId="0" applyFont="1" applyBorder="1" applyAlignment="1" applyProtection="1">
      <alignment horizontal="right" vertical="center"/>
      <protection locked="0"/>
    </xf>
    <xf numFmtId="0" fontId="1" fillId="0" borderId="0" xfId="0" applyFont="1" applyFill="1" applyProtection="1">
      <alignment vertical="center"/>
      <protection locked="0"/>
    </xf>
    <xf numFmtId="0" fontId="1" fillId="0" borderId="13" xfId="0" applyFont="1" applyBorder="1" applyAlignment="1" applyProtection="1">
      <alignment horizontal="left" vertical="center"/>
    </xf>
    <xf numFmtId="0" fontId="1" fillId="0" borderId="14" xfId="0" applyFont="1" applyBorder="1" applyProtection="1">
      <alignment vertical="center"/>
    </xf>
    <xf numFmtId="0" fontId="1" fillId="0" borderId="15" xfId="0" applyFont="1" applyBorder="1" applyAlignment="1" applyProtection="1">
      <alignment horizontal="left" vertical="center"/>
    </xf>
    <xf numFmtId="0" fontId="1" fillId="0" borderId="16" xfId="0" applyFont="1" applyBorder="1" applyProtection="1">
      <alignment vertical="center"/>
    </xf>
    <xf numFmtId="0" fontId="1" fillId="0" borderId="17" xfId="0" applyNumberFormat="1" applyFont="1" applyBorder="1" applyAlignment="1" applyProtection="1">
      <alignment horizontal="right" vertical="center"/>
      <protection locked="0"/>
    </xf>
    <xf numFmtId="0" fontId="6" fillId="0" borderId="0" xfId="0" applyFont="1" applyProtection="1">
      <alignment vertical="center"/>
      <protection locked="0"/>
    </xf>
    <xf numFmtId="0" fontId="7" fillId="0" borderId="0" xfId="0" applyFont="1" applyAlignment="1" applyProtection="1">
      <alignment horizontal="left" vertical="center"/>
      <protection locked="0"/>
    </xf>
    <xf numFmtId="0" fontId="7" fillId="0" borderId="0" xfId="0" applyFont="1" applyProtection="1">
      <alignment vertical="center"/>
      <protection locked="0"/>
    </xf>
    <xf numFmtId="0" fontId="7" fillId="0" borderId="0" xfId="0" applyFont="1" applyFill="1" applyProtection="1">
      <alignment vertical="center"/>
      <protection locked="0"/>
    </xf>
    <xf numFmtId="0" fontId="7" fillId="0" borderId="18" xfId="0" applyFont="1" applyBorder="1" applyAlignment="1" applyProtection="1">
      <alignment horizontal="center" vertical="center"/>
    </xf>
    <xf numFmtId="0" fontId="7" fillId="0" borderId="6" xfId="0" applyFont="1" applyBorder="1" applyAlignment="1" applyProtection="1">
      <alignment horizontal="center" vertical="center"/>
    </xf>
    <xf numFmtId="0" fontId="1" fillId="0" borderId="0" xfId="0" applyFont="1" applyProtection="1">
      <alignment vertical="center"/>
    </xf>
    <xf numFmtId="0" fontId="1" fillId="0" borderId="17" xfId="0" applyFont="1" applyBorder="1" applyAlignment="1" applyProtection="1">
      <alignment horizontal="right" vertical="center"/>
      <protection locked="0"/>
    </xf>
    <xf numFmtId="0" fontId="1"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0" xfId="0" applyFont="1" applyFill="1" applyProtection="1">
      <alignment vertical="center"/>
      <protection locked="0"/>
    </xf>
    <xf numFmtId="0" fontId="2" fillId="0" borderId="0" xfId="0" applyFont="1" applyAlignment="1" applyProtection="1">
      <alignment horizontal="left" vertical="center"/>
      <protection locked="0"/>
    </xf>
    <xf numFmtId="0" fontId="2" fillId="0" borderId="0" xfId="0" applyFont="1" applyAlignment="1" applyProtection="1">
      <alignment horizontal="right" vertical="center"/>
      <protection locked="0"/>
    </xf>
    <xf numFmtId="0" fontId="3" fillId="0" borderId="19" xfId="0" applyFont="1" applyFill="1" applyBorder="1" applyAlignment="1" applyProtection="1">
      <alignment horizontal="center" vertical="center"/>
    </xf>
    <xf numFmtId="0" fontId="3" fillId="0" borderId="0" xfId="0" applyFont="1" applyFill="1" applyAlignment="1" applyProtection="1">
      <alignment horizontal="center" vertical="center"/>
    </xf>
    <xf numFmtId="0" fontId="3" fillId="0" borderId="18" xfId="0" applyFont="1" applyFill="1" applyBorder="1" applyAlignment="1" applyProtection="1">
      <alignment horizontal="center" vertical="center"/>
    </xf>
    <xf numFmtId="0" fontId="2" fillId="0" borderId="0" xfId="0" applyNumberFormat="1" applyFont="1" applyFill="1" applyBorder="1" applyProtection="1">
      <alignment vertical="center"/>
    </xf>
    <xf numFmtId="0" fontId="4" fillId="2" borderId="20" xfId="0" applyFont="1" applyFill="1" applyBorder="1" applyAlignment="1" applyProtection="1">
      <alignment horizontal="center" vertical="center"/>
    </xf>
    <xf numFmtId="0" fontId="4" fillId="2" borderId="9" xfId="0" applyNumberFormat="1" applyFont="1" applyFill="1" applyBorder="1" applyAlignment="1" applyProtection="1">
      <alignment horizontal="center" vertical="center"/>
    </xf>
    <xf numFmtId="0" fontId="6" fillId="0" borderId="10" xfId="0" applyFont="1" applyBorder="1" applyAlignment="1" applyProtection="1">
      <alignment horizontal="left" vertical="center"/>
    </xf>
    <xf numFmtId="0" fontId="6" fillId="0" borderId="11" xfId="0" applyFont="1" applyBorder="1" applyProtection="1">
      <alignment vertical="center"/>
    </xf>
    <xf numFmtId="0" fontId="1" fillId="3" borderId="21" xfId="0" applyFont="1" applyFill="1" applyBorder="1" applyAlignment="1" applyProtection="1">
      <alignment horizontal="right" vertical="center"/>
    </xf>
    <xf numFmtId="177" fontId="5" fillId="4" borderId="12" xfId="0" applyNumberFormat="1" applyFont="1" applyFill="1" applyBorder="1" applyAlignment="1" applyProtection="1">
      <alignment horizontal="right" vertical="center"/>
    </xf>
    <xf numFmtId="0" fontId="1" fillId="0" borderId="11" xfId="0" applyFont="1" applyBorder="1" applyAlignment="1" applyProtection="1">
      <alignment horizontal="left" vertical="center" indent="1"/>
    </xf>
    <xf numFmtId="178" fontId="5" fillId="0" borderId="12" xfId="0" applyNumberFormat="1" applyFont="1" applyFill="1" applyBorder="1" applyAlignment="1" applyProtection="1">
      <alignment horizontal="right" vertical="center"/>
      <protection locked="0"/>
    </xf>
    <xf numFmtId="176" fontId="1" fillId="0" borderId="21" xfId="0" applyNumberFormat="1" applyFont="1" applyBorder="1" applyAlignment="1" applyProtection="1">
      <alignment horizontal="right" vertical="center"/>
      <protection locked="0"/>
    </xf>
    <xf numFmtId="0" fontId="5" fillId="3" borderId="12" xfId="0" applyNumberFormat="1" applyFont="1" applyFill="1" applyBorder="1" applyAlignment="1" applyProtection="1">
      <alignment horizontal="right" vertical="center"/>
    </xf>
    <xf numFmtId="178" fontId="1" fillId="0" borderId="21" xfId="0" applyNumberFormat="1" applyFont="1" applyBorder="1" applyAlignment="1" applyProtection="1">
      <alignment horizontal="right" vertical="center"/>
      <protection locked="0"/>
    </xf>
    <xf numFmtId="0" fontId="6" fillId="0" borderId="15" xfId="0" applyFont="1" applyBorder="1" applyAlignment="1" applyProtection="1">
      <alignment horizontal="left" vertical="center"/>
    </xf>
    <xf numFmtId="0" fontId="6" fillId="0" borderId="16" xfId="0" applyFont="1" applyBorder="1" applyProtection="1">
      <alignment vertical="center"/>
    </xf>
    <xf numFmtId="178" fontId="1" fillId="0" borderId="22" xfId="0" applyNumberFormat="1" applyFont="1" applyBorder="1" applyAlignment="1" applyProtection="1">
      <alignment horizontal="right" vertical="center"/>
      <protection locked="0"/>
    </xf>
    <xf numFmtId="0" fontId="5" fillId="3" borderId="17" xfId="0" applyNumberFormat="1" applyFont="1" applyFill="1" applyBorder="1" applyAlignment="1" applyProtection="1">
      <alignment horizontal="right" vertical="center"/>
    </xf>
    <xf numFmtId="0" fontId="1" fillId="0" borderId="0" xfId="0" applyFont="1" applyAlignment="1" applyProtection="1">
      <alignment horizontal="right" vertical="center"/>
      <protection locked="0"/>
    </xf>
    <xf numFmtId="0" fontId="7" fillId="0" borderId="0" xfId="0" applyFont="1" applyAlignment="1" applyProtection="1">
      <alignment horizontal="center" vertical="center"/>
    </xf>
    <xf numFmtId="0" fontId="7" fillId="0" borderId="18" xfId="0" applyFont="1" applyBorder="1" applyAlignment="1" applyProtection="1">
      <alignment vertical="center"/>
    </xf>
    <xf numFmtId="0" fontId="7" fillId="0" borderId="0" xfId="0" applyNumberFormat="1" applyFont="1" applyBorder="1" applyAlignment="1" applyProtection="1">
      <alignment vertical="center"/>
    </xf>
    <xf numFmtId="0" fontId="2" fillId="0" borderId="0" xfId="0" applyNumberFormat="1" applyFont="1" applyBorder="1" applyAlignment="1" applyProtection="1">
      <alignment vertical="center"/>
    </xf>
    <xf numFmtId="0" fontId="2" fillId="0" borderId="0" xfId="0" applyFont="1" applyAlignment="1" applyProtection="1">
      <alignment vertical="center"/>
    </xf>
    <xf numFmtId="0" fontId="4" fillId="2" borderId="23" xfId="0" applyFont="1" applyFill="1" applyBorder="1" applyAlignment="1" applyProtection="1">
      <alignment horizontal="center" vertical="center"/>
    </xf>
    <xf numFmtId="0" fontId="1" fillId="3" borderId="11" xfId="0" applyNumberFormat="1" applyFont="1" applyFill="1" applyBorder="1" applyProtection="1">
      <alignment vertical="center"/>
    </xf>
    <xf numFmtId="0" fontId="1" fillId="3" borderId="12" xfId="0" applyNumberFormat="1" applyFont="1" applyFill="1" applyBorder="1" applyProtection="1">
      <alignment vertical="center"/>
    </xf>
    <xf numFmtId="0" fontId="1" fillId="0" borderId="21" xfId="0" applyFont="1" applyBorder="1" applyAlignment="1" applyProtection="1">
      <alignment vertical="center"/>
      <protection locked="0"/>
    </xf>
    <xf numFmtId="177" fontId="1" fillId="4" borderId="12" xfId="0" applyNumberFormat="1" applyFont="1" applyFill="1" applyBorder="1" applyProtection="1">
      <alignment vertical="center"/>
    </xf>
    <xf numFmtId="176" fontId="1" fillId="0" borderId="12" xfId="0" applyNumberFormat="1" applyFont="1" applyFill="1" applyBorder="1" applyProtection="1">
      <alignment vertical="center"/>
      <protection locked="0"/>
    </xf>
    <xf numFmtId="177" fontId="1" fillId="4" borderId="11" xfId="0" applyNumberFormat="1" applyFont="1" applyFill="1" applyBorder="1" applyProtection="1">
      <alignment vertical="center"/>
    </xf>
    <xf numFmtId="176" fontId="1" fillId="0" borderId="11" xfId="0" applyNumberFormat="1" applyFont="1" applyBorder="1" applyProtection="1">
      <alignment vertical="center"/>
      <protection locked="0"/>
    </xf>
    <xf numFmtId="177" fontId="1" fillId="0" borderId="21" xfId="0" applyNumberFormat="1" applyFont="1" applyBorder="1" applyAlignment="1" applyProtection="1">
      <alignment horizontal="right" vertical="center"/>
      <protection locked="0"/>
    </xf>
    <xf numFmtId="177" fontId="1" fillId="0" borderId="22" xfId="0" applyNumberFormat="1" applyFont="1" applyBorder="1" applyAlignment="1" applyProtection="1">
      <alignment horizontal="right" vertical="center"/>
      <protection locked="0"/>
    </xf>
    <xf numFmtId="0" fontId="1" fillId="3" borderId="16" xfId="0" applyNumberFormat="1" applyFont="1" applyFill="1" applyBorder="1" applyProtection="1">
      <alignment vertical="center"/>
    </xf>
    <xf numFmtId="0" fontId="1" fillId="3" borderId="17" xfId="0" applyNumberFormat="1" applyFont="1" applyFill="1" applyBorder="1" applyProtection="1">
      <alignment vertical="center"/>
    </xf>
    <xf numFmtId="0" fontId="7" fillId="0" borderId="0" xfId="0" applyNumberFormat="1" applyFont="1" applyBorder="1" applyAlignment="1" applyProtection="1">
      <alignment horizontal="center" vertical="center"/>
    </xf>
    <xf numFmtId="0" fontId="2" fillId="0" borderId="0" xfId="0" applyFont="1" applyProtection="1">
      <alignment vertical="center"/>
    </xf>
    <xf numFmtId="0" fontId="6" fillId="0" borderId="11" xfId="0" applyFont="1" applyBorder="1" applyAlignment="1" applyProtection="1">
      <alignment vertical="center" wrapText="1"/>
    </xf>
    <xf numFmtId="176" fontId="1" fillId="0" borderId="21" xfId="0" applyNumberFormat="1" applyFont="1" applyFill="1" applyBorder="1" applyAlignment="1" applyProtection="1">
      <alignment horizontal="right" vertical="center"/>
      <protection locked="0"/>
    </xf>
    <xf numFmtId="0" fontId="1" fillId="3" borderId="12" xfId="0" applyNumberFormat="1" applyFont="1" applyFill="1" applyBorder="1" applyAlignment="1" applyProtection="1">
      <alignment horizontal="right" vertical="center"/>
    </xf>
    <xf numFmtId="177" fontId="1" fillId="4" borderId="21" xfId="0" applyNumberFormat="1" applyFont="1" applyFill="1" applyBorder="1" applyAlignment="1" applyProtection="1">
      <alignment horizontal="right" vertical="center"/>
    </xf>
    <xf numFmtId="0" fontId="1" fillId="0" borderId="11" xfId="0" applyFont="1" applyBorder="1" applyAlignment="1" applyProtection="1">
      <alignment horizontal="left" vertical="center" wrapText="1" indent="1"/>
    </xf>
    <xf numFmtId="178" fontId="1" fillId="0" borderId="21" xfId="0" applyNumberFormat="1" applyFont="1" applyFill="1" applyBorder="1" applyAlignment="1" applyProtection="1">
      <alignment horizontal="right" vertical="center"/>
      <protection locked="0"/>
    </xf>
    <xf numFmtId="178" fontId="1" fillId="3" borderId="12" xfId="0" applyNumberFormat="1" applyFont="1" applyFill="1" applyBorder="1" applyAlignment="1" applyProtection="1">
      <alignment horizontal="right" vertical="center"/>
    </xf>
    <xf numFmtId="178" fontId="1" fillId="3" borderId="21" xfId="0" applyNumberFormat="1" applyFont="1" applyFill="1" applyBorder="1" applyAlignment="1" applyProtection="1">
      <alignment horizontal="right" vertical="center"/>
    </xf>
    <xf numFmtId="177" fontId="1" fillId="4" borderId="12" xfId="0" applyNumberFormat="1" applyFont="1" applyFill="1" applyBorder="1" applyAlignment="1" applyProtection="1">
      <alignment horizontal="right" vertical="center"/>
    </xf>
    <xf numFmtId="0" fontId="1" fillId="0" borderId="21" xfId="0" applyFont="1" applyFill="1" applyBorder="1" applyAlignment="1" applyProtection="1">
      <alignment horizontal="right" vertical="center"/>
      <protection locked="0"/>
    </xf>
    <xf numFmtId="0" fontId="1" fillId="0" borderId="21" xfId="0" applyFont="1" applyBorder="1" applyAlignment="1" applyProtection="1">
      <alignment horizontal="right" vertical="center"/>
      <protection locked="0"/>
    </xf>
    <xf numFmtId="0" fontId="8" fillId="0" borderId="0" xfId="0" applyFont="1" applyProtection="1">
      <alignment vertical="center"/>
      <protection locked="0"/>
    </xf>
    <xf numFmtId="0" fontId="6" fillId="0" borderId="11" xfId="0" applyFont="1" applyFill="1" applyBorder="1" applyAlignment="1" applyProtection="1">
      <alignment vertical="center" wrapText="1"/>
    </xf>
    <xf numFmtId="0" fontId="1" fillId="0" borderId="11" xfId="0" applyFont="1" applyFill="1" applyBorder="1" applyAlignment="1" applyProtection="1">
      <alignment horizontal="left" vertical="center" wrapText="1" indent="1"/>
    </xf>
    <xf numFmtId="176" fontId="1" fillId="0" borderId="12" xfId="0" applyNumberFormat="1" applyFont="1" applyBorder="1" applyAlignment="1" applyProtection="1">
      <alignment horizontal="right" vertical="center"/>
      <protection locked="0"/>
    </xf>
    <xf numFmtId="0" fontId="6" fillId="0" borderId="10" xfId="0" applyFont="1" applyFill="1" applyBorder="1" applyAlignment="1" applyProtection="1">
      <alignment horizontal="left" vertical="center"/>
    </xf>
    <xf numFmtId="0" fontId="1" fillId="0" borderId="10" xfId="0" applyFont="1" applyFill="1" applyBorder="1" applyAlignment="1" applyProtection="1">
      <alignment horizontal="left" vertical="center"/>
    </xf>
    <xf numFmtId="0" fontId="9" fillId="0" borderId="11" xfId="0" applyFont="1" applyBorder="1" applyAlignment="1" applyProtection="1">
      <alignment horizontal="left" vertical="center" wrapText="1" indent="1"/>
    </xf>
    <xf numFmtId="178" fontId="1" fillId="0" borderId="24" xfId="0" applyNumberFormat="1" applyFont="1" applyBorder="1" applyAlignment="1" applyProtection="1">
      <alignment horizontal="right" vertical="center"/>
      <protection locked="0"/>
    </xf>
    <xf numFmtId="0" fontId="10" fillId="0" borderId="11" xfId="0" applyFont="1" applyBorder="1" applyAlignment="1" applyProtection="1">
      <alignment vertical="center" wrapText="1"/>
    </xf>
    <xf numFmtId="178" fontId="1" fillId="4" borderId="21" xfId="0" applyNumberFormat="1" applyFont="1" applyFill="1" applyBorder="1" applyAlignment="1" applyProtection="1">
      <alignment horizontal="right" vertical="center"/>
    </xf>
    <xf numFmtId="176" fontId="1" fillId="5" borderId="21" xfId="0" applyNumberFormat="1" applyFont="1" applyFill="1" applyBorder="1" applyAlignment="1" applyProtection="1">
      <alignment horizontal="right" vertical="center"/>
      <protection locked="0"/>
    </xf>
    <xf numFmtId="0" fontId="6" fillId="0" borderId="25" xfId="0" applyFont="1" applyFill="1" applyBorder="1" applyAlignment="1" applyProtection="1">
      <alignment horizontal="left" vertical="center"/>
    </xf>
    <xf numFmtId="0" fontId="6" fillId="0" borderId="16" xfId="0" applyFont="1" applyFill="1" applyBorder="1" applyProtection="1">
      <alignment vertical="center"/>
    </xf>
    <xf numFmtId="176" fontId="1" fillId="0" borderId="22" xfId="0" applyNumberFormat="1" applyFont="1" applyFill="1" applyBorder="1" applyAlignment="1" applyProtection="1">
      <alignment horizontal="right" vertical="center"/>
      <protection locked="0"/>
    </xf>
    <xf numFmtId="0" fontId="1" fillId="3" borderId="17" xfId="0" applyNumberFormat="1" applyFont="1" applyFill="1" applyBorder="1" applyAlignment="1" applyProtection="1">
      <alignment horizontal="right" vertical="center"/>
    </xf>
    <xf numFmtId="0" fontId="1" fillId="0" borderId="0" xfId="0" applyFont="1" applyFill="1" applyAlignment="1" applyProtection="1">
      <alignment horizontal="left" vertical="center"/>
      <protection locked="0"/>
    </xf>
    <xf numFmtId="0" fontId="3" fillId="0" borderId="0" xfId="0" applyNumberFormat="1" applyFont="1" applyFill="1" applyBorder="1" applyAlignment="1" applyProtection="1">
      <alignment horizontal="center" vertical="center"/>
    </xf>
    <xf numFmtId="0" fontId="2" fillId="0" borderId="0" xfId="0" applyNumberFormat="1" applyFont="1" applyBorder="1" applyProtection="1">
      <alignment vertical="center"/>
    </xf>
    <xf numFmtId="0" fontId="6" fillId="0" borderId="11" xfId="0" applyFont="1" applyBorder="1" applyAlignment="1" applyProtection="1">
      <alignment horizontal="left" vertical="center"/>
    </xf>
    <xf numFmtId="0" fontId="10" fillId="0" borderId="11" xfId="0" applyFont="1" applyBorder="1" applyProtection="1">
      <alignment vertical="center"/>
    </xf>
    <xf numFmtId="179" fontId="1" fillId="4" borderId="21" xfId="0" applyNumberFormat="1" applyFont="1" applyFill="1" applyBorder="1" applyAlignment="1" applyProtection="1">
      <alignment horizontal="right" vertical="center"/>
    </xf>
    <xf numFmtId="0" fontId="9" fillId="0" borderId="11" xfId="0" applyFont="1" applyBorder="1" applyAlignment="1" applyProtection="1">
      <alignment horizontal="left" vertical="center" indent="1"/>
    </xf>
    <xf numFmtId="0" fontId="1" fillId="0" borderId="22" xfId="0" applyFont="1" applyBorder="1" applyAlignment="1" applyProtection="1">
      <alignment horizontal="right" vertical="center"/>
      <protection locked="0"/>
    </xf>
    <xf numFmtId="0" fontId="1" fillId="0" borderId="22" xfId="0" applyNumberFormat="1" applyFont="1" applyBorder="1" applyAlignment="1" applyProtection="1">
      <alignment horizontal="right" vertical="center"/>
      <protection locked="0"/>
    </xf>
    <xf numFmtId="0" fontId="1" fillId="0" borderId="11" xfId="0" applyFont="1" applyFill="1" applyBorder="1" applyProtection="1">
      <alignment vertical="center"/>
    </xf>
    <xf numFmtId="177" fontId="1" fillId="0" borderId="12" xfId="0" applyNumberFormat="1" applyFont="1" applyBorder="1" applyAlignment="1" applyProtection="1">
      <alignment horizontal="right" vertical="center"/>
      <protection locked="0"/>
    </xf>
    <xf numFmtId="0" fontId="1" fillId="0" borderId="16" xfId="0" applyFont="1" applyFill="1" applyBorder="1" applyProtection="1">
      <alignment vertical="center"/>
    </xf>
    <xf numFmtId="0" fontId="11" fillId="0" borderId="0" xfId="0" applyFont="1" applyProtection="1">
      <alignment vertical="center"/>
    </xf>
    <xf numFmtId="0" fontId="11" fillId="0" borderId="0" xfId="0" applyFont="1" applyProtection="1">
      <alignment vertical="center"/>
      <protection locked="0"/>
    </xf>
    <xf numFmtId="0" fontId="6" fillId="0" borderId="26" xfId="0" applyFont="1" applyBorder="1" applyAlignment="1" applyProtection="1">
      <alignment horizontal="left" vertical="center"/>
    </xf>
    <xf numFmtId="0" fontId="1" fillId="0" borderId="26" xfId="0" applyFont="1" applyBorder="1" applyAlignment="1" applyProtection="1">
      <alignment horizontal="left" vertical="center"/>
    </xf>
    <xf numFmtId="0" fontId="6" fillId="0" borderId="11" xfId="0" applyFont="1" applyFill="1" applyBorder="1" applyProtection="1">
      <alignment vertical="center"/>
    </xf>
    <xf numFmtId="176" fontId="1" fillId="4" borderId="21" xfId="0" applyNumberFormat="1" applyFont="1" applyFill="1" applyBorder="1" applyAlignment="1" applyProtection="1">
      <alignment horizontal="right" vertical="center"/>
    </xf>
    <xf numFmtId="0" fontId="6" fillId="0" borderId="25" xfId="0" applyFont="1" applyBorder="1" applyAlignment="1" applyProtection="1">
      <alignment horizontal="left" vertical="center"/>
    </xf>
    <xf numFmtId="176" fontId="1" fillId="4" borderId="22" xfId="0" applyNumberFormat="1" applyFont="1" applyFill="1" applyBorder="1" applyAlignment="1" applyProtection="1">
      <alignment horizontal="right" vertical="center"/>
    </xf>
    <xf numFmtId="0" fontId="1" fillId="0" borderId="11" xfId="0" applyFont="1" applyFill="1" applyBorder="1" applyAlignment="1" applyProtection="1">
      <alignment horizontal="left" vertical="center" indent="1"/>
    </xf>
    <xf numFmtId="176" fontId="1" fillId="0" borderId="12" xfId="0" applyNumberFormat="1" applyFont="1" applyFill="1" applyBorder="1" applyAlignment="1" applyProtection="1">
      <alignment horizontal="right" vertical="center"/>
      <protection locked="0"/>
    </xf>
    <xf numFmtId="0" fontId="2" fillId="0" borderId="0" xfId="0" applyFont="1" applyFill="1" applyAlignment="1" applyProtection="1">
      <alignment horizontal="right" vertical="center"/>
      <protection locked="0"/>
    </xf>
    <xf numFmtId="0" fontId="7" fillId="0" borderId="19" xfId="0" applyFont="1" applyBorder="1" applyAlignment="1" applyProtection="1">
      <alignment horizontal="center" vertical="center"/>
    </xf>
    <xf numFmtId="0" fontId="7" fillId="0" borderId="4" xfId="0" applyFont="1" applyBorder="1" applyAlignment="1" applyProtection="1">
      <alignment horizontal="center" vertical="center"/>
    </xf>
    <xf numFmtId="0" fontId="1" fillId="0" borderId="27" xfId="0" applyNumberFormat="1" applyFont="1" applyFill="1" applyBorder="1" applyProtection="1">
      <alignment vertical="center"/>
    </xf>
    <xf numFmtId="0" fontId="4" fillId="2" borderId="8" xfId="0" applyNumberFormat="1" applyFont="1" applyFill="1" applyBorder="1" applyAlignment="1" applyProtection="1">
      <alignment horizontal="center" vertical="center"/>
    </xf>
    <xf numFmtId="178" fontId="1" fillId="0" borderId="22" xfId="0" applyNumberFormat="1" applyFont="1" applyFill="1" applyBorder="1" applyAlignment="1" applyProtection="1">
      <alignment horizontal="right" vertical="center"/>
      <protection locked="0"/>
    </xf>
    <xf numFmtId="0" fontId="6" fillId="0" borderId="0" xfId="0" applyFont="1" applyBorder="1" applyAlignment="1" applyProtection="1">
      <alignment horizontal="left" vertical="center"/>
      <protection locked="0"/>
    </xf>
    <xf numFmtId="0" fontId="6" fillId="0" borderId="0" xfId="0" applyFont="1" applyFill="1" applyBorder="1" applyProtection="1">
      <alignment vertical="center"/>
      <protection locked="0"/>
    </xf>
    <xf numFmtId="0" fontId="1" fillId="0" borderId="0" xfId="0" applyFont="1" applyFill="1" applyBorder="1" applyAlignment="1" applyProtection="1">
      <alignment horizontal="right" vertical="center"/>
      <protection locked="0"/>
    </xf>
    <xf numFmtId="0" fontId="1" fillId="0" borderId="0" xfId="0" applyFont="1" applyFill="1" applyAlignment="1" applyProtection="1">
      <alignment horizontal="right" vertical="center"/>
      <protection locked="0"/>
    </xf>
    <xf numFmtId="0" fontId="1" fillId="0" borderId="11" xfId="0" applyFont="1" applyFill="1" applyBorder="1" applyAlignment="1" applyProtection="1">
      <alignment horizontal="left" vertical="center" indent="2"/>
    </xf>
    <xf numFmtId="0" fontId="6" fillId="0" borderId="11" xfId="0" applyFont="1" applyFill="1" applyBorder="1" applyAlignment="1" applyProtection="1">
      <alignment horizontal="left" vertical="center"/>
    </xf>
    <xf numFmtId="0" fontId="1" fillId="0" borderId="16" xfId="0" applyFont="1" applyFill="1" applyBorder="1" applyAlignment="1" applyProtection="1">
      <alignment horizontal="left" vertical="center" indent="1"/>
    </xf>
    <xf numFmtId="0" fontId="2" fillId="0" borderId="0" xfId="0" applyFont="1" applyBorder="1" applyAlignment="1" applyProtection="1">
      <alignment horizontal="left" vertical="center"/>
      <protection locked="0"/>
    </xf>
    <xf numFmtId="0" fontId="11" fillId="0" borderId="0" xfId="0" applyNumberFormat="1" applyFont="1" applyBorder="1" applyProtection="1">
      <alignment vertical="center"/>
    </xf>
    <xf numFmtId="0" fontId="6" fillId="0" borderId="26" xfId="0" applyFont="1" applyFill="1" applyBorder="1" applyAlignment="1" applyProtection="1">
      <alignment horizontal="left" vertical="center"/>
    </xf>
    <xf numFmtId="0" fontId="1" fillId="0" borderId="26" xfId="0" applyFont="1" applyFill="1" applyBorder="1" applyAlignment="1" applyProtection="1">
      <alignment horizontal="left" vertical="center"/>
    </xf>
    <xf numFmtId="0" fontId="1" fillId="0" borderId="11" xfId="0" applyFont="1" applyFill="1" applyBorder="1" applyAlignment="1" applyProtection="1">
      <alignment horizontal="left" vertical="center" wrapText="1"/>
    </xf>
    <xf numFmtId="0" fontId="9" fillId="0" borderId="11" xfId="0" applyFont="1" applyFill="1" applyBorder="1" applyAlignment="1" applyProtection="1">
      <alignment horizontal="left" vertical="center" wrapText="1"/>
    </xf>
    <xf numFmtId="0" fontId="10" fillId="0" borderId="11" xfId="0" applyFont="1" applyFill="1" applyBorder="1" applyAlignment="1" applyProtection="1">
      <alignment vertical="center" wrapText="1"/>
    </xf>
    <xf numFmtId="176" fontId="1" fillId="3" borderId="21" xfId="0" applyNumberFormat="1" applyFont="1" applyFill="1" applyBorder="1" applyAlignment="1" applyProtection="1">
      <alignment horizontal="right" vertical="center"/>
    </xf>
    <xf numFmtId="0" fontId="11" fillId="0" borderId="0" xfId="0" applyFont="1" applyFill="1" applyProtection="1">
      <alignment vertical="center"/>
      <protection locked="0"/>
    </xf>
    <xf numFmtId="0" fontId="6" fillId="0" borderId="16" xfId="0" applyFont="1" applyFill="1" applyBorder="1" applyAlignment="1" applyProtection="1">
      <alignment vertical="center" wrapText="1"/>
    </xf>
    <xf numFmtId="176" fontId="1" fillId="0" borderId="22" xfId="0" applyNumberFormat="1" applyFont="1" applyBorder="1" applyAlignment="1" applyProtection="1">
      <alignment horizontal="right" vertical="center"/>
      <protection locked="0"/>
    </xf>
    <xf numFmtId="0" fontId="1" fillId="0" borderId="0" xfId="0" applyFont="1" applyBorder="1" applyAlignment="1" applyProtection="1">
      <alignment horizontal="left" vertical="center"/>
      <protection locked="0"/>
    </xf>
    <xf numFmtId="0" fontId="1" fillId="0" borderId="19" xfId="0" applyFont="1" applyBorder="1" applyProtection="1">
      <alignment vertical="center"/>
      <protection locked="0"/>
    </xf>
    <xf numFmtId="0" fontId="1" fillId="3" borderId="11" xfId="0" applyNumberFormat="1" applyFont="1" applyFill="1" applyBorder="1" applyAlignment="1" applyProtection="1">
      <alignment horizontal="right" vertical="center"/>
    </xf>
    <xf numFmtId="0" fontId="1" fillId="0" borderId="26" xfId="0" applyFont="1" applyBorder="1" applyAlignment="1" applyProtection="1">
      <alignment horizontal="left" vertical="center"/>
      <protection locked="0"/>
    </xf>
    <xf numFmtId="178" fontId="1" fillId="3" borderId="11" xfId="0" applyNumberFormat="1" applyFont="1" applyFill="1" applyBorder="1" applyAlignment="1" applyProtection="1">
      <alignment horizontal="right" vertical="center"/>
    </xf>
    <xf numFmtId="178" fontId="1" fillId="0" borderId="11" xfId="0" applyNumberFormat="1" applyFont="1" applyBorder="1" applyAlignment="1" applyProtection="1">
      <alignment horizontal="right" vertical="center"/>
      <protection locked="0"/>
    </xf>
    <xf numFmtId="0" fontId="6" fillId="0" borderId="26" xfId="0" applyFont="1" applyBorder="1" applyAlignment="1" applyProtection="1">
      <alignment horizontal="left" vertical="center"/>
      <protection locked="0"/>
    </xf>
    <xf numFmtId="177" fontId="1" fillId="4" borderId="11" xfId="0" applyNumberFormat="1" applyFont="1" applyFill="1" applyBorder="1" applyAlignment="1" applyProtection="1">
      <alignment horizontal="right" vertical="center"/>
    </xf>
    <xf numFmtId="178" fontId="1" fillId="4" borderId="11" xfId="0" applyNumberFormat="1" applyFont="1" applyFill="1" applyBorder="1" applyAlignment="1" applyProtection="1">
      <alignment horizontal="right" vertical="center"/>
    </xf>
    <xf numFmtId="0" fontId="1" fillId="3" borderId="14" xfId="0" applyNumberFormat="1" applyFont="1" applyFill="1" applyBorder="1" applyAlignment="1" applyProtection="1">
      <alignment horizontal="right" vertical="center"/>
    </xf>
    <xf numFmtId="0" fontId="1" fillId="3" borderId="28" xfId="0" applyNumberFormat="1" applyFont="1" applyFill="1" applyBorder="1" applyAlignment="1" applyProtection="1">
      <alignment horizontal="right" vertical="center"/>
    </xf>
    <xf numFmtId="0" fontId="1" fillId="0" borderId="0" xfId="0" applyNumberFormat="1" applyFont="1" applyBorder="1" applyProtection="1">
      <alignment vertical="center"/>
    </xf>
    <xf numFmtId="0" fontId="1" fillId="0" borderId="0" xfId="0" applyNumberFormat="1" applyFont="1" applyFill="1" applyBorder="1" applyProtection="1">
      <alignment vertical="center"/>
    </xf>
    <xf numFmtId="0" fontId="1" fillId="3" borderId="8" xfId="0" applyNumberFormat="1" applyFont="1" applyFill="1" applyBorder="1" applyAlignment="1" applyProtection="1">
      <alignment horizontal="right" vertical="center"/>
    </xf>
    <xf numFmtId="0" fontId="1" fillId="3" borderId="9" xfId="0" applyNumberFormat="1" applyFont="1" applyFill="1" applyBorder="1" applyAlignment="1" applyProtection="1">
      <alignment horizontal="right" vertical="center"/>
    </xf>
    <xf numFmtId="0" fontId="6" fillId="0" borderId="29" xfId="0" applyFont="1" applyBorder="1" applyAlignment="1" applyProtection="1">
      <alignment horizontal="left" vertical="center"/>
      <protection locked="0"/>
    </xf>
    <xf numFmtId="0" fontId="6" fillId="0" borderId="25" xfId="0" applyFont="1" applyBorder="1" applyAlignment="1" applyProtection="1">
      <alignment horizontal="left" vertical="center"/>
      <protection locked="0"/>
    </xf>
    <xf numFmtId="0" fontId="6" fillId="0" borderId="16" xfId="0" applyNumberFormat="1" applyFont="1" applyFill="1" applyBorder="1" applyProtection="1">
      <alignment vertical="center"/>
    </xf>
    <xf numFmtId="0" fontId="1" fillId="3" borderId="16" xfId="0" applyNumberFormat="1" applyFont="1" applyFill="1" applyBorder="1" applyAlignment="1" applyProtection="1">
      <alignment horizontal="right" vertical="center"/>
    </xf>
    <xf numFmtId="0" fontId="1" fillId="0" borderId="0" xfId="0" applyFont="1" applyFill="1" applyBorder="1" applyAlignment="1" applyProtection="1">
      <alignment horizontal="left" vertical="center" indent="1"/>
      <protection locked="0"/>
    </xf>
    <xf numFmtId="0" fontId="1" fillId="0" borderId="0" xfId="0" applyFont="1" applyFill="1" applyBorder="1" applyAlignment="1" applyProtection="1">
      <alignment vertical="center"/>
      <protection locked="0"/>
    </xf>
    <xf numFmtId="0" fontId="1" fillId="0" borderId="0" xfId="0" applyNumberFormat="1" applyFont="1" applyBorder="1" applyProtection="1">
      <alignment vertical="center"/>
      <protection locked="0"/>
    </xf>
    <xf numFmtId="0" fontId="4" fillId="2" borderId="8" xfId="0" applyFont="1" applyFill="1" applyBorder="1" applyAlignment="1" applyProtection="1">
      <alignment horizontal="center" vertical="center" wrapText="1"/>
    </xf>
    <xf numFmtId="0" fontId="1" fillId="0" borderId="11" xfId="0" applyFont="1" applyBorder="1" applyAlignment="1" applyProtection="1">
      <alignment horizontal="left" vertical="center" wrapText="1"/>
    </xf>
    <xf numFmtId="0" fontId="6" fillId="0" borderId="16" xfId="0" applyFont="1" applyBorder="1" applyAlignment="1" applyProtection="1">
      <alignment vertical="center" wrapText="1"/>
    </xf>
    <xf numFmtId="0" fontId="0" fillId="0" borderId="0" xfId="0" applyFill="1">
      <alignment vertical="center"/>
    </xf>
    <xf numFmtId="0" fontId="0" fillId="0" borderId="0" xfId="0" applyFill="1" applyAlignment="1">
      <alignment horizontal="center" vertical="center"/>
    </xf>
    <xf numFmtId="0" fontId="12" fillId="0" borderId="18"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30"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21" xfId="0" applyFont="1" applyFill="1" applyBorder="1" applyAlignment="1">
      <alignment horizontal="center" vertical="center"/>
    </xf>
    <xf numFmtId="0" fontId="7" fillId="0" borderId="31"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32"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1" xfId="0" applyFont="1" applyFill="1" applyBorder="1">
      <alignment vertical="center"/>
    </xf>
    <xf numFmtId="0" fontId="2" fillId="0" borderId="11" xfId="0" applyFont="1" applyFill="1" applyBorder="1" applyAlignment="1">
      <alignment horizontal="center" vertical="center"/>
    </xf>
    <xf numFmtId="9" fontId="2" fillId="0" borderId="11" xfId="0" applyNumberFormat="1" applyFont="1" applyFill="1" applyBorder="1" applyAlignment="1">
      <alignment horizontal="center" vertical="center"/>
    </xf>
    <xf numFmtId="49" fontId="2" fillId="0" borderId="11" xfId="0" applyNumberFormat="1" applyFont="1" applyFill="1" applyBorder="1" applyAlignment="1">
      <alignment horizontal="center" vertical="center"/>
    </xf>
    <xf numFmtId="0" fontId="7" fillId="0" borderId="11" xfId="0" applyFont="1" applyFill="1" applyBorder="1" applyAlignment="1">
      <alignment horizontal="left" vertical="center"/>
    </xf>
    <xf numFmtId="10" fontId="2" fillId="0" borderId="11" xfId="0" applyNumberFormat="1" applyFont="1" applyFill="1" applyBorder="1" applyAlignment="1">
      <alignment horizontal="center" vertical="center"/>
    </xf>
    <xf numFmtId="0" fontId="3" fillId="0" borderId="11" xfId="0" applyFont="1" applyFill="1" applyBorder="1" applyAlignment="1">
      <alignment horizontal="left" vertical="center"/>
    </xf>
    <xf numFmtId="0" fontId="7" fillId="6" borderId="11" xfId="0" applyFont="1" applyFill="1" applyBorder="1" applyAlignment="1">
      <alignment horizontal="center" vertical="center"/>
    </xf>
    <xf numFmtId="0" fontId="0" fillId="0" borderId="11" xfId="0"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lignment vertical="center"/>
    </xf>
    <xf numFmtId="49" fontId="13" fillId="0" borderId="11" xfId="0" applyNumberFormat="1" applyFont="1" applyFill="1" applyBorder="1" applyAlignment="1">
      <alignment horizontal="center" vertical="center"/>
    </xf>
    <xf numFmtId="0" fontId="0" fillId="0" borderId="0" xfId="0" applyAlignment="1">
      <alignment horizontal="center" vertical="center"/>
    </xf>
    <xf numFmtId="0" fontId="3" fillId="0" borderId="33"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5"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6" xfId="0" applyFont="1" applyFill="1" applyBorder="1" applyAlignment="1">
      <alignment horizontal="center" vertical="center"/>
    </xf>
    <xf numFmtId="0" fontId="2" fillId="0" borderId="26" xfId="0" applyFont="1" applyBorder="1" applyAlignment="1">
      <alignment horizontal="center" vertical="center"/>
    </xf>
    <xf numFmtId="0" fontId="14" fillId="0" borderId="11" xfId="10" applyFont="1" applyBorder="1">
      <alignment vertical="center"/>
    </xf>
    <xf numFmtId="0" fontId="2" fillId="0" borderId="12" xfId="0" applyFont="1" applyBorder="1">
      <alignment vertical="center"/>
    </xf>
    <xf numFmtId="0" fontId="15" fillId="0" borderId="11" xfId="10" applyFont="1" applyBorder="1">
      <alignment vertical="center"/>
    </xf>
    <xf numFmtId="0" fontId="2" fillId="0" borderId="25" xfId="0" applyFont="1" applyBorder="1" applyAlignment="1">
      <alignment horizontal="center" vertical="center"/>
    </xf>
    <xf numFmtId="0" fontId="15" fillId="0" borderId="16" xfId="10" applyFont="1" applyBorder="1">
      <alignment vertical="center"/>
    </xf>
    <xf numFmtId="0" fontId="2" fillId="0" borderId="17" xfId="0" applyFont="1" applyBorder="1">
      <alignment vertical="center"/>
    </xf>
    <xf numFmtId="0" fontId="2" fillId="0" borderId="0" xfId="0" applyFont="1" applyAlignment="1">
      <alignment horizontal="center" vertical="center"/>
    </xf>
    <xf numFmtId="0" fontId="2" fillId="0" borderId="0" xfId="0" applyFont="1">
      <alignment vertical="center"/>
    </xf>
    <xf numFmtId="0" fontId="16" fillId="0" borderId="0" xfId="50" applyProtection="1">
      <alignment vertical="center"/>
      <protection locked="0"/>
    </xf>
    <xf numFmtId="0" fontId="17" fillId="0" borderId="0" xfId="50" applyFont="1" applyAlignment="1" applyProtection="1">
      <protection locked="0"/>
    </xf>
    <xf numFmtId="0" fontId="16" fillId="0" borderId="0" xfId="50" applyFill="1" applyProtection="1">
      <alignment vertical="center"/>
      <protection locked="0"/>
    </xf>
    <xf numFmtId="0" fontId="16" fillId="0" borderId="0" xfId="50" applyNumberFormat="1" applyProtection="1">
      <alignment vertical="center"/>
      <protection locked="0"/>
    </xf>
    <xf numFmtId="0" fontId="7" fillId="7" borderId="1" xfId="0" applyFont="1" applyFill="1" applyBorder="1" applyAlignment="1" applyProtection="1">
      <alignment horizontal="center" vertical="center"/>
    </xf>
    <xf numFmtId="0" fontId="7" fillId="7" borderId="2" xfId="0" applyFont="1" applyFill="1" applyBorder="1" applyAlignment="1" applyProtection="1">
      <alignment horizontal="center" vertical="center"/>
    </xf>
    <xf numFmtId="0" fontId="16" fillId="0" borderId="0" xfId="50" applyNumberFormat="1" applyFont="1" applyProtection="1">
      <alignment vertical="center"/>
      <protection locked="0"/>
    </xf>
    <xf numFmtId="0" fontId="1" fillId="8" borderId="26" xfId="50" applyFont="1" applyFill="1" applyBorder="1" applyAlignment="1" applyProtection="1"/>
    <xf numFmtId="0" fontId="1" fillId="8" borderId="12" xfId="50" applyFont="1" applyFill="1" applyBorder="1" applyAlignment="1" applyProtection="1">
      <alignment horizontal="right" vertical="center"/>
      <protection locked="0"/>
    </xf>
    <xf numFmtId="0" fontId="1" fillId="8" borderId="12" xfId="50" applyNumberFormat="1" applyFont="1" applyFill="1" applyBorder="1" applyAlignment="1" applyProtection="1">
      <alignment horizontal="right" vertical="center"/>
      <protection locked="0"/>
    </xf>
    <xf numFmtId="49" fontId="1" fillId="8" borderId="12" xfId="50" applyNumberFormat="1" applyFont="1" applyFill="1" applyBorder="1" applyAlignment="1" applyProtection="1">
      <alignment horizontal="right" vertical="center"/>
      <protection locked="0"/>
    </xf>
    <xf numFmtId="0" fontId="18" fillId="0" borderId="0" xfId="0" applyFont="1" applyFill="1" applyProtection="1">
      <alignment vertical="center"/>
      <protection locked="0"/>
    </xf>
    <xf numFmtId="0" fontId="1" fillId="8" borderId="25" xfId="50" applyFont="1" applyFill="1" applyBorder="1" applyAlignment="1" applyProtection="1"/>
    <xf numFmtId="0" fontId="1" fillId="8" borderId="17" xfId="50" applyFont="1" applyFill="1" applyBorder="1" applyAlignment="1" applyProtection="1">
      <alignment horizontal="right" vertical="center"/>
      <protection locked="0"/>
    </xf>
    <xf numFmtId="0" fontId="1" fillId="0" borderId="0" xfId="50" applyFont="1" applyAlignment="1" applyProtection="1">
      <protection locked="0"/>
    </xf>
    <xf numFmtId="14" fontId="1" fillId="8" borderId="12" xfId="50" applyNumberFormat="1" applyFont="1" applyFill="1" applyBorder="1" applyAlignment="1" applyProtection="1">
      <alignment horizontal="right" vertical="center"/>
      <protection locked="0"/>
    </xf>
    <xf numFmtId="0" fontId="19" fillId="0" borderId="0" xfId="50" applyFont="1" applyProtection="1">
      <alignment vertical="center"/>
      <protection locked="0"/>
    </xf>
    <xf numFmtId="0" fontId="1" fillId="8" borderId="17" xfId="50" applyNumberFormat="1" applyFont="1" applyFill="1" applyBorder="1" applyAlignment="1" applyProtection="1">
      <alignment horizontal="right" vertical="center"/>
      <protection locked="0"/>
    </xf>
    <xf numFmtId="0" fontId="20" fillId="0" borderId="0" xfId="0" applyNumberFormat="1" applyFont="1" applyAlignment="1">
      <alignment vertical="center"/>
    </xf>
    <xf numFmtId="0" fontId="0" fillId="0" borderId="0" xfId="0" applyAlignment="1">
      <alignment vertical="center" wrapText="1"/>
    </xf>
    <xf numFmtId="0" fontId="0" fillId="9" borderId="0" xfId="0" applyFill="1">
      <alignment vertical="center"/>
    </xf>
    <xf numFmtId="0" fontId="0" fillId="6" borderId="0" xfId="0" applyFill="1">
      <alignment vertical="center"/>
    </xf>
    <xf numFmtId="0" fontId="0" fillId="10" borderId="0" xfId="0" applyFill="1">
      <alignment vertical="center"/>
    </xf>
    <xf numFmtId="0" fontId="20" fillId="0" borderId="11" xfId="0" applyNumberFormat="1" applyFont="1" applyFill="1" applyBorder="1" applyAlignment="1">
      <alignment horizontal="center" vertical="center"/>
    </xf>
    <xf numFmtId="0" fontId="20" fillId="0" borderId="11" xfId="0" applyNumberFormat="1" applyFont="1" applyFill="1" applyBorder="1" applyAlignment="1">
      <alignment vertical="center" wrapText="1"/>
    </xf>
    <xf numFmtId="49" fontId="20" fillId="0" borderId="11" xfId="0" applyNumberFormat="1" applyFont="1" applyFill="1" applyBorder="1" applyAlignment="1">
      <alignment horizontal="center" vertical="center"/>
    </xf>
    <xf numFmtId="0" fontId="20" fillId="0" borderId="11" xfId="0" applyNumberFormat="1" applyFont="1" applyFill="1" applyBorder="1" applyAlignment="1">
      <alignment horizontal="center" vertical="center" wrapText="1"/>
    </xf>
    <xf numFmtId="0" fontId="20" fillId="9" borderId="11" xfId="0" applyNumberFormat="1" applyFont="1" applyFill="1" applyBorder="1" applyAlignment="1">
      <alignment vertical="center"/>
    </xf>
    <xf numFmtId="0" fontId="5" fillId="9" borderId="0" xfId="0" applyFont="1" applyFill="1">
      <alignment vertical="center"/>
    </xf>
    <xf numFmtId="0" fontId="1" fillId="8" borderId="26" xfId="50" applyFont="1" applyFill="1" applyBorder="1" applyAlignment="1">
      <alignment wrapText="1"/>
    </xf>
    <xf numFmtId="0" fontId="21" fillId="9" borderId="11" xfId="47" applyFont="1" applyFill="1" applyBorder="1" applyAlignment="1"/>
    <xf numFmtId="43" fontId="21" fillId="0" borderId="0" xfId="8" applyFont="1" applyFill="1" applyBorder="1">
      <alignment vertical="center"/>
    </xf>
    <xf numFmtId="0" fontId="1" fillId="8" borderId="25" xfId="50" applyFont="1" applyFill="1" applyBorder="1" applyAlignment="1">
      <alignment wrapText="1"/>
    </xf>
    <xf numFmtId="0" fontId="1" fillId="9" borderId="0" xfId="0" applyFont="1" applyFill="1">
      <alignment vertical="center"/>
    </xf>
    <xf numFmtId="0" fontId="6" fillId="0" borderId="11" xfId="0" applyFont="1" applyBorder="1" applyAlignment="1">
      <alignment vertical="center" wrapText="1"/>
    </xf>
    <xf numFmtId="0" fontId="0" fillId="0" borderId="0" xfId="0" applyFont="1">
      <alignment vertical="center"/>
    </xf>
    <xf numFmtId="0" fontId="1" fillId="0" borderId="11" xfId="0" applyFont="1" applyBorder="1" applyAlignment="1">
      <alignment horizontal="left" vertical="center" wrapText="1"/>
    </xf>
    <xf numFmtId="0" fontId="20" fillId="6" borderId="11" xfId="0" applyNumberFormat="1" applyFont="1" applyFill="1" applyBorder="1" applyAlignment="1">
      <alignment vertical="center"/>
    </xf>
    <xf numFmtId="0" fontId="20" fillId="10" borderId="11" xfId="0" applyNumberFormat="1" applyFont="1" applyFill="1" applyBorder="1" applyAlignment="1">
      <alignment vertical="center"/>
    </xf>
    <xf numFmtId="0" fontId="20" fillId="0" borderId="11" xfId="0" applyNumberFormat="1" applyFont="1" applyFill="1" applyBorder="1" applyAlignment="1">
      <alignment vertical="center"/>
    </xf>
    <xf numFmtId="0" fontId="6" fillId="0" borderId="16" xfId="0" applyFont="1" applyBorder="1" applyAlignment="1">
      <alignment vertical="center" wrapText="1"/>
    </xf>
    <xf numFmtId="0" fontId="2" fillId="7" borderId="0" xfId="0" applyFont="1" applyFill="1">
      <alignment vertical="center"/>
    </xf>
    <xf numFmtId="0" fontId="6" fillId="0" borderId="11" xfId="0" applyFont="1" applyFill="1" applyBorder="1" applyAlignment="1">
      <alignment vertical="center" wrapText="1"/>
    </xf>
    <xf numFmtId="0" fontId="1" fillId="0" borderId="11" xfId="0" applyFont="1" applyFill="1" applyBorder="1" applyAlignment="1">
      <alignment horizontal="left" vertical="center" wrapText="1" indent="1"/>
    </xf>
    <xf numFmtId="0" fontId="6" fillId="0" borderId="11" xfId="0" applyFont="1" applyFill="1" applyBorder="1" applyAlignment="1">
      <alignment horizontal="left" vertical="center" wrapText="1"/>
    </xf>
    <xf numFmtId="0" fontId="2" fillId="9" borderId="0" xfId="0" applyFont="1" applyFill="1">
      <alignment vertical="center"/>
    </xf>
    <xf numFmtId="0" fontId="1" fillId="0" borderId="11" xfId="0" applyFont="1" applyBorder="1" applyAlignment="1">
      <alignment horizontal="left" vertical="center" wrapText="1" indent="1"/>
    </xf>
    <xf numFmtId="0" fontId="6" fillId="11" borderId="16" xfId="0" applyFont="1" applyFill="1" applyBorder="1" applyAlignment="1">
      <alignment vertical="center" wrapText="1"/>
    </xf>
    <xf numFmtId="0" fontId="11" fillId="3" borderId="0" xfId="0" applyFont="1" applyFill="1">
      <alignment vertical="center"/>
    </xf>
    <xf numFmtId="0" fontId="1" fillId="0" borderId="11"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10" fillId="0" borderId="11" xfId="0" applyFont="1" applyFill="1" applyBorder="1" applyAlignment="1">
      <alignment vertical="center" wrapText="1"/>
    </xf>
    <xf numFmtId="0" fontId="6" fillId="0" borderId="16" xfId="0" applyFont="1" applyFill="1" applyBorder="1" applyAlignment="1">
      <alignment vertical="center" wrapText="1"/>
    </xf>
    <xf numFmtId="0" fontId="1" fillId="0" borderId="11" xfId="0" applyFont="1" applyFill="1" applyBorder="1" applyAlignment="1">
      <alignment horizontal="left" vertical="center" wrapText="1" indent="2"/>
    </xf>
    <xf numFmtId="0" fontId="1" fillId="0" borderId="16" xfId="0" applyFont="1" applyFill="1" applyBorder="1" applyAlignment="1">
      <alignment horizontal="left" vertical="center" wrapText="1" indent="1"/>
    </xf>
    <xf numFmtId="0" fontId="5" fillId="7" borderId="0" xfId="0" applyFont="1" applyFill="1">
      <alignment vertical="center"/>
    </xf>
    <xf numFmtId="0" fontId="5" fillId="12" borderId="0" xfId="0" applyFont="1" applyFill="1">
      <alignment vertical="center"/>
    </xf>
    <xf numFmtId="0" fontId="1" fillId="0" borderId="11" xfId="0" applyFont="1" applyFill="1" applyBorder="1" applyAlignment="1">
      <alignment vertical="center" wrapText="1"/>
    </xf>
    <xf numFmtId="0" fontId="1" fillId="0" borderId="16" xfId="0" applyFont="1" applyFill="1" applyBorder="1" applyAlignment="1">
      <alignment vertical="center" wrapText="1"/>
    </xf>
    <xf numFmtId="0" fontId="1" fillId="0" borderId="0" xfId="0" applyFont="1">
      <alignment vertical="center"/>
    </xf>
    <xf numFmtId="0" fontId="10" fillId="0" borderId="11" xfId="0" applyFont="1" applyBorder="1" applyAlignment="1">
      <alignment vertical="center" wrapText="1"/>
    </xf>
    <xf numFmtId="0" fontId="6" fillId="0" borderId="11" xfId="0" applyFont="1" applyBorder="1" applyAlignment="1">
      <alignment horizontal="left" vertical="center" wrapText="1"/>
    </xf>
    <xf numFmtId="0" fontId="9" fillId="0" borderId="11" xfId="0" applyFont="1" applyBorder="1" applyAlignment="1">
      <alignment horizontal="left" vertical="center" wrapText="1" indent="1"/>
    </xf>
    <xf numFmtId="0" fontId="5" fillId="13" borderId="0" xfId="0" applyFont="1" applyFill="1">
      <alignment vertical="center"/>
    </xf>
    <xf numFmtId="0" fontId="0" fillId="0" borderId="0" xfId="0" applyFont="1" applyFill="1">
      <alignment vertical="center"/>
    </xf>
    <xf numFmtId="0" fontId="5" fillId="14" borderId="0" xfId="0" applyFont="1" applyFill="1">
      <alignment vertical="center"/>
    </xf>
    <xf numFmtId="0" fontId="1" fillId="0" borderId="11" xfId="0" applyFont="1" applyBorder="1" applyAlignment="1">
      <alignment vertical="center" wrapText="1"/>
    </xf>
    <xf numFmtId="0" fontId="1" fillId="0" borderId="16" xfId="0" applyFont="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10" xfId="47"/>
    <cellStyle name="40% - 强调文字颜色 6" xfId="48" builtinId="51"/>
    <cellStyle name="60% - 强调文字颜色 6" xfId="49" builtinId="52"/>
    <cellStyle name="常规 4" xfId="50"/>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V654"/>
  <sheetViews>
    <sheetView workbookViewId="0">
      <pane ySplit="1" topLeftCell="A322" activePane="bottomLeft" state="frozen"/>
      <selection/>
      <selection pane="bottomLeft" activeCell="A331" sqref="A331"/>
    </sheetView>
  </sheetViews>
  <sheetFormatPr defaultColWidth="9" defaultRowHeight="13.5"/>
  <cols>
    <col min="1" max="1" width="20.75" customWidth="1"/>
    <col min="2" max="2" width="52.875" style="233" customWidth="1"/>
    <col min="4" max="4" width="15.5" customWidth="1"/>
    <col min="5" max="5" width="24.25" customWidth="1"/>
    <col min="7" max="7" width="11.625" customWidth="1"/>
    <col min="8" max="10" width="9" style="234"/>
    <col min="11" max="11" width="9" style="235"/>
    <col min="12" max="15" width="9" style="236"/>
  </cols>
  <sheetData>
    <row r="1" s="232" customFormat="1" ht="132.75" customHeight="1" spans="1:22">
      <c r="A1" s="237" t="s">
        <v>0</v>
      </c>
      <c r="B1" s="238" t="s">
        <v>1</v>
      </c>
      <c r="C1" s="239" t="s">
        <v>2</v>
      </c>
      <c r="D1" s="240" t="s">
        <v>3</v>
      </c>
      <c r="E1" s="237" t="s">
        <v>4</v>
      </c>
      <c r="F1" s="237" t="s">
        <v>5</v>
      </c>
      <c r="G1" s="237"/>
      <c r="H1" s="241" t="s">
        <v>6</v>
      </c>
      <c r="I1" s="241" t="s">
        <v>7</v>
      </c>
      <c r="J1" s="241" t="s">
        <v>8</v>
      </c>
      <c r="K1" s="251" t="s">
        <v>9</v>
      </c>
      <c r="L1" s="252" t="s">
        <v>10</v>
      </c>
      <c r="M1" s="252" t="s">
        <v>11</v>
      </c>
      <c r="N1" s="252" t="s">
        <v>12</v>
      </c>
      <c r="O1" s="252" t="s">
        <v>13</v>
      </c>
      <c r="P1" s="253" t="s">
        <v>14</v>
      </c>
      <c r="Q1" s="253" t="s">
        <v>15</v>
      </c>
      <c r="R1" s="253" t="s">
        <v>16</v>
      </c>
      <c r="S1" s="253" t="s">
        <v>17</v>
      </c>
      <c r="T1" s="253" t="s">
        <v>18</v>
      </c>
      <c r="U1" s="253" t="s">
        <v>19</v>
      </c>
      <c r="V1" s="253" t="s">
        <v>20</v>
      </c>
    </row>
    <row r="2" ht="14.25" spans="1:22">
      <c r="A2" s="242" t="s">
        <v>21</v>
      </c>
      <c r="B2" s="243" t="s">
        <v>22</v>
      </c>
      <c r="C2">
        <f>'FM01-法人机构封面页'!B2</f>
        <v>0</v>
      </c>
      <c r="D2" s="244" t="s">
        <v>23</v>
      </c>
      <c r="E2" s="245" t="s">
        <v>24</v>
      </c>
      <c r="H2" s="234">
        <v>1</v>
      </c>
      <c r="I2" s="234">
        <v>1</v>
      </c>
      <c r="J2" s="234">
        <v>1</v>
      </c>
      <c r="K2" s="235">
        <v>1</v>
      </c>
      <c r="L2" s="236">
        <v>1</v>
      </c>
      <c r="M2" s="236">
        <v>1</v>
      </c>
      <c r="N2" s="236">
        <v>1</v>
      </c>
      <c r="O2" s="236">
        <v>1</v>
      </c>
      <c r="P2">
        <v>1</v>
      </c>
      <c r="Q2">
        <v>1</v>
      </c>
      <c r="R2">
        <v>1</v>
      </c>
      <c r="S2">
        <v>1</v>
      </c>
      <c r="T2">
        <v>1</v>
      </c>
      <c r="U2">
        <v>1</v>
      </c>
      <c r="V2">
        <v>1</v>
      </c>
    </row>
    <row r="3" ht="14.25" spans="1:22">
      <c r="A3" s="242" t="s">
        <v>25</v>
      </c>
      <c r="B3" s="243" t="s">
        <v>26</v>
      </c>
      <c r="C3">
        <f>'FM01-法人机构封面页'!B3</f>
        <v>0</v>
      </c>
      <c r="D3" s="244" t="s">
        <v>23</v>
      </c>
      <c r="E3" s="245" t="s">
        <v>24</v>
      </c>
      <c r="H3" s="234">
        <v>1</v>
      </c>
      <c r="I3" s="234">
        <v>1</v>
      </c>
      <c r="J3" s="234">
        <v>1</v>
      </c>
      <c r="K3" s="235">
        <v>1</v>
      </c>
      <c r="L3" s="236">
        <v>1</v>
      </c>
      <c r="M3" s="236">
        <v>1</v>
      </c>
      <c r="N3" s="236">
        <v>1</v>
      </c>
      <c r="O3" s="236">
        <v>1</v>
      </c>
      <c r="P3">
        <v>1</v>
      </c>
      <c r="Q3">
        <v>1</v>
      </c>
      <c r="R3">
        <v>1</v>
      </c>
      <c r="S3">
        <v>1</v>
      </c>
      <c r="T3">
        <v>1</v>
      </c>
      <c r="U3">
        <v>1</v>
      </c>
      <c r="V3">
        <v>1</v>
      </c>
    </row>
    <row r="4" ht="14.25" spans="1:22">
      <c r="A4" s="242" t="s">
        <v>27</v>
      </c>
      <c r="B4" s="243" t="s">
        <v>28</v>
      </c>
      <c r="C4">
        <f>'FM01-法人机构封面页'!B4</f>
        <v>0</v>
      </c>
      <c r="D4" s="244" t="s">
        <v>23</v>
      </c>
      <c r="E4" s="245" t="s">
        <v>24</v>
      </c>
      <c r="H4" s="234">
        <v>1</v>
      </c>
      <c r="I4" s="234">
        <v>1</v>
      </c>
      <c r="J4" s="234">
        <v>1</v>
      </c>
      <c r="K4" s="235">
        <v>1</v>
      </c>
      <c r="L4" s="236">
        <v>1</v>
      </c>
      <c r="M4" s="236">
        <v>1</v>
      </c>
      <c r="N4" s="236">
        <v>1</v>
      </c>
      <c r="O4" s="236">
        <v>1</v>
      </c>
      <c r="P4">
        <v>1</v>
      </c>
      <c r="Q4">
        <v>1</v>
      </c>
      <c r="R4">
        <v>1</v>
      </c>
      <c r="S4">
        <v>1</v>
      </c>
      <c r="T4">
        <v>1</v>
      </c>
      <c r="U4">
        <v>1</v>
      </c>
      <c r="V4">
        <v>1</v>
      </c>
    </row>
    <row r="5" ht="14.25" spans="1:22">
      <c r="A5" s="242" t="s">
        <v>29</v>
      </c>
      <c r="B5" s="243" t="s">
        <v>30</v>
      </c>
      <c r="C5">
        <f>'FM01-法人机构封面页'!B5</f>
        <v>0</v>
      </c>
      <c r="D5" s="244" t="s">
        <v>23</v>
      </c>
      <c r="E5" s="245" t="s">
        <v>24</v>
      </c>
      <c r="H5" s="234">
        <v>1</v>
      </c>
      <c r="I5" s="234">
        <v>1</v>
      </c>
      <c r="J5" s="234">
        <v>1</v>
      </c>
      <c r="K5" s="235">
        <v>1</v>
      </c>
      <c r="L5" s="236">
        <v>1</v>
      </c>
      <c r="M5" s="236">
        <v>1</v>
      </c>
      <c r="N5" s="236">
        <v>1</v>
      </c>
      <c r="O5" s="236">
        <v>1</v>
      </c>
      <c r="P5">
        <v>1</v>
      </c>
      <c r="Q5">
        <v>1</v>
      </c>
      <c r="R5">
        <v>1</v>
      </c>
      <c r="S5">
        <v>1</v>
      </c>
      <c r="T5">
        <v>1</v>
      </c>
      <c r="U5">
        <v>1</v>
      </c>
      <c r="V5">
        <v>1</v>
      </c>
    </row>
    <row r="6" ht="14.25" spans="1:22">
      <c r="A6" s="242" t="s">
        <v>31</v>
      </c>
      <c r="B6" s="243" t="s">
        <v>32</v>
      </c>
      <c r="C6">
        <f>'FM01-法人机构封面页'!B6</f>
        <v>0</v>
      </c>
      <c r="D6" s="244" t="s">
        <v>23</v>
      </c>
      <c r="E6" s="245" t="s">
        <v>24</v>
      </c>
      <c r="H6" s="234">
        <v>1</v>
      </c>
      <c r="I6" s="234">
        <v>1</v>
      </c>
      <c r="J6" s="234">
        <v>1</v>
      </c>
      <c r="K6" s="235">
        <v>1</v>
      </c>
      <c r="L6" s="236">
        <v>1</v>
      </c>
      <c r="M6" s="236">
        <v>1</v>
      </c>
      <c r="N6" s="236">
        <v>1</v>
      </c>
      <c r="O6" s="236">
        <v>1</v>
      </c>
      <c r="P6">
        <v>1</v>
      </c>
      <c r="Q6">
        <v>1</v>
      </c>
      <c r="R6">
        <v>1</v>
      </c>
      <c r="S6">
        <v>1</v>
      </c>
      <c r="T6">
        <v>1</v>
      </c>
      <c r="U6">
        <v>1</v>
      </c>
      <c r="V6">
        <v>1</v>
      </c>
    </row>
    <row r="7" ht="14.25" spans="1:22">
      <c r="A7" s="242" t="s">
        <v>33</v>
      </c>
      <c r="B7" s="243" t="s">
        <v>34</v>
      </c>
      <c r="C7">
        <f>'FM01-法人机构封面页'!B7</f>
        <v>0</v>
      </c>
      <c r="D7" s="244" t="s">
        <v>23</v>
      </c>
      <c r="E7" s="245" t="s">
        <v>24</v>
      </c>
      <c r="H7" s="234">
        <v>1</v>
      </c>
      <c r="I7" s="234">
        <v>1</v>
      </c>
      <c r="J7" s="234">
        <v>1</v>
      </c>
      <c r="K7" s="235">
        <v>1</v>
      </c>
      <c r="L7" s="236">
        <v>1</v>
      </c>
      <c r="M7" s="236">
        <v>1</v>
      </c>
      <c r="N7" s="236">
        <v>1</v>
      </c>
      <c r="O7" s="236">
        <v>1</v>
      </c>
      <c r="P7">
        <v>1</v>
      </c>
      <c r="Q7">
        <v>1</v>
      </c>
      <c r="R7">
        <v>1</v>
      </c>
      <c r="S7">
        <v>1</v>
      </c>
      <c r="T7">
        <v>1</v>
      </c>
      <c r="U7">
        <v>1</v>
      </c>
      <c r="V7">
        <v>1</v>
      </c>
    </row>
    <row r="8" ht="14.25" spans="1:22">
      <c r="A8" s="242" t="s">
        <v>35</v>
      </c>
      <c r="B8" s="243" t="s">
        <v>36</v>
      </c>
      <c r="C8">
        <f>'FM01-法人机构封面页'!B8</f>
        <v>0</v>
      </c>
      <c r="D8" s="244" t="s">
        <v>23</v>
      </c>
      <c r="E8" s="245" t="s">
        <v>24</v>
      </c>
      <c r="H8" s="234">
        <v>1</v>
      </c>
      <c r="I8" s="234">
        <v>1</v>
      </c>
      <c r="J8" s="234">
        <v>1</v>
      </c>
      <c r="K8" s="235">
        <v>1</v>
      </c>
      <c r="L8" s="236">
        <v>1</v>
      </c>
      <c r="M8" s="236">
        <v>1</v>
      </c>
      <c r="N8" s="236">
        <v>1</v>
      </c>
      <c r="O8" s="236">
        <v>1</v>
      </c>
      <c r="P8">
        <v>1</v>
      </c>
      <c r="Q8">
        <v>1</v>
      </c>
      <c r="R8">
        <v>1</v>
      </c>
      <c r="S8">
        <v>1</v>
      </c>
      <c r="T8">
        <v>1</v>
      </c>
      <c r="U8">
        <v>1</v>
      </c>
      <c r="V8">
        <v>1</v>
      </c>
    </row>
    <row r="9" ht="14.25" spans="1:22">
      <c r="A9" s="242" t="s">
        <v>37</v>
      </c>
      <c r="B9" s="243" t="s">
        <v>38</v>
      </c>
      <c r="C9">
        <f>'FM01-法人机构封面页'!B9</f>
        <v>0</v>
      </c>
      <c r="D9" s="244" t="s">
        <v>23</v>
      </c>
      <c r="E9" s="245" t="s">
        <v>24</v>
      </c>
      <c r="H9" s="234">
        <v>1</v>
      </c>
      <c r="I9" s="234">
        <v>1</v>
      </c>
      <c r="J9" s="234">
        <v>1</v>
      </c>
      <c r="K9" s="235">
        <v>1</v>
      </c>
      <c r="L9" s="236">
        <v>1</v>
      </c>
      <c r="M9" s="236">
        <v>1</v>
      </c>
      <c r="N9" s="236">
        <v>1</v>
      </c>
      <c r="O9" s="236">
        <v>1</v>
      </c>
      <c r="P9">
        <v>1</v>
      </c>
      <c r="Q9">
        <v>1</v>
      </c>
      <c r="R9">
        <v>1</v>
      </c>
      <c r="S9">
        <v>1</v>
      </c>
      <c r="T9">
        <v>1</v>
      </c>
      <c r="U9">
        <v>1</v>
      </c>
      <c r="V9">
        <v>1</v>
      </c>
    </row>
    <row r="10" ht="14.25" spans="1:22">
      <c r="A10" s="242" t="s">
        <v>39</v>
      </c>
      <c r="B10" s="243" t="s">
        <v>40</v>
      </c>
      <c r="C10">
        <f>'FM01-法人机构封面页'!B10</f>
        <v>0</v>
      </c>
      <c r="D10" s="244" t="s">
        <v>23</v>
      </c>
      <c r="E10" s="245" t="s">
        <v>24</v>
      </c>
      <c r="H10" s="234">
        <v>1</v>
      </c>
      <c r="I10" s="234">
        <v>1</v>
      </c>
      <c r="J10" s="234">
        <v>1</v>
      </c>
      <c r="K10" s="235">
        <v>1</v>
      </c>
      <c r="L10" s="236">
        <v>1</v>
      </c>
      <c r="M10" s="236">
        <v>1</v>
      </c>
      <c r="N10" s="236">
        <v>1</v>
      </c>
      <c r="O10" s="236">
        <v>1</v>
      </c>
      <c r="P10">
        <v>1</v>
      </c>
      <c r="Q10">
        <v>1</v>
      </c>
      <c r="R10">
        <v>1</v>
      </c>
      <c r="S10">
        <v>1</v>
      </c>
      <c r="T10">
        <v>1</v>
      </c>
      <c r="U10">
        <v>1</v>
      </c>
      <c r="V10">
        <v>1</v>
      </c>
    </row>
    <row r="11" ht="14.25" spans="1:22">
      <c r="A11" s="242" t="s">
        <v>41</v>
      </c>
      <c r="B11" s="243" t="s">
        <v>42</v>
      </c>
      <c r="C11">
        <f>'FM01-法人机构封面页'!B11</f>
        <v>0</v>
      </c>
      <c r="D11" s="244" t="s">
        <v>23</v>
      </c>
      <c r="E11" s="245" t="s">
        <v>24</v>
      </c>
      <c r="H11" s="234">
        <v>1</v>
      </c>
      <c r="I11" s="234">
        <v>1</v>
      </c>
      <c r="J11" s="234">
        <v>1</v>
      </c>
      <c r="K11" s="235">
        <v>1</v>
      </c>
      <c r="L11" s="236">
        <v>1</v>
      </c>
      <c r="M11" s="236">
        <v>1</v>
      </c>
      <c r="N11" s="236">
        <v>1</v>
      </c>
      <c r="O11" s="236">
        <v>1</v>
      </c>
      <c r="P11">
        <v>1</v>
      </c>
      <c r="Q11">
        <v>1</v>
      </c>
      <c r="R11">
        <v>1</v>
      </c>
      <c r="S11">
        <v>1</v>
      </c>
      <c r="T11">
        <v>1</v>
      </c>
      <c r="U11">
        <v>1</v>
      </c>
      <c r="V11">
        <v>1</v>
      </c>
    </row>
    <row r="12" ht="14.25" spans="1:22">
      <c r="A12" s="242" t="s">
        <v>43</v>
      </c>
      <c r="B12" s="243" t="s">
        <v>44</v>
      </c>
      <c r="C12">
        <f>'FM01-法人机构封面页'!B12</f>
        <v>0</v>
      </c>
      <c r="D12" s="244" t="s">
        <v>23</v>
      </c>
      <c r="E12" s="245" t="s">
        <v>24</v>
      </c>
      <c r="H12" s="234">
        <v>1</v>
      </c>
      <c r="I12" s="234">
        <v>1</v>
      </c>
      <c r="J12" s="234">
        <v>1</v>
      </c>
      <c r="K12" s="235">
        <v>1</v>
      </c>
      <c r="L12" s="236">
        <v>1</v>
      </c>
      <c r="M12" s="236">
        <v>1</v>
      </c>
      <c r="N12" s="236">
        <v>1</v>
      </c>
      <c r="O12" s="236">
        <v>1</v>
      </c>
      <c r="P12">
        <v>1</v>
      </c>
      <c r="Q12">
        <v>1</v>
      </c>
      <c r="R12">
        <v>1</v>
      </c>
      <c r="S12">
        <v>1</v>
      </c>
      <c r="T12">
        <v>1</v>
      </c>
      <c r="U12">
        <v>1</v>
      </c>
      <c r="V12">
        <v>1</v>
      </c>
    </row>
    <row r="13" ht="14.25" spans="1:22">
      <c r="A13" s="242" t="s">
        <v>45</v>
      </c>
      <c r="B13" s="243" t="s">
        <v>46</v>
      </c>
      <c r="C13">
        <f>'FM01-法人机构封面页'!B13</f>
        <v>0</v>
      </c>
      <c r="D13" s="244" t="s">
        <v>23</v>
      </c>
      <c r="E13" s="245" t="s">
        <v>24</v>
      </c>
      <c r="H13" s="234">
        <v>1</v>
      </c>
      <c r="I13" s="234">
        <v>1</v>
      </c>
      <c r="J13" s="234">
        <v>1</v>
      </c>
      <c r="K13" s="235">
        <v>1</v>
      </c>
      <c r="L13" s="236">
        <v>1</v>
      </c>
      <c r="M13" s="236">
        <v>1</v>
      </c>
      <c r="N13" s="236">
        <v>1</v>
      </c>
      <c r="O13" s="236">
        <v>1</v>
      </c>
      <c r="P13">
        <v>1</v>
      </c>
      <c r="Q13">
        <v>1</v>
      </c>
      <c r="R13">
        <v>1</v>
      </c>
      <c r="S13">
        <v>1</v>
      </c>
      <c r="T13">
        <v>1</v>
      </c>
      <c r="U13">
        <v>1</v>
      </c>
      <c r="V13">
        <v>1</v>
      </c>
    </row>
    <row r="14" ht="14.25" spans="1:22">
      <c r="A14" s="242" t="s">
        <v>47</v>
      </c>
      <c r="B14" s="243" t="s">
        <v>48</v>
      </c>
      <c r="C14">
        <f>'FM01-法人机构封面页'!B14</f>
        <v>0</v>
      </c>
      <c r="D14" s="244" t="s">
        <v>23</v>
      </c>
      <c r="E14" s="245" t="s">
        <v>24</v>
      </c>
      <c r="H14" s="234">
        <v>1</v>
      </c>
      <c r="I14" s="234">
        <v>1</v>
      </c>
      <c r="J14" s="234">
        <v>1</v>
      </c>
      <c r="K14" s="235">
        <v>1</v>
      </c>
      <c r="L14" s="236">
        <v>1</v>
      </c>
      <c r="M14" s="236">
        <v>1</v>
      </c>
      <c r="N14" s="236">
        <v>1</v>
      </c>
      <c r="O14" s="236">
        <v>1</v>
      </c>
      <c r="P14">
        <v>1</v>
      </c>
      <c r="Q14">
        <v>1</v>
      </c>
      <c r="R14">
        <v>1</v>
      </c>
      <c r="S14">
        <v>1</v>
      </c>
      <c r="T14">
        <v>1</v>
      </c>
      <c r="U14">
        <v>1</v>
      </c>
      <c r="V14">
        <v>1</v>
      </c>
    </row>
    <row r="15" ht="14.25" spans="1:22">
      <c r="A15" s="242" t="s">
        <v>49</v>
      </c>
      <c r="B15" s="243" t="s">
        <v>50</v>
      </c>
      <c r="C15">
        <f>'FM01-法人机构封面页'!B15</f>
        <v>0</v>
      </c>
      <c r="D15" s="244" t="s">
        <v>23</v>
      </c>
      <c r="E15" s="245" t="s">
        <v>24</v>
      </c>
      <c r="H15" s="234">
        <v>1</v>
      </c>
      <c r="I15" s="234">
        <v>1</v>
      </c>
      <c r="J15" s="234">
        <v>1</v>
      </c>
      <c r="K15" s="235">
        <v>1</v>
      </c>
      <c r="L15" s="236">
        <v>1</v>
      </c>
      <c r="M15" s="236">
        <v>1</v>
      </c>
      <c r="N15" s="236">
        <v>1</v>
      </c>
      <c r="O15" s="236">
        <v>1</v>
      </c>
      <c r="P15">
        <v>1</v>
      </c>
      <c r="Q15">
        <v>1</v>
      </c>
      <c r="R15">
        <v>1</v>
      </c>
      <c r="S15">
        <v>1</v>
      </c>
      <c r="T15">
        <v>1</v>
      </c>
      <c r="U15">
        <v>1</v>
      </c>
      <c r="V15">
        <v>1</v>
      </c>
    </row>
    <row r="16" ht="14.25" spans="1:22">
      <c r="A16" s="242" t="s">
        <v>51</v>
      </c>
      <c r="B16" s="243" t="s">
        <v>52</v>
      </c>
      <c r="C16">
        <f>'FM01-法人机构封面页'!B16</f>
        <v>0</v>
      </c>
      <c r="D16" s="244" t="s">
        <v>23</v>
      </c>
      <c r="E16" s="245" t="s">
        <v>24</v>
      </c>
      <c r="H16" s="234">
        <v>1</v>
      </c>
      <c r="I16" s="234">
        <v>1</v>
      </c>
      <c r="J16" s="234">
        <v>1</v>
      </c>
      <c r="K16" s="235">
        <v>1</v>
      </c>
      <c r="L16" s="236">
        <v>1</v>
      </c>
      <c r="M16" s="236">
        <v>1</v>
      </c>
      <c r="N16" s="236">
        <v>1</v>
      </c>
      <c r="O16" s="236">
        <v>1</v>
      </c>
      <c r="P16">
        <v>1</v>
      </c>
      <c r="Q16">
        <v>1</v>
      </c>
      <c r="R16">
        <v>1</v>
      </c>
      <c r="S16">
        <v>1</v>
      </c>
      <c r="T16">
        <v>1</v>
      </c>
      <c r="U16">
        <v>1</v>
      </c>
      <c r="V16">
        <v>1</v>
      </c>
    </row>
    <row r="17" ht="14.25" spans="1:22">
      <c r="A17" s="242" t="s">
        <v>53</v>
      </c>
      <c r="B17" s="243" t="s">
        <v>54</v>
      </c>
      <c r="C17">
        <f>'FM01-法人机构封面页'!B17</f>
        <v>0</v>
      </c>
      <c r="D17" s="244" t="s">
        <v>23</v>
      </c>
      <c r="E17" s="245" t="s">
        <v>24</v>
      </c>
      <c r="H17" s="234">
        <v>1</v>
      </c>
      <c r="I17" s="234">
        <v>1</v>
      </c>
      <c r="J17" s="234">
        <v>1</v>
      </c>
      <c r="K17" s="235">
        <v>1</v>
      </c>
      <c r="L17" s="236">
        <v>1</v>
      </c>
      <c r="M17" s="236">
        <v>1</v>
      </c>
      <c r="N17" s="236">
        <v>1</v>
      </c>
      <c r="O17" s="236">
        <v>1</v>
      </c>
      <c r="P17">
        <v>1</v>
      </c>
      <c r="Q17">
        <v>1</v>
      </c>
      <c r="R17">
        <v>1</v>
      </c>
      <c r="S17">
        <v>1</v>
      </c>
      <c r="T17">
        <v>1</v>
      </c>
      <c r="U17">
        <v>1</v>
      </c>
      <c r="V17">
        <v>1</v>
      </c>
    </row>
    <row r="18" ht="14.25" spans="1:22">
      <c r="A18" s="242" t="s">
        <v>55</v>
      </c>
      <c r="B18" s="243" t="s">
        <v>56</v>
      </c>
      <c r="C18">
        <f>'FM01-法人机构封面页'!B18</f>
        <v>0</v>
      </c>
      <c r="D18" s="244" t="s">
        <v>23</v>
      </c>
      <c r="E18" s="245" t="s">
        <v>24</v>
      </c>
      <c r="H18" s="234">
        <v>1</v>
      </c>
      <c r="I18" s="234">
        <v>1</v>
      </c>
      <c r="J18" s="234">
        <v>1</v>
      </c>
      <c r="K18" s="235">
        <v>1</v>
      </c>
      <c r="L18" s="236">
        <v>1</v>
      </c>
      <c r="M18" s="236">
        <v>1</v>
      </c>
      <c r="N18" s="236">
        <v>1</v>
      </c>
      <c r="O18" s="236">
        <v>1</v>
      </c>
      <c r="P18">
        <v>1</v>
      </c>
      <c r="Q18">
        <v>1</v>
      </c>
      <c r="R18">
        <v>1</v>
      </c>
      <c r="S18">
        <v>1</v>
      </c>
      <c r="T18">
        <v>1</v>
      </c>
      <c r="U18">
        <v>1</v>
      </c>
      <c r="V18">
        <v>1</v>
      </c>
    </row>
    <row r="19" ht="14.25" spans="1:22">
      <c r="A19" s="242" t="s">
        <v>57</v>
      </c>
      <c r="B19" s="243" t="s">
        <v>58</v>
      </c>
      <c r="C19">
        <f>'FM01-法人机构封面页'!B19</f>
        <v>0</v>
      </c>
      <c r="D19" s="244" t="s">
        <v>23</v>
      </c>
      <c r="E19" s="245" t="s">
        <v>24</v>
      </c>
      <c r="H19" s="234">
        <v>1</v>
      </c>
      <c r="I19" s="234">
        <v>1</v>
      </c>
      <c r="J19" s="234">
        <v>1</v>
      </c>
      <c r="K19" s="235">
        <v>1</v>
      </c>
      <c r="L19" s="236">
        <v>1</v>
      </c>
      <c r="M19" s="236">
        <v>1</v>
      </c>
      <c r="N19" s="236">
        <v>1</v>
      </c>
      <c r="O19" s="236">
        <v>1</v>
      </c>
      <c r="P19">
        <v>1</v>
      </c>
      <c r="Q19">
        <v>1</v>
      </c>
      <c r="R19">
        <v>1</v>
      </c>
      <c r="S19">
        <v>1</v>
      </c>
      <c r="T19">
        <v>1</v>
      </c>
      <c r="U19">
        <v>1</v>
      </c>
      <c r="V19">
        <v>1</v>
      </c>
    </row>
    <row r="20" ht="14.25" spans="1:22">
      <c r="A20" s="242" t="s">
        <v>59</v>
      </c>
      <c r="B20" s="243" t="s">
        <v>60</v>
      </c>
      <c r="C20">
        <f>'FM01-法人机构封面页'!B20</f>
        <v>0</v>
      </c>
      <c r="D20" s="244" t="s">
        <v>23</v>
      </c>
      <c r="E20" s="245" t="s">
        <v>24</v>
      </c>
      <c r="H20" s="234">
        <v>1</v>
      </c>
      <c r="I20" s="234">
        <v>1</v>
      </c>
      <c r="J20" s="234">
        <v>1</v>
      </c>
      <c r="K20" s="235">
        <v>1</v>
      </c>
      <c r="L20" s="236">
        <v>1</v>
      </c>
      <c r="M20" s="236">
        <v>1</v>
      </c>
      <c r="N20" s="236">
        <v>1</v>
      </c>
      <c r="O20" s="236">
        <v>1</v>
      </c>
      <c r="P20">
        <v>1</v>
      </c>
      <c r="Q20">
        <v>1</v>
      </c>
      <c r="R20">
        <v>1</v>
      </c>
      <c r="S20">
        <v>1</v>
      </c>
      <c r="T20">
        <v>1</v>
      </c>
      <c r="U20">
        <v>1</v>
      </c>
      <c r="V20">
        <v>1</v>
      </c>
    </row>
    <row r="21" ht="14.25" spans="1:22">
      <c r="A21" s="242" t="s">
        <v>61</v>
      </c>
      <c r="B21" s="243" t="s">
        <v>62</v>
      </c>
      <c r="C21">
        <f>'FM01-法人机构封面页'!B21</f>
        <v>0</v>
      </c>
      <c r="D21" s="244" t="s">
        <v>23</v>
      </c>
      <c r="E21" s="245" t="s">
        <v>24</v>
      </c>
      <c r="H21" s="234">
        <v>1</v>
      </c>
      <c r="I21" s="234">
        <v>1</v>
      </c>
      <c r="J21" s="234">
        <v>1</v>
      </c>
      <c r="K21" s="235">
        <v>1</v>
      </c>
      <c r="L21" s="236">
        <v>1</v>
      </c>
      <c r="M21" s="236">
        <v>1</v>
      </c>
      <c r="N21" s="236">
        <v>1</v>
      </c>
      <c r="O21" s="236">
        <v>1</v>
      </c>
      <c r="P21">
        <v>1</v>
      </c>
      <c r="Q21">
        <v>1</v>
      </c>
      <c r="R21">
        <v>1</v>
      </c>
      <c r="S21">
        <v>1</v>
      </c>
      <c r="T21">
        <v>1</v>
      </c>
      <c r="U21">
        <v>1</v>
      </c>
      <c r="V21">
        <v>1</v>
      </c>
    </row>
    <row r="22" ht="14.25" spans="1:22">
      <c r="A22" s="242" t="s">
        <v>63</v>
      </c>
      <c r="B22" s="243" t="s">
        <v>64</v>
      </c>
      <c r="C22">
        <f>'FM01-法人机构封面页'!B22</f>
        <v>0</v>
      </c>
      <c r="D22" s="244" t="s">
        <v>23</v>
      </c>
      <c r="E22" s="245" t="s">
        <v>24</v>
      </c>
      <c r="H22" s="234">
        <v>1</v>
      </c>
      <c r="I22" s="234">
        <v>1</v>
      </c>
      <c r="J22" s="234">
        <v>1</v>
      </c>
      <c r="K22" s="235">
        <v>1</v>
      </c>
      <c r="L22" s="236">
        <v>1</v>
      </c>
      <c r="M22" s="236">
        <v>1</v>
      </c>
      <c r="N22" s="236">
        <v>1</v>
      </c>
      <c r="O22" s="236">
        <v>1</v>
      </c>
      <c r="P22">
        <v>1</v>
      </c>
      <c r="Q22">
        <v>1</v>
      </c>
      <c r="R22">
        <v>1</v>
      </c>
      <c r="S22">
        <v>1</v>
      </c>
      <c r="T22">
        <v>1</v>
      </c>
      <c r="U22">
        <v>1</v>
      </c>
      <c r="V22">
        <v>1</v>
      </c>
    </row>
    <row r="23" ht="14.25" spans="1:22">
      <c r="A23" s="242" t="s">
        <v>65</v>
      </c>
      <c r="B23" s="243" t="s">
        <v>66</v>
      </c>
      <c r="C23">
        <f>'FM01-法人机构封面页'!B23</f>
        <v>0</v>
      </c>
      <c r="D23" s="244" t="s">
        <v>23</v>
      </c>
      <c r="E23" s="245" t="s">
        <v>24</v>
      </c>
      <c r="H23" s="234">
        <v>1</v>
      </c>
      <c r="I23" s="234">
        <v>1</v>
      </c>
      <c r="J23" s="234">
        <v>1</v>
      </c>
      <c r="K23" s="235">
        <v>1</v>
      </c>
      <c r="L23" s="236">
        <v>1</v>
      </c>
      <c r="M23" s="236">
        <v>1</v>
      </c>
      <c r="N23" s="236">
        <v>1</v>
      </c>
      <c r="O23" s="236">
        <v>1</v>
      </c>
      <c r="P23">
        <v>1</v>
      </c>
      <c r="Q23">
        <v>1</v>
      </c>
      <c r="R23">
        <v>1</v>
      </c>
      <c r="S23">
        <v>1</v>
      </c>
      <c r="T23">
        <v>1</v>
      </c>
      <c r="U23">
        <v>1</v>
      </c>
      <c r="V23">
        <v>1</v>
      </c>
    </row>
    <row r="24" ht="14.25" spans="1:22">
      <c r="A24" s="242" t="s">
        <v>67</v>
      </c>
      <c r="B24" s="243" t="s">
        <v>68</v>
      </c>
      <c r="C24">
        <f>'FM01-法人机构封面页'!B24</f>
        <v>0</v>
      </c>
      <c r="D24" s="244" t="s">
        <v>23</v>
      </c>
      <c r="E24" s="245" t="s">
        <v>24</v>
      </c>
      <c r="H24" s="234">
        <v>1</v>
      </c>
      <c r="I24" s="234">
        <v>1</v>
      </c>
      <c r="J24" s="234">
        <v>1</v>
      </c>
      <c r="K24" s="235">
        <v>1</v>
      </c>
      <c r="L24" s="236">
        <v>1</v>
      </c>
      <c r="M24" s="236">
        <v>1</v>
      </c>
      <c r="N24" s="236">
        <v>1</v>
      </c>
      <c r="O24" s="236">
        <v>1</v>
      </c>
      <c r="P24">
        <v>1</v>
      </c>
      <c r="Q24">
        <v>1</v>
      </c>
      <c r="R24">
        <v>1</v>
      </c>
      <c r="S24">
        <v>1</v>
      </c>
      <c r="T24">
        <v>1</v>
      </c>
      <c r="U24">
        <v>1</v>
      </c>
      <c r="V24">
        <v>1</v>
      </c>
    </row>
    <row r="25" ht="14.25" spans="1:22">
      <c r="A25" s="242" t="s">
        <v>69</v>
      </c>
      <c r="B25" s="243" t="s">
        <v>70</v>
      </c>
      <c r="C25">
        <f>'FM01-法人机构封面页'!B25</f>
        <v>0</v>
      </c>
      <c r="D25" s="244" t="s">
        <v>23</v>
      </c>
      <c r="E25" s="245" t="s">
        <v>24</v>
      </c>
      <c r="H25" s="234">
        <v>1</v>
      </c>
      <c r="I25" s="234">
        <v>1</v>
      </c>
      <c r="J25" s="234">
        <v>1</v>
      </c>
      <c r="K25" s="235">
        <v>1</v>
      </c>
      <c r="L25" s="236">
        <v>1</v>
      </c>
      <c r="M25" s="236">
        <v>1</v>
      </c>
      <c r="N25" s="236">
        <v>1</v>
      </c>
      <c r="O25" s="236">
        <v>1</v>
      </c>
      <c r="P25">
        <v>1</v>
      </c>
      <c r="Q25">
        <v>1</v>
      </c>
      <c r="R25">
        <v>1</v>
      </c>
      <c r="S25">
        <v>1</v>
      </c>
      <c r="T25">
        <v>1</v>
      </c>
      <c r="U25">
        <v>1</v>
      </c>
      <c r="V25">
        <v>1</v>
      </c>
    </row>
    <row r="26" ht="14.25" spans="1:22">
      <c r="A26" s="242" t="s">
        <v>71</v>
      </c>
      <c r="B26" s="243" t="s">
        <v>72</v>
      </c>
      <c r="C26">
        <f>'FM01-法人机构封面页'!B26</f>
        <v>0</v>
      </c>
      <c r="D26" s="244" t="s">
        <v>23</v>
      </c>
      <c r="E26" s="245" t="s">
        <v>24</v>
      </c>
      <c r="H26" s="234">
        <v>1</v>
      </c>
      <c r="I26" s="234">
        <v>1</v>
      </c>
      <c r="J26" s="234">
        <v>1</v>
      </c>
      <c r="K26" s="235">
        <v>1</v>
      </c>
      <c r="L26" s="236">
        <v>1</v>
      </c>
      <c r="M26" s="236">
        <v>1</v>
      </c>
      <c r="N26" s="236">
        <v>1</v>
      </c>
      <c r="O26" s="236">
        <v>1</v>
      </c>
      <c r="P26">
        <v>1</v>
      </c>
      <c r="Q26">
        <v>1</v>
      </c>
      <c r="R26">
        <v>1</v>
      </c>
      <c r="S26">
        <v>1</v>
      </c>
      <c r="T26">
        <v>1</v>
      </c>
      <c r="U26">
        <v>1</v>
      </c>
      <c r="V26">
        <v>1</v>
      </c>
    </row>
    <row r="27" ht="15" spans="1:22">
      <c r="A27" s="242" t="s">
        <v>73</v>
      </c>
      <c r="B27" s="246" t="s">
        <v>74</v>
      </c>
      <c r="C27">
        <f>'FM01-法人机构封面页'!B27</f>
        <v>0</v>
      </c>
      <c r="D27" s="244" t="s">
        <v>23</v>
      </c>
      <c r="E27" s="245" t="s">
        <v>24</v>
      </c>
      <c r="H27" s="234">
        <v>1</v>
      </c>
      <c r="I27" s="234">
        <v>1</v>
      </c>
      <c r="J27" s="234">
        <v>1</v>
      </c>
      <c r="K27" s="235">
        <v>1</v>
      </c>
      <c r="L27" s="236">
        <v>1</v>
      </c>
      <c r="M27" s="236">
        <v>1</v>
      </c>
      <c r="N27" s="236">
        <v>1</v>
      </c>
      <c r="O27" s="236">
        <v>1</v>
      </c>
      <c r="P27">
        <v>1</v>
      </c>
      <c r="Q27">
        <v>1</v>
      </c>
      <c r="R27">
        <v>1</v>
      </c>
      <c r="S27">
        <v>1</v>
      </c>
      <c r="T27">
        <v>1</v>
      </c>
      <c r="U27">
        <v>1</v>
      </c>
      <c r="V27">
        <v>1</v>
      </c>
    </row>
    <row r="28" ht="14.25" spans="1:22">
      <c r="A28" t="s">
        <v>75</v>
      </c>
      <c r="B28" s="243" t="s">
        <v>22</v>
      </c>
      <c r="C28">
        <f>'FM02-分支机构封面页'!B2</f>
        <v>0</v>
      </c>
      <c r="D28" s="244" t="s">
        <v>23</v>
      </c>
      <c r="E28" t="s">
        <v>76</v>
      </c>
      <c r="H28" s="234">
        <v>1</v>
      </c>
      <c r="I28" s="234">
        <v>1</v>
      </c>
      <c r="J28" s="234">
        <v>1</v>
      </c>
      <c r="K28" s="235">
        <v>1</v>
      </c>
      <c r="L28" s="236">
        <v>1</v>
      </c>
      <c r="M28" s="236">
        <v>1</v>
      </c>
      <c r="N28" s="236">
        <v>1</v>
      </c>
      <c r="O28" s="236">
        <v>1</v>
      </c>
      <c r="P28">
        <v>1</v>
      </c>
      <c r="Q28">
        <v>1</v>
      </c>
      <c r="R28">
        <v>1</v>
      </c>
      <c r="S28">
        <v>1</v>
      </c>
      <c r="T28">
        <v>1</v>
      </c>
      <c r="U28">
        <v>1</v>
      </c>
      <c r="V28">
        <v>1</v>
      </c>
    </row>
    <row r="29" ht="14.25" spans="1:22">
      <c r="A29" t="s">
        <v>77</v>
      </c>
      <c r="B29" s="243" t="s">
        <v>26</v>
      </c>
      <c r="C29">
        <f>'FM02-分支机构封面页'!B3</f>
        <v>0</v>
      </c>
      <c r="D29" s="244" t="s">
        <v>23</v>
      </c>
      <c r="E29" t="s">
        <v>76</v>
      </c>
      <c r="H29" s="234">
        <v>1</v>
      </c>
      <c r="I29" s="234">
        <v>1</v>
      </c>
      <c r="J29" s="234">
        <v>1</v>
      </c>
      <c r="K29" s="235">
        <v>1</v>
      </c>
      <c r="L29" s="236">
        <v>1</v>
      </c>
      <c r="M29" s="236">
        <v>1</v>
      </c>
      <c r="N29" s="236">
        <v>1</v>
      </c>
      <c r="O29" s="236">
        <v>1</v>
      </c>
      <c r="P29">
        <v>1</v>
      </c>
      <c r="Q29">
        <v>1</v>
      </c>
      <c r="R29">
        <v>1</v>
      </c>
      <c r="S29">
        <v>1</v>
      </c>
      <c r="T29">
        <v>1</v>
      </c>
      <c r="U29">
        <v>1</v>
      </c>
      <c r="V29">
        <v>1</v>
      </c>
    </row>
    <row r="30" ht="14.25" spans="1:22">
      <c r="A30" t="s">
        <v>78</v>
      </c>
      <c r="B30" s="243" t="s">
        <v>28</v>
      </c>
      <c r="C30">
        <f>'FM02-分支机构封面页'!B4</f>
        <v>0</v>
      </c>
      <c r="D30" s="244" t="s">
        <v>23</v>
      </c>
      <c r="E30" t="s">
        <v>76</v>
      </c>
      <c r="H30" s="234">
        <v>1</v>
      </c>
      <c r="I30" s="234">
        <v>1</v>
      </c>
      <c r="J30" s="234">
        <v>1</v>
      </c>
      <c r="K30" s="235">
        <v>1</v>
      </c>
      <c r="L30" s="236">
        <v>1</v>
      </c>
      <c r="M30" s="236">
        <v>1</v>
      </c>
      <c r="N30" s="236">
        <v>1</v>
      </c>
      <c r="O30" s="236">
        <v>1</v>
      </c>
      <c r="P30">
        <v>1</v>
      </c>
      <c r="Q30">
        <v>1</v>
      </c>
      <c r="R30">
        <v>1</v>
      </c>
      <c r="S30">
        <v>1</v>
      </c>
      <c r="T30">
        <v>1</v>
      </c>
      <c r="U30">
        <v>1</v>
      </c>
      <c r="V30">
        <v>1</v>
      </c>
    </row>
    <row r="31" ht="14.25" spans="1:22">
      <c r="A31" t="s">
        <v>79</v>
      </c>
      <c r="B31" s="243" t="s">
        <v>30</v>
      </c>
      <c r="C31">
        <f>'FM02-分支机构封面页'!B5</f>
        <v>0</v>
      </c>
      <c r="D31" s="244" t="s">
        <v>23</v>
      </c>
      <c r="E31" t="s">
        <v>76</v>
      </c>
      <c r="H31" s="234">
        <v>1</v>
      </c>
      <c r="I31" s="234">
        <v>1</v>
      </c>
      <c r="J31" s="234">
        <v>1</v>
      </c>
      <c r="K31" s="235">
        <v>1</v>
      </c>
      <c r="L31" s="236">
        <v>1</v>
      </c>
      <c r="M31" s="236">
        <v>1</v>
      </c>
      <c r="N31" s="236">
        <v>1</v>
      </c>
      <c r="O31" s="236">
        <v>1</v>
      </c>
      <c r="P31">
        <v>1</v>
      </c>
      <c r="Q31">
        <v>1</v>
      </c>
      <c r="R31">
        <v>1</v>
      </c>
      <c r="S31">
        <v>1</v>
      </c>
      <c r="T31">
        <v>1</v>
      </c>
      <c r="U31">
        <v>1</v>
      </c>
      <c r="V31">
        <v>1</v>
      </c>
    </row>
    <row r="32" ht="14.25" spans="1:22">
      <c r="A32" t="s">
        <v>80</v>
      </c>
      <c r="B32" s="243" t="s">
        <v>81</v>
      </c>
      <c r="C32">
        <f>'FM02-分支机构封面页'!B6</f>
        <v>0</v>
      </c>
      <c r="D32" s="244" t="s">
        <v>23</v>
      </c>
      <c r="E32" t="s">
        <v>76</v>
      </c>
      <c r="H32" s="234">
        <v>1</v>
      </c>
      <c r="I32" s="234">
        <v>1</v>
      </c>
      <c r="J32" s="234">
        <v>1</v>
      </c>
      <c r="K32" s="235">
        <v>1</v>
      </c>
      <c r="L32" s="236">
        <v>1</v>
      </c>
      <c r="M32" s="236">
        <v>1</v>
      </c>
      <c r="N32" s="236">
        <v>1</v>
      </c>
      <c r="O32" s="236">
        <v>1</v>
      </c>
      <c r="P32">
        <v>1</v>
      </c>
      <c r="Q32">
        <v>1</v>
      </c>
      <c r="R32">
        <v>1</v>
      </c>
      <c r="S32">
        <v>1</v>
      </c>
      <c r="T32">
        <v>1</v>
      </c>
      <c r="U32">
        <v>1</v>
      </c>
      <c r="V32">
        <v>1</v>
      </c>
    </row>
    <row r="33" ht="14.25" spans="1:22">
      <c r="A33" t="s">
        <v>82</v>
      </c>
      <c r="B33" s="243" t="s">
        <v>36</v>
      </c>
      <c r="C33">
        <f>'FM02-分支机构封面页'!B7</f>
        <v>0</v>
      </c>
      <c r="D33" s="244" t="s">
        <v>23</v>
      </c>
      <c r="E33" t="s">
        <v>76</v>
      </c>
      <c r="H33" s="234">
        <v>1</v>
      </c>
      <c r="I33" s="234">
        <v>1</v>
      </c>
      <c r="J33" s="234">
        <v>1</v>
      </c>
      <c r="K33" s="235">
        <v>1</v>
      </c>
      <c r="L33" s="236">
        <v>1</v>
      </c>
      <c r="M33" s="236">
        <v>1</v>
      </c>
      <c r="N33" s="236">
        <v>1</v>
      </c>
      <c r="O33" s="236">
        <v>1</v>
      </c>
      <c r="P33">
        <v>1</v>
      </c>
      <c r="Q33">
        <v>1</v>
      </c>
      <c r="R33">
        <v>1</v>
      </c>
      <c r="S33">
        <v>1</v>
      </c>
      <c r="T33">
        <v>1</v>
      </c>
      <c r="U33">
        <v>1</v>
      </c>
      <c r="V33">
        <v>1</v>
      </c>
    </row>
    <row r="34" ht="14.25" spans="1:22">
      <c r="A34" t="s">
        <v>83</v>
      </c>
      <c r="B34" s="243" t="s">
        <v>40</v>
      </c>
      <c r="C34">
        <f>'FM02-分支机构封面页'!B8</f>
        <v>0</v>
      </c>
      <c r="D34" s="244" t="s">
        <v>23</v>
      </c>
      <c r="E34" t="s">
        <v>76</v>
      </c>
      <c r="H34" s="234">
        <v>1</v>
      </c>
      <c r="I34" s="234">
        <v>1</v>
      </c>
      <c r="J34" s="234">
        <v>1</v>
      </c>
      <c r="K34" s="235">
        <v>1</v>
      </c>
      <c r="L34" s="236">
        <v>1</v>
      </c>
      <c r="M34" s="236">
        <v>1</v>
      </c>
      <c r="N34" s="236">
        <v>1</v>
      </c>
      <c r="O34" s="236">
        <v>1</v>
      </c>
      <c r="P34">
        <v>1</v>
      </c>
      <c r="Q34">
        <v>1</v>
      </c>
      <c r="R34">
        <v>1</v>
      </c>
      <c r="S34">
        <v>1</v>
      </c>
      <c r="T34">
        <v>1</v>
      </c>
      <c r="U34">
        <v>1</v>
      </c>
      <c r="V34">
        <v>1</v>
      </c>
    </row>
    <row r="35" ht="14.25" spans="1:22">
      <c r="A35" t="s">
        <v>84</v>
      </c>
      <c r="B35" s="243" t="s">
        <v>42</v>
      </c>
      <c r="C35">
        <f>'FM02-分支机构封面页'!B9</f>
        <v>0</v>
      </c>
      <c r="D35" s="244" t="s">
        <v>23</v>
      </c>
      <c r="E35" t="s">
        <v>76</v>
      </c>
      <c r="H35" s="234">
        <v>1</v>
      </c>
      <c r="I35" s="234">
        <v>1</v>
      </c>
      <c r="J35" s="234">
        <v>1</v>
      </c>
      <c r="K35" s="235">
        <v>1</v>
      </c>
      <c r="L35" s="236">
        <v>1</v>
      </c>
      <c r="M35" s="236">
        <v>1</v>
      </c>
      <c r="N35" s="236">
        <v>1</v>
      </c>
      <c r="O35" s="236">
        <v>1</v>
      </c>
      <c r="P35">
        <v>1</v>
      </c>
      <c r="Q35">
        <v>1</v>
      </c>
      <c r="R35">
        <v>1</v>
      </c>
      <c r="S35">
        <v>1</v>
      </c>
      <c r="T35">
        <v>1</v>
      </c>
      <c r="U35">
        <v>1</v>
      </c>
      <c r="V35">
        <v>1</v>
      </c>
    </row>
    <row r="36" ht="14.25" spans="1:22">
      <c r="A36" t="s">
        <v>85</v>
      </c>
      <c r="B36" s="243" t="s">
        <v>44</v>
      </c>
      <c r="C36">
        <f>'FM02-分支机构封面页'!B10</f>
        <v>0</v>
      </c>
      <c r="D36" s="244" t="s">
        <v>23</v>
      </c>
      <c r="E36" t="s">
        <v>76</v>
      </c>
      <c r="H36" s="234">
        <v>1</v>
      </c>
      <c r="I36" s="234">
        <v>1</v>
      </c>
      <c r="J36" s="234">
        <v>1</v>
      </c>
      <c r="K36" s="235">
        <v>1</v>
      </c>
      <c r="L36" s="236">
        <v>1</v>
      </c>
      <c r="M36" s="236">
        <v>1</v>
      </c>
      <c r="N36" s="236">
        <v>1</v>
      </c>
      <c r="O36" s="236">
        <v>1</v>
      </c>
      <c r="P36">
        <v>1</v>
      </c>
      <c r="Q36">
        <v>1</v>
      </c>
      <c r="R36">
        <v>1</v>
      </c>
      <c r="S36">
        <v>1</v>
      </c>
      <c r="T36">
        <v>1</v>
      </c>
      <c r="U36">
        <v>1</v>
      </c>
      <c r="V36">
        <v>1</v>
      </c>
    </row>
    <row r="37" ht="14.25" spans="1:22">
      <c r="A37" t="s">
        <v>86</v>
      </c>
      <c r="B37" s="243" t="s">
        <v>48</v>
      </c>
      <c r="C37">
        <f>'FM02-分支机构封面页'!B11</f>
        <v>0</v>
      </c>
      <c r="D37" s="244" t="s">
        <v>23</v>
      </c>
      <c r="E37" t="s">
        <v>76</v>
      </c>
      <c r="H37" s="234">
        <v>1</v>
      </c>
      <c r="I37" s="234">
        <v>1</v>
      </c>
      <c r="J37" s="234">
        <v>1</v>
      </c>
      <c r="K37" s="235">
        <v>1</v>
      </c>
      <c r="L37" s="236">
        <v>1</v>
      </c>
      <c r="M37" s="236">
        <v>1</v>
      </c>
      <c r="N37" s="236">
        <v>1</v>
      </c>
      <c r="O37" s="236">
        <v>1</v>
      </c>
      <c r="P37">
        <v>1</v>
      </c>
      <c r="Q37">
        <v>1</v>
      </c>
      <c r="R37">
        <v>1</v>
      </c>
      <c r="S37">
        <v>1</v>
      </c>
      <c r="T37">
        <v>1</v>
      </c>
      <c r="U37">
        <v>1</v>
      </c>
      <c r="V37">
        <v>1</v>
      </c>
    </row>
    <row r="38" ht="14.25" spans="1:22">
      <c r="A38" t="s">
        <v>87</v>
      </c>
      <c r="B38" s="243" t="s">
        <v>50</v>
      </c>
      <c r="C38">
        <f>'FM02-分支机构封面页'!B12</f>
        <v>0</v>
      </c>
      <c r="D38" s="244" t="s">
        <v>23</v>
      </c>
      <c r="E38" t="s">
        <v>76</v>
      </c>
      <c r="H38" s="234">
        <v>1</v>
      </c>
      <c r="I38" s="234">
        <v>1</v>
      </c>
      <c r="J38" s="234">
        <v>1</v>
      </c>
      <c r="K38" s="235">
        <v>1</v>
      </c>
      <c r="L38" s="236">
        <v>1</v>
      </c>
      <c r="M38" s="236">
        <v>1</v>
      </c>
      <c r="N38" s="236">
        <v>1</v>
      </c>
      <c r="O38" s="236">
        <v>1</v>
      </c>
      <c r="P38">
        <v>1</v>
      </c>
      <c r="Q38">
        <v>1</v>
      </c>
      <c r="R38">
        <v>1</v>
      </c>
      <c r="S38">
        <v>1</v>
      </c>
      <c r="T38">
        <v>1</v>
      </c>
      <c r="U38">
        <v>1</v>
      </c>
      <c r="V38">
        <v>1</v>
      </c>
    </row>
    <row r="39" ht="14.25" spans="1:22">
      <c r="A39" t="s">
        <v>88</v>
      </c>
      <c r="B39" s="243" t="s">
        <v>52</v>
      </c>
      <c r="C39">
        <f>'FM02-分支机构封面页'!B13</f>
        <v>0</v>
      </c>
      <c r="D39" s="244" t="s">
        <v>23</v>
      </c>
      <c r="E39" t="s">
        <v>76</v>
      </c>
      <c r="H39" s="234">
        <v>1</v>
      </c>
      <c r="I39" s="234">
        <v>1</v>
      </c>
      <c r="J39" s="234">
        <v>1</v>
      </c>
      <c r="K39" s="235">
        <v>1</v>
      </c>
      <c r="L39" s="236">
        <v>1</v>
      </c>
      <c r="M39" s="236">
        <v>1</v>
      </c>
      <c r="N39" s="236">
        <v>1</v>
      </c>
      <c r="O39" s="236">
        <v>1</v>
      </c>
      <c r="P39">
        <v>1</v>
      </c>
      <c r="Q39">
        <v>1</v>
      </c>
      <c r="R39">
        <v>1</v>
      </c>
      <c r="S39">
        <v>1</v>
      </c>
      <c r="T39">
        <v>1</v>
      </c>
      <c r="U39">
        <v>1</v>
      </c>
      <c r="V39">
        <v>1</v>
      </c>
    </row>
    <row r="40" ht="14.25" spans="1:22">
      <c r="A40" t="s">
        <v>89</v>
      </c>
      <c r="B40" s="243" t="s">
        <v>54</v>
      </c>
      <c r="C40">
        <f>'FM02-分支机构封面页'!B14</f>
        <v>0</v>
      </c>
      <c r="D40" s="244" t="s">
        <v>23</v>
      </c>
      <c r="E40" t="s">
        <v>76</v>
      </c>
      <c r="H40" s="234">
        <v>1</v>
      </c>
      <c r="I40" s="234">
        <v>1</v>
      </c>
      <c r="J40" s="234">
        <v>1</v>
      </c>
      <c r="K40" s="235">
        <v>1</v>
      </c>
      <c r="L40" s="236">
        <v>1</v>
      </c>
      <c r="M40" s="236">
        <v>1</v>
      </c>
      <c r="N40" s="236">
        <v>1</v>
      </c>
      <c r="O40" s="236">
        <v>1</v>
      </c>
      <c r="P40">
        <v>1</v>
      </c>
      <c r="Q40">
        <v>1</v>
      </c>
      <c r="R40">
        <v>1</v>
      </c>
      <c r="S40">
        <v>1</v>
      </c>
      <c r="T40">
        <v>1</v>
      </c>
      <c r="U40">
        <v>1</v>
      </c>
      <c r="V40">
        <v>1</v>
      </c>
    </row>
    <row r="41" ht="14.25" spans="1:22">
      <c r="A41" t="s">
        <v>90</v>
      </c>
      <c r="B41" s="243" t="s">
        <v>56</v>
      </c>
      <c r="C41">
        <f>'FM02-分支机构封面页'!B15</f>
        <v>0</v>
      </c>
      <c r="D41" s="244" t="s">
        <v>23</v>
      </c>
      <c r="E41" t="s">
        <v>76</v>
      </c>
      <c r="H41" s="234">
        <v>1</v>
      </c>
      <c r="I41" s="234">
        <v>1</v>
      </c>
      <c r="J41" s="234">
        <v>1</v>
      </c>
      <c r="K41" s="235">
        <v>1</v>
      </c>
      <c r="L41" s="236">
        <v>1</v>
      </c>
      <c r="M41" s="236">
        <v>1</v>
      </c>
      <c r="N41" s="236">
        <v>1</v>
      </c>
      <c r="O41" s="236">
        <v>1</v>
      </c>
      <c r="P41">
        <v>1</v>
      </c>
      <c r="Q41">
        <v>1</v>
      </c>
      <c r="R41">
        <v>1</v>
      </c>
      <c r="S41">
        <v>1</v>
      </c>
      <c r="T41">
        <v>1</v>
      </c>
      <c r="U41">
        <v>1</v>
      </c>
      <c r="V41">
        <v>1</v>
      </c>
    </row>
    <row r="42" ht="15" spans="1:22">
      <c r="A42" t="s">
        <v>91</v>
      </c>
      <c r="B42" s="246" t="s">
        <v>92</v>
      </c>
      <c r="C42">
        <f>'FM02-分支机构封面页'!B16</f>
        <v>0</v>
      </c>
      <c r="D42" s="244" t="s">
        <v>23</v>
      </c>
      <c r="E42" t="s">
        <v>76</v>
      </c>
      <c r="H42" s="234">
        <v>1</v>
      </c>
      <c r="I42" s="234">
        <v>1</v>
      </c>
      <c r="J42" s="234">
        <v>1</v>
      </c>
      <c r="K42" s="235">
        <v>1</v>
      </c>
      <c r="L42" s="236">
        <v>1</v>
      </c>
      <c r="M42" s="236">
        <v>1</v>
      </c>
      <c r="N42" s="236">
        <v>1</v>
      </c>
      <c r="O42" s="236">
        <v>1</v>
      </c>
      <c r="P42">
        <v>1</v>
      </c>
      <c r="Q42">
        <v>1</v>
      </c>
      <c r="R42">
        <v>1</v>
      </c>
      <c r="S42">
        <v>1</v>
      </c>
      <c r="T42">
        <v>1</v>
      </c>
      <c r="U42">
        <v>1</v>
      </c>
      <c r="V42">
        <v>1</v>
      </c>
    </row>
    <row r="43" ht="14.25" spans="1:22">
      <c r="A43" s="247" t="s">
        <v>93</v>
      </c>
      <c r="B43" s="248" t="s">
        <v>94</v>
      </c>
      <c r="C43">
        <f>'OR01-财产保险公司销售、承保、保全业务线的操作风险 '!C4</f>
        <v>0</v>
      </c>
      <c r="D43" t="s">
        <v>23</v>
      </c>
      <c r="E43" t="s">
        <v>95</v>
      </c>
      <c r="H43" s="234">
        <v>1</v>
      </c>
      <c r="I43" s="234">
        <v>1</v>
      </c>
      <c r="J43" s="234">
        <v>1</v>
      </c>
      <c r="P43">
        <v>1</v>
      </c>
      <c r="Q43">
        <v>1</v>
      </c>
      <c r="R43">
        <v>1</v>
      </c>
      <c r="S43">
        <v>1</v>
      </c>
      <c r="T43">
        <v>1</v>
      </c>
      <c r="U43">
        <v>1</v>
      </c>
      <c r="V43">
        <v>1</v>
      </c>
    </row>
    <row r="44" ht="14.25" spans="1:22">
      <c r="A44" s="247" t="s">
        <v>96</v>
      </c>
      <c r="B44" s="248" t="s">
        <v>97</v>
      </c>
      <c r="C44">
        <f>'OR01-财产保险公司销售、承保、保全业务线的操作风险 '!C5</f>
        <v>0</v>
      </c>
      <c r="D44" t="s">
        <v>23</v>
      </c>
      <c r="E44" t="s">
        <v>95</v>
      </c>
      <c r="H44" s="234">
        <v>1</v>
      </c>
      <c r="I44" s="234">
        <v>1</v>
      </c>
      <c r="J44" s="234">
        <v>1</v>
      </c>
      <c r="P44">
        <v>1</v>
      </c>
      <c r="Q44">
        <v>1</v>
      </c>
      <c r="R44">
        <v>1</v>
      </c>
      <c r="S44">
        <v>1</v>
      </c>
      <c r="T44">
        <v>1</v>
      </c>
      <c r="U44">
        <v>1</v>
      </c>
      <c r="V44">
        <v>1</v>
      </c>
    </row>
    <row r="45" ht="14.25" spans="1:22">
      <c r="A45" s="247" t="s">
        <v>98</v>
      </c>
      <c r="B45" s="248" t="s">
        <v>99</v>
      </c>
      <c r="C45">
        <f>'OR01-财产保险公司销售、承保、保全业务线的操作风险 '!C6</f>
        <v>0</v>
      </c>
      <c r="D45" t="s">
        <v>100</v>
      </c>
      <c r="E45" t="s">
        <v>95</v>
      </c>
      <c r="H45" s="234">
        <v>1</v>
      </c>
      <c r="I45" s="234">
        <v>1</v>
      </c>
      <c r="J45" s="234">
        <v>1</v>
      </c>
      <c r="P45">
        <v>1</v>
      </c>
      <c r="Q45">
        <v>1</v>
      </c>
      <c r="R45">
        <v>1</v>
      </c>
      <c r="S45">
        <v>1</v>
      </c>
      <c r="T45">
        <v>1</v>
      </c>
      <c r="U45">
        <v>1</v>
      </c>
      <c r="V45">
        <v>1</v>
      </c>
    </row>
    <row r="46" ht="14.25" spans="1:22">
      <c r="A46" s="247" t="s">
        <v>101</v>
      </c>
      <c r="B46" s="248" t="s">
        <v>102</v>
      </c>
      <c r="C46">
        <f>'OR01-财产保险公司销售、承保、保全业务线的操作风险 '!C7</f>
        <v>0</v>
      </c>
      <c r="D46" t="s">
        <v>23</v>
      </c>
      <c r="E46" t="s">
        <v>95</v>
      </c>
      <c r="H46" s="234">
        <v>1</v>
      </c>
      <c r="I46" s="234">
        <v>1</v>
      </c>
      <c r="J46" s="234">
        <v>1</v>
      </c>
      <c r="P46">
        <v>1</v>
      </c>
      <c r="Q46">
        <v>1</v>
      </c>
      <c r="R46">
        <v>1</v>
      </c>
      <c r="S46">
        <v>1</v>
      </c>
      <c r="T46">
        <v>1</v>
      </c>
      <c r="U46">
        <v>1</v>
      </c>
      <c r="V46">
        <v>1</v>
      </c>
    </row>
    <row r="47" ht="14.25" spans="1:22">
      <c r="A47" s="247" t="s">
        <v>103</v>
      </c>
      <c r="B47" s="248" t="s">
        <v>104</v>
      </c>
      <c r="C47">
        <f>'OR01-财产保险公司销售、承保、保全业务线的操作风险 '!C8</f>
        <v>0</v>
      </c>
      <c r="D47" s="249" t="s">
        <v>100</v>
      </c>
      <c r="E47" t="s">
        <v>95</v>
      </c>
      <c r="H47" s="234">
        <v>1</v>
      </c>
      <c r="I47" s="234">
        <v>1</v>
      </c>
      <c r="J47" s="234">
        <v>1</v>
      </c>
      <c r="P47">
        <v>1</v>
      </c>
      <c r="Q47">
        <v>1</v>
      </c>
      <c r="R47">
        <v>1</v>
      </c>
      <c r="S47">
        <v>1</v>
      </c>
      <c r="T47">
        <v>1</v>
      </c>
      <c r="U47">
        <v>1</v>
      </c>
      <c r="V47">
        <v>1</v>
      </c>
    </row>
    <row r="48" ht="14.25" spans="1:22">
      <c r="A48" s="247" t="s">
        <v>105</v>
      </c>
      <c r="B48" s="248" t="s">
        <v>106</v>
      </c>
      <c r="C48" t="str">
        <f>'OR01-财产保险公司销售、承保、保全业务线的操作风险 '!C9</f>
        <v/>
      </c>
      <c r="D48" t="s">
        <v>107</v>
      </c>
      <c r="E48" t="s">
        <v>95</v>
      </c>
      <c r="H48" s="234">
        <v>1</v>
      </c>
      <c r="I48" s="234">
        <v>1</v>
      </c>
      <c r="J48" s="234">
        <v>1</v>
      </c>
      <c r="P48">
        <v>1</v>
      </c>
      <c r="Q48">
        <v>1</v>
      </c>
      <c r="R48">
        <v>1</v>
      </c>
      <c r="S48">
        <v>1</v>
      </c>
      <c r="T48">
        <v>1</v>
      </c>
      <c r="U48">
        <v>1</v>
      </c>
      <c r="V48">
        <v>1</v>
      </c>
    </row>
    <row r="49" ht="14.25" spans="1:22">
      <c r="A49" s="247" t="s">
        <v>108</v>
      </c>
      <c r="B49" s="250" t="s">
        <v>109</v>
      </c>
      <c r="C49">
        <f>'OR01-财产保险公司销售、承保、保全业务线的操作风险 '!C10</f>
        <v>0</v>
      </c>
      <c r="D49" s="249" t="s">
        <v>100</v>
      </c>
      <c r="E49" t="s">
        <v>95</v>
      </c>
      <c r="H49" s="234">
        <v>1</v>
      </c>
      <c r="I49" s="234">
        <v>1</v>
      </c>
      <c r="J49" s="234">
        <v>1</v>
      </c>
      <c r="P49">
        <v>1</v>
      </c>
      <c r="Q49">
        <v>1</v>
      </c>
      <c r="R49">
        <v>1</v>
      </c>
      <c r="S49">
        <v>1</v>
      </c>
      <c r="T49">
        <v>1</v>
      </c>
      <c r="U49">
        <v>1</v>
      </c>
      <c r="V49">
        <v>1</v>
      </c>
    </row>
    <row r="50" ht="14.25" spans="1:22">
      <c r="A50" s="247" t="s">
        <v>110</v>
      </c>
      <c r="B50" s="250" t="s">
        <v>111</v>
      </c>
      <c r="C50">
        <f>'OR01-财产保险公司销售、承保、保全业务线的操作风险 '!C11</f>
        <v>0</v>
      </c>
      <c r="D50" s="249" t="s">
        <v>100</v>
      </c>
      <c r="E50" t="s">
        <v>95</v>
      </c>
      <c r="H50" s="234">
        <v>1</v>
      </c>
      <c r="I50" s="234">
        <v>1</v>
      </c>
      <c r="J50" s="234">
        <v>1</v>
      </c>
      <c r="P50">
        <v>1</v>
      </c>
      <c r="Q50">
        <v>1</v>
      </c>
      <c r="R50">
        <v>1</v>
      </c>
      <c r="S50">
        <v>1</v>
      </c>
      <c r="T50">
        <v>1</v>
      </c>
      <c r="U50">
        <v>1</v>
      </c>
      <c r="V50">
        <v>1</v>
      </c>
    </row>
    <row r="51" ht="14.25" spans="1:22">
      <c r="A51" s="247" t="s">
        <v>112</v>
      </c>
      <c r="B51" s="248" t="s">
        <v>113</v>
      </c>
      <c r="C51" t="str">
        <f>'OR01-财产保险公司销售、承保、保全业务线的操作风险 '!C12</f>
        <v/>
      </c>
      <c r="D51" s="249" t="s">
        <v>107</v>
      </c>
      <c r="E51" t="s">
        <v>95</v>
      </c>
      <c r="H51" s="234">
        <v>1</v>
      </c>
      <c r="I51" s="234">
        <v>1</v>
      </c>
      <c r="J51" s="234">
        <v>1</v>
      </c>
      <c r="P51">
        <v>1</v>
      </c>
      <c r="Q51">
        <v>1</v>
      </c>
      <c r="R51">
        <v>1</v>
      </c>
      <c r="S51">
        <v>1</v>
      </c>
      <c r="T51">
        <v>1</v>
      </c>
      <c r="U51">
        <v>1</v>
      </c>
      <c r="V51">
        <v>1</v>
      </c>
    </row>
    <row r="52" ht="14.25" spans="1:22">
      <c r="A52" s="247" t="s">
        <v>114</v>
      </c>
      <c r="B52" s="250" t="s">
        <v>115</v>
      </c>
      <c r="C52">
        <f>'OR01-财产保险公司销售、承保、保全业务线的操作风险 '!C13</f>
        <v>0</v>
      </c>
      <c r="D52" s="249" t="s">
        <v>100</v>
      </c>
      <c r="E52" t="s">
        <v>95</v>
      </c>
      <c r="H52" s="234">
        <v>1</v>
      </c>
      <c r="I52" s="234">
        <v>1</v>
      </c>
      <c r="J52" s="234">
        <v>1</v>
      </c>
      <c r="P52">
        <v>1</v>
      </c>
      <c r="Q52">
        <v>1</v>
      </c>
      <c r="R52">
        <v>1</v>
      </c>
      <c r="S52">
        <v>1</v>
      </c>
      <c r="T52">
        <v>1</v>
      </c>
      <c r="U52">
        <v>1</v>
      </c>
      <c r="V52">
        <v>1</v>
      </c>
    </row>
    <row r="53" ht="14.25" spans="1:22">
      <c r="A53" s="247" t="s">
        <v>116</v>
      </c>
      <c r="B53" s="250" t="s">
        <v>117</v>
      </c>
      <c r="C53">
        <f>'OR01-财产保险公司销售、承保、保全业务线的操作风险 '!C14</f>
        <v>0</v>
      </c>
      <c r="D53" s="249" t="s">
        <v>100</v>
      </c>
      <c r="E53" t="s">
        <v>95</v>
      </c>
      <c r="H53" s="234">
        <v>1</v>
      </c>
      <c r="I53" s="234">
        <v>1</v>
      </c>
      <c r="J53" s="234">
        <v>1</v>
      </c>
      <c r="P53">
        <v>1</v>
      </c>
      <c r="Q53">
        <v>1</v>
      </c>
      <c r="R53">
        <v>1</v>
      </c>
      <c r="S53">
        <v>1</v>
      </c>
      <c r="T53">
        <v>1</v>
      </c>
      <c r="U53">
        <v>1</v>
      </c>
      <c r="V53">
        <v>1</v>
      </c>
    </row>
    <row r="54" ht="14.25" spans="1:22">
      <c r="A54" s="247" t="s">
        <v>118</v>
      </c>
      <c r="B54" s="248" t="s">
        <v>119</v>
      </c>
      <c r="C54" t="str">
        <f>'OR01-财产保险公司销售、承保、保全业务线的操作风险 '!C15</f>
        <v/>
      </c>
      <c r="D54" s="249" t="s">
        <v>107</v>
      </c>
      <c r="E54" t="s">
        <v>95</v>
      </c>
      <c r="H54" s="234">
        <v>1</v>
      </c>
      <c r="I54" s="234">
        <v>1</v>
      </c>
      <c r="J54" s="234">
        <v>1</v>
      </c>
      <c r="P54">
        <v>1</v>
      </c>
      <c r="Q54">
        <v>1</v>
      </c>
      <c r="R54">
        <v>1</v>
      </c>
      <c r="S54">
        <v>1</v>
      </c>
      <c r="T54">
        <v>1</v>
      </c>
      <c r="U54">
        <v>1</v>
      </c>
      <c r="V54">
        <v>1</v>
      </c>
    </row>
    <row r="55" ht="14.25" spans="1:22">
      <c r="A55" s="247" t="s">
        <v>120</v>
      </c>
      <c r="B55" s="250" t="s">
        <v>121</v>
      </c>
      <c r="C55">
        <f>'OR01-财产保险公司销售、承保、保全业务线的操作风险 '!C16</f>
        <v>0</v>
      </c>
      <c r="D55" s="249" t="s">
        <v>100</v>
      </c>
      <c r="E55" t="s">
        <v>95</v>
      </c>
      <c r="H55" s="234">
        <v>1</v>
      </c>
      <c r="I55" s="234">
        <v>1</v>
      </c>
      <c r="J55" s="234">
        <v>1</v>
      </c>
      <c r="P55">
        <v>1</v>
      </c>
      <c r="Q55">
        <v>1</v>
      </c>
      <c r="R55">
        <v>1</v>
      </c>
      <c r="S55">
        <v>1</v>
      </c>
      <c r="T55">
        <v>1</v>
      </c>
      <c r="U55">
        <v>1</v>
      </c>
      <c r="V55">
        <v>1</v>
      </c>
    </row>
    <row r="56" ht="14.25" spans="1:22">
      <c r="A56" s="247" t="s">
        <v>122</v>
      </c>
      <c r="B56" s="250" t="s">
        <v>123</v>
      </c>
      <c r="C56">
        <f>'OR01-财产保险公司销售、承保、保全业务线的操作风险 '!C17</f>
        <v>0</v>
      </c>
      <c r="D56" s="249" t="s">
        <v>100</v>
      </c>
      <c r="E56" t="s">
        <v>95</v>
      </c>
      <c r="H56" s="234">
        <v>1</v>
      </c>
      <c r="I56" s="234">
        <v>1</v>
      </c>
      <c r="J56" s="234">
        <v>1</v>
      </c>
      <c r="P56">
        <v>1</v>
      </c>
      <c r="Q56">
        <v>1</v>
      </c>
      <c r="R56">
        <v>1</v>
      </c>
      <c r="S56">
        <v>1</v>
      </c>
      <c r="T56">
        <v>1</v>
      </c>
      <c r="U56">
        <v>1</v>
      </c>
      <c r="V56">
        <v>1</v>
      </c>
    </row>
    <row r="57" ht="14.25" spans="1:22">
      <c r="A57" s="247" t="s">
        <v>124</v>
      </c>
      <c r="B57" s="248" t="s">
        <v>125</v>
      </c>
      <c r="C57">
        <f>'OR01-财产保险公司销售、承保、保全业务线的操作风险 '!C18</f>
        <v>0</v>
      </c>
      <c r="D57" s="249" t="s">
        <v>23</v>
      </c>
      <c r="E57" t="s">
        <v>95</v>
      </c>
      <c r="H57" s="234">
        <v>1</v>
      </c>
      <c r="I57" s="234">
        <v>1</v>
      </c>
      <c r="J57" s="234">
        <v>1</v>
      </c>
      <c r="P57">
        <v>1</v>
      </c>
      <c r="Q57">
        <v>1</v>
      </c>
      <c r="R57">
        <v>1</v>
      </c>
      <c r="S57">
        <v>1</v>
      </c>
      <c r="T57">
        <v>1</v>
      </c>
      <c r="U57">
        <v>1</v>
      </c>
      <c r="V57">
        <v>1</v>
      </c>
    </row>
    <row r="58" ht="14.25" spans="1:22">
      <c r="A58" s="247" t="s">
        <v>126</v>
      </c>
      <c r="B58" s="248" t="s">
        <v>127</v>
      </c>
      <c r="C58">
        <f>'OR01-财产保险公司销售、承保、保全业务线的操作风险 '!C19</f>
        <v>0</v>
      </c>
      <c r="D58" s="249" t="s">
        <v>23</v>
      </c>
      <c r="E58" t="s">
        <v>95</v>
      </c>
      <c r="H58" s="234">
        <v>1</v>
      </c>
      <c r="I58" s="234">
        <v>1</v>
      </c>
      <c r="J58" s="234">
        <v>1</v>
      </c>
      <c r="P58">
        <v>1</v>
      </c>
      <c r="Q58">
        <v>1</v>
      </c>
      <c r="R58">
        <v>1</v>
      </c>
      <c r="S58">
        <v>1</v>
      </c>
      <c r="T58">
        <v>1</v>
      </c>
      <c r="U58">
        <v>1</v>
      </c>
      <c r="V58">
        <v>1</v>
      </c>
    </row>
    <row r="59" ht="14.25" spans="1:22">
      <c r="A59" s="247" t="s">
        <v>128</v>
      </c>
      <c r="B59" s="248" t="s">
        <v>129</v>
      </c>
      <c r="C59">
        <f>'OR01-财产保险公司销售、承保、保全业务线的操作风险 '!C20</f>
        <v>0</v>
      </c>
      <c r="D59" s="249" t="s">
        <v>23</v>
      </c>
      <c r="E59" t="s">
        <v>95</v>
      </c>
      <c r="H59" s="234">
        <v>1</v>
      </c>
      <c r="I59" s="234">
        <v>1</v>
      </c>
      <c r="J59" s="234">
        <v>1</v>
      </c>
      <c r="P59">
        <v>1</v>
      </c>
      <c r="Q59">
        <v>1</v>
      </c>
      <c r="R59">
        <v>1</v>
      </c>
      <c r="S59">
        <v>1</v>
      </c>
      <c r="T59">
        <v>1</v>
      </c>
      <c r="U59">
        <v>1</v>
      </c>
      <c r="V59">
        <v>1</v>
      </c>
    </row>
    <row r="60" ht="28.5" spans="1:22">
      <c r="A60" s="247" t="s">
        <v>130</v>
      </c>
      <c r="B60" s="248" t="s">
        <v>131</v>
      </c>
      <c r="C60">
        <f>'OR01-财产保险公司销售、承保、保全业务线的操作风险 '!C21</f>
        <v>0</v>
      </c>
      <c r="D60" s="249" t="s">
        <v>100</v>
      </c>
      <c r="E60" t="s">
        <v>95</v>
      </c>
      <c r="H60" s="234">
        <v>1</v>
      </c>
      <c r="I60" s="234">
        <v>1</v>
      </c>
      <c r="J60" s="234">
        <v>1</v>
      </c>
      <c r="P60">
        <v>1</v>
      </c>
      <c r="Q60">
        <v>1</v>
      </c>
      <c r="R60">
        <v>1</v>
      </c>
      <c r="S60">
        <v>1</v>
      </c>
      <c r="T60">
        <v>1</v>
      </c>
      <c r="U60">
        <v>1</v>
      </c>
      <c r="V60">
        <v>1</v>
      </c>
    </row>
    <row r="61" ht="14.25" spans="1:22">
      <c r="A61" s="247" t="s">
        <v>132</v>
      </c>
      <c r="B61" s="248" t="s">
        <v>133</v>
      </c>
      <c r="C61">
        <f>'OR01-财产保险公司销售、承保、保全业务线的操作风险 '!C22</f>
        <v>0</v>
      </c>
      <c r="D61" s="249" t="s">
        <v>100</v>
      </c>
      <c r="E61" t="s">
        <v>95</v>
      </c>
      <c r="H61" s="234">
        <v>1</v>
      </c>
      <c r="I61" s="234">
        <v>1</v>
      </c>
      <c r="J61" s="234">
        <v>1</v>
      </c>
      <c r="P61">
        <v>1</v>
      </c>
      <c r="Q61">
        <v>1</v>
      </c>
      <c r="R61">
        <v>1</v>
      </c>
      <c r="S61">
        <v>1</v>
      </c>
      <c r="T61">
        <v>1</v>
      </c>
      <c r="U61">
        <v>1</v>
      </c>
      <c r="V61">
        <v>1</v>
      </c>
    </row>
    <row r="62" ht="14.25" spans="1:22">
      <c r="A62" s="247" t="s">
        <v>134</v>
      </c>
      <c r="B62" s="248" t="s">
        <v>135</v>
      </c>
      <c r="C62" t="str">
        <f>'OR01-财产保险公司销售、承保、保全业务线的操作风险 '!C23</f>
        <v/>
      </c>
      <c r="D62" t="s">
        <v>136</v>
      </c>
      <c r="E62" t="s">
        <v>95</v>
      </c>
      <c r="H62" s="234">
        <v>1</v>
      </c>
      <c r="I62" s="234">
        <v>1</v>
      </c>
      <c r="J62" s="234">
        <v>1</v>
      </c>
      <c r="P62">
        <v>1</v>
      </c>
      <c r="Q62">
        <v>1</v>
      </c>
      <c r="R62">
        <v>1</v>
      </c>
      <c r="S62">
        <v>1</v>
      </c>
      <c r="T62">
        <v>1</v>
      </c>
      <c r="U62">
        <v>1</v>
      </c>
      <c r="V62">
        <v>1</v>
      </c>
    </row>
    <row r="63" ht="14.25" spans="1:22">
      <c r="A63" s="247" t="s">
        <v>137</v>
      </c>
      <c r="B63" s="250" t="s">
        <v>138</v>
      </c>
      <c r="C63">
        <f>'OR01-财产保险公司销售、承保、保全业务线的操作风险 '!C24</f>
        <v>0</v>
      </c>
      <c r="D63" t="s">
        <v>136</v>
      </c>
      <c r="E63" t="s">
        <v>95</v>
      </c>
      <c r="H63" s="234">
        <v>1</v>
      </c>
      <c r="I63" s="234">
        <v>1</v>
      </c>
      <c r="J63" s="234">
        <v>1</v>
      </c>
      <c r="P63">
        <v>1</v>
      </c>
      <c r="Q63">
        <v>1</v>
      </c>
      <c r="R63">
        <v>1</v>
      </c>
      <c r="S63">
        <v>1</v>
      </c>
      <c r="T63">
        <v>1</v>
      </c>
      <c r="U63">
        <v>1</v>
      </c>
      <c r="V63">
        <v>1</v>
      </c>
    </row>
    <row r="64" ht="14.25" spans="1:22">
      <c r="A64" s="247" t="s">
        <v>139</v>
      </c>
      <c r="B64" s="250" t="s">
        <v>140</v>
      </c>
      <c r="C64">
        <f>'OR01-财产保险公司销售、承保、保全业务线的操作风险 '!C25</f>
        <v>0</v>
      </c>
      <c r="D64" s="249" t="s">
        <v>100</v>
      </c>
      <c r="E64" t="s">
        <v>95</v>
      </c>
      <c r="H64" s="234">
        <v>1</v>
      </c>
      <c r="I64" s="234">
        <v>1</v>
      </c>
      <c r="J64" s="234">
        <v>1</v>
      </c>
      <c r="P64">
        <v>1</v>
      </c>
      <c r="Q64">
        <v>1</v>
      </c>
      <c r="R64">
        <v>1</v>
      </c>
      <c r="S64">
        <v>1</v>
      </c>
      <c r="T64">
        <v>1</v>
      </c>
      <c r="U64">
        <v>1</v>
      </c>
      <c r="V64">
        <v>1</v>
      </c>
    </row>
    <row r="65" ht="14.25" spans="1:22">
      <c r="A65" s="247" t="s">
        <v>141</v>
      </c>
      <c r="B65" s="248" t="s">
        <v>142</v>
      </c>
      <c r="C65">
        <f>'OR01-财产保险公司销售、承保、保全业务线的操作风险 '!C26</f>
        <v>0</v>
      </c>
      <c r="D65" s="249" t="s">
        <v>100</v>
      </c>
      <c r="E65" t="s">
        <v>95</v>
      </c>
      <c r="H65" s="234">
        <v>1</v>
      </c>
      <c r="I65" s="234">
        <v>1</v>
      </c>
      <c r="J65" s="234">
        <v>1</v>
      </c>
      <c r="P65">
        <v>1</v>
      </c>
      <c r="Q65">
        <v>1</v>
      </c>
      <c r="R65">
        <v>1</v>
      </c>
      <c r="S65">
        <v>1</v>
      </c>
      <c r="T65">
        <v>1</v>
      </c>
      <c r="U65">
        <v>1</v>
      </c>
      <c r="V65">
        <v>1</v>
      </c>
    </row>
    <row r="66" ht="14.25" spans="1:22">
      <c r="A66" s="247" t="s">
        <v>143</v>
      </c>
      <c r="B66" s="248" t="s">
        <v>144</v>
      </c>
      <c r="C66">
        <f>'OR01-财产保险公司销售、承保、保全业务线的操作风险 '!C27</f>
        <v>0</v>
      </c>
      <c r="D66" s="249" t="s">
        <v>100</v>
      </c>
      <c r="E66" t="s">
        <v>95</v>
      </c>
      <c r="H66" s="234">
        <v>1</v>
      </c>
      <c r="I66" s="234">
        <v>1</v>
      </c>
      <c r="J66" s="234">
        <v>1</v>
      </c>
      <c r="P66">
        <v>1</v>
      </c>
      <c r="Q66">
        <v>1</v>
      </c>
      <c r="R66">
        <v>1</v>
      </c>
      <c r="S66">
        <v>1</v>
      </c>
      <c r="T66">
        <v>1</v>
      </c>
      <c r="U66">
        <v>1</v>
      </c>
      <c r="V66">
        <v>1</v>
      </c>
    </row>
    <row r="67" ht="14.25" spans="1:22">
      <c r="A67" s="247" t="s">
        <v>145</v>
      </c>
      <c r="B67" s="248" t="s">
        <v>146</v>
      </c>
      <c r="C67">
        <f>'OR01-财产保险公司销售、承保、保全业务线的操作风险 '!C28</f>
        <v>0</v>
      </c>
      <c r="D67" s="249" t="s">
        <v>23</v>
      </c>
      <c r="E67" t="s">
        <v>95</v>
      </c>
      <c r="H67" s="234">
        <v>1</v>
      </c>
      <c r="I67" s="234">
        <v>1</v>
      </c>
      <c r="J67" s="234">
        <v>1</v>
      </c>
      <c r="P67">
        <v>1</v>
      </c>
      <c r="Q67">
        <v>1</v>
      </c>
      <c r="R67">
        <v>1</v>
      </c>
      <c r="S67">
        <v>1</v>
      </c>
      <c r="T67">
        <v>1</v>
      </c>
      <c r="U67">
        <v>1</v>
      </c>
      <c r="V67">
        <v>1</v>
      </c>
    </row>
    <row r="68" ht="14.25" spans="1:22">
      <c r="A68" s="247" t="s">
        <v>147</v>
      </c>
      <c r="B68" s="248" t="s">
        <v>148</v>
      </c>
      <c r="C68">
        <f>'OR01-财产保险公司销售、承保、保全业务线的操作风险 '!C29</f>
        <v>0</v>
      </c>
      <c r="D68" s="249" t="s">
        <v>23</v>
      </c>
      <c r="E68" t="s">
        <v>95</v>
      </c>
      <c r="H68" s="234">
        <v>1</v>
      </c>
      <c r="I68" s="234">
        <v>1</v>
      </c>
      <c r="J68" s="234">
        <v>1</v>
      </c>
      <c r="P68">
        <v>1</v>
      </c>
      <c r="Q68">
        <v>1</v>
      </c>
      <c r="R68">
        <v>1</v>
      </c>
      <c r="S68">
        <v>1</v>
      </c>
      <c r="T68">
        <v>1</v>
      </c>
      <c r="U68">
        <v>1</v>
      </c>
      <c r="V68">
        <v>1</v>
      </c>
    </row>
    <row r="69" ht="14.25" spans="1:22">
      <c r="A69" s="247" t="s">
        <v>149</v>
      </c>
      <c r="B69" s="248" t="s">
        <v>150</v>
      </c>
      <c r="C69">
        <f>'OR01-财产保险公司销售、承保、保全业务线的操作风险 '!C30</f>
        <v>0</v>
      </c>
      <c r="D69" s="249" t="s">
        <v>23</v>
      </c>
      <c r="E69" t="s">
        <v>95</v>
      </c>
      <c r="H69" s="234">
        <v>1</v>
      </c>
      <c r="I69" s="234">
        <v>1</v>
      </c>
      <c r="J69" s="234">
        <v>1</v>
      </c>
      <c r="P69">
        <v>1</v>
      </c>
      <c r="Q69">
        <v>1</v>
      </c>
      <c r="R69">
        <v>1</v>
      </c>
      <c r="S69">
        <v>1</v>
      </c>
      <c r="T69">
        <v>1</v>
      </c>
      <c r="U69">
        <v>1</v>
      </c>
      <c r="V69">
        <v>1</v>
      </c>
    </row>
    <row r="70" ht="14.25" spans="1:22">
      <c r="A70" s="247" t="s">
        <v>151</v>
      </c>
      <c r="B70" s="248" t="s">
        <v>152</v>
      </c>
      <c r="C70">
        <f>'OR01-财产保险公司销售、承保、保全业务线的操作风险 '!C31</f>
        <v>0</v>
      </c>
      <c r="D70" s="249" t="s">
        <v>23</v>
      </c>
      <c r="E70" t="s">
        <v>95</v>
      </c>
      <c r="H70" s="234">
        <v>1</v>
      </c>
      <c r="I70" s="234">
        <v>1</v>
      </c>
      <c r="J70" s="234">
        <v>1</v>
      </c>
      <c r="P70">
        <v>1</v>
      </c>
      <c r="Q70">
        <v>1</v>
      </c>
      <c r="R70">
        <v>1</v>
      </c>
      <c r="S70">
        <v>1</v>
      </c>
      <c r="T70">
        <v>1</v>
      </c>
      <c r="U70">
        <v>1</v>
      </c>
      <c r="V70">
        <v>1</v>
      </c>
    </row>
    <row r="71" ht="14.25" spans="1:22">
      <c r="A71" s="247" t="s">
        <v>153</v>
      </c>
      <c r="B71" s="248" t="s">
        <v>154</v>
      </c>
      <c r="C71">
        <f>'OR01-财产保险公司销售、承保、保全业务线的操作风险 '!C32</f>
        <v>0</v>
      </c>
      <c r="D71" s="249" t="s">
        <v>23</v>
      </c>
      <c r="E71" t="s">
        <v>95</v>
      </c>
      <c r="H71" s="234">
        <v>1</v>
      </c>
      <c r="I71" s="234">
        <v>1</v>
      </c>
      <c r="J71" s="234">
        <v>1</v>
      </c>
      <c r="P71">
        <v>1</v>
      </c>
      <c r="Q71">
        <v>1</v>
      </c>
      <c r="R71">
        <v>1</v>
      </c>
      <c r="S71">
        <v>1</v>
      </c>
      <c r="T71">
        <v>1</v>
      </c>
      <c r="U71">
        <v>1</v>
      </c>
      <c r="V71">
        <v>1</v>
      </c>
    </row>
    <row r="72" ht="14.25" spans="1:22">
      <c r="A72" s="247" t="s">
        <v>155</v>
      </c>
      <c r="B72" s="248" t="s">
        <v>156</v>
      </c>
      <c r="C72">
        <f>'OR01-财产保险公司销售、承保、保全业务线的操作风险 '!C33</f>
        <v>0</v>
      </c>
      <c r="D72" s="249" t="s">
        <v>23</v>
      </c>
      <c r="E72" t="s">
        <v>95</v>
      </c>
      <c r="H72" s="234">
        <v>1</v>
      </c>
      <c r="I72" s="234">
        <v>1</v>
      </c>
      <c r="J72" s="234">
        <v>1</v>
      </c>
      <c r="P72">
        <v>1</v>
      </c>
      <c r="Q72">
        <v>1</v>
      </c>
      <c r="R72">
        <v>1</v>
      </c>
      <c r="S72">
        <v>1</v>
      </c>
      <c r="T72">
        <v>1</v>
      </c>
      <c r="U72">
        <v>1</v>
      </c>
      <c r="V72">
        <v>1</v>
      </c>
    </row>
    <row r="73" ht="14.25" spans="1:22">
      <c r="A73" s="247" t="s">
        <v>157</v>
      </c>
      <c r="B73" s="248" t="s">
        <v>158</v>
      </c>
      <c r="C73">
        <f>'OR01-财产保险公司销售、承保、保全业务线的操作风险 '!C34</f>
        <v>0</v>
      </c>
      <c r="D73" s="249" t="s">
        <v>23</v>
      </c>
      <c r="E73" t="s">
        <v>95</v>
      </c>
      <c r="H73" s="234">
        <v>1</v>
      </c>
      <c r="I73" s="234">
        <v>1</v>
      </c>
      <c r="J73" s="234">
        <v>1</v>
      </c>
      <c r="P73">
        <v>1</v>
      </c>
      <c r="Q73">
        <v>1</v>
      </c>
      <c r="R73">
        <v>1</v>
      </c>
      <c r="S73">
        <v>1</v>
      </c>
      <c r="T73">
        <v>1</v>
      </c>
      <c r="U73">
        <v>1</v>
      </c>
      <c r="V73">
        <v>1</v>
      </c>
    </row>
    <row r="74" ht="14.25" spans="1:22">
      <c r="A74" s="247" t="s">
        <v>159</v>
      </c>
      <c r="B74" s="248" t="s">
        <v>160</v>
      </c>
      <c r="C74">
        <f>'OR01-财产保险公司销售、承保、保全业务线的操作风险 '!C35</f>
        <v>0</v>
      </c>
      <c r="D74" s="249" t="s">
        <v>23</v>
      </c>
      <c r="E74" t="s">
        <v>95</v>
      </c>
      <c r="H74" s="234">
        <v>1</v>
      </c>
      <c r="I74" s="234">
        <v>1</v>
      </c>
      <c r="J74" s="234">
        <v>1</v>
      </c>
      <c r="P74">
        <v>1</v>
      </c>
      <c r="Q74">
        <v>1</v>
      </c>
      <c r="R74">
        <v>1</v>
      </c>
      <c r="S74">
        <v>1</v>
      </c>
      <c r="T74">
        <v>1</v>
      </c>
      <c r="U74">
        <v>1</v>
      </c>
      <c r="V74">
        <v>1</v>
      </c>
    </row>
    <row r="75" ht="14.25" spans="1:22">
      <c r="A75" s="247" t="s">
        <v>161</v>
      </c>
      <c r="B75" s="248" t="s">
        <v>162</v>
      </c>
      <c r="C75">
        <f>'OR01-财产保险公司销售、承保、保全业务线的操作风险 '!C36</f>
        <v>0</v>
      </c>
      <c r="D75" s="249" t="s">
        <v>23</v>
      </c>
      <c r="E75" t="s">
        <v>95</v>
      </c>
      <c r="H75" s="234">
        <v>1</v>
      </c>
      <c r="I75" s="234">
        <v>1</v>
      </c>
      <c r="J75" s="234">
        <v>1</v>
      </c>
      <c r="P75">
        <v>1</v>
      </c>
      <c r="Q75">
        <v>1</v>
      </c>
      <c r="R75">
        <v>1</v>
      </c>
      <c r="S75">
        <v>1</v>
      </c>
      <c r="T75">
        <v>1</v>
      </c>
      <c r="U75">
        <v>1</v>
      </c>
      <c r="V75">
        <v>1</v>
      </c>
    </row>
    <row r="76" ht="14.25" spans="1:22">
      <c r="A76" s="247" t="s">
        <v>163</v>
      </c>
      <c r="B76" s="248" t="s">
        <v>164</v>
      </c>
      <c r="C76">
        <f>'OR01-财产保险公司销售、承保、保全业务线的操作风险 '!C37</f>
        <v>0</v>
      </c>
      <c r="D76" s="249" t="s">
        <v>23</v>
      </c>
      <c r="E76" t="s">
        <v>95</v>
      </c>
      <c r="H76" s="234">
        <v>1</v>
      </c>
      <c r="I76" s="234">
        <v>1</v>
      </c>
      <c r="J76" s="234">
        <v>1</v>
      </c>
      <c r="P76">
        <v>1</v>
      </c>
      <c r="Q76">
        <v>1</v>
      </c>
      <c r="R76">
        <v>1</v>
      </c>
      <c r="S76">
        <v>1</v>
      </c>
      <c r="T76">
        <v>1</v>
      </c>
      <c r="U76">
        <v>1</v>
      </c>
      <c r="V76">
        <v>1</v>
      </c>
    </row>
    <row r="77" ht="14.25" spans="1:22">
      <c r="A77" s="247" t="s">
        <v>165</v>
      </c>
      <c r="B77" s="248" t="s">
        <v>166</v>
      </c>
      <c r="C77">
        <f>'OR01-财产保险公司销售、承保、保全业务线的操作风险 '!C38</f>
        <v>0</v>
      </c>
      <c r="D77" s="249" t="s">
        <v>23</v>
      </c>
      <c r="E77" t="s">
        <v>95</v>
      </c>
      <c r="H77" s="234">
        <v>1</v>
      </c>
      <c r="I77" s="234">
        <v>1</v>
      </c>
      <c r="J77" s="234">
        <v>1</v>
      </c>
      <c r="P77">
        <v>1</v>
      </c>
      <c r="Q77">
        <v>1</v>
      </c>
      <c r="R77">
        <v>1</v>
      </c>
      <c r="S77">
        <v>1</v>
      </c>
      <c r="T77">
        <v>1</v>
      </c>
      <c r="U77">
        <v>1</v>
      </c>
      <c r="V77">
        <v>1</v>
      </c>
    </row>
    <row r="78" ht="14.25" spans="1:22">
      <c r="A78" s="247" t="s">
        <v>167</v>
      </c>
      <c r="B78" s="248" t="s">
        <v>168</v>
      </c>
      <c r="C78">
        <f>'OR01-财产保险公司销售、承保、保全业务线的操作风险 '!C39</f>
        <v>0</v>
      </c>
      <c r="D78" s="249" t="s">
        <v>23</v>
      </c>
      <c r="E78" t="s">
        <v>95</v>
      </c>
      <c r="H78" s="234">
        <v>1</v>
      </c>
      <c r="I78" s="234">
        <v>1</v>
      </c>
      <c r="J78" s="234">
        <v>1</v>
      </c>
      <c r="P78">
        <v>1</v>
      </c>
      <c r="Q78">
        <v>1</v>
      </c>
      <c r="R78">
        <v>1</v>
      </c>
      <c r="S78">
        <v>1</v>
      </c>
      <c r="T78">
        <v>1</v>
      </c>
      <c r="U78">
        <v>1</v>
      </c>
      <c r="V78">
        <v>1</v>
      </c>
    </row>
    <row r="79" ht="14.25" spans="1:22">
      <c r="A79" s="247" t="s">
        <v>169</v>
      </c>
      <c r="B79" s="248" t="s">
        <v>170</v>
      </c>
      <c r="C79">
        <f>'OR01-财产保险公司销售、承保、保全业务线的操作风险 '!C40</f>
        <v>0</v>
      </c>
      <c r="D79" s="249" t="s">
        <v>23</v>
      </c>
      <c r="E79" t="s">
        <v>95</v>
      </c>
      <c r="H79" s="234">
        <v>1</v>
      </c>
      <c r="I79" s="234">
        <v>1</v>
      </c>
      <c r="J79" s="234">
        <v>1</v>
      </c>
      <c r="P79">
        <v>1</v>
      </c>
      <c r="Q79">
        <v>1</v>
      </c>
      <c r="R79">
        <v>1</v>
      </c>
      <c r="S79">
        <v>1</v>
      </c>
      <c r="T79">
        <v>1</v>
      </c>
      <c r="U79">
        <v>1</v>
      </c>
      <c r="V79">
        <v>1</v>
      </c>
    </row>
    <row r="80" ht="14.25" spans="1:22">
      <c r="A80" s="247" t="s">
        <v>171</v>
      </c>
      <c r="B80" s="248" t="s">
        <v>172</v>
      </c>
      <c r="C80">
        <f>'OR01-财产保险公司销售、承保、保全业务线的操作风险 '!C41</f>
        <v>0</v>
      </c>
      <c r="D80" s="249" t="s">
        <v>23</v>
      </c>
      <c r="E80" t="s">
        <v>95</v>
      </c>
      <c r="H80" s="234">
        <v>1</v>
      </c>
      <c r="I80" s="234">
        <v>1</v>
      </c>
      <c r="J80" s="234">
        <v>1</v>
      </c>
      <c r="P80">
        <v>1</v>
      </c>
      <c r="Q80">
        <v>1</v>
      </c>
      <c r="R80">
        <v>1</v>
      </c>
      <c r="S80">
        <v>1</v>
      </c>
      <c r="T80">
        <v>1</v>
      </c>
      <c r="U80">
        <v>1</v>
      </c>
      <c r="V80">
        <v>1</v>
      </c>
    </row>
    <row r="81" ht="14.25" spans="1:22">
      <c r="A81" s="247" t="s">
        <v>173</v>
      </c>
      <c r="B81" s="248" t="s">
        <v>174</v>
      </c>
      <c r="C81">
        <f>'OR01-财产保险公司销售、承保、保全业务线的操作风险 '!C42</f>
        <v>0</v>
      </c>
      <c r="D81" s="249" t="s">
        <v>23</v>
      </c>
      <c r="E81" t="s">
        <v>95</v>
      </c>
      <c r="H81" s="234">
        <v>1</v>
      </c>
      <c r="I81" s="234">
        <v>1</v>
      </c>
      <c r="J81" s="234">
        <v>1</v>
      </c>
      <c r="P81">
        <v>1</v>
      </c>
      <c r="Q81">
        <v>1</v>
      </c>
      <c r="R81">
        <v>1</v>
      </c>
      <c r="S81">
        <v>1</v>
      </c>
      <c r="T81">
        <v>1</v>
      </c>
      <c r="U81">
        <v>1</v>
      </c>
      <c r="V81">
        <v>1</v>
      </c>
    </row>
    <row r="82" ht="14.25" spans="1:22">
      <c r="A82" s="247" t="s">
        <v>175</v>
      </c>
      <c r="B82" s="248" t="s">
        <v>176</v>
      </c>
      <c r="C82">
        <f>'OR01-财产保险公司销售、承保、保全业务线的操作风险 '!C43</f>
        <v>0</v>
      </c>
      <c r="D82" t="s">
        <v>107</v>
      </c>
      <c r="E82" t="s">
        <v>95</v>
      </c>
      <c r="H82" s="234">
        <v>1</v>
      </c>
      <c r="I82" s="234">
        <v>1</v>
      </c>
      <c r="J82" s="234">
        <v>1</v>
      </c>
      <c r="P82">
        <v>1</v>
      </c>
      <c r="Q82">
        <v>1</v>
      </c>
      <c r="R82">
        <v>1</v>
      </c>
      <c r="S82">
        <v>1</v>
      </c>
      <c r="T82">
        <v>1</v>
      </c>
      <c r="U82">
        <v>1</v>
      </c>
      <c r="V82">
        <v>1</v>
      </c>
    </row>
    <row r="83" ht="14.25" spans="1:22">
      <c r="A83" s="247" t="s">
        <v>177</v>
      </c>
      <c r="B83" s="248" t="s">
        <v>178</v>
      </c>
      <c r="C83">
        <f>'OR01-财产保险公司销售、承保、保全业务线的操作风险 '!C44</f>
        <v>0</v>
      </c>
      <c r="D83" t="s">
        <v>107</v>
      </c>
      <c r="E83" t="s">
        <v>95</v>
      </c>
      <c r="H83" s="234">
        <v>1</v>
      </c>
      <c r="I83" s="234">
        <v>1</v>
      </c>
      <c r="J83" s="234">
        <v>1</v>
      </c>
      <c r="P83">
        <v>1</v>
      </c>
      <c r="Q83">
        <v>1</v>
      </c>
      <c r="R83">
        <v>1</v>
      </c>
      <c r="S83">
        <v>1</v>
      </c>
      <c r="T83">
        <v>1</v>
      </c>
      <c r="U83">
        <v>1</v>
      </c>
      <c r="V83">
        <v>1</v>
      </c>
    </row>
    <row r="84" ht="14.25" spans="1:22">
      <c r="A84" s="247" t="s">
        <v>179</v>
      </c>
      <c r="B84" s="248" t="s">
        <v>180</v>
      </c>
      <c r="C84">
        <f>'OR01-财产保险公司销售、承保、保全业务线的操作风险 '!C45</f>
        <v>0</v>
      </c>
      <c r="D84" t="s">
        <v>107</v>
      </c>
      <c r="E84" t="s">
        <v>95</v>
      </c>
      <c r="H84" s="234">
        <v>1</v>
      </c>
      <c r="I84" s="234">
        <v>1</v>
      </c>
      <c r="J84" s="234">
        <v>1</v>
      </c>
      <c r="P84">
        <v>1</v>
      </c>
      <c r="Q84">
        <v>1</v>
      </c>
      <c r="R84">
        <v>1</v>
      </c>
      <c r="S84">
        <v>1</v>
      </c>
      <c r="T84">
        <v>1</v>
      </c>
      <c r="U84">
        <v>1</v>
      </c>
      <c r="V84">
        <v>1</v>
      </c>
    </row>
    <row r="85" ht="14.25" spans="1:22">
      <c r="A85" s="247" t="s">
        <v>181</v>
      </c>
      <c r="B85" s="248" t="s">
        <v>182</v>
      </c>
      <c r="C85">
        <f>'OR01-财产保险公司销售、承保、保全业务线的操作风险 '!C46</f>
        <v>0</v>
      </c>
      <c r="D85" t="s">
        <v>107</v>
      </c>
      <c r="E85" t="s">
        <v>95</v>
      </c>
      <c r="H85" s="234">
        <v>1</v>
      </c>
      <c r="I85" s="234">
        <v>1</v>
      </c>
      <c r="J85" s="234">
        <v>1</v>
      </c>
      <c r="P85">
        <v>1</v>
      </c>
      <c r="Q85">
        <v>1</v>
      </c>
      <c r="R85">
        <v>1</v>
      </c>
      <c r="S85">
        <v>1</v>
      </c>
      <c r="T85">
        <v>1</v>
      </c>
      <c r="U85">
        <v>1</v>
      </c>
      <c r="V85">
        <v>1</v>
      </c>
    </row>
    <row r="86" ht="14.25" spans="1:22">
      <c r="A86" s="247" t="s">
        <v>183</v>
      </c>
      <c r="B86" s="248" t="s">
        <v>184</v>
      </c>
      <c r="C86">
        <f>'OR01-财产保险公司销售、承保、保全业务线的操作风险 '!C47</f>
        <v>0</v>
      </c>
      <c r="D86" t="s">
        <v>107</v>
      </c>
      <c r="E86" t="s">
        <v>95</v>
      </c>
      <c r="H86" s="234">
        <v>1</v>
      </c>
      <c r="I86" s="234">
        <v>1</v>
      </c>
      <c r="J86" s="234">
        <v>1</v>
      </c>
      <c r="P86">
        <v>1</v>
      </c>
      <c r="Q86">
        <v>1</v>
      </c>
      <c r="R86">
        <v>1</v>
      </c>
      <c r="S86">
        <v>1</v>
      </c>
      <c r="T86">
        <v>1</v>
      </c>
      <c r="U86">
        <v>1</v>
      </c>
      <c r="V86">
        <v>1</v>
      </c>
    </row>
    <row r="87" ht="14.25" spans="1:22">
      <c r="A87" s="247" t="s">
        <v>185</v>
      </c>
      <c r="B87" s="248" t="s">
        <v>186</v>
      </c>
      <c r="C87">
        <f>'OR01-财产保险公司销售、承保、保全业务线的操作风险 '!C48</f>
        <v>0</v>
      </c>
      <c r="D87" s="249" t="s">
        <v>100</v>
      </c>
      <c r="E87" t="s">
        <v>95</v>
      </c>
      <c r="H87" s="234">
        <v>1</v>
      </c>
      <c r="I87" s="234">
        <v>1</v>
      </c>
      <c r="J87" s="234">
        <v>1</v>
      </c>
      <c r="P87">
        <v>1</v>
      </c>
      <c r="Q87">
        <v>1</v>
      </c>
      <c r="R87">
        <v>1</v>
      </c>
      <c r="S87">
        <v>1</v>
      </c>
      <c r="T87">
        <v>1</v>
      </c>
      <c r="U87">
        <v>1</v>
      </c>
      <c r="V87">
        <v>1</v>
      </c>
    </row>
    <row r="88" ht="14.25" spans="1:22">
      <c r="A88" s="247" t="s">
        <v>187</v>
      </c>
      <c r="B88" s="248" t="s">
        <v>188</v>
      </c>
      <c r="C88" t="str">
        <f>'OR01-财产保险公司销售、承保、保全业务线的操作风险 '!C49</f>
        <v/>
      </c>
      <c r="D88" s="249" t="s">
        <v>107</v>
      </c>
      <c r="E88" t="s">
        <v>95</v>
      </c>
      <c r="H88" s="234">
        <v>1</v>
      </c>
      <c r="I88" s="234">
        <v>1</v>
      </c>
      <c r="J88" s="234">
        <v>1</v>
      </c>
      <c r="P88">
        <v>1</v>
      </c>
      <c r="Q88">
        <v>1</v>
      </c>
      <c r="R88">
        <v>1</v>
      </c>
      <c r="S88">
        <v>1</v>
      </c>
      <c r="T88">
        <v>1</v>
      </c>
      <c r="U88">
        <v>1</v>
      </c>
      <c r="V88">
        <v>1</v>
      </c>
    </row>
    <row r="89" ht="14.25" spans="1:22">
      <c r="A89" s="247" t="s">
        <v>189</v>
      </c>
      <c r="B89" s="250" t="s">
        <v>190</v>
      </c>
      <c r="C89">
        <f>'OR01-财产保险公司销售、承保、保全业务线的操作风险 '!C50</f>
        <v>0</v>
      </c>
      <c r="D89" t="s">
        <v>100</v>
      </c>
      <c r="E89" t="s">
        <v>95</v>
      </c>
      <c r="H89" s="234">
        <v>1</v>
      </c>
      <c r="I89" s="234">
        <v>1</v>
      </c>
      <c r="J89" s="234">
        <v>1</v>
      </c>
      <c r="P89">
        <v>1</v>
      </c>
      <c r="Q89">
        <v>1</v>
      </c>
      <c r="R89">
        <v>1</v>
      </c>
      <c r="S89">
        <v>1</v>
      </c>
      <c r="T89">
        <v>1</v>
      </c>
      <c r="U89">
        <v>1</v>
      </c>
      <c r="V89">
        <v>1</v>
      </c>
    </row>
    <row r="90" ht="14.25" spans="1:22">
      <c r="A90" s="247" t="s">
        <v>191</v>
      </c>
      <c r="B90" s="250" t="s">
        <v>192</v>
      </c>
      <c r="C90">
        <f>'OR01-财产保险公司销售、承保、保全业务线的操作风险 '!C51</f>
        <v>0</v>
      </c>
      <c r="D90" t="s">
        <v>100</v>
      </c>
      <c r="E90" t="s">
        <v>95</v>
      </c>
      <c r="H90" s="234">
        <v>1</v>
      </c>
      <c r="I90" s="234">
        <v>1</v>
      </c>
      <c r="J90" s="234">
        <v>1</v>
      </c>
      <c r="P90">
        <v>1</v>
      </c>
      <c r="Q90">
        <v>1</v>
      </c>
      <c r="R90">
        <v>1</v>
      </c>
      <c r="S90">
        <v>1</v>
      </c>
      <c r="T90">
        <v>1</v>
      </c>
      <c r="U90">
        <v>1</v>
      </c>
      <c r="V90">
        <v>1</v>
      </c>
    </row>
    <row r="91" ht="15" spans="1:22">
      <c r="A91" s="247" t="s">
        <v>193</v>
      </c>
      <c r="B91" s="254" t="s">
        <v>194</v>
      </c>
      <c r="C91">
        <f>'OR01-财产保险公司销售、承保、保全业务线的操作风险 '!C52</f>
        <v>0</v>
      </c>
      <c r="D91" t="s">
        <v>23</v>
      </c>
      <c r="E91" t="s">
        <v>95</v>
      </c>
      <c r="H91" s="234">
        <v>1</v>
      </c>
      <c r="I91" s="234">
        <v>1</v>
      </c>
      <c r="J91" s="234">
        <v>1</v>
      </c>
      <c r="P91">
        <v>1</v>
      </c>
      <c r="Q91">
        <v>1</v>
      </c>
      <c r="R91">
        <v>1</v>
      </c>
      <c r="S91">
        <v>1</v>
      </c>
      <c r="T91">
        <v>1</v>
      </c>
      <c r="U91">
        <v>1</v>
      </c>
      <c r="V91">
        <v>1</v>
      </c>
    </row>
    <row r="92" ht="16.5" spans="1:22">
      <c r="A92" s="255" t="s">
        <v>195</v>
      </c>
      <c r="B92" s="256" t="s">
        <v>196</v>
      </c>
      <c r="C92" t="str">
        <f>'OR02-人身保险公司销售、承保业务线的操作风险'!C4</f>
        <v/>
      </c>
      <c r="D92" s="249" t="s">
        <v>107</v>
      </c>
      <c r="E92" t="s">
        <v>197</v>
      </c>
      <c r="L92" s="236">
        <v>1</v>
      </c>
      <c r="M92" s="236">
        <v>1</v>
      </c>
      <c r="N92" s="236">
        <v>1</v>
      </c>
      <c r="O92" s="236">
        <v>1</v>
      </c>
      <c r="P92">
        <v>1</v>
      </c>
      <c r="Q92">
        <v>1</v>
      </c>
      <c r="R92">
        <v>1</v>
      </c>
      <c r="S92">
        <v>1</v>
      </c>
      <c r="T92">
        <v>1</v>
      </c>
      <c r="U92">
        <v>1</v>
      </c>
      <c r="V92">
        <v>1</v>
      </c>
    </row>
    <row r="93" ht="16.5" spans="1:22">
      <c r="A93" s="255" t="s">
        <v>198</v>
      </c>
      <c r="B93" s="257" t="s">
        <v>199</v>
      </c>
      <c r="C93">
        <f>'OR02-人身保险公司销售、承保业务线的操作风险'!C5</f>
        <v>0</v>
      </c>
      <c r="D93" s="249" t="s">
        <v>100</v>
      </c>
      <c r="E93" t="s">
        <v>197</v>
      </c>
      <c r="L93" s="236">
        <v>1</v>
      </c>
      <c r="M93" s="236">
        <v>1</v>
      </c>
      <c r="N93" s="236">
        <v>1</v>
      </c>
      <c r="O93" s="236">
        <v>1</v>
      </c>
      <c r="P93">
        <v>1</v>
      </c>
      <c r="Q93">
        <v>1</v>
      </c>
      <c r="R93">
        <v>1</v>
      </c>
      <c r="S93">
        <v>1</v>
      </c>
      <c r="T93">
        <v>1</v>
      </c>
      <c r="U93">
        <v>1</v>
      </c>
      <c r="V93">
        <v>1</v>
      </c>
    </row>
    <row r="94" ht="16.5" spans="1:22">
      <c r="A94" s="255" t="s">
        <v>200</v>
      </c>
      <c r="B94" s="257" t="s">
        <v>201</v>
      </c>
      <c r="C94">
        <f>'OR02-人身保险公司销售、承保业务线的操作风险'!D7</f>
        <v>0</v>
      </c>
      <c r="D94" s="249" t="s">
        <v>100</v>
      </c>
      <c r="E94" t="s">
        <v>197</v>
      </c>
      <c r="L94" s="236">
        <v>1</v>
      </c>
      <c r="M94" s="236">
        <v>1</v>
      </c>
      <c r="N94" s="236">
        <v>1</v>
      </c>
      <c r="O94" s="236">
        <v>1</v>
      </c>
      <c r="P94">
        <v>1</v>
      </c>
      <c r="Q94">
        <v>1</v>
      </c>
      <c r="R94">
        <v>1</v>
      </c>
      <c r="S94">
        <v>1</v>
      </c>
      <c r="T94">
        <v>1</v>
      </c>
      <c r="U94">
        <v>1</v>
      </c>
      <c r="V94">
        <v>1</v>
      </c>
    </row>
    <row r="95" ht="16.5" spans="1:22">
      <c r="A95" s="255" t="s">
        <v>202</v>
      </c>
      <c r="B95" s="256" t="s">
        <v>203</v>
      </c>
      <c r="C95" t="str">
        <f>'OR02-人身保险公司销售、承保业务线的操作风险'!D8</f>
        <v/>
      </c>
      <c r="D95" s="249" t="s">
        <v>100</v>
      </c>
      <c r="E95" t="s">
        <v>197</v>
      </c>
      <c r="L95" s="236">
        <v>1</v>
      </c>
      <c r="M95" s="236">
        <v>1</v>
      </c>
      <c r="N95" s="236">
        <v>1</v>
      </c>
      <c r="O95" s="236">
        <v>1</v>
      </c>
      <c r="P95">
        <v>1</v>
      </c>
      <c r="Q95">
        <v>1</v>
      </c>
      <c r="R95">
        <v>1</v>
      </c>
      <c r="S95">
        <v>1</v>
      </c>
      <c r="T95">
        <v>1</v>
      </c>
      <c r="U95">
        <v>1</v>
      </c>
      <c r="V95">
        <v>1</v>
      </c>
    </row>
    <row r="96" ht="16.5" spans="1:22">
      <c r="A96" s="255" t="s">
        <v>204</v>
      </c>
      <c r="B96" s="257" t="s">
        <v>205</v>
      </c>
      <c r="C96">
        <f>'OR02-人身保险公司销售、承保业务线的操作风险'!D9</f>
        <v>0</v>
      </c>
      <c r="D96" s="249" t="s">
        <v>100</v>
      </c>
      <c r="E96" t="s">
        <v>197</v>
      </c>
      <c r="L96" s="236">
        <v>1</v>
      </c>
      <c r="M96" s="236">
        <v>1</v>
      </c>
      <c r="N96" s="236">
        <v>1</v>
      </c>
      <c r="O96" s="236">
        <v>1</v>
      </c>
      <c r="P96">
        <v>1</v>
      </c>
      <c r="Q96">
        <v>1</v>
      </c>
      <c r="R96">
        <v>1</v>
      </c>
      <c r="S96">
        <v>1</v>
      </c>
      <c r="T96">
        <v>1</v>
      </c>
      <c r="U96">
        <v>1</v>
      </c>
      <c r="V96">
        <v>1</v>
      </c>
    </row>
    <row r="97" ht="16.5" spans="1:22">
      <c r="A97" s="255" t="s">
        <v>206</v>
      </c>
      <c r="B97" s="257" t="s">
        <v>207</v>
      </c>
      <c r="C97">
        <f>'OR02-人身保险公司销售、承保业务线的操作风险'!D10</f>
        <v>0</v>
      </c>
      <c r="D97" s="249" t="s">
        <v>100</v>
      </c>
      <c r="E97" t="s">
        <v>197</v>
      </c>
      <c r="L97" s="236">
        <v>1</v>
      </c>
      <c r="M97" s="236">
        <v>1</v>
      </c>
      <c r="N97" s="236">
        <v>1</v>
      </c>
      <c r="O97" s="236">
        <v>1</v>
      </c>
      <c r="P97">
        <v>1</v>
      </c>
      <c r="Q97">
        <v>1</v>
      </c>
      <c r="R97">
        <v>1</v>
      </c>
      <c r="S97">
        <v>1</v>
      </c>
      <c r="T97">
        <v>1</v>
      </c>
      <c r="U97">
        <v>1</v>
      </c>
      <c r="V97">
        <v>1</v>
      </c>
    </row>
    <row r="98" ht="16.5" spans="1:22">
      <c r="A98" s="255" t="s">
        <v>208</v>
      </c>
      <c r="B98" s="258" t="s">
        <v>209</v>
      </c>
      <c r="C98" t="str">
        <f>'OR02-人身保险公司销售、承保业务线的操作风险'!D11</f>
        <v/>
      </c>
      <c r="D98" s="249" t="s">
        <v>107</v>
      </c>
      <c r="E98" t="s">
        <v>197</v>
      </c>
      <c r="L98" s="236">
        <v>1</v>
      </c>
      <c r="M98" s="236">
        <v>1</v>
      </c>
      <c r="N98" s="236">
        <v>1</v>
      </c>
      <c r="O98" s="236">
        <v>1</v>
      </c>
      <c r="P98">
        <v>1</v>
      </c>
      <c r="Q98">
        <v>1</v>
      </c>
      <c r="R98">
        <v>1</v>
      </c>
      <c r="S98">
        <v>1</v>
      </c>
      <c r="T98">
        <v>1</v>
      </c>
      <c r="U98">
        <v>1</v>
      </c>
      <c r="V98">
        <v>1</v>
      </c>
    </row>
    <row r="99" ht="16.5" spans="1:22">
      <c r="A99" s="255" t="s">
        <v>210</v>
      </c>
      <c r="B99" s="257" t="s">
        <v>201</v>
      </c>
      <c r="C99">
        <f>'OR02-人身保险公司销售、承保业务线的操作风险'!D12</f>
        <v>0</v>
      </c>
      <c r="D99" s="249" t="s">
        <v>100</v>
      </c>
      <c r="E99" t="s">
        <v>197</v>
      </c>
      <c r="L99" s="236">
        <v>1</v>
      </c>
      <c r="M99" s="236">
        <v>1</v>
      </c>
      <c r="N99" s="236">
        <v>1</v>
      </c>
      <c r="O99" s="236">
        <v>1</v>
      </c>
      <c r="P99">
        <v>1</v>
      </c>
      <c r="Q99">
        <v>1</v>
      </c>
      <c r="R99">
        <v>1</v>
      </c>
      <c r="S99">
        <v>1</v>
      </c>
      <c r="T99">
        <v>1</v>
      </c>
      <c r="U99">
        <v>1</v>
      </c>
      <c r="V99">
        <v>1</v>
      </c>
    </row>
    <row r="100" ht="16.5" spans="1:22">
      <c r="A100" s="255" t="s">
        <v>211</v>
      </c>
      <c r="B100" s="257" t="s">
        <v>212</v>
      </c>
      <c r="C100">
        <f>'OR02-人身保险公司销售、承保业务线的操作风险'!D13</f>
        <v>0</v>
      </c>
      <c r="D100" s="249" t="s">
        <v>100</v>
      </c>
      <c r="E100" t="s">
        <v>197</v>
      </c>
      <c r="L100" s="236">
        <v>1</v>
      </c>
      <c r="M100" s="236">
        <v>1</v>
      </c>
      <c r="N100" s="236">
        <v>1</v>
      </c>
      <c r="O100" s="236">
        <v>1</v>
      </c>
      <c r="P100">
        <v>1</v>
      </c>
      <c r="Q100">
        <v>1</v>
      </c>
      <c r="R100">
        <v>1</v>
      </c>
      <c r="S100">
        <v>1</v>
      </c>
      <c r="T100">
        <v>1</v>
      </c>
      <c r="U100">
        <v>1</v>
      </c>
      <c r="V100">
        <v>1</v>
      </c>
    </row>
    <row r="101" ht="16.5" spans="1:22">
      <c r="A101" s="255" t="s">
        <v>213</v>
      </c>
      <c r="B101" s="258" t="s">
        <v>214</v>
      </c>
      <c r="C101">
        <f>'OR02-人身保险公司销售、承保业务线的操作风险'!C14</f>
        <v>0</v>
      </c>
      <c r="D101" s="249" t="s">
        <v>100</v>
      </c>
      <c r="E101" t="s">
        <v>197</v>
      </c>
      <c r="L101" s="236">
        <v>1</v>
      </c>
      <c r="M101" s="236">
        <v>1</v>
      </c>
      <c r="N101" s="236">
        <v>1</v>
      </c>
      <c r="O101" s="236">
        <v>1</v>
      </c>
      <c r="P101">
        <v>1</v>
      </c>
      <c r="Q101">
        <v>1</v>
      </c>
      <c r="R101">
        <v>1</v>
      </c>
      <c r="S101">
        <v>1</v>
      </c>
      <c r="T101">
        <v>1</v>
      </c>
      <c r="U101">
        <v>1</v>
      </c>
      <c r="V101">
        <v>1</v>
      </c>
    </row>
    <row r="102" ht="16.5" spans="1:22">
      <c r="A102" s="255" t="s">
        <v>215</v>
      </c>
      <c r="B102" s="256" t="s">
        <v>216</v>
      </c>
      <c r="C102">
        <f>'OR02-人身保险公司销售、承保业务线的操作风险'!C15</f>
        <v>0</v>
      </c>
      <c r="D102" t="s">
        <v>136</v>
      </c>
      <c r="E102" t="s">
        <v>197</v>
      </c>
      <c r="L102" s="236">
        <v>1</v>
      </c>
      <c r="M102" s="236">
        <v>1</v>
      </c>
      <c r="N102" s="236">
        <v>1</v>
      </c>
      <c r="O102" s="236">
        <v>1</v>
      </c>
      <c r="P102">
        <v>1</v>
      </c>
      <c r="Q102">
        <v>1</v>
      </c>
      <c r="R102">
        <v>1</v>
      </c>
      <c r="S102">
        <v>1</v>
      </c>
      <c r="T102">
        <v>1</v>
      </c>
      <c r="U102">
        <v>1</v>
      </c>
      <c r="V102">
        <v>1</v>
      </c>
    </row>
    <row r="103" ht="16.5" spans="1:22">
      <c r="A103" s="255" t="s">
        <v>217</v>
      </c>
      <c r="B103" s="256" t="s">
        <v>218</v>
      </c>
      <c r="C103" t="str">
        <f>'OR02-人身保险公司销售、承保业务线的操作风险'!C16</f>
        <v/>
      </c>
      <c r="D103" s="249" t="s">
        <v>107</v>
      </c>
      <c r="E103" t="s">
        <v>197</v>
      </c>
      <c r="L103" s="236">
        <v>1</v>
      </c>
      <c r="M103" s="236">
        <v>1</v>
      </c>
      <c r="N103" s="236">
        <v>1</v>
      </c>
      <c r="O103" s="236">
        <v>1</v>
      </c>
      <c r="P103">
        <v>1</v>
      </c>
      <c r="Q103">
        <v>1</v>
      </c>
      <c r="R103">
        <v>1</v>
      </c>
      <c r="S103">
        <v>1</v>
      </c>
      <c r="T103">
        <v>1</v>
      </c>
      <c r="U103">
        <v>1</v>
      </c>
      <c r="V103">
        <v>1</v>
      </c>
    </row>
    <row r="104" ht="16.5" spans="1:22">
      <c r="A104" s="255" t="s">
        <v>219</v>
      </c>
      <c r="B104" s="257" t="s">
        <v>220</v>
      </c>
      <c r="C104">
        <f>'OR02-人身保险公司销售、承保业务线的操作风险'!C17</f>
        <v>0</v>
      </c>
      <c r="D104" s="249" t="s">
        <v>100</v>
      </c>
      <c r="E104" t="s">
        <v>197</v>
      </c>
      <c r="L104" s="236">
        <v>1</v>
      </c>
      <c r="M104" s="236">
        <v>1</v>
      </c>
      <c r="N104" s="236">
        <v>1</v>
      </c>
      <c r="O104" s="236">
        <v>1</v>
      </c>
      <c r="P104">
        <v>1</v>
      </c>
      <c r="Q104">
        <v>1</v>
      </c>
      <c r="R104">
        <v>1</v>
      </c>
      <c r="S104">
        <v>1</v>
      </c>
      <c r="T104">
        <v>1</v>
      </c>
      <c r="U104">
        <v>1</v>
      </c>
      <c r="V104">
        <v>1</v>
      </c>
    </row>
    <row r="105" ht="16.5" spans="1:22">
      <c r="A105" s="255" t="s">
        <v>221</v>
      </c>
      <c r="B105" s="257" t="s">
        <v>222</v>
      </c>
      <c r="C105">
        <f>'OR02-人身保险公司销售、承保业务线的操作风险'!C18</f>
        <v>0</v>
      </c>
      <c r="D105" s="249" t="s">
        <v>100</v>
      </c>
      <c r="E105" t="s">
        <v>197</v>
      </c>
      <c r="L105" s="236">
        <v>1</v>
      </c>
      <c r="M105" s="236">
        <v>1</v>
      </c>
      <c r="N105" s="236">
        <v>1</v>
      </c>
      <c r="O105" s="236">
        <v>1</v>
      </c>
      <c r="P105">
        <v>1</v>
      </c>
      <c r="Q105">
        <v>1</v>
      </c>
      <c r="R105">
        <v>1</v>
      </c>
      <c r="S105">
        <v>1</v>
      </c>
      <c r="T105">
        <v>1</v>
      </c>
      <c r="U105">
        <v>1</v>
      </c>
      <c r="V105">
        <v>1</v>
      </c>
    </row>
    <row r="106" ht="16.5" spans="1:22">
      <c r="A106" s="255" t="s">
        <v>223</v>
      </c>
      <c r="B106" s="256" t="s">
        <v>224</v>
      </c>
      <c r="C106" t="str">
        <f>'OR02-人身保险公司销售、承保业务线的操作风险'!C19</f>
        <v/>
      </c>
      <c r="D106" s="249" t="s">
        <v>107</v>
      </c>
      <c r="E106" t="s">
        <v>197</v>
      </c>
      <c r="L106" s="236">
        <v>1</v>
      </c>
      <c r="M106" s="236">
        <v>1</v>
      </c>
      <c r="N106" s="236">
        <v>1</v>
      </c>
      <c r="O106" s="236">
        <v>1</v>
      </c>
      <c r="P106">
        <v>1</v>
      </c>
      <c r="Q106">
        <v>1</v>
      </c>
      <c r="R106">
        <v>1</v>
      </c>
      <c r="S106">
        <v>1</v>
      </c>
      <c r="T106">
        <v>1</v>
      </c>
      <c r="U106">
        <v>1</v>
      </c>
      <c r="V106">
        <v>1</v>
      </c>
    </row>
    <row r="107" ht="16.5" spans="1:22">
      <c r="A107" s="255" t="s">
        <v>225</v>
      </c>
      <c r="B107" s="257" t="s">
        <v>226</v>
      </c>
      <c r="C107">
        <f>'OR02-人身保险公司销售、承保业务线的操作风险'!C20</f>
        <v>0</v>
      </c>
      <c r="D107" s="249" t="s">
        <v>100</v>
      </c>
      <c r="E107" t="s">
        <v>197</v>
      </c>
      <c r="L107" s="236">
        <v>1</v>
      </c>
      <c r="M107" s="236">
        <v>1</v>
      </c>
      <c r="N107" s="236">
        <v>1</v>
      </c>
      <c r="O107" s="236">
        <v>1</v>
      </c>
      <c r="P107">
        <v>1</v>
      </c>
      <c r="Q107">
        <v>1</v>
      </c>
      <c r="R107">
        <v>1</v>
      </c>
      <c r="S107">
        <v>1</v>
      </c>
      <c r="T107">
        <v>1</v>
      </c>
      <c r="U107">
        <v>1</v>
      </c>
      <c r="V107">
        <v>1</v>
      </c>
    </row>
    <row r="108" ht="16.5" spans="1:22">
      <c r="A108" s="255" t="s">
        <v>227</v>
      </c>
      <c r="B108" s="257" t="s">
        <v>228</v>
      </c>
      <c r="C108">
        <f>'OR02-人身保险公司销售、承保业务线的操作风险'!C21</f>
        <v>0</v>
      </c>
      <c r="D108" s="249" t="s">
        <v>100</v>
      </c>
      <c r="E108" t="s">
        <v>197</v>
      </c>
      <c r="L108" s="236">
        <v>1</v>
      </c>
      <c r="M108" s="236">
        <v>1</v>
      </c>
      <c r="N108" s="236">
        <v>1</v>
      </c>
      <c r="O108" s="236">
        <v>1</v>
      </c>
      <c r="P108">
        <v>1</v>
      </c>
      <c r="Q108">
        <v>1</v>
      </c>
      <c r="R108">
        <v>1</v>
      </c>
      <c r="S108">
        <v>1</v>
      </c>
      <c r="T108">
        <v>1</v>
      </c>
      <c r="U108">
        <v>1</v>
      </c>
      <c r="V108">
        <v>1</v>
      </c>
    </row>
    <row r="109" ht="16.5" spans="1:22">
      <c r="A109" s="255" t="s">
        <v>229</v>
      </c>
      <c r="B109" s="256" t="s">
        <v>230</v>
      </c>
      <c r="C109">
        <f>'OR02-人身保险公司销售、承保业务线的操作风险'!C22</f>
        <v>0</v>
      </c>
      <c r="D109" s="249" t="s">
        <v>100</v>
      </c>
      <c r="E109" t="s">
        <v>197</v>
      </c>
      <c r="L109" s="236">
        <v>1</v>
      </c>
      <c r="M109" s="236">
        <v>1</v>
      </c>
      <c r="N109" s="236">
        <v>1</v>
      </c>
      <c r="O109" s="236">
        <v>1</v>
      </c>
      <c r="P109">
        <v>1</v>
      </c>
      <c r="Q109">
        <v>1</v>
      </c>
      <c r="R109">
        <v>1</v>
      </c>
      <c r="S109">
        <v>1</v>
      </c>
      <c r="T109">
        <v>1</v>
      </c>
      <c r="U109">
        <v>1</v>
      </c>
      <c r="V109">
        <v>1</v>
      </c>
    </row>
    <row r="110" ht="16.5" spans="1:22">
      <c r="A110" s="255" t="s">
        <v>231</v>
      </c>
      <c r="B110" s="256" t="s">
        <v>232</v>
      </c>
      <c r="C110">
        <f>'OR02-人身保险公司销售、承保业务线的操作风险'!C23</f>
        <v>0</v>
      </c>
      <c r="D110" t="s">
        <v>100</v>
      </c>
      <c r="E110" t="s">
        <v>197</v>
      </c>
      <c r="L110" s="236">
        <v>1</v>
      </c>
      <c r="M110" s="236">
        <v>1</v>
      </c>
      <c r="N110" s="236">
        <v>1</v>
      </c>
      <c r="O110" s="236">
        <v>1</v>
      </c>
      <c r="P110">
        <v>1</v>
      </c>
      <c r="Q110">
        <v>1</v>
      </c>
      <c r="R110">
        <v>1</v>
      </c>
      <c r="S110">
        <v>1</v>
      </c>
      <c r="T110">
        <v>1</v>
      </c>
      <c r="U110">
        <v>1</v>
      </c>
      <c r="V110">
        <v>1</v>
      </c>
    </row>
    <row r="111" ht="16.5" spans="1:22">
      <c r="A111" s="255" t="s">
        <v>233</v>
      </c>
      <c r="B111" s="256" t="s">
        <v>234</v>
      </c>
      <c r="C111" t="str">
        <f>'OR02-人身保险公司销售、承保业务线的操作风险'!C24</f>
        <v/>
      </c>
      <c r="D111" s="249" t="s">
        <v>107</v>
      </c>
      <c r="E111" t="s">
        <v>197</v>
      </c>
      <c r="L111" s="236">
        <v>1</v>
      </c>
      <c r="M111" s="236">
        <v>1</v>
      </c>
      <c r="N111" s="236">
        <v>1</v>
      </c>
      <c r="O111" s="236">
        <v>1</v>
      </c>
      <c r="P111">
        <v>1</v>
      </c>
      <c r="Q111">
        <v>1</v>
      </c>
      <c r="R111">
        <v>1</v>
      </c>
      <c r="S111">
        <v>1</v>
      </c>
      <c r="T111">
        <v>1</v>
      </c>
      <c r="U111">
        <v>1</v>
      </c>
      <c r="V111">
        <v>1</v>
      </c>
    </row>
    <row r="112" ht="16.5" spans="1:22">
      <c r="A112" s="255" t="s">
        <v>235</v>
      </c>
      <c r="B112" s="257" t="s">
        <v>236</v>
      </c>
      <c r="C112">
        <f>'OR02-人身保险公司销售、承保业务线的操作风险'!C25</f>
        <v>0</v>
      </c>
      <c r="D112" s="249" t="s">
        <v>100</v>
      </c>
      <c r="E112" t="s">
        <v>197</v>
      </c>
      <c r="L112" s="236">
        <v>1</v>
      </c>
      <c r="M112" s="236">
        <v>1</v>
      </c>
      <c r="N112" s="236">
        <v>1</v>
      </c>
      <c r="O112" s="236">
        <v>1</v>
      </c>
      <c r="P112">
        <v>1</v>
      </c>
      <c r="Q112">
        <v>1</v>
      </c>
      <c r="R112">
        <v>1</v>
      </c>
      <c r="S112">
        <v>1</v>
      </c>
      <c r="T112">
        <v>1</v>
      </c>
      <c r="U112">
        <v>1</v>
      </c>
      <c r="V112">
        <v>1</v>
      </c>
    </row>
    <row r="113" ht="16.5" spans="1:22">
      <c r="A113" s="255" t="s">
        <v>237</v>
      </c>
      <c r="B113" s="257" t="s">
        <v>238</v>
      </c>
      <c r="C113">
        <f>'OR02-人身保险公司销售、承保业务线的操作风险'!C26</f>
        <v>0</v>
      </c>
      <c r="D113" s="249" t="s">
        <v>100</v>
      </c>
      <c r="E113" t="s">
        <v>197</v>
      </c>
      <c r="L113" s="236">
        <v>1</v>
      </c>
      <c r="M113" s="236">
        <v>1</v>
      </c>
      <c r="N113" s="236">
        <v>1</v>
      </c>
      <c r="O113" s="236">
        <v>1</v>
      </c>
      <c r="P113">
        <v>1</v>
      </c>
      <c r="Q113">
        <v>1</v>
      </c>
      <c r="R113">
        <v>1</v>
      </c>
      <c r="S113">
        <v>1</v>
      </c>
      <c r="T113">
        <v>1</v>
      </c>
      <c r="U113">
        <v>1</v>
      </c>
      <c r="V113">
        <v>1</v>
      </c>
    </row>
    <row r="114" ht="16.5" spans="1:22">
      <c r="A114" s="255" t="s">
        <v>239</v>
      </c>
      <c r="B114" s="256" t="s">
        <v>240</v>
      </c>
      <c r="C114">
        <f>'OR02-人身保险公司销售、承保业务线的操作风险'!C27</f>
        <v>0</v>
      </c>
      <c r="D114" s="249" t="s">
        <v>100</v>
      </c>
      <c r="E114" t="s">
        <v>197</v>
      </c>
      <c r="L114" s="236">
        <v>1</v>
      </c>
      <c r="M114" s="236">
        <v>1</v>
      </c>
      <c r="N114" s="236">
        <v>1</v>
      </c>
      <c r="O114" s="236">
        <v>1</v>
      </c>
      <c r="P114">
        <v>1</v>
      </c>
      <c r="Q114">
        <v>1</v>
      </c>
      <c r="R114">
        <v>1</v>
      </c>
      <c r="S114">
        <v>1</v>
      </c>
      <c r="T114">
        <v>1</v>
      </c>
      <c r="U114">
        <v>1</v>
      </c>
      <c r="V114">
        <v>1</v>
      </c>
    </row>
    <row r="115" ht="16.5" spans="1:22">
      <c r="A115" s="255" t="s">
        <v>241</v>
      </c>
      <c r="B115" s="256" t="s">
        <v>242</v>
      </c>
      <c r="C115">
        <f>'OR02-人身保险公司销售、承保业务线的操作风险'!C28</f>
        <v>0</v>
      </c>
      <c r="D115" s="249" t="s">
        <v>100</v>
      </c>
      <c r="E115" t="s">
        <v>197</v>
      </c>
      <c r="L115" s="236">
        <v>1</v>
      </c>
      <c r="M115" s="236">
        <v>1</v>
      </c>
      <c r="N115" s="236">
        <v>1</v>
      </c>
      <c r="O115" s="236">
        <v>1</v>
      </c>
      <c r="P115">
        <v>1</v>
      </c>
      <c r="Q115">
        <v>1</v>
      </c>
      <c r="R115">
        <v>1</v>
      </c>
      <c r="S115">
        <v>1</v>
      </c>
      <c r="T115">
        <v>1</v>
      </c>
      <c r="U115">
        <v>1</v>
      </c>
      <c r="V115">
        <v>1</v>
      </c>
    </row>
    <row r="116" ht="16.5" spans="1:22">
      <c r="A116" s="255" t="s">
        <v>243</v>
      </c>
      <c r="B116" s="256" t="s">
        <v>244</v>
      </c>
      <c r="C116">
        <f>'OR02-人身保险公司销售、承保业务线的操作风险'!C29</f>
        <v>0</v>
      </c>
      <c r="D116" s="249" t="s">
        <v>100</v>
      </c>
      <c r="E116" t="s">
        <v>197</v>
      </c>
      <c r="L116" s="236">
        <v>1</v>
      </c>
      <c r="M116" s="236">
        <v>1</v>
      </c>
      <c r="N116" s="236">
        <v>1</v>
      </c>
      <c r="O116" s="236">
        <v>1</v>
      </c>
      <c r="P116">
        <v>1</v>
      </c>
      <c r="Q116">
        <v>1</v>
      </c>
      <c r="R116">
        <v>1</v>
      </c>
      <c r="S116">
        <v>1</v>
      </c>
      <c r="T116">
        <v>1</v>
      </c>
      <c r="U116">
        <v>1</v>
      </c>
      <c r="V116">
        <v>1</v>
      </c>
    </row>
    <row r="117" ht="16.5" spans="1:22">
      <c r="A117" s="255" t="s">
        <v>245</v>
      </c>
      <c r="B117" s="256" t="s">
        <v>246</v>
      </c>
      <c r="C117">
        <f>'OR02-人身保险公司销售、承保业务线的操作风险'!C30</f>
        <v>0</v>
      </c>
      <c r="D117" s="249" t="s">
        <v>100</v>
      </c>
      <c r="E117" t="s">
        <v>197</v>
      </c>
      <c r="L117" s="236">
        <v>1</v>
      </c>
      <c r="M117" s="236">
        <v>1</v>
      </c>
      <c r="N117" s="236">
        <v>1</v>
      </c>
      <c r="O117" s="236">
        <v>1</v>
      </c>
      <c r="P117">
        <v>1</v>
      </c>
      <c r="Q117">
        <v>1</v>
      </c>
      <c r="R117">
        <v>1</v>
      </c>
      <c r="S117">
        <v>1</v>
      </c>
      <c r="T117">
        <v>1</v>
      </c>
      <c r="U117">
        <v>1</v>
      </c>
      <c r="V117">
        <v>1</v>
      </c>
    </row>
    <row r="118" ht="16.5" spans="1:22">
      <c r="A118" s="255" t="s">
        <v>247</v>
      </c>
      <c r="B118" s="256" t="s">
        <v>248</v>
      </c>
      <c r="C118">
        <f>'OR02-人身保险公司销售、承保业务线的操作风险'!C31</f>
        <v>0</v>
      </c>
      <c r="D118" s="249" t="s">
        <v>23</v>
      </c>
      <c r="E118" t="s">
        <v>197</v>
      </c>
      <c r="L118" s="236">
        <v>1</v>
      </c>
      <c r="M118" s="236">
        <v>1</v>
      </c>
      <c r="N118" s="236">
        <v>1</v>
      </c>
      <c r="O118" s="236">
        <v>1</v>
      </c>
      <c r="P118">
        <v>1</v>
      </c>
      <c r="Q118">
        <v>1</v>
      </c>
      <c r="R118">
        <v>1</v>
      </c>
      <c r="S118">
        <v>1</v>
      </c>
      <c r="T118">
        <v>1</v>
      </c>
      <c r="U118">
        <v>1</v>
      </c>
      <c r="V118">
        <v>1</v>
      </c>
    </row>
    <row r="119" ht="16.5" spans="1:22">
      <c r="A119" s="255" t="s">
        <v>249</v>
      </c>
      <c r="B119" s="256" t="s">
        <v>250</v>
      </c>
      <c r="C119">
        <f>'OR02-人身保险公司销售、承保业务线的操作风险'!C32</f>
        <v>0</v>
      </c>
      <c r="D119" s="249" t="s">
        <v>23</v>
      </c>
      <c r="E119" t="s">
        <v>197</v>
      </c>
      <c r="L119" s="236">
        <v>1</v>
      </c>
      <c r="M119" s="236">
        <v>1</v>
      </c>
      <c r="N119" s="236">
        <v>1</v>
      </c>
      <c r="O119" s="236">
        <v>1</v>
      </c>
      <c r="P119">
        <v>1</v>
      </c>
      <c r="Q119">
        <v>1</v>
      </c>
      <c r="R119">
        <v>1</v>
      </c>
      <c r="S119">
        <v>1</v>
      </c>
      <c r="T119">
        <v>1</v>
      </c>
      <c r="U119">
        <v>1</v>
      </c>
      <c r="V119">
        <v>1</v>
      </c>
    </row>
    <row r="120" ht="16.5" spans="1:22">
      <c r="A120" s="255" t="s">
        <v>251</v>
      </c>
      <c r="B120" s="256" t="s">
        <v>252</v>
      </c>
      <c r="C120">
        <f>'OR02-人身保险公司销售、承保业务线的操作风险'!C33</f>
        <v>0</v>
      </c>
      <c r="D120" s="249" t="s">
        <v>23</v>
      </c>
      <c r="E120" t="s">
        <v>197</v>
      </c>
      <c r="L120" s="236">
        <v>1</v>
      </c>
      <c r="M120" s="236">
        <v>1</v>
      </c>
      <c r="N120" s="236">
        <v>1</v>
      </c>
      <c r="O120" s="236">
        <v>1</v>
      </c>
      <c r="P120">
        <v>1</v>
      </c>
      <c r="Q120">
        <v>1</v>
      </c>
      <c r="R120">
        <v>1</v>
      </c>
      <c r="S120">
        <v>1</v>
      </c>
      <c r="T120">
        <v>1</v>
      </c>
      <c r="U120">
        <v>1</v>
      </c>
      <c r="V120">
        <v>1</v>
      </c>
    </row>
    <row r="121" ht="16.5" spans="1:22">
      <c r="A121" s="255" t="s">
        <v>253</v>
      </c>
      <c r="B121" s="256" t="s">
        <v>254</v>
      </c>
      <c r="C121">
        <f>'OR02-人身保险公司销售、承保业务线的操作风险'!C34</f>
        <v>0</v>
      </c>
      <c r="D121" s="249" t="s">
        <v>23</v>
      </c>
      <c r="E121" t="s">
        <v>197</v>
      </c>
      <c r="L121" s="236">
        <v>1</v>
      </c>
      <c r="M121" s="236">
        <v>1</v>
      </c>
      <c r="N121" s="236">
        <v>1</v>
      </c>
      <c r="O121" s="236">
        <v>1</v>
      </c>
      <c r="P121">
        <v>1</v>
      </c>
      <c r="Q121">
        <v>1</v>
      </c>
      <c r="R121">
        <v>1</v>
      </c>
      <c r="S121">
        <v>1</v>
      </c>
      <c r="T121">
        <v>1</v>
      </c>
      <c r="U121">
        <v>1</v>
      </c>
      <c r="V121">
        <v>1</v>
      </c>
    </row>
    <row r="122" ht="16.5" spans="1:22">
      <c r="A122" s="255" t="s">
        <v>255</v>
      </c>
      <c r="B122" s="256" t="s">
        <v>256</v>
      </c>
      <c r="C122">
        <f>'OR02-人身保险公司销售、承保业务线的操作风险'!C35</f>
        <v>0</v>
      </c>
      <c r="D122" s="249" t="s">
        <v>100</v>
      </c>
      <c r="E122" t="s">
        <v>197</v>
      </c>
      <c r="L122" s="236">
        <v>1</v>
      </c>
      <c r="M122" s="236">
        <v>1</v>
      </c>
      <c r="N122" s="236">
        <v>1</v>
      </c>
      <c r="O122" s="236">
        <v>1</v>
      </c>
      <c r="P122">
        <v>1</v>
      </c>
      <c r="Q122">
        <v>1</v>
      </c>
      <c r="R122">
        <v>1</v>
      </c>
      <c r="S122">
        <v>1</v>
      </c>
      <c r="T122">
        <v>1</v>
      </c>
      <c r="U122">
        <v>1</v>
      </c>
      <c r="V122">
        <v>1</v>
      </c>
    </row>
    <row r="123" ht="16.5" spans="1:22">
      <c r="A123" s="255" t="s">
        <v>257</v>
      </c>
      <c r="B123" s="256" t="s">
        <v>258</v>
      </c>
      <c r="C123">
        <f>'OR02-人身保险公司销售、承保业务线的操作风险'!C36</f>
        <v>0</v>
      </c>
      <c r="D123" s="249" t="s">
        <v>100</v>
      </c>
      <c r="E123" t="s">
        <v>197</v>
      </c>
      <c r="L123" s="236">
        <v>1</v>
      </c>
      <c r="M123" s="236">
        <v>1</v>
      </c>
      <c r="N123" s="236">
        <v>1</v>
      </c>
      <c r="O123" s="236">
        <v>1</v>
      </c>
      <c r="P123">
        <v>1</v>
      </c>
      <c r="Q123">
        <v>1</v>
      </c>
      <c r="R123">
        <v>1</v>
      </c>
      <c r="S123">
        <v>1</v>
      </c>
      <c r="T123">
        <v>1</v>
      </c>
      <c r="U123">
        <v>1</v>
      </c>
      <c r="V123">
        <v>1</v>
      </c>
    </row>
    <row r="124" ht="16.5" spans="1:22">
      <c r="A124" s="255" t="s">
        <v>259</v>
      </c>
      <c r="B124" s="256" t="s">
        <v>216</v>
      </c>
      <c r="C124">
        <f>'OR02-人身保险公司销售、承保业务线的操作风险'!C37</f>
        <v>0</v>
      </c>
      <c r="D124" s="249" t="s">
        <v>136</v>
      </c>
      <c r="E124" t="s">
        <v>197</v>
      </c>
      <c r="L124" s="236">
        <v>1</v>
      </c>
      <c r="M124" s="236">
        <v>1</v>
      </c>
      <c r="N124" s="236">
        <v>1</v>
      </c>
      <c r="O124" s="236">
        <v>1</v>
      </c>
      <c r="P124">
        <v>1</v>
      </c>
      <c r="Q124">
        <v>1</v>
      </c>
      <c r="R124">
        <v>1</v>
      </c>
      <c r="S124">
        <v>1</v>
      </c>
      <c r="T124">
        <v>1</v>
      </c>
      <c r="U124">
        <v>1</v>
      </c>
      <c r="V124">
        <v>1</v>
      </c>
    </row>
    <row r="125" ht="16.5" spans="1:22">
      <c r="A125" s="255" t="s">
        <v>260</v>
      </c>
      <c r="B125" s="257" t="s">
        <v>261</v>
      </c>
      <c r="C125">
        <f>'OR02-人身保险公司销售、承保业务线的操作风险'!E6</f>
        <v>0</v>
      </c>
      <c r="D125" s="249" t="s">
        <v>100</v>
      </c>
      <c r="E125" t="s">
        <v>197</v>
      </c>
      <c r="L125" s="236">
        <v>1</v>
      </c>
      <c r="M125" s="236">
        <v>1</v>
      </c>
      <c r="N125" s="236">
        <v>1</v>
      </c>
      <c r="O125" s="236">
        <v>1</v>
      </c>
      <c r="P125">
        <v>1</v>
      </c>
      <c r="Q125">
        <v>1</v>
      </c>
      <c r="R125">
        <v>1</v>
      </c>
      <c r="S125">
        <v>1</v>
      </c>
      <c r="T125">
        <v>1</v>
      </c>
      <c r="U125">
        <v>1</v>
      </c>
      <c r="V125">
        <v>1</v>
      </c>
    </row>
    <row r="126" ht="16.5" spans="1:22">
      <c r="A126" s="259" t="s">
        <v>262</v>
      </c>
      <c r="B126" s="248" t="s">
        <v>263</v>
      </c>
      <c r="C126" t="str">
        <f>'OR03-财产保险公司分支机构销售、承保、保全业务线操作风险'!C4</f>
        <v/>
      </c>
      <c r="D126" t="s">
        <v>107</v>
      </c>
      <c r="E126" t="s">
        <v>264</v>
      </c>
      <c r="H126" s="234">
        <v>1</v>
      </c>
      <c r="I126" s="234">
        <v>1</v>
      </c>
      <c r="J126" s="234">
        <v>1</v>
      </c>
      <c r="P126">
        <v>1</v>
      </c>
      <c r="Q126">
        <v>1</v>
      </c>
      <c r="R126">
        <v>1</v>
      </c>
      <c r="S126">
        <v>1</v>
      </c>
      <c r="T126">
        <v>1</v>
      </c>
      <c r="U126">
        <v>1</v>
      </c>
      <c r="V126">
        <v>1</v>
      </c>
    </row>
    <row r="127" ht="16.5" spans="1:22">
      <c r="A127" s="259" t="s">
        <v>265</v>
      </c>
      <c r="B127" s="260" t="s">
        <v>266</v>
      </c>
      <c r="C127">
        <f>'OR03-财产保险公司分支机构销售、承保、保全业务线操作风险'!C5</f>
        <v>0</v>
      </c>
      <c r="D127" t="s">
        <v>100</v>
      </c>
      <c r="E127" t="s">
        <v>264</v>
      </c>
      <c r="H127" s="234">
        <v>1</v>
      </c>
      <c r="I127" s="234">
        <v>1</v>
      </c>
      <c r="J127" s="234">
        <v>1</v>
      </c>
      <c r="P127">
        <v>1</v>
      </c>
      <c r="Q127">
        <v>1</v>
      </c>
      <c r="R127">
        <v>1</v>
      </c>
      <c r="S127">
        <v>1</v>
      </c>
      <c r="T127">
        <v>1</v>
      </c>
      <c r="U127">
        <v>1</v>
      </c>
      <c r="V127">
        <v>1</v>
      </c>
    </row>
    <row r="128" ht="16.5" spans="1:22">
      <c r="A128" s="259" t="s">
        <v>267</v>
      </c>
      <c r="B128" s="260" t="s">
        <v>268</v>
      </c>
      <c r="C128">
        <f>'OR03-财产保险公司分支机构销售、承保、保全业务线操作风险'!D6</f>
        <v>0</v>
      </c>
      <c r="D128" t="s">
        <v>100</v>
      </c>
      <c r="E128" t="s">
        <v>264</v>
      </c>
      <c r="H128" s="234">
        <v>1</v>
      </c>
      <c r="I128" s="234">
        <v>1</v>
      </c>
      <c r="J128" s="234">
        <v>1</v>
      </c>
      <c r="P128">
        <v>1</v>
      </c>
      <c r="Q128">
        <v>1</v>
      </c>
      <c r="R128">
        <v>1</v>
      </c>
      <c r="S128">
        <v>1</v>
      </c>
      <c r="T128">
        <v>1</v>
      </c>
      <c r="U128">
        <v>1</v>
      </c>
      <c r="V128">
        <v>1</v>
      </c>
    </row>
    <row r="129" ht="16.5" spans="1:22">
      <c r="A129" s="259" t="s">
        <v>269</v>
      </c>
      <c r="B129" s="248" t="s">
        <v>270</v>
      </c>
      <c r="C129" t="str">
        <f>'OR03-财产保险公司分支机构销售、承保、保全业务线操作风险'!D7</f>
        <v/>
      </c>
      <c r="D129" s="249" t="s">
        <v>107</v>
      </c>
      <c r="E129" t="s">
        <v>264</v>
      </c>
      <c r="H129" s="234">
        <v>1</v>
      </c>
      <c r="I129" s="234">
        <v>1</v>
      </c>
      <c r="J129" s="234">
        <v>1</v>
      </c>
      <c r="P129">
        <v>1</v>
      </c>
      <c r="Q129">
        <v>1</v>
      </c>
      <c r="R129">
        <v>1</v>
      </c>
      <c r="S129">
        <v>1</v>
      </c>
      <c r="T129">
        <v>1</v>
      </c>
      <c r="U129">
        <v>1</v>
      </c>
      <c r="V129">
        <v>1</v>
      </c>
    </row>
    <row r="130" ht="28.5" spans="1:22">
      <c r="A130" s="259" t="s">
        <v>271</v>
      </c>
      <c r="B130" s="260" t="s">
        <v>272</v>
      </c>
      <c r="C130">
        <f>'OR03-财产保险公司分支机构销售、承保、保全业务线操作风险'!D8</f>
        <v>0</v>
      </c>
      <c r="D130" s="249" t="s">
        <v>100</v>
      </c>
      <c r="E130" t="s">
        <v>264</v>
      </c>
      <c r="H130" s="234">
        <v>1</v>
      </c>
      <c r="I130" s="234">
        <v>1</v>
      </c>
      <c r="J130" s="234">
        <v>1</v>
      </c>
      <c r="P130">
        <v>1</v>
      </c>
      <c r="Q130">
        <v>1</v>
      </c>
      <c r="R130">
        <v>1</v>
      </c>
      <c r="S130">
        <v>1</v>
      </c>
      <c r="T130">
        <v>1</v>
      </c>
      <c r="U130">
        <v>1</v>
      </c>
      <c r="V130">
        <v>1</v>
      </c>
    </row>
    <row r="131" ht="16.5" spans="1:22">
      <c r="A131" s="259" t="s">
        <v>273</v>
      </c>
      <c r="B131" s="260" t="s">
        <v>274</v>
      </c>
      <c r="C131">
        <f>'OR03-财产保险公司分支机构销售、承保、保全业务线操作风险'!D9</f>
        <v>0</v>
      </c>
      <c r="D131" s="249" t="s">
        <v>100</v>
      </c>
      <c r="E131" t="s">
        <v>264</v>
      </c>
      <c r="H131" s="234">
        <v>1</v>
      </c>
      <c r="I131" s="234">
        <v>1</v>
      </c>
      <c r="J131" s="234">
        <v>1</v>
      </c>
      <c r="P131">
        <v>1</v>
      </c>
      <c r="Q131">
        <v>1</v>
      </c>
      <c r="R131">
        <v>1</v>
      </c>
      <c r="S131">
        <v>1</v>
      </c>
      <c r="T131">
        <v>1</v>
      </c>
      <c r="U131">
        <v>1</v>
      </c>
      <c r="V131">
        <v>1</v>
      </c>
    </row>
    <row r="132" ht="16.5" spans="1:22">
      <c r="A132" s="259" t="s">
        <v>275</v>
      </c>
      <c r="B132" s="248" t="s">
        <v>276</v>
      </c>
      <c r="C132" t="str">
        <f>'OR03-财产保险公司分支机构销售、承保、保全业务线操作风险'!C10</f>
        <v/>
      </c>
      <c r="D132" s="249" t="s">
        <v>107</v>
      </c>
      <c r="E132" t="s">
        <v>264</v>
      </c>
      <c r="H132" s="234">
        <v>1</v>
      </c>
      <c r="I132" s="234">
        <v>1</v>
      </c>
      <c r="J132" s="234">
        <v>1</v>
      </c>
      <c r="P132">
        <v>1</v>
      </c>
      <c r="Q132">
        <v>1</v>
      </c>
      <c r="R132">
        <v>1</v>
      </c>
      <c r="S132">
        <v>1</v>
      </c>
      <c r="T132">
        <v>1</v>
      </c>
      <c r="U132">
        <v>1</v>
      </c>
      <c r="V132">
        <v>1</v>
      </c>
    </row>
    <row r="133" ht="28.5" spans="1:22">
      <c r="A133" s="259" t="s">
        <v>277</v>
      </c>
      <c r="B133" s="260" t="s">
        <v>278</v>
      </c>
      <c r="C133">
        <f>'OR03-财产保险公司分支机构销售、承保、保全业务线操作风险'!C11</f>
        <v>0</v>
      </c>
      <c r="D133" s="249" t="s">
        <v>100</v>
      </c>
      <c r="E133" t="s">
        <v>264</v>
      </c>
      <c r="H133" s="234">
        <v>1</v>
      </c>
      <c r="I133" s="234">
        <v>1</v>
      </c>
      <c r="J133" s="234">
        <v>1</v>
      </c>
      <c r="P133">
        <v>1</v>
      </c>
      <c r="Q133">
        <v>1</v>
      </c>
      <c r="R133">
        <v>1</v>
      </c>
      <c r="S133">
        <v>1</v>
      </c>
      <c r="T133">
        <v>1</v>
      </c>
      <c r="U133">
        <v>1</v>
      </c>
      <c r="V133">
        <v>1</v>
      </c>
    </row>
    <row r="134" ht="16.5" spans="1:22">
      <c r="A134" s="259" t="s">
        <v>279</v>
      </c>
      <c r="B134" s="260" t="s">
        <v>280</v>
      </c>
      <c r="C134">
        <f>'OR03-财产保险公司分支机构销售、承保、保全业务线操作风险'!D12</f>
        <v>0</v>
      </c>
      <c r="D134" s="249" t="s">
        <v>100</v>
      </c>
      <c r="E134" t="s">
        <v>264</v>
      </c>
      <c r="H134" s="234">
        <v>1</v>
      </c>
      <c r="I134" s="234">
        <v>1</v>
      </c>
      <c r="J134" s="234">
        <v>1</v>
      </c>
      <c r="P134">
        <v>1</v>
      </c>
      <c r="Q134">
        <v>1</v>
      </c>
      <c r="R134">
        <v>1</v>
      </c>
      <c r="S134">
        <v>1</v>
      </c>
      <c r="T134">
        <v>1</v>
      </c>
      <c r="U134">
        <v>1</v>
      </c>
      <c r="V134">
        <v>1</v>
      </c>
    </row>
    <row r="135" ht="28.5" spans="1:22">
      <c r="A135" s="259" t="s">
        <v>281</v>
      </c>
      <c r="B135" s="260" t="s">
        <v>282</v>
      </c>
      <c r="C135">
        <f>'OR03-财产保险公司分支机构销售、承保、保全业务线操作风险'!C13</f>
        <v>0</v>
      </c>
      <c r="D135" s="249" t="s">
        <v>100</v>
      </c>
      <c r="E135" t="s">
        <v>264</v>
      </c>
      <c r="H135" s="234">
        <v>1</v>
      </c>
      <c r="I135" s="234">
        <v>1</v>
      </c>
      <c r="J135" s="234">
        <v>1</v>
      </c>
      <c r="P135">
        <v>1</v>
      </c>
      <c r="Q135">
        <v>1</v>
      </c>
      <c r="R135">
        <v>1</v>
      </c>
      <c r="S135">
        <v>1</v>
      </c>
      <c r="T135">
        <v>1</v>
      </c>
      <c r="U135">
        <v>1</v>
      </c>
      <c r="V135">
        <v>1</v>
      </c>
    </row>
    <row r="136" ht="16.5" spans="1:22">
      <c r="A136" s="259" t="s">
        <v>283</v>
      </c>
      <c r="B136" s="248" t="s">
        <v>284</v>
      </c>
      <c r="C136">
        <f>'OR03-财产保险公司分支机构销售、承保、保全业务线操作风险'!C14</f>
        <v>0</v>
      </c>
      <c r="D136" s="249" t="s">
        <v>100</v>
      </c>
      <c r="E136" t="s">
        <v>264</v>
      </c>
      <c r="H136" s="234">
        <v>1</v>
      </c>
      <c r="I136" s="234">
        <v>1</v>
      </c>
      <c r="J136" s="234">
        <v>1</v>
      </c>
      <c r="P136">
        <v>1</v>
      </c>
      <c r="Q136">
        <v>1</v>
      </c>
      <c r="R136">
        <v>1</v>
      </c>
      <c r="S136">
        <v>1</v>
      </c>
      <c r="T136">
        <v>1</v>
      </c>
      <c r="U136">
        <v>1</v>
      </c>
      <c r="V136">
        <v>1</v>
      </c>
    </row>
    <row r="137" ht="16.5" spans="1:22">
      <c r="A137" s="259" t="s">
        <v>285</v>
      </c>
      <c r="B137" s="248" t="s">
        <v>286</v>
      </c>
      <c r="C137">
        <f>'OR03-财产保险公司分支机构销售、承保、保全业务线操作风险'!C15</f>
        <v>0</v>
      </c>
      <c r="D137" t="s">
        <v>23</v>
      </c>
      <c r="E137" t="s">
        <v>264</v>
      </c>
      <c r="H137" s="234">
        <v>1</v>
      </c>
      <c r="I137" s="234">
        <v>1</v>
      </c>
      <c r="J137" s="234">
        <v>1</v>
      </c>
      <c r="P137">
        <v>1</v>
      </c>
      <c r="Q137">
        <v>1</v>
      </c>
      <c r="R137">
        <v>1</v>
      </c>
      <c r="S137">
        <v>1</v>
      </c>
      <c r="T137">
        <v>1</v>
      </c>
      <c r="U137">
        <v>1</v>
      </c>
      <c r="V137">
        <v>1</v>
      </c>
    </row>
    <row r="138" ht="16.5" spans="1:22">
      <c r="A138" s="259" t="s">
        <v>287</v>
      </c>
      <c r="B138" s="248" t="s">
        <v>288</v>
      </c>
      <c r="C138" t="str">
        <f>'OR03-财产保险公司分支机构销售、承保、保全业务线操作风险'!D16</f>
        <v/>
      </c>
      <c r="D138" s="249" t="s">
        <v>107</v>
      </c>
      <c r="E138" t="s">
        <v>264</v>
      </c>
      <c r="H138" s="234">
        <v>1</v>
      </c>
      <c r="I138" s="234">
        <v>1</v>
      </c>
      <c r="J138" s="234">
        <v>1</v>
      </c>
      <c r="P138">
        <v>1</v>
      </c>
      <c r="Q138">
        <v>1</v>
      </c>
      <c r="R138">
        <v>1</v>
      </c>
      <c r="S138">
        <v>1</v>
      </c>
      <c r="T138">
        <v>1</v>
      </c>
      <c r="U138">
        <v>1</v>
      </c>
      <c r="V138">
        <v>1</v>
      </c>
    </row>
    <row r="139" ht="16.5" spans="1:22">
      <c r="A139" s="259" t="s">
        <v>289</v>
      </c>
      <c r="B139" s="260" t="s">
        <v>290</v>
      </c>
      <c r="C139">
        <f>'OR03-财产保险公司分支机构销售、承保、保全业务线操作风险'!D17</f>
        <v>0</v>
      </c>
      <c r="D139" s="249" t="s">
        <v>100</v>
      </c>
      <c r="E139" t="s">
        <v>264</v>
      </c>
      <c r="H139" s="234">
        <v>1</v>
      </c>
      <c r="I139" s="234">
        <v>1</v>
      </c>
      <c r="J139" s="234">
        <v>1</v>
      </c>
      <c r="P139">
        <v>1</v>
      </c>
      <c r="Q139">
        <v>1</v>
      </c>
      <c r="R139">
        <v>1</v>
      </c>
      <c r="S139">
        <v>1</v>
      </c>
      <c r="T139">
        <v>1</v>
      </c>
      <c r="U139">
        <v>1</v>
      </c>
      <c r="V139">
        <v>1</v>
      </c>
    </row>
    <row r="140" ht="16.5" spans="1:22">
      <c r="A140" s="259" t="s">
        <v>291</v>
      </c>
      <c r="B140" s="260" t="s">
        <v>292</v>
      </c>
      <c r="C140">
        <f>'OR03-财产保险公司分支机构销售、承保、保全业务线操作风险'!D18</f>
        <v>0</v>
      </c>
      <c r="D140" s="249" t="s">
        <v>100</v>
      </c>
      <c r="E140" t="s">
        <v>264</v>
      </c>
      <c r="H140" s="234">
        <v>1</v>
      </c>
      <c r="I140" s="234">
        <v>1</v>
      </c>
      <c r="J140" s="234">
        <v>1</v>
      </c>
      <c r="P140">
        <v>1</v>
      </c>
      <c r="Q140">
        <v>1</v>
      </c>
      <c r="R140">
        <v>1</v>
      </c>
      <c r="S140">
        <v>1</v>
      </c>
      <c r="T140">
        <v>1</v>
      </c>
      <c r="U140">
        <v>1</v>
      </c>
      <c r="V140">
        <v>1</v>
      </c>
    </row>
    <row r="141" ht="16.5" spans="1:22">
      <c r="A141" s="259" t="s">
        <v>293</v>
      </c>
      <c r="B141" s="248" t="s">
        <v>294</v>
      </c>
      <c r="C141" t="str">
        <f>'OR03-财产保险公司分支机构销售、承保、保全业务线操作风险'!D19</f>
        <v/>
      </c>
      <c r="D141" s="249" t="s">
        <v>107</v>
      </c>
      <c r="E141" t="s">
        <v>264</v>
      </c>
      <c r="H141" s="234">
        <v>1</v>
      </c>
      <c r="I141" s="234">
        <v>1</v>
      </c>
      <c r="J141" s="234">
        <v>1</v>
      </c>
      <c r="P141">
        <v>1</v>
      </c>
      <c r="Q141">
        <v>1</v>
      </c>
      <c r="R141">
        <v>1</v>
      </c>
      <c r="S141">
        <v>1</v>
      </c>
      <c r="T141">
        <v>1</v>
      </c>
      <c r="U141">
        <v>1</v>
      </c>
      <c r="V141">
        <v>1</v>
      </c>
    </row>
    <row r="142" ht="16.5" spans="1:22">
      <c r="A142" s="259" t="s">
        <v>295</v>
      </c>
      <c r="B142" s="260" t="s">
        <v>296</v>
      </c>
      <c r="C142">
        <f>'OR03-财产保险公司分支机构销售、承保、保全业务线操作风险'!D20</f>
        <v>0</v>
      </c>
      <c r="D142" s="249" t="s">
        <v>100</v>
      </c>
      <c r="E142" t="s">
        <v>264</v>
      </c>
      <c r="H142" s="234">
        <v>1</v>
      </c>
      <c r="I142" s="234">
        <v>1</v>
      </c>
      <c r="J142" s="234">
        <v>1</v>
      </c>
      <c r="P142">
        <v>1</v>
      </c>
      <c r="Q142">
        <v>1</v>
      </c>
      <c r="R142">
        <v>1</v>
      </c>
      <c r="S142">
        <v>1</v>
      </c>
      <c r="T142">
        <v>1</v>
      </c>
      <c r="U142">
        <v>1</v>
      </c>
      <c r="V142">
        <v>1</v>
      </c>
    </row>
    <row r="143" ht="16.5" spans="1:22">
      <c r="A143" s="259" t="s">
        <v>297</v>
      </c>
      <c r="B143" s="260" t="s">
        <v>298</v>
      </c>
      <c r="C143">
        <f>'OR03-财产保险公司分支机构销售、承保、保全业务线操作风险'!D21</f>
        <v>0</v>
      </c>
      <c r="D143" s="249" t="s">
        <v>100</v>
      </c>
      <c r="E143" t="s">
        <v>264</v>
      </c>
      <c r="H143" s="234">
        <v>1</v>
      </c>
      <c r="I143" s="234">
        <v>1</v>
      </c>
      <c r="J143" s="234">
        <v>1</v>
      </c>
      <c r="P143">
        <v>1</v>
      </c>
      <c r="Q143">
        <v>1</v>
      </c>
      <c r="R143">
        <v>1</v>
      </c>
      <c r="S143">
        <v>1</v>
      </c>
      <c r="T143">
        <v>1</v>
      </c>
      <c r="U143">
        <v>1</v>
      </c>
      <c r="V143">
        <v>1</v>
      </c>
    </row>
    <row r="144" ht="16.5" spans="1:22">
      <c r="A144" s="259" t="s">
        <v>299</v>
      </c>
      <c r="B144" s="248" t="s">
        <v>300</v>
      </c>
      <c r="C144">
        <f>'OR03-财产保险公司分支机构销售、承保、保全业务线操作风险'!C22</f>
        <v>0</v>
      </c>
      <c r="D144" s="249" t="s">
        <v>23</v>
      </c>
      <c r="E144" t="s">
        <v>264</v>
      </c>
      <c r="H144" s="234">
        <v>1</v>
      </c>
      <c r="I144" s="234">
        <v>1</v>
      </c>
      <c r="J144" s="234">
        <v>1</v>
      </c>
      <c r="P144">
        <v>1</v>
      </c>
      <c r="Q144">
        <v>1</v>
      </c>
      <c r="R144">
        <v>1</v>
      </c>
      <c r="S144">
        <v>1</v>
      </c>
      <c r="T144">
        <v>1</v>
      </c>
      <c r="U144">
        <v>1</v>
      </c>
      <c r="V144">
        <v>1</v>
      </c>
    </row>
    <row r="145" ht="16.5" spans="1:22">
      <c r="A145" s="259" t="s">
        <v>301</v>
      </c>
      <c r="B145" s="248" t="s">
        <v>302</v>
      </c>
      <c r="C145">
        <f>'OR03-财产保险公司分支机构销售、承保、保全业务线操作风险'!C23</f>
        <v>0</v>
      </c>
      <c r="D145" s="249" t="s">
        <v>100</v>
      </c>
      <c r="E145" t="s">
        <v>264</v>
      </c>
      <c r="H145" s="234">
        <v>1</v>
      </c>
      <c r="I145" s="234">
        <v>1</v>
      </c>
      <c r="J145" s="234">
        <v>1</v>
      </c>
      <c r="P145">
        <v>1</v>
      </c>
      <c r="Q145">
        <v>1</v>
      </c>
      <c r="R145">
        <v>1</v>
      </c>
      <c r="S145">
        <v>1</v>
      </c>
      <c r="T145">
        <v>1</v>
      </c>
      <c r="U145">
        <v>1</v>
      </c>
      <c r="V145">
        <v>1</v>
      </c>
    </row>
    <row r="146" ht="16.5" spans="1:22">
      <c r="A146" s="259" t="s">
        <v>303</v>
      </c>
      <c r="B146" s="248" t="s">
        <v>304</v>
      </c>
      <c r="C146">
        <f>'OR03-财产保险公司分支机构销售、承保、保全业务线操作风险'!C24</f>
        <v>0</v>
      </c>
      <c r="D146" s="249" t="s">
        <v>100</v>
      </c>
      <c r="E146" t="s">
        <v>264</v>
      </c>
      <c r="H146" s="234">
        <v>1</v>
      </c>
      <c r="I146" s="234">
        <v>1</v>
      </c>
      <c r="J146" s="234">
        <v>1</v>
      </c>
      <c r="P146">
        <v>1</v>
      </c>
      <c r="Q146">
        <v>1</v>
      </c>
      <c r="R146">
        <v>1</v>
      </c>
      <c r="S146">
        <v>1</v>
      </c>
      <c r="T146">
        <v>1</v>
      </c>
      <c r="U146">
        <v>1</v>
      </c>
      <c r="V146">
        <v>1</v>
      </c>
    </row>
    <row r="147" ht="16.5" spans="1:22">
      <c r="A147" s="259" t="s">
        <v>305</v>
      </c>
      <c r="B147" s="248" t="s">
        <v>306</v>
      </c>
      <c r="C147">
        <f>'OR03-财产保险公司分支机构销售、承保、保全业务线操作风险'!C25</f>
        <v>0</v>
      </c>
      <c r="D147" s="249" t="s">
        <v>100</v>
      </c>
      <c r="E147" t="s">
        <v>264</v>
      </c>
      <c r="H147" s="234">
        <v>1</v>
      </c>
      <c r="I147" s="234">
        <v>1</v>
      </c>
      <c r="J147" s="234">
        <v>1</v>
      </c>
      <c r="P147">
        <v>1</v>
      </c>
      <c r="Q147">
        <v>1</v>
      </c>
      <c r="R147">
        <v>1</v>
      </c>
      <c r="S147">
        <v>1</v>
      </c>
      <c r="T147">
        <v>1</v>
      </c>
      <c r="U147">
        <v>1</v>
      </c>
      <c r="V147">
        <v>1</v>
      </c>
    </row>
    <row r="148" ht="16.5" spans="1:22">
      <c r="A148" s="259" t="s">
        <v>307</v>
      </c>
      <c r="B148" s="248" t="s">
        <v>308</v>
      </c>
      <c r="C148">
        <f>'OR03-财产保险公司分支机构销售、承保、保全业务线操作风险'!C26</f>
        <v>0</v>
      </c>
      <c r="D148" s="249" t="s">
        <v>100</v>
      </c>
      <c r="E148" t="s">
        <v>264</v>
      </c>
      <c r="H148" s="234">
        <v>1</v>
      </c>
      <c r="I148" s="234">
        <v>1</v>
      </c>
      <c r="J148" s="234">
        <v>1</v>
      </c>
      <c r="P148">
        <v>1</v>
      </c>
      <c r="Q148">
        <v>1</v>
      </c>
      <c r="R148">
        <v>1</v>
      </c>
      <c r="S148">
        <v>1</v>
      </c>
      <c r="T148">
        <v>1</v>
      </c>
      <c r="U148">
        <v>1</v>
      </c>
      <c r="V148">
        <v>1</v>
      </c>
    </row>
    <row r="149" ht="16.5" spans="1:22">
      <c r="A149" s="259" t="s">
        <v>309</v>
      </c>
      <c r="B149" s="248" t="s">
        <v>310</v>
      </c>
      <c r="C149">
        <f>'OR03-财产保险公司分支机构销售、承保、保全业务线操作风险'!C27</f>
        <v>0</v>
      </c>
      <c r="D149" s="249" t="s">
        <v>100</v>
      </c>
      <c r="E149" t="s">
        <v>264</v>
      </c>
      <c r="H149" s="234">
        <v>1</v>
      </c>
      <c r="I149" s="234">
        <v>1</v>
      </c>
      <c r="J149" s="234">
        <v>1</v>
      </c>
      <c r="P149">
        <v>1</v>
      </c>
      <c r="Q149">
        <v>1</v>
      </c>
      <c r="R149">
        <v>1</v>
      </c>
      <c r="S149">
        <v>1</v>
      </c>
      <c r="T149">
        <v>1</v>
      </c>
      <c r="U149">
        <v>1</v>
      </c>
      <c r="V149">
        <v>1</v>
      </c>
    </row>
    <row r="150" ht="16.5" spans="1:22">
      <c r="A150" s="259" t="s">
        <v>311</v>
      </c>
      <c r="B150" s="248" t="s">
        <v>312</v>
      </c>
      <c r="C150">
        <f>'OR03-财产保险公司分支机构销售、承保、保全业务线操作风险'!C28</f>
        <v>0</v>
      </c>
      <c r="D150" s="249" t="s">
        <v>100</v>
      </c>
      <c r="E150" t="s">
        <v>264</v>
      </c>
      <c r="H150" s="234">
        <v>1</v>
      </c>
      <c r="I150" s="234">
        <v>1</v>
      </c>
      <c r="J150" s="234">
        <v>1</v>
      </c>
      <c r="P150">
        <v>1</v>
      </c>
      <c r="Q150">
        <v>1</v>
      </c>
      <c r="R150">
        <v>1</v>
      </c>
      <c r="S150">
        <v>1</v>
      </c>
      <c r="T150">
        <v>1</v>
      </c>
      <c r="U150">
        <v>1</v>
      </c>
      <c r="V150">
        <v>1</v>
      </c>
    </row>
    <row r="151" ht="16.5" spans="1:22">
      <c r="A151" s="259" t="s">
        <v>313</v>
      </c>
      <c r="B151" s="248" t="s">
        <v>314</v>
      </c>
      <c r="C151">
        <f>'OR03-财产保险公司分支机构销售、承保、保全业务线操作风险'!C29</f>
        <v>0</v>
      </c>
      <c r="D151" t="s">
        <v>23</v>
      </c>
      <c r="E151" t="s">
        <v>264</v>
      </c>
      <c r="H151" s="234">
        <v>1</v>
      </c>
      <c r="I151" s="234">
        <v>1</v>
      </c>
      <c r="J151" s="234">
        <v>1</v>
      </c>
      <c r="P151">
        <v>1</v>
      </c>
      <c r="Q151">
        <v>1</v>
      </c>
      <c r="R151">
        <v>1</v>
      </c>
      <c r="S151">
        <v>1</v>
      </c>
      <c r="T151">
        <v>1</v>
      </c>
      <c r="U151">
        <v>1</v>
      </c>
      <c r="V151">
        <v>1</v>
      </c>
    </row>
    <row r="152" ht="16.5" spans="1:22">
      <c r="A152" s="259" t="s">
        <v>315</v>
      </c>
      <c r="B152" s="248" t="s">
        <v>316</v>
      </c>
      <c r="C152">
        <f>'OR03-财产保险公司分支机构销售、承保、保全业务线操作风险'!C30</f>
        <v>0</v>
      </c>
      <c r="D152" t="s">
        <v>23</v>
      </c>
      <c r="E152" t="s">
        <v>264</v>
      </c>
      <c r="H152" s="234">
        <v>1</v>
      </c>
      <c r="I152" s="234">
        <v>1</v>
      </c>
      <c r="J152" s="234">
        <v>1</v>
      </c>
      <c r="P152">
        <v>1</v>
      </c>
      <c r="Q152">
        <v>1</v>
      </c>
      <c r="R152">
        <v>1</v>
      </c>
      <c r="S152">
        <v>1</v>
      </c>
      <c r="T152">
        <v>1</v>
      </c>
      <c r="U152">
        <v>1</v>
      </c>
      <c r="V152">
        <v>1</v>
      </c>
    </row>
    <row r="153" ht="16.5" spans="1:22">
      <c r="A153" s="259" t="s">
        <v>317</v>
      </c>
      <c r="B153" s="248" t="s">
        <v>318</v>
      </c>
      <c r="C153" t="str">
        <f>'OR03-财产保险公司分支机构销售、承保、保全业务线操作风险'!C31</f>
        <v/>
      </c>
      <c r="D153" s="249" t="s">
        <v>107</v>
      </c>
      <c r="E153" t="s">
        <v>264</v>
      </c>
      <c r="H153" s="234">
        <v>1</v>
      </c>
      <c r="I153" s="234">
        <v>1</v>
      </c>
      <c r="J153" s="234">
        <v>1</v>
      </c>
      <c r="P153">
        <v>1</v>
      </c>
      <c r="Q153">
        <v>1</v>
      </c>
      <c r="R153">
        <v>1</v>
      </c>
      <c r="S153">
        <v>1</v>
      </c>
      <c r="T153">
        <v>1</v>
      </c>
      <c r="U153">
        <v>1</v>
      </c>
      <c r="V153">
        <v>1</v>
      </c>
    </row>
    <row r="154" ht="16.5" spans="1:22">
      <c r="A154" s="259" t="s">
        <v>319</v>
      </c>
      <c r="B154" s="260" t="s">
        <v>320</v>
      </c>
      <c r="C154">
        <f>'OR03-财产保险公司分支机构销售、承保、保全业务线操作风险'!D32</f>
        <v>0</v>
      </c>
      <c r="D154" t="s">
        <v>136</v>
      </c>
      <c r="E154" t="s">
        <v>264</v>
      </c>
      <c r="H154" s="234">
        <v>1</v>
      </c>
      <c r="I154" s="234">
        <v>1</v>
      </c>
      <c r="J154" s="234">
        <v>1</v>
      </c>
      <c r="P154">
        <v>1</v>
      </c>
      <c r="Q154">
        <v>1</v>
      </c>
      <c r="R154">
        <v>1</v>
      </c>
      <c r="S154">
        <v>1</v>
      </c>
      <c r="T154">
        <v>1</v>
      </c>
      <c r="U154">
        <v>1</v>
      </c>
      <c r="V154">
        <v>1</v>
      </c>
    </row>
    <row r="155" ht="16.5" spans="1:22">
      <c r="A155" s="259" t="s">
        <v>321</v>
      </c>
      <c r="B155" s="260" t="s">
        <v>322</v>
      </c>
      <c r="C155">
        <f>'OR03-财产保险公司分支机构销售、承保、保全业务线操作风险'!C33</f>
        <v>0</v>
      </c>
      <c r="D155" s="249" t="s">
        <v>100</v>
      </c>
      <c r="E155" t="s">
        <v>264</v>
      </c>
      <c r="H155" s="234">
        <v>1</v>
      </c>
      <c r="I155" s="234">
        <v>1</v>
      </c>
      <c r="J155" s="234">
        <v>1</v>
      </c>
      <c r="P155">
        <v>1</v>
      </c>
      <c r="Q155">
        <v>1</v>
      </c>
      <c r="R155">
        <v>1</v>
      </c>
      <c r="S155">
        <v>1</v>
      </c>
      <c r="T155">
        <v>1</v>
      </c>
      <c r="U155">
        <v>1</v>
      </c>
      <c r="V155">
        <v>1</v>
      </c>
    </row>
    <row r="156" ht="16.5" spans="1:22">
      <c r="A156" s="259" t="s">
        <v>323</v>
      </c>
      <c r="B156" s="248" t="s">
        <v>324</v>
      </c>
      <c r="C156">
        <f>'OR03-财产保险公司分支机构销售、承保、保全业务线操作风险'!C34</f>
        <v>0</v>
      </c>
      <c r="D156" s="249" t="s">
        <v>100</v>
      </c>
      <c r="E156" t="s">
        <v>264</v>
      </c>
      <c r="H156" s="234">
        <v>1</v>
      </c>
      <c r="I156" s="234">
        <v>1</v>
      </c>
      <c r="J156" s="234">
        <v>1</v>
      </c>
      <c r="P156">
        <v>1</v>
      </c>
      <c r="Q156">
        <v>1</v>
      </c>
      <c r="R156">
        <v>1</v>
      </c>
      <c r="S156">
        <v>1</v>
      </c>
      <c r="T156">
        <v>1</v>
      </c>
      <c r="U156">
        <v>1</v>
      </c>
      <c r="V156">
        <v>1</v>
      </c>
    </row>
    <row r="157" ht="16.5" spans="1:22">
      <c r="A157" s="259" t="s">
        <v>325</v>
      </c>
      <c r="B157" s="248" t="s">
        <v>326</v>
      </c>
      <c r="C157">
        <f>'OR03-财产保险公司分支机构销售、承保、保全业务线操作风险'!C35</f>
        <v>0</v>
      </c>
      <c r="D157" s="249" t="s">
        <v>100</v>
      </c>
      <c r="E157" t="s">
        <v>264</v>
      </c>
      <c r="H157" s="234">
        <v>1</v>
      </c>
      <c r="I157" s="234">
        <v>1</v>
      </c>
      <c r="J157" s="234">
        <v>1</v>
      </c>
      <c r="P157">
        <v>1</v>
      </c>
      <c r="Q157">
        <v>1</v>
      </c>
      <c r="R157">
        <v>1</v>
      </c>
      <c r="S157">
        <v>1</v>
      </c>
      <c r="T157">
        <v>1</v>
      </c>
      <c r="U157">
        <v>1</v>
      </c>
      <c r="V157">
        <v>1</v>
      </c>
    </row>
    <row r="158" ht="16.5" spans="1:22">
      <c r="A158" s="259" t="s">
        <v>327</v>
      </c>
      <c r="B158" s="248" t="s">
        <v>328</v>
      </c>
      <c r="C158">
        <f>'OR03-财产保险公司分支机构销售、承保、保全业务线操作风险'!C36</f>
        <v>0</v>
      </c>
      <c r="D158" s="249" t="s">
        <v>100</v>
      </c>
      <c r="E158" t="s">
        <v>264</v>
      </c>
      <c r="H158" s="234">
        <v>1</v>
      </c>
      <c r="I158" s="234">
        <v>1</v>
      </c>
      <c r="J158" s="234">
        <v>1</v>
      </c>
      <c r="P158">
        <v>1</v>
      </c>
      <c r="Q158">
        <v>1</v>
      </c>
      <c r="R158">
        <v>1</v>
      </c>
      <c r="S158">
        <v>1</v>
      </c>
      <c r="T158">
        <v>1</v>
      </c>
      <c r="U158">
        <v>1</v>
      </c>
      <c r="V158">
        <v>1</v>
      </c>
    </row>
    <row r="159" ht="16.5" spans="1:22">
      <c r="A159" s="259" t="s">
        <v>329</v>
      </c>
      <c r="B159" s="248" t="s">
        <v>330</v>
      </c>
      <c r="C159">
        <f>'OR03-财产保险公司分支机构销售、承保、保全业务线操作风险'!C37</f>
        <v>0</v>
      </c>
      <c r="D159" s="249" t="s">
        <v>100</v>
      </c>
      <c r="E159" t="s">
        <v>264</v>
      </c>
      <c r="H159" s="234">
        <v>1</v>
      </c>
      <c r="I159" s="234">
        <v>1</v>
      </c>
      <c r="J159" s="234">
        <v>1</v>
      </c>
      <c r="P159">
        <v>1</v>
      </c>
      <c r="Q159">
        <v>1</v>
      </c>
      <c r="R159">
        <v>1</v>
      </c>
      <c r="S159">
        <v>1</v>
      </c>
      <c r="T159">
        <v>1</v>
      </c>
      <c r="U159">
        <v>1</v>
      </c>
      <c r="V159">
        <v>1</v>
      </c>
    </row>
    <row r="160" ht="16.5" spans="1:22">
      <c r="A160" s="259" t="s">
        <v>331</v>
      </c>
      <c r="B160" s="248" t="s">
        <v>332</v>
      </c>
      <c r="C160" t="str">
        <f>'OR03-财产保险公司分支机构销售、承保、保全业务线操作风险'!C38</f>
        <v/>
      </c>
      <c r="D160" s="249" t="s">
        <v>107</v>
      </c>
      <c r="E160" t="s">
        <v>264</v>
      </c>
      <c r="H160" s="234">
        <v>1</v>
      </c>
      <c r="I160" s="234">
        <v>1</v>
      </c>
      <c r="J160" s="234">
        <v>1</v>
      </c>
      <c r="P160">
        <v>1</v>
      </c>
      <c r="Q160">
        <v>1</v>
      </c>
      <c r="R160">
        <v>1</v>
      </c>
      <c r="S160">
        <v>1</v>
      </c>
      <c r="T160">
        <v>1</v>
      </c>
      <c r="U160">
        <v>1</v>
      </c>
      <c r="V160">
        <v>1</v>
      </c>
    </row>
    <row r="161" ht="16.5" spans="1:22">
      <c r="A161" s="259" t="s">
        <v>333</v>
      </c>
      <c r="B161" s="260" t="s">
        <v>334</v>
      </c>
      <c r="C161">
        <f>'OR03-财产保险公司分支机构销售、承保、保全业务线操作风险'!C39</f>
        <v>0</v>
      </c>
      <c r="D161" s="249" t="s">
        <v>100</v>
      </c>
      <c r="E161" t="s">
        <v>264</v>
      </c>
      <c r="H161" s="234">
        <v>1</v>
      </c>
      <c r="I161" s="234">
        <v>1</v>
      </c>
      <c r="J161" s="234">
        <v>1</v>
      </c>
      <c r="P161">
        <v>1</v>
      </c>
      <c r="Q161">
        <v>1</v>
      </c>
      <c r="R161">
        <v>1</v>
      </c>
      <c r="S161">
        <v>1</v>
      </c>
      <c r="T161">
        <v>1</v>
      </c>
      <c r="U161">
        <v>1</v>
      </c>
      <c r="V161">
        <v>1</v>
      </c>
    </row>
    <row r="162" ht="16.5" spans="1:22">
      <c r="A162" s="259" t="s">
        <v>335</v>
      </c>
      <c r="B162" s="260" t="s">
        <v>336</v>
      </c>
      <c r="C162">
        <f>'OR03-财产保险公司分支机构销售、承保、保全业务线操作风险'!D40</f>
        <v>0</v>
      </c>
      <c r="D162" s="249" t="s">
        <v>100</v>
      </c>
      <c r="E162" t="s">
        <v>264</v>
      </c>
      <c r="H162" s="234">
        <v>1</v>
      </c>
      <c r="I162" s="234">
        <v>1</v>
      </c>
      <c r="J162" s="234">
        <v>1</v>
      </c>
      <c r="P162">
        <v>1</v>
      </c>
      <c r="Q162">
        <v>1</v>
      </c>
      <c r="R162">
        <v>1</v>
      </c>
      <c r="S162">
        <v>1</v>
      </c>
      <c r="T162">
        <v>1</v>
      </c>
      <c r="U162">
        <v>1</v>
      </c>
      <c r="V162">
        <v>1</v>
      </c>
    </row>
    <row r="163" ht="16.5" spans="1:22">
      <c r="A163" s="259" t="s">
        <v>337</v>
      </c>
      <c r="B163" s="248" t="s">
        <v>338</v>
      </c>
      <c r="C163">
        <f>'OR03-财产保险公司分支机构销售、承保、保全业务线操作风险'!C41</f>
        <v>0</v>
      </c>
      <c r="D163" s="249" t="s">
        <v>100</v>
      </c>
      <c r="E163" t="s">
        <v>264</v>
      </c>
      <c r="H163" s="234">
        <v>1</v>
      </c>
      <c r="I163" s="234">
        <v>1</v>
      </c>
      <c r="J163" s="234">
        <v>1</v>
      </c>
      <c r="P163">
        <v>1</v>
      </c>
      <c r="Q163">
        <v>1</v>
      </c>
      <c r="R163">
        <v>1</v>
      </c>
      <c r="S163">
        <v>1</v>
      </c>
      <c r="T163">
        <v>1</v>
      </c>
      <c r="U163">
        <v>1</v>
      </c>
      <c r="V163">
        <v>1</v>
      </c>
    </row>
    <row r="164" ht="16.5" spans="1:22">
      <c r="A164" s="259" t="s">
        <v>339</v>
      </c>
      <c r="B164" s="248" t="s">
        <v>340</v>
      </c>
      <c r="C164">
        <f>'OR03-财产保险公司分支机构销售、承保、保全业务线操作风险'!C42</f>
        <v>0</v>
      </c>
      <c r="D164" s="249" t="s">
        <v>100</v>
      </c>
      <c r="E164" t="s">
        <v>264</v>
      </c>
      <c r="H164" s="234">
        <v>1</v>
      </c>
      <c r="I164" s="234">
        <v>1</v>
      </c>
      <c r="J164" s="234">
        <v>1</v>
      </c>
      <c r="P164">
        <v>1</v>
      </c>
      <c r="Q164">
        <v>1</v>
      </c>
      <c r="R164">
        <v>1</v>
      </c>
      <c r="S164">
        <v>1</v>
      </c>
      <c r="T164">
        <v>1</v>
      </c>
      <c r="U164">
        <v>1</v>
      </c>
      <c r="V164">
        <v>1</v>
      </c>
    </row>
    <row r="165" ht="16.5" spans="1:22">
      <c r="A165" s="259" t="s">
        <v>341</v>
      </c>
      <c r="B165" s="248" t="s">
        <v>342</v>
      </c>
      <c r="C165">
        <f>'OR03-财产保险公司分支机构销售、承保、保全业务线操作风险'!C43</f>
        <v>0</v>
      </c>
      <c r="D165" s="249" t="s">
        <v>100</v>
      </c>
      <c r="E165" t="s">
        <v>264</v>
      </c>
      <c r="H165" s="234">
        <v>1</v>
      </c>
      <c r="I165" s="234">
        <v>1</v>
      </c>
      <c r="J165" s="234">
        <v>1</v>
      </c>
      <c r="P165">
        <v>1</v>
      </c>
      <c r="Q165">
        <v>1</v>
      </c>
      <c r="R165">
        <v>1</v>
      </c>
      <c r="S165">
        <v>1</v>
      </c>
      <c r="T165">
        <v>1</v>
      </c>
      <c r="U165">
        <v>1</v>
      </c>
      <c r="V165">
        <v>1</v>
      </c>
    </row>
    <row r="166" ht="16.5" spans="1:22">
      <c r="A166" s="259" t="s">
        <v>343</v>
      </c>
      <c r="B166" s="248" t="s">
        <v>344</v>
      </c>
      <c r="C166">
        <f>'OR03-财产保险公司分支机构销售、承保、保全业务线操作风险'!C44</f>
        <v>0</v>
      </c>
      <c r="D166" s="249" t="s">
        <v>100</v>
      </c>
      <c r="E166" t="s">
        <v>264</v>
      </c>
      <c r="H166" s="234">
        <v>1</v>
      </c>
      <c r="I166" s="234">
        <v>1</v>
      </c>
      <c r="J166" s="234">
        <v>1</v>
      </c>
      <c r="P166">
        <v>1</v>
      </c>
      <c r="Q166">
        <v>1</v>
      </c>
      <c r="R166">
        <v>1</v>
      </c>
      <c r="S166">
        <v>1</v>
      </c>
      <c r="T166">
        <v>1</v>
      </c>
      <c r="U166">
        <v>1</v>
      </c>
      <c r="V166">
        <v>1</v>
      </c>
    </row>
    <row r="167" ht="16.5" spans="1:22">
      <c r="A167" s="259" t="s">
        <v>345</v>
      </c>
      <c r="B167" s="248" t="s">
        <v>346</v>
      </c>
      <c r="C167" t="str">
        <f>'OR03-财产保险公司分支机构销售、承保、保全业务线操作风险'!C45</f>
        <v/>
      </c>
      <c r="D167" s="249" t="s">
        <v>107</v>
      </c>
      <c r="E167" t="s">
        <v>264</v>
      </c>
      <c r="H167" s="234">
        <v>1</v>
      </c>
      <c r="I167" s="234">
        <v>1</v>
      </c>
      <c r="J167" s="234">
        <v>1</v>
      </c>
      <c r="P167">
        <v>1</v>
      </c>
      <c r="Q167">
        <v>1</v>
      </c>
      <c r="R167">
        <v>1</v>
      </c>
      <c r="S167">
        <v>1</v>
      </c>
      <c r="T167">
        <v>1</v>
      </c>
      <c r="U167">
        <v>1</v>
      </c>
      <c r="V167">
        <v>1</v>
      </c>
    </row>
    <row r="168" ht="16.5" spans="1:22">
      <c r="A168" s="259" t="s">
        <v>347</v>
      </c>
      <c r="B168" s="260" t="s">
        <v>348</v>
      </c>
      <c r="C168">
        <f>'OR03-财产保险公司分支机构销售、承保、保全业务线操作风险'!C46</f>
        <v>0</v>
      </c>
      <c r="D168" t="s">
        <v>136</v>
      </c>
      <c r="E168" t="s">
        <v>264</v>
      </c>
      <c r="H168" s="234">
        <v>1</v>
      </c>
      <c r="I168" s="234">
        <v>1</v>
      </c>
      <c r="J168" s="234">
        <v>1</v>
      </c>
      <c r="P168">
        <v>1</v>
      </c>
      <c r="Q168">
        <v>1</v>
      </c>
      <c r="R168">
        <v>1</v>
      </c>
      <c r="S168">
        <v>1</v>
      </c>
      <c r="T168">
        <v>1</v>
      </c>
      <c r="U168">
        <v>1</v>
      </c>
      <c r="V168">
        <v>1</v>
      </c>
    </row>
    <row r="169" ht="16.5" spans="1:22">
      <c r="A169" s="259" t="s">
        <v>349</v>
      </c>
      <c r="B169" s="260" t="s">
        <v>350</v>
      </c>
      <c r="C169">
        <f>'OR03-财产保险公司分支机构销售、承保、保全业务线操作风险'!C47</f>
        <v>0</v>
      </c>
      <c r="D169" s="249" t="s">
        <v>136</v>
      </c>
      <c r="E169" t="s">
        <v>264</v>
      </c>
      <c r="H169" s="234">
        <v>1</v>
      </c>
      <c r="I169" s="234">
        <v>1</v>
      </c>
      <c r="J169" s="234">
        <v>1</v>
      </c>
      <c r="P169">
        <v>1</v>
      </c>
      <c r="Q169">
        <v>1</v>
      </c>
      <c r="R169">
        <v>1</v>
      </c>
      <c r="S169">
        <v>1</v>
      </c>
      <c r="T169">
        <v>1</v>
      </c>
      <c r="U169">
        <v>1</v>
      </c>
      <c r="V169">
        <v>1</v>
      </c>
    </row>
    <row r="170" ht="16.5" spans="1:22">
      <c r="A170" s="259" t="s">
        <v>351</v>
      </c>
      <c r="B170" s="260" t="s">
        <v>352</v>
      </c>
      <c r="C170">
        <f>'OR03-财产保险公司分支机构销售、承保、保全业务线操作风险'!C48</f>
        <v>0</v>
      </c>
      <c r="D170" s="249" t="s">
        <v>136</v>
      </c>
      <c r="E170" t="s">
        <v>264</v>
      </c>
      <c r="H170" s="234">
        <v>1</v>
      </c>
      <c r="I170" s="234">
        <v>1</v>
      </c>
      <c r="J170" s="234">
        <v>1</v>
      </c>
      <c r="P170">
        <v>1</v>
      </c>
      <c r="Q170">
        <v>1</v>
      </c>
      <c r="R170">
        <v>1</v>
      </c>
      <c r="S170">
        <v>1</v>
      </c>
      <c r="T170">
        <v>1</v>
      </c>
      <c r="U170">
        <v>1</v>
      </c>
      <c r="V170">
        <v>1</v>
      </c>
    </row>
    <row r="171" ht="16.5" spans="1:22">
      <c r="A171" s="259" t="s">
        <v>353</v>
      </c>
      <c r="B171" s="260" t="s">
        <v>354</v>
      </c>
      <c r="C171">
        <f>'OR03-财产保险公司分支机构销售、承保、保全业务线操作风险'!C49</f>
        <v>0</v>
      </c>
      <c r="D171" s="249" t="s">
        <v>136</v>
      </c>
      <c r="E171" t="s">
        <v>264</v>
      </c>
      <c r="H171" s="234">
        <v>1</v>
      </c>
      <c r="I171" s="234">
        <v>1</v>
      </c>
      <c r="J171" s="234">
        <v>1</v>
      </c>
      <c r="P171">
        <v>1</v>
      </c>
      <c r="Q171">
        <v>1</v>
      </c>
      <c r="R171">
        <v>1</v>
      </c>
      <c r="S171">
        <v>1</v>
      </c>
      <c r="T171">
        <v>1</v>
      </c>
      <c r="U171">
        <v>1</v>
      </c>
      <c r="V171">
        <v>1</v>
      </c>
    </row>
    <row r="172" ht="16.5" spans="1:22">
      <c r="A172" s="259" t="s">
        <v>355</v>
      </c>
      <c r="B172" s="260" t="s">
        <v>356</v>
      </c>
      <c r="C172">
        <f>'OR03-财产保险公司分支机构销售、承保、保全业务线操作风险'!C50</f>
        <v>0</v>
      </c>
      <c r="D172" s="249" t="s">
        <v>136</v>
      </c>
      <c r="E172" t="s">
        <v>264</v>
      </c>
      <c r="H172" s="234">
        <v>1</v>
      </c>
      <c r="I172" s="234">
        <v>1</v>
      </c>
      <c r="J172" s="234">
        <v>1</v>
      </c>
      <c r="P172">
        <v>1</v>
      </c>
      <c r="Q172">
        <v>1</v>
      </c>
      <c r="R172">
        <v>1</v>
      </c>
      <c r="S172">
        <v>1</v>
      </c>
      <c r="T172">
        <v>1</v>
      </c>
      <c r="U172">
        <v>1</v>
      </c>
      <c r="V172">
        <v>1</v>
      </c>
    </row>
    <row r="173" ht="16.5" spans="1:22">
      <c r="A173" s="259" t="s">
        <v>357</v>
      </c>
      <c r="B173" s="248" t="s">
        <v>358</v>
      </c>
      <c r="C173" t="str">
        <f>'OR03-财产保险公司分支机构销售、承保、保全业务线操作风险'!C51</f>
        <v/>
      </c>
      <c r="D173" s="249" t="s">
        <v>107</v>
      </c>
      <c r="E173" t="s">
        <v>264</v>
      </c>
      <c r="H173" s="234">
        <v>1</v>
      </c>
      <c r="I173" s="234">
        <v>1</v>
      </c>
      <c r="J173" s="234">
        <v>1</v>
      </c>
      <c r="P173">
        <v>1</v>
      </c>
      <c r="Q173">
        <v>1</v>
      </c>
      <c r="R173">
        <v>1</v>
      </c>
      <c r="S173">
        <v>1</v>
      </c>
      <c r="T173">
        <v>1</v>
      </c>
      <c r="U173">
        <v>1</v>
      </c>
      <c r="V173">
        <v>1</v>
      </c>
    </row>
    <row r="174" ht="16.5" spans="1:22">
      <c r="A174" s="259" t="s">
        <v>359</v>
      </c>
      <c r="B174" s="260" t="s">
        <v>360</v>
      </c>
      <c r="C174">
        <f>'OR03-财产保险公司分支机构销售、承保、保全业务线操作风险'!C52</f>
        <v>0</v>
      </c>
      <c r="D174" s="249" t="s">
        <v>100</v>
      </c>
      <c r="E174" t="s">
        <v>264</v>
      </c>
      <c r="H174" s="234">
        <v>1</v>
      </c>
      <c r="I174" s="234">
        <v>1</v>
      </c>
      <c r="J174" s="234">
        <v>1</v>
      </c>
      <c r="P174">
        <v>1</v>
      </c>
      <c r="Q174">
        <v>1</v>
      </c>
      <c r="R174">
        <v>1</v>
      </c>
      <c r="S174">
        <v>1</v>
      </c>
      <c r="T174">
        <v>1</v>
      </c>
      <c r="U174">
        <v>1</v>
      </c>
      <c r="V174">
        <v>1</v>
      </c>
    </row>
    <row r="175" ht="16.5" spans="1:22">
      <c r="A175" s="259" t="s">
        <v>361</v>
      </c>
      <c r="B175" s="260" t="s">
        <v>362</v>
      </c>
      <c r="C175">
        <f>'OR03-财产保险公司分支机构销售、承保、保全业务线操作风险'!C53</f>
        <v>0</v>
      </c>
      <c r="D175" s="249" t="s">
        <v>100</v>
      </c>
      <c r="E175" t="s">
        <v>264</v>
      </c>
      <c r="H175" s="234">
        <v>1</v>
      </c>
      <c r="I175" s="234">
        <v>1</v>
      </c>
      <c r="J175" s="234">
        <v>1</v>
      </c>
      <c r="P175">
        <v>1</v>
      </c>
      <c r="Q175">
        <v>1</v>
      </c>
      <c r="R175">
        <v>1</v>
      </c>
      <c r="S175">
        <v>1</v>
      </c>
      <c r="T175">
        <v>1</v>
      </c>
      <c r="U175">
        <v>1</v>
      </c>
      <c r="V175">
        <v>1</v>
      </c>
    </row>
    <row r="176" ht="16.5" spans="1:22">
      <c r="A176" s="259" t="s">
        <v>363</v>
      </c>
      <c r="B176" s="248" t="s">
        <v>364</v>
      </c>
      <c r="C176">
        <f>'OR03-财产保险公司分支机构销售、承保、保全业务线操作风险'!C54</f>
        <v>0</v>
      </c>
      <c r="D176" t="s">
        <v>23</v>
      </c>
      <c r="E176" t="s">
        <v>264</v>
      </c>
      <c r="H176" s="234">
        <v>1</v>
      </c>
      <c r="I176" s="234">
        <v>1</v>
      </c>
      <c r="J176" s="234">
        <v>1</v>
      </c>
      <c r="P176">
        <v>1</v>
      </c>
      <c r="Q176">
        <v>1</v>
      </c>
      <c r="R176">
        <v>1</v>
      </c>
      <c r="S176">
        <v>1</v>
      </c>
      <c r="T176">
        <v>1</v>
      </c>
      <c r="U176">
        <v>1</v>
      </c>
      <c r="V176">
        <v>1</v>
      </c>
    </row>
    <row r="177" ht="16.5" spans="1:22">
      <c r="A177" s="259" t="s">
        <v>365</v>
      </c>
      <c r="B177" s="248" t="s">
        <v>366</v>
      </c>
      <c r="C177">
        <f>'OR03-财产保险公司分支机构销售、承保、保全业务线操作风险'!C55</f>
        <v>0</v>
      </c>
      <c r="D177" s="249" t="s">
        <v>100</v>
      </c>
      <c r="E177" t="s">
        <v>264</v>
      </c>
      <c r="H177" s="234">
        <v>1</v>
      </c>
      <c r="I177" s="234">
        <v>1</v>
      </c>
      <c r="J177" s="234">
        <v>1</v>
      </c>
      <c r="P177">
        <v>1</v>
      </c>
      <c r="Q177">
        <v>1</v>
      </c>
      <c r="R177">
        <v>1</v>
      </c>
      <c r="S177">
        <v>1</v>
      </c>
      <c r="T177">
        <v>1</v>
      </c>
      <c r="U177">
        <v>1</v>
      </c>
      <c r="V177">
        <v>1</v>
      </c>
    </row>
    <row r="178" ht="16.5" spans="1:22">
      <c r="A178" s="259" t="s">
        <v>367</v>
      </c>
      <c r="B178" s="248" t="s">
        <v>368</v>
      </c>
      <c r="C178">
        <f>'OR03-财产保险公司分支机构销售、承保、保全业务线操作风险'!C56</f>
        <v>0</v>
      </c>
      <c r="D178" s="249" t="s">
        <v>100</v>
      </c>
      <c r="E178" t="s">
        <v>264</v>
      </c>
      <c r="H178" s="234">
        <v>1</v>
      </c>
      <c r="I178" s="234">
        <v>1</v>
      </c>
      <c r="J178" s="234">
        <v>1</v>
      </c>
      <c r="P178">
        <v>1</v>
      </c>
      <c r="Q178">
        <v>1</v>
      </c>
      <c r="R178">
        <v>1</v>
      </c>
      <c r="S178">
        <v>1</v>
      </c>
      <c r="T178">
        <v>1</v>
      </c>
      <c r="U178">
        <v>1</v>
      </c>
      <c r="V178">
        <v>1</v>
      </c>
    </row>
    <row r="179" ht="16.5" spans="1:22">
      <c r="A179" s="259" t="s">
        <v>369</v>
      </c>
      <c r="B179" s="248" t="s">
        <v>370</v>
      </c>
      <c r="C179">
        <f>'OR03-财产保险公司分支机构销售、承保、保全业务线操作风险'!C57</f>
        <v>0</v>
      </c>
      <c r="D179" s="249" t="s">
        <v>100</v>
      </c>
      <c r="E179" t="s">
        <v>264</v>
      </c>
      <c r="H179" s="234">
        <v>1</v>
      </c>
      <c r="I179" s="234">
        <v>1</v>
      </c>
      <c r="J179" s="234">
        <v>1</v>
      </c>
      <c r="P179">
        <v>1</v>
      </c>
      <c r="Q179">
        <v>1</v>
      </c>
      <c r="R179">
        <v>1</v>
      </c>
      <c r="S179">
        <v>1</v>
      </c>
      <c r="T179">
        <v>1</v>
      </c>
      <c r="U179">
        <v>1</v>
      </c>
      <c r="V179">
        <v>1</v>
      </c>
    </row>
    <row r="180" ht="16.5" spans="1:22">
      <c r="A180" s="259" t="s">
        <v>371</v>
      </c>
      <c r="B180" s="248" t="s">
        <v>372</v>
      </c>
      <c r="C180">
        <f>'OR03-财产保险公司分支机构销售、承保、保全业务线操作风险'!C58</f>
        <v>0</v>
      </c>
      <c r="D180" s="249" t="s">
        <v>100</v>
      </c>
      <c r="E180" t="s">
        <v>264</v>
      </c>
      <c r="H180" s="234">
        <v>1</v>
      </c>
      <c r="I180" s="234">
        <v>1</v>
      </c>
      <c r="J180" s="234">
        <v>1</v>
      </c>
      <c r="P180">
        <v>1</v>
      </c>
      <c r="Q180">
        <v>1</v>
      </c>
      <c r="R180">
        <v>1</v>
      </c>
      <c r="S180">
        <v>1</v>
      </c>
      <c r="T180">
        <v>1</v>
      </c>
      <c r="U180">
        <v>1</v>
      </c>
      <c r="V180">
        <v>1</v>
      </c>
    </row>
    <row r="181" ht="16.5" spans="1:22">
      <c r="A181" s="259" t="s">
        <v>373</v>
      </c>
      <c r="B181" s="248" t="s">
        <v>374</v>
      </c>
      <c r="C181">
        <f>'OR03-财产保险公司分支机构销售、承保、保全业务线操作风险'!C59</f>
        <v>0</v>
      </c>
      <c r="D181" s="249" t="s">
        <v>100</v>
      </c>
      <c r="E181" t="s">
        <v>264</v>
      </c>
      <c r="H181" s="234">
        <v>1</v>
      </c>
      <c r="I181" s="234">
        <v>1</v>
      </c>
      <c r="J181" s="234">
        <v>1</v>
      </c>
      <c r="P181">
        <v>1</v>
      </c>
      <c r="Q181">
        <v>1</v>
      </c>
      <c r="R181">
        <v>1</v>
      </c>
      <c r="S181">
        <v>1</v>
      </c>
      <c r="T181">
        <v>1</v>
      </c>
      <c r="U181">
        <v>1</v>
      </c>
      <c r="V181">
        <v>1</v>
      </c>
    </row>
    <row r="182" ht="16.5" spans="1:22">
      <c r="A182" s="259" t="s">
        <v>375</v>
      </c>
      <c r="B182" s="248" t="s">
        <v>376</v>
      </c>
      <c r="C182">
        <f>'OR03-财产保险公司分支机构销售、承保、保全业务线操作风险'!C60</f>
        <v>0</v>
      </c>
      <c r="D182" t="s">
        <v>23</v>
      </c>
      <c r="E182" t="s">
        <v>264</v>
      </c>
      <c r="H182" s="234">
        <v>1</v>
      </c>
      <c r="I182" s="234">
        <v>1</v>
      </c>
      <c r="J182" s="234">
        <v>1</v>
      </c>
      <c r="P182">
        <v>1</v>
      </c>
      <c r="Q182">
        <v>1</v>
      </c>
      <c r="R182">
        <v>1</v>
      </c>
      <c r="S182">
        <v>1</v>
      </c>
      <c r="T182">
        <v>1</v>
      </c>
      <c r="U182">
        <v>1</v>
      </c>
      <c r="V182">
        <v>1</v>
      </c>
    </row>
    <row r="183" ht="17.25" spans="1:22">
      <c r="A183" s="259" t="s">
        <v>377</v>
      </c>
      <c r="B183" s="261" t="s">
        <v>378</v>
      </c>
      <c r="C183">
        <f>'OR03-财产保险公司分支机构销售、承保、保全业务线操作风险'!C61</f>
        <v>0</v>
      </c>
      <c r="D183" t="s">
        <v>136</v>
      </c>
      <c r="E183" t="s">
        <v>264</v>
      </c>
      <c r="H183" s="234">
        <v>1</v>
      </c>
      <c r="I183" s="234">
        <v>1</v>
      </c>
      <c r="J183" s="234">
        <v>1</v>
      </c>
      <c r="P183">
        <v>1</v>
      </c>
      <c r="Q183">
        <v>1</v>
      </c>
      <c r="R183">
        <v>1</v>
      </c>
      <c r="S183">
        <v>1</v>
      </c>
      <c r="T183">
        <v>1</v>
      </c>
      <c r="U183">
        <v>1</v>
      </c>
      <c r="V183">
        <v>1</v>
      </c>
    </row>
    <row r="184" ht="16.5" spans="1:22">
      <c r="A184" s="262" t="s">
        <v>379</v>
      </c>
      <c r="B184" s="256" t="s">
        <v>263</v>
      </c>
      <c r="C184" t="str">
        <f>'OR04-人身保险公司分支机构销售、承保、保全业务线操作风险'!C4</f>
        <v/>
      </c>
      <c r="D184" s="249" t="s">
        <v>107</v>
      </c>
      <c r="E184" t="s">
        <v>380</v>
      </c>
      <c r="L184" s="236">
        <v>1</v>
      </c>
      <c r="M184" s="236">
        <v>1</v>
      </c>
      <c r="N184" s="236">
        <v>1</v>
      </c>
      <c r="O184" s="236">
        <v>1</v>
      </c>
      <c r="P184">
        <v>1</v>
      </c>
      <c r="Q184">
        <v>1</v>
      </c>
      <c r="R184">
        <v>1</v>
      </c>
      <c r="S184">
        <v>1</v>
      </c>
      <c r="T184">
        <v>1</v>
      </c>
      <c r="U184">
        <v>1</v>
      </c>
      <c r="V184">
        <v>1</v>
      </c>
    </row>
    <row r="185" ht="16.5" spans="1:22">
      <c r="A185" s="262" t="s">
        <v>381</v>
      </c>
      <c r="B185" s="263" t="s">
        <v>266</v>
      </c>
      <c r="C185">
        <f>'OR04-人身保险公司分支机构销售、承保、保全业务线操作风险'!C5</f>
        <v>0</v>
      </c>
      <c r="D185" s="249" t="s">
        <v>100</v>
      </c>
      <c r="E185" t="s">
        <v>380</v>
      </c>
      <c r="L185" s="236">
        <v>1</v>
      </c>
      <c r="M185" s="236">
        <v>1</v>
      </c>
      <c r="N185" s="236">
        <v>1</v>
      </c>
      <c r="O185" s="236">
        <v>1</v>
      </c>
      <c r="P185">
        <v>1</v>
      </c>
      <c r="Q185">
        <v>1</v>
      </c>
      <c r="R185">
        <v>1</v>
      </c>
      <c r="S185">
        <v>1</v>
      </c>
      <c r="T185">
        <v>1</v>
      </c>
      <c r="U185">
        <v>1</v>
      </c>
      <c r="V185">
        <v>1</v>
      </c>
    </row>
    <row r="186" ht="16.5" spans="1:22">
      <c r="A186" s="262" t="s">
        <v>382</v>
      </c>
      <c r="B186" s="264" t="s">
        <v>268</v>
      </c>
      <c r="C186">
        <f>'OR04-人身保险公司分支机构销售、承保、保全业务线操作风险'!D6</f>
        <v>0</v>
      </c>
      <c r="D186" s="249" t="s">
        <v>100</v>
      </c>
      <c r="E186" t="s">
        <v>380</v>
      </c>
      <c r="L186" s="236">
        <v>1</v>
      </c>
      <c r="M186" s="236">
        <v>1</v>
      </c>
      <c r="N186" s="236">
        <v>1</v>
      </c>
      <c r="O186" s="236">
        <v>1</v>
      </c>
      <c r="P186">
        <v>1</v>
      </c>
      <c r="Q186">
        <v>1</v>
      </c>
      <c r="R186">
        <v>1</v>
      </c>
      <c r="S186">
        <v>1</v>
      </c>
      <c r="T186">
        <v>1</v>
      </c>
      <c r="U186">
        <v>1</v>
      </c>
      <c r="V186">
        <v>1</v>
      </c>
    </row>
    <row r="187" ht="16.5" spans="1:22">
      <c r="A187" s="262" t="s">
        <v>383</v>
      </c>
      <c r="B187" s="265" t="s">
        <v>270</v>
      </c>
      <c r="C187" t="str">
        <f>'OR04-人身保险公司分支机构销售、承保、保全业务线操作风险'!D7</f>
        <v/>
      </c>
      <c r="D187" s="249" t="s">
        <v>107</v>
      </c>
      <c r="E187" t="s">
        <v>380</v>
      </c>
      <c r="L187" s="236">
        <v>1</v>
      </c>
      <c r="M187" s="236">
        <v>1</v>
      </c>
      <c r="N187" s="236">
        <v>1</v>
      </c>
      <c r="O187" s="236">
        <v>1</v>
      </c>
      <c r="P187">
        <v>1</v>
      </c>
      <c r="Q187">
        <v>1</v>
      </c>
      <c r="R187">
        <v>1</v>
      </c>
      <c r="S187">
        <v>1</v>
      </c>
      <c r="T187">
        <v>1</v>
      </c>
      <c r="U187">
        <v>1</v>
      </c>
      <c r="V187">
        <v>1</v>
      </c>
    </row>
    <row r="188" ht="28.5" spans="1:22">
      <c r="A188" s="262" t="s">
        <v>384</v>
      </c>
      <c r="B188" s="264" t="s">
        <v>272</v>
      </c>
      <c r="C188">
        <f>'OR04-人身保险公司分支机构销售、承保、保全业务线操作风险'!D8</f>
        <v>0</v>
      </c>
      <c r="D188" s="249" t="s">
        <v>100</v>
      </c>
      <c r="E188" t="s">
        <v>380</v>
      </c>
      <c r="L188" s="236">
        <v>1</v>
      </c>
      <c r="M188" s="236">
        <v>1</v>
      </c>
      <c r="N188" s="236">
        <v>1</v>
      </c>
      <c r="O188" s="236">
        <v>1</v>
      </c>
      <c r="P188">
        <v>1</v>
      </c>
      <c r="Q188">
        <v>1</v>
      </c>
      <c r="R188">
        <v>1</v>
      </c>
      <c r="S188">
        <v>1</v>
      </c>
      <c r="T188">
        <v>1</v>
      </c>
      <c r="U188">
        <v>1</v>
      </c>
      <c r="V188">
        <v>1</v>
      </c>
    </row>
    <row r="189" ht="16.5" spans="1:22">
      <c r="A189" s="262" t="s">
        <v>385</v>
      </c>
      <c r="B189" s="264" t="s">
        <v>274</v>
      </c>
      <c r="C189">
        <f>'OR04-人身保险公司分支机构销售、承保、保全业务线操作风险'!D9</f>
        <v>0</v>
      </c>
      <c r="D189" s="249" t="s">
        <v>100</v>
      </c>
      <c r="E189" t="s">
        <v>380</v>
      </c>
      <c r="L189" s="236">
        <v>1</v>
      </c>
      <c r="M189" s="236">
        <v>1</v>
      </c>
      <c r="N189" s="236">
        <v>1</v>
      </c>
      <c r="O189" s="236">
        <v>1</v>
      </c>
      <c r="P189">
        <v>1</v>
      </c>
      <c r="Q189">
        <v>1</v>
      </c>
      <c r="R189">
        <v>1</v>
      </c>
      <c r="S189">
        <v>1</v>
      </c>
      <c r="T189">
        <v>1</v>
      </c>
      <c r="U189">
        <v>1</v>
      </c>
      <c r="V189">
        <v>1</v>
      </c>
    </row>
    <row r="190" ht="16.5" spans="1:22">
      <c r="A190" s="262" t="s">
        <v>386</v>
      </c>
      <c r="B190" s="265" t="s">
        <v>276</v>
      </c>
      <c r="C190" t="str">
        <f>'OR04-人身保险公司分支机构销售、承保、保全业务线操作风险'!C10</f>
        <v/>
      </c>
      <c r="D190" s="249" t="s">
        <v>107</v>
      </c>
      <c r="E190" t="s">
        <v>380</v>
      </c>
      <c r="L190" s="236">
        <v>1</v>
      </c>
      <c r="M190" s="236">
        <v>1</v>
      </c>
      <c r="N190" s="236">
        <v>1</v>
      </c>
      <c r="O190" s="236">
        <v>1</v>
      </c>
      <c r="P190">
        <v>1</v>
      </c>
      <c r="Q190">
        <v>1</v>
      </c>
      <c r="R190">
        <v>1</v>
      </c>
      <c r="S190">
        <v>1</v>
      </c>
      <c r="T190">
        <v>1</v>
      </c>
      <c r="U190">
        <v>1</v>
      </c>
      <c r="V190">
        <v>1</v>
      </c>
    </row>
    <row r="191" ht="16.5" spans="1:22">
      <c r="A191" s="262" t="s">
        <v>387</v>
      </c>
      <c r="B191" s="264" t="s">
        <v>278</v>
      </c>
      <c r="C191">
        <f>'OR04-人身保险公司分支机构销售、承保、保全业务线操作风险'!C11</f>
        <v>0</v>
      </c>
      <c r="D191" s="249" t="s">
        <v>100</v>
      </c>
      <c r="E191" t="s">
        <v>380</v>
      </c>
      <c r="L191" s="236">
        <v>1</v>
      </c>
      <c r="M191" s="236">
        <v>1</v>
      </c>
      <c r="N191" s="236">
        <v>1</v>
      </c>
      <c r="O191" s="236">
        <v>1</v>
      </c>
      <c r="P191">
        <v>1</v>
      </c>
      <c r="Q191">
        <v>1</v>
      </c>
      <c r="R191">
        <v>1</v>
      </c>
      <c r="S191">
        <v>1</v>
      </c>
      <c r="T191">
        <v>1</v>
      </c>
      <c r="U191">
        <v>1</v>
      </c>
      <c r="V191">
        <v>1</v>
      </c>
    </row>
    <row r="192" ht="16.5" spans="1:22">
      <c r="A192" s="262" t="s">
        <v>388</v>
      </c>
      <c r="B192" s="264" t="s">
        <v>280</v>
      </c>
      <c r="C192">
        <f>'OR04-人身保险公司分支机构销售、承保、保全业务线操作风险'!D12</f>
        <v>0</v>
      </c>
      <c r="D192" s="249" t="s">
        <v>100</v>
      </c>
      <c r="E192" t="s">
        <v>380</v>
      </c>
      <c r="L192" s="236">
        <v>1</v>
      </c>
      <c r="M192" s="236">
        <v>1</v>
      </c>
      <c r="N192" s="236">
        <v>1</v>
      </c>
      <c r="O192" s="236">
        <v>1</v>
      </c>
      <c r="P192">
        <v>1</v>
      </c>
      <c r="Q192">
        <v>1</v>
      </c>
      <c r="R192">
        <v>1</v>
      </c>
      <c r="S192">
        <v>1</v>
      </c>
      <c r="T192">
        <v>1</v>
      </c>
      <c r="U192">
        <v>1</v>
      </c>
      <c r="V192">
        <v>1</v>
      </c>
    </row>
    <row r="193" ht="16.5" spans="1:22">
      <c r="A193" s="262" t="s">
        <v>389</v>
      </c>
      <c r="B193" s="264" t="s">
        <v>282</v>
      </c>
      <c r="C193">
        <f>'OR04-人身保险公司分支机构销售、承保、保全业务线操作风险'!C13</f>
        <v>0</v>
      </c>
      <c r="D193" s="249" t="s">
        <v>100</v>
      </c>
      <c r="E193" t="s">
        <v>380</v>
      </c>
      <c r="L193" s="236">
        <v>1</v>
      </c>
      <c r="M193" s="236">
        <v>1</v>
      </c>
      <c r="N193" s="236">
        <v>1</v>
      </c>
      <c r="O193" s="236">
        <v>1</v>
      </c>
      <c r="P193">
        <v>1</v>
      </c>
      <c r="Q193">
        <v>1</v>
      </c>
      <c r="R193">
        <v>1</v>
      </c>
      <c r="S193">
        <v>1</v>
      </c>
      <c r="T193">
        <v>1</v>
      </c>
      <c r="U193">
        <v>1</v>
      </c>
      <c r="V193">
        <v>1</v>
      </c>
    </row>
    <row r="194" ht="16.5" spans="1:22">
      <c r="A194" s="262" t="s">
        <v>390</v>
      </c>
      <c r="B194" s="265" t="s">
        <v>284</v>
      </c>
      <c r="C194">
        <f>'OR04-人身保险公司分支机构销售、承保、保全业务线操作风险'!C14</f>
        <v>0</v>
      </c>
      <c r="D194" s="249" t="s">
        <v>100</v>
      </c>
      <c r="E194" t="s">
        <v>380</v>
      </c>
      <c r="L194" s="236">
        <v>1</v>
      </c>
      <c r="M194" s="236">
        <v>1</v>
      </c>
      <c r="N194" s="236">
        <v>1</v>
      </c>
      <c r="O194" s="236">
        <v>1</v>
      </c>
      <c r="P194">
        <v>1</v>
      </c>
      <c r="Q194">
        <v>1</v>
      </c>
      <c r="R194">
        <v>1</v>
      </c>
      <c r="S194">
        <v>1</v>
      </c>
      <c r="T194">
        <v>1</v>
      </c>
      <c r="U194">
        <v>1</v>
      </c>
      <c r="V194">
        <v>1</v>
      </c>
    </row>
    <row r="195" ht="16.5" spans="1:22">
      <c r="A195" s="262" t="s">
        <v>391</v>
      </c>
      <c r="B195" s="265" t="s">
        <v>286</v>
      </c>
      <c r="C195">
        <f>'OR04-人身保险公司分支机构销售、承保、保全业务线操作风险'!C15</f>
        <v>0</v>
      </c>
      <c r="D195" t="s">
        <v>23</v>
      </c>
      <c r="E195" t="s">
        <v>380</v>
      </c>
      <c r="L195" s="236">
        <v>1</v>
      </c>
      <c r="M195" s="236">
        <v>1</v>
      </c>
      <c r="N195" s="236">
        <v>1</v>
      </c>
      <c r="O195" s="236">
        <v>1</v>
      </c>
      <c r="P195">
        <v>1</v>
      </c>
      <c r="Q195">
        <v>1</v>
      </c>
      <c r="R195">
        <v>1</v>
      </c>
      <c r="S195">
        <v>1</v>
      </c>
      <c r="T195">
        <v>1</v>
      </c>
      <c r="U195">
        <v>1</v>
      </c>
      <c r="V195">
        <v>1</v>
      </c>
    </row>
    <row r="196" ht="16.5" spans="1:22">
      <c r="A196" s="262" t="s">
        <v>392</v>
      </c>
      <c r="B196" s="256" t="s">
        <v>288</v>
      </c>
      <c r="C196" t="str">
        <f>'OR04-人身保险公司分支机构销售、承保、保全业务线操作风险'!D16</f>
        <v/>
      </c>
      <c r="D196" s="249" t="s">
        <v>107</v>
      </c>
      <c r="E196" t="s">
        <v>380</v>
      </c>
      <c r="L196" s="236">
        <v>1</v>
      </c>
      <c r="M196" s="236">
        <v>1</v>
      </c>
      <c r="N196" s="236">
        <v>1</v>
      </c>
      <c r="O196" s="236">
        <v>1</v>
      </c>
      <c r="P196">
        <v>1</v>
      </c>
      <c r="Q196">
        <v>1</v>
      </c>
      <c r="R196">
        <v>1</v>
      </c>
      <c r="S196">
        <v>1</v>
      </c>
      <c r="T196">
        <v>1</v>
      </c>
      <c r="U196">
        <v>1</v>
      </c>
      <c r="V196">
        <v>1</v>
      </c>
    </row>
    <row r="197" ht="16.5" spans="1:22">
      <c r="A197" s="262" t="s">
        <v>393</v>
      </c>
      <c r="B197" s="263" t="s">
        <v>290</v>
      </c>
      <c r="C197">
        <f>'OR04-人身保险公司分支机构销售、承保、保全业务线操作风险'!D17</f>
        <v>0</v>
      </c>
      <c r="D197" s="249" t="s">
        <v>100</v>
      </c>
      <c r="E197" t="s">
        <v>380</v>
      </c>
      <c r="L197" s="236">
        <v>1</v>
      </c>
      <c r="M197" s="236">
        <v>1</v>
      </c>
      <c r="N197" s="236">
        <v>1</v>
      </c>
      <c r="O197" s="236">
        <v>1</v>
      </c>
      <c r="P197">
        <v>1</v>
      </c>
      <c r="Q197">
        <v>1</v>
      </c>
      <c r="R197">
        <v>1</v>
      </c>
      <c r="S197">
        <v>1</v>
      </c>
      <c r="T197">
        <v>1</v>
      </c>
      <c r="U197">
        <v>1</v>
      </c>
      <c r="V197">
        <v>1</v>
      </c>
    </row>
    <row r="198" ht="16.5" spans="1:22">
      <c r="A198" s="262" t="s">
        <v>394</v>
      </c>
      <c r="B198" s="263" t="s">
        <v>292</v>
      </c>
      <c r="C198">
        <f>'OR04-人身保险公司分支机构销售、承保、保全业务线操作风险'!D18</f>
        <v>0</v>
      </c>
      <c r="D198" s="249" t="s">
        <v>100</v>
      </c>
      <c r="E198" t="s">
        <v>380</v>
      </c>
      <c r="L198" s="236">
        <v>1</v>
      </c>
      <c r="M198" s="236">
        <v>1</v>
      </c>
      <c r="N198" s="236">
        <v>1</v>
      </c>
      <c r="O198" s="236">
        <v>1</v>
      </c>
      <c r="P198">
        <v>1</v>
      </c>
      <c r="Q198">
        <v>1</v>
      </c>
      <c r="R198">
        <v>1</v>
      </c>
      <c r="S198">
        <v>1</v>
      </c>
      <c r="T198">
        <v>1</v>
      </c>
      <c r="U198">
        <v>1</v>
      </c>
      <c r="V198">
        <v>1</v>
      </c>
    </row>
    <row r="199" ht="16.5" spans="1:22">
      <c r="A199" s="262" t="s">
        <v>395</v>
      </c>
      <c r="B199" s="256" t="s">
        <v>294</v>
      </c>
      <c r="C199" t="str">
        <f>'OR04-人身保险公司分支机构销售、承保、保全业务线操作风险'!D19</f>
        <v/>
      </c>
      <c r="D199" s="249" t="s">
        <v>107</v>
      </c>
      <c r="E199" t="s">
        <v>380</v>
      </c>
      <c r="L199" s="236">
        <v>1</v>
      </c>
      <c r="M199" s="236">
        <v>1</v>
      </c>
      <c r="N199" s="236">
        <v>1</v>
      </c>
      <c r="O199" s="236">
        <v>1</v>
      </c>
      <c r="P199">
        <v>1</v>
      </c>
      <c r="Q199">
        <v>1</v>
      </c>
      <c r="R199">
        <v>1</v>
      </c>
      <c r="S199">
        <v>1</v>
      </c>
      <c r="T199">
        <v>1</v>
      </c>
      <c r="U199">
        <v>1</v>
      </c>
      <c r="V199">
        <v>1</v>
      </c>
    </row>
    <row r="200" ht="16.5" spans="1:22">
      <c r="A200" s="262" t="s">
        <v>396</v>
      </c>
      <c r="B200" s="263" t="s">
        <v>296</v>
      </c>
      <c r="C200">
        <f>'OR04-人身保险公司分支机构销售、承保、保全业务线操作风险'!D20</f>
        <v>0</v>
      </c>
      <c r="D200" s="249" t="s">
        <v>100</v>
      </c>
      <c r="E200" t="s">
        <v>380</v>
      </c>
      <c r="L200" s="236">
        <v>1</v>
      </c>
      <c r="M200" s="236">
        <v>1</v>
      </c>
      <c r="N200" s="236">
        <v>1</v>
      </c>
      <c r="O200" s="236">
        <v>1</v>
      </c>
      <c r="P200">
        <v>1</v>
      </c>
      <c r="Q200">
        <v>1</v>
      </c>
      <c r="R200">
        <v>1</v>
      </c>
      <c r="S200">
        <v>1</v>
      </c>
      <c r="T200">
        <v>1</v>
      </c>
      <c r="U200">
        <v>1</v>
      </c>
      <c r="V200">
        <v>1</v>
      </c>
    </row>
    <row r="201" ht="16.5" spans="1:22">
      <c r="A201" s="262" t="s">
        <v>397</v>
      </c>
      <c r="B201" s="263" t="s">
        <v>298</v>
      </c>
      <c r="C201">
        <f>'OR04-人身保险公司分支机构销售、承保、保全业务线操作风险'!D21</f>
        <v>0</v>
      </c>
      <c r="D201" s="249" t="s">
        <v>100</v>
      </c>
      <c r="E201" t="s">
        <v>380</v>
      </c>
      <c r="L201" s="236">
        <v>1</v>
      </c>
      <c r="M201" s="236">
        <v>1</v>
      </c>
      <c r="N201" s="236">
        <v>1</v>
      </c>
      <c r="O201" s="236">
        <v>1</v>
      </c>
      <c r="P201">
        <v>1</v>
      </c>
      <c r="Q201">
        <v>1</v>
      </c>
      <c r="R201">
        <v>1</v>
      </c>
      <c r="S201">
        <v>1</v>
      </c>
      <c r="T201">
        <v>1</v>
      </c>
      <c r="U201">
        <v>1</v>
      </c>
      <c r="V201">
        <v>1</v>
      </c>
    </row>
    <row r="202" ht="16.5" spans="1:22">
      <c r="A202" s="262" t="s">
        <v>398</v>
      </c>
      <c r="B202" s="256" t="s">
        <v>399</v>
      </c>
      <c r="C202" t="str">
        <f>'OR04-人身保险公司分支机构销售、承保、保全业务线操作风险'!C22</f>
        <v/>
      </c>
      <c r="D202" s="249" t="s">
        <v>100</v>
      </c>
      <c r="E202" t="s">
        <v>380</v>
      </c>
      <c r="L202" s="236">
        <v>1</v>
      </c>
      <c r="M202" s="236">
        <v>1</v>
      </c>
      <c r="N202" s="236">
        <v>1</v>
      </c>
      <c r="O202" s="236">
        <v>1</v>
      </c>
      <c r="P202">
        <v>1</v>
      </c>
      <c r="Q202">
        <v>1</v>
      </c>
      <c r="R202">
        <v>1</v>
      </c>
      <c r="S202">
        <v>1</v>
      </c>
      <c r="T202">
        <v>1</v>
      </c>
      <c r="U202">
        <v>1</v>
      </c>
      <c r="V202">
        <v>1</v>
      </c>
    </row>
    <row r="203" ht="16.5" spans="1:22">
      <c r="A203" s="262" t="s">
        <v>400</v>
      </c>
      <c r="B203" s="263" t="s">
        <v>401</v>
      </c>
      <c r="C203">
        <f>'OR04-人身保险公司分支机构销售、承保、保全业务线操作风险'!C23</f>
        <v>0</v>
      </c>
      <c r="D203" s="249" t="s">
        <v>100</v>
      </c>
      <c r="E203" t="s">
        <v>380</v>
      </c>
      <c r="L203" s="236">
        <v>1</v>
      </c>
      <c r="M203" s="236">
        <v>1</v>
      </c>
      <c r="N203" s="236">
        <v>1</v>
      </c>
      <c r="O203" s="236">
        <v>1</v>
      </c>
      <c r="P203">
        <v>1</v>
      </c>
      <c r="Q203">
        <v>1</v>
      </c>
      <c r="R203">
        <v>1</v>
      </c>
      <c r="S203">
        <v>1</v>
      </c>
      <c r="T203">
        <v>1</v>
      </c>
      <c r="U203">
        <v>1</v>
      </c>
      <c r="V203">
        <v>1</v>
      </c>
    </row>
    <row r="204" ht="16.5" spans="1:22">
      <c r="A204" s="262" t="s">
        <v>402</v>
      </c>
      <c r="B204" s="263" t="s">
        <v>403</v>
      </c>
      <c r="C204">
        <f>'OR04-人身保险公司分支机构销售、承保、保全业务线操作风险'!D24</f>
        <v>0</v>
      </c>
      <c r="D204" s="249" t="s">
        <v>100</v>
      </c>
      <c r="E204" t="s">
        <v>380</v>
      </c>
      <c r="L204" s="236">
        <v>1</v>
      </c>
      <c r="M204" s="236">
        <v>1</v>
      </c>
      <c r="N204" s="236">
        <v>1</v>
      </c>
      <c r="O204" s="236">
        <v>1</v>
      </c>
      <c r="P204">
        <v>1</v>
      </c>
      <c r="Q204">
        <v>1</v>
      </c>
      <c r="R204">
        <v>1</v>
      </c>
      <c r="S204">
        <v>1</v>
      </c>
      <c r="T204">
        <v>1</v>
      </c>
      <c r="U204">
        <v>1</v>
      </c>
      <c r="V204">
        <v>1</v>
      </c>
    </row>
    <row r="205" ht="16.5" spans="1:22">
      <c r="A205" s="262" t="s">
        <v>404</v>
      </c>
      <c r="B205" s="256" t="s">
        <v>405</v>
      </c>
      <c r="C205" t="str">
        <f>'OR04-人身保险公司分支机构销售、承保、保全业务线操作风险'!C25</f>
        <v/>
      </c>
      <c r="D205" s="249" t="s">
        <v>107</v>
      </c>
      <c r="E205" t="s">
        <v>380</v>
      </c>
      <c r="L205" s="236">
        <v>1</v>
      </c>
      <c r="M205" s="236">
        <v>1</v>
      </c>
      <c r="N205" s="236">
        <v>1</v>
      </c>
      <c r="O205" s="236">
        <v>1</v>
      </c>
      <c r="P205">
        <v>1</v>
      </c>
      <c r="Q205">
        <v>1</v>
      </c>
      <c r="R205">
        <v>1</v>
      </c>
      <c r="S205">
        <v>1</v>
      </c>
      <c r="T205">
        <v>1</v>
      </c>
      <c r="U205">
        <v>1</v>
      </c>
      <c r="V205">
        <v>1</v>
      </c>
    </row>
    <row r="206" ht="16.5" spans="1:22">
      <c r="A206" s="262" t="s">
        <v>406</v>
      </c>
      <c r="B206" s="263" t="s">
        <v>407</v>
      </c>
      <c r="C206">
        <f>'OR04-人身保险公司分支机构销售、承保、保全业务线操作风险'!C26</f>
        <v>0</v>
      </c>
      <c r="D206" s="249" t="s">
        <v>100</v>
      </c>
      <c r="E206" t="s">
        <v>380</v>
      </c>
      <c r="L206" s="236">
        <v>1</v>
      </c>
      <c r="M206" s="236">
        <v>1</v>
      </c>
      <c r="N206" s="236">
        <v>1</v>
      </c>
      <c r="O206" s="236">
        <v>1</v>
      </c>
      <c r="P206">
        <v>1</v>
      </c>
      <c r="Q206">
        <v>1</v>
      </c>
      <c r="R206">
        <v>1</v>
      </c>
      <c r="S206">
        <v>1</v>
      </c>
      <c r="T206">
        <v>1</v>
      </c>
      <c r="U206">
        <v>1</v>
      </c>
      <c r="V206">
        <v>1</v>
      </c>
    </row>
    <row r="207" ht="16.5" spans="1:22">
      <c r="A207" s="262" t="s">
        <v>408</v>
      </c>
      <c r="B207" s="263" t="s">
        <v>409</v>
      </c>
      <c r="C207">
        <f>'OR04-人身保险公司分支机构销售、承保、保全业务线操作风险'!C27</f>
        <v>0</v>
      </c>
      <c r="D207" s="249" t="s">
        <v>100</v>
      </c>
      <c r="E207" t="s">
        <v>380</v>
      </c>
      <c r="L207" s="236">
        <v>1</v>
      </c>
      <c r="M207" s="236">
        <v>1</v>
      </c>
      <c r="N207" s="236">
        <v>1</v>
      </c>
      <c r="O207" s="236">
        <v>1</v>
      </c>
      <c r="P207">
        <v>1</v>
      </c>
      <c r="Q207">
        <v>1</v>
      </c>
      <c r="R207">
        <v>1</v>
      </c>
      <c r="S207">
        <v>1</v>
      </c>
      <c r="T207">
        <v>1</v>
      </c>
      <c r="U207">
        <v>1</v>
      </c>
      <c r="V207">
        <v>1</v>
      </c>
    </row>
    <row r="208" ht="16.5" spans="1:22">
      <c r="A208" s="262" t="s">
        <v>410</v>
      </c>
      <c r="B208" s="256" t="s">
        <v>302</v>
      </c>
      <c r="C208">
        <f>'OR04-人身保险公司分支机构销售、承保、保全业务线操作风险'!C28</f>
        <v>0</v>
      </c>
      <c r="D208" s="249" t="s">
        <v>100</v>
      </c>
      <c r="E208" t="s">
        <v>380</v>
      </c>
      <c r="L208" s="236">
        <v>1</v>
      </c>
      <c r="M208" s="236">
        <v>1</v>
      </c>
      <c r="N208" s="236">
        <v>1</v>
      </c>
      <c r="O208" s="236">
        <v>1</v>
      </c>
      <c r="P208">
        <v>1</v>
      </c>
      <c r="Q208">
        <v>1</v>
      </c>
      <c r="R208">
        <v>1</v>
      </c>
      <c r="S208">
        <v>1</v>
      </c>
      <c r="T208">
        <v>1</v>
      </c>
      <c r="U208">
        <v>1</v>
      </c>
      <c r="V208">
        <v>1</v>
      </c>
    </row>
    <row r="209" ht="16.5" spans="1:22">
      <c r="A209" s="262" t="s">
        <v>411</v>
      </c>
      <c r="B209" s="256" t="s">
        <v>304</v>
      </c>
      <c r="C209">
        <f>'OR04-人身保险公司分支机构销售、承保、保全业务线操作风险'!C29</f>
        <v>0</v>
      </c>
      <c r="D209" s="249" t="s">
        <v>100</v>
      </c>
      <c r="E209" t="s">
        <v>380</v>
      </c>
      <c r="L209" s="236">
        <v>1</v>
      </c>
      <c r="M209" s="236">
        <v>1</v>
      </c>
      <c r="N209" s="236">
        <v>1</v>
      </c>
      <c r="O209" s="236">
        <v>1</v>
      </c>
      <c r="P209">
        <v>1</v>
      </c>
      <c r="Q209">
        <v>1</v>
      </c>
      <c r="R209">
        <v>1</v>
      </c>
      <c r="S209">
        <v>1</v>
      </c>
      <c r="T209">
        <v>1</v>
      </c>
      <c r="U209">
        <v>1</v>
      </c>
      <c r="V209">
        <v>1</v>
      </c>
    </row>
    <row r="210" ht="16.5" spans="1:22">
      <c r="A210" s="262" t="s">
        <v>412</v>
      </c>
      <c r="B210" s="256" t="s">
        <v>306</v>
      </c>
      <c r="C210">
        <f>'OR04-人身保险公司分支机构销售、承保、保全业务线操作风险'!C30</f>
        <v>0</v>
      </c>
      <c r="D210" s="249" t="s">
        <v>100</v>
      </c>
      <c r="E210" t="s">
        <v>380</v>
      </c>
      <c r="L210" s="236">
        <v>1</v>
      </c>
      <c r="M210" s="236">
        <v>1</v>
      </c>
      <c r="N210" s="236">
        <v>1</v>
      </c>
      <c r="O210" s="236">
        <v>1</v>
      </c>
      <c r="P210">
        <v>1</v>
      </c>
      <c r="Q210">
        <v>1</v>
      </c>
      <c r="R210">
        <v>1</v>
      </c>
      <c r="S210">
        <v>1</v>
      </c>
      <c r="T210">
        <v>1</v>
      </c>
      <c r="U210">
        <v>1</v>
      </c>
      <c r="V210">
        <v>1</v>
      </c>
    </row>
    <row r="211" ht="16.5" spans="1:22">
      <c r="A211" s="262" t="s">
        <v>413</v>
      </c>
      <c r="B211" s="256" t="s">
        <v>414</v>
      </c>
      <c r="C211">
        <f>'OR04-人身保险公司分支机构销售、承保、保全业务线操作风险'!C31</f>
        <v>0</v>
      </c>
      <c r="D211" s="249" t="s">
        <v>100</v>
      </c>
      <c r="E211" t="s">
        <v>380</v>
      </c>
      <c r="L211" s="236">
        <v>1</v>
      </c>
      <c r="M211" s="236">
        <v>1</v>
      </c>
      <c r="N211" s="236">
        <v>1</v>
      </c>
      <c r="O211" s="236">
        <v>1</v>
      </c>
      <c r="P211">
        <v>1</v>
      </c>
      <c r="Q211">
        <v>1</v>
      </c>
      <c r="R211">
        <v>1</v>
      </c>
      <c r="S211">
        <v>1</v>
      </c>
      <c r="T211">
        <v>1</v>
      </c>
      <c r="U211">
        <v>1</v>
      </c>
      <c r="V211">
        <v>1</v>
      </c>
    </row>
    <row r="212" ht="16.5" spans="1:22">
      <c r="A212" s="262" t="s">
        <v>415</v>
      </c>
      <c r="B212" s="256" t="s">
        <v>310</v>
      </c>
      <c r="C212">
        <f>'OR04-人身保险公司分支机构销售、承保、保全业务线操作风险'!C32</f>
        <v>0</v>
      </c>
      <c r="D212" s="249" t="s">
        <v>100</v>
      </c>
      <c r="E212" t="s">
        <v>380</v>
      </c>
      <c r="L212" s="236">
        <v>1</v>
      </c>
      <c r="M212" s="236">
        <v>1</v>
      </c>
      <c r="N212" s="236">
        <v>1</v>
      </c>
      <c r="O212" s="236">
        <v>1</v>
      </c>
      <c r="P212">
        <v>1</v>
      </c>
      <c r="Q212">
        <v>1</v>
      </c>
      <c r="R212">
        <v>1</v>
      </c>
      <c r="S212">
        <v>1</v>
      </c>
      <c r="T212">
        <v>1</v>
      </c>
      <c r="U212">
        <v>1</v>
      </c>
      <c r="V212">
        <v>1</v>
      </c>
    </row>
    <row r="213" ht="16.5" spans="1:22">
      <c r="A213" s="262" t="s">
        <v>416</v>
      </c>
      <c r="B213" s="256" t="s">
        <v>312</v>
      </c>
      <c r="C213">
        <f>'OR04-人身保险公司分支机构销售、承保、保全业务线操作风险'!C33</f>
        <v>0</v>
      </c>
      <c r="D213" s="249" t="s">
        <v>100</v>
      </c>
      <c r="E213" t="s">
        <v>380</v>
      </c>
      <c r="L213" s="236">
        <v>1</v>
      </c>
      <c r="M213" s="236">
        <v>1</v>
      </c>
      <c r="N213" s="236">
        <v>1</v>
      </c>
      <c r="O213" s="236">
        <v>1</v>
      </c>
      <c r="P213">
        <v>1</v>
      </c>
      <c r="Q213">
        <v>1</v>
      </c>
      <c r="R213">
        <v>1</v>
      </c>
      <c r="S213">
        <v>1</v>
      </c>
      <c r="T213">
        <v>1</v>
      </c>
      <c r="U213">
        <v>1</v>
      </c>
      <c r="V213">
        <v>1</v>
      </c>
    </row>
    <row r="214" ht="16.5" spans="1:22">
      <c r="A214" s="262" t="s">
        <v>417</v>
      </c>
      <c r="B214" s="256" t="s">
        <v>316</v>
      </c>
      <c r="C214">
        <f>'OR04-人身保险公司分支机构销售、承保、保全业务线操作风险'!C34</f>
        <v>0</v>
      </c>
      <c r="D214" t="s">
        <v>23</v>
      </c>
      <c r="E214" t="s">
        <v>380</v>
      </c>
      <c r="L214" s="236">
        <v>1</v>
      </c>
      <c r="M214" s="236">
        <v>1</v>
      </c>
      <c r="N214" s="236">
        <v>1</v>
      </c>
      <c r="O214" s="236">
        <v>1</v>
      </c>
      <c r="P214">
        <v>1</v>
      </c>
      <c r="Q214">
        <v>1</v>
      </c>
      <c r="R214">
        <v>1</v>
      </c>
      <c r="S214">
        <v>1</v>
      </c>
      <c r="T214">
        <v>1</v>
      </c>
      <c r="U214">
        <v>1</v>
      </c>
      <c r="V214">
        <v>1</v>
      </c>
    </row>
    <row r="215" ht="16.5" spans="1:22">
      <c r="A215" s="262" t="s">
        <v>418</v>
      </c>
      <c r="B215" s="256" t="s">
        <v>419</v>
      </c>
      <c r="C215" t="str">
        <f>'OR04-人身保险公司分支机构销售、承保、保全业务线操作风险'!C35</f>
        <v/>
      </c>
      <c r="D215" s="249" t="s">
        <v>107</v>
      </c>
      <c r="E215" t="s">
        <v>380</v>
      </c>
      <c r="L215" s="236">
        <v>1</v>
      </c>
      <c r="M215" s="236">
        <v>1</v>
      </c>
      <c r="N215" s="236">
        <v>1</v>
      </c>
      <c r="O215" s="236">
        <v>1</v>
      </c>
      <c r="P215">
        <v>1</v>
      </c>
      <c r="Q215">
        <v>1</v>
      </c>
      <c r="R215">
        <v>1</v>
      </c>
      <c r="S215">
        <v>1</v>
      </c>
      <c r="T215">
        <v>1</v>
      </c>
      <c r="U215">
        <v>1</v>
      </c>
      <c r="V215">
        <v>1</v>
      </c>
    </row>
    <row r="216" ht="16.5" spans="1:22">
      <c r="A216" s="262" t="s">
        <v>420</v>
      </c>
      <c r="B216" s="263" t="s">
        <v>421</v>
      </c>
      <c r="C216">
        <f>'OR04-人身保险公司分支机构销售、承保、保全业务线操作风险'!C36</f>
        <v>0</v>
      </c>
      <c r="D216" s="249" t="s">
        <v>100</v>
      </c>
      <c r="E216" t="s">
        <v>380</v>
      </c>
      <c r="L216" s="236">
        <v>1</v>
      </c>
      <c r="M216" s="236">
        <v>1</v>
      </c>
      <c r="N216" s="236">
        <v>1</v>
      </c>
      <c r="O216" s="236">
        <v>1</v>
      </c>
      <c r="P216">
        <v>1</v>
      </c>
      <c r="Q216">
        <v>1</v>
      </c>
      <c r="R216">
        <v>1</v>
      </c>
      <c r="S216">
        <v>1</v>
      </c>
      <c r="T216">
        <v>1</v>
      </c>
      <c r="U216">
        <v>1</v>
      </c>
      <c r="V216">
        <v>1</v>
      </c>
    </row>
    <row r="217" ht="16.5" spans="1:22">
      <c r="A217" s="262" t="s">
        <v>422</v>
      </c>
      <c r="B217" s="263" t="s">
        <v>423</v>
      </c>
      <c r="C217">
        <f>'OR04-人身保险公司分支机构销售、承保、保全业务线操作风险'!C37</f>
        <v>0</v>
      </c>
      <c r="D217" s="249" t="s">
        <v>100</v>
      </c>
      <c r="E217" t="s">
        <v>380</v>
      </c>
      <c r="L217" s="236">
        <v>1</v>
      </c>
      <c r="M217" s="236">
        <v>1</v>
      </c>
      <c r="N217" s="236">
        <v>1</v>
      </c>
      <c r="O217" s="236">
        <v>1</v>
      </c>
      <c r="P217">
        <v>1</v>
      </c>
      <c r="Q217">
        <v>1</v>
      </c>
      <c r="R217">
        <v>1</v>
      </c>
      <c r="S217">
        <v>1</v>
      </c>
      <c r="T217">
        <v>1</v>
      </c>
      <c r="U217">
        <v>1</v>
      </c>
      <c r="V217">
        <v>1</v>
      </c>
    </row>
    <row r="218" ht="16.5" spans="1:22">
      <c r="A218" s="262" t="s">
        <v>424</v>
      </c>
      <c r="B218" s="256" t="s">
        <v>425</v>
      </c>
      <c r="C218" t="str">
        <f>'OR04-人身保险公司分支机构销售、承保、保全业务线操作风险'!C38</f>
        <v/>
      </c>
      <c r="D218" s="249" t="s">
        <v>107</v>
      </c>
      <c r="E218" t="s">
        <v>380</v>
      </c>
      <c r="L218" s="236">
        <v>1</v>
      </c>
      <c r="M218" s="236">
        <v>1</v>
      </c>
      <c r="N218" s="236">
        <v>1</v>
      </c>
      <c r="O218" s="236">
        <v>1</v>
      </c>
      <c r="P218">
        <v>1</v>
      </c>
      <c r="Q218">
        <v>1</v>
      </c>
      <c r="R218">
        <v>1</v>
      </c>
      <c r="S218">
        <v>1</v>
      </c>
      <c r="T218">
        <v>1</v>
      </c>
      <c r="U218">
        <v>1</v>
      </c>
      <c r="V218">
        <v>1</v>
      </c>
    </row>
    <row r="219" ht="16.5" spans="1:22">
      <c r="A219" s="262" t="s">
        <v>426</v>
      </c>
      <c r="B219" s="263" t="s">
        <v>427</v>
      </c>
      <c r="C219">
        <f>'OR04-人身保险公司分支机构销售、承保、保全业务线操作风险'!C39</f>
        <v>0</v>
      </c>
      <c r="D219" s="249" t="s">
        <v>100</v>
      </c>
      <c r="E219" t="s">
        <v>380</v>
      </c>
      <c r="L219" s="236">
        <v>1</v>
      </c>
      <c r="M219" s="236">
        <v>1</v>
      </c>
      <c r="N219" s="236">
        <v>1</v>
      </c>
      <c r="O219" s="236">
        <v>1</v>
      </c>
      <c r="P219">
        <v>1</v>
      </c>
      <c r="Q219">
        <v>1</v>
      </c>
      <c r="R219">
        <v>1</v>
      </c>
      <c r="S219">
        <v>1</v>
      </c>
      <c r="T219">
        <v>1</v>
      </c>
      <c r="U219">
        <v>1</v>
      </c>
      <c r="V219">
        <v>1</v>
      </c>
    </row>
    <row r="220" ht="16.5" spans="1:22">
      <c r="A220" s="262" t="s">
        <v>428</v>
      </c>
      <c r="B220" s="263" t="s">
        <v>423</v>
      </c>
      <c r="C220">
        <f>'OR04-人身保险公司分支机构销售、承保、保全业务线操作风险'!C40</f>
        <v>0</v>
      </c>
      <c r="D220" s="249" t="s">
        <v>100</v>
      </c>
      <c r="E220" t="s">
        <v>380</v>
      </c>
      <c r="L220" s="236">
        <v>1</v>
      </c>
      <c r="M220" s="236">
        <v>1</v>
      </c>
      <c r="N220" s="236">
        <v>1</v>
      </c>
      <c r="O220" s="236">
        <v>1</v>
      </c>
      <c r="P220">
        <v>1</v>
      </c>
      <c r="Q220">
        <v>1</v>
      </c>
      <c r="R220">
        <v>1</v>
      </c>
      <c r="S220">
        <v>1</v>
      </c>
      <c r="T220">
        <v>1</v>
      </c>
      <c r="U220">
        <v>1</v>
      </c>
      <c r="V220">
        <v>1</v>
      </c>
    </row>
    <row r="221" ht="16.5" spans="1:22">
      <c r="A221" s="262" t="s">
        <v>429</v>
      </c>
      <c r="B221" s="256" t="s">
        <v>338</v>
      </c>
      <c r="C221">
        <f>'OR04-人身保险公司分支机构销售、承保、保全业务线操作风险'!C41</f>
        <v>0</v>
      </c>
      <c r="D221" s="249" t="s">
        <v>100</v>
      </c>
      <c r="E221" t="s">
        <v>380</v>
      </c>
      <c r="L221" s="236">
        <v>1</v>
      </c>
      <c r="M221" s="236">
        <v>1</v>
      </c>
      <c r="N221" s="236">
        <v>1</v>
      </c>
      <c r="O221" s="236">
        <v>1</v>
      </c>
      <c r="P221">
        <v>1</v>
      </c>
      <c r="Q221">
        <v>1</v>
      </c>
      <c r="R221">
        <v>1</v>
      </c>
      <c r="S221">
        <v>1</v>
      </c>
      <c r="T221">
        <v>1</v>
      </c>
      <c r="U221">
        <v>1</v>
      </c>
      <c r="V221">
        <v>1</v>
      </c>
    </row>
    <row r="222" ht="16.5" spans="1:22">
      <c r="A222" s="262" t="s">
        <v>430</v>
      </c>
      <c r="B222" s="256" t="s">
        <v>340</v>
      </c>
      <c r="C222">
        <f>'OR04-人身保险公司分支机构销售、承保、保全业务线操作风险'!C42</f>
        <v>0</v>
      </c>
      <c r="D222" s="249" t="s">
        <v>100</v>
      </c>
      <c r="E222" t="s">
        <v>380</v>
      </c>
      <c r="L222" s="236">
        <v>1</v>
      </c>
      <c r="M222" s="236">
        <v>1</v>
      </c>
      <c r="N222" s="236">
        <v>1</v>
      </c>
      <c r="O222" s="236">
        <v>1</v>
      </c>
      <c r="P222">
        <v>1</v>
      </c>
      <c r="Q222">
        <v>1</v>
      </c>
      <c r="R222">
        <v>1</v>
      </c>
      <c r="S222">
        <v>1</v>
      </c>
      <c r="T222">
        <v>1</v>
      </c>
      <c r="U222">
        <v>1</v>
      </c>
      <c r="V222">
        <v>1</v>
      </c>
    </row>
    <row r="223" ht="16.5" spans="1:22">
      <c r="A223" s="262" t="s">
        <v>431</v>
      </c>
      <c r="B223" s="256" t="s">
        <v>342</v>
      </c>
      <c r="C223">
        <f>'OR04-人身保险公司分支机构销售、承保、保全业务线操作风险'!C43</f>
        <v>0</v>
      </c>
      <c r="D223" s="249" t="s">
        <v>100</v>
      </c>
      <c r="E223" t="s">
        <v>380</v>
      </c>
      <c r="L223" s="236">
        <v>1</v>
      </c>
      <c r="M223" s="236">
        <v>1</v>
      </c>
      <c r="N223" s="236">
        <v>1</v>
      </c>
      <c r="O223" s="236">
        <v>1</v>
      </c>
      <c r="P223">
        <v>1</v>
      </c>
      <c r="Q223">
        <v>1</v>
      </c>
      <c r="R223">
        <v>1</v>
      </c>
      <c r="S223">
        <v>1</v>
      </c>
      <c r="T223">
        <v>1</v>
      </c>
      <c r="U223">
        <v>1</v>
      </c>
      <c r="V223">
        <v>1</v>
      </c>
    </row>
    <row r="224" ht="16.5" spans="1:22">
      <c r="A224" s="262" t="s">
        <v>432</v>
      </c>
      <c r="B224" s="256" t="s">
        <v>344</v>
      </c>
      <c r="C224">
        <f>'OR04-人身保险公司分支机构销售、承保、保全业务线操作风险'!C44</f>
        <v>0</v>
      </c>
      <c r="D224" s="249" t="s">
        <v>100</v>
      </c>
      <c r="E224" t="s">
        <v>380</v>
      </c>
      <c r="L224" s="236">
        <v>1</v>
      </c>
      <c r="M224" s="236">
        <v>1</v>
      </c>
      <c r="N224" s="236">
        <v>1</v>
      </c>
      <c r="O224" s="236">
        <v>1</v>
      </c>
      <c r="P224">
        <v>1</v>
      </c>
      <c r="Q224">
        <v>1</v>
      </c>
      <c r="R224">
        <v>1</v>
      </c>
      <c r="S224">
        <v>1</v>
      </c>
      <c r="T224">
        <v>1</v>
      </c>
      <c r="U224">
        <v>1</v>
      </c>
      <c r="V224">
        <v>1</v>
      </c>
    </row>
    <row r="225" ht="16.5" spans="1:22">
      <c r="A225" s="262" t="s">
        <v>433</v>
      </c>
      <c r="B225" s="256" t="s">
        <v>434</v>
      </c>
      <c r="C225" t="str">
        <f>'OR04-人身保险公司分支机构销售、承保、保全业务线操作风险'!C45</f>
        <v/>
      </c>
      <c r="D225" s="249" t="s">
        <v>107</v>
      </c>
      <c r="E225" t="s">
        <v>380</v>
      </c>
      <c r="L225" s="236">
        <v>1</v>
      </c>
      <c r="M225" s="236">
        <v>1</v>
      </c>
      <c r="N225" s="236">
        <v>1</v>
      </c>
      <c r="O225" s="236">
        <v>1</v>
      </c>
      <c r="P225">
        <v>1</v>
      </c>
      <c r="Q225">
        <v>1</v>
      </c>
      <c r="R225">
        <v>1</v>
      </c>
      <c r="S225">
        <v>1</v>
      </c>
      <c r="T225">
        <v>1</v>
      </c>
      <c r="U225">
        <v>1</v>
      </c>
      <c r="V225">
        <v>1</v>
      </c>
    </row>
    <row r="226" ht="16.5" spans="1:22">
      <c r="A226" s="262" t="s">
        <v>435</v>
      </c>
      <c r="B226" s="263" t="s">
        <v>436</v>
      </c>
      <c r="C226">
        <f>'OR04-人身保险公司分支机构销售、承保、保全业务线操作风险'!C46</f>
        <v>0</v>
      </c>
      <c r="D226" s="249" t="s">
        <v>136</v>
      </c>
      <c r="E226" t="s">
        <v>380</v>
      </c>
      <c r="L226" s="236">
        <v>1</v>
      </c>
      <c r="M226" s="236">
        <v>1</v>
      </c>
      <c r="N226" s="236">
        <v>1</v>
      </c>
      <c r="O226" s="236">
        <v>1</v>
      </c>
      <c r="P226">
        <v>1</v>
      </c>
      <c r="Q226">
        <v>1</v>
      </c>
      <c r="R226">
        <v>1</v>
      </c>
      <c r="S226">
        <v>1</v>
      </c>
      <c r="T226">
        <v>1</v>
      </c>
      <c r="U226">
        <v>1</v>
      </c>
      <c r="V226">
        <v>1</v>
      </c>
    </row>
    <row r="227" ht="16.5" spans="1:22">
      <c r="A227" s="262" t="s">
        <v>437</v>
      </c>
      <c r="B227" s="263" t="s">
        <v>438</v>
      </c>
      <c r="C227">
        <f>'OR04-人身保险公司分支机构销售、承保、保全业务线操作风险'!C47</f>
        <v>0</v>
      </c>
      <c r="D227" t="s">
        <v>136</v>
      </c>
      <c r="E227" t="s">
        <v>380</v>
      </c>
      <c r="L227" s="236">
        <v>1</v>
      </c>
      <c r="M227" s="236">
        <v>1</v>
      </c>
      <c r="N227" s="236">
        <v>1</v>
      </c>
      <c r="O227" s="236">
        <v>1</v>
      </c>
      <c r="P227">
        <v>1</v>
      </c>
      <c r="Q227">
        <v>1</v>
      </c>
      <c r="R227">
        <v>1</v>
      </c>
      <c r="S227">
        <v>1</v>
      </c>
      <c r="T227">
        <v>1</v>
      </c>
      <c r="U227">
        <v>1</v>
      </c>
      <c r="V227">
        <v>1</v>
      </c>
    </row>
    <row r="228" ht="16.5" spans="1:22">
      <c r="A228" s="262" t="s">
        <v>439</v>
      </c>
      <c r="B228" s="256" t="s">
        <v>440</v>
      </c>
      <c r="C228" t="str">
        <f>'OR04-人身保险公司分支机构销售、承保、保全业务线操作风险'!C48</f>
        <v/>
      </c>
      <c r="D228" s="249" t="s">
        <v>107</v>
      </c>
      <c r="E228" t="s">
        <v>380</v>
      </c>
      <c r="L228" s="236">
        <v>1</v>
      </c>
      <c r="M228" s="236">
        <v>1</v>
      </c>
      <c r="N228" s="236">
        <v>1</v>
      </c>
      <c r="O228" s="236">
        <v>1</v>
      </c>
      <c r="P228">
        <v>1</v>
      </c>
      <c r="Q228">
        <v>1</v>
      </c>
      <c r="R228">
        <v>1</v>
      </c>
      <c r="S228">
        <v>1</v>
      </c>
      <c r="T228">
        <v>1</v>
      </c>
      <c r="U228">
        <v>1</v>
      </c>
      <c r="V228">
        <v>1</v>
      </c>
    </row>
    <row r="229" ht="16.5" spans="1:22">
      <c r="A229" s="262" t="s">
        <v>441</v>
      </c>
      <c r="B229" s="263" t="s">
        <v>442</v>
      </c>
      <c r="C229">
        <f>'OR04-人身保险公司分支机构销售、承保、保全业务线操作风险'!C49</f>
        <v>0</v>
      </c>
      <c r="D229" s="249" t="s">
        <v>100</v>
      </c>
      <c r="E229" t="s">
        <v>380</v>
      </c>
      <c r="L229" s="236">
        <v>1</v>
      </c>
      <c r="M229" s="236">
        <v>1</v>
      </c>
      <c r="N229" s="236">
        <v>1</v>
      </c>
      <c r="O229" s="236">
        <v>1</v>
      </c>
      <c r="P229">
        <v>1</v>
      </c>
      <c r="Q229">
        <v>1</v>
      </c>
      <c r="R229">
        <v>1</v>
      </c>
      <c r="S229">
        <v>1</v>
      </c>
      <c r="T229">
        <v>1</v>
      </c>
      <c r="U229">
        <v>1</v>
      </c>
      <c r="V229">
        <v>1</v>
      </c>
    </row>
    <row r="230" ht="16.5" spans="1:22">
      <c r="A230" s="262" t="s">
        <v>443</v>
      </c>
      <c r="B230" s="263" t="s">
        <v>444</v>
      </c>
      <c r="C230">
        <f>'OR04-人身保险公司分支机构销售、承保、保全业务线操作风险'!D50</f>
        <v>0</v>
      </c>
      <c r="D230" s="249" t="s">
        <v>100</v>
      </c>
      <c r="E230" t="s">
        <v>380</v>
      </c>
      <c r="L230" s="236">
        <v>1</v>
      </c>
      <c r="M230" s="236">
        <v>1</v>
      </c>
      <c r="N230" s="236">
        <v>1</v>
      </c>
      <c r="O230" s="236">
        <v>1</v>
      </c>
      <c r="P230">
        <v>1</v>
      </c>
      <c r="Q230">
        <v>1</v>
      </c>
      <c r="R230">
        <v>1</v>
      </c>
      <c r="S230">
        <v>1</v>
      </c>
      <c r="T230">
        <v>1</v>
      </c>
      <c r="U230">
        <v>1</v>
      </c>
      <c r="V230">
        <v>1</v>
      </c>
    </row>
    <row r="231" ht="16.5" spans="1:22">
      <c r="A231" s="262" t="s">
        <v>445</v>
      </c>
      <c r="B231" s="263" t="s">
        <v>446</v>
      </c>
      <c r="C231">
        <f>'OR04-人身保险公司分支机构销售、承保、保全业务线操作风险'!C51</f>
        <v>0</v>
      </c>
      <c r="D231" s="249" t="s">
        <v>100</v>
      </c>
      <c r="E231" t="s">
        <v>380</v>
      </c>
      <c r="L231" s="236">
        <v>1</v>
      </c>
      <c r="M231" s="236">
        <v>1</v>
      </c>
      <c r="N231" s="236">
        <v>1</v>
      </c>
      <c r="O231" s="236">
        <v>1</v>
      </c>
      <c r="P231">
        <v>1</v>
      </c>
      <c r="Q231">
        <v>1</v>
      </c>
      <c r="R231">
        <v>1</v>
      </c>
      <c r="S231">
        <v>1</v>
      </c>
      <c r="T231">
        <v>1</v>
      </c>
      <c r="U231">
        <v>1</v>
      </c>
      <c r="V231">
        <v>1</v>
      </c>
    </row>
    <row r="232" ht="16.5" spans="1:22">
      <c r="A232" s="262" t="s">
        <v>447</v>
      </c>
      <c r="B232" s="256" t="s">
        <v>448</v>
      </c>
      <c r="C232" t="str">
        <f>'OR04-人身保险公司分支机构销售、承保、保全业务线操作风险'!C52</f>
        <v/>
      </c>
      <c r="D232" s="249" t="s">
        <v>107</v>
      </c>
      <c r="E232" t="s">
        <v>380</v>
      </c>
      <c r="L232" s="236">
        <v>1</v>
      </c>
      <c r="M232" s="236">
        <v>1</v>
      </c>
      <c r="N232" s="236">
        <v>1</v>
      </c>
      <c r="O232" s="236">
        <v>1</v>
      </c>
      <c r="P232">
        <v>1</v>
      </c>
      <c r="Q232">
        <v>1</v>
      </c>
      <c r="R232">
        <v>1</v>
      </c>
      <c r="S232">
        <v>1</v>
      </c>
      <c r="T232">
        <v>1</v>
      </c>
      <c r="U232">
        <v>1</v>
      </c>
      <c r="V232">
        <v>1</v>
      </c>
    </row>
    <row r="233" ht="16.5" spans="1:22">
      <c r="A233" s="262" t="s">
        <v>449</v>
      </c>
      <c r="B233" s="263" t="s">
        <v>450</v>
      </c>
      <c r="C233">
        <f>'OR04-人身保险公司分支机构销售、承保、保全业务线操作风险'!C53</f>
        <v>0</v>
      </c>
      <c r="D233" t="s">
        <v>136</v>
      </c>
      <c r="E233" t="s">
        <v>380</v>
      </c>
      <c r="L233" s="236">
        <v>1</v>
      </c>
      <c r="M233" s="236">
        <v>1</v>
      </c>
      <c r="N233" s="236">
        <v>1</v>
      </c>
      <c r="O233" s="236">
        <v>1</v>
      </c>
      <c r="P233">
        <v>1</v>
      </c>
      <c r="Q233">
        <v>1</v>
      </c>
      <c r="R233">
        <v>1</v>
      </c>
      <c r="S233">
        <v>1</v>
      </c>
      <c r="T233">
        <v>1</v>
      </c>
      <c r="U233">
        <v>1</v>
      </c>
      <c r="V233">
        <v>1</v>
      </c>
    </row>
    <row r="234" ht="16.5" spans="1:22">
      <c r="A234" s="262" t="s">
        <v>451</v>
      </c>
      <c r="B234" s="263" t="s">
        <v>452</v>
      </c>
      <c r="C234">
        <f>'OR04-人身保险公司分支机构销售、承保、保全业务线操作风险'!C54</f>
        <v>0</v>
      </c>
      <c r="D234" t="s">
        <v>136</v>
      </c>
      <c r="E234" t="s">
        <v>380</v>
      </c>
      <c r="L234" s="236">
        <v>1</v>
      </c>
      <c r="M234" s="236">
        <v>1</v>
      </c>
      <c r="N234" s="236">
        <v>1</v>
      </c>
      <c r="O234" s="236">
        <v>1</v>
      </c>
      <c r="P234">
        <v>1</v>
      </c>
      <c r="Q234">
        <v>1</v>
      </c>
      <c r="R234">
        <v>1</v>
      </c>
      <c r="S234">
        <v>1</v>
      </c>
      <c r="T234">
        <v>1</v>
      </c>
      <c r="U234">
        <v>1</v>
      </c>
      <c r="V234">
        <v>1</v>
      </c>
    </row>
    <row r="235" ht="16.5" spans="1:22">
      <c r="A235" s="262" t="s">
        <v>453</v>
      </c>
      <c r="B235" s="263" t="s">
        <v>454</v>
      </c>
      <c r="C235">
        <f>'OR04-人身保险公司分支机构销售、承保、保全业务线操作风险'!C55</f>
        <v>0</v>
      </c>
      <c r="D235" t="s">
        <v>136</v>
      </c>
      <c r="E235" t="s">
        <v>380</v>
      </c>
      <c r="L235" s="236">
        <v>1</v>
      </c>
      <c r="M235" s="236">
        <v>1</v>
      </c>
      <c r="N235" s="236">
        <v>1</v>
      </c>
      <c r="O235" s="236">
        <v>1</v>
      </c>
      <c r="P235">
        <v>1</v>
      </c>
      <c r="Q235">
        <v>1</v>
      </c>
      <c r="R235">
        <v>1</v>
      </c>
      <c r="S235">
        <v>1</v>
      </c>
      <c r="T235">
        <v>1</v>
      </c>
      <c r="U235">
        <v>1</v>
      </c>
      <c r="V235">
        <v>1</v>
      </c>
    </row>
    <row r="236" ht="16.5" spans="1:22">
      <c r="A236" s="262" t="s">
        <v>455</v>
      </c>
      <c r="B236" s="263" t="s">
        <v>456</v>
      </c>
      <c r="C236">
        <f>'OR04-人身保险公司分支机构销售、承保、保全业务线操作风险'!C56</f>
        <v>0</v>
      </c>
      <c r="D236" t="s">
        <v>136</v>
      </c>
      <c r="E236" t="s">
        <v>380</v>
      </c>
      <c r="L236" s="236">
        <v>1</v>
      </c>
      <c r="M236" s="236">
        <v>1</v>
      </c>
      <c r="N236" s="236">
        <v>1</v>
      </c>
      <c r="O236" s="236">
        <v>1</v>
      </c>
      <c r="P236">
        <v>1</v>
      </c>
      <c r="Q236">
        <v>1</v>
      </c>
      <c r="R236">
        <v>1</v>
      </c>
      <c r="S236">
        <v>1</v>
      </c>
      <c r="T236">
        <v>1</v>
      </c>
      <c r="U236">
        <v>1</v>
      </c>
      <c r="V236">
        <v>1</v>
      </c>
    </row>
    <row r="237" ht="16.5" spans="1:22">
      <c r="A237" s="262" t="s">
        <v>457</v>
      </c>
      <c r="B237" s="256" t="s">
        <v>458</v>
      </c>
      <c r="C237" t="str">
        <f>'OR04-人身保险公司分支机构销售、承保、保全业务线操作风险'!C57</f>
        <v/>
      </c>
      <c r="D237" s="249" t="s">
        <v>107</v>
      </c>
      <c r="E237" t="s">
        <v>380</v>
      </c>
      <c r="L237" s="236">
        <v>1</v>
      </c>
      <c r="M237" s="236">
        <v>1</v>
      </c>
      <c r="N237" s="236">
        <v>1</v>
      </c>
      <c r="O237" s="236">
        <v>1</v>
      </c>
      <c r="P237">
        <v>1</v>
      </c>
      <c r="Q237">
        <v>1</v>
      </c>
      <c r="R237">
        <v>1</v>
      </c>
      <c r="S237">
        <v>1</v>
      </c>
      <c r="T237">
        <v>1</v>
      </c>
      <c r="U237">
        <v>1</v>
      </c>
      <c r="V237">
        <v>1</v>
      </c>
    </row>
    <row r="238" ht="16.5" spans="1:22">
      <c r="A238" s="262" t="s">
        <v>459</v>
      </c>
      <c r="B238" s="263" t="s">
        <v>460</v>
      </c>
      <c r="C238">
        <f>'OR04-人身保险公司分支机构销售、承保、保全业务线操作风险'!C58</f>
        <v>0</v>
      </c>
      <c r="D238" s="249" t="s">
        <v>136</v>
      </c>
      <c r="E238" t="s">
        <v>380</v>
      </c>
      <c r="L238" s="236">
        <v>1</v>
      </c>
      <c r="M238" s="236">
        <v>1</v>
      </c>
      <c r="N238" s="236">
        <v>1</v>
      </c>
      <c r="O238" s="236">
        <v>1</v>
      </c>
      <c r="P238">
        <v>1</v>
      </c>
      <c r="Q238">
        <v>1</v>
      </c>
      <c r="R238">
        <v>1</v>
      </c>
      <c r="S238">
        <v>1</v>
      </c>
      <c r="T238">
        <v>1</v>
      </c>
      <c r="U238">
        <v>1</v>
      </c>
      <c r="V238">
        <v>1</v>
      </c>
    </row>
    <row r="239" ht="16.5" spans="1:22">
      <c r="A239" s="262" t="s">
        <v>461</v>
      </c>
      <c r="B239" s="263" t="s">
        <v>462</v>
      </c>
      <c r="C239">
        <f>'OR04-人身保险公司分支机构销售、承保、保全业务线操作风险'!C59</f>
        <v>0</v>
      </c>
      <c r="D239" s="249" t="s">
        <v>136</v>
      </c>
      <c r="E239" t="s">
        <v>380</v>
      </c>
      <c r="L239" s="236">
        <v>1</v>
      </c>
      <c r="M239" s="236">
        <v>1</v>
      </c>
      <c r="N239" s="236">
        <v>1</v>
      </c>
      <c r="O239" s="236">
        <v>1</v>
      </c>
      <c r="P239">
        <v>1</v>
      </c>
      <c r="Q239">
        <v>1</v>
      </c>
      <c r="R239">
        <v>1</v>
      </c>
      <c r="S239">
        <v>1</v>
      </c>
      <c r="T239">
        <v>1</v>
      </c>
      <c r="U239">
        <v>1</v>
      </c>
      <c r="V239">
        <v>1</v>
      </c>
    </row>
    <row r="240" ht="16.5" spans="1:22">
      <c r="A240" s="262" t="s">
        <v>463</v>
      </c>
      <c r="B240" s="263" t="s">
        <v>464</v>
      </c>
      <c r="C240">
        <f>'OR04-人身保险公司分支机构销售、承保、保全业务线操作风险'!C60</f>
        <v>0</v>
      </c>
      <c r="D240" s="249" t="s">
        <v>136</v>
      </c>
      <c r="E240" t="s">
        <v>380</v>
      </c>
      <c r="L240" s="236">
        <v>1</v>
      </c>
      <c r="M240" s="236">
        <v>1</v>
      </c>
      <c r="N240" s="236">
        <v>1</v>
      </c>
      <c r="O240" s="236">
        <v>1</v>
      </c>
      <c r="P240">
        <v>1</v>
      </c>
      <c r="Q240">
        <v>1</v>
      </c>
      <c r="R240">
        <v>1</v>
      </c>
      <c r="S240">
        <v>1</v>
      </c>
      <c r="T240">
        <v>1</v>
      </c>
      <c r="U240">
        <v>1</v>
      </c>
      <c r="V240">
        <v>1</v>
      </c>
    </row>
    <row r="241" ht="16.5" spans="1:22">
      <c r="A241" s="262" t="s">
        <v>465</v>
      </c>
      <c r="B241" s="263" t="s">
        <v>466</v>
      </c>
      <c r="C241">
        <f>'OR04-人身保险公司分支机构销售、承保、保全业务线操作风险'!C61</f>
        <v>0</v>
      </c>
      <c r="D241" s="249" t="s">
        <v>136</v>
      </c>
      <c r="E241" t="s">
        <v>380</v>
      </c>
      <c r="L241" s="236">
        <v>1</v>
      </c>
      <c r="M241" s="236">
        <v>1</v>
      </c>
      <c r="N241" s="236">
        <v>1</v>
      </c>
      <c r="O241" s="236">
        <v>1</v>
      </c>
      <c r="P241">
        <v>1</v>
      </c>
      <c r="Q241">
        <v>1</v>
      </c>
      <c r="R241">
        <v>1</v>
      </c>
      <c r="S241">
        <v>1</v>
      </c>
      <c r="T241">
        <v>1</v>
      </c>
      <c r="U241">
        <v>1</v>
      </c>
      <c r="V241">
        <v>1</v>
      </c>
    </row>
    <row r="242" ht="16.5" spans="1:22">
      <c r="A242" s="262" t="s">
        <v>467</v>
      </c>
      <c r="B242" s="263" t="s">
        <v>468</v>
      </c>
      <c r="C242">
        <f>'OR04-人身保险公司分支机构销售、承保、保全业务线操作风险'!D62</f>
        <v>0</v>
      </c>
      <c r="D242" s="249" t="s">
        <v>136</v>
      </c>
      <c r="E242" t="s">
        <v>380</v>
      </c>
      <c r="L242" s="236">
        <v>1</v>
      </c>
      <c r="M242" s="236">
        <v>1</v>
      </c>
      <c r="N242" s="236">
        <v>1</v>
      </c>
      <c r="O242" s="236">
        <v>1</v>
      </c>
      <c r="P242">
        <v>1</v>
      </c>
      <c r="Q242">
        <v>1</v>
      </c>
      <c r="R242">
        <v>1</v>
      </c>
      <c r="S242">
        <v>1</v>
      </c>
      <c r="T242">
        <v>1</v>
      </c>
      <c r="U242">
        <v>1</v>
      </c>
      <c r="V242">
        <v>1</v>
      </c>
    </row>
    <row r="243" ht="16.5" spans="1:22">
      <c r="A243" s="262" t="s">
        <v>469</v>
      </c>
      <c r="B243" s="256" t="s">
        <v>358</v>
      </c>
      <c r="C243" t="str">
        <f>'OR04-人身保险公司分支机构销售、承保、保全业务线操作风险'!C63</f>
        <v/>
      </c>
      <c r="D243" s="249" t="s">
        <v>107</v>
      </c>
      <c r="E243" t="s">
        <v>380</v>
      </c>
      <c r="L243" s="236">
        <v>1</v>
      </c>
      <c r="M243" s="236">
        <v>1</v>
      </c>
      <c r="N243" s="236">
        <v>1</v>
      </c>
      <c r="O243" s="236">
        <v>1</v>
      </c>
      <c r="P243">
        <v>1</v>
      </c>
      <c r="Q243">
        <v>1</v>
      </c>
      <c r="R243">
        <v>1</v>
      </c>
      <c r="S243">
        <v>1</v>
      </c>
      <c r="T243">
        <v>1</v>
      </c>
      <c r="U243">
        <v>1</v>
      </c>
      <c r="V243">
        <v>1</v>
      </c>
    </row>
    <row r="244" ht="16.5" spans="1:22">
      <c r="A244" s="262" t="s">
        <v>470</v>
      </c>
      <c r="B244" s="263" t="s">
        <v>360</v>
      </c>
      <c r="C244">
        <f>'OR04-人身保险公司分支机构销售、承保、保全业务线操作风险'!C64</f>
        <v>0</v>
      </c>
      <c r="D244" s="249" t="s">
        <v>100</v>
      </c>
      <c r="E244" t="s">
        <v>380</v>
      </c>
      <c r="L244" s="236">
        <v>1</v>
      </c>
      <c r="M244" s="236">
        <v>1</v>
      </c>
      <c r="N244" s="236">
        <v>1</v>
      </c>
      <c r="O244" s="236">
        <v>1</v>
      </c>
      <c r="P244">
        <v>1</v>
      </c>
      <c r="Q244">
        <v>1</v>
      </c>
      <c r="R244">
        <v>1</v>
      </c>
      <c r="S244">
        <v>1</v>
      </c>
      <c r="T244">
        <v>1</v>
      </c>
      <c r="U244">
        <v>1</v>
      </c>
      <c r="V244">
        <v>1</v>
      </c>
    </row>
    <row r="245" ht="16.5" spans="1:22">
      <c r="A245" s="262" t="s">
        <v>471</v>
      </c>
      <c r="B245" s="263" t="s">
        <v>362</v>
      </c>
      <c r="C245">
        <f>'OR04-人身保险公司分支机构销售、承保、保全业务线操作风险'!C65</f>
        <v>0</v>
      </c>
      <c r="D245" s="249" t="s">
        <v>100</v>
      </c>
      <c r="E245" t="s">
        <v>380</v>
      </c>
      <c r="L245" s="236">
        <v>1</v>
      </c>
      <c r="M245" s="236">
        <v>1</v>
      </c>
      <c r="N245" s="236">
        <v>1</v>
      </c>
      <c r="O245" s="236">
        <v>1</v>
      </c>
      <c r="P245">
        <v>1</v>
      </c>
      <c r="Q245">
        <v>1</v>
      </c>
      <c r="R245">
        <v>1</v>
      </c>
      <c r="S245">
        <v>1</v>
      </c>
      <c r="T245">
        <v>1</v>
      </c>
      <c r="U245">
        <v>1</v>
      </c>
      <c r="V245">
        <v>1</v>
      </c>
    </row>
    <row r="246" ht="16.5" spans="1:22">
      <c r="A246" s="262" t="s">
        <v>472</v>
      </c>
      <c r="B246" s="256" t="s">
        <v>473</v>
      </c>
      <c r="C246">
        <f>'OR04-人身保险公司分支机构销售、承保、保全业务线操作风险'!C66</f>
        <v>0</v>
      </c>
      <c r="D246" t="s">
        <v>23</v>
      </c>
      <c r="E246" t="s">
        <v>380</v>
      </c>
      <c r="L246" s="236">
        <v>1</v>
      </c>
      <c r="M246" s="236">
        <v>1</v>
      </c>
      <c r="N246" s="236">
        <v>1</v>
      </c>
      <c r="O246" s="236">
        <v>1</v>
      </c>
      <c r="P246">
        <v>1</v>
      </c>
      <c r="Q246">
        <v>1</v>
      </c>
      <c r="R246">
        <v>1</v>
      </c>
      <c r="S246">
        <v>1</v>
      </c>
      <c r="T246">
        <v>1</v>
      </c>
      <c r="U246">
        <v>1</v>
      </c>
      <c r="V246">
        <v>1</v>
      </c>
    </row>
    <row r="247" ht="16.5" spans="1:22">
      <c r="A247" s="262" t="s">
        <v>474</v>
      </c>
      <c r="B247" s="256" t="s">
        <v>475</v>
      </c>
      <c r="C247">
        <f>'OR04-人身保险公司分支机构销售、承保、保全业务线操作风险'!C67</f>
        <v>0</v>
      </c>
      <c r="D247" s="249" t="s">
        <v>100</v>
      </c>
      <c r="E247" t="s">
        <v>380</v>
      </c>
      <c r="L247" s="236">
        <v>1</v>
      </c>
      <c r="M247" s="236">
        <v>1</v>
      </c>
      <c r="N247" s="236">
        <v>1</v>
      </c>
      <c r="O247" s="236">
        <v>1</v>
      </c>
      <c r="P247">
        <v>1</v>
      </c>
      <c r="Q247">
        <v>1</v>
      </c>
      <c r="R247">
        <v>1</v>
      </c>
      <c r="S247">
        <v>1</v>
      </c>
      <c r="T247">
        <v>1</v>
      </c>
      <c r="U247">
        <v>1</v>
      </c>
      <c r="V247">
        <v>1</v>
      </c>
    </row>
    <row r="248" ht="16.5" spans="1:22">
      <c r="A248" s="262" t="s">
        <v>476</v>
      </c>
      <c r="B248" s="256" t="s">
        <v>477</v>
      </c>
      <c r="C248">
        <f>'OR04-人身保险公司分支机构销售、承保、保全业务线操作风险'!C68</f>
        <v>0</v>
      </c>
      <c r="D248" s="249" t="s">
        <v>100</v>
      </c>
      <c r="E248" t="s">
        <v>380</v>
      </c>
      <c r="L248" s="236">
        <v>1</v>
      </c>
      <c r="M248" s="236">
        <v>1</v>
      </c>
      <c r="N248" s="236">
        <v>1</v>
      </c>
      <c r="O248" s="236">
        <v>1</v>
      </c>
      <c r="P248">
        <v>1</v>
      </c>
      <c r="Q248">
        <v>1</v>
      </c>
      <c r="R248">
        <v>1</v>
      </c>
      <c r="S248">
        <v>1</v>
      </c>
      <c r="T248">
        <v>1</v>
      </c>
      <c r="U248">
        <v>1</v>
      </c>
      <c r="V248">
        <v>1</v>
      </c>
    </row>
    <row r="249" ht="16.5" spans="1:22">
      <c r="A249" s="262" t="s">
        <v>478</v>
      </c>
      <c r="B249" s="256" t="s">
        <v>370</v>
      </c>
      <c r="C249">
        <f>'OR04-人身保险公司分支机构销售、承保、保全业务线操作风险'!C69</f>
        <v>0</v>
      </c>
      <c r="D249" s="249" t="s">
        <v>100</v>
      </c>
      <c r="E249" t="s">
        <v>380</v>
      </c>
      <c r="L249" s="236">
        <v>1</v>
      </c>
      <c r="M249" s="236">
        <v>1</v>
      </c>
      <c r="N249" s="236">
        <v>1</v>
      </c>
      <c r="O249" s="236">
        <v>1</v>
      </c>
      <c r="P249">
        <v>1</v>
      </c>
      <c r="Q249">
        <v>1</v>
      </c>
      <c r="R249">
        <v>1</v>
      </c>
      <c r="S249">
        <v>1</v>
      </c>
      <c r="T249">
        <v>1</v>
      </c>
      <c r="U249">
        <v>1</v>
      </c>
      <c r="V249">
        <v>1</v>
      </c>
    </row>
    <row r="250" ht="16.5" spans="1:22">
      <c r="A250" s="262" t="s">
        <v>479</v>
      </c>
      <c r="B250" s="256" t="s">
        <v>372</v>
      </c>
      <c r="C250">
        <f>'OR04-人身保险公司分支机构销售、承保、保全业务线操作风险'!C70</f>
        <v>0</v>
      </c>
      <c r="D250" s="249" t="s">
        <v>100</v>
      </c>
      <c r="E250" t="s">
        <v>380</v>
      </c>
      <c r="L250" s="236">
        <v>1</v>
      </c>
      <c r="M250" s="236">
        <v>1</v>
      </c>
      <c r="N250" s="236">
        <v>1</v>
      </c>
      <c r="O250" s="236">
        <v>1</v>
      </c>
      <c r="P250">
        <v>1</v>
      </c>
      <c r="Q250">
        <v>1</v>
      </c>
      <c r="R250">
        <v>1</v>
      </c>
      <c r="S250">
        <v>1</v>
      </c>
      <c r="T250">
        <v>1</v>
      </c>
      <c r="U250">
        <v>1</v>
      </c>
      <c r="V250">
        <v>1</v>
      </c>
    </row>
    <row r="251" ht="16.5" spans="1:22">
      <c r="A251" s="262" t="s">
        <v>480</v>
      </c>
      <c r="B251" s="256" t="s">
        <v>374</v>
      </c>
      <c r="C251">
        <f>'OR04-人身保险公司分支机构销售、承保、保全业务线操作风险'!C71</f>
        <v>0</v>
      </c>
      <c r="D251" s="249" t="s">
        <v>100</v>
      </c>
      <c r="E251" t="s">
        <v>380</v>
      </c>
      <c r="L251" s="236">
        <v>1</v>
      </c>
      <c r="M251" s="236">
        <v>1</v>
      </c>
      <c r="N251" s="236">
        <v>1</v>
      </c>
      <c r="O251" s="236">
        <v>1</v>
      </c>
      <c r="P251">
        <v>1</v>
      </c>
      <c r="Q251">
        <v>1</v>
      </c>
      <c r="R251">
        <v>1</v>
      </c>
      <c r="S251">
        <v>1</v>
      </c>
      <c r="T251">
        <v>1</v>
      </c>
      <c r="U251">
        <v>1</v>
      </c>
      <c r="V251">
        <v>1</v>
      </c>
    </row>
    <row r="252" ht="16.5" spans="1:22">
      <c r="A252" s="262" t="s">
        <v>481</v>
      </c>
      <c r="B252" s="256" t="s">
        <v>376</v>
      </c>
      <c r="C252">
        <f>'OR04-人身保险公司分支机构销售、承保、保全业务线操作风险'!C72</f>
        <v>0</v>
      </c>
      <c r="D252" s="249" t="s">
        <v>23</v>
      </c>
      <c r="E252" t="s">
        <v>380</v>
      </c>
      <c r="L252" s="236">
        <v>1</v>
      </c>
      <c r="M252" s="236">
        <v>1</v>
      </c>
      <c r="N252" s="236">
        <v>1</v>
      </c>
      <c r="O252" s="236">
        <v>1</v>
      </c>
      <c r="P252">
        <v>1</v>
      </c>
      <c r="Q252">
        <v>1</v>
      </c>
      <c r="R252">
        <v>1</v>
      </c>
      <c r="S252">
        <v>1</v>
      </c>
      <c r="T252">
        <v>1</v>
      </c>
      <c r="U252">
        <v>1</v>
      </c>
      <c r="V252">
        <v>1</v>
      </c>
    </row>
    <row r="253" ht="16.5" spans="1:22">
      <c r="A253" s="262" t="s">
        <v>482</v>
      </c>
      <c r="B253" s="256" t="s">
        <v>378</v>
      </c>
      <c r="C253">
        <f>'OR04-人身保险公司分支机构销售、承保、保全业务线操作风险'!C73</f>
        <v>0</v>
      </c>
      <c r="D253" s="249" t="s">
        <v>136</v>
      </c>
      <c r="E253" t="s">
        <v>380</v>
      </c>
      <c r="L253" s="236">
        <v>1</v>
      </c>
      <c r="M253" s="236">
        <v>1</v>
      </c>
      <c r="N253" s="236">
        <v>1</v>
      </c>
      <c r="O253" s="236">
        <v>1</v>
      </c>
      <c r="P253">
        <v>1</v>
      </c>
      <c r="Q253">
        <v>1</v>
      </c>
      <c r="R253">
        <v>1</v>
      </c>
      <c r="S253">
        <v>1</v>
      </c>
      <c r="T253">
        <v>1</v>
      </c>
      <c r="U253">
        <v>1</v>
      </c>
      <c r="V253">
        <v>1</v>
      </c>
    </row>
    <row r="254" ht="16.5" spans="1:22">
      <c r="A254" s="262" t="s">
        <v>483</v>
      </c>
      <c r="B254" s="256" t="s">
        <v>484</v>
      </c>
      <c r="C254">
        <f>'OR04-人身保险公司分支机构销售、承保、保全业务线操作风险'!C74</f>
        <v>0</v>
      </c>
      <c r="D254" s="249" t="s">
        <v>136</v>
      </c>
      <c r="E254" t="s">
        <v>380</v>
      </c>
      <c r="L254" s="236">
        <v>1</v>
      </c>
      <c r="M254" s="236">
        <v>1</v>
      </c>
      <c r="N254" s="236">
        <v>1</v>
      </c>
      <c r="O254" s="236">
        <v>1</v>
      </c>
      <c r="P254">
        <v>1</v>
      </c>
      <c r="Q254">
        <v>1</v>
      </c>
      <c r="R254">
        <v>1</v>
      </c>
      <c r="S254">
        <v>1</v>
      </c>
      <c r="T254">
        <v>1</v>
      </c>
      <c r="U254">
        <v>1</v>
      </c>
      <c r="V254">
        <v>1</v>
      </c>
    </row>
    <row r="255" ht="17.25" spans="1:22">
      <c r="A255" s="262" t="s">
        <v>485</v>
      </c>
      <c r="B255" s="266" t="s">
        <v>486</v>
      </c>
      <c r="C255">
        <f>'OR04-人身保险公司分支机构销售、承保、保全业务线操作风险'!C75</f>
        <v>0</v>
      </c>
      <c r="D255" s="249" t="s">
        <v>136</v>
      </c>
      <c r="E255" t="s">
        <v>380</v>
      </c>
      <c r="L255" s="236">
        <v>1</v>
      </c>
      <c r="M255" s="236">
        <v>1</v>
      </c>
      <c r="N255" s="236">
        <v>1</v>
      </c>
      <c r="O255" s="236">
        <v>1</v>
      </c>
      <c r="P255">
        <v>1</v>
      </c>
      <c r="Q255">
        <v>1</v>
      </c>
      <c r="R255">
        <v>1</v>
      </c>
      <c r="S255">
        <v>1</v>
      </c>
      <c r="T255">
        <v>1</v>
      </c>
      <c r="U255">
        <v>1</v>
      </c>
      <c r="V255">
        <v>1</v>
      </c>
    </row>
    <row r="256" ht="14.25" spans="1:22">
      <c r="A256" s="242" t="s">
        <v>487</v>
      </c>
      <c r="B256" s="256" t="s">
        <v>488</v>
      </c>
      <c r="C256">
        <f>'OR05-财产保险公司理赔业务线操作风险'!C4</f>
        <v>0</v>
      </c>
      <c r="D256" s="249" t="s">
        <v>23</v>
      </c>
      <c r="E256" t="s">
        <v>489</v>
      </c>
      <c r="H256" s="234">
        <v>1</v>
      </c>
      <c r="I256" s="234">
        <v>1</v>
      </c>
      <c r="J256" s="234">
        <v>1</v>
      </c>
      <c r="P256">
        <v>1</v>
      </c>
      <c r="Q256">
        <v>1</v>
      </c>
      <c r="R256">
        <v>1</v>
      </c>
      <c r="S256">
        <v>1</v>
      </c>
      <c r="T256">
        <v>1</v>
      </c>
      <c r="U256">
        <v>1</v>
      </c>
      <c r="V256">
        <v>1</v>
      </c>
    </row>
    <row r="257" ht="14.25" spans="1:22">
      <c r="A257" s="242" t="s">
        <v>490</v>
      </c>
      <c r="B257" s="256" t="s">
        <v>491</v>
      </c>
      <c r="C257">
        <f>'OR05-财产保险公司理赔业务线操作风险'!C5</f>
        <v>0</v>
      </c>
      <c r="D257" s="249" t="s">
        <v>23</v>
      </c>
      <c r="E257" t="s">
        <v>489</v>
      </c>
      <c r="H257" s="234">
        <v>1</v>
      </c>
      <c r="I257" s="234">
        <v>1</v>
      </c>
      <c r="J257" s="234">
        <v>1</v>
      </c>
      <c r="P257">
        <v>1</v>
      </c>
      <c r="Q257">
        <v>1</v>
      </c>
      <c r="R257">
        <v>1</v>
      </c>
      <c r="S257">
        <v>1</v>
      </c>
      <c r="T257">
        <v>1</v>
      </c>
      <c r="U257">
        <v>1</v>
      </c>
      <c r="V257">
        <v>1</v>
      </c>
    </row>
    <row r="258" ht="14.25" spans="1:22">
      <c r="A258" s="242" t="s">
        <v>492</v>
      </c>
      <c r="B258" s="256" t="s">
        <v>493</v>
      </c>
      <c r="C258" t="str">
        <f>'OR05-财产保险公司理赔业务线操作风险'!C6</f>
        <v/>
      </c>
      <c r="D258" s="249" t="s">
        <v>107</v>
      </c>
      <c r="E258" t="s">
        <v>489</v>
      </c>
      <c r="H258" s="234">
        <v>1</v>
      </c>
      <c r="I258" s="234">
        <v>1</v>
      </c>
      <c r="J258" s="234">
        <v>1</v>
      </c>
      <c r="P258">
        <v>1</v>
      </c>
      <c r="Q258">
        <v>1</v>
      </c>
      <c r="R258">
        <v>1</v>
      </c>
      <c r="S258">
        <v>1</v>
      </c>
      <c r="T258">
        <v>1</v>
      </c>
      <c r="U258">
        <v>1</v>
      </c>
      <c r="V258">
        <v>1</v>
      </c>
    </row>
    <row r="259" ht="14.25" spans="1:22">
      <c r="A259" s="242" t="s">
        <v>494</v>
      </c>
      <c r="B259" s="257" t="s">
        <v>495</v>
      </c>
      <c r="C259">
        <f>'OR05-财产保险公司理赔业务线操作风险'!C7</f>
        <v>0</v>
      </c>
      <c r="D259" t="s">
        <v>100</v>
      </c>
      <c r="E259" t="s">
        <v>489</v>
      </c>
      <c r="H259" s="234">
        <v>1</v>
      </c>
      <c r="I259" s="234">
        <v>1</v>
      </c>
      <c r="J259" s="234">
        <v>1</v>
      </c>
      <c r="P259">
        <v>1</v>
      </c>
      <c r="Q259">
        <v>1</v>
      </c>
      <c r="R259">
        <v>1</v>
      </c>
      <c r="S259">
        <v>1</v>
      </c>
      <c r="T259">
        <v>1</v>
      </c>
      <c r="U259">
        <v>1</v>
      </c>
      <c r="V259">
        <v>1</v>
      </c>
    </row>
    <row r="260" ht="14.25" spans="1:22">
      <c r="A260" s="242" t="s">
        <v>496</v>
      </c>
      <c r="B260" s="267" t="s">
        <v>497</v>
      </c>
      <c r="C260">
        <f>'OR05-财产保险公司理赔业务线操作风险'!C8</f>
        <v>0</v>
      </c>
      <c r="D260" t="s">
        <v>100</v>
      </c>
      <c r="E260" t="s">
        <v>489</v>
      </c>
      <c r="H260" s="234">
        <v>1</v>
      </c>
      <c r="I260" s="234">
        <v>1</v>
      </c>
      <c r="J260" s="234">
        <v>1</v>
      </c>
      <c r="P260">
        <v>1</v>
      </c>
      <c r="Q260">
        <v>1</v>
      </c>
      <c r="R260">
        <v>1</v>
      </c>
      <c r="S260">
        <v>1</v>
      </c>
      <c r="T260">
        <v>1</v>
      </c>
      <c r="U260">
        <v>1</v>
      </c>
      <c r="V260">
        <v>1</v>
      </c>
    </row>
    <row r="261" ht="14.25" spans="1:22">
      <c r="A261" s="242" t="s">
        <v>498</v>
      </c>
      <c r="B261" s="267" t="s">
        <v>499</v>
      </c>
      <c r="C261">
        <f>'OR05-财产保险公司理赔业务线操作风险'!C9</f>
        <v>0</v>
      </c>
      <c r="D261" t="s">
        <v>100</v>
      </c>
      <c r="E261" t="s">
        <v>489</v>
      </c>
      <c r="H261" s="234">
        <v>1</v>
      </c>
      <c r="I261" s="234">
        <v>1</v>
      </c>
      <c r="J261" s="234">
        <v>1</v>
      </c>
      <c r="P261">
        <v>1</v>
      </c>
      <c r="Q261">
        <v>1</v>
      </c>
      <c r="R261">
        <v>1</v>
      </c>
      <c r="S261">
        <v>1</v>
      </c>
      <c r="T261">
        <v>1</v>
      </c>
      <c r="U261">
        <v>1</v>
      </c>
      <c r="V261">
        <v>1</v>
      </c>
    </row>
    <row r="262" ht="14.25" spans="1:22">
      <c r="A262" s="242" t="s">
        <v>500</v>
      </c>
      <c r="B262" s="257" t="s">
        <v>501</v>
      </c>
      <c r="C262">
        <f>'OR05-财产保险公司理赔业务线操作风险'!C10</f>
        <v>0</v>
      </c>
      <c r="D262" t="s">
        <v>100</v>
      </c>
      <c r="E262" t="s">
        <v>489</v>
      </c>
      <c r="H262" s="234">
        <v>1</v>
      </c>
      <c r="I262" s="234">
        <v>1</v>
      </c>
      <c r="J262" s="234">
        <v>1</v>
      </c>
      <c r="P262">
        <v>1</v>
      </c>
      <c r="Q262">
        <v>1</v>
      </c>
      <c r="R262">
        <v>1</v>
      </c>
      <c r="S262">
        <v>1</v>
      </c>
      <c r="T262">
        <v>1</v>
      </c>
      <c r="U262">
        <v>1</v>
      </c>
      <c r="V262">
        <v>1</v>
      </c>
    </row>
    <row r="263" ht="14.25" spans="1:22">
      <c r="A263" s="242" t="s">
        <v>502</v>
      </c>
      <c r="B263" s="267" t="s">
        <v>503</v>
      </c>
      <c r="C263">
        <f>'OR05-财产保险公司理赔业务线操作风险'!C11</f>
        <v>0</v>
      </c>
      <c r="D263" t="s">
        <v>100</v>
      </c>
      <c r="E263" t="s">
        <v>489</v>
      </c>
      <c r="H263" s="234">
        <v>1</v>
      </c>
      <c r="I263" s="234">
        <v>1</v>
      </c>
      <c r="J263" s="234">
        <v>1</v>
      </c>
      <c r="P263">
        <v>1</v>
      </c>
      <c r="Q263">
        <v>1</v>
      </c>
      <c r="R263">
        <v>1</v>
      </c>
      <c r="S263">
        <v>1</v>
      </c>
      <c r="T263">
        <v>1</v>
      </c>
      <c r="U263">
        <v>1</v>
      </c>
      <c r="V263">
        <v>1</v>
      </c>
    </row>
    <row r="264" ht="14.25" spans="1:22">
      <c r="A264" s="242" t="s">
        <v>504</v>
      </c>
      <c r="B264" s="267" t="s">
        <v>505</v>
      </c>
      <c r="C264">
        <f>'OR05-财产保险公司理赔业务线操作风险'!C12</f>
        <v>0</v>
      </c>
      <c r="D264" t="s">
        <v>100</v>
      </c>
      <c r="E264" t="s">
        <v>489</v>
      </c>
      <c r="H264" s="234">
        <v>1</v>
      </c>
      <c r="I264" s="234">
        <v>1</v>
      </c>
      <c r="J264" s="234">
        <v>1</v>
      </c>
      <c r="P264">
        <v>1</v>
      </c>
      <c r="Q264">
        <v>1</v>
      </c>
      <c r="R264">
        <v>1</v>
      </c>
      <c r="S264">
        <v>1</v>
      </c>
      <c r="T264">
        <v>1</v>
      </c>
      <c r="U264">
        <v>1</v>
      </c>
      <c r="V264">
        <v>1</v>
      </c>
    </row>
    <row r="265" ht="14.25" spans="1:22">
      <c r="A265" s="242" t="s">
        <v>506</v>
      </c>
      <c r="B265" s="267" t="s">
        <v>507</v>
      </c>
      <c r="C265">
        <f>'OR05-财产保险公司理赔业务线操作风险'!C13</f>
        <v>0</v>
      </c>
      <c r="D265" t="s">
        <v>100</v>
      </c>
      <c r="E265" t="s">
        <v>489</v>
      </c>
      <c r="H265" s="234">
        <v>1</v>
      </c>
      <c r="I265" s="234">
        <v>1</v>
      </c>
      <c r="J265" s="234">
        <v>1</v>
      </c>
      <c r="P265">
        <v>1</v>
      </c>
      <c r="Q265">
        <v>1</v>
      </c>
      <c r="R265">
        <v>1</v>
      </c>
      <c r="S265">
        <v>1</v>
      </c>
      <c r="T265">
        <v>1</v>
      </c>
      <c r="U265">
        <v>1</v>
      </c>
      <c r="V265">
        <v>1</v>
      </c>
    </row>
    <row r="266" ht="14.25" spans="1:22">
      <c r="A266" s="242" t="s">
        <v>508</v>
      </c>
      <c r="B266" s="256" t="s">
        <v>509</v>
      </c>
      <c r="C266">
        <f>'OR05-财产保险公司理赔业务线操作风险'!C14</f>
        <v>0</v>
      </c>
      <c r="D266" t="s">
        <v>100</v>
      </c>
      <c r="E266" t="s">
        <v>489</v>
      </c>
      <c r="H266" s="234">
        <v>1</v>
      </c>
      <c r="I266" s="234">
        <v>1</v>
      </c>
      <c r="J266" s="234">
        <v>1</v>
      </c>
      <c r="P266">
        <v>1</v>
      </c>
      <c r="Q266">
        <v>1</v>
      </c>
      <c r="R266">
        <v>1</v>
      </c>
      <c r="S266">
        <v>1</v>
      </c>
      <c r="T266">
        <v>1</v>
      </c>
      <c r="U266">
        <v>1</v>
      </c>
      <c r="V266">
        <v>1</v>
      </c>
    </row>
    <row r="267" ht="14.25" spans="1:22">
      <c r="A267" s="242" t="s">
        <v>510</v>
      </c>
      <c r="B267" s="258" t="s">
        <v>511</v>
      </c>
      <c r="C267" t="str">
        <f>'OR05-财产保险公司理赔业务线操作风险'!C15</f>
        <v/>
      </c>
      <c r="D267" t="s">
        <v>100</v>
      </c>
      <c r="E267" t="s">
        <v>489</v>
      </c>
      <c r="H267" s="234">
        <v>1</v>
      </c>
      <c r="I267" s="234">
        <v>1</v>
      </c>
      <c r="J267" s="234">
        <v>1</v>
      </c>
      <c r="P267">
        <v>1</v>
      </c>
      <c r="Q267">
        <v>1</v>
      </c>
      <c r="R267">
        <v>1</v>
      </c>
      <c r="S267">
        <v>1</v>
      </c>
      <c r="T267">
        <v>1</v>
      </c>
      <c r="U267">
        <v>1</v>
      </c>
      <c r="V267">
        <v>1</v>
      </c>
    </row>
    <row r="268" ht="14.25" spans="1:22">
      <c r="A268" s="242" t="s">
        <v>512</v>
      </c>
      <c r="B268" s="257" t="s">
        <v>505</v>
      </c>
      <c r="C268">
        <f>'OR05-财产保险公司理赔业务线操作风险'!C16</f>
        <v>0</v>
      </c>
      <c r="D268" t="s">
        <v>100</v>
      </c>
      <c r="E268" t="s">
        <v>489</v>
      </c>
      <c r="H268" s="234">
        <v>1</v>
      </c>
      <c r="I268" s="234">
        <v>1</v>
      </c>
      <c r="J268" s="234">
        <v>1</v>
      </c>
      <c r="P268">
        <v>1</v>
      </c>
      <c r="Q268">
        <v>1</v>
      </c>
      <c r="R268">
        <v>1</v>
      </c>
      <c r="S268">
        <v>1</v>
      </c>
      <c r="T268">
        <v>1</v>
      </c>
      <c r="U268">
        <v>1</v>
      </c>
      <c r="V268">
        <v>1</v>
      </c>
    </row>
    <row r="269" ht="14.25" spans="1:22">
      <c r="A269" s="242" t="s">
        <v>513</v>
      </c>
      <c r="B269" s="257" t="s">
        <v>501</v>
      </c>
      <c r="C269">
        <f>'OR05-财产保险公司理赔业务线操作风险'!C17</f>
        <v>0</v>
      </c>
      <c r="D269" t="s">
        <v>100</v>
      </c>
      <c r="E269" t="s">
        <v>489</v>
      </c>
      <c r="H269" s="234">
        <v>1</v>
      </c>
      <c r="I269" s="234">
        <v>1</v>
      </c>
      <c r="J269" s="234">
        <v>1</v>
      </c>
      <c r="P269">
        <v>1</v>
      </c>
      <c r="Q269">
        <v>1</v>
      </c>
      <c r="R269">
        <v>1</v>
      </c>
      <c r="S269">
        <v>1</v>
      </c>
      <c r="T269">
        <v>1</v>
      </c>
      <c r="U269">
        <v>1</v>
      </c>
      <c r="V269">
        <v>1</v>
      </c>
    </row>
    <row r="270" ht="14.25" spans="1:22">
      <c r="A270" s="242" t="s">
        <v>514</v>
      </c>
      <c r="B270" s="267" t="s">
        <v>503</v>
      </c>
      <c r="C270">
        <f>'OR05-财产保险公司理赔业务线操作风险'!C18</f>
        <v>0</v>
      </c>
      <c r="D270" t="s">
        <v>100</v>
      </c>
      <c r="E270" t="s">
        <v>489</v>
      </c>
      <c r="H270" s="234">
        <v>1</v>
      </c>
      <c r="I270" s="234">
        <v>1</v>
      </c>
      <c r="J270" s="234">
        <v>1</v>
      </c>
      <c r="P270">
        <v>1</v>
      </c>
      <c r="Q270">
        <v>1</v>
      </c>
      <c r="R270">
        <v>1</v>
      </c>
      <c r="S270">
        <v>1</v>
      </c>
      <c r="T270">
        <v>1</v>
      </c>
      <c r="U270">
        <v>1</v>
      </c>
      <c r="V270">
        <v>1</v>
      </c>
    </row>
    <row r="271" ht="14.25" spans="1:22">
      <c r="A271" s="242" t="s">
        <v>515</v>
      </c>
      <c r="B271" s="267" t="s">
        <v>505</v>
      </c>
      <c r="C271">
        <f>'OR05-财产保险公司理赔业务线操作风险'!C19</f>
        <v>0</v>
      </c>
      <c r="D271" t="s">
        <v>100</v>
      </c>
      <c r="E271" t="s">
        <v>489</v>
      </c>
      <c r="H271" s="234">
        <v>1</v>
      </c>
      <c r="I271" s="234">
        <v>1</v>
      </c>
      <c r="J271" s="234">
        <v>1</v>
      </c>
      <c r="P271">
        <v>1</v>
      </c>
      <c r="Q271">
        <v>1</v>
      </c>
      <c r="R271">
        <v>1</v>
      </c>
      <c r="S271">
        <v>1</v>
      </c>
      <c r="T271">
        <v>1</v>
      </c>
      <c r="U271">
        <v>1</v>
      </c>
      <c r="V271">
        <v>1</v>
      </c>
    </row>
    <row r="272" ht="14.25" spans="1:22">
      <c r="A272" s="242" t="s">
        <v>516</v>
      </c>
      <c r="B272" s="267" t="s">
        <v>507</v>
      </c>
      <c r="C272">
        <f>'OR05-财产保险公司理赔业务线操作风险'!C20</f>
        <v>0</v>
      </c>
      <c r="D272" t="s">
        <v>100</v>
      </c>
      <c r="E272" t="s">
        <v>489</v>
      </c>
      <c r="H272" s="234">
        <v>1</v>
      </c>
      <c r="I272" s="234">
        <v>1</v>
      </c>
      <c r="J272" s="234">
        <v>1</v>
      </c>
      <c r="P272">
        <v>1</v>
      </c>
      <c r="Q272">
        <v>1</v>
      </c>
      <c r="R272">
        <v>1</v>
      </c>
      <c r="S272">
        <v>1</v>
      </c>
      <c r="T272">
        <v>1</v>
      </c>
      <c r="U272">
        <v>1</v>
      </c>
      <c r="V272">
        <v>1</v>
      </c>
    </row>
    <row r="273" ht="14.25" spans="1:22">
      <c r="A273" s="242" t="s">
        <v>517</v>
      </c>
      <c r="B273" s="256" t="s">
        <v>518</v>
      </c>
      <c r="C273" t="str">
        <f>'OR05-财产保险公司理赔业务线操作风险'!C21</f>
        <v/>
      </c>
      <c r="D273" t="s">
        <v>100</v>
      </c>
      <c r="E273" t="s">
        <v>489</v>
      </c>
      <c r="H273" s="234">
        <v>1</v>
      </c>
      <c r="I273" s="234">
        <v>1</v>
      </c>
      <c r="J273" s="234">
        <v>1</v>
      </c>
      <c r="P273">
        <v>1</v>
      </c>
      <c r="Q273">
        <v>1</v>
      </c>
      <c r="R273">
        <v>1</v>
      </c>
      <c r="S273">
        <v>1</v>
      </c>
      <c r="T273">
        <v>1</v>
      </c>
      <c r="U273">
        <v>1</v>
      </c>
      <c r="V273">
        <v>1</v>
      </c>
    </row>
    <row r="274" ht="14.25" spans="1:22">
      <c r="A274" s="242" t="s">
        <v>519</v>
      </c>
      <c r="B274" s="257" t="s">
        <v>520</v>
      </c>
      <c r="C274">
        <f>'OR05-财产保险公司理赔业务线操作风险'!C22</f>
        <v>0</v>
      </c>
      <c r="D274" t="s">
        <v>100</v>
      </c>
      <c r="E274" t="s">
        <v>489</v>
      </c>
      <c r="H274" s="234">
        <v>1</v>
      </c>
      <c r="I274" s="234">
        <v>1</v>
      </c>
      <c r="J274" s="234">
        <v>1</v>
      </c>
      <c r="P274">
        <v>1</v>
      </c>
      <c r="Q274">
        <v>1</v>
      </c>
      <c r="R274">
        <v>1</v>
      </c>
      <c r="S274">
        <v>1</v>
      </c>
      <c r="T274">
        <v>1</v>
      </c>
      <c r="U274">
        <v>1</v>
      </c>
      <c r="V274">
        <v>1</v>
      </c>
    </row>
    <row r="275" ht="14.25" spans="1:22">
      <c r="A275" s="242" t="s">
        <v>521</v>
      </c>
      <c r="B275" s="257" t="s">
        <v>501</v>
      </c>
      <c r="C275">
        <f>'OR05-财产保险公司理赔业务线操作风险'!C23</f>
        <v>0</v>
      </c>
      <c r="D275" t="s">
        <v>100</v>
      </c>
      <c r="E275" t="s">
        <v>489</v>
      </c>
      <c r="H275" s="234">
        <v>1</v>
      </c>
      <c r="I275" s="234">
        <v>1</v>
      </c>
      <c r="J275" s="234">
        <v>1</v>
      </c>
      <c r="P275">
        <v>1</v>
      </c>
      <c r="Q275">
        <v>1</v>
      </c>
      <c r="R275">
        <v>1</v>
      </c>
      <c r="S275">
        <v>1</v>
      </c>
      <c r="T275">
        <v>1</v>
      </c>
      <c r="U275">
        <v>1</v>
      </c>
      <c r="V275">
        <v>1</v>
      </c>
    </row>
    <row r="276" ht="14.25" spans="1:22">
      <c r="A276" s="242" t="s">
        <v>522</v>
      </c>
      <c r="B276" s="267" t="s">
        <v>503</v>
      </c>
      <c r="C276">
        <f>'OR05-财产保险公司理赔业务线操作风险'!C24</f>
        <v>0</v>
      </c>
      <c r="D276" t="s">
        <v>100</v>
      </c>
      <c r="E276" t="s">
        <v>489</v>
      </c>
      <c r="H276" s="234">
        <v>1</v>
      </c>
      <c r="I276" s="234">
        <v>1</v>
      </c>
      <c r="J276" s="234">
        <v>1</v>
      </c>
      <c r="P276">
        <v>1</v>
      </c>
      <c r="Q276">
        <v>1</v>
      </c>
      <c r="R276">
        <v>1</v>
      </c>
      <c r="S276">
        <v>1</v>
      </c>
      <c r="T276">
        <v>1</v>
      </c>
      <c r="U276">
        <v>1</v>
      </c>
      <c r="V276">
        <v>1</v>
      </c>
    </row>
    <row r="277" ht="14.25" spans="1:22">
      <c r="A277" s="242" t="s">
        <v>523</v>
      </c>
      <c r="B277" s="267" t="s">
        <v>505</v>
      </c>
      <c r="C277">
        <f>'OR05-财产保险公司理赔业务线操作风险'!C25</f>
        <v>0</v>
      </c>
      <c r="D277" t="s">
        <v>100</v>
      </c>
      <c r="E277" t="s">
        <v>489</v>
      </c>
      <c r="H277" s="234">
        <v>1</v>
      </c>
      <c r="I277" s="234">
        <v>1</v>
      </c>
      <c r="J277" s="234">
        <v>1</v>
      </c>
      <c r="P277">
        <v>1</v>
      </c>
      <c r="Q277">
        <v>1</v>
      </c>
      <c r="R277">
        <v>1</v>
      </c>
      <c r="S277">
        <v>1</v>
      </c>
      <c r="T277">
        <v>1</v>
      </c>
      <c r="U277">
        <v>1</v>
      </c>
      <c r="V277">
        <v>1</v>
      </c>
    </row>
    <row r="278" ht="14.25" spans="1:22">
      <c r="A278" s="242" t="s">
        <v>524</v>
      </c>
      <c r="B278" s="267" t="s">
        <v>507</v>
      </c>
      <c r="C278">
        <f>'OR05-财产保险公司理赔业务线操作风险'!C26</f>
        <v>0</v>
      </c>
      <c r="D278" t="s">
        <v>100</v>
      </c>
      <c r="E278" t="s">
        <v>489</v>
      </c>
      <c r="H278" s="234">
        <v>1</v>
      </c>
      <c r="I278" s="234">
        <v>1</v>
      </c>
      <c r="J278" s="234">
        <v>1</v>
      </c>
      <c r="P278">
        <v>1</v>
      </c>
      <c r="Q278">
        <v>1</v>
      </c>
      <c r="R278">
        <v>1</v>
      </c>
      <c r="S278">
        <v>1</v>
      </c>
      <c r="T278">
        <v>1</v>
      </c>
      <c r="U278">
        <v>1</v>
      </c>
      <c r="V278">
        <v>1</v>
      </c>
    </row>
    <row r="279" ht="14.25" spans="1:22">
      <c r="A279" s="242" t="s">
        <v>525</v>
      </c>
      <c r="B279" s="256" t="s">
        <v>526</v>
      </c>
      <c r="C279" t="str">
        <f>'OR05-财产保险公司理赔业务线操作风险'!C27</f>
        <v/>
      </c>
      <c r="D279" t="s">
        <v>107</v>
      </c>
      <c r="E279" t="s">
        <v>489</v>
      </c>
      <c r="H279" s="234">
        <v>1</v>
      </c>
      <c r="I279" s="234">
        <v>1</v>
      </c>
      <c r="J279" s="234">
        <v>1</v>
      </c>
      <c r="P279">
        <v>1</v>
      </c>
      <c r="Q279">
        <v>1</v>
      </c>
      <c r="R279">
        <v>1</v>
      </c>
      <c r="S279">
        <v>1</v>
      </c>
      <c r="T279">
        <v>1</v>
      </c>
      <c r="U279">
        <v>1</v>
      </c>
      <c r="V279">
        <v>1</v>
      </c>
    </row>
    <row r="280" ht="14.25" spans="1:22">
      <c r="A280" s="242" t="s">
        <v>527</v>
      </c>
      <c r="B280" s="257" t="s">
        <v>528</v>
      </c>
      <c r="C280">
        <f>'OR05-财产保险公司理赔业务线操作风险'!C28</f>
        <v>0</v>
      </c>
      <c r="D280" t="s">
        <v>107</v>
      </c>
      <c r="E280" t="s">
        <v>489</v>
      </c>
      <c r="H280" s="234">
        <v>1</v>
      </c>
      <c r="I280" s="234">
        <v>1</v>
      </c>
      <c r="J280" s="234">
        <v>1</v>
      </c>
      <c r="P280">
        <v>1</v>
      </c>
      <c r="Q280">
        <v>1</v>
      </c>
      <c r="R280">
        <v>1</v>
      </c>
      <c r="S280">
        <v>1</v>
      </c>
      <c r="T280">
        <v>1</v>
      </c>
      <c r="U280">
        <v>1</v>
      </c>
      <c r="V280">
        <v>1</v>
      </c>
    </row>
    <row r="281" ht="14.25" spans="1:22">
      <c r="A281" s="242" t="s">
        <v>529</v>
      </c>
      <c r="B281" s="257" t="s">
        <v>530</v>
      </c>
      <c r="C281">
        <f>'OR05-财产保险公司理赔业务线操作风险'!D29</f>
        <v>0</v>
      </c>
      <c r="D281" t="s">
        <v>136</v>
      </c>
      <c r="E281" t="s">
        <v>489</v>
      </c>
      <c r="H281" s="234">
        <v>1</v>
      </c>
      <c r="I281" s="234">
        <v>1</v>
      </c>
      <c r="J281" s="234">
        <v>1</v>
      </c>
      <c r="P281">
        <v>1</v>
      </c>
      <c r="Q281">
        <v>1</v>
      </c>
      <c r="R281">
        <v>1</v>
      </c>
      <c r="S281">
        <v>1</v>
      </c>
      <c r="T281">
        <v>1</v>
      </c>
      <c r="U281">
        <v>1</v>
      </c>
      <c r="V281">
        <v>1</v>
      </c>
    </row>
    <row r="282" ht="14.25" spans="1:22">
      <c r="A282" s="242" t="s">
        <v>531</v>
      </c>
      <c r="B282" s="256" t="s">
        <v>532</v>
      </c>
      <c r="C282" t="str">
        <f>'OR05-财产保险公司理赔业务线操作风险'!C30</f>
        <v/>
      </c>
      <c r="D282" t="s">
        <v>136</v>
      </c>
      <c r="E282" t="s">
        <v>489</v>
      </c>
      <c r="H282" s="234">
        <v>1</v>
      </c>
      <c r="I282" s="234">
        <v>1</v>
      </c>
      <c r="J282" s="234">
        <v>1</v>
      </c>
      <c r="P282">
        <v>1</v>
      </c>
      <c r="Q282">
        <v>1</v>
      </c>
      <c r="R282">
        <v>1</v>
      </c>
      <c r="S282">
        <v>1</v>
      </c>
      <c r="T282">
        <v>1</v>
      </c>
      <c r="U282">
        <v>1</v>
      </c>
      <c r="V282">
        <v>1</v>
      </c>
    </row>
    <row r="283" ht="14.25" spans="1:22">
      <c r="A283" s="242" t="s">
        <v>533</v>
      </c>
      <c r="B283" s="257" t="s">
        <v>534</v>
      </c>
      <c r="C283">
        <f>'OR05-财产保险公司理赔业务线操作风险'!C31</f>
        <v>0</v>
      </c>
      <c r="D283" t="s">
        <v>136</v>
      </c>
      <c r="E283" t="s">
        <v>489</v>
      </c>
      <c r="H283" s="234">
        <v>1</v>
      </c>
      <c r="I283" s="234">
        <v>1</v>
      </c>
      <c r="J283" s="234">
        <v>1</v>
      </c>
      <c r="P283">
        <v>1</v>
      </c>
      <c r="Q283">
        <v>1</v>
      </c>
      <c r="R283">
        <v>1</v>
      </c>
      <c r="S283">
        <v>1</v>
      </c>
      <c r="T283">
        <v>1</v>
      </c>
      <c r="U283">
        <v>1</v>
      </c>
      <c r="V283">
        <v>1</v>
      </c>
    </row>
    <row r="284" ht="14.25" spans="1:22">
      <c r="A284" s="242" t="s">
        <v>535</v>
      </c>
      <c r="B284" s="257" t="s">
        <v>536</v>
      </c>
      <c r="C284">
        <f>'OR05-财产保险公司理赔业务线操作风险'!D32</f>
        <v>0</v>
      </c>
      <c r="D284" t="s">
        <v>136</v>
      </c>
      <c r="E284" t="s">
        <v>489</v>
      </c>
      <c r="H284" s="234">
        <v>1</v>
      </c>
      <c r="I284" s="234">
        <v>1</v>
      </c>
      <c r="J284" s="234">
        <v>1</v>
      </c>
      <c r="P284">
        <v>1</v>
      </c>
      <c r="Q284">
        <v>1</v>
      </c>
      <c r="R284">
        <v>1</v>
      </c>
      <c r="S284">
        <v>1</v>
      </c>
      <c r="T284">
        <v>1</v>
      </c>
      <c r="U284">
        <v>1</v>
      </c>
      <c r="V284">
        <v>1</v>
      </c>
    </row>
    <row r="285" ht="14.25" spans="1:22">
      <c r="A285" s="242" t="s">
        <v>537</v>
      </c>
      <c r="B285" s="256" t="s">
        <v>538</v>
      </c>
      <c r="C285" t="str">
        <f>'OR05-财产保险公司理赔业务线操作风险'!C33</f>
        <v/>
      </c>
      <c r="D285" t="s">
        <v>100</v>
      </c>
      <c r="E285" t="s">
        <v>489</v>
      </c>
      <c r="H285" s="234">
        <v>1</v>
      </c>
      <c r="I285" s="234">
        <v>1</v>
      </c>
      <c r="J285" s="234">
        <v>1</v>
      </c>
      <c r="P285">
        <v>1</v>
      </c>
      <c r="Q285">
        <v>1</v>
      </c>
      <c r="R285">
        <v>1</v>
      </c>
      <c r="S285">
        <v>1</v>
      </c>
      <c r="T285">
        <v>1</v>
      </c>
      <c r="U285">
        <v>1</v>
      </c>
      <c r="V285">
        <v>1</v>
      </c>
    </row>
    <row r="286" ht="14.25" spans="1:22">
      <c r="A286" s="242" t="s">
        <v>539</v>
      </c>
      <c r="B286" s="257" t="s">
        <v>540</v>
      </c>
      <c r="C286">
        <f>'OR05-财产保险公司理赔业务线操作风险'!C34</f>
        <v>0</v>
      </c>
      <c r="D286" t="s">
        <v>100</v>
      </c>
      <c r="E286" t="s">
        <v>489</v>
      </c>
      <c r="H286" s="234">
        <v>1</v>
      </c>
      <c r="I286" s="234">
        <v>1</v>
      </c>
      <c r="J286" s="234">
        <v>1</v>
      </c>
      <c r="P286">
        <v>1</v>
      </c>
      <c r="Q286">
        <v>1</v>
      </c>
      <c r="R286">
        <v>1</v>
      </c>
      <c r="S286">
        <v>1</v>
      </c>
      <c r="T286">
        <v>1</v>
      </c>
      <c r="U286">
        <v>1</v>
      </c>
      <c r="V286">
        <v>1</v>
      </c>
    </row>
    <row r="287" ht="14.25" spans="1:22">
      <c r="A287" s="242" t="s">
        <v>541</v>
      </c>
      <c r="B287" s="257" t="s">
        <v>542</v>
      </c>
      <c r="C287">
        <f>'OR05-财产保险公司理赔业务线操作风险'!C35</f>
        <v>0</v>
      </c>
      <c r="D287" t="s">
        <v>100</v>
      </c>
      <c r="E287" t="s">
        <v>489</v>
      </c>
      <c r="H287" s="234">
        <v>1</v>
      </c>
      <c r="I287" s="234">
        <v>1</v>
      </c>
      <c r="J287" s="234">
        <v>1</v>
      </c>
      <c r="P287">
        <v>1</v>
      </c>
      <c r="Q287">
        <v>1</v>
      </c>
      <c r="R287">
        <v>1</v>
      </c>
      <c r="S287">
        <v>1</v>
      </c>
      <c r="T287">
        <v>1</v>
      </c>
      <c r="U287">
        <v>1</v>
      </c>
      <c r="V287">
        <v>1</v>
      </c>
    </row>
    <row r="288" ht="14.25" spans="1:22">
      <c r="A288" s="242" t="s">
        <v>543</v>
      </c>
      <c r="B288" s="256" t="s">
        <v>544</v>
      </c>
      <c r="C288" t="str">
        <f>'OR05-财产保险公司理赔业务线操作风险'!C36</f>
        <v/>
      </c>
      <c r="D288" t="s">
        <v>100</v>
      </c>
      <c r="E288" t="s">
        <v>489</v>
      </c>
      <c r="H288" s="234">
        <v>1</v>
      </c>
      <c r="I288" s="234">
        <v>1</v>
      </c>
      <c r="J288" s="234">
        <v>1</v>
      </c>
      <c r="P288">
        <v>1</v>
      </c>
      <c r="Q288">
        <v>1</v>
      </c>
      <c r="R288">
        <v>1</v>
      </c>
      <c r="S288">
        <v>1</v>
      </c>
      <c r="T288">
        <v>1</v>
      </c>
      <c r="U288">
        <v>1</v>
      </c>
      <c r="V288">
        <v>1</v>
      </c>
    </row>
    <row r="289" ht="14.25" spans="1:22">
      <c r="A289" s="242" t="s">
        <v>545</v>
      </c>
      <c r="B289" s="257" t="s">
        <v>546</v>
      </c>
      <c r="C289">
        <f>'OR05-财产保险公司理赔业务线操作风险'!C37</f>
        <v>0</v>
      </c>
      <c r="D289" t="s">
        <v>100</v>
      </c>
      <c r="E289" t="s">
        <v>489</v>
      </c>
      <c r="H289" s="234">
        <v>1</v>
      </c>
      <c r="I289" s="234">
        <v>1</v>
      </c>
      <c r="J289" s="234">
        <v>1</v>
      </c>
      <c r="P289">
        <v>1</v>
      </c>
      <c r="Q289">
        <v>1</v>
      </c>
      <c r="R289">
        <v>1</v>
      </c>
      <c r="S289">
        <v>1</v>
      </c>
      <c r="T289">
        <v>1</v>
      </c>
      <c r="U289">
        <v>1</v>
      </c>
      <c r="V289">
        <v>1</v>
      </c>
    </row>
    <row r="290" ht="14.25" spans="1:22">
      <c r="A290" s="242" t="s">
        <v>547</v>
      </c>
      <c r="B290" s="257" t="s">
        <v>548</v>
      </c>
      <c r="C290">
        <f>'OR05-财产保险公司理赔业务线操作风险'!C38</f>
        <v>0</v>
      </c>
      <c r="D290" t="s">
        <v>100</v>
      </c>
      <c r="E290" t="s">
        <v>489</v>
      </c>
      <c r="H290" s="234">
        <v>1</v>
      </c>
      <c r="I290" s="234">
        <v>1</v>
      </c>
      <c r="J290" s="234">
        <v>1</v>
      </c>
      <c r="P290">
        <v>1</v>
      </c>
      <c r="Q290">
        <v>1</v>
      </c>
      <c r="R290">
        <v>1</v>
      </c>
      <c r="S290">
        <v>1</v>
      </c>
      <c r="T290">
        <v>1</v>
      </c>
      <c r="U290">
        <v>1</v>
      </c>
      <c r="V290">
        <v>1</v>
      </c>
    </row>
    <row r="291" ht="14.25" spans="1:22">
      <c r="A291" s="242" t="s">
        <v>549</v>
      </c>
      <c r="B291" s="256" t="s">
        <v>550</v>
      </c>
      <c r="C291">
        <f>'OR05-财产保险公司理赔业务线操作风险'!C39</f>
        <v>0</v>
      </c>
      <c r="D291" s="249" t="s">
        <v>136</v>
      </c>
      <c r="E291" t="s">
        <v>489</v>
      </c>
      <c r="H291" s="234">
        <v>1</v>
      </c>
      <c r="I291" s="234">
        <v>1</v>
      </c>
      <c r="J291" s="234">
        <v>1</v>
      </c>
      <c r="P291">
        <v>1</v>
      </c>
      <c r="Q291">
        <v>1</v>
      </c>
      <c r="R291">
        <v>1</v>
      </c>
      <c r="S291">
        <v>1</v>
      </c>
      <c r="T291">
        <v>1</v>
      </c>
      <c r="U291">
        <v>1</v>
      </c>
      <c r="V291">
        <v>1</v>
      </c>
    </row>
    <row r="292" ht="14.25" spans="1:22">
      <c r="A292" s="242" t="s">
        <v>551</v>
      </c>
      <c r="B292" s="256" t="s">
        <v>552</v>
      </c>
      <c r="C292">
        <f>'OR05-财产保险公司理赔业务线操作风险'!C40</f>
        <v>0</v>
      </c>
      <c r="D292" s="249" t="s">
        <v>136</v>
      </c>
      <c r="E292" t="s">
        <v>489</v>
      </c>
      <c r="H292" s="234">
        <v>1</v>
      </c>
      <c r="I292" s="234">
        <v>1</v>
      </c>
      <c r="J292" s="234">
        <v>1</v>
      </c>
      <c r="P292">
        <v>1</v>
      </c>
      <c r="Q292">
        <v>1</v>
      </c>
      <c r="R292">
        <v>1</v>
      </c>
      <c r="S292">
        <v>1</v>
      </c>
      <c r="T292">
        <v>1</v>
      </c>
      <c r="U292">
        <v>1</v>
      </c>
      <c r="V292">
        <v>1</v>
      </c>
    </row>
    <row r="293" ht="14.25" spans="1:22">
      <c r="A293" s="242" t="s">
        <v>553</v>
      </c>
      <c r="B293" s="256" t="s">
        <v>554</v>
      </c>
      <c r="C293">
        <f>'OR05-财产保险公司理赔业务线操作风险'!C41</f>
        <v>0</v>
      </c>
      <c r="D293" t="s">
        <v>107</v>
      </c>
      <c r="E293" t="s">
        <v>489</v>
      </c>
      <c r="H293" s="234">
        <v>1</v>
      </c>
      <c r="I293" s="234">
        <v>1</v>
      </c>
      <c r="J293" s="234">
        <v>1</v>
      </c>
      <c r="P293">
        <v>1</v>
      </c>
      <c r="Q293">
        <v>1</v>
      </c>
      <c r="R293">
        <v>1</v>
      </c>
      <c r="S293">
        <v>1</v>
      </c>
      <c r="T293">
        <v>1</v>
      </c>
      <c r="U293">
        <v>1</v>
      </c>
      <c r="V293">
        <v>1</v>
      </c>
    </row>
    <row r="294" ht="14.25" spans="1:22">
      <c r="A294" s="242" t="s">
        <v>555</v>
      </c>
      <c r="B294" s="256" t="s">
        <v>556</v>
      </c>
      <c r="C294">
        <f>'OR05-财产保险公司理赔业务线操作风险'!C42</f>
        <v>0</v>
      </c>
      <c r="D294" t="s">
        <v>107</v>
      </c>
      <c r="E294" t="s">
        <v>489</v>
      </c>
      <c r="H294" s="234">
        <v>1</v>
      </c>
      <c r="I294" s="234">
        <v>1</v>
      </c>
      <c r="J294" s="234">
        <v>1</v>
      </c>
      <c r="P294">
        <v>1</v>
      </c>
      <c r="Q294">
        <v>1</v>
      </c>
      <c r="R294">
        <v>1</v>
      </c>
      <c r="S294">
        <v>1</v>
      </c>
      <c r="T294">
        <v>1</v>
      </c>
      <c r="U294">
        <v>1</v>
      </c>
      <c r="V294">
        <v>1</v>
      </c>
    </row>
    <row r="295" ht="14.25" spans="1:22">
      <c r="A295" s="242" t="s">
        <v>557</v>
      </c>
      <c r="B295" s="256" t="s">
        <v>558</v>
      </c>
      <c r="C295">
        <f>'OR05-财产保险公司理赔业务线操作风险'!C43</f>
        <v>0</v>
      </c>
      <c r="D295" t="s">
        <v>107</v>
      </c>
      <c r="E295" t="s">
        <v>489</v>
      </c>
      <c r="H295" s="234">
        <v>1</v>
      </c>
      <c r="I295" s="234">
        <v>1</v>
      </c>
      <c r="J295" s="234">
        <v>1</v>
      </c>
      <c r="P295">
        <v>1</v>
      </c>
      <c r="Q295">
        <v>1</v>
      </c>
      <c r="R295">
        <v>1</v>
      </c>
      <c r="S295">
        <v>1</v>
      </c>
      <c r="T295">
        <v>1</v>
      </c>
      <c r="U295">
        <v>1</v>
      </c>
      <c r="V295">
        <v>1</v>
      </c>
    </row>
    <row r="296" ht="14.25" spans="1:22">
      <c r="A296" s="242" t="s">
        <v>559</v>
      </c>
      <c r="B296" s="256" t="s">
        <v>560</v>
      </c>
      <c r="C296">
        <f>'OR05-财产保险公司理赔业务线操作风险'!C44</f>
        <v>0</v>
      </c>
      <c r="D296" t="s">
        <v>107</v>
      </c>
      <c r="E296" t="s">
        <v>489</v>
      </c>
      <c r="H296" s="234">
        <v>1</v>
      </c>
      <c r="I296" s="234">
        <v>1</v>
      </c>
      <c r="J296" s="234">
        <v>1</v>
      </c>
      <c r="P296">
        <v>1</v>
      </c>
      <c r="Q296">
        <v>1</v>
      </c>
      <c r="R296">
        <v>1</v>
      </c>
      <c r="S296">
        <v>1</v>
      </c>
      <c r="T296">
        <v>1</v>
      </c>
      <c r="U296">
        <v>1</v>
      </c>
      <c r="V296">
        <v>1</v>
      </c>
    </row>
    <row r="297" ht="14.25" spans="1:22">
      <c r="A297" s="242" t="s">
        <v>561</v>
      </c>
      <c r="B297" s="256" t="s">
        <v>562</v>
      </c>
      <c r="C297">
        <f>'OR05-财产保险公司理赔业务线操作风险'!C45</f>
        <v>0</v>
      </c>
      <c r="D297" t="s">
        <v>107</v>
      </c>
      <c r="E297" t="s">
        <v>489</v>
      </c>
      <c r="H297" s="234">
        <v>1</v>
      </c>
      <c r="I297" s="234">
        <v>1</v>
      </c>
      <c r="J297" s="234">
        <v>1</v>
      </c>
      <c r="P297">
        <v>1</v>
      </c>
      <c r="Q297">
        <v>1</v>
      </c>
      <c r="R297">
        <v>1</v>
      </c>
      <c r="S297">
        <v>1</v>
      </c>
      <c r="T297">
        <v>1</v>
      </c>
      <c r="U297">
        <v>1</v>
      </c>
      <c r="V297">
        <v>1</v>
      </c>
    </row>
    <row r="298" ht="14.25" spans="1:22">
      <c r="A298" s="242" t="s">
        <v>563</v>
      </c>
      <c r="B298" s="256" t="s">
        <v>564</v>
      </c>
      <c r="C298">
        <f>'OR05-财产保险公司理赔业务线操作风险'!C46</f>
        <v>0</v>
      </c>
      <c r="D298" t="s">
        <v>107</v>
      </c>
      <c r="E298" t="s">
        <v>489</v>
      </c>
      <c r="H298" s="234">
        <v>1</v>
      </c>
      <c r="I298" s="234">
        <v>1</v>
      </c>
      <c r="J298" s="234">
        <v>1</v>
      </c>
      <c r="P298">
        <v>1</v>
      </c>
      <c r="Q298">
        <v>1</v>
      </c>
      <c r="R298">
        <v>1</v>
      </c>
      <c r="S298">
        <v>1</v>
      </c>
      <c r="T298">
        <v>1</v>
      </c>
      <c r="U298">
        <v>1</v>
      </c>
      <c r="V298">
        <v>1</v>
      </c>
    </row>
    <row r="299" ht="14.25" spans="1:22">
      <c r="A299" s="242" t="s">
        <v>565</v>
      </c>
      <c r="B299" s="256" t="s">
        <v>566</v>
      </c>
      <c r="C299">
        <f>'OR05-财产保险公司理赔业务线操作风险'!C47</f>
        <v>0</v>
      </c>
      <c r="D299" t="s">
        <v>107</v>
      </c>
      <c r="E299" t="s">
        <v>489</v>
      </c>
      <c r="H299" s="234">
        <v>1</v>
      </c>
      <c r="I299" s="234">
        <v>1</v>
      </c>
      <c r="J299" s="234">
        <v>1</v>
      </c>
      <c r="P299">
        <v>1</v>
      </c>
      <c r="Q299">
        <v>1</v>
      </c>
      <c r="R299">
        <v>1</v>
      </c>
      <c r="S299">
        <v>1</v>
      </c>
      <c r="T299">
        <v>1</v>
      </c>
      <c r="U299">
        <v>1</v>
      </c>
      <c r="V299">
        <v>1</v>
      </c>
    </row>
    <row r="300" ht="14.25" spans="1:22">
      <c r="A300" s="242" t="s">
        <v>567</v>
      </c>
      <c r="B300" s="256" t="s">
        <v>568</v>
      </c>
      <c r="C300">
        <f>'OR05-财产保险公司理赔业务线操作风险'!C48</f>
        <v>0</v>
      </c>
      <c r="D300" t="s">
        <v>107</v>
      </c>
      <c r="E300" t="s">
        <v>489</v>
      </c>
      <c r="H300" s="234">
        <v>1</v>
      </c>
      <c r="I300" s="234">
        <v>1</v>
      </c>
      <c r="J300" s="234">
        <v>1</v>
      </c>
      <c r="P300">
        <v>1</v>
      </c>
      <c r="Q300">
        <v>1</v>
      </c>
      <c r="R300">
        <v>1</v>
      </c>
      <c r="S300">
        <v>1</v>
      </c>
      <c r="T300">
        <v>1</v>
      </c>
      <c r="U300">
        <v>1</v>
      </c>
      <c r="V300">
        <v>1</v>
      </c>
    </row>
    <row r="301" ht="14.25" spans="1:22">
      <c r="A301" s="242" t="s">
        <v>569</v>
      </c>
      <c r="B301" s="256" t="s">
        <v>570</v>
      </c>
      <c r="C301">
        <f>'OR05-财产保险公司理赔业务线操作风险'!C49</f>
        <v>0</v>
      </c>
      <c r="D301" t="s">
        <v>23</v>
      </c>
      <c r="E301" t="s">
        <v>489</v>
      </c>
      <c r="H301" s="234">
        <v>1</v>
      </c>
      <c r="I301" s="234">
        <v>1</v>
      </c>
      <c r="J301" s="234">
        <v>1</v>
      </c>
      <c r="P301">
        <v>1</v>
      </c>
      <c r="Q301">
        <v>1</v>
      </c>
      <c r="R301">
        <v>1</v>
      </c>
      <c r="S301">
        <v>1</v>
      </c>
      <c r="T301">
        <v>1</v>
      </c>
      <c r="U301">
        <v>1</v>
      </c>
      <c r="V301">
        <v>1</v>
      </c>
    </row>
    <row r="302" ht="14.25" spans="1:22">
      <c r="A302" s="242" t="s">
        <v>571</v>
      </c>
      <c r="B302" s="256" t="s">
        <v>572</v>
      </c>
      <c r="C302">
        <f>'OR05-财产保险公司理赔业务线操作风险'!C50</f>
        <v>0</v>
      </c>
      <c r="D302" t="s">
        <v>23</v>
      </c>
      <c r="E302" t="s">
        <v>489</v>
      </c>
      <c r="H302" s="234">
        <v>1</v>
      </c>
      <c r="I302" s="234">
        <v>1</v>
      </c>
      <c r="J302" s="234">
        <v>1</v>
      </c>
      <c r="P302">
        <v>1</v>
      </c>
      <c r="Q302">
        <v>1</v>
      </c>
      <c r="R302">
        <v>1</v>
      </c>
      <c r="S302">
        <v>1</v>
      </c>
      <c r="T302">
        <v>1</v>
      </c>
      <c r="U302">
        <v>1</v>
      </c>
      <c r="V302">
        <v>1</v>
      </c>
    </row>
    <row r="303" ht="14.25" spans="1:22">
      <c r="A303" s="242" t="s">
        <v>573</v>
      </c>
      <c r="B303" s="256" t="s">
        <v>574</v>
      </c>
      <c r="C303" t="str">
        <f>'OR05-财产保险公司理赔业务线操作风险'!C51</f>
        <v/>
      </c>
      <c r="D303" t="s">
        <v>107</v>
      </c>
      <c r="E303" t="s">
        <v>489</v>
      </c>
      <c r="H303" s="234">
        <v>1</v>
      </c>
      <c r="I303" s="234">
        <v>1</v>
      </c>
      <c r="J303" s="234">
        <v>1</v>
      </c>
      <c r="P303">
        <v>1</v>
      </c>
      <c r="Q303">
        <v>1</v>
      </c>
      <c r="R303">
        <v>1</v>
      </c>
      <c r="S303">
        <v>1</v>
      </c>
      <c r="T303">
        <v>1</v>
      </c>
      <c r="U303">
        <v>1</v>
      </c>
      <c r="V303">
        <v>1</v>
      </c>
    </row>
    <row r="304" ht="14.25" spans="1:22">
      <c r="A304" s="242" t="s">
        <v>575</v>
      </c>
      <c r="B304" s="257" t="s">
        <v>576</v>
      </c>
      <c r="C304">
        <f>'OR05-财产保险公司理赔业务线操作风险'!C52</f>
        <v>0</v>
      </c>
      <c r="D304" t="s">
        <v>100</v>
      </c>
      <c r="E304" t="s">
        <v>489</v>
      </c>
      <c r="H304" s="234">
        <v>1</v>
      </c>
      <c r="I304" s="234">
        <v>1</v>
      </c>
      <c r="J304" s="234">
        <v>1</v>
      </c>
      <c r="P304">
        <v>1</v>
      </c>
      <c r="Q304">
        <v>1</v>
      </c>
      <c r="R304">
        <v>1</v>
      </c>
      <c r="S304">
        <v>1</v>
      </c>
      <c r="T304">
        <v>1</v>
      </c>
      <c r="U304">
        <v>1</v>
      </c>
      <c r="V304">
        <v>1</v>
      </c>
    </row>
    <row r="305" ht="15" spans="1:22">
      <c r="A305" s="242" t="s">
        <v>577</v>
      </c>
      <c r="B305" s="268" t="s">
        <v>578</v>
      </c>
      <c r="C305">
        <f>'OR05-财产保险公司理赔业务线操作风险'!C53</f>
        <v>0</v>
      </c>
      <c r="D305" t="s">
        <v>100</v>
      </c>
      <c r="E305" t="s">
        <v>489</v>
      </c>
      <c r="H305" s="234">
        <v>1</v>
      </c>
      <c r="I305" s="234">
        <v>1</v>
      </c>
      <c r="J305" s="234">
        <v>1</v>
      </c>
      <c r="P305">
        <v>1</v>
      </c>
      <c r="Q305">
        <v>1</v>
      </c>
      <c r="R305">
        <v>1</v>
      </c>
      <c r="S305">
        <v>1</v>
      </c>
      <c r="T305">
        <v>1</v>
      </c>
      <c r="U305">
        <v>1</v>
      </c>
      <c r="V305">
        <v>1</v>
      </c>
    </row>
    <row r="306" ht="14.25" spans="1:22">
      <c r="A306" s="269" t="s">
        <v>579</v>
      </c>
      <c r="B306" s="256" t="s">
        <v>580</v>
      </c>
      <c r="C306" t="str">
        <f>'OR06-人身保险公司理赔、保全业务线的操作风险'!D4</f>
        <v/>
      </c>
      <c r="D306" s="249" t="s">
        <v>107</v>
      </c>
      <c r="E306" t="s">
        <v>581</v>
      </c>
      <c r="L306" s="236">
        <v>1</v>
      </c>
      <c r="M306" s="236">
        <v>1</v>
      </c>
      <c r="N306" s="236">
        <v>1</v>
      </c>
      <c r="O306" s="236">
        <v>1</v>
      </c>
      <c r="P306">
        <v>1</v>
      </c>
      <c r="Q306">
        <v>1</v>
      </c>
      <c r="R306">
        <v>1</v>
      </c>
      <c r="S306">
        <v>1</v>
      </c>
      <c r="T306">
        <v>1</v>
      </c>
      <c r="U306">
        <v>1</v>
      </c>
      <c r="V306">
        <v>1</v>
      </c>
    </row>
    <row r="307" ht="14.25" spans="1:22">
      <c r="A307" s="269" t="s">
        <v>582</v>
      </c>
      <c r="B307" s="257" t="s">
        <v>583</v>
      </c>
      <c r="C307">
        <f>'OR06-人身保险公司理赔、保全业务线的操作风险'!D5</f>
        <v>0</v>
      </c>
      <c r="D307" s="249" t="s">
        <v>100</v>
      </c>
      <c r="E307" t="s">
        <v>581</v>
      </c>
      <c r="L307" s="236">
        <v>1</v>
      </c>
      <c r="M307" s="236">
        <v>1</v>
      </c>
      <c r="N307" s="236">
        <v>1</v>
      </c>
      <c r="O307" s="236">
        <v>1</v>
      </c>
      <c r="P307">
        <v>1</v>
      </c>
      <c r="Q307">
        <v>1</v>
      </c>
      <c r="R307">
        <v>1</v>
      </c>
      <c r="S307">
        <v>1</v>
      </c>
      <c r="T307">
        <v>1</v>
      </c>
      <c r="U307">
        <v>1</v>
      </c>
      <c r="V307">
        <v>1</v>
      </c>
    </row>
    <row r="308" ht="14.25" spans="1:22">
      <c r="A308" s="269" t="s">
        <v>584</v>
      </c>
      <c r="B308" s="257" t="s">
        <v>585</v>
      </c>
      <c r="C308">
        <f>'OR06-人身保险公司理赔、保全业务线的操作风险'!D6</f>
        <v>0</v>
      </c>
      <c r="D308" s="249" t="s">
        <v>100</v>
      </c>
      <c r="E308" t="s">
        <v>581</v>
      </c>
      <c r="L308" s="236">
        <v>1</v>
      </c>
      <c r="M308" s="236">
        <v>1</v>
      </c>
      <c r="N308" s="236">
        <v>1</v>
      </c>
      <c r="O308" s="236">
        <v>1</v>
      </c>
      <c r="P308">
        <v>1</v>
      </c>
      <c r="Q308">
        <v>1</v>
      </c>
      <c r="R308">
        <v>1</v>
      </c>
      <c r="S308">
        <v>1</v>
      </c>
      <c r="T308">
        <v>1</v>
      </c>
      <c r="U308">
        <v>1</v>
      </c>
      <c r="V308">
        <v>1</v>
      </c>
    </row>
    <row r="309" ht="28.5" spans="1:22">
      <c r="A309" s="269" t="s">
        <v>586</v>
      </c>
      <c r="B309" s="256" t="s">
        <v>587</v>
      </c>
      <c r="C309" t="str">
        <f>'OR06-人身保险公司理赔、保全业务线的操作风险'!D7</f>
        <v/>
      </c>
      <c r="D309" s="249" t="s">
        <v>107</v>
      </c>
      <c r="E309" t="s">
        <v>581</v>
      </c>
      <c r="L309" s="236">
        <v>1</v>
      </c>
      <c r="M309" s="236">
        <v>1</v>
      </c>
      <c r="N309" s="236">
        <v>1</v>
      </c>
      <c r="O309" s="236">
        <v>1</v>
      </c>
      <c r="P309">
        <v>1</v>
      </c>
      <c r="Q309">
        <v>1</v>
      </c>
      <c r="R309">
        <v>1</v>
      </c>
      <c r="S309">
        <v>1</v>
      </c>
      <c r="T309">
        <v>1</v>
      </c>
      <c r="U309">
        <v>1</v>
      </c>
      <c r="V309">
        <v>1</v>
      </c>
    </row>
    <row r="310" ht="14.25" spans="1:22">
      <c r="A310" s="269" t="s">
        <v>588</v>
      </c>
      <c r="B310" s="257" t="s">
        <v>589</v>
      </c>
      <c r="C310">
        <f>'OR06-人身保险公司理赔、保全业务线的操作风险'!D8</f>
        <v>0</v>
      </c>
      <c r="D310" s="249" t="s">
        <v>100</v>
      </c>
      <c r="E310" t="s">
        <v>581</v>
      </c>
      <c r="L310" s="236">
        <v>1</v>
      </c>
      <c r="M310" s="236">
        <v>1</v>
      </c>
      <c r="N310" s="236">
        <v>1</v>
      </c>
      <c r="O310" s="236">
        <v>1</v>
      </c>
      <c r="P310">
        <v>1</v>
      </c>
      <c r="Q310">
        <v>1</v>
      </c>
      <c r="R310">
        <v>1</v>
      </c>
      <c r="S310">
        <v>1</v>
      </c>
      <c r="T310">
        <v>1</v>
      </c>
      <c r="U310">
        <v>1</v>
      </c>
      <c r="V310">
        <v>1</v>
      </c>
    </row>
    <row r="311" ht="14.25" spans="1:22">
      <c r="A311" s="269" t="s">
        <v>590</v>
      </c>
      <c r="B311" s="257" t="s">
        <v>591</v>
      </c>
      <c r="C311">
        <f>'OR06-人身保险公司理赔、保全业务线的操作风险'!D9</f>
        <v>0</v>
      </c>
      <c r="D311" s="249" t="s">
        <v>100</v>
      </c>
      <c r="E311" t="s">
        <v>581</v>
      </c>
      <c r="L311" s="236">
        <v>1</v>
      </c>
      <c r="M311" s="236">
        <v>1</v>
      </c>
      <c r="N311" s="236">
        <v>1</v>
      </c>
      <c r="O311" s="236">
        <v>1</v>
      </c>
      <c r="P311">
        <v>1</v>
      </c>
      <c r="Q311">
        <v>1</v>
      </c>
      <c r="R311">
        <v>1</v>
      </c>
      <c r="S311">
        <v>1</v>
      </c>
      <c r="T311">
        <v>1</v>
      </c>
      <c r="U311">
        <v>1</v>
      </c>
      <c r="V311">
        <v>1</v>
      </c>
    </row>
    <row r="312" ht="14.25" spans="1:22">
      <c r="A312" s="269" t="s">
        <v>592</v>
      </c>
      <c r="B312" s="257" t="s">
        <v>593</v>
      </c>
      <c r="C312">
        <f>'OR06-人身保险公司理赔、保全业务线的操作风险'!D10</f>
        <v>0</v>
      </c>
      <c r="D312" s="249" t="s">
        <v>100</v>
      </c>
      <c r="E312" t="s">
        <v>581</v>
      </c>
      <c r="L312" s="236">
        <v>1</v>
      </c>
      <c r="M312" s="236">
        <v>1</v>
      </c>
      <c r="N312" s="236">
        <v>1</v>
      </c>
      <c r="O312" s="236">
        <v>1</v>
      </c>
      <c r="P312">
        <v>1</v>
      </c>
      <c r="Q312">
        <v>1</v>
      </c>
      <c r="R312">
        <v>1</v>
      </c>
      <c r="S312">
        <v>1</v>
      </c>
      <c r="T312">
        <v>1</v>
      </c>
      <c r="U312">
        <v>1</v>
      </c>
      <c r="V312">
        <v>1</v>
      </c>
    </row>
    <row r="313" ht="14.25" spans="1:22">
      <c r="A313" s="269" t="s">
        <v>594</v>
      </c>
      <c r="B313" s="256" t="s">
        <v>595</v>
      </c>
      <c r="C313">
        <f>'OR06-人身保险公司理赔、保全业务线的操作风险'!C11</f>
        <v>0</v>
      </c>
      <c r="D313" s="249" t="s">
        <v>100</v>
      </c>
      <c r="E313" t="s">
        <v>581</v>
      </c>
      <c r="L313" s="236">
        <v>1</v>
      </c>
      <c r="M313" s="236">
        <v>1</v>
      </c>
      <c r="N313" s="236">
        <v>1</v>
      </c>
      <c r="O313" s="236">
        <v>1</v>
      </c>
      <c r="P313">
        <v>1</v>
      </c>
      <c r="Q313">
        <v>1</v>
      </c>
      <c r="R313">
        <v>1</v>
      </c>
      <c r="S313">
        <v>1</v>
      </c>
      <c r="T313">
        <v>1</v>
      </c>
      <c r="U313">
        <v>1</v>
      </c>
      <c r="V313">
        <v>1</v>
      </c>
    </row>
    <row r="314" ht="14.25" spans="1:22">
      <c r="A314" s="269" t="s">
        <v>596</v>
      </c>
      <c r="B314" s="256" t="s">
        <v>597</v>
      </c>
      <c r="C314">
        <f>'OR06-人身保险公司理赔、保全业务线的操作风险'!C12</f>
        <v>0</v>
      </c>
      <c r="D314" s="249" t="s">
        <v>100</v>
      </c>
      <c r="E314" t="s">
        <v>581</v>
      </c>
      <c r="L314" s="236">
        <v>1</v>
      </c>
      <c r="M314" s="236">
        <v>1</v>
      </c>
      <c r="N314" s="236">
        <v>1</v>
      </c>
      <c r="O314" s="236">
        <v>1</v>
      </c>
      <c r="P314">
        <v>1</v>
      </c>
      <c r="Q314">
        <v>1</v>
      </c>
      <c r="R314">
        <v>1</v>
      </c>
      <c r="S314">
        <v>1</v>
      </c>
      <c r="T314">
        <v>1</v>
      </c>
      <c r="U314">
        <v>1</v>
      </c>
      <c r="V314">
        <v>1</v>
      </c>
    </row>
    <row r="315" ht="14.25" spans="1:22">
      <c r="A315" s="269" t="s">
        <v>598</v>
      </c>
      <c r="B315" s="256" t="s">
        <v>599</v>
      </c>
      <c r="C315">
        <f>'OR06-人身保险公司理赔、保全业务线的操作风险'!C13</f>
        <v>0</v>
      </c>
      <c r="D315" s="249" t="s">
        <v>100</v>
      </c>
      <c r="E315" t="s">
        <v>581</v>
      </c>
      <c r="L315" s="236">
        <v>1</v>
      </c>
      <c r="M315" s="236">
        <v>1</v>
      </c>
      <c r="N315" s="236">
        <v>1</v>
      </c>
      <c r="O315" s="236">
        <v>1</v>
      </c>
      <c r="P315">
        <v>1</v>
      </c>
      <c r="Q315">
        <v>1</v>
      </c>
      <c r="R315">
        <v>1</v>
      </c>
      <c r="S315">
        <v>1</v>
      </c>
      <c r="T315">
        <v>1</v>
      </c>
      <c r="U315">
        <v>1</v>
      </c>
      <c r="V315">
        <v>1</v>
      </c>
    </row>
    <row r="316" ht="14.25" spans="1:22">
      <c r="A316" s="269" t="s">
        <v>600</v>
      </c>
      <c r="B316" s="256" t="s">
        <v>601</v>
      </c>
      <c r="C316">
        <f>'OR06-人身保险公司理赔、保全业务线的操作风险'!C14</f>
        <v>0</v>
      </c>
      <c r="D316" s="249" t="s">
        <v>100</v>
      </c>
      <c r="E316" t="s">
        <v>581</v>
      </c>
      <c r="L316" s="236">
        <v>1</v>
      </c>
      <c r="M316" s="236">
        <v>1</v>
      </c>
      <c r="N316" s="236">
        <v>1</v>
      </c>
      <c r="O316" s="236">
        <v>1</v>
      </c>
      <c r="P316">
        <v>1</v>
      </c>
      <c r="Q316">
        <v>1</v>
      </c>
      <c r="R316">
        <v>1</v>
      </c>
      <c r="S316">
        <v>1</v>
      </c>
      <c r="T316">
        <v>1</v>
      </c>
      <c r="U316">
        <v>1</v>
      </c>
      <c r="V316">
        <v>1</v>
      </c>
    </row>
    <row r="317" ht="14.25" spans="1:22">
      <c r="A317" s="269" t="s">
        <v>602</v>
      </c>
      <c r="B317" s="256" t="s">
        <v>603</v>
      </c>
      <c r="C317">
        <f>'OR06-人身保险公司理赔、保全业务线的操作风险'!C15</f>
        <v>0</v>
      </c>
      <c r="D317" s="249" t="s">
        <v>100</v>
      </c>
      <c r="E317" t="s">
        <v>581</v>
      </c>
      <c r="L317" s="236">
        <v>1</v>
      </c>
      <c r="M317" s="236">
        <v>1</v>
      </c>
      <c r="N317" s="236">
        <v>1</v>
      </c>
      <c r="O317" s="236">
        <v>1</v>
      </c>
      <c r="P317">
        <v>1</v>
      </c>
      <c r="Q317">
        <v>1</v>
      </c>
      <c r="R317">
        <v>1</v>
      </c>
      <c r="S317">
        <v>1</v>
      </c>
      <c r="T317">
        <v>1</v>
      </c>
      <c r="U317">
        <v>1</v>
      </c>
      <c r="V317">
        <v>1</v>
      </c>
    </row>
    <row r="318" ht="14.25" spans="1:22">
      <c r="A318" s="269" t="s">
        <v>604</v>
      </c>
      <c r="B318" s="256" t="s">
        <v>605</v>
      </c>
      <c r="C318">
        <f>'OR06-人身保险公司理赔、保全业务线的操作风险'!C16</f>
        <v>0</v>
      </c>
      <c r="D318" s="249" t="s">
        <v>100</v>
      </c>
      <c r="E318" t="s">
        <v>581</v>
      </c>
      <c r="L318" s="236">
        <v>1</v>
      </c>
      <c r="M318" s="236">
        <v>1</v>
      </c>
      <c r="N318" s="236">
        <v>1</v>
      </c>
      <c r="O318" s="236">
        <v>1</v>
      </c>
      <c r="P318">
        <v>1</v>
      </c>
      <c r="Q318">
        <v>1</v>
      </c>
      <c r="R318">
        <v>1</v>
      </c>
      <c r="S318">
        <v>1</v>
      </c>
      <c r="T318">
        <v>1</v>
      </c>
      <c r="U318">
        <v>1</v>
      </c>
      <c r="V318">
        <v>1</v>
      </c>
    </row>
    <row r="319" ht="14.25" spans="1:22">
      <c r="A319" s="269" t="s">
        <v>606</v>
      </c>
      <c r="B319" s="256" t="s">
        <v>607</v>
      </c>
      <c r="C319">
        <f>'OR06-人身保险公司理赔、保全业务线的操作风险'!C17</f>
        <v>0</v>
      </c>
      <c r="D319" s="249" t="s">
        <v>100</v>
      </c>
      <c r="E319" t="s">
        <v>581</v>
      </c>
      <c r="L319" s="236">
        <v>1</v>
      </c>
      <c r="M319" s="236">
        <v>1</v>
      </c>
      <c r="N319" s="236">
        <v>1</v>
      </c>
      <c r="O319" s="236">
        <v>1</v>
      </c>
      <c r="P319">
        <v>1</v>
      </c>
      <c r="Q319">
        <v>1</v>
      </c>
      <c r="R319">
        <v>1</v>
      </c>
      <c r="S319">
        <v>1</v>
      </c>
      <c r="T319">
        <v>1</v>
      </c>
      <c r="U319">
        <v>1</v>
      </c>
      <c r="V319">
        <v>1</v>
      </c>
    </row>
    <row r="320" ht="14.25" spans="1:22">
      <c r="A320" s="269" t="s">
        <v>608</v>
      </c>
      <c r="B320" s="256" t="s">
        <v>609</v>
      </c>
      <c r="C320">
        <f>'OR06-人身保险公司理赔、保全业务线的操作风险'!C18</f>
        <v>0</v>
      </c>
      <c r="D320" s="249" t="s">
        <v>100</v>
      </c>
      <c r="E320" t="s">
        <v>581</v>
      </c>
      <c r="L320" s="236">
        <v>1</v>
      </c>
      <c r="M320" s="236">
        <v>1</v>
      </c>
      <c r="N320" s="236">
        <v>1</v>
      </c>
      <c r="O320" s="236">
        <v>1</v>
      </c>
      <c r="P320">
        <v>1</v>
      </c>
      <c r="Q320">
        <v>1</v>
      </c>
      <c r="R320">
        <v>1</v>
      </c>
      <c r="S320">
        <v>1</v>
      </c>
      <c r="T320">
        <v>1</v>
      </c>
      <c r="U320">
        <v>1</v>
      </c>
      <c r="V320">
        <v>1</v>
      </c>
    </row>
    <row r="321" ht="14.25" spans="1:22">
      <c r="A321" s="269" t="s">
        <v>610</v>
      </c>
      <c r="B321" s="256" t="s">
        <v>216</v>
      </c>
      <c r="C321">
        <f>'OR06-人身保险公司理赔、保全业务线的操作风险'!C19</f>
        <v>0</v>
      </c>
      <c r="D321" s="174" t="s">
        <v>136</v>
      </c>
      <c r="E321" t="s">
        <v>581</v>
      </c>
      <c r="L321" s="236">
        <v>1</v>
      </c>
      <c r="M321" s="236">
        <v>1</v>
      </c>
      <c r="N321" s="236">
        <v>1</v>
      </c>
      <c r="O321" s="236">
        <v>1</v>
      </c>
      <c r="P321">
        <v>1</v>
      </c>
      <c r="Q321">
        <v>1</v>
      </c>
      <c r="R321">
        <v>1</v>
      </c>
      <c r="S321">
        <v>1</v>
      </c>
      <c r="T321">
        <v>1</v>
      </c>
      <c r="U321">
        <v>1</v>
      </c>
      <c r="V321">
        <v>1</v>
      </c>
    </row>
    <row r="322" ht="28.5" spans="1:22">
      <c r="A322" s="269" t="s">
        <v>611</v>
      </c>
      <c r="B322" s="256" t="s">
        <v>612</v>
      </c>
      <c r="C322">
        <f>'OR06-人身保险公司理赔、保全业务线的操作风险'!C20</f>
        <v>0</v>
      </c>
      <c r="D322" s="174" t="s">
        <v>100</v>
      </c>
      <c r="E322" t="s">
        <v>581</v>
      </c>
      <c r="L322" s="236">
        <v>1</v>
      </c>
      <c r="M322" s="236">
        <v>1</v>
      </c>
      <c r="N322" s="236">
        <v>1</v>
      </c>
      <c r="O322" s="236">
        <v>1</v>
      </c>
      <c r="P322">
        <v>1</v>
      </c>
      <c r="Q322">
        <v>1</v>
      </c>
      <c r="R322">
        <v>1</v>
      </c>
      <c r="S322">
        <v>1</v>
      </c>
      <c r="T322">
        <v>1</v>
      </c>
      <c r="U322">
        <v>1</v>
      </c>
      <c r="V322">
        <v>1</v>
      </c>
    </row>
    <row r="323" ht="14.25" spans="1:22">
      <c r="A323" s="269" t="s">
        <v>613</v>
      </c>
      <c r="B323" s="256" t="s">
        <v>614</v>
      </c>
      <c r="C323">
        <f>'OR06-人身保险公司理赔、保全业务线的操作风险'!C21</f>
        <v>0</v>
      </c>
      <c r="D323" s="174" t="s">
        <v>100</v>
      </c>
      <c r="E323" t="s">
        <v>581</v>
      </c>
      <c r="L323" s="236">
        <v>1</v>
      </c>
      <c r="M323" s="236">
        <v>1</v>
      </c>
      <c r="N323" s="236">
        <v>1</v>
      </c>
      <c r="O323" s="236">
        <v>1</v>
      </c>
      <c r="P323">
        <v>1</v>
      </c>
      <c r="Q323">
        <v>1</v>
      </c>
      <c r="R323">
        <v>1</v>
      </c>
      <c r="S323">
        <v>1</v>
      </c>
      <c r="T323">
        <v>1</v>
      </c>
      <c r="U323">
        <v>1</v>
      </c>
      <c r="V323">
        <v>1</v>
      </c>
    </row>
    <row r="324" ht="14.25" spans="1:22">
      <c r="A324" s="269" t="s">
        <v>615</v>
      </c>
      <c r="B324" s="256" t="s">
        <v>616</v>
      </c>
      <c r="C324">
        <f>'OR06-人身保险公司理赔、保全业务线的操作风险'!C22</f>
        <v>0</v>
      </c>
      <c r="D324" s="174" t="s">
        <v>100</v>
      </c>
      <c r="E324" t="s">
        <v>581</v>
      </c>
      <c r="L324" s="236">
        <v>1</v>
      </c>
      <c r="M324" s="236">
        <v>1</v>
      </c>
      <c r="N324" s="236">
        <v>1</v>
      </c>
      <c r="O324" s="236">
        <v>1</v>
      </c>
      <c r="P324">
        <v>1</v>
      </c>
      <c r="Q324">
        <v>1</v>
      </c>
      <c r="R324">
        <v>1</v>
      </c>
      <c r="S324">
        <v>1</v>
      </c>
      <c r="T324">
        <v>1</v>
      </c>
      <c r="U324">
        <v>1</v>
      </c>
      <c r="V324">
        <v>1</v>
      </c>
    </row>
    <row r="325" ht="14.25" spans="1:22">
      <c r="A325" s="242" t="s">
        <v>617</v>
      </c>
      <c r="B325" s="256" t="s">
        <v>618</v>
      </c>
      <c r="C325" t="str">
        <f>'OR07-财产保险公司分支机构理赔业务线操作风险 '!D4</f>
        <v/>
      </c>
      <c r="D325" t="s">
        <v>107</v>
      </c>
      <c r="E325" t="s">
        <v>619</v>
      </c>
      <c r="H325" s="234">
        <v>1</v>
      </c>
      <c r="I325" s="234">
        <v>1</v>
      </c>
      <c r="J325" s="234">
        <v>1</v>
      </c>
      <c r="P325">
        <v>1</v>
      </c>
      <c r="Q325">
        <v>1</v>
      </c>
      <c r="R325">
        <v>1</v>
      </c>
      <c r="S325">
        <v>1</v>
      </c>
      <c r="T325">
        <v>1</v>
      </c>
      <c r="U325">
        <v>1</v>
      </c>
      <c r="V325">
        <v>1</v>
      </c>
    </row>
    <row r="326" ht="28.5" spans="1:22">
      <c r="A326" s="242" t="s">
        <v>620</v>
      </c>
      <c r="B326" s="257" t="s">
        <v>621</v>
      </c>
      <c r="C326">
        <f>'OR07-财产保险公司分支机构理赔业务线操作风险 '!D5</f>
        <v>0</v>
      </c>
      <c r="D326" s="249" t="s">
        <v>100</v>
      </c>
      <c r="E326" t="s">
        <v>619</v>
      </c>
      <c r="H326" s="234">
        <v>1</v>
      </c>
      <c r="I326" s="234">
        <v>1</v>
      </c>
      <c r="J326" s="234">
        <v>1</v>
      </c>
      <c r="P326">
        <v>1</v>
      </c>
      <c r="Q326">
        <v>1</v>
      </c>
      <c r="R326">
        <v>1</v>
      </c>
      <c r="S326">
        <v>1</v>
      </c>
      <c r="T326">
        <v>1</v>
      </c>
      <c r="U326">
        <v>1</v>
      </c>
      <c r="V326">
        <v>1</v>
      </c>
    </row>
    <row r="327" ht="14.25" spans="1:22">
      <c r="A327" s="242" t="s">
        <v>622</v>
      </c>
      <c r="B327" s="257" t="s">
        <v>623</v>
      </c>
      <c r="C327">
        <f>'OR07-财产保险公司分支机构理赔业务线操作风险 '!D6</f>
        <v>0</v>
      </c>
      <c r="D327" s="249" t="s">
        <v>100</v>
      </c>
      <c r="E327" t="s">
        <v>619</v>
      </c>
      <c r="H327" s="234">
        <v>1</v>
      </c>
      <c r="I327" s="234">
        <v>1</v>
      </c>
      <c r="J327" s="234">
        <v>1</v>
      </c>
      <c r="P327">
        <v>1</v>
      </c>
      <c r="Q327">
        <v>1</v>
      </c>
      <c r="R327">
        <v>1</v>
      </c>
      <c r="S327">
        <v>1</v>
      </c>
      <c r="T327">
        <v>1</v>
      </c>
      <c r="U327">
        <v>1</v>
      </c>
      <c r="V327">
        <v>1</v>
      </c>
    </row>
    <row r="328" ht="14.25" spans="1:22">
      <c r="A328" s="242" t="s">
        <v>624</v>
      </c>
      <c r="B328" s="256" t="s">
        <v>625</v>
      </c>
      <c r="C328" t="str">
        <f>'OR07-财产保险公司分支机构理赔业务线操作风险 '!C7</f>
        <v/>
      </c>
      <c r="D328" s="249" t="s">
        <v>107</v>
      </c>
      <c r="E328" t="s">
        <v>619</v>
      </c>
      <c r="H328" s="234">
        <v>1</v>
      </c>
      <c r="I328" s="234">
        <v>1</v>
      </c>
      <c r="J328" s="234">
        <v>1</v>
      </c>
      <c r="P328">
        <v>1</v>
      </c>
      <c r="Q328">
        <v>1</v>
      </c>
      <c r="R328">
        <v>1</v>
      </c>
      <c r="S328">
        <v>1</v>
      </c>
      <c r="T328">
        <v>1</v>
      </c>
      <c r="U328">
        <v>1</v>
      </c>
      <c r="V328">
        <v>1</v>
      </c>
    </row>
    <row r="329" ht="14.25" spans="1:22">
      <c r="A329" s="242" t="s">
        <v>626</v>
      </c>
      <c r="B329" s="257" t="s">
        <v>627</v>
      </c>
      <c r="C329">
        <f>'OR07-财产保险公司分支机构理赔业务线操作风险 '!C8</f>
        <v>0</v>
      </c>
      <c r="D329" s="249" t="s">
        <v>100</v>
      </c>
      <c r="E329" t="s">
        <v>619</v>
      </c>
      <c r="H329" s="234">
        <v>1</v>
      </c>
      <c r="I329" s="234">
        <v>1</v>
      </c>
      <c r="J329" s="234">
        <v>1</v>
      </c>
      <c r="P329">
        <v>1</v>
      </c>
      <c r="Q329">
        <v>1</v>
      </c>
      <c r="R329">
        <v>1</v>
      </c>
      <c r="S329">
        <v>1</v>
      </c>
      <c r="T329">
        <v>1</v>
      </c>
      <c r="U329">
        <v>1</v>
      </c>
      <c r="V329">
        <v>1</v>
      </c>
    </row>
    <row r="330" ht="14.25" spans="1:22">
      <c r="A330" s="242" t="s">
        <v>628</v>
      </c>
      <c r="B330" s="257" t="s">
        <v>629</v>
      </c>
      <c r="C330">
        <f>'OR07-财产保险公司分支机构理赔业务线操作风险 '!D9</f>
        <v>0</v>
      </c>
      <c r="D330" s="249" t="s">
        <v>100</v>
      </c>
      <c r="E330" t="s">
        <v>619</v>
      </c>
      <c r="H330" s="234">
        <v>1</v>
      </c>
      <c r="I330" s="234">
        <v>1</v>
      </c>
      <c r="J330" s="234">
        <v>1</v>
      </c>
      <c r="P330">
        <v>1</v>
      </c>
      <c r="Q330">
        <v>1</v>
      </c>
      <c r="R330">
        <v>1</v>
      </c>
      <c r="S330">
        <v>1</v>
      </c>
      <c r="T330">
        <v>1</v>
      </c>
      <c r="U330">
        <v>1</v>
      </c>
      <c r="V330">
        <v>1</v>
      </c>
    </row>
    <row r="331" ht="14.25" spans="1:22">
      <c r="A331" s="242" t="s">
        <v>630</v>
      </c>
      <c r="B331" s="257" t="s">
        <v>631</v>
      </c>
      <c r="C331">
        <f>'OR07-财产保险公司分支机构理赔业务线操作风险 '!C10</f>
        <v>0</v>
      </c>
      <c r="D331" s="249" t="s">
        <v>100</v>
      </c>
      <c r="E331" t="s">
        <v>619</v>
      </c>
      <c r="H331" s="234">
        <v>1</v>
      </c>
      <c r="I331" s="234">
        <v>1</v>
      </c>
      <c r="J331" s="234">
        <v>1</v>
      </c>
      <c r="P331">
        <v>1</v>
      </c>
      <c r="Q331">
        <v>1</v>
      </c>
      <c r="R331">
        <v>1</v>
      </c>
      <c r="S331">
        <v>1</v>
      </c>
      <c r="T331">
        <v>1</v>
      </c>
      <c r="U331">
        <v>1</v>
      </c>
      <c r="V331">
        <v>1</v>
      </c>
    </row>
    <row r="332" ht="14.25" spans="1:22">
      <c r="A332" s="242" t="s">
        <v>632</v>
      </c>
      <c r="B332" s="256" t="s">
        <v>284</v>
      </c>
      <c r="C332">
        <f>'OR07-财产保险公司分支机构理赔业务线操作风险 '!C11</f>
        <v>0</v>
      </c>
      <c r="D332" s="249" t="s">
        <v>100</v>
      </c>
      <c r="E332" t="s">
        <v>619</v>
      </c>
      <c r="H332" s="234">
        <v>1</v>
      </c>
      <c r="I332" s="234">
        <v>1</v>
      </c>
      <c r="J332" s="234">
        <v>1</v>
      </c>
      <c r="P332">
        <v>1</v>
      </c>
      <c r="Q332">
        <v>1</v>
      </c>
      <c r="R332">
        <v>1</v>
      </c>
      <c r="S332">
        <v>1</v>
      </c>
      <c r="T332">
        <v>1</v>
      </c>
      <c r="U332">
        <v>1</v>
      </c>
      <c r="V332">
        <v>1</v>
      </c>
    </row>
    <row r="333" ht="14.25" spans="1:22">
      <c r="A333" s="242" t="s">
        <v>633</v>
      </c>
      <c r="B333" s="256" t="s">
        <v>286</v>
      </c>
      <c r="C333">
        <f>'OR07-财产保险公司分支机构理赔业务线操作风险 '!C12</f>
        <v>0</v>
      </c>
      <c r="D333" t="s">
        <v>23</v>
      </c>
      <c r="E333" t="s">
        <v>619</v>
      </c>
      <c r="H333" s="234">
        <v>1</v>
      </c>
      <c r="I333" s="234">
        <v>1</v>
      </c>
      <c r="J333" s="234">
        <v>1</v>
      </c>
      <c r="P333">
        <v>1</v>
      </c>
      <c r="Q333">
        <v>1</v>
      </c>
      <c r="R333">
        <v>1</v>
      </c>
      <c r="S333">
        <v>1</v>
      </c>
      <c r="T333">
        <v>1</v>
      </c>
      <c r="U333">
        <v>1</v>
      </c>
      <c r="V333">
        <v>1</v>
      </c>
    </row>
    <row r="334" ht="14.25" spans="1:22">
      <c r="A334" s="242" t="s">
        <v>634</v>
      </c>
      <c r="B334" s="256" t="s">
        <v>635</v>
      </c>
      <c r="C334">
        <f>'OR07-财产保险公司分支机构理赔业务线操作风险 '!C13</f>
        <v>0</v>
      </c>
      <c r="D334" t="s">
        <v>23</v>
      </c>
      <c r="E334" t="s">
        <v>619</v>
      </c>
      <c r="H334" s="234">
        <v>1</v>
      </c>
      <c r="I334" s="234">
        <v>1</v>
      </c>
      <c r="J334" s="234">
        <v>1</v>
      </c>
      <c r="P334">
        <v>1</v>
      </c>
      <c r="Q334">
        <v>1</v>
      </c>
      <c r="R334">
        <v>1</v>
      </c>
      <c r="S334">
        <v>1</v>
      </c>
      <c r="T334">
        <v>1</v>
      </c>
      <c r="U334">
        <v>1</v>
      </c>
      <c r="V334">
        <v>1</v>
      </c>
    </row>
    <row r="335" ht="14.25" spans="1:22">
      <c r="A335" s="242" t="s">
        <v>636</v>
      </c>
      <c r="B335" s="256" t="s">
        <v>637</v>
      </c>
      <c r="C335" t="str">
        <f>'OR07-财产保险公司分支机构理赔业务线操作风险 '!C14</f>
        <v/>
      </c>
      <c r="D335" t="s">
        <v>107</v>
      </c>
      <c r="E335" t="s">
        <v>619</v>
      </c>
      <c r="H335" s="234">
        <v>1</v>
      </c>
      <c r="I335" s="234">
        <v>1</v>
      </c>
      <c r="J335" s="234">
        <v>1</v>
      </c>
      <c r="P335">
        <v>1</v>
      </c>
      <c r="Q335">
        <v>1</v>
      </c>
      <c r="R335">
        <v>1</v>
      </c>
      <c r="S335">
        <v>1</v>
      </c>
      <c r="T335">
        <v>1</v>
      </c>
      <c r="U335">
        <v>1</v>
      </c>
      <c r="V335">
        <v>1</v>
      </c>
    </row>
    <row r="336" ht="14.25" spans="1:22">
      <c r="A336" s="242" t="s">
        <v>638</v>
      </c>
      <c r="B336" s="257" t="s">
        <v>639</v>
      </c>
      <c r="C336">
        <f>'OR07-财产保险公司分支机构理赔业务线操作风险 '!C15</f>
        <v>0</v>
      </c>
      <c r="D336" s="249" t="s">
        <v>100</v>
      </c>
      <c r="E336" t="s">
        <v>619</v>
      </c>
      <c r="H336" s="234">
        <v>1</v>
      </c>
      <c r="I336" s="234">
        <v>1</v>
      </c>
      <c r="J336" s="234">
        <v>1</v>
      </c>
      <c r="P336">
        <v>1</v>
      </c>
      <c r="Q336">
        <v>1</v>
      </c>
      <c r="R336">
        <v>1</v>
      </c>
      <c r="S336">
        <v>1</v>
      </c>
      <c r="T336">
        <v>1</v>
      </c>
      <c r="U336">
        <v>1</v>
      </c>
      <c r="V336">
        <v>1</v>
      </c>
    </row>
    <row r="337" ht="14.25" spans="1:22">
      <c r="A337" s="242" t="s">
        <v>640</v>
      </c>
      <c r="B337" s="257" t="s">
        <v>641</v>
      </c>
      <c r="C337">
        <f>'OR07-财产保险公司分支机构理赔业务线操作风险 '!C16</f>
        <v>0</v>
      </c>
      <c r="D337" s="249" t="s">
        <v>100</v>
      </c>
      <c r="E337" t="s">
        <v>619</v>
      </c>
      <c r="H337" s="234">
        <v>1</v>
      </c>
      <c r="I337" s="234">
        <v>1</v>
      </c>
      <c r="J337" s="234">
        <v>1</v>
      </c>
      <c r="P337">
        <v>1</v>
      </c>
      <c r="Q337">
        <v>1</v>
      </c>
      <c r="R337">
        <v>1</v>
      </c>
      <c r="S337">
        <v>1</v>
      </c>
      <c r="T337">
        <v>1</v>
      </c>
      <c r="U337">
        <v>1</v>
      </c>
      <c r="V337">
        <v>1</v>
      </c>
    </row>
    <row r="338" ht="14.25" spans="1:22">
      <c r="A338" s="242" t="s">
        <v>642</v>
      </c>
      <c r="B338" s="256" t="s">
        <v>643</v>
      </c>
      <c r="C338" t="str">
        <f>'OR07-财产保险公司分支机构理赔业务线操作风险 '!C17</f>
        <v/>
      </c>
      <c r="D338" t="s">
        <v>107</v>
      </c>
      <c r="E338" t="s">
        <v>619</v>
      </c>
      <c r="H338" s="234">
        <v>1</v>
      </c>
      <c r="I338" s="234">
        <v>1</v>
      </c>
      <c r="J338" s="234">
        <v>1</v>
      </c>
      <c r="P338">
        <v>1</v>
      </c>
      <c r="Q338">
        <v>1</v>
      </c>
      <c r="R338">
        <v>1</v>
      </c>
      <c r="S338">
        <v>1</v>
      </c>
      <c r="T338">
        <v>1</v>
      </c>
      <c r="U338">
        <v>1</v>
      </c>
      <c r="V338">
        <v>1</v>
      </c>
    </row>
    <row r="339" ht="14.25" spans="1:22">
      <c r="A339" s="242" t="s">
        <v>644</v>
      </c>
      <c r="B339" s="257" t="s">
        <v>645</v>
      </c>
      <c r="C339">
        <f>'OR07-财产保险公司分支机构理赔业务线操作风险 '!C18</f>
        <v>0</v>
      </c>
      <c r="D339" s="249" t="s">
        <v>100</v>
      </c>
      <c r="E339" t="s">
        <v>619</v>
      </c>
      <c r="H339" s="234">
        <v>1</v>
      </c>
      <c r="I339" s="234">
        <v>1</v>
      </c>
      <c r="J339" s="234">
        <v>1</v>
      </c>
      <c r="P339">
        <v>1</v>
      </c>
      <c r="Q339">
        <v>1</v>
      </c>
      <c r="R339">
        <v>1</v>
      </c>
      <c r="S339">
        <v>1</v>
      </c>
      <c r="T339">
        <v>1</v>
      </c>
      <c r="U339">
        <v>1</v>
      </c>
      <c r="V339">
        <v>1</v>
      </c>
    </row>
    <row r="340" ht="14.25" spans="1:22">
      <c r="A340" s="242" t="s">
        <v>646</v>
      </c>
      <c r="B340" s="257" t="s">
        <v>639</v>
      </c>
      <c r="C340">
        <f>'OR07-财产保险公司分支机构理赔业务线操作风险 '!C19</f>
        <v>0</v>
      </c>
      <c r="D340" s="249" t="s">
        <v>100</v>
      </c>
      <c r="E340" t="s">
        <v>619</v>
      </c>
      <c r="H340" s="234">
        <v>1</v>
      </c>
      <c r="I340" s="234">
        <v>1</v>
      </c>
      <c r="J340" s="234">
        <v>1</v>
      </c>
      <c r="P340">
        <v>1</v>
      </c>
      <c r="Q340">
        <v>1</v>
      </c>
      <c r="R340">
        <v>1</v>
      </c>
      <c r="S340">
        <v>1</v>
      </c>
      <c r="T340">
        <v>1</v>
      </c>
      <c r="U340">
        <v>1</v>
      </c>
      <c r="V340">
        <v>1</v>
      </c>
    </row>
    <row r="341" ht="14.25" spans="1:22">
      <c r="A341" s="242" t="s">
        <v>647</v>
      </c>
      <c r="B341" s="256" t="s">
        <v>648</v>
      </c>
      <c r="C341" t="str">
        <f>'OR07-财产保险公司分支机构理赔业务线操作风险 '!C20</f>
        <v/>
      </c>
      <c r="D341" s="174" t="s">
        <v>136</v>
      </c>
      <c r="E341" t="s">
        <v>619</v>
      </c>
      <c r="H341" s="234">
        <v>1</v>
      </c>
      <c r="I341" s="234">
        <v>1</v>
      </c>
      <c r="J341" s="234">
        <v>1</v>
      </c>
      <c r="P341">
        <v>1</v>
      </c>
      <c r="Q341">
        <v>1</v>
      </c>
      <c r="R341">
        <v>1</v>
      </c>
      <c r="S341">
        <v>1</v>
      </c>
      <c r="T341">
        <v>1</v>
      </c>
      <c r="U341">
        <v>1</v>
      </c>
      <c r="V341">
        <v>1</v>
      </c>
    </row>
    <row r="342" ht="14.25" spans="1:22">
      <c r="A342" s="242" t="s">
        <v>649</v>
      </c>
      <c r="B342" s="257" t="s">
        <v>650</v>
      </c>
      <c r="C342">
        <f>'OR07-财产保险公司分支机构理赔业务线操作风险 '!C21</f>
        <v>0</v>
      </c>
      <c r="D342" t="s">
        <v>100</v>
      </c>
      <c r="E342" t="s">
        <v>619</v>
      </c>
      <c r="H342" s="234">
        <v>1</v>
      </c>
      <c r="I342" s="234">
        <v>1</v>
      </c>
      <c r="J342" s="234">
        <v>1</v>
      </c>
      <c r="P342">
        <v>1</v>
      </c>
      <c r="Q342">
        <v>1</v>
      </c>
      <c r="R342">
        <v>1</v>
      </c>
      <c r="S342">
        <v>1</v>
      </c>
      <c r="T342">
        <v>1</v>
      </c>
      <c r="U342">
        <v>1</v>
      </c>
      <c r="V342">
        <v>1</v>
      </c>
    </row>
    <row r="343" ht="14.25" spans="1:22">
      <c r="A343" s="242" t="s">
        <v>651</v>
      </c>
      <c r="B343" s="257" t="s">
        <v>652</v>
      </c>
      <c r="C343">
        <f>'OR07-财产保险公司分支机构理赔业务线操作风险 '!C22</f>
        <v>0</v>
      </c>
      <c r="D343" t="s">
        <v>100</v>
      </c>
      <c r="E343" t="s">
        <v>619</v>
      </c>
      <c r="H343" s="234">
        <v>1</v>
      </c>
      <c r="I343" s="234">
        <v>1</v>
      </c>
      <c r="J343" s="234">
        <v>1</v>
      </c>
      <c r="P343">
        <v>1</v>
      </c>
      <c r="Q343">
        <v>1</v>
      </c>
      <c r="R343">
        <v>1</v>
      </c>
      <c r="S343">
        <v>1</v>
      </c>
      <c r="T343">
        <v>1</v>
      </c>
      <c r="U343">
        <v>1</v>
      </c>
      <c r="V343">
        <v>1</v>
      </c>
    </row>
    <row r="344" ht="14.25" spans="1:22">
      <c r="A344" s="242" t="s">
        <v>653</v>
      </c>
      <c r="B344" s="256" t="s">
        <v>654</v>
      </c>
      <c r="C344" t="str">
        <f>'OR07-财产保险公司分支机构理赔业务线操作风险 '!C23</f>
        <v/>
      </c>
      <c r="D344" t="s">
        <v>107</v>
      </c>
      <c r="E344" t="s">
        <v>619</v>
      </c>
      <c r="H344" s="234">
        <v>1</v>
      </c>
      <c r="I344" s="234">
        <v>1</v>
      </c>
      <c r="J344" s="234">
        <v>1</v>
      </c>
      <c r="P344">
        <v>1</v>
      </c>
      <c r="Q344">
        <v>1</v>
      </c>
      <c r="R344">
        <v>1</v>
      </c>
      <c r="S344">
        <v>1</v>
      </c>
      <c r="T344">
        <v>1</v>
      </c>
      <c r="U344">
        <v>1</v>
      </c>
      <c r="V344">
        <v>1</v>
      </c>
    </row>
    <row r="345" ht="28.5" spans="1:22">
      <c r="A345" s="242" t="s">
        <v>655</v>
      </c>
      <c r="B345" s="257" t="s">
        <v>656</v>
      </c>
      <c r="C345">
        <f>'OR07-财产保险公司分支机构理赔业务线操作风险 '!C24</f>
        <v>0</v>
      </c>
      <c r="D345" t="s">
        <v>100</v>
      </c>
      <c r="E345" t="s">
        <v>619</v>
      </c>
      <c r="H345" s="234">
        <v>1</v>
      </c>
      <c r="I345" s="234">
        <v>1</v>
      </c>
      <c r="J345" s="234">
        <v>1</v>
      </c>
      <c r="P345">
        <v>1</v>
      </c>
      <c r="Q345">
        <v>1</v>
      </c>
      <c r="R345">
        <v>1</v>
      </c>
      <c r="S345">
        <v>1</v>
      </c>
      <c r="T345">
        <v>1</v>
      </c>
      <c r="U345">
        <v>1</v>
      </c>
      <c r="V345">
        <v>1</v>
      </c>
    </row>
    <row r="346" ht="14.25" spans="1:22">
      <c r="A346" s="242" t="s">
        <v>657</v>
      </c>
      <c r="B346" s="257" t="s">
        <v>658</v>
      </c>
      <c r="C346">
        <f>'OR07-财产保险公司分支机构理赔业务线操作风险 '!C25</f>
        <v>0</v>
      </c>
      <c r="D346" s="249" t="s">
        <v>100</v>
      </c>
      <c r="E346" t="s">
        <v>619</v>
      </c>
      <c r="H346" s="234">
        <v>1</v>
      </c>
      <c r="I346" s="234">
        <v>1</v>
      </c>
      <c r="J346" s="234">
        <v>1</v>
      </c>
      <c r="P346">
        <v>1</v>
      </c>
      <c r="Q346">
        <v>1</v>
      </c>
      <c r="R346">
        <v>1</v>
      </c>
      <c r="S346">
        <v>1</v>
      </c>
      <c r="T346">
        <v>1</v>
      </c>
      <c r="U346">
        <v>1</v>
      </c>
      <c r="V346">
        <v>1</v>
      </c>
    </row>
    <row r="347" ht="14.25" spans="1:22">
      <c r="A347" s="242" t="s">
        <v>659</v>
      </c>
      <c r="B347" s="256" t="s">
        <v>526</v>
      </c>
      <c r="C347" t="str">
        <f>'OR07-财产保险公司分支机构理赔业务线操作风险 '!C26</f>
        <v/>
      </c>
      <c r="D347" s="249" t="s">
        <v>107</v>
      </c>
      <c r="E347" t="s">
        <v>619</v>
      </c>
      <c r="H347" s="234">
        <v>1</v>
      </c>
      <c r="I347" s="234">
        <v>1</v>
      </c>
      <c r="J347" s="234">
        <v>1</v>
      </c>
      <c r="P347">
        <v>1</v>
      </c>
      <c r="Q347">
        <v>1</v>
      </c>
      <c r="R347">
        <v>1</v>
      </c>
      <c r="S347">
        <v>1</v>
      </c>
      <c r="T347">
        <v>1</v>
      </c>
      <c r="U347">
        <v>1</v>
      </c>
      <c r="V347">
        <v>1</v>
      </c>
    </row>
    <row r="348" ht="14.25" spans="1:22">
      <c r="A348" s="242" t="s">
        <v>660</v>
      </c>
      <c r="B348" s="257" t="s">
        <v>528</v>
      </c>
      <c r="C348">
        <f>'OR07-财产保险公司分支机构理赔业务线操作风险 '!C27</f>
        <v>0</v>
      </c>
      <c r="D348" s="249" t="s">
        <v>107</v>
      </c>
      <c r="E348" t="s">
        <v>619</v>
      </c>
      <c r="H348" s="234">
        <v>1</v>
      </c>
      <c r="I348" s="234">
        <v>1</v>
      </c>
      <c r="J348" s="234">
        <v>1</v>
      </c>
      <c r="P348">
        <v>1</v>
      </c>
      <c r="Q348">
        <v>1</v>
      </c>
      <c r="R348">
        <v>1</v>
      </c>
      <c r="S348">
        <v>1</v>
      </c>
      <c r="T348">
        <v>1</v>
      </c>
      <c r="U348">
        <v>1</v>
      </c>
      <c r="V348">
        <v>1</v>
      </c>
    </row>
    <row r="349" ht="14.25" spans="1:22">
      <c r="A349" s="242" t="s">
        <v>661</v>
      </c>
      <c r="B349" s="257" t="s">
        <v>530</v>
      </c>
      <c r="C349">
        <f>'OR07-财产保险公司分支机构理赔业务线操作风险 '!D28</f>
        <v>0</v>
      </c>
      <c r="D349" t="s">
        <v>136</v>
      </c>
      <c r="E349" t="s">
        <v>619</v>
      </c>
      <c r="H349" s="234">
        <v>1</v>
      </c>
      <c r="I349" s="234">
        <v>1</v>
      </c>
      <c r="J349" s="234">
        <v>1</v>
      </c>
      <c r="P349">
        <v>1</v>
      </c>
      <c r="Q349">
        <v>1</v>
      </c>
      <c r="R349">
        <v>1</v>
      </c>
      <c r="S349">
        <v>1</v>
      </c>
      <c r="T349">
        <v>1</v>
      </c>
      <c r="U349">
        <v>1</v>
      </c>
      <c r="V349">
        <v>1</v>
      </c>
    </row>
    <row r="350" ht="14.25" spans="1:22">
      <c r="A350" s="242" t="s">
        <v>662</v>
      </c>
      <c r="B350" s="256" t="s">
        <v>399</v>
      </c>
      <c r="C350" t="str">
        <f>'OR07-财产保险公司分支机构理赔业务线操作风险 '!C29</f>
        <v/>
      </c>
      <c r="D350" t="s">
        <v>100</v>
      </c>
      <c r="E350" t="s">
        <v>619</v>
      </c>
      <c r="H350" s="234">
        <v>1</v>
      </c>
      <c r="I350" s="234">
        <v>1</v>
      </c>
      <c r="J350" s="234">
        <v>1</v>
      </c>
      <c r="P350">
        <v>1</v>
      </c>
      <c r="Q350">
        <v>1</v>
      </c>
      <c r="R350">
        <v>1</v>
      </c>
      <c r="S350">
        <v>1</v>
      </c>
      <c r="T350">
        <v>1</v>
      </c>
      <c r="U350">
        <v>1</v>
      </c>
      <c r="V350">
        <v>1</v>
      </c>
    </row>
    <row r="351" ht="14.25" spans="1:22">
      <c r="A351" s="242" t="s">
        <v>663</v>
      </c>
      <c r="B351" s="257" t="s">
        <v>664</v>
      </c>
      <c r="C351">
        <f>'OR07-财产保险公司分支机构理赔业务线操作风险 '!C30</f>
        <v>0</v>
      </c>
      <c r="D351" t="s">
        <v>100</v>
      </c>
      <c r="E351" t="s">
        <v>619</v>
      </c>
      <c r="H351" s="234">
        <v>1</v>
      </c>
      <c r="I351" s="234">
        <v>1</v>
      </c>
      <c r="J351" s="234">
        <v>1</v>
      </c>
      <c r="P351">
        <v>1</v>
      </c>
      <c r="Q351">
        <v>1</v>
      </c>
      <c r="R351">
        <v>1</v>
      </c>
      <c r="S351">
        <v>1</v>
      </c>
      <c r="T351">
        <v>1</v>
      </c>
      <c r="U351">
        <v>1</v>
      </c>
      <c r="V351">
        <v>1</v>
      </c>
    </row>
    <row r="352" ht="14.25" spans="1:22">
      <c r="A352" s="242" t="s">
        <v>665</v>
      </c>
      <c r="B352" s="257" t="s">
        <v>666</v>
      </c>
      <c r="C352">
        <f>'OR07-财产保险公司分支机构理赔业务线操作风险 '!C31</f>
        <v>0</v>
      </c>
      <c r="D352" t="s">
        <v>100</v>
      </c>
      <c r="E352" t="s">
        <v>619</v>
      </c>
      <c r="H352" s="234">
        <v>1</v>
      </c>
      <c r="I352" s="234">
        <v>1</v>
      </c>
      <c r="J352" s="234">
        <v>1</v>
      </c>
      <c r="P352">
        <v>1</v>
      </c>
      <c r="Q352">
        <v>1</v>
      </c>
      <c r="R352">
        <v>1</v>
      </c>
      <c r="S352">
        <v>1</v>
      </c>
      <c r="T352">
        <v>1</v>
      </c>
      <c r="U352">
        <v>1</v>
      </c>
      <c r="V352">
        <v>1</v>
      </c>
    </row>
    <row r="353" ht="14.25" spans="1:22">
      <c r="A353" s="242" t="s">
        <v>667</v>
      </c>
      <c r="B353" s="256" t="s">
        <v>668</v>
      </c>
      <c r="C353">
        <f>'OR07-财产保险公司分支机构理赔业务线操作风险 '!C32</f>
        <v>0</v>
      </c>
      <c r="D353" t="s">
        <v>100</v>
      </c>
      <c r="E353" t="s">
        <v>619</v>
      </c>
      <c r="H353" s="234">
        <v>1</v>
      </c>
      <c r="I353" s="234">
        <v>1</v>
      </c>
      <c r="J353" s="234">
        <v>1</v>
      </c>
      <c r="P353">
        <v>1</v>
      </c>
      <c r="Q353">
        <v>1</v>
      </c>
      <c r="R353">
        <v>1</v>
      </c>
      <c r="S353">
        <v>1</v>
      </c>
      <c r="T353">
        <v>1</v>
      </c>
      <c r="U353">
        <v>1</v>
      </c>
      <c r="V353">
        <v>1</v>
      </c>
    </row>
    <row r="354" ht="14.25" spans="1:22">
      <c r="A354" s="242" t="s">
        <v>669</v>
      </c>
      <c r="B354" s="256" t="s">
        <v>670</v>
      </c>
      <c r="C354">
        <f>'OR07-财产保险公司分支机构理赔业务线操作风险 '!C33</f>
        <v>0</v>
      </c>
      <c r="D354" t="s">
        <v>100</v>
      </c>
      <c r="E354" t="s">
        <v>619</v>
      </c>
      <c r="H354" s="234">
        <v>1</v>
      </c>
      <c r="I354" s="234">
        <v>1</v>
      </c>
      <c r="J354" s="234">
        <v>1</v>
      </c>
      <c r="P354">
        <v>1</v>
      </c>
      <c r="Q354">
        <v>1</v>
      </c>
      <c r="R354">
        <v>1</v>
      </c>
      <c r="S354">
        <v>1</v>
      </c>
      <c r="T354">
        <v>1</v>
      </c>
      <c r="U354">
        <v>1</v>
      </c>
      <c r="V354">
        <v>1</v>
      </c>
    </row>
    <row r="355" ht="14.25" spans="1:22">
      <c r="A355" s="242" t="s">
        <v>671</v>
      </c>
      <c r="B355" s="256" t="s">
        <v>672</v>
      </c>
      <c r="C355">
        <f>'OR07-财产保险公司分支机构理赔业务线操作风险 '!C34</f>
        <v>0</v>
      </c>
      <c r="D355" t="s">
        <v>100</v>
      </c>
      <c r="E355" t="s">
        <v>619</v>
      </c>
      <c r="H355" s="234">
        <v>1</v>
      </c>
      <c r="I355" s="234">
        <v>1</v>
      </c>
      <c r="J355" s="234">
        <v>1</v>
      </c>
      <c r="P355">
        <v>1</v>
      </c>
      <c r="Q355">
        <v>1</v>
      </c>
      <c r="R355">
        <v>1</v>
      </c>
      <c r="S355">
        <v>1</v>
      </c>
      <c r="T355">
        <v>1</v>
      </c>
      <c r="U355">
        <v>1</v>
      </c>
      <c r="V355">
        <v>1</v>
      </c>
    </row>
    <row r="356" ht="14.25" spans="1:22">
      <c r="A356" s="242" t="s">
        <v>673</v>
      </c>
      <c r="B356" s="256" t="s">
        <v>674</v>
      </c>
      <c r="C356">
        <f>'OR07-财产保险公司分支机构理赔业务线操作风险 '!C35</f>
        <v>0</v>
      </c>
      <c r="D356" t="s">
        <v>100</v>
      </c>
      <c r="E356" t="s">
        <v>619</v>
      </c>
      <c r="H356" s="234">
        <v>1</v>
      </c>
      <c r="I356" s="234">
        <v>1</v>
      </c>
      <c r="J356" s="234">
        <v>1</v>
      </c>
      <c r="P356">
        <v>1</v>
      </c>
      <c r="Q356">
        <v>1</v>
      </c>
      <c r="R356">
        <v>1</v>
      </c>
      <c r="S356">
        <v>1</v>
      </c>
      <c r="T356">
        <v>1</v>
      </c>
      <c r="U356">
        <v>1</v>
      </c>
      <c r="V356">
        <v>1</v>
      </c>
    </row>
    <row r="357" ht="14.25" spans="1:22">
      <c r="A357" s="242" t="s">
        <v>675</v>
      </c>
      <c r="B357" s="248" t="s">
        <v>676</v>
      </c>
      <c r="C357">
        <f>'OR07-财产保险公司分支机构理赔业务线操作风险 '!C36</f>
        <v>0</v>
      </c>
      <c r="D357" t="s">
        <v>100</v>
      </c>
      <c r="E357" t="s">
        <v>619</v>
      </c>
      <c r="H357" s="234">
        <v>1</v>
      </c>
      <c r="I357" s="234">
        <v>1</v>
      </c>
      <c r="J357" s="234">
        <v>1</v>
      </c>
      <c r="P357">
        <v>1</v>
      </c>
      <c r="Q357">
        <v>1</v>
      </c>
      <c r="R357">
        <v>1</v>
      </c>
      <c r="S357">
        <v>1</v>
      </c>
      <c r="T357">
        <v>1</v>
      </c>
      <c r="U357">
        <v>1</v>
      </c>
      <c r="V357">
        <v>1</v>
      </c>
    </row>
    <row r="358" ht="14.25" spans="1:22">
      <c r="A358" s="242" t="s">
        <v>677</v>
      </c>
      <c r="B358" s="248" t="s">
        <v>678</v>
      </c>
      <c r="C358">
        <f>'OR07-财产保险公司分支机构理赔业务线操作风险 '!C37</f>
        <v>0</v>
      </c>
      <c r="D358" t="s">
        <v>100</v>
      </c>
      <c r="E358" t="s">
        <v>619</v>
      </c>
      <c r="H358" s="234">
        <v>1</v>
      </c>
      <c r="I358" s="234">
        <v>1</v>
      </c>
      <c r="J358" s="234">
        <v>1</v>
      </c>
      <c r="P358">
        <v>1</v>
      </c>
      <c r="Q358">
        <v>1</v>
      </c>
      <c r="R358">
        <v>1</v>
      </c>
      <c r="S358">
        <v>1</v>
      </c>
      <c r="T358">
        <v>1</v>
      </c>
      <c r="U358">
        <v>1</v>
      </c>
      <c r="V358">
        <v>1</v>
      </c>
    </row>
    <row r="359" ht="14.25" spans="1:22">
      <c r="A359" s="242" t="s">
        <v>679</v>
      </c>
      <c r="B359" s="248" t="s">
        <v>680</v>
      </c>
      <c r="C359">
        <f>'OR07-财产保险公司分支机构理赔业务线操作风险 '!C38</f>
        <v>0</v>
      </c>
      <c r="D359" t="s">
        <v>100</v>
      </c>
      <c r="E359" t="s">
        <v>619</v>
      </c>
      <c r="H359" s="234">
        <v>1</v>
      </c>
      <c r="I359" s="234">
        <v>1</v>
      </c>
      <c r="J359" s="234">
        <v>1</v>
      </c>
      <c r="P359">
        <v>1</v>
      </c>
      <c r="Q359">
        <v>1</v>
      </c>
      <c r="R359">
        <v>1</v>
      </c>
      <c r="S359">
        <v>1</v>
      </c>
      <c r="T359">
        <v>1</v>
      </c>
      <c r="U359">
        <v>1</v>
      </c>
      <c r="V359">
        <v>1</v>
      </c>
    </row>
    <row r="360" ht="14.25" spans="1:22">
      <c r="A360" s="242" t="s">
        <v>681</v>
      </c>
      <c r="B360" s="248" t="s">
        <v>682</v>
      </c>
      <c r="C360">
        <f>'OR07-财产保险公司分支机构理赔业务线操作风险 '!C39</f>
        <v>0</v>
      </c>
      <c r="D360" t="s">
        <v>100</v>
      </c>
      <c r="E360" t="s">
        <v>619</v>
      </c>
      <c r="H360" s="234">
        <v>1</v>
      </c>
      <c r="I360" s="234">
        <v>1</v>
      </c>
      <c r="J360" s="234">
        <v>1</v>
      </c>
      <c r="P360">
        <v>1</v>
      </c>
      <c r="Q360">
        <v>1</v>
      </c>
      <c r="R360">
        <v>1</v>
      </c>
      <c r="S360">
        <v>1</v>
      </c>
      <c r="T360">
        <v>1</v>
      </c>
      <c r="U360">
        <v>1</v>
      </c>
      <c r="V360">
        <v>1</v>
      </c>
    </row>
    <row r="361" ht="14.25" spans="1:22">
      <c r="A361" s="242" t="s">
        <v>683</v>
      </c>
      <c r="B361" s="248" t="s">
        <v>684</v>
      </c>
      <c r="C361">
        <f>'OR07-财产保险公司分支机构理赔业务线操作风险 '!C40</f>
        <v>0</v>
      </c>
      <c r="D361" t="s">
        <v>100</v>
      </c>
      <c r="E361" t="s">
        <v>619</v>
      </c>
      <c r="H361" s="234">
        <v>1</v>
      </c>
      <c r="I361" s="234">
        <v>1</v>
      </c>
      <c r="J361" s="234">
        <v>1</v>
      </c>
      <c r="P361">
        <v>1</v>
      </c>
      <c r="Q361">
        <v>1</v>
      </c>
      <c r="R361">
        <v>1</v>
      </c>
      <c r="S361">
        <v>1</v>
      </c>
      <c r="T361">
        <v>1</v>
      </c>
      <c r="U361">
        <v>1</v>
      </c>
      <c r="V361">
        <v>1</v>
      </c>
    </row>
    <row r="362" ht="14.25" spans="1:22">
      <c r="A362" s="242" t="s">
        <v>685</v>
      </c>
      <c r="B362" s="248" t="s">
        <v>372</v>
      </c>
      <c r="C362">
        <f>'OR07-财产保险公司分支机构理赔业务线操作风险 '!C41</f>
        <v>0</v>
      </c>
      <c r="D362" t="s">
        <v>100</v>
      </c>
      <c r="E362" t="s">
        <v>619</v>
      </c>
      <c r="H362" s="234">
        <v>1</v>
      </c>
      <c r="I362" s="234">
        <v>1</v>
      </c>
      <c r="J362" s="234">
        <v>1</v>
      </c>
      <c r="P362">
        <v>1</v>
      </c>
      <c r="Q362">
        <v>1</v>
      </c>
      <c r="R362">
        <v>1</v>
      </c>
      <c r="S362">
        <v>1</v>
      </c>
      <c r="T362">
        <v>1</v>
      </c>
      <c r="U362">
        <v>1</v>
      </c>
      <c r="V362">
        <v>1</v>
      </c>
    </row>
    <row r="363" ht="14.25" spans="1:22">
      <c r="A363" s="242" t="s">
        <v>686</v>
      </c>
      <c r="B363" s="248" t="s">
        <v>374</v>
      </c>
      <c r="C363">
        <f>'OR07-财产保险公司分支机构理赔业务线操作风险 '!C42</f>
        <v>0</v>
      </c>
      <c r="D363" t="s">
        <v>100</v>
      </c>
      <c r="E363" t="s">
        <v>619</v>
      </c>
      <c r="H363" s="234">
        <v>1</v>
      </c>
      <c r="I363" s="234">
        <v>1</v>
      </c>
      <c r="J363" s="234">
        <v>1</v>
      </c>
      <c r="P363">
        <v>1</v>
      </c>
      <c r="Q363">
        <v>1</v>
      </c>
      <c r="R363">
        <v>1</v>
      </c>
      <c r="S363">
        <v>1</v>
      </c>
      <c r="T363">
        <v>1</v>
      </c>
      <c r="U363">
        <v>1</v>
      </c>
      <c r="V363">
        <v>1</v>
      </c>
    </row>
    <row r="364" ht="14.25" spans="1:22">
      <c r="A364" s="242" t="s">
        <v>687</v>
      </c>
      <c r="B364" s="248" t="s">
        <v>688</v>
      </c>
      <c r="C364">
        <f>'OR07-财产保险公司分支机构理赔业务线操作风险 '!C43</f>
        <v>0</v>
      </c>
      <c r="D364" t="s">
        <v>23</v>
      </c>
      <c r="E364" t="s">
        <v>619</v>
      </c>
      <c r="H364" s="234">
        <v>1</v>
      </c>
      <c r="I364" s="234">
        <v>1</v>
      </c>
      <c r="J364" s="234">
        <v>1</v>
      </c>
      <c r="P364">
        <v>1</v>
      </c>
      <c r="Q364">
        <v>1</v>
      </c>
      <c r="R364">
        <v>1</v>
      </c>
      <c r="S364">
        <v>1</v>
      </c>
      <c r="T364">
        <v>1</v>
      </c>
      <c r="U364">
        <v>1</v>
      </c>
      <c r="V364">
        <v>1</v>
      </c>
    </row>
    <row r="365" ht="14.25" spans="1:22">
      <c r="A365" s="242" t="s">
        <v>689</v>
      </c>
      <c r="B365" s="248" t="s">
        <v>690</v>
      </c>
      <c r="C365">
        <f>'OR07-财产保险公司分支机构理赔业务线操作风险 '!C44</f>
        <v>0</v>
      </c>
      <c r="D365" t="s">
        <v>23</v>
      </c>
      <c r="E365" t="s">
        <v>619</v>
      </c>
      <c r="H365" s="234">
        <v>1</v>
      </c>
      <c r="I365" s="234">
        <v>1</v>
      </c>
      <c r="J365" s="234">
        <v>1</v>
      </c>
      <c r="P365">
        <v>1</v>
      </c>
      <c r="Q365">
        <v>1</v>
      </c>
      <c r="R365">
        <v>1</v>
      </c>
      <c r="S365">
        <v>1</v>
      </c>
      <c r="T365">
        <v>1</v>
      </c>
      <c r="U365">
        <v>1</v>
      </c>
      <c r="V365">
        <v>1</v>
      </c>
    </row>
    <row r="366" ht="15" spans="1:22">
      <c r="A366" s="242" t="s">
        <v>691</v>
      </c>
      <c r="B366" s="261" t="s">
        <v>378</v>
      </c>
      <c r="C366">
        <f>'OR07-财产保险公司分支机构理赔业务线操作风险 '!C45</f>
        <v>0</v>
      </c>
      <c r="D366" t="s">
        <v>136</v>
      </c>
      <c r="E366" t="s">
        <v>619</v>
      </c>
      <c r="H366" s="234">
        <v>1</v>
      </c>
      <c r="I366" s="234">
        <v>1</v>
      </c>
      <c r="J366" s="234">
        <v>1</v>
      </c>
      <c r="P366">
        <v>1</v>
      </c>
      <c r="Q366">
        <v>1</v>
      </c>
      <c r="R366">
        <v>1</v>
      </c>
      <c r="S366">
        <v>1</v>
      </c>
      <c r="T366">
        <v>1</v>
      </c>
      <c r="U366">
        <v>1</v>
      </c>
      <c r="V366">
        <v>1</v>
      </c>
    </row>
    <row r="367" ht="14.25" spans="1:22">
      <c r="A367" s="270" t="s">
        <v>692</v>
      </c>
      <c r="B367" s="248" t="s">
        <v>618</v>
      </c>
      <c r="C367" t="str">
        <f>'OR08-人身保险公司分支机构理赔业务线操作风险'!D4</f>
        <v/>
      </c>
      <c r="D367" t="s">
        <v>107</v>
      </c>
      <c r="E367" t="s">
        <v>693</v>
      </c>
      <c r="L367" s="236">
        <v>1</v>
      </c>
      <c r="M367" s="236">
        <v>1</v>
      </c>
      <c r="N367" s="236">
        <v>1</v>
      </c>
      <c r="O367" s="236">
        <v>1</v>
      </c>
      <c r="P367">
        <v>1</v>
      </c>
      <c r="Q367">
        <v>1</v>
      </c>
      <c r="R367">
        <v>1</v>
      </c>
      <c r="S367">
        <v>1</v>
      </c>
      <c r="T367">
        <v>1</v>
      </c>
      <c r="U367">
        <v>1</v>
      </c>
      <c r="V367">
        <v>1</v>
      </c>
    </row>
    <row r="368" ht="28.5" spans="1:22">
      <c r="A368" s="270" t="s">
        <v>694</v>
      </c>
      <c r="B368" s="260" t="s">
        <v>621</v>
      </c>
      <c r="C368">
        <f>'OR08-人身保险公司分支机构理赔业务线操作风险'!D5</f>
        <v>0</v>
      </c>
      <c r="D368" t="s">
        <v>100</v>
      </c>
      <c r="E368" t="s">
        <v>693</v>
      </c>
      <c r="L368" s="236">
        <v>1</v>
      </c>
      <c r="M368" s="236">
        <v>1</v>
      </c>
      <c r="N368" s="236">
        <v>1</v>
      </c>
      <c r="O368" s="236">
        <v>1</v>
      </c>
      <c r="P368">
        <v>1</v>
      </c>
      <c r="Q368">
        <v>1</v>
      </c>
      <c r="R368">
        <v>1</v>
      </c>
      <c r="S368">
        <v>1</v>
      </c>
      <c r="T368">
        <v>1</v>
      </c>
      <c r="U368">
        <v>1</v>
      </c>
      <c r="V368">
        <v>1</v>
      </c>
    </row>
    <row r="369" ht="14.25" spans="1:22">
      <c r="A369" s="270" t="s">
        <v>695</v>
      </c>
      <c r="B369" s="260" t="s">
        <v>623</v>
      </c>
      <c r="C369">
        <f>'OR08-人身保险公司分支机构理赔业务线操作风险'!D6</f>
        <v>0</v>
      </c>
      <c r="D369" t="s">
        <v>100</v>
      </c>
      <c r="E369" t="s">
        <v>693</v>
      </c>
      <c r="L369" s="236">
        <v>1</v>
      </c>
      <c r="M369" s="236">
        <v>1</v>
      </c>
      <c r="N369" s="236">
        <v>1</v>
      </c>
      <c r="O369" s="236">
        <v>1</v>
      </c>
      <c r="P369">
        <v>1</v>
      </c>
      <c r="Q369">
        <v>1</v>
      </c>
      <c r="R369">
        <v>1</v>
      </c>
      <c r="S369">
        <v>1</v>
      </c>
      <c r="T369">
        <v>1</v>
      </c>
      <c r="U369">
        <v>1</v>
      </c>
      <c r="V369">
        <v>1</v>
      </c>
    </row>
    <row r="370" ht="14.25" spans="1:22">
      <c r="A370" s="270" t="s">
        <v>696</v>
      </c>
      <c r="B370" s="248" t="s">
        <v>625</v>
      </c>
      <c r="C370" t="str">
        <f>'OR08-人身保险公司分支机构理赔业务线操作风险'!C7</f>
        <v/>
      </c>
      <c r="D370" s="249" t="s">
        <v>107</v>
      </c>
      <c r="E370" t="s">
        <v>693</v>
      </c>
      <c r="L370" s="236">
        <v>1</v>
      </c>
      <c r="M370" s="236">
        <v>1</v>
      </c>
      <c r="N370" s="236">
        <v>1</v>
      </c>
      <c r="O370" s="236">
        <v>1</v>
      </c>
      <c r="P370">
        <v>1</v>
      </c>
      <c r="Q370">
        <v>1</v>
      </c>
      <c r="R370">
        <v>1</v>
      </c>
      <c r="S370">
        <v>1</v>
      </c>
      <c r="T370">
        <v>1</v>
      </c>
      <c r="U370">
        <v>1</v>
      </c>
      <c r="V370">
        <v>1</v>
      </c>
    </row>
    <row r="371" ht="14.25" spans="1:22">
      <c r="A371" s="270" t="s">
        <v>697</v>
      </c>
      <c r="B371" s="260" t="s">
        <v>627</v>
      </c>
      <c r="C371">
        <f>'OR08-人身保险公司分支机构理赔业务线操作风险'!C8</f>
        <v>0</v>
      </c>
      <c r="D371" s="249" t="s">
        <v>100</v>
      </c>
      <c r="E371" t="s">
        <v>693</v>
      </c>
      <c r="L371" s="236">
        <v>1</v>
      </c>
      <c r="M371" s="236">
        <v>1</v>
      </c>
      <c r="N371" s="236">
        <v>1</v>
      </c>
      <c r="O371" s="236">
        <v>1</v>
      </c>
      <c r="P371">
        <v>1</v>
      </c>
      <c r="Q371">
        <v>1</v>
      </c>
      <c r="R371">
        <v>1</v>
      </c>
      <c r="S371">
        <v>1</v>
      </c>
      <c r="T371">
        <v>1</v>
      </c>
      <c r="U371">
        <v>1</v>
      </c>
      <c r="V371">
        <v>1</v>
      </c>
    </row>
    <row r="372" ht="14.25" spans="1:22">
      <c r="A372" s="270" t="s">
        <v>698</v>
      </c>
      <c r="B372" s="260" t="s">
        <v>629</v>
      </c>
      <c r="C372">
        <f>'OR08-人身保险公司分支机构理赔业务线操作风险'!D9</f>
        <v>0</v>
      </c>
      <c r="D372" s="249" t="s">
        <v>100</v>
      </c>
      <c r="E372" t="s">
        <v>693</v>
      </c>
      <c r="L372" s="236">
        <v>1</v>
      </c>
      <c r="M372" s="236">
        <v>1</v>
      </c>
      <c r="N372" s="236">
        <v>1</v>
      </c>
      <c r="O372" s="236">
        <v>1</v>
      </c>
      <c r="P372">
        <v>1</v>
      </c>
      <c r="Q372">
        <v>1</v>
      </c>
      <c r="R372">
        <v>1</v>
      </c>
      <c r="S372">
        <v>1</v>
      </c>
      <c r="T372">
        <v>1</v>
      </c>
      <c r="U372">
        <v>1</v>
      </c>
      <c r="V372">
        <v>1</v>
      </c>
    </row>
    <row r="373" ht="14.25" spans="1:22">
      <c r="A373" s="270" t="s">
        <v>699</v>
      </c>
      <c r="B373" s="260" t="s">
        <v>631</v>
      </c>
      <c r="C373">
        <f>'OR08-人身保险公司分支机构理赔业务线操作风险'!C10</f>
        <v>0</v>
      </c>
      <c r="D373" s="249" t="s">
        <v>100</v>
      </c>
      <c r="E373" t="s">
        <v>693</v>
      </c>
      <c r="L373" s="236">
        <v>1</v>
      </c>
      <c r="M373" s="236">
        <v>1</v>
      </c>
      <c r="N373" s="236">
        <v>1</v>
      </c>
      <c r="O373" s="236">
        <v>1</v>
      </c>
      <c r="P373">
        <v>1</v>
      </c>
      <c r="Q373">
        <v>1</v>
      </c>
      <c r="R373">
        <v>1</v>
      </c>
      <c r="S373">
        <v>1</v>
      </c>
      <c r="T373">
        <v>1</v>
      </c>
      <c r="U373">
        <v>1</v>
      </c>
      <c r="V373">
        <v>1</v>
      </c>
    </row>
    <row r="374" ht="14.25" spans="1:22">
      <c r="A374" s="270" t="s">
        <v>700</v>
      </c>
      <c r="B374" s="248" t="s">
        <v>284</v>
      </c>
      <c r="C374">
        <f>'OR08-人身保险公司分支机构理赔业务线操作风险'!C11</f>
        <v>0</v>
      </c>
      <c r="D374" s="249" t="s">
        <v>100</v>
      </c>
      <c r="E374" t="s">
        <v>693</v>
      </c>
      <c r="L374" s="236">
        <v>1</v>
      </c>
      <c r="M374" s="236">
        <v>1</v>
      </c>
      <c r="N374" s="236">
        <v>1</v>
      </c>
      <c r="O374" s="236">
        <v>1</v>
      </c>
      <c r="P374">
        <v>1</v>
      </c>
      <c r="Q374">
        <v>1</v>
      </c>
      <c r="R374">
        <v>1</v>
      </c>
      <c r="S374">
        <v>1</v>
      </c>
      <c r="T374">
        <v>1</v>
      </c>
      <c r="U374">
        <v>1</v>
      </c>
      <c r="V374">
        <v>1</v>
      </c>
    </row>
    <row r="375" ht="14.25" spans="1:22">
      <c r="A375" s="270" t="s">
        <v>701</v>
      </c>
      <c r="B375" s="248" t="s">
        <v>286</v>
      </c>
      <c r="C375">
        <f>'OR08-人身保险公司分支机构理赔业务线操作风险'!C12</f>
        <v>0</v>
      </c>
      <c r="D375" t="s">
        <v>23</v>
      </c>
      <c r="E375" t="s">
        <v>693</v>
      </c>
      <c r="L375" s="236">
        <v>1</v>
      </c>
      <c r="M375" s="236">
        <v>1</v>
      </c>
      <c r="N375" s="236">
        <v>1</v>
      </c>
      <c r="O375" s="236">
        <v>1</v>
      </c>
      <c r="P375">
        <v>1</v>
      </c>
      <c r="Q375">
        <v>1</v>
      </c>
      <c r="R375">
        <v>1</v>
      </c>
      <c r="S375">
        <v>1</v>
      </c>
      <c r="T375">
        <v>1</v>
      </c>
      <c r="U375">
        <v>1</v>
      </c>
      <c r="V375">
        <v>1</v>
      </c>
    </row>
    <row r="376" ht="14.25" spans="1:22">
      <c r="A376" s="270" t="s">
        <v>702</v>
      </c>
      <c r="B376" s="248" t="s">
        <v>648</v>
      </c>
      <c r="C376" t="str">
        <f>'OR08-人身保险公司分支机构理赔业务线操作风险'!C13</f>
        <v/>
      </c>
      <c r="D376" s="174" t="s">
        <v>100</v>
      </c>
      <c r="E376" t="s">
        <v>693</v>
      </c>
      <c r="L376" s="236">
        <v>1</v>
      </c>
      <c r="M376" s="236">
        <v>1</v>
      </c>
      <c r="N376" s="236">
        <v>1</v>
      </c>
      <c r="O376" s="236">
        <v>1</v>
      </c>
      <c r="P376">
        <v>1</v>
      </c>
      <c r="Q376">
        <v>1</v>
      </c>
      <c r="R376">
        <v>1</v>
      </c>
      <c r="S376">
        <v>1</v>
      </c>
      <c r="T376">
        <v>1</v>
      </c>
      <c r="U376">
        <v>1</v>
      </c>
      <c r="V376">
        <v>1</v>
      </c>
    </row>
    <row r="377" ht="14.25" spans="1:22">
      <c r="A377" s="270" t="s">
        <v>703</v>
      </c>
      <c r="B377" s="260" t="s">
        <v>650</v>
      </c>
      <c r="C377">
        <f>'OR08-人身保险公司分支机构理赔业务线操作风险'!C14</f>
        <v>0</v>
      </c>
      <c r="D377" s="174" t="s">
        <v>100</v>
      </c>
      <c r="E377" t="s">
        <v>693</v>
      </c>
      <c r="L377" s="236">
        <v>1</v>
      </c>
      <c r="M377" s="236">
        <v>1</v>
      </c>
      <c r="N377" s="236">
        <v>1</v>
      </c>
      <c r="O377" s="236">
        <v>1</v>
      </c>
      <c r="P377">
        <v>1</v>
      </c>
      <c r="Q377">
        <v>1</v>
      </c>
      <c r="R377">
        <v>1</v>
      </c>
      <c r="S377">
        <v>1</v>
      </c>
      <c r="T377">
        <v>1</v>
      </c>
      <c r="U377">
        <v>1</v>
      </c>
      <c r="V377">
        <v>1</v>
      </c>
    </row>
    <row r="378" ht="14.25" spans="1:22">
      <c r="A378" s="270" t="s">
        <v>704</v>
      </c>
      <c r="B378" s="260" t="s">
        <v>652</v>
      </c>
      <c r="C378">
        <f>'OR08-人身保险公司分支机构理赔业务线操作风险'!C15</f>
        <v>0</v>
      </c>
      <c r="D378" t="s">
        <v>100</v>
      </c>
      <c r="E378" t="s">
        <v>693</v>
      </c>
      <c r="L378" s="236">
        <v>1</v>
      </c>
      <c r="M378" s="236">
        <v>1</v>
      </c>
      <c r="N378" s="236">
        <v>1</v>
      </c>
      <c r="O378" s="236">
        <v>1</v>
      </c>
      <c r="P378">
        <v>1</v>
      </c>
      <c r="Q378">
        <v>1</v>
      </c>
      <c r="R378">
        <v>1</v>
      </c>
      <c r="S378">
        <v>1</v>
      </c>
      <c r="T378">
        <v>1</v>
      </c>
      <c r="U378">
        <v>1</v>
      </c>
      <c r="V378">
        <v>1</v>
      </c>
    </row>
    <row r="379" ht="14.25" spans="1:22">
      <c r="A379" s="270" t="s">
        <v>705</v>
      </c>
      <c r="B379" s="248" t="s">
        <v>706</v>
      </c>
      <c r="C379" t="str">
        <f>'OR08-人身保险公司分支机构理赔业务线操作风险'!C16</f>
        <v/>
      </c>
      <c r="D379" s="174" t="s">
        <v>100</v>
      </c>
      <c r="E379" t="s">
        <v>693</v>
      </c>
      <c r="L379" s="236">
        <v>1</v>
      </c>
      <c r="M379" s="236">
        <v>1</v>
      </c>
      <c r="N379" s="236">
        <v>1</v>
      </c>
      <c r="O379" s="236">
        <v>1</v>
      </c>
      <c r="P379">
        <v>1</v>
      </c>
      <c r="Q379">
        <v>1</v>
      </c>
      <c r="R379">
        <v>1</v>
      </c>
      <c r="S379">
        <v>1</v>
      </c>
      <c r="T379">
        <v>1</v>
      </c>
      <c r="U379">
        <v>1</v>
      </c>
      <c r="V379">
        <v>1</v>
      </c>
    </row>
    <row r="380" ht="14.25" spans="1:22">
      <c r="A380" s="270" t="s">
        <v>707</v>
      </c>
      <c r="B380" s="260" t="s">
        <v>708</v>
      </c>
      <c r="C380">
        <f>'OR08-人身保险公司分支机构理赔业务线操作风险'!C17</f>
        <v>0</v>
      </c>
      <c r="D380" s="249" t="s">
        <v>100</v>
      </c>
      <c r="E380" t="s">
        <v>693</v>
      </c>
      <c r="L380" s="236">
        <v>1</v>
      </c>
      <c r="M380" s="236">
        <v>1</v>
      </c>
      <c r="N380" s="236">
        <v>1</v>
      </c>
      <c r="O380" s="236">
        <v>1</v>
      </c>
      <c r="P380">
        <v>1</v>
      </c>
      <c r="Q380">
        <v>1</v>
      </c>
      <c r="R380">
        <v>1</v>
      </c>
      <c r="S380">
        <v>1</v>
      </c>
      <c r="T380">
        <v>1</v>
      </c>
      <c r="U380">
        <v>1</v>
      </c>
      <c r="V380">
        <v>1</v>
      </c>
    </row>
    <row r="381" ht="14.25" spans="1:22">
      <c r="A381" s="270" t="s">
        <v>709</v>
      </c>
      <c r="B381" s="260" t="s">
        <v>710</v>
      </c>
      <c r="C381">
        <f>'OR08-人身保险公司分支机构理赔业务线操作风险'!C18</f>
        <v>0</v>
      </c>
      <c r="D381" s="249" t="s">
        <v>100</v>
      </c>
      <c r="E381" t="s">
        <v>693</v>
      </c>
      <c r="L381" s="236">
        <v>1</v>
      </c>
      <c r="M381" s="236">
        <v>1</v>
      </c>
      <c r="N381" s="236">
        <v>1</v>
      </c>
      <c r="O381" s="236">
        <v>1</v>
      </c>
      <c r="P381">
        <v>1</v>
      </c>
      <c r="Q381">
        <v>1</v>
      </c>
      <c r="R381">
        <v>1</v>
      </c>
      <c r="S381">
        <v>1</v>
      </c>
      <c r="T381">
        <v>1</v>
      </c>
      <c r="U381">
        <v>1</v>
      </c>
      <c r="V381">
        <v>1</v>
      </c>
    </row>
    <row r="382" ht="14.25" spans="1:22">
      <c r="A382" s="270" t="s">
        <v>711</v>
      </c>
      <c r="B382" s="248" t="s">
        <v>654</v>
      </c>
      <c r="C382" t="str">
        <f>'OR08-人身保险公司分支机构理赔业务线操作风险'!C19</f>
        <v/>
      </c>
      <c r="D382" t="s">
        <v>107</v>
      </c>
      <c r="E382" t="s">
        <v>693</v>
      </c>
      <c r="L382" s="236">
        <v>1</v>
      </c>
      <c r="M382" s="236">
        <v>1</v>
      </c>
      <c r="N382" s="236">
        <v>1</v>
      </c>
      <c r="O382" s="236">
        <v>1</v>
      </c>
      <c r="P382">
        <v>1</v>
      </c>
      <c r="Q382">
        <v>1</v>
      </c>
      <c r="R382">
        <v>1</v>
      </c>
      <c r="S382">
        <v>1</v>
      </c>
      <c r="T382">
        <v>1</v>
      </c>
      <c r="U382">
        <v>1</v>
      </c>
      <c r="V382">
        <v>1</v>
      </c>
    </row>
    <row r="383" ht="14.25" spans="1:22">
      <c r="A383" s="270" t="s">
        <v>712</v>
      </c>
      <c r="B383" s="260" t="s">
        <v>713</v>
      </c>
      <c r="C383">
        <f>'OR08-人身保险公司分支机构理赔业务线操作风险'!C20</f>
        <v>0</v>
      </c>
      <c r="D383" s="249" t="s">
        <v>100</v>
      </c>
      <c r="E383" t="s">
        <v>693</v>
      </c>
      <c r="L383" s="236">
        <v>1</v>
      </c>
      <c r="M383" s="236">
        <v>1</v>
      </c>
      <c r="N383" s="236">
        <v>1</v>
      </c>
      <c r="O383" s="236">
        <v>1</v>
      </c>
      <c r="P383">
        <v>1</v>
      </c>
      <c r="Q383">
        <v>1</v>
      </c>
      <c r="R383">
        <v>1</v>
      </c>
      <c r="S383">
        <v>1</v>
      </c>
      <c r="T383">
        <v>1</v>
      </c>
      <c r="U383">
        <v>1</v>
      </c>
      <c r="V383">
        <v>1</v>
      </c>
    </row>
    <row r="384" ht="14.25" spans="1:22">
      <c r="A384" s="270" t="s">
        <v>714</v>
      </c>
      <c r="B384" s="260" t="s">
        <v>658</v>
      </c>
      <c r="C384">
        <f>'OR08-人身保险公司分支机构理赔业务线操作风险'!C21</f>
        <v>0</v>
      </c>
      <c r="D384" s="249" t="s">
        <v>100</v>
      </c>
      <c r="E384" t="s">
        <v>693</v>
      </c>
      <c r="L384" s="236">
        <v>1</v>
      </c>
      <c r="M384" s="236">
        <v>1</v>
      </c>
      <c r="N384" s="236">
        <v>1</v>
      </c>
      <c r="O384" s="236">
        <v>1</v>
      </c>
      <c r="P384">
        <v>1</v>
      </c>
      <c r="Q384">
        <v>1</v>
      </c>
      <c r="R384">
        <v>1</v>
      </c>
      <c r="S384">
        <v>1</v>
      </c>
      <c r="T384">
        <v>1</v>
      </c>
      <c r="U384">
        <v>1</v>
      </c>
      <c r="V384">
        <v>1</v>
      </c>
    </row>
    <row r="385" ht="14.25" spans="1:22">
      <c r="A385" s="270" t="s">
        <v>715</v>
      </c>
      <c r="B385" s="248" t="s">
        <v>716</v>
      </c>
      <c r="C385" t="str">
        <f>'OR08-人身保险公司分支机构理赔业务线操作风险'!C22</f>
        <v/>
      </c>
      <c r="D385" s="249" t="s">
        <v>107</v>
      </c>
      <c r="E385" t="s">
        <v>693</v>
      </c>
      <c r="L385" s="236">
        <v>1</v>
      </c>
      <c r="M385" s="236">
        <v>1</v>
      </c>
      <c r="N385" s="236">
        <v>1</v>
      </c>
      <c r="O385" s="236">
        <v>1</v>
      </c>
      <c r="P385">
        <v>1</v>
      </c>
      <c r="Q385">
        <v>1</v>
      </c>
      <c r="R385">
        <v>1</v>
      </c>
      <c r="S385">
        <v>1</v>
      </c>
      <c r="T385">
        <v>1</v>
      </c>
      <c r="U385">
        <v>1</v>
      </c>
      <c r="V385">
        <v>1</v>
      </c>
    </row>
    <row r="386" ht="14.25" spans="1:22">
      <c r="A386" s="270" t="s">
        <v>717</v>
      </c>
      <c r="B386" s="260" t="s">
        <v>718</v>
      </c>
      <c r="C386">
        <f>'OR08-人身保险公司分支机构理赔业务线操作风险'!C23</f>
        <v>0</v>
      </c>
      <c r="D386" t="s">
        <v>136</v>
      </c>
      <c r="E386" t="s">
        <v>693</v>
      </c>
      <c r="L386" s="236">
        <v>1</v>
      </c>
      <c r="M386" s="236">
        <v>1</v>
      </c>
      <c r="N386" s="236">
        <v>1</v>
      </c>
      <c r="O386" s="236">
        <v>1</v>
      </c>
      <c r="P386">
        <v>1</v>
      </c>
      <c r="Q386">
        <v>1</v>
      </c>
      <c r="R386">
        <v>1</v>
      </c>
      <c r="S386">
        <v>1</v>
      </c>
      <c r="T386">
        <v>1</v>
      </c>
      <c r="U386">
        <v>1</v>
      </c>
      <c r="V386">
        <v>1</v>
      </c>
    </row>
    <row r="387" ht="14.25" spans="1:22">
      <c r="A387" s="270" t="s">
        <v>719</v>
      </c>
      <c r="B387" s="260" t="s">
        <v>720</v>
      </c>
      <c r="C387">
        <f>'OR08-人身保险公司分支机构理赔业务线操作风险'!C24</f>
        <v>0</v>
      </c>
      <c r="D387" t="s">
        <v>136</v>
      </c>
      <c r="E387" t="s">
        <v>693</v>
      </c>
      <c r="L387" s="236">
        <v>1</v>
      </c>
      <c r="M387" s="236">
        <v>1</v>
      </c>
      <c r="N387" s="236">
        <v>1</v>
      </c>
      <c r="O387" s="236">
        <v>1</v>
      </c>
      <c r="P387">
        <v>1</v>
      </c>
      <c r="Q387">
        <v>1</v>
      </c>
      <c r="R387">
        <v>1</v>
      </c>
      <c r="S387">
        <v>1</v>
      </c>
      <c r="T387">
        <v>1</v>
      </c>
      <c r="U387">
        <v>1</v>
      </c>
      <c r="V387">
        <v>1</v>
      </c>
    </row>
    <row r="388" ht="14.25" spans="1:22">
      <c r="A388" s="270" t="s">
        <v>721</v>
      </c>
      <c r="B388" s="248" t="s">
        <v>668</v>
      </c>
      <c r="C388">
        <f>'OR08-人身保险公司分支机构理赔业务线操作风险'!C25</f>
        <v>0</v>
      </c>
      <c r="D388" s="249" t="s">
        <v>100</v>
      </c>
      <c r="E388" t="s">
        <v>693</v>
      </c>
      <c r="L388" s="236">
        <v>1</v>
      </c>
      <c r="M388" s="236">
        <v>1</v>
      </c>
      <c r="N388" s="236">
        <v>1</v>
      </c>
      <c r="O388" s="236">
        <v>1</v>
      </c>
      <c r="P388">
        <v>1</v>
      </c>
      <c r="Q388">
        <v>1</v>
      </c>
      <c r="R388">
        <v>1</v>
      </c>
      <c r="S388">
        <v>1</v>
      </c>
      <c r="T388">
        <v>1</v>
      </c>
      <c r="U388">
        <v>1</v>
      </c>
      <c r="V388">
        <v>1</v>
      </c>
    </row>
    <row r="389" ht="14.25" spans="1:22">
      <c r="A389" s="270" t="s">
        <v>722</v>
      </c>
      <c r="B389" s="248" t="s">
        <v>670</v>
      </c>
      <c r="C389">
        <f>'OR08-人身保险公司分支机构理赔业务线操作风险'!C26</f>
        <v>0</v>
      </c>
      <c r="D389" s="249" t="s">
        <v>100</v>
      </c>
      <c r="E389" t="s">
        <v>693</v>
      </c>
      <c r="L389" s="236">
        <v>1</v>
      </c>
      <c r="M389" s="236">
        <v>1</v>
      </c>
      <c r="N389" s="236">
        <v>1</v>
      </c>
      <c r="O389" s="236">
        <v>1</v>
      </c>
      <c r="P389">
        <v>1</v>
      </c>
      <c r="Q389">
        <v>1</v>
      </c>
      <c r="R389">
        <v>1</v>
      </c>
      <c r="S389">
        <v>1</v>
      </c>
      <c r="T389">
        <v>1</v>
      </c>
      <c r="U389">
        <v>1</v>
      </c>
      <c r="V389">
        <v>1</v>
      </c>
    </row>
    <row r="390" ht="14.25" spans="1:22">
      <c r="A390" s="270" t="s">
        <v>723</v>
      </c>
      <c r="B390" s="248" t="s">
        <v>672</v>
      </c>
      <c r="C390">
        <f>'OR08-人身保险公司分支机构理赔业务线操作风险'!C27</f>
        <v>0</v>
      </c>
      <c r="D390" s="249" t="s">
        <v>100</v>
      </c>
      <c r="E390" t="s">
        <v>693</v>
      </c>
      <c r="L390" s="236">
        <v>1</v>
      </c>
      <c r="M390" s="236">
        <v>1</v>
      </c>
      <c r="N390" s="236">
        <v>1</v>
      </c>
      <c r="O390" s="236">
        <v>1</v>
      </c>
      <c r="P390">
        <v>1</v>
      </c>
      <c r="Q390">
        <v>1</v>
      </c>
      <c r="R390">
        <v>1</v>
      </c>
      <c r="S390">
        <v>1</v>
      </c>
      <c r="T390">
        <v>1</v>
      </c>
      <c r="U390">
        <v>1</v>
      </c>
      <c r="V390">
        <v>1</v>
      </c>
    </row>
    <row r="391" ht="14.25" spans="1:22">
      <c r="A391" s="270" t="s">
        <v>724</v>
      </c>
      <c r="B391" s="248" t="s">
        <v>674</v>
      </c>
      <c r="C391">
        <f>'OR08-人身保险公司分支机构理赔业务线操作风险'!C28</f>
        <v>0</v>
      </c>
      <c r="D391" s="249" t="s">
        <v>100</v>
      </c>
      <c r="E391" t="s">
        <v>693</v>
      </c>
      <c r="L391" s="236">
        <v>1</v>
      </c>
      <c r="M391" s="236">
        <v>1</v>
      </c>
      <c r="N391" s="236">
        <v>1</v>
      </c>
      <c r="O391" s="236">
        <v>1</v>
      </c>
      <c r="P391">
        <v>1</v>
      </c>
      <c r="Q391">
        <v>1</v>
      </c>
      <c r="R391">
        <v>1</v>
      </c>
      <c r="S391">
        <v>1</v>
      </c>
      <c r="T391">
        <v>1</v>
      </c>
      <c r="U391">
        <v>1</v>
      </c>
      <c r="V391">
        <v>1</v>
      </c>
    </row>
    <row r="392" ht="14.25" spans="1:22">
      <c r="A392" s="270" t="s">
        <v>725</v>
      </c>
      <c r="B392" s="248" t="s">
        <v>676</v>
      </c>
      <c r="C392">
        <f>'OR08-人身保险公司分支机构理赔业务线操作风险'!C29</f>
        <v>0</v>
      </c>
      <c r="D392" s="249" t="s">
        <v>100</v>
      </c>
      <c r="E392" t="s">
        <v>693</v>
      </c>
      <c r="L392" s="236">
        <v>1</v>
      </c>
      <c r="M392" s="236">
        <v>1</v>
      </c>
      <c r="N392" s="236">
        <v>1</v>
      </c>
      <c r="O392" s="236">
        <v>1</v>
      </c>
      <c r="P392">
        <v>1</v>
      </c>
      <c r="Q392">
        <v>1</v>
      </c>
      <c r="R392">
        <v>1</v>
      </c>
      <c r="S392">
        <v>1</v>
      </c>
      <c r="T392">
        <v>1</v>
      </c>
      <c r="U392">
        <v>1</v>
      </c>
      <c r="V392">
        <v>1</v>
      </c>
    </row>
    <row r="393" ht="14.25" spans="1:22">
      <c r="A393" s="270" t="s">
        <v>726</v>
      </c>
      <c r="B393" s="248" t="s">
        <v>678</v>
      </c>
      <c r="C393">
        <f>'OR08-人身保险公司分支机构理赔业务线操作风险'!C30</f>
        <v>0</v>
      </c>
      <c r="D393" s="249" t="s">
        <v>100</v>
      </c>
      <c r="E393" t="s">
        <v>693</v>
      </c>
      <c r="L393" s="236">
        <v>1</v>
      </c>
      <c r="M393" s="236">
        <v>1</v>
      </c>
      <c r="N393" s="236">
        <v>1</v>
      </c>
      <c r="O393" s="236">
        <v>1</v>
      </c>
      <c r="P393">
        <v>1</v>
      </c>
      <c r="Q393">
        <v>1</v>
      </c>
      <c r="R393">
        <v>1</v>
      </c>
      <c r="S393">
        <v>1</v>
      </c>
      <c r="T393">
        <v>1</v>
      </c>
      <c r="U393">
        <v>1</v>
      </c>
      <c r="V393">
        <v>1</v>
      </c>
    </row>
    <row r="394" ht="14.25" spans="1:22">
      <c r="A394" s="270" t="s">
        <v>727</v>
      </c>
      <c r="B394" s="248" t="s">
        <v>680</v>
      </c>
      <c r="C394">
        <f>'OR08-人身保险公司分支机构理赔业务线操作风险'!C31</f>
        <v>0</v>
      </c>
      <c r="D394" s="249" t="s">
        <v>100</v>
      </c>
      <c r="E394" t="s">
        <v>693</v>
      </c>
      <c r="L394" s="236">
        <v>1</v>
      </c>
      <c r="M394" s="236">
        <v>1</v>
      </c>
      <c r="N394" s="236">
        <v>1</v>
      </c>
      <c r="O394" s="236">
        <v>1</v>
      </c>
      <c r="P394">
        <v>1</v>
      </c>
      <c r="Q394">
        <v>1</v>
      </c>
      <c r="R394">
        <v>1</v>
      </c>
      <c r="S394">
        <v>1</v>
      </c>
      <c r="T394">
        <v>1</v>
      </c>
      <c r="U394">
        <v>1</v>
      </c>
      <c r="V394">
        <v>1</v>
      </c>
    </row>
    <row r="395" ht="14.25" spans="1:22">
      <c r="A395" s="270" t="s">
        <v>728</v>
      </c>
      <c r="B395" s="248" t="s">
        <v>682</v>
      </c>
      <c r="C395">
        <f>'OR08-人身保险公司分支机构理赔业务线操作风险'!C32</f>
        <v>0</v>
      </c>
      <c r="D395" s="249" t="s">
        <v>100</v>
      </c>
      <c r="E395" t="s">
        <v>693</v>
      </c>
      <c r="L395" s="236">
        <v>1</v>
      </c>
      <c r="M395" s="236">
        <v>1</v>
      </c>
      <c r="N395" s="236">
        <v>1</v>
      </c>
      <c r="O395" s="236">
        <v>1</v>
      </c>
      <c r="P395">
        <v>1</v>
      </c>
      <c r="Q395">
        <v>1</v>
      </c>
      <c r="R395">
        <v>1</v>
      </c>
      <c r="S395">
        <v>1</v>
      </c>
      <c r="T395">
        <v>1</v>
      </c>
      <c r="U395">
        <v>1</v>
      </c>
      <c r="V395">
        <v>1</v>
      </c>
    </row>
    <row r="396" ht="14.25" spans="1:22">
      <c r="A396" s="270" t="s">
        <v>729</v>
      </c>
      <c r="B396" s="248" t="s">
        <v>684</v>
      </c>
      <c r="C396">
        <f>'OR08-人身保险公司分支机构理赔业务线操作风险'!C33</f>
        <v>0</v>
      </c>
      <c r="D396" s="249" t="s">
        <v>100</v>
      </c>
      <c r="E396" t="s">
        <v>693</v>
      </c>
      <c r="L396" s="236">
        <v>1</v>
      </c>
      <c r="M396" s="236">
        <v>1</v>
      </c>
      <c r="N396" s="236">
        <v>1</v>
      </c>
      <c r="O396" s="236">
        <v>1</v>
      </c>
      <c r="P396">
        <v>1</v>
      </c>
      <c r="Q396">
        <v>1</v>
      </c>
      <c r="R396">
        <v>1</v>
      </c>
      <c r="S396">
        <v>1</v>
      </c>
      <c r="T396">
        <v>1</v>
      </c>
      <c r="U396">
        <v>1</v>
      </c>
      <c r="V396">
        <v>1</v>
      </c>
    </row>
    <row r="397" ht="14.25" spans="1:22">
      <c r="A397" s="270" t="s">
        <v>730</v>
      </c>
      <c r="B397" s="248" t="s">
        <v>372</v>
      </c>
      <c r="C397">
        <f>'OR08-人身保险公司分支机构理赔业务线操作风险'!C34</f>
        <v>0</v>
      </c>
      <c r="D397" s="249" t="s">
        <v>100</v>
      </c>
      <c r="E397" t="s">
        <v>693</v>
      </c>
      <c r="L397" s="236">
        <v>1</v>
      </c>
      <c r="M397" s="236">
        <v>1</v>
      </c>
      <c r="N397" s="236">
        <v>1</v>
      </c>
      <c r="O397" s="236">
        <v>1</v>
      </c>
      <c r="P397">
        <v>1</v>
      </c>
      <c r="Q397">
        <v>1</v>
      </c>
      <c r="R397">
        <v>1</v>
      </c>
      <c r="S397">
        <v>1</v>
      </c>
      <c r="T397">
        <v>1</v>
      </c>
      <c r="U397">
        <v>1</v>
      </c>
      <c r="V397">
        <v>1</v>
      </c>
    </row>
    <row r="398" ht="14.25" spans="1:22">
      <c r="A398" s="270" t="s">
        <v>731</v>
      </c>
      <c r="B398" s="248" t="s">
        <v>374</v>
      </c>
      <c r="C398">
        <f>'OR08-人身保险公司分支机构理赔业务线操作风险'!C35</f>
        <v>0</v>
      </c>
      <c r="D398" s="249" t="s">
        <v>100</v>
      </c>
      <c r="E398" t="s">
        <v>693</v>
      </c>
      <c r="L398" s="236">
        <v>1</v>
      </c>
      <c r="M398" s="236">
        <v>1</v>
      </c>
      <c r="N398" s="236">
        <v>1</v>
      </c>
      <c r="O398" s="236">
        <v>1</v>
      </c>
      <c r="P398">
        <v>1</v>
      </c>
      <c r="Q398">
        <v>1</v>
      </c>
      <c r="R398">
        <v>1</v>
      </c>
      <c r="S398">
        <v>1</v>
      </c>
      <c r="T398">
        <v>1</v>
      </c>
      <c r="U398">
        <v>1</v>
      </c>
      <c r="V398">
        <v>1</v>
      </c>
    </row>
    <row r="399" ht="14.25" spans="1:22">
      <c r="A399" s="270" t="s">
        <v>732</v>
      </c>
      <c r="B399" s="248" t="s">
        <v>688</v>
      </c>
      <c r="C399">
        <f>'OR08-人身保险公司分支机构理赔业务线操作风险'!C36</f>
        <v>0</v>
      </c>
      <c r="D399" t="s">
        <v>23</v>
      </c>
      <c r="E399" t="s">
        <v>693</v>
      </c>
      <c r="L399" s="236">
        <v>1</v>
      </c>
      <c r="M399" s="236">
        <v>1</v>
      </c>
      <c r="N399" s="236">
        <v>1</v>
      </c>
      <c r="O399" s="236">
        <v>1</v>
      </c>
      <c r="P399">
        <v>1</v>
      </c>
      <c r="Q399">
        <v>1</v>
      </c>
      <c r="R399">
        <v>1</v>
      </c>
      <c r="S399">
        <v>1</v>
      </c>
      <c r="T399">
        <v>1</v>
      </c>
      <c r="U399">
        <v>1</v>
      </c>
      <c r="V399">
        <v>1</v>
      </c>
    </row>
    <row r="400" ht="14.25" spans="1:22">
      <c r="A400" s="270" t="s">
        <v>733</v>
      </c>
      <c r="B400" s="248" t="s">
        <v>690</v>
      </c>
      <c r="C400">
        <f>'OR08-人身保险公司分支机构理赔业务线操作风险'!C37</f>
        <v>0</v>
      </c>
      <c r="D400" t="s">
        <v>23</v>
      </c>
      <c r="E400" t="s">
        <v>693</v>
      </c>
      <c r="L400" s="236">
        <v>1</v>
      </c>
      <c r="M400" s="236">
        <v>1</v>
      </c>
      <c r="N400" s="236">
        <v>1</v>
      </c>
      <c r="O400" s="236">
        <v>1</v>
      </c>
      <c r="P400">
        <v>1</v>
      </c>
      <c r="Q400">
        <v>1</v>
      </c>
      <c r="R400">
        <v>1</v>
      </c>
      <c r="S400">
        <v>1</v>
      </c>
      <c r="T400">
        <v>1</v>
      </c>
      <c r="U400">
        <v>1</v>
      </c>
      <c r="V400">
        <v>1</v>
      </c>
    </row>
    <row r="401" ht="14.25" spans="1:22">
      <c r="A401" s="270" t="s">
        <v>734</v>
      </c>
      <c r="B401" s="256" t="s">
        <v>735</v>
      </c>
      <c r="C401">
        <f>'OR08-人身保险公司分支机构理赔业务线操作风险'!C38</f>
        <v>0</v>
      </c>
      <c r="D401" s="249" t="s">
        <v>136</v>
      </c>
      <c r="E401" t="s">
        <v>693</v>
      </c>
      <c r="L401" s="236">
        <v>1</v>
      </c>
      <c r="M401" s="236">
        <v>1</v>
      </c>
      <c r="N401" s="236">
        <v>1</v>
      </c>
      <c r="O401" s="236">
        <v>1</v>
      </c>
      <c r="P401">
        <v>1</v>
      </c>
      <c r="Q401">
        <v>1</v>
      </c>
      <c r="R401">
        <v>1</v>
      </c>
      <c r="S401">
        <v>1</v>
      </c>
      <c r="T401">
        <v>1</v>
      </c>
      <c r="U401">
        <v>1</v>
      </c>
      <c r="V401">
        <v>1</v>
      </c>
    </row>
    <row r="402" ht="14.25" spans="1:22">
      <c r="A402" s="270" t="s">
        <v>736</v>
      </c>
      <c r="B402" s="256" t="s">
        <v>737</v>
      </c>
      <c r="C402">
        <f>'OR08-人身保险公司分支机构理赔业务线操作风险'!C39</f>
        <v>0</v>
      </c>
      <c r="D402" s="249" t="s">
        <v>136</v>
      </c>
      <c r="E402" t="s">
        <v>693</v>
      </c>
      <c r="L402" s="236">
        <v>1</v>
      </c>
      <c r="M402" s="236">
        <v>1</v>
      </c>
      <c r="N402" s="236">
        <v>1</v>
      </c>
      <c r="O402" s="236">
        <v>1</v>
      </c>
      <c r="P402">
        <v>1</v>
      </c>
      <c r="Q402">
        <v>1</v>
      </c>
      <c r="R402">
        <v>1</v>
      </c>
      <c r="S402">
        <v>1</v>
      </c>
      <c r="T402">
        <v>1</v>
      </c>
      <c r="U402">
        <v>1</v>
      </c>
      <c r="V402">
        <v>1</v>
      </c>
    </row>
    <row r="403" ht="15" spans="1:22">
      <c r="A403" s="270" t="s">
        <v>738</v>
      </c>
      <c r="B403" s="266" t="s">
        <v>739</v>
      </c>
      <c r="C403">
        <f>'OR08-人身保险公司分支机构理赔业务线操作风险'!C40</f>
        <v>0</v>
      </c>
      <c r="D403" s="249" t="s">
        <v>136</v>
      </c>
      <c r="E403" t="s">
        <v>693</v>
      </c>
      <c r="L403" s="236">
        <v>1</v>
      </c>
      <c r="M403" s="236">
        <v>1</v>
      </c>
      <c r="N403" s="236">
        <v>1</v>
      </c>
      <c r="O403" s="236">
        <v>1</v>
      </c>
      <c r="P403">
        <v>1</v>
      </c>
      <c r="Q403">
        <v>1</v>
      </c>
      <c r="R403">
        <v>1</v>
      </c>
      <c r="S403">
        <v>1</v>
      </c>
      <c r="T403">
        <v>1</v>
      </c>
      <c r="U403">
        <v>1</v>
      </c>
      <c r="V403">
        <v>1</v>
      </c>
    </row>
    <row r="404" ht="14.25" spans="1:22">
      <c r="A404" s="242" t="s">
        <v>740</v>
      </c>
      <c r="B404" s="271" t="s">
        <v>741</v>
      </c>
      <c r="C404">
        <f>'OR09-财产保险公司再保险业务操作风险'!C4</f>
        <v>0</v>
      </c>
      <c r="D404" t="s">
        <v>23</v>
      </c>
      <c r="E404" t="s">
        <v>742</v>
      </c>
      <c r="H404" s="234">
        <v>1</v>
      </c>
      <c r="I404" s="234">
        <v>1</v>
      </c>
      <c r="J404" s="234">
        <v>1</v>
      </c>
      <c r="P404">
        <v>1</v>
      </c>
      <c r="Q404">
        <v>1</v>
      </c>
      <c r="R404">
        <v>1</v>
      </c>
      <c r="S404">
        <v>1</v>
      </c>
      <c r="T404">
        <v>1</v>
      </c>
      <c r="U404">
        <v>1</v>
      </c>
      <c r="V404">
        <v>1</v>
      </c>
    </row>
    <row r="405" ht="14.25" spans="1:22">
      <c r="A405" s="242" t="s">
        <v>743</v>
      </c>
      <c r="B405" s="271" t="s">
        <v>744</v>
      </c>
      <c r="C405">
        <f>'OR09-财产保险公司再保险业务操作风险'!C5</f>
        <v>0</v>
      </c>
      <c r="D405" t="s">
        <v>23</v>
      </c>
      <c r="E405" t="s">
        <v>742</v>
      </c>
      <c r="H405" s="234">
        <v>1</v>
      </c>
      <c r="I405" s="234">
        <v>1</v>
      </c>
      <c r="J405" s="234">
        <v>1</v>
      </c>
      <c r="P405">
        <v>1</v>
      </c>
      <c r="Q405">
        <v>1</v>
      </c>
      <c r="R405">
        <v>1</v>
      </c>
      <c r="S405">
        <v>1</v>
      </c>
      <c r="T405">
        <v>1</v>
      </c>
      <c r="U405">
        <v>1</v>
      </c>
      <c r="V405">
        <v>1</v>
      </c>
    </row>
    <row r="406" ht="14.25" spans="1:22">
      <c r="A406" s="242" t="s">
        <v>745</v>
      </c>
      <c r="B406" s="271" t="s">
        <v>746</v>
      </c>
      <c r="C406">
        <f>'OR09-财产保险公司再保险业务操作风险'!C6</f>
        <v>0</v>
      </c>
      <c r="D406" t="s">
        <v>100</v>
      </c>
      <c r="E406" t="s">
        <v>742</v>
      </c>
      <c r="H406" s="234">
        <v>1</v>
      </c>
      <c r="I406" s="234">
        <v>1</v>
      </c>
      <c r="J406" s="234">
        <v>1</v>
      </c>
      <c r="P406">
        <v>1</v>
      </c>
      <c r="Q406">
        <v>1</v>
      </c>
      <c r="R406">
        <v>1</v>
      </c>
      <c r="S406">
        <v>1</v>
      </c>
      <c r="T406">
        <v>1</v>
      </c>
      <c r="U406">
        <v>1</v>
      </c>
      <c r="V406">
        <v>1</v>
      </c>
    </row>
    <row r="407" ht="14.25" spans="1:22">
      <c r="A407" s="242" t="s">
        <v>747</v>
      </c>
      <c r="B407" s="271" t="s">
        <v>748</v>
      </c>
      <c r="C407">
        <f>'OR09-财产保险公司再保险业务操作风险'!C7</f>
        <v>0</v>
      </c>
      <c r="D407" t="s">
        <v>100</v>
      </c>
      <c r="E407" t="s">
        <v>742</v>
      </c>
      <c r="H407" s="234">
        <v>1</v>
      </c>
      <c r="I407" s="234">
        <v>1</v>
      </c>
      <c r="J407" s="234">
        <v>1</v>
      </c>
      <c r="P407">
        <v>1</v>
      </c>
      <c r="Q407">
        <v>1</v>
      </c>
      <c r="R407">
        <v>1</v>
      </c>
      <c r="S407">
        <v>1</v>
      </c>
      <c r="T407">
        <v>1</v>
      </c>
      <c r="U407">
        <v>1</v>
      </c>
      <c r="V407">
        <v>1</v>
      </c>
    </row>
    <row r="408" ht="14.25" spans="1:22">
      <c r="A408" s="242" t="s">
        <v>749</v>
      </c>
      <c r="B408" s="271" t="s">
        <v>750</v>
      </c>
      <c r="C408">
        <f>'OR09-财产保险公司再保险业务操作风险'!C8</f>
        <v>0</v>
      </c>
      <c r="D408" s="249" t="s">
        <v>23</v>
      </c>
      <c r="E408" t="s">
        <v>742</v>
      </c>
      <c r="H408" s="234">
        <v>1</v>
      </c>
      <c r="I408" s="234">
        <v>1</v>
      </c>
      <c r="J408" s="234">
        <v>1</v>
      </c>
      <c r="P408">
        <v>1</v>
      </c>
      <c r="Q408">
        <v>1</v>
      </c>
      <c r="R408">
        <v>1</v>
      </c>
      <c r="S408">
        <v>1</v>
      </c>
      <c r="T408">
        <v>1</v>
      </c>
      <c r="U408">
        <v>1</v>
      </c>
      <c r="V408">
        <v>1</v>
      </c>
    </row>
    <row r="409" ht="14.25" spans="1:22">
      <c r="A409" s="242" t="s">
        <v>751</v>
      </c>
      <c r="B409" s="271" t="s">
        <v>752</v>
      </c>
      <c r="C409">
        <f>'OR09-财产保险公司再保险业务操作风险'!C9</f>
        <v>0</v>
      </c>
      <c r="D409" s="249" t="s">
        <v>100</v>
      </c>
      <c r="E409" t="s">
        <v>742</v>
      </c>
      <c r="H409" s="234">
        <v>1</v>
      </c>
      <c r="I409" s="234">
        <v>1</v>
      </c>
      <c r="J409" s="234">
        <v>1</v>
      </c>
      <c r="P409">
        <v>1</v>
      </c>
      <c r="Q409">
        <v>1</v>
      </c>
      <c r="R409">
        <v>1</v>
      </c>
      <c r="S409">
        <v>1</v>
      </c>
      <c r="T409">
        <v>1</v>
      </c>
      <c r="U409">
        <v>1</v>
      </c>
      <c r="V409">
        <v>1</v>
      </c>
    </row>
    <row r="410" ht="14.25" spans="1:22">
      <c r="A410" s="242" t="s">
        <v>753</v>
      </c>
      <c r="B410" s="271" t="s">
        <v>754</v>
      </c>
      <c r="C410">
        <f>'OR09-财产保险公司再保险业务操作风险'!C10</f>
        <v>0</v>
      </c>
      <c r="D410" s="249" t="s">
        <v>23</v>
      </c>
      <c r="E410" t="s">
        <v>742</v>
      </c>
      <c r="H410" s="234">
        <v>1</v>
      </c>
      <c r="I410" s="234">
        <v>1</v>
      </c>
      <c r="J410" s="234">
        <v>1</v>
      </c>
      <c r="P410">
        <v>1</v>
      </c>
      <c r="Q410">
        <v>1</v>
      </c>
      <c r="R410">
        <v>1</v>
      </c>
      <c r="S410">
        <v>1</v>
      </c>
      <c r="T410">
        <v>1</v>
      </c>
      <c r="U410">
        <v>1</v>
      </c>
      <c r="V410">
        <v>1</v>
      </c>
    </row>
    <row r="411" ht="14.25" spans="1:22">
      <c r="A411" s="242" t="s">
        <v>755</v>
      </c>
      <c r="B411" s="271" t="s">
        <v>756</v>
      </c>
      <c r="C411">
        <f>'OR09-财产保险公司再保险业务操作风险'!C11</f>
        <v>0</v>
      </c>
      <c r="D411" s="249" t="s">
        <v>100</v>
      </c>
      <c r="E411" t="s">
        <v>742</v>
      </c>
      <c r="H411" s="234">
        <v>1</v>
      </c>
      <c r="I411" s="234">
        <v>1</v>
      </c>
      <c r="J411" s="234">
        <v>1</v>
      </c>
      <c r="P411">
        <v>1</v>
      </c>
      <c r="Q411">
        <v>1</v>
      </c>
      <c r="R411">
        <v>1</v>
      </c>
      <c r="S411">
        <v>1</v>
      </c>
      <c r="T411">
        <v>1</v>
      </c>
      <c r="U411">
        <v>1</v>
      </c>
      <c r="V411">
        <v>1</v>
      </c>
    </row>
    <row r="412" ht="14.25" spans="1:22">
      <c r="A412" s="242" t="s">
        <v>757</v>
      </c>
      <c r="B412" s="271" t="s">
        <v>758</v>
      </c>
      <c r="C412">
        <f>'OR09-财产保险公司再保险业务操作风险'!C12</f>
        <v>0</v>
      </c>
      <c r="D412" s="249" t="s">
        <v>23</v>
      </c>
      <c r="E412" t="s">
        <v>742</v>
      </c>
      <c r="H412" s="234">
        <v>1</v>
      </c>
      <c r="I412" s="234">
        <v>1</v>
      </c>
      <c r="J412" s="234">
        <v>1</v>
      </c>
      <c r="P412">
        <v>1</v>
      </c>
      <c r="Q412">
        <v>1</v>
      </c>
      <c r="R412">
        <v>1</v>
      </c>
      <c r="S412">
        <v>1</v>
      </c>
      <c r="T412">
        <v>1</v>
      </c>
      <c r="U412">
        <v>1</v>
      </c>
      <c r="V412">
        <v>1</v>
      </c>
    </row>
    <row r="413" ht="14.25" spans="1:22">
      <c r="A413" s="242" t="s">
        <v>759</v>
      </c>
      <c r="B413" s="271" t="s">
        <v>760</v>
      </c>
      <c r="C413">
        <f>'OR09-财产保险公司再保险业务操作风险'!C13</f>
        <v>0</v>
      </c>
      <c r="D413" s="249" t="s">
        <v>100</v>
      </c>
      <c r="E413" t="s">
        <v>742</v>
      </c>
      <c r="H413" s="234">
        <v>1</v>
      </c>
      <c r="I413" s="234">
        <v>1</v>
      </c>
      <c r="J413" s="234">
        <v>1</v>
      </c>
      <c r="P413">
        <v>1</v>
      </c>
      <c r="Q413">
        <v>1</v>
      </c>
      <c r="R413">
        <v>1</v>
      </c>
      <c r="S413">
        <v>1</v>
      </c>
      <c r="T413">
        <v>1</v>
      </c>
      <c r="U413">
        <v>1</v>
      </c>
      <c r="V413">
        <v>1</v>
      </c>
    </row>
    <row r="414" ht="14.25" spans="1:22">
      <c r="A414" s="242" t="s">
        <v>761</v>
      </c>
      <c r="B414" s="271" t="s">
        <v>762</v>
      </c>
      <c r="C414">
        <f>'OR09-财产保险公司再保险业务操作风险'!C14</f>
        <v>0</v>
      </c>
      <c r="D414" s="249" t="s">
        <v>100</v>
      </c>
      <c r="E414" t="s">
        <v>742</v>
      </c>
      <c r="H414" s="234">
        <v>1</v>
      </c>
      <c r="I414" s="234">
        <v>1</v>
      </c>
      <c r="J414" s="234">
        <v>1</v>
      </c>
      <c r="P414">
        <v>1</v>
      </c>
      <c r="Q414">
        <v>1</v>
      </c>
      <c r="R414">
        <v>1</v>
      </c>
      <c r="S414">
        <v>1</v>
      </c>
      <c r="T414">
        <v>1</v>
      </c>
      <c r="U414">
        <v>1</v>
      </c>
      <c r="V414">
        <v>1</v>
      </c>
    </row>
    <row r="415" ht="14.25" spans="1:22">
      <c r="A415" s="242" t="s">
        <v>763</v>
      </c>
      <c r="B415" s="271" t="s">
        <v>764</v>
      </c>
      <c r="C415">
        <f>'OR09-财产保险公司再保险业务操作风险'!C15</f>
        <v>0</v>
      </c>
      <c r="D415" s="249" t="s">
        <v>100</v>
      </c>
      <c r="E415" t="s">
        <v>742</v>
      </c>
      <c r="H415" s="234">
        <v>1</v>
      </c>
      <c r="I415" s="234">
        <v>1</v>
      </c>
      <c r="J415" s="234">
        <v>1</v>
      </c>
      <c r="P415">
        <v>1</v>
      </c>
      <c r="Q415">
        <v>1</v>
      </c>
      <c r="R415">
        <v>1</v>
      </c>
      <c r="S415">
        <v>1</v>
      </c>
      <c r="T415">
        <v>1</v>
      </c>
      <c r="U415">
        <v>1</v>
      </c>
      <c r="V415">
        <v>1</v>
      </c>
    </row>
    <row r="416" ht="14.25" spans="1:22">
      <c r="A416" s="242" t="s">
        <v>765</v>
      </c>
      <c r="B416" s="271" t="s">
        <v>766</v>
      </c>
      <c r="C416">
        <f>'OR09-财产保险公司再保险业务操作风险'!C16</f>
        <v>0</v>
      </c>
      <c r="D416" s="249" t="s">
        <v>100</v>
      </c>
      <c r="E416" t="s">
        <v>742</v>
      </c>
      <c r="H416" s="234">
        <v>1</v>
      </c>
      <c r="I416" s="234">
        <v>1</v>
      </c>
      <c r="J416" s="234">
        <v>1</v>
      </c>
      <c r="P416">
        <v>1</v>
      </c>
      <c r="Q416">
        <v>1</v>
      </c>
      <c r="R416">
        <v>1</v>
      </c>
      <c r="S416">
        <v>1</v>
      </c>
      <c r="T416">
        <v>1</v>
      </c>
      <c r="U416">
        <v>1</v>
      </c>
      <c r="V416">
        <v>1</v>
      </c>
    </row>
    <row r="417" ht="14.25" spans="1:22">
      <c r="A417" s="242" t="s">
        <v>767</v>
      </c>
      <c r="B417" s="271" t="s">
        <v>768</v>
      </c>
      <c r="C417">
        <f>'OR09-财产保险公司再保险业务操作风险'!C17</f>
        <v>0</v>
      </c>
      <c r="D417" s="249" t="s">
        <v>23</v>
      </c>
      <c r="E417" t="s">
        <v>742</v>
      </c>
      <c r="H417" s="234">
        <v>1</v>
      </c>
      <c r="I417" s="234">
        <v>1</v>
      </c>
      <c r="J417" s="234">
        <v>1</v>
      </c>
      <c r="P417">
        <v>1</v>
      </c>
      <c r="Q417">
        <v>1</v>
      </c>
      <c r="R417">
        <v>1</v>
      </c>
      <c r="S417">
        <v>1</v>
      </c>
      <c r="T417">
        <v>1</v>
      </c>
      <c r="U417">
        <v>1</v>
      </c>
      <c r="V417">
        <v>1</v>
      </c>
    </row>
    <row r="418" ht="14.25" spans="1:22">
      <c r="A418" s="242" t="s">
        <v>769</v>
      </c>
      <c r="B418" s="271" t="s">
        <v>770</v>
      </c>
      <c r="C418">
        <f>'OR09-财产保险公司再保险业务操作风险'!C18</f>
        <v>0</v>
      </c>
      <c r="D418" s="249" t="s">
        <v>100</v>
      </c>
      <c r="E418" t="s">
        <v>742</v>
      </c>
      <c r="H418" s="234">
        <v>1</v>
      </c>
      <c r="I418" s="234">
        <v>1</v>
      </c>
      <c r="J418" s="234">
        <v>1</v>
      </c>
      <c r="P418">
        <v>1</v>
      </c>
      <c r="Q418">
        <v>1</v>
      </c>
      <c r="R418">
        <v>1</v>
      </c>
      <c r="S418">
        <v>1</v>
      </c>
      <c r="T418">
        <v>1</v>
      </c>
      <c r="U418">
        <v>1</v>
      </c>
      <c r="V418">
        <v>1</v>
      </c>
    </row>
    <row r="419" ht="14.25" spans="1:22">
      <c r="A419" s="242" t="s">
        <v>771</v>
      </c>
      <c r="B419" s="271" t="s">
        <v>772</v>
      </c>
      <c r="C419">
        <f>'OR09-财产保险公司再保险业务操作风险'!C19</f>
        <v>0</v>
      </c>
      <c r="D419" s="249" t="s">
        <v>100</v>
      </c>
      <c r="E419" t="s">
        <v>742</v>
      </c>
      <c r="H419" s="234">
        <v>1</v>
      </c>
      <c r="I419" s="234">
        <v>1</v>
      </c>
      <c r="J419" s="234">
        <v>1</v>
      </c>
      <c r="P419">
        <v>1</v>
      </c>
      <c r="Q419">
        <v>1</v>
      </c>
      <c r="R419">
        <v>1</v>
      </c>
      <c r="S419">
        <v>1</v>
      </c>
      <c r="T419">
        <v>1</v>
      </c>
      <c r="U419">
        <v>1</v>
      </c>
      <c r="V419">
        <v>1</v>
      </c>
    </row>
    <row r="420" ht="14.25" spans="1:22">
      <c r="A420" s="242" t="s">
        <v>773</v>
      </c>
      <c r="B420" s="271" t="s">
        <v>774</v>
      </c>
      <c r="C420">
        <f>'OR09-财产保险公司再保险业务操作风险'!C20</f>
        <v>0</v>
      </c>
      <c r="D420" s="249" t="s">
        <v>100</v>
      </c>
      <c r="E420" t="s">
        <v>742</v>
      </c>
      <c r="H420" s="234">
        <v>1</v>
      </c>
      <c r="I420" s="234">
        <v>1</v>
      </c>
      <c r="J420" s="234">
        <v>1</v>
      </c>
      <c r="P420">
        <v>1</v>
      </c>
      <c r="Q420">
        <v>1</v>
      </c>
      <c r="R420">
        <v>1</v>
      </c>
      <c r="S420">
        <v>1</v>
      </c>
      <c r="T420">
        <v>1</v>
      </c>
      <c r="U420">
        <v>1</v>
      </c>
      <c r="V420">
        <v>1</v>
      </c>
    </row>
    <row r="421" ht="14.25" spans="1:22">
      <c r="A421" s="242" t="s">
        <v>775</v>
      </c>
      <c r="B421" s="271" t="s">
        <v>776</v>
      </c>
      <c r="C421">
        <f>'OR09-财产保险公司再保险业务操作风险'!C21</f>
        <v>0</v>
      </c>
      <c r="D421" s="249" t="s">
        <v>100</v>
      </c>
      <c r="E421" t="s">
        <v>742</v>
      </c>
      <c r="H421" s="234">
        <v>1</v>
      </c>
      <c r="I421" s="234">
        <v>1</v>
      </c>
      <c r="J421" s="234">
        <v>1</v>
      </c>
      <c r="P421">
        <v>1</v>
      </c>
      <c r="Q421">
        <v>1</v>
      </c>
      <c r="R421">
        <v>1</v>
      </c>
      <c r="S421">
        <v>1</v>
      </c>
      <c r="T421">
        <v>1</v>
      </c>
      <c r="U421">
        <v>1</v>
      </c>
      <c r="V421">
        <v>1</v>
      </c>
    </row>
    <row r="422" ht="14.25" spans="1:22">
      <c r="A422" s="242" t="s">
        <v>777</v>
      </c>
      <c r="B422" s="271" t="s">
        <v>778</v>
      </c>
      <c r="C422">
        <f>'OR09-财产保险公司再保险业务操作风险'!C22</f>
        <v>0</v>
      </c>
      <c r="D422" s="249" t="s">
        <v>23</v>
      </c>
      <c r="E422" t="s">
        <v>742</v>
      </c>
      <c r="H422" s="234">
        <v>1</v>
      </c>
      <c r="I422" s="234">
        <v>1</v>
      </c>
      <c r="J422" s="234">
        <v>1</v>
      </c>
      <c r="P422">
        <v>1</v>
      </c>
      <c r="Q422">
        <v>1</v>
      </c>
      <c r="R422">
        <v>1</v>
      </c>
      <c r="S422">
        <v>1</v>
      </c>
      <c r="T422">
        <v>1</v>
      </c>
      <c r="U422">
        <v>1</v>
      </c>
      <c r="V422">
        <v>1</v>
      </c>
    </row>
    <row r="423" ht="14.25" spans="1:22">
      <c r="A423" s="242" t="s">
        <v>779</v>
      </c>
      <c r="B423" s="271" t="s">
        <v>780</v>
      </c>
      <c r="C423">
        <f>'OR09-财产保险公司再保险业务操作风险'!C23</f>
        <v>0</v>
      </c>
      <c r="D423" s="249" t="s">
        <v>23</v>
      </c>
      <c r="E423" t="s">
        <v>742</v>
      </c>
      <c r="H423" s="234">
        <v>1</v>
      </c>
      <c r="I423" s="234">
        <v>1</v>
      </c>
      <c r="J423" s="234">
        <v>1</v>
      </c>
      <c r="P423">
        <v>1</v>
      </c>
      <c r="Q423">
        <v>1</v>
      </c>
      <c r="R423">
        <v>1</v>
      </c>
      <c r="S423">
        <v>1</v>
      </c>
      <c r="T423">
        <v>1</v>
      </c>
      <c r="U423">
        <v>1</v>
      </c>
      <c r="V423">
        <v>1</v>
      </c>
    </row>
    <row r="424" ht="14.25" spans="1:22">
      <c r="A424" s="242" t="s">
        <v>781</v>
      </c>
      <c r="B424" s="271" t="s">
        <v>782</v>
      </c>
      <c r="C424">
        <f>'OR09-财产保险公司再保险业务操作风险'!C24</f>
        <v>0</v>
      </c>
      <c r="D424" s="249" t="s">
        <v>100</v>
      </c>
      <c r="E424" t="s">
        <v>742</v>
      </c>
      <c r="H424" s="234">
        <v>1</v>
      </c>
      <c r="I424" s="234">
        <v>1</v>
      </c>
      <c r="J424" s="234">
        <v>1</v>
      </c>
      <c r="P424">
        <v>1</v>
      </c>
      <c r="Q424">
        <v>1</v>
      </c>
      <c r="R424">
        <v>1</v>
      </c>
      <c r="S424">
        <v>1</v>
      </c>
      <c r="T424">
        <v>1</v>
      </c>
      <c r="U424">
        <v>1</v>
      </c>
      <c r="V424">
        <v>1</v>
      </c>
    </row>
    <row r="425" ht="14.25" spans="1:22">
      <c r="A425" s="242" t="s">
        <v>783</v>
      </c>
      <c r="B425" s="271" t="s">
        <v>784</v>
      </c>
      <c r="C425">
        <f>'OR09-财产保险公司再保险业务操作风险'!C25</f>
        <v>0</v>
      </c>
      <c r="D425" s="249" t="s">
        <v>100</v>
      </c>
      <c r="E425" t="s">
        <v>742</v>
      </c>
      <c r="H425" s="234">
        <v>1</v>
      </c>
      <c r="I425" s="234">
        <v>1</v>
      </c>
      <c r="J425" s="234">
        <v>1</v>
      </c>
      <c r="P425">
        <v>1</v>
      </c>
      <c r="Q425">
        <v>1</v>
      </c>
      <c r="R425">
        <v>1</v>
      </c>
      <c r="S425">
        <v>1</v>
      </c>
      <c r="T425">
        <v>1</v>
      </c>
      <c r="U425">
        <v>1</v>
      </c>
      <c r="V425">
        <v>1</v>
      </c>
    </row>
    <row r="426" ht="14.25" spans="1:22">
      <c r="A426" s="242" t="s">
        <v>785</v>
      </c>
      <c r="B426" s="271" t="s">
        <v>786</v>
      </c>
      <c r="C426">
        <f>'OR09-财产保险公司再保险业务操作风险'!C26</f>
        <v>0</v>
      </c>
      <c r="D426" s="249" t="s">
        <v>100</v>
      </c>
      <c r="E426" t="s">
        <v>742</v>
      </c>
      <c r="H426" s="234">
        <v>1</v>
      </c>
      <c r="I426" s="234">
        <v>1</v>
      </c>
      <c r="J426" s="234">
        <v>1</v>
      </c>
      <c r="P426">
        <v>1</v>
      </c>
      <c r="Q426">
        <v>1</v>
      </c>
      <c r="R426">
        <v>1</v>
      </c>
      <c r="S426">
        <v>1</v>
      </c>
      <c r="T426">
        <v>1</v>
      </c>
      <c r="U426">
        <v>1</v>
      </c>
      <c r="V426">
        <v>1</v>
      </c>
    </row>
    <row r="427" ht="14.25" spans="1:22">
      <c r="A427" s="242" t="s">
        <v>787</v>
      </c>
      <c r="B427" s="271" t="s">
        <v>788</v>
      </c>
      <c r="C427">
        <f>'OR09-财产保险公司再保险业务操作风险'!C27</f>
        <v>0</v>
      </c>
      <c r="D427" s="249" t="s">
        <v>100</v>
      </c>
      <c r="E427" t="s">
        <v>742</v>
      </c>
      <c r="H427" s="234">
        <v>1</v>
      </c>
      <c r="I427" s="234">
        <v>1</v>
      </c>
      <c r="J427" s="234">
        <v>1</v>
      </c>
      <c r="P427">
        <v>1</v>
      </c>
      <c r="Q427">
        <v>1</v>
      </c>
      <c r="R427">
        <v>1</v>
      </c>
      <c r="S427">
        <v>1</v>
      </c>
      <c r="T427">
        <v>1</v>
      </c>
      <c r="U427">
        <v>1</v>
      </c>
      <c r="V427">
        <v>1</v>
      </c>
    </row>
    <row r="428" ht="14.25" spans="1:22">
      <c r="A428" s="242" t="s">
        <v>789</v>
      </c>
      <c r="B428" s="271" t="s">
        <v>790</v>
      </c>
      <c r="C428">
        <f>'OR09-财产保险公司再保险业务操作风险'!C28</f>
        <v>0</v>
      </c>
      <c r="D428" t="s">
        <v>107</v>
      </c>
      <c r="E428" t="s">
        <v>742</v>
      </c>
      <c r="H428" s="234">
        <v>1</v>
      </c>
      <c r="I428" s="234">
        <v>1</v>
      </c>
      <c r="J428" s="234">
        <v>1</v>
      </c>
      <c r="P428">
        <v>1</v>
      </c>
      <c r="Q428">
        <v>1</v>
      </c>
      <c r="R428">
        <v>1</v>
      </c>
      <c r="S428">
        <v>1</v>
      </c>
      <c r="T428">
        <v>1</v>
      </c>
      <c r="U428">
        <v>1</v>
      </c>
      <c r="V428">
        <v>1</v>
      </c>
    </row>
    <row r="429" ht="14.25" spans="1:22">
      <c r="A429" s="242" t="s">
        <v>791</v>
      </c>
      <c r="B429" s="271" t="s">
        <v>792</v>
      </c>
      <c r="C429">
        <f>'OR09-财产保险公司再保险业务操作风险'!C29</f>
        <v>0</v>
      </c>
      <c r="D429" t="s">
        <v>23</v>
      </c>
      <c r="E429" t="s">
        <v>742</v>
      </c>
      <c r="H429" s="234">
        <v>1</v>
      </c>
      <c r="I429" s="234">
        <v>1</v>
      </c>
      <c r="J429" s="234">
        <v>1</v>
      </c>
      <c r="P429">
        <v>1</v>
      </c>
      <c r="Q429">
        <v>1</v>
      </c>
      <c r="R429">
        <v>1</v>
      </c>
      <c r="S429">
        <v>1</v>
      </c>
      <c r="T429">
        <v>1</v>
      </c>
      <c r="U429">
        <v>1</v>
      </c>
      <c r="V429">
        <v>1</v>
      </c>
    </row>
    <row r="430" ht="14.25" spans="1:22">
      <c r="A430" s="242" t="s">
        <v>793</v>
      </c>
      <c r="B430" s="271" t="s">
        <v>794</v>
      </c>
      <c r="C430">
        <f>'OR09-财产保险公司再保险业务操作风险'!C30</f>
        <v>0</v>
      </c>
      <c r="D430" t="s">
        <v>23</v>
      </c>
      <c r="E430" t="s">
        <v>742</v>
      </c>
      <c r="H430" s="234">
        <v>1</v>
      </c>
      <c r="I430" s="234">
        <v>1</v>
      </c>
      <c r="J430" s="234">
        <v>1</v>
      </c>
      <c r="P430">
        <v>1</v>
      </c>
      <c r="Q430">
        <v>1</v>
      </c>
      <c r="R430">
        <v>1</v>
      </c>
      <c r="S430">
        <v>1</v>
      </c>
      <c r="T430">
        <v>1</v>
      </c>
      <c r="U430">
        <v>1</v>
      </c>
      <c r="V430">
        <v>1</v>
      </c>
    </row>
    <row r="431" ht="14.25" spans="1:22">
      <c r="A431" s="242" t="s">
        <v>795</v>
      </c>
      <c r="B431" s="271" t="s">
        <v>796</v>
      </c>
      <c r="C431">
        <f>'OR09-财产保险公司再保险业务操作风险'!C31</f>
        <v>0</v>
      </c>
      <c r="D431" t="s">
        <v>23</v>
      </c>
      <c r="E431" t="s">
        <v>742</v>
      </c>
      <c r="H431" s="234">
        <v>1</v>
      </c>
      <c r="I431" s="234">
        <v>1</v>
      </c>
      <c r="J431" s="234">
        <v>1</v>
      </c>
      <c r="P431">
        <v>1</v>
      </c>
      <c r="Q431">
        <v>1</v>
      </c>
      <c r="R431">
        <v>1</v>
      </c>
      <c r="S431">
        <v>1</v>
      </c>
      <c r="T431">
        <v>1</v>
      </c>
      <c r="U431">
        <v>1</v>
      </c>
      <c r="V431">
        <v>1</v>
      </c>
    </row>
    <row r="432" ht="14.25" spans="1:22">
      <c r="A432" s="242" t="s">
        <v>797</v>
      </c>
      <c r="B432" s="271" t="s">
        <v>798</v>
      </c>
      <c r="C432">
        <f>'OR09-财产保险公司再保险业务操作风险'!C32</f>
        <v>0</v>
      </c>
      <c r="D432" t="s">
        <v>23</v>
      </c>
      <c r="E432" t="s">
        <v>742</v>
      </c>
      <c r="H432" s="234">
        <v>1</v>
      </c>
      <c r="I432" s="234">
        <v>1</v>
      </c>
      <c r="J432" s="234">
        <v>1</v>
      </c>
      <c r="P432">
        <v>1</v>
      </c>
      <c r="Q432">
        <v>1</v>
      </c>
      <c r="R432">
        <v>1</v>
      </c>
      <c r="S432">
        <v>1</v>
      </c>
      <c r="T432">
        <v>1</v>
      </c>
      <c r="U432">
        <v>1</v>
      </c>
      <c r="V432">
        <v>1</v>
      </c>
    </row>
    <row r="433" ht="15" spans="1:22">
      <c r="A433" s="242" t="s">
        <v>799</v>
      </c>
      <c r="B433" s="272" t="s">
        <v>800</v>
      </c>
      <c r="C433">
        <f>'OR09-财产保险公司再保险业务操作风险'!C33</f>
        <v>0</v>
      </c>
      <c r="D433" t="s">
        <v>23</v>
      </c>
      <c r="E433" t="s">
        <v>742</v>
      </c>
      <c r="H433" s="234">
        <v>1</v>
      </c>
      <c r="I433" s="234">
        <v>1</v>
      </c>
      <c r="J433" s="234">
        <v>1</v>
      </c>
      <c r="P433">
        <v>1</v>
      </c>
      <c r="Q433">
        <v>1</v>
      </c>
      <c r="R433">
        <v>1</v>
      </c>
      <c r="S433">
        <v>1</v>
      </c>
      <c r="T433">
        <v>1</v>
      </c>
      <c r="U433">
        <v>1</v>
      </c>
      <c r="V433">
        <v>1</v>
      </c>
    </row>
    <row r="434" ht="14.25" spans="1:22">
      <c r="A434" s="242" t="s">
        <v>801</v>
      </c>
      <c r="B434" s="248" t="s">
        <v>802</v>
      </c>
      <c r="C434" s="273">
        <f>'OR10-保险公司资金运用业务线操作风险'!C4</f>
        <v>0</v>
      </c>
      <c r="D434" s="273" t="s">
        <v>136</v>
      </c>
      <c r="E434" s="273" t="s">
        <v>803</v>
      </c>
      <c r="F434" s="273"/>
      <c r="G434" s="273"/>
      <c r="H434" s="273">
        <v>1</v>
      </c>
      <c r="I434" s="273">
        <v>1</v>
      </c>
      <c r="J434" s="234">
        <v>1</v>
      </c>
      <c r="K434" s="235">
        <v>1</v>
      </c>
      <c r="L434" s="236">
        <v>1</v>
      </c>
      <c r="M434" s="236">
        <v>1</v>
      </c>
      <c r="N434" s="236">
        <v>1</v>
      </c>
      <c r="O434" s="236">
        <v>1</v>
      </c>
      <c r="P434">
        <v>1</v>
      </c>
      <c r="Q434">
        <v>1</v>
      </c>
      <c r="R434">
        <v>1</v>
      </c>
      <c r="S434">
        <v>1</v>
      </c>
      <c r="T434">
        <v>1</v>
      </c>
      <c r="U434">
        <v>1</v>
      </c>
      <c r="V434">
        <v>1</v>
      </c>
    </row>
    <row r="435" ht="14.25" spans="1:22">
      <c r="A435" s="242" t="s">
        <v>804</v>
      </c>
      <c r="B435" s="248" t="s">
        <v>805</v>
      </c>
      <c r="C435" s="273">
        <f>'OR10-保险公司资金运用业务线操作风险'!C5</f>
        <v>0</v>
      </c>
      <c r="D435" s="249" t="s">
        <v>23</v>
      </c>
      <c r="E435" s="273" t="s">
        <v>803</v>
      </c>
      <c r="F435" s="273"/>
      <c r="G435" s="273"/>
      <c r="H435" s="273">
        <v>1</v>
      </c>
      <c r="I435" s="273">
        <v>1</v>
      </c>
      <c r="J435" s="234">
        <v>1</v>
      </c>
      <c r="K435" s="235">
        <v>1</v>
      </c>
      <c r="L435" s="236">
        <v>1</v>
      </c>
      <c r="M435" s="236">
        <v>1</v>
      </c>
      <c r="N435" s="236">
        <v>1</v>
      </c>
      <c r="O435" s="236">
        <v>1</v>
      </c>
      <c r="P435">
        <v>1</v>
      </c>
      <c r="Q435">
        <v>1</v>
      </c>
      <c r="R435">
        <v>1</v>
      </c>
      <c r="S435">
        <v>1</v>
      </c>
      <c r="T435">
        <v>1</v>
      </c>
      <c r="U435">
        <v>1</v>
      </c>
      <c r="V435">
        <v>1</v>
      </c>
    </row>
    <row r="436" ht="14.25" spans="1:22">
      <c r="A436" s="242" t="s">
        <v>806</v>
      </c>
      <c r="B436" s="248" t="s">
        <v>807</v>
      </c>
      <c r="C436" s="273">
        <f>'OR10-保险公司资金运用业务线操作风险'!C6</f>
        <v>0</v>
      </c>
      <c r="D436" s="273" t="s">
        <v>136</v>
      </c>
      <c r="E436" s="273" t="s">
        <v>803</v>
      </c>
      <c r="F436" s="273"/>
      <c r="G436" s="273"/>
      <c r="H436" s="273">
        <v>1</v>
      </c>
      <c r="I436" s="273">
        <v>1</v>
      </c>
      <c r="J436" s="234">
        <v>1</v>
      </c>
      <c r="K436" s="235">
        <v>1</v>
      </c>
      <c r="L436" s="236">
        <v>1</v>
      </c>
      <c r="M436" s="236">
        <v>1</v>
      </c>
      <c r="N436" s="236">
        <v>1</v>
      </c>
      <c r="O436" s="236">
        <v>1</v>
      </c>
      <c r="P436">
        <v>1</v>
      </c>
      <c r="Q436">
        <v>1</v>
      </c>
      <c r="R436">
        <v>1</v>
      </c>
      <c r="S436">
        <v>1</v>
      </c>
      <c r="T436">
        <v>1</v>
      </c>
      <c r="U436">
        <v>1</v>
      </c>
      <c r="V436">
        <v>1</v>
      </c>
    </row>
    <row r="437" ht="14.25" spans="1:22">
      <c r="A437" s="242" t="s">
        <v>808</v>
      </c>
      <c r="B437" s="248" t="s">
        <v>809</v>
      </c>
      <c r="C437" s="273">
        <f>'OR10-保险公司资金运用业务线操作风险'!C7</f>
        <v>0</v>
      </c>
      <c r="D437" s="249" t="s">
        <v>23</v>
      </c>
      <c r="E437" s="273" t="s">
        <v>803</v>
      </c>
      <c r="F437" s="273"/>
      <c r="G437" s="273"/>
      <c r="H437" s="273">
        <v>1</v>
      </c>
      <c r="I437" s="273">
        <v>1</v>
      </c>
      <c r="J437" s="234">
        <v>1</v>
      </c>
      <c r="K437" s="235">
        <v>1</v>
      </c>
      <c r="L437" s="236">
        <v>1</v>
      </c>
      <c r="M437" s="236">
        <v>1</v>
      </c>
      <c r="N437" s="236">
        <v>1</v>
      </c>
      <c r="O437" s="236">
        <v>1</v>
      </c>
      <c r="P437">
        <v>1</v>
      </c>
      <c r="Q437">
        <v>1</v>
      </c>
      <c r="R437">
        <v>1</v>
      </c>
      <c r="S437">
        <v>1</v>
      </c>
      <c r="T437">
        <v>1</v>
      </c>
      <c r="U437">
        <v>1</v>
      </c>
      <c r="V437">
        <v>1</v>
      </c>
    </row>
    <row r="438" ht="14.25" spans="1:22">
      <c r="A438" s="242" t="s">
        <v>810</v>
      </c>
      <c r="B438" s="248" t="s">
        <v>811</v>
      </c>
      <c r="C438" s="273">
        <f>'OR10-保险公司资金运用业务线操作风险'!C8</f>
        <v>0</v>
      </c>
      <c r="D438" s="249" t="s">
        <v>23</v>
      </c>
      <c r="E438" s="273" t="s">
        <v>803</v>
      </c>
      <c r="F438" s="273"/>
      <c r="G438" s="273"/>
      <c r="H438" s="273">
        <v>1</v>
      </c>
      <c r="I438" s="273">
        <v>1</v>
      </c>
      <c r="J438" s="234">
        <v>1</v>
      </c>
      <c r="K438" s="235">
        <v>1</v>
      </c>
      <c r="L438" s="236">
        <v>1</v>
      </c>
      <c r="M438" s="236">
        <v>1</v>
      </c>
      <c r="N438" s="236">
        <v>1</v>
      </c>
      <c r="O438" s="236">
        <v>1</v>
      </c>
      <c r="P438">
        <v>1</v>
      </c>
      <c r="Q438">
        <v>1</v>
      </c>
      <c r="R438">
        <v>1</v>
      </c>
      <c r="S438">
        <v>1</v>
      </c>
      <c r="T438">
        <v>1</v>
      </c>
      <c r="U438">
        <v>1</v>
      </c>
      <c r="V438">
        <v>1</v>
      </c>
    </row>
    <row r="439" ht="14.25" spans="1:22">
      <c r="A439" s="242" t="s">
        <v>812</v>
      </c>
      <c r="B439" s="248" t="s">
        <v>813</v>
      </c>
      <c r="C439" s="273" t="str">
        <f>'OR10-保险公司资金运用业务线操作风险'!C9</f>
        <v/>
      </c>
      <c r="D439" s="273" t="s">
        <v>107</v>
      </c>
      <c r="E439" s="273" t="s">
        <v>803</v>
      </c>
      <c r="F439" s="273"/>
      <c r="G439" s="273"/>
      <c r="H439" s="273">
        <v>1</v>
      </c>
      <c r="I439" s="273">
        <v>1</v>
      </c>
      <c r="J439" s="234">
        <v>1</v>
      </c>
      <c r="K439" s="235">
        <v>1</v>
      </c>
      <c r="L439" s="236">
        <v>1</v>
      </c>
      <c r="M439" s="236">
        <v>1</v>
      </c>
      <c r="N439" s="236">
        <v>1</v>
      </c>
      <c r="O439" s="236">
        <v>1</v>
      </c>
      <c r="P439">
        <v>1</v>
      </c>
      <c r="Q439">
        <v>1</v>
      </c>
      <c r="R439">
        <v>1</v>
      </c>
      <c r="S439">
        <v>1</v>
      </c>
      <c r="T439">
        <v>1</v>
      </c>
      <c r="U439">
        <v>1</v>
      </c>
      <c r="V439">
        <v>1</v>
      </c>
    </row>
    <row r="440" ht="14.25" spans="1:22">
      <c r="A440" s="242" t="s">
        <v>814</v>
      </c>
      <c r="B440" s="260" t="s">
        <v>815</v>
      </c>
      <c r="C440" s="273">
        <f>'OR10-保险公司资金运用业务线操作风险'!C10</f>
        <v>0</v>
      </c>
      <c r="D440" s="273" t="s">
        <v>100</v>
      </c>
      <c r="E440" s="273" t="s">
        <v>803</v>
      </c>
      <c r="F440" s="273"/>
      <c r="G440" s="273"/>
      <c r="H440" s="273">
        <v>1</v>
      </c>
      <c r="I440" s="273">
        <v>1</v>
      </c>
      <c r="J440" s="234">
        <v>1</v>
      </c>
      <c r="K440" s="235">
        <v>1</v>
      </c>
      <c r="L440" s="236">
        <v>1</v>
      </c>
      <c r="M440" s="236">
        <v>1</v>
      </c>
      <c r="N440" s="236">
        <v>1</v>
      </c>
      <c r="O440" s="236">
        <v>1</v>
      </c>
      <c r="P440">
        <v>1</v>
      </c>
      <c r="Q440">
        <v>1</v>
      </c>
      <c r="R440">
        <v>1</v>
      </c>
      <c r="S440">
        <v>1</v>
      </c>
      <c r="T440">
        <v>1</v>
      </c>
      <c r="U440">
        <v>1</v>
      </c>
      <c r="V440">
        <v>1</v>
      </c>
    </row>
    <row r="441" ht="14.25" spans="1:22">
      <c r="A441" s="242" t="s">
        <v>816</v>
      </c>
      <c r="B441" s="260" t="s">
        <v>817</v>
      </c>
      <c r="C441" s="273">
        <f>'OR10-保险公司资金运用业务线操作风险'!C11</f>
        <v>0</v>
      </c>
      <c r="D441" s="273" t="s">
        <v>100</v>
      </c>
      <c r="E441" s="273" t="s">
        <v>803</v>
      </c>
      <c r="F441" s="273"/>
      <c r="G441" s="273"/>
      <c r="H441" s="273">
        <v>1</v>
      </c>
      <c r="I441" s="273">
        <v>1</v>
      </c>
      <c r="J441" s="234">
        <v>1</v>
      </c>
      <c r="K441" s="235">
        <v>1</v>
      </c>
      <c r="L441" s="236">
        <v>1</v>
      </c>
      <c r="M441" s="236">
        <v>1</v>
      </c>
      <c r="N441" s="236">
        <v>1</v>
      </c>
      <c r="O441" s="236">
        <v>1</v>
      </c>
      <c r="P441">
        <v>1</v>
      </c>
      <c r="Q441">
        <v>1</v>
      </c>
      <c r="R441">
        <v>1</v>
      </c>
      <c r="S441">
        <v>1</v>
      </c>
      <c r="T441">
        <v>1</v>
      </c>
      <c r="U441">
        <v>1</v>
      </c>
      <c r="V441">
        <v>1</v>
      </c>
    </row>
    <row r="442" ht="14.25" spans="1:22">
      <c r="A442" s="242" t="s">
        <v>818</v>
      </c>
      <c r="B442" s="248" t="s">
        <v>819</v>
      </c>
      <c r="C442" s="273" t="str">
        <f>'OR10-保险公司资金运用业务线操作风险'!C12</f>
        <v/>
      </c>
      <c r="D442" s="273" t="s">
        <v>107</v>
      </c>
      <c r="E442" s="273" t="s">
        <v>803</v>
      </c>
      <c r="F442" s="273"/>
      <c r="G442" s="273"/>
      <c r="H442" s="273">
        <v>1</v>
      </c>
      <c r="I442" s="273">
        <v>1</v>
      </c>
      <c r="J442" s="234">
        <v>1</v>
      </c>
      <c r="K442" s="235">
        <v>1</v>
      </c>
      <c r="L442" s="236">
        <v>1</v>
      </c>
      <c r="M442" s="236">
        <v>1</v>
      </c>
      <c r="N442" s="236">
        <v>1</v>
      </c>
      <c r="O442" s="236">
        <v>1</v>
      </c>
      <c r="P442">
        <v>1</v>
      </c>
      <c r="Q442">
        <v>1</v>
      </c>
      <c r="R442">
        <v>1</v>
      </c>
      <c r="S442">
        <v>1</v>
      </c>
      <c r="T442">
        <v>1</v>
      </c>
      <c r="U442">
        <v>1</v>
      </c>
      <c r="V442">
        <v>1</v>
      </c>
    </row>
    <row r="443" ht="14.25" spans="1:22">
      <c r="A443" s="242" t="s">
        <v>820</v>
      </c>
      <c r="B443" s="260" t="s">
        <v>821</v>
      </c>
      <c r="C443" s="273">
        <f>'OR10-保险公司资金运用业务线操作风险'!C13</f>
        <v>0</v>
      </c>
      <c r="D443" s="273" t="s">
        <v>100</v>
      </c>
      <c r="E443" s="273" t="s">
        <v>803</v>
      </c>
      <c r="F443" s="273"/>
      <c r="G443" s="273"/>
      <c r="H443" s="273">
        <v>1</v>
      </c>
      <c r="I443" s="273">
        <v>1</v>
      </c>
      <c r="J443" s="234">
        <v>1</v>
      </c>
      <c r="K443" s="235">
        <v>1</v>
      </c>
      <c r="L443" s="236">
        <v>1</v>
      </c>
      <c r="M443" s="236">
        <v>1</v>
      </c>
      <c r="N443" s="236">
        <v>1</v>
      </c>
      <c r="O443" s="236">
        <v>1</v>
      </c>
      <c r="P443">
        <v>1</v>
      </c>
      <c r="Q443">
        <v>1</v>
      </c>
      <c r="R443">
        <v>1</v>
      </c>
      <c r="S443">
        <v>1</v>
      </c>
      <c r="T443">
        <v>1</v>
      </c>
      <c r="U443">
        <v>1</v>
      </c>
      <c r="V443">
        <v>1</v>
      </c>
    </row>
    <row r="444" ht="14.25" spans="1:22">
      <c r="A444" s="242" t="s">
        <v>822</v>
      </c>
      <c r="B444" s="260" t="s">
        <v>823</v>
      </c>
      <c r="C444" s="273">
        <f>'OR10-保险公司资金运用业务线操作风险'!D14</f>
        <v>0</v>
      </c>
      <c r="D444" s="273" t="s">
        <v>100</v>
      </c>
      <c r="E444" s="273" t="s">
        <v>803</v>
      </c>
      <c r="F444" s="273"/>
      <c r="G444" s="273"/>
      <c r="H444" s="273">
        <v>1</v>
      </c>
      <c r="I444" s="273">
        <v>1</v>
      </c>
      <c r="J444" s="234">
        <v>1</v>
      </c>
      <c r="K444" s="235">
        <v>1</v>
      </c>
      <c r="L444" s="236">
        <v>1</v>
      </c>
      <c r="M444" s="236">
        <v>1</v>
      </c>
      <c r="N444" s="236">
        <v>1</v>
      </c>
      <c r="O444" s="236">
        <v>1</v>
      </c>
      <c r="P444">
        <v>1</v>
      </c>
      <c r="Q444">
        <v>1</v>
      </c>
      <c r="R444">
        <v>1</v>
      </c>
      <c r="S444">
        <v>1</v>
      </c>
      <c r="T444">
        <v>1</v>
      </c>
      <c r="U444">
        <v>1</v>
      </c>
      <c r="V444">
        <v>1</v>
      </c>
    </row>
    <row r="445" ht="14.25" spans="1:22">
      <c r="A445" s="242" t="s">
        <v>824</v>
      </c>
      <c r="B445" s="260" t="s">
        <v>825</v>
      </c>
      <c r="C445" s="273">
        <f>'OR10-保险公司资金运用业务线操作风险'!C15</f>
        <v>0</v>
      </c>
      <c r="D445" s="273" t="s">
        <v>100</v>
      </c>
      <c r="E445" s="273" t="s">
        <v>803</v>
      </c>
      <c r="F445" s="273"/>
      <c r="G445" s="273"/>
      <c r="H445" s="273">
        <v>1</v>
      </c>
      <c r="I445" s="273">
        <v>1</v>
      </c>
      <c r="J445" s="234">
        <v>1</v>
      </c>
      <c r="K445" s="235">
        <v>1</v>
      </c>
      <c r="L445" s="236">
        <v>1</v>
      </c>
      <c r="M445" s="236">
        <v>1</v>
      </c>
      <c r="N445" s="236">
        <v>1</v>
      </c>
      <c r="O445" s="236">
        <v>1</v>
      </c>
      <c r="P445">
        <v>1</v>
      </c>
      <c r="Q445">
        <v>1</v>
      </c>
      <c r="R445">
        <v>1</v>
      </c>
      <c r="S445">
        <v>1</v>
      </c>
      <c r="T445">
        <v>1</v>
      </c>
      <c r="U445">
        <v>1</v>
      </c>
      <c r="V445">
        <v>1</v>
      </c>
    </row>
    <row r="446" ht="14.25" spans="1:22">
      <c r="A446" s="242" t="s">
        <v>826</v>
      </c>
      <c r="B446" s="248" t="s">
        <v>827</v>
      </c>
      <c r="C446" s="273">
        <f>'OR10-保险公司资金运用业务线操作风险'!C16</f>
        <v>0</v>
      </c>
      <c r="D446" s="273" t="s">
        <v>100</v>
      </c>
      <c r="E446" s="273" t="s">
        <v>803</v>
      </c>
      <c r="F446" s="273"/>
      <c r="G446" s="273"/>
      <c r="H446" s="273">
        <v>1</v>
      </c>
      <c r="I446" s="273">
        <v>1</v>
      </c>
      <c r="J446" s="234">
        <v>1</v>
      </c>
      <c r="K446" s="235">
        <v>1</v>
      </c>
      <c r="L446" s="236">
        <v>1</v>
      </c>
      <c r="M446" s="236">
        <v>1</v>
      </c>
      <c r="N446" s="236">
        <v>1</v>
      </c>
      <c r="O446" s="236">
        <v>1</v>
      </c>
      <c r="P446">
        <v>1</v>
      </c>
      <c r="Q446">
        <v>1</v>
      </c>
      <c r="R446">
        <v>1</v>
      </c>
      <c r="S446">
        <v>1</v>
      </c>
      <c r="T446">
        <v>1</v>
      </c>
      <c r="U446">
        <v>1</v>
      </c>
      <c r="V446">
        <v>1</v>
      </c>
    </row>
    <row r="447" ht="14.25" spans="1:22">
      <c r="A447" s="242" t="s">
        <v>828</v>
      </c>
      <c r="B447" s="248" t="s">
        <v>829</v>
      </c>
      <c r="C447" s="273">
        <f>'OR10-保险公司资金运用业务线操作风险'!C17</f>
        <v>0</v>
      </c>
      <c r="D447" s="273" t="s">
        <v>100</v>
      </c>
      <c r="E447" s="273" t="s">
        <v>803</v>
      </c>
      <c r="F447" s="273"/>
      <c r="G447" s="273"/>
      <c r="H447" s="273">
        <v>1</v>
      </c>
      <c r="I447" s="273">
        <v>1</v>
      </c>
      <c r="J447" s="234">
        <v>1</v>
      </c>
      <c r="K447" s="235">
        <v>1</v>
      </c>
      <c r="L447" s="236">
        <v>1</v>
      </c>
      <c r="M447" s="236">
        <v>1</v>
      </c>
      <c r="N447" s="236">
        <v>1</v>
      </c>
      <c r="O447" s="236">
        <v>1</v>
      </c>
      <c r="P447">
        <v>1</v>
      </c>
      <c r="Q447">
        <v>1</v>
      </c>
      <c r="R447">
        <v>1</v>
      </c>
      <c r="S447">
        <v>1</v>
      </c>
      <c r="T447">
        <v>1</v>
      </c>
      <c r="U447">
        <v>1</v>
      </c>
      <c r="V447">
        <v>1</v>
      </c>
    </row>
    <row r="448" ht="14.25" spans="1:22">
      <c r="A448" s="242" t="s">
        <v>830</v>
      </c>
      <c r="B448" s="248" t="s">
        <v>831</v>
      </c>
      <c r="C448" s="273" t="str">
        <f>'OR10-保险公司资金运用业务线操作风险'!C18</f>
        <v/>
      </c>
      <c r="D448" s="273" t="s">
        <v>100</v>
      </c>
      <c r="E448" s="273" t="s">
        <v>803</v>
      </c>
      <c r="F448" s="273"/>
      <c r="G448" s="273"/>
      <c r="H448" s="273">
        <v>1</v>
      </c>
      <c r="I448" s="273">
        <v>1</v>
      </c>
      <c r="J448" s="234">
        <v>1</v>
      </c>
      <c r="K448" s="235">
        <v>1</v>
      </c>
      <c r="L448" s="236">
        <v>1</v>
      </c>
      <c r="M448" s="236">
        <v>1</v>
      </c>
      <c r="N448" s="236">
        <v>1</v>
      </c>
      <c r="O448" s="236">
        <v>1</v>
      </c>
      <c r="P448">
        <v>1</v>
      </c>
      <c r="Q448">
        <v>1</v>
      </c>
      <c r="R448">
        <v>1</v>
      </c>
      <c r="S448">
        <v>1</v>
      </c>
      <c r="T448">
        <v>1</v>
      </c>
      <c r="U448">
        <v>1</v>
      </c>
      <c r="V448">
        <v>1</v>
      </c>
    </row>
    <row r="449" ht="14.25" spans="1:22">
      <c r="A449" s="242" t="s">
        <v>832</v>
      </c>
      <c r="B449" s="260" t="s">
        <v>833</v>
      </c>
      <c r="C449" s="273">
        <f>'OR10-保险公司资金运用业务线操作风险'!C19</f>
        <v>0</v>
      </c>
      <c r="D449" s="273" t="s">
        <v>100</v>
      </c>
      <c r="E449" s="273" t="s">
        <v>803</v>
      </c>
      <c r="F449" s="273"/>
      <c r="G449" s="273"/>
      <c r="H449" s="273">
        <v>1</v>
      </c>
      <c r="I449" s="273">
        <v>1</v>
      </c>
      <c r="J449" s="234">
        <v>1</v>
      </c>
      <c r="K449" s="235">
        <v>1</v>
      </c>
      <c r="L449" s="236">
        <v>1</v>
      </c>
      <c r="M449" s="236">
        <v>1</v>
      </c>
      <c r="N449" s="236">
        <v>1</v>
      </c>
      <c r="O449" s="236">
        <v>1</v>
      </c>
      <c r="P449">
        <v>1</v>
      </c>
      <c r="Q449">
        <v>1</v>
      </c>
      <c r="R449">
        <v>1</v>
      </c>
      <c r="S449">
        <v>1</v>
      </c>
      <c r="T449">
        <v>1</v>
      </c>
      <c r="U449">
        <v>1</v>
      </c>
      <c r="V449">
        <v>1</v>
      </c>
    </row>
    <row r="450" ht="14.25" spans="1:22">
      <c r="A450" s="242" t="s">
        <v>834</v>
      </c>
      <c r="B450" s="260" t="s">
        <v>835</v>
      </c>
      <c r="C450" s="273">
        <f>'OR10-保险公司资金运用业务线操作风险'!C20</f>
        <v>0</v>
      </c>
      <c r="D450" s="273" t="s">
        <v>100</v>
      </c>
      <c r="E450" s="273" t="s">
        <v>803</v>
      </c>
      <c r="F450" s="273"/>
      <c r="G450" s="273"/>
      <c r="H450" s="273">
        <v>1</v>
      </c>
      <c r="I450" s="273">
        <v>1</v>
      </c>
      <c r="J450" s="234">
        <v>1</v>
      </c>
      <c r="K450" s="235">
        <v>1</v>
      </c>
      <c r="L450" s="236">
        <v>1</v>
      </c>
      <c r="M450" s="236">
        <v>1</v>
      </c>
      <c r="N450" s="236">
        <v>1</v>
      </c>
      <c r="O450" s="236">
        <v>1</v>
      </c>
      <c r="P450">
        <v>1</v>
      </c>
      <c r="Q450">
        <v>1</v>
      </c>
      <c r="R450">
        <v>1</v>
      </c>
      <c r="S450">
        <v>1</v>
      </c>
      <c r="T450">
        <v>1</v>
      </c>
      <c r="U450">
        <v>1</v>
      </c>
      <c r="V450">
        <v>1</v>
      </c>
    </row>
    <row r="451" ht="14.25" spans="1:22">
      <c r="A451" s="242" t="s">
        <v>836</v>
      </c>
      <c r="B451" s="248" t="s">
        <v>837</v>
      </c>
      <c r="C451" s="273">
        <f>'OR10-保险公司资金运用业务线操作风险'!C21</f>
        <v>0</v>
      </c>
      <c r="D451" s="249" t="s">
        <v>23</v>
      </c>
      <c r="E451" s="273" t="s">
        <v>803</v>
      </c>
      <c r="F451" s="273"/>
      <c r="G451" s="273"/>
      <c r="H451" s="273">
        <v>1</v>
      </c>
      <c r="I451" s="273">
        <v>1</v>
      </c>
      <c r="J451" s="234">
        <v>1</v>
      </c>
      <c r="K451" s="235">
        <v>1</v>
      </c>
      <c r="L451" s="236">
        <v>1</v>
      </c>
      <c r="M451" s="236">
        <v>1</v>
      </c>
      <c r="N451" s="236">
        <v>1</v>
      </c>
      <c r="O451" s="236">
        <v>1</v>
      </c>
      <c r="P451">
        <v>1</v>
      </c>
      <c r="Q451">
        <v>1</v>
      </c>
      <c r="R451">
        <v>1</v>
      </c>
      <c r="S451">
        <v>1</v>
      </c>
      <c r="T451">
        <v>1</v>
      </c>
      <c r="U451">
        <v>1</v>
      </c>
      <c r="V451">
        <v>1</v>
      </c>
    </row>
    <row r="452" ht="14.25" spans="1:22">
      <c r="A452" s="242" t="s">
        <v>838</v>
      </c>
      <c r="B452" s="248" t="s">
        <v>839</v>
      </c>
      <c r="C452" s="273">
        <f>'OR10-保险公司资金运用业务线操作风险'!C22</f>
        <v>0</v>
      </c>
      <c r="D452" s="249" t="s">
        <v>23</v>
      </c>
      <c r="E452" s="273" t="s">
        <v>803</v>
      </c>
      <c r="F452" s="273"/>
      <c r="G452" s="273"/>
      <c r="H452" s="273">
        <v>1</v>
      </c>
      <c r="I452" s="273">
        <v>1</v>
      </c>
      <c r="J452" s="234">
        <v>1</v>
      </c>
      <c r="K452" s="235">
        <v>1</v>
      </c>
      <c r="L452" s="236">
        <v>1</v>
      </c>
      <c r="M452" s="236">
        <v>1</v>
      </c>
      <c r="N452" s="236">
        <v>1</v>
      </c>
      <c r="O452" s="236">
        <v>1</v>
      </c>
      <c r="P452">
        <v>1</v>
      </c>
      <c r="Q452">
        <v>1</v>
      </c>
      <c r="R452">
        <v>1</v>
      </c>
      <c r="S452">
        <v>1</v>
      </c>
      <c r="T452">
        <v>1</v>
      </c>
      <c r="U452">
        <v>1</v>
      </c>
      <c r="V452">
        <v>1</v>
      </c>
    </row>
    <row r="453" ht="14.25" spans="1:22">
      <c r="A453" s="242" t="s">
        <v>840</v>
      </c>
      <c r="B453" s="248" t="s">
        <v>841</v>
      </c>
      <c r="C453" s="273">
        <f>'OR10-保险公司资金运用业务线操作风险'!C23</f>
        <v>0</v>
      </c>
      <c r="D453" s="249" t="s">
        <v>23</v>
      </c>
      <c r="E453" s="273" t="s">
        <v>803</v>
      </c>
      <c r="F453" s="273"/>
      <c r="G453" s="273"/>
      <c r="H453" s="273">
        <v>1</v>
      </c>
      <c r="I453" s="273">
        <v>1</v>
      </c>
      <c r="J453" s="234">
        <v>1</v>
      </c>
      <c r="K453" s="235">
        <v>1</v>
      </c>
      <c r="L453" s="236">
        <v>1</v>
      </c>
      <c r="M453" s="236">
        <v>1</v>
      </c>
      <c r="N453" s="236">
        <v>1</v>
      </c>
      <c r="O453" s="236">
        <v>1</v>
      </c>
      <c r="P453">
        <v>1</v>
      </c>
      <c r="Q453">
        <v>1</v>
      </c>
      <c r="R453">
        <v>1</v>
      </c>
      <c r="S453">
        <v>1</v>
      </c>
      <c r="T453">
        <v>1</v>
      </c>
      <c r="U453">
        <v>1</v>
      </c>
      <c r="V453">
        <v>1</v>
      </c>
    </row>
    <row r="454" ht="14.25" spans="1:22">
      <c r="A454" s="242" t="s">
        <v>842</v>
      </c>
      <c r="B454" s="274" t="s">
        <v>843</v>
      </c>
      <c r="C454" s="273">
        <f>'OR10-保险公司资金运用业务线操作风险'!C24</f>
        <v>0</v>
      </c>
      <c r="D454" s="249" t="s">
        <v>23</v>
      </c>
      <c r="E454" s="273" t="s">
        <v>803</v>
      </c>
      <c r="F454" s="273"/>
      <c r="G454" s="273"/>
      <c r="H454" s="273">
        <v>1</v>
      </c>
      <c r="I454" s="273">
        <v>1</v>
      </c>
      <c r="J454" s="234">
        <v>1</v>
      </c>
      <c r="K454" s="235">
        <v>1</v>
      </c>
      <c r="L454" s="236">
        <v>1</v>
      </c>
      <c r="M454" s="236">
        <v>1</v>
      </c>
      <c r="N454" s="236">
        <v>1</v>
      </c>
      <c r="O454" s="236">
        <v>1</v>
      </c>
      <c r="P454">
        <v>1</v>
      </c>
      <c r="Q454">
        <v>1</v>
      </c>
      <c r="R454">
        <v>1</v>
      </c>
      <c r="S454">
        <v>1</v>
      </c>
      <c r="T454">
        <v>1</v>
      </c>
      <c r="U454">
        <v>1</v>
      </c>
      <c r="V454">
        <v>1</v>
      </c>
    </row>
    <row r="455" ht="14.25" spans="1:22">
      <c r="A455" s="242" t="s">
        <v>844</v>
      </c>
      <c r="B455" s="274" t="s">
        <v>845</v>
      </c>
      <c r="C455" s="273">
        <f>'OR10-保险公司资金运用业务线操作风险'!C25</f>
        <v>0</v>
      </c>
      <c r="D455" s="249" t="s">
        <v>23</v>
      </c>
      <c r="E455" s="273" t="s">
        <v>803</v>
      </c>
      <c r="F455" s="273"/>
      <c r="G455" s="273"/>
      <c r="H455" s="273">
        <v>1</v>
      </c>
      <c r="I455" s="273">
        <v>1</v>
      </c>
      <c r="J455" s="234">
        <v>1</v>
      </c>
      <c r="K455" s="235">
        <v>1</v>
      </c>
      <c r="L455" s="236">
        <v>1</v>
      </c>
      <c r="M455" s="236">
        <v>1</v>
      </c>
      <c r="N455" s="236">
        <v>1</v>
      </c>
      <c r="O455" s="236">
        <v>1</v>
      </c>
      <c r="P455">
        <v>1</v>
      </c>
      <c r="Q455">
        <v>1</v>
      </c>
      <c r="R455">
        <v>1</v>
      </c>
      <c r="S455">
        <v>1</v>
      </c>
      <c r="T455">
        <v>1</v>
      </c>
      <c r="U455">
        <v>1</v>
      </c>
      <c r="V455">
        <v>1</v>
      </c>
    </row>
    <row r="456" ht="14.25" spans="1:22">
      <c r="A456" s="242" t="s">
        <v>846</v>
      </c>
      <c r="B456" s="274" t="s">
        <v>847</v>
      </c>
      <c r="C456" s="273">
        <f>'OR10-保险公司资金运用业务线操作风险'!C26</f>
        <v>0</v>
      </c>
      <c r="D456" s="249" t="s">
        <v>23</v>
      </c>
      <c r="E456" s="273" t="s">
        <v>803</v>
      </c>
      <c r="F456" s="273"/>
      <c r="G456" s="273"/>
      <c r="H456" s="273">
        <v>1</v>
      </c>
      <c r="I456" s="273">
        <v>1</v>
      </c>
      <c r="J456" s="234">
        <v>1</v>
      </c>
      <c r="K456" s="235">
        <v>1</v>
      </c>
      <c r="L456" s="236">
        <v>1</v>
      </c>
      <c r="M456" s="236">
        <v>1</v>
      </c>
      <c r="N456" s="236">
        <v>1</v>
      </c>
      <c r="O456" s="236">
        <v>1</v>
      </c>
      <c r="P456">
        <v>1</v>
      </c>
      <c r="Q456">
        <v>1</v>
      </c>
      <c r="R456">
        <v>1</v>
      </c>
      <c r="S456">
        <v>1</v>
      </c>
      <c r="T456">
        <v>1</v>
      </c>
      <c r="U456">
        <v>1</v>
      </c>
      <c r="V456">
        <v>1</v>
      </c>
    </row>
    <row r="457" ht="14.25" spans="1:22">
      <c r="A457" s="242" t="s">
        <v>848</v>
      </c>
      <c r="B457" s="274" t="s">
        <v>849</v>
      </c>
      <c r="C457" s="273">
        <f>'OR10-保险公司资金运用业务线操作风险'!C27</f>
        <v>0</v>
      </c>
      <c r="D457" s="249" t="s">
        <v>23</v>
      </c>
      <c r="E457" s="273" t="s">
        <v>803</v>
      </c>
      <c r="F457" s="273"/>
      <c r="G457" s="273"/>
      <c r="H457" s="273">
        <v>1</v>
      </c>
      <c r="I457" s="273">
        <v>1</v>
      </c>
      <c r="J457" s="234">
        <v>1</v>
      </c>
      <c r="K457" s="235">
        <v>1</v>
      </c>
      <c r="L457" s="236">
        <v>1</v>
      </c>
      <c r="M457" s="236">
        <v>1</v>
      </c>
      <c r="N457" s="236">
        <v>1</v>
      </c>
      <c r="O457" s="236">
        <v>1</v>
      </c>
      <c r="P457">
        <v>1</v>
      </c>
      <c r="Q457">
        <v>1</v>
      </c>
      <c r="R457">
        <v>1</v>
      </c>
      <c r="S457">
        <v>1</v>
      </c>
      <c r="T457">
        <v>1</v>
      </c>
      <c r="U457">
        <v>1</v>
      </c>
      <c r="V457">
        <v>1</v>
      </c>
    </row>
    <row r="458" ht="14.25" spans="1:22">
      <c r="A458" s="242" t="s">
        <v>850</v>
      </c>
      <c r="B458" s="248" t="s">
        <v>851</v>
      </c>
      <c r="C458" s="273">
        <f>'OR10-保险公司资金运用业务线操作风险'!C28</f>
        <v>0</v>
      </c>
      <c r="D458" s="249" t="s">
        <v>23</v>
      </c>
      <c r="E458" s="273" t="s">
        <v>803</v>
      </c>
      <c r="F458" s="273"/>
      <c r="G458" s="273"/>
      <c r="H458" s="273">
        <v>1</v>
      </c>
      <c r="I458" s="273">
        <v>1</v>
      </c>
      <c r="J458" s="234">
        <v>1</v>
      </c>
      <c r="K458" s="235">
        <v>1</v>
      </c>
      <c r="L458" s="236">
        <v>1</v>
      </c>
      <c r="M458" s="236">
        <v>1</v>
      </c>
      <c r="N458" s="236">
        <v>1</v>
      </c>
      <c r="O458" s="236">
        <v>1</v>
      </c>
      <c r="P458">
        <v>1</v>
      </c>
      <c r="Q458">
        <v>1</v>
      </c>
      <c r="R458">
        <v>1</v>
      </c>
      <c r="S458">
        <v>1</v>
      </c>
      <c r="T458">
        <v>1</v>
      </c>
      <c r="U458">
        <v>1</v>
      </c>
      <c r="V458">
        <v>1</v>
      </c>
    </row>
    <row r="459" ht="14.25" spans="1:22">
      <c r="A459" s="242" t="s">
        <v>852</v>
      </c>
      <c r="B459" s="248" t="s">
        <v>853</v>
      </c>
      <c r="C459" s="273">
        <f>'OR10-保险公司资金运用业务线操作风险'!C29</f>
        <v>0</v>
      </c>
      <c r="D459" s="249" t="s">
        <v>23</v>
      </c>
      <c r="E459" s="273" t="s">
        <v>803</v>
      </c>
      <c r="F459" s="273"/>
      <c r="G459" s="273"/>
      <c r="H459" s="273">
        <v>1</v>
      </c>
      <c r="I459" s="273">
        <v>1</v>
      </c>
      <c r="J459" s="234">
        <v>1</v>
      </c>
      <c r="K459" s="235">
        <v>1</v>
      </c>
      <c r="L459" s="236">
        <v>1</v>
      </c>
      <c r="M459" s="236">
        <v>1</v>
      </c>
      <c r="N459" s="236">
        <v>1</v>
      </c>
      <c r="O459" s="236">
        <v>1</v>
      </c>
      <c r="P459">
        <v>1</v>
      </c>
      <c r="Q459">
        <v>1</v>
      </c>
      <c r="R459">
        <v>1</v>
      </c>
      <c r="S459">
        <v>1</v>
      </c>
      <c r="T459">
        <v>1</v>
      </c>
      <c r="U459">
        <v>1</v>
      </c>
      <c r="V459">
        <v>1</v>
      </c>
    </row>
    <row r="460" ht="14.25" spans="1:22">
      <c r="A460" s="242" t="s">
        <v>854</v>
      </c>
      <c r="B460" s="248" t="s">
        <v>855</v>
      </c>
      <c r="C460" s="273">
        <f>'OR10-保险公司资金运用业务线操作风险'!C30</f>
        <v>0</v>
      </c>
      <c r="D460" s="249" t="s">
        <v>23</v>
      </c>
      <c r="E460" s="273" t="s">
        <v>803</v>
      </c>
      <c r="F460" s="273"/>
      <c r="G460" s="273"/>
      <c r="H460" s="273">
        <v>1</v>
      </c>
      <c r="I460" s="273">
        <v>1</v>
      </c>
      <c r="J460" s="234">
        <v>1</v>
      </c>
      <c r="K460" s="235">
        <v>1</v>
      </c>
      <c r="L460" s="236">
        <v>1</v>
      </c>
      <c r="M460" s="236">
        <v>1</v>
      </c>
      <c r="N460" s="236">
        <v>1</v>
      </c>
      <c r="O460" s="236">
        <v>1</v>
      </c>
      <c r="P460">
        <v>1</v>
      </c>
      <c r="Q460">
        <v>1</v>
      </c>
      <c r="R460">
        <v>1</v>
      </c>
      <c r="S460">
        <v>1</v>
      </c>
      <c r="T460">
        <v>1</v>
      </c>
      <c r="U460">
        <v>1</v>
      </c>
      <c r="V460">
        <v>1</v>
      </c>
    </row>
    <row r="461" ht="14.25" spans="1:22">
      <c r="A461" s="242" t="s">
        <v>856</v>
      </c>
      <c r="B461" s="248" t="s">
        <v>857</v>
      </c>
      <c r="C461" s="273">
        <f>'OR10-保险公司资金运用业务线操作风险'!C31</f>
        <v>0</v>
      </c>
      <c r="D461" s="249" t="s">
        <v>23</v>
      </c>
      <c r="E461" s="273" t="s">
        <v>803</v>
      </c>
      <c r="F461" s="273"/>
      <c r="G461" s="273"/>
      <c r="H461" s="273">
        <v>1</v>
      </c>
      <c r="I461" s="273">
        <v>1</v>
      </c>
      <c r="J461" s="234">
        <v>1</v>
      </c>
      <c r="K461" s="235">
        <v>1</v>
      </c>
      <c r="L461" s="236">
        <v>1</v>
      </c>
      <c r="M461" s="236">
        <v>1</v>
      </c>
      <c r="N461" s="236">
        <v>1</v>
      </c>
      <c r="O461" s="236">
        <v>1</v>
      </c>
      <c r="P461">
        <v>1</v>
      </c>
      <c r="Q461">
        <v>1</v>
      </c>
      <c r="R461">
        <v>1</v>
      </c>
      <c r="S461">
        <v>1</v>
      </c>
      <c r="T461">
        <v>1</v>
      </c>
      <c r="U461">
        <v>1</v>
      </c>
      <c r="V461">
        <v>1</v>
      </c>
    </row>
    <row r="462" ht="14.25" spans="1:22">
      <c r="A462" s="242" t="s">
        <v>858</v>
      </c>
      <c r="B462" s="248" t="s">
        <v>859</v>
      </c>
      <c r="C462" s="273">
        <f>'OR10-保险公司资金运用业务线操作风险'!C32</f>
        <v>0</v>
      </c>
      <c r="D462" s="249" t="s">
        <v>23</v>
      </c>
      <c r="E462" s="273" t="s">
        <v>803</v>
      </c>
      <c r="F462" s="273"/>
      <c r="G462" s="273"/>
      <c r="H462" s="273">
        <v>1</v>
      </c>
      <c r="I462" s="273">
        <v>1</v>
      </c>
      <c r="J462" s="234">
        <v>1</v>
      </c>
      <c r="K462" s="235">
        <v>1</v>
      </c>
      <c r="L462" s="236">
        <v>1</v>
      </c>
      <c r="M462" s="236">
        <v>1</v>
      </c>
      <c r="N462" s="236">
        <v>1</v>
      </c>
      <c r="O462" s="236">
        <v>1</v>
      </c>
      <c r="P462">
        <v>1</v>
      </c>
      <c r="Q462">
        <v>1</v>
      </c>
      <c r="R462">
        <v>1</v>
      </c>
      <c r="S462">
        <v>1</v>
      </c>
      <c r="T462">
        <v>1</v>
      </c>
      <c r="U462">
        <v>1</v>
      </c>
      <c r="V462">
        <v>1</v>
      </c>
    </row>
    <row r="463" ht="14.25" spans="1:22">
      <c r="A463" s="242" t="s">
        <v>860</v>
      </c>
      <c r="B463" s="248" t="s">
        <v>861</v>
      </c>
      <c r="C463" s="273">
        <f>'OR10-保险公司资金运用业务线操作风险'!C33</f>
        <v>0</v>
      </c>
      <c r="D463" s="249" t="s">
        <v>23</v>
      </c>
      <c r="E463" s="273" t="s">
        <v>803</v>
      </c>
      <c r="F463" s="273"/>
      <c r="G463" s="273"/>
      <c r="H463" s="273">
        <v>1</v>
      </c>
      <c r="I463" s="273">
        <v>1</v>
      </c>
      <c r="J463" s="234">
        <v>1</v>
      </c>
      <c r="K463" s="235">
        <v>1</v>
      </c>
      <c r="L463" s="236">
        <v>1</v>
      </c>
      <c r="M463" s="236">
        <v>1</v>
      </c>
      <c r="N463" s="236">
        <v>1</v>
      </c>
      <c r="O463" s="236">
        <v>1</v>
      </c>
      <c r="P463">
        <v>1</v>
      </c>
      <c r="Q463">
        <v>1</v>
      </c>
      <c r="R463">
        <v>1</v>
      </c>
      <c r="S463">
        <v>1</v>
      </c>
      <c r="T463">
        <v>1</v>
      </c>
      <c r="U463">
        <v>1</v>
      </c>
      <c r="V463">
        <v>1</v>
      </c>
    </row>
    <row r="464" ht="14.25" spans="1:22">
      <c r="A464" s="242" t="s">
        <v>862</v>
      </c>
      <c r="B464" s="248" t="s">
        <v>863</v>
      </c>
      <c r="C464" s="273">
        <f>'OR10-保险公司资金运用业务线操作风险'!C34</f>
        <v>0</v>
      </c>
      <c r="D464" s="249" t="s">
        <v>23</v>
      </c>
      <c r="E464" s="273" t="s">
        <v>803</v>
      </c>
      <c r="F464" s="273"/>
      <c r="G464" s="273"/>
      <c r="H464" s="273">
        <v>1</v>
      </c>
      <c r="I464" s="273">
        <v>1</v>
      </c>
      <c r="J464" s="234">
        <v>1</v>
      </c>
      <c r="K464" s="235">
        <v>1</v>
      </c>
      <c r="L464" s="236">
        <v>1</v>
      </c>
      <c r="M464" s="236">
        <v>1</v>
      </c>
      <c r="N464" s="236">
        <v>1</v>
      </c>
      <c r="O464" s="236">
        <v>1</v>
      </c>
      <c r="P464">
        <v>1</v>
      </c>
      <c r="Q464">
        <v>1</v>
      </c>
      <c r="R464">
        <v>1</v>
      </c>
      <c r="S464">
        <v>1</v>
      </c>
      <c r="T464">
        <v>1</v>
      </c>
      <c r="U464">
        <v>1</v>
      </c>
      <c r="V464">
        <v>1</v>
      </c>
    </row>
    <row r="465" ht="14.25" spans="1:22">
      <c r="A465" s="242" t="s">
        <v>864</v>
      </c>
      <c r="B465" s="248" t="s">
        <v>865</v>
      </c>
      <c r="C465" s="273">
        <f>'OR10-保险公司资金运用业务线操作风险'!C35</f>
        <v>0</v>
      </c>
      <c r="D465" s="249" t="s">
        <v>23</v>
      </c>
      <c r="E465" s="273" t="s">
        <v>803</v>
      </c>
      <c r="F465" s="273"/>
      <c r="G465" s="273"/>
      <c r="H465" s="273">
        <v>1</v>
      </c>
      <c r="I465" s="273">
        <v>1</v>
      </c>
      <c r="J465" s="234">
        <v>1</v>
      </c>
      <c r="K465" s="235">
        <v>1</v>
      </c>
      <c r="L465" s="236">
        <v>1</v>
      </c>
      <c r="M465" s="236">
        <v>1</v>
      </c>
      <c r="N465" s="236">
        <v>1</v>
      </c>
      <c r="O465" s="236">
        <v>1</v>
      </c>
      <c r="P465">
        <v>1</v>
      </c>
      <c r="Q465">
        <v>1</v>
      </c>
      <c r="R465">
        <v>1</v>
      </c>
      <c r="S465">
        <v>1</v>
      </c>
      <c r="T465">
        <v>1</v>
      </c>
      <c r="U465">
        <v>1</v>
      </c>
      <c r="V465">
        <v>1</v>
      </c>
    </row>
    <row r="466" ht="14.25" spans="1:22">
      <c r="A466" s="242" t="s">
        <v>866</v>
      </c>
      <c r="B466" s="248" t="s">
        <v>867</v>
      </c>
      <c r="C466" s="273">
        <f>'OR10-保险公司资金运用业务线操作风险'!C36</f>
        <v>0</v>
      </c>
      <c r="D466" s="249" t="s">
        <v>23</v>
      </c>
      <c r="E466" s="273" t="s">
        <v>803</v>
      </c>
      <c r="F466" s="273"/>
      <c r="G466" s="273"/>
      <c r="H466" s="273">
        <v>1</v>
      </c>
      <c r="I466" s="273">
        <v>1</v>
      </c>
      <c r="J466" s="234">
        <v>1</v>
      </c>
      <c r="K466" s="235">
        <v>1</v>
      </c>
      <c r="L466" s="236">
        <v>1</v>
      </c>
      <c r="M466" s="236">
        <v>1</v>
      </c>
      <c r="N466" s="236">
        <v>1</v>
      </c>
      <c r="O466" s="236">
        <v>1</v>
      </c>
      <c r="P466">
        <v>1</v>
      </c>
      <c r="Q466">
        <v>1</v>
      </c>
      <c r="R466">
        <v>1</v>
      </c>
      <c r="S466">
        <v>1</v>
      </c>
      <c r="T466">
        <v>1</v>
      </c>
      <c r="U466">
        <v>1</v>
      </c>
      <c r="V466">
        <v>1</v>
      </c>
    </row>
    <row r="467" ht="14.25" spans="1:22">
      <c r="A467" s="242" t="s">
        <v>868</v>
      </c>
      <c r="B467" s="248" t="s">
        <v>869</v>
      </c>
      <c r="C467" s="273">
        <f>'OR10-保险公司资金运用业务线操作风险'!C37</f>
        <v>0</v>
      </c>
      <c r="D467" s="249" t="s">
        <v>23</v>
      </c>
      <c r="E467" s="273" t="s">
        <v>803</v>
      </c>
      <c r="F467" s="273"/>
      <c r="G467" s="273"/>
      <c r="H467" s="273">
        <v>1</v>
      </c>
      <c r="I467" s="273">
        <v>1</v>
      </c>
      <c r="J467" s="234">
        <v>1</v>
      </c>
      <c r="K467" s="235">
        <v>1</v>
      </c>
      <c r="L467" s="236">
        <v>1</v>
      </c>
      <c r="M467" s="236">
        <v>1</v>
      </c>
      <c r="N467" s="236">
        <v>1</v>
      </c>
      <c r="O467" s="236">
        <v>1</v>
      </c>
      <c r="P467">
        <v>1</v>
      </c>
      <c r="Q467">
        <v>1</v>
      </c>
      <c r="R467">
        <v>1</v>
      </c>
      <c r="S467">
        <v>1</v>
      </c>
      <c r="T467">
        <v>1</v>
      </c>
      <c r="U467">
        <v>1</v>
      </c>
      <c r="V467">
        <v>1</v>
      </c>
    </row>
    <row r="468" ht="14.25" spans="1:22">
      <c r="A468" s="242" t="s">
        <v>870</v>
      </c>
      <c r="B468" s="248" t="s">
        <v>871</v>
      </c>
      <c r="C468" s="273">
        <f>'OR10-保险公司资金运用业务线操作风险'!C38</f>
        <v>0</v>
      </c>
      <c r="D468" s="249" t="s">
        <v>23</v>
      </c>
      <c r="E468" s="273" t="s">
        <v>803</v>
      </c>
      <c r="F468" s="273"/>
      <c r="G468" s="273"/>
      <c r="H468" s="273">
        <v>1</v>
      </c>
      <c r="I468" s="273">
        <v>1</v>
      </c>
      <c r="J468" s="234">
        <v>1</v>
      </c>
      <c r="K468" s="235">
        <v>1</v>
      </c>
      <c r="L468" s="236">
        <v>1</v>
      </c>
      <c r="M468" s="236">
        <v>1</v>
      </c>
      <c r="N468" s="236">
        <v>1</v>
      </c>
      <c r="O468" s="236">
        <v>1</v>
      </c>
      <c r="P468">
        <v>1</v>
      </c>
      <c r="Q468">
        <v>1</v>
      </c>
      <c r="R468">
        <v>1</v>
      </c>
      <c r="S468">
        <v>1</v>
      </c>
      <c r="T468">
        <v>1</v>
      </c>
      <c r="U468">
        <v>1</v>
      </c>
      <c r="V468">
        <v>1</v>
      </c>
    </row>
    <row r="469" ht="14.25" spans="1:22">
      <c r="A469" s="242" t="s">
        <v>872</v>
      </c>
      <c r="B469" s="248" t="s">
        <v>873</v>
      </c>
      <c r="C469" s="273">
        <f>'OR10-保险公司资金运用业务线操作风险'!C39</f>
        <v>0</v>
      </c>
      <c r="D469" s="249" t="s">
        <v>23</v>
      </c>
      <c r="E469" s="273" t="s">
        <v>803</v>
      </c>
      <c r="F469" s="273"/>
      <c r="G469" s="273"/>
      <c r="H469" s="273">
        <v>1</v>
      </c>
      <c r="I469" s="273">
        <v>1</v>
      </c>
      <c r="J469" s="234">
        <v>1</v>
      </c>
      <c r="K469" s="235">
        <v>1</v>
      </c>
      <c r="L469" s="236">
        <v>1</v>
      </c>
      <c r="M469" s="236">
        <v>1</v>
      </c>
      <c r="N469" s="236">
        <v>1</v>
      </c>
      <c r="O469" s="236">
        <v>1</v>
      </c>
      <c r="P469">
        <v>1</v>
      </c>
      <c r="Q469">
        <v>1</v>
      </c>
      <c r="R469">
        <v>1</v>
      </c>
      <c r="S469">
        <v>1</v>
      </c>
      <c r="T469">
        <v>1</v>
      </c>
      <c r="U469">
        <v>1</v>
      </c>
      <c r="V469">
        <v>1</v>
      </c>
    </row>
    <row r="470" ht="14.25" spans="1:22">
      <c r="A470" s="242" t="s">
        <v>874</v>
      </c>
      <c r="B470" s="248" t="s">
        <v>875</v>
      </c>
      <c r="C470" s="273">
        <f>'OR10-保险公司资金运用业务线操作风险'!C40</f>
        <v>0</v>
      </c>
      <c r="D470" s="249" t="s">
        <v>23</v>
      </c>
      <c r="E470" s="273" t="s">
        <v>803</v>
      </c>
      <c r="F470" s="273"/>
      <c r="G470" s="273"/>
      <c r="H470" s="273">
        <v>1</v>
      </c>
      <c r="I470" s="273">
        <v>1</v>
      </c>
      <c r="J470" s="234">
        <v>1</v>
      </c>
      <c r="K470" s="235">
        <v>1</v>
      </c>
      <c r="L470" s="236">
        <v>1</v>
      </c>
      <c r="M470" s="236">
        <v>1</v>
      </c>
      <c r="N470" s="236">
        <v>1</v>
      </c>
      <c r="O470" s="236">
        <v>1</v>
      </c>
      <c r="P470">
        <v>1</v>
      </c>
      <c r="Q470">
        <v>1</v>
      </c>
      <c r="R470">
        <v>1</v>
      </c>
      <c r="S470">
        <v>1</v>
      </c>
      <c r="T470">
        <v>1</v>
      </c>
      <c r="U470">
        <v>1</v>
      </c>
      <c r="V470">
        <v>1</v>
      </c>
    </row>
    <row r="471" ht="14.25" spans="1:22">
      <c r="A471" s="242" t="s">
        <v>876</v>
      </c>
      <c r="B471" s="248" t="s">
        <v>877</v>
      </c>
      <c r="C471" s="273">
        <f>'OR10-保险公司资金运用业务线操作风险'!C41</f>
        <v>0</v>
      </c>
      <c r="D471" s="249" t="s">
        <v>23</v>
      </c>
      <c r="E471" s="273" t="s">
        <v>803</v>
      </c>
      <c r="F471" s="273"/>
      <c r="G471" s="273"/>
      <c r="H471" s="273">
        <v>1</v>
      </c>
      <c r="I471" s="273">
        <v>1</v>
      </c>
      <c r="J471" s="234">
        <v>1</v>
      </c>
      <c r="K471" s="235">
        <v>1</v>
      </c>
      <c r="L471" s="236">
        <v>1</v>
      </c>
      <c r="M471" s="236">
        <v>1</v>
      </c>
      <c r="N471" s="236">
        <v>1</v>
      </c>
      <c r="O471" s="236">
        <v>1</v>
      </c>
      <c r="P471">
        <v>1</v>
      </c>
      <c r="Q471">
        <v>1</v>
      </c>
      <c r="R471">
        <v>1</v>
      </c>
      <c r="S471">
        <v>1</v>
      </c>
      <c r="T471">
        <v>1</v>
      </c>
      <c r="U471">
        <v>1</v>
      </c>
      <c r="V471">
        <v>1</v>
      </c>
    </row>
    <row r="472" ht="14.25" spans="1:22">
      <c r="A472" s="242" t="s">
        <v>878</v>
      </c>
      <c r="B472" s="248" t="s">
        <v>879</v>
      </c>
      <c r="C472" s="273">
        <f>'OR10-保险公司资金运用业务线操作风险'!C42</f>
        <v>0</v>
      </c>
      <c r="D472" s="273" t="s">
        <v>100</v>
      </c>
      <c r="E472" s="273" t="s">
        <v>803</v>
      </c>
      <c r="F472" s="273"/>
      <c r="G472" s="273"/>
      <c r="H472" s="273">
        <v>1</v>
      </c>
      <c r="I472" s="273">
        <v>1</v>
      </c>
      <c r="J472" s="234">
        <v>1</v>
      </c>
      <c r="K472" s="235">
        <v>1</v>
      </c>
      <c r="L472" s="236">
        <v>1</v>
      </c>
      <c r="M472" s="236">
        <v>1</v>
      </c>
      <c r="N472" s="236">
        <v>1</v>
      </c>
      <c r="O472" s="236">
        <v>1</v>
      </c>
      <c r="P472">
        <v>1</v>
      </c>
      <c r="Q472">
        <v>1</v>
      </c>
      <c r="R472">
        <v>1</v>
      </c>
      <c r="S472">
        <v>1</v>
      </c>
      <c r="T472">
        <v>1</v>
      </c>
      <c r="U472">
        <v>1</v>
      </c>
      <c r="V472">
        <v>1</v>
      </c>
    </row>
    <row r="473" ht="14.25" spans="1:22">
      <c r="A473" s="242" t="s">
        <v>880</v>
      </c>
      <c r="B473" s="248" t="s">
        <v>881</v>
      </c>
      <c r="C473" s="273">
        <f>'OR10-保险公司资金运用业务线操作风险'!C43</f>
        <v>0</v>
      </c>
      <c r="D473" s="249" t="s">
        <v>23</v>
      </c>
      <c r="E473" s="273" t="s">
        <v>803</v>
      </c>
      <c r="F473" s="273"/>
      <c r="G473" s="273"/>
      <c r="H473" s="273">
        <v>1</v>
      </c>
      <c r="I473" s="273">
        <v>1</v>
      </c>
      <c r="J473" s="234">
        <v>1</v>
      </c>
      <c r="K473" s="235">
        <v>1</v>
      </c>
      <c r="L473" s="236">
        <v>1</v>
      </c>
      <c r="M473" s="236">
        <v>1</v>
      </c>
      <c r="N473" s="236">
        <v>1</v>
      </c>
      <c r="O473" s="236">
        <v>1</v>
      </c>
      <c r="P473">
        <v>1</v>
      </c>
      <c r="Q473">
        <v>1</v>
      </c>
      <c r="R473">
        <v>1</v>
      </c>
      <c r="S473">
        <v>1</v>
      </c>
      <c r="T473">
        <v>1</v>
      </c>
      <c r="U473">
        <v>1</v>
      </c>
      <c r="V473">
        <v>1</v>
      </c>
    </row>
    <row r="474" ht="14.25" spans="1:22">
      <c r="A474" s="242" t="s">
        <v>882</v>
      </c>
      <c r="B474" s="248" t="s">
        <v>883</v>
      </c>
      <c r="C474" s="273">
        <f>'OR10-保险公司资金运用业务线操作风险'!C44</f>
        <v>0</v>
      </c>
      <c r="D474" s="249" t="s">
        <v>23</v>
      </c>
      <c r="E474" s="273" t="s">
        <v>803</v>
      </c>
      <c r="F474" s="273"/>
      <c r="G474" s="273"/>
      <c r="H474" s="273">
        <v>1</v>
      </c>
      <c r="I474" s="273">
        <v>1</v>
      </c>
      <c r="J474" s="234">
        <v>1</v>
      </c>
      <c r="K474" s="235">
        <v>1</v>
      </c>
      <c r="L474" s="236">
        <v>1</v>
      </c>
      <c r="M474" s="236">
        <v>1</v>
      </c>
      <c r="N474" s="236">
        <v>1</v>
      </c>
      <c r="O474" s="236">
        <v>1</v>
      </c>
      <c r="P474">
        <v>1</v>
      </c>
      <c r="Q474">
        <v>1</v>
      </c>
      <c r="R474">
        <v>1</v>
      </c>
      <c r="S474">
        <v>1</v>
      </c>
      <c r="T474">
        <v>1</v>
      </c>
      <c r="U474">
        <v>1</v>
      </c>
      <c r="V474">
        <v>1</v>
      </c>
    </row>
    <row r="475" ht="14.25" spans="1:22">
      <c r="A475" s="242" t="s">
        <v>884</v>
      </c>
      <c r="B475" s="248" t="s">
        <v>885</v>
      </c>
      <c r="C475" s="273">
        <f>'OR10-保险公司资金运用业务线操作风险'!C45</f>
        <v>0</v>
      </c>
      <c r="D475" s="249" t="s">
        <v>23</v>
      </c>
      <c r="E475" s="273" t="s">
        <v>803</v>
      </c>
      <c r="F475" s="273"/>
      <c r="G475" s="273"/>
      <c r="H475" s="273">
        <v>1</v>
      </c>
      <c r="I475" s="273">
        <v>1</v>
      </c>
      <c r="J475" s="234">
        <v>1</v>
      </c>
      <c r="K475" s="235">
        <v>1</v>
      </c>
      <c r="L475" s="236">
        <v>1</v>
      </c>
      <c r="M475" s="236">
        <v>1</v>
      </c>
      <c r="N475" s="236">
        <v>1</v>
      </c>
      <c r="O475" s="236">
        <v>1</v>
      </c>
      <c r="P475">
        <v>1</v>
      </c>
      <c r="Q475">
        <v>1</v>
      </c>
      <c r="R475">
        <v>1</v>
      </c>
      <c r="S475">
        <v>1</v>
      </c>
      <c r="T475">
        <v>1</v>
      </c>
      <c r="U475">
        <v>1</v>
      </c>
      <c r="V475">
        <v>1</v>
      </c>
    </row>
    <row r="476" ht="14.25" spans="1:22">
      <c r="A476" s="242" t="s">
        <v>886</v>
      </c>
      <c r="B476" s="248" t="s">
        <v>887</v>
      </c>
      <c r="C476" s="273">
        <f>'OR10-保险公司资金运用业务线操作风险'!C46</f>
        <v>0</v>
      </c>
      <c r="D476" s="249" t="s">
        <v>23</v>
      </c>
      <c r="E476" s="273" t="s">
        <v>803</v>
      </c>
      <c r="F476" s="273"/>
      <c r="G476" s="273"/>
      <c r="H476" s="273">
        <v>1</v>
      </c>
      <c r="I476" s="273">
        <v>1</v>
      </c>
      <c r="J476" s="234">
        <v>1</v>
      </c>
      <c r="K476" s="235">
        <v>1</v>
      </c>
      <c r="L476" s="236">
        <v>1</v>
      </c>
      <c r="M476" s="236">
        <v>1</v>
      </c>
      <c r="N476" s="236">
        <v>1</v>
      </c>
      <c r="O476" s="236">
        <v>1</v>
      </c>
      <c r="P476">
        <v>1</v>
      </c>
      <c r="Q476">
        <v>1</v>
      </c>
      <c r="R476">
        <v>1</v>
      </c>
      <c r="S476">
        <v>1</v>
      </c>
      <c r="T476">
        <v>1</v>
      </c>
      <c r="U476">
        <v>1</v>
      </c>
      <c r="V476">
        <v>1</v>
      </c>
    </row>
    <row r="477" ht="14.25" spans="1:22">
      <c r="A477" s="242" t="s">
        <v>888</v>
      </c>
      <c r="B477" s="248" t="s">
        <v>889</v>
      </c>
      <c r="C477" s="273">
        <f>'OR10-保险公司资金运用业务线操作风险'!C47</f>
        <v>0</v>
      </c>
      <c r="D477" s="273" t="s">
        <v>100</v>
      </c>
      <c r="E477" s="273" t="s">
        <v>803</v>
      </c>
      <c r="F477" s="273"/>
      <c r="G477" s="273"/>
      <c r="H477" s="273">
        <v>1</v>
      </c>
      <c r="I477" s="273">
        <v>1</v>
      </c>
      <c r="J477" s="234">
        <v>1</v>
      </c>
      <c r="K477" s="235">
        <v>1</v>
      </c>
      <c r="L477" s="236">
        <v>1</v>
      </c>
      <c r="M477" s="236">
        <v>1</v>
      </c>
      <c r="N477" s="236">
        <v>1</v>
      </c>
      <c r="O477" s="236">
        <v>1</v>
      </c>
      <c r="P477">
        <v>1</v>
      </c>
      <c r="Q477">
        <v>1</v>
      </c>
      <c r="R477">
        <v>1</v>
      </c>
      <c r="S477">
        <v>1</v>
      </c>
      <c r="T477">
        <v>1</v>
      </c>
      <c r="U477">
        <v>1</v>
      </c>
      <c r="V477">
        <v>1</v>
      </c>
    </row>
    <row r="478" ht="14.25" spans="1:22">
      <c r="A478" s="242" t="s">
        <v>890</v>
      </c>
      <c r="B478" s="248" t="s">
        <v>891</v>
      </c>
      <c r="C478" s="273">
        <f>'OR10-保险公司资金运用业务线操作风险'!C48</f>
        <v>0</v>
      </c>
      <c r="D478" s="249" t="s">
        <v>23</v>
      </c>
      <c r="E478" s="273" t="s">
        <v>803</v>
      </c>
      <c r="F478" s="273"/>
      <c r="G478" s="273"/>
      <c r="H478" s="273">
        <v>1</v>
      </c>
      <c r="I478" s="273">
        <v>1</v>
      </c>
      <c r="J478" s="234">
        <v>1</v>
      </c>
      <c r="K478" s="235">
        <v>1</v>
      </c>
      <c r="L478" s="236">
        <v>1</v>
      </c>
      <c r="M478" s="236">
        <v>1</v>
      </c>
      <c r="N478" s="236">
        <v>1</v>
      </c>
      <c r="O478" s="236">
        <v>1</v>
      </c>
      <c r="P478">
        <v>1</v>
      </c>
      <c r="Q478">
        <v>1</v>
      </c>
      <c r="R478">
        <v>1</v>
      </c>
      <c r="S478">
        <v>1</v>
      </c>
      <c r="T478">
        <v>1</v>
      </c>
      <c r="U478">
        <v>1</v>
      </c>
      <c r="V478">
        <v>1</v>
      </c>
    </row>
    <row r="479" ht="14.25" spans="1:22">
      <c r="A479" s="242" t="s">
        <v>892</v>
      </c>
      <c r="B479" s="248" t="s">
        <v>893</v>
      </c>
      <c r="C479" s="273">
        <f>'OR10-保险公司资金运用业务线操作风险'!C49</f>
        <v>0</v>
      </c>
      <c r="D479" s="249" t="s">
        <v>23</v>
      </c>
      <c r="E479" s="273" t="s">
        <v>803</v>
      </c>
      <c r="F479" s="273"/>
      <c r="G479" s="273"/>
      <c r="H479" s="273">
        <v>1</v>
      </c>
      <c r="I479" s="273">
        <v>1</v>
      </c>
      <c r="J479" s="234">
        <v>1</v>
      </c>
      <c r="K479" s="235">
        <v>1</v>
      </c>
      <c r="L479" s="236">
        <v>1</v>
      </c>
      <c r="M479" s="236">
        <v>1</v>
      </c>
      <c r="N479" s="236">
        <v>1</v>
      </c>
      <c r="O479" s="236">
        <v>1</v>
      </c>
      <c r="P479">
        <v>1</v>
      </c>
      <c r="Q479">
        <v>1</v>
      </c>
      <c r="R479">
        <v>1</v>
      </c>
      <c r="S479">
        <v>1</v>
      </c>
      <c r="T479">
        <v>1</v>
      </c>
      <c r="U479">
        <v>1</v>
      </c>
      <c r="V479">
        <v>1</v>
      </c>
    </row>
    <row r="480" ht="14.25" spans="1:22">
      <c r="A480" s="242" t="s">
        <v>894</v>
      </c>
      <c r="B480" s="248" t="s">
        <v>895</v>
      </c>
      <c r="C480" s="273">
        <f>'OR10-保险公司资金运用业务线操作风险'!C50</f>
        <v>0</v>
      </c>
      <c r="D480" s="249" t="s">
        <v>23</v>
      </c>
      <c r="E480" s="273" t="s">
        <v>803</v>
      </c>
      <c r="F480" s="273"/>
      <c r="G480" s="273"/>
      <c r="H480" s="273">
        <v>1</v>
      </c>
      <c r="I480" s="273">
        <v>1</v>
      </c>
      <c r="J480" s="234">
        <v>1</v>
      </c>
      <c r="K480" s="235">
        <v>1</v>
      </c>
      <c r="L480" s="236">
        <v>1</v>
      </c>
      <c r="M480" s="236">
        <v>1</v>
      </c>
      <c r="N480" s="236">
        <v>1</v>
      </c>
      <c r="O480" s="236">
        <v>1</v>
      </c>
      <c r="P480">
        <v>1</v>
      </c>
      <c r="Q480">
        <v>1</v>
      </c>
      <c r="R480">
        <v>1</v>
      </c>
      <c r="S480">
        <v>1</v>
      </c>
      <c r="T480">
        <v>1</v>
      </c>
      <c r="U480">
        <v>1</v>
      </c>
      <c r="V480">
        <v>1</v>
      </c>
    </row>
    <row r="481" ht="14.25" spans="1:22">
      <c r="A481" s="242" t="s">
        <v>896</v>
      </c>
      <c r="B481" s="248" t="s">
        <v>897</v>
      </c>
      <c r="C481" s="273">
        <f>'OR10-保险公司资金运用业务线操作风险'!C51</f>
        <v>0</v>
      </c>
      <c r="D481" s="249" t="s">
        <v>23</v>
      </c>
      <c r="E481" s="273" t="s">
        <v>803</v>
      </c>
      <c r="F481" s="273"/>
      <c r="G481" s="273"/>
      <c r="H481" s="273">
        <v>1</v>
      </c>
      <c r="I481" s="273">
        <v>1</v>
      </c>
      <c r="J481" s="234">
        <v>1</v>
      </c>
      <c r="K481" s="235">
        <v>1</v>
      </c>
      <c r="L481" s="236">
        <v>1</v>
      </c>
      <c r="M481" s="236">
        <v>1</v>
      </c>
      <c r="N481" s="236">
        <v>1</v>
      </c>
      <c r="O481" s="236">
        <v>1</v>
      </c>
      <c r="P481">
        <v>1</v>
      </c>
      <c r="Q481">
        <v>1</v>
      </c>
      <c r="R481">
        <v>1</v>
      </c>
      <c r="S481">
        <v>1</v>
      </c>
      <c r="T481">
        <v>1</v>
      </c>
      <c r="U481">
        <v>1</v>
      </c>
      <c r="V481">
        <v>1</v>
      </c>
    </row>
    <row r="482" ht="14.25" spans="1:22">
      <c r="A482" s="242" t="s">
        <v>898</v>
      </c>
      <c r="B482" s="248" t="s">
        <v>899</v>
      </c>
      <c r="C482" s="273">
        <f>'OR10-保险公司资金运用业务线操作风险'!C52</f>
        <v>0</v>
      </c>
      <c r="D482" s="273" t="s">
        <v>100</v>
      </c>
      <c r="E482" s="273" t="s">
        <v>803</v>
      </c>
      <c r="F482" s="273"/>
      <c r="G482" s="273"/>
      <c r="H482" s="273">
        <v>1</v>
      </c>
      <c r="I482" s="273">
        <v>1</v>
      </c>
      <c r="J482" s="234">
        <v>1</v>
      </c>
      <c r="K482" s="235">
        <v>1</v>
      </c>
      <c r="L482" s="236">
        <v>1</v>
      </c>
      <c r="M482" s="236">
        <v>1</v>
      </c>
      <c r="N482" s="236">
        <v>1</v>
      </c>
      <c r="O482" s="236">
        <v>1</v>
      </c>
      <c r="P482">
        <v>1</v>
      </c>
      <c r="Q482">
        <v>1</v>
      </c>
      <c r="R482">
        <v>1</v>
      </c>
      <c r="S482">
        <v>1</v>
      </c>
      <c r="T482">
        <v>1</v>
      </c>
      <c r="U482">
        <v>1</v>
      </c>
      <c r="V482">
        <v>1</v>
      </c>
    </row>
    <row r="483" ht="14.25" spans="1:22">
      <c r="A483" s="242" t="s">
        <v>900</v>
      </c>
      <c r="B483" s="248" t="s">
        <v>901</v>
      </c>
      <c r="C483" s="273">
        <f>'OR10-保险公司资金运用业务线操作风险'!C53</f>
        <v>0</v>
      </c>
      <c r="D483" s="273" t="s">
        <v>100</v>
      </c>
      <c r="E483" s="273" t="s">
        <v>803</v>
      </c>
      <c r="F483" s="273"/>
      <c r="G483" s="273"/>
      <c r="H483" s="273">
        <v>1</v>
      </c>
      <c r="I483" s="273">
        <v>1</v>
      </c>
      <c r="J483" s="234">
        <v>1</v>
      </c>
      <c r="K483" s="235">
        <v>1</v>
      </c>
      <c r="L483" s="236">
        <v>1</v>
      </c>
      <c r="M483" s="236">
        <v>1</v>
      </c>
      <c r="N483" s="236">
        <v>1</v>
      </c>
      <c r="O483" s="236">
        <v>1</v>
      </c>
      <c r="P483">
        <v>1</v>
      </c>
      <c r="Q483">
        <v>1</v>
      </c>
      <c r="R483">
        <v>1</v>
      </c>
      <c r="S483">
        <v>1</v>
      </c>
      <c r="T483">
        <v>1</v>
      </c>
      <c r="U483">
        <v>1</v>
      </c>
      <c r="V483">
        <v>1</v>
      </c>
    </row>
    <row r="484" ht="14.25" spans="1:22">
      <c r="A484" s="242" t="s">
        <v>902</v>
      </c>
      <c r="B484" s="248" t="s">
        <v>903</v>
      </c>
      <c r="C484" s="273">
        <f>'OR10-保险公司资金运用业务线操作风险'!C54</f>
        <v>0</v>
      </c>
      <c r="D484" s="249" t="s">
        <v>23</v>
      </c>
      <c r="E484" s="273" t="s">
        <v>803</v>
      </c>
      <c r="F484" s="273"/>
      <c r="G484" s="273"/>
      <c r="H484" s="273">
        <v>1</v>
      </c>
      <c r="I484" s="273">
        <v>1</v>
      </c>
      <c r="J484" s="234">
        <v>1</v>
      </c>
      <c r="K484" s="235">
        <v>1</v>
      </c>
      <c r="L484" s="236">
        <v>1</v>
      </c>
      <c r="M484" s="236">
        <v>1</v>
      </c>
      <c r="N484" s="236">
        <v>1</v>
      </c>
      <c r="O484" s="236">
        <v>1</v>
      </c>
      <c r="P484">
        <v>1</v>
      </c>
      <c r="Q484">
        <v>1</v>
      </c>
      <c r="R484">
        <v>1</v>
      </c>
      <c r="S484">
        <v>1</v>
      </c>
      <c r="T484">
        <v>1</v>
      </c>
      <c r="U484">
        <v>1</v>
      </c>
      <c r="V484">
        <v>1</v>
      </c>
    </row>
    <row r="485" ht="14.25" spans="1:22">
      <c r="A485" s="242" t="s">
        <v>904</v>
      </c>
      <c r="B485" s="248" t="s">
        <v>905</v>
      </c>
      <c r="C485" s="273">
        <f>'OR10-保险公司资金运用业务线操作风险'!C55</f>
        <v>0</v>
      </c>
      <c r="D485" s="249" t="s">
        <v>23</v>
      </c>
      <c r="E485" s="273" t="s">
        <v>803</v>
      </c>
      <c r="F485" s="273"/>
      <c r="G485" s="273"/>
      <c r="H485" s="273">
        <v>1</v>
      </c>
      <c r="I485" s="273">
        <v>1</v>
      </c>
      <c r="J485" s="234">
        <v>1</v>
      </c>
      <c r="K485" s="235">
        <v>1</v>
      </c>
      <c r="L485" s="236">
        <v>1</v>
      </c>
      <c r="M485" s="236">
        <v>1</v>
      </c>
      <c r="N485" s="236">
        <v>1</v>
      </c>
      <c r="O485" s="236">
        <v>1</v>
      </c>
      <c r="P485">
        <v>1</v>
      </c>
      <c r="Q485">
        <v>1</v>
      </c>
      <c r="R485">
        <v>1</v>
      </c>
      <c r="S485">
        <v>1</v>
      </c>
      <c r="T485">
        <v>1</v>
      </c>
      <c r="U485">
        <v>1</v>
      </c>
      <c r="V485">
        <v>1</v>
      </c>
    </row>
    <row r="486" ht="14.25" spans="1:22">
      <c r="A486" s="242" t="s">
        <v>906</v>
      </c>
      <c r="B486" s="248" t="s">
        <v>907</v>
      </c>
      <c r="C486" s="273">
        <f>'OR10-保险公司资金运用业务线操作风险'!C56</f>
        <v>0</v>
      </c>
      <c r="D486" s="249" t="s">
        <v>100</v>
      </c>
      <c r="E486" s="273" t="s">
        <v>803</v>
      </c>
      <c r="F486" s="273"/>
      <c r="G486" s="273"/>
      <c r="H486" s="273">
        <v>1</v>
      </c>
      <c r="I486" s="273">
        <v>1</v>
      </c>
      <c r="J486" s="234">
        <v>1</v>
      </c>
      <c r="K486" s="235">
        <v>1</v>
      </c>
      <c r="L486" s="236">
        <v>1</v>
      </c>
      <c r="M486" s="236">
        <v>1</v>
      </c>
      <c r="N486" s="236">
        <v>1</v>
      </c>
      <c r="O486" s="236">
        <v>1</v>
      </c>
      <c r="P486">
        <v>1</v>
      </c>
      <c r="Q486">
        <v>1</v>
      </c>
      <c r="R486">
        <v>1</v>
      </c>
      <c r="S486">
        <v>1</v>
      </c>
      <c r="T486">
        <v>1</v>
      </c>
      <c r="U486">
        <v>1</v>
      </c>
      <c r="V486">
        <v>1</v>
      </c>
    </row>
    <row r="487" ht="14.25" spans="1:22">
      <c r="A487" s="242" t="s">
        <v>908</v>
      </c>
      <c r="B487" s="248" t="s">
        <v>909</v>
      </c>
      <c r="C487" s="273">
        <f>'OR10-保险公司资金运用业务线操作风险'!C57</f>
        <v>0</v>
      </c>
      <c r="D487" s="273" t="s">
        <v>100</v>
      </c>
      <c r="E487" s="273" t="s">
        <v>803</v>
      </c>
      <c r="F487" s="273"/>
      <c r="G487" s="273"/>
      <c r="H487" s="273">
        <v>1</v>
      </c>
      <c r="I487" s="273">
        <v>1</v>
      </c>
      <c r="J487" s="234">
        <v>1</v>
      </c>
      <c r="K487" s="235">
        <v>1</v>
      </c>
      <c r="L487" s="236">
        <v>1</v>
      </c>
      <c r="M487" s="236">
        <v>1</v>
      </c>
      <c r="N487" s="236">
        <v>1</v>
      </c>
      <c r="O487" s="236">
        <v>1</v>
      </c>
      <c r="P487">
        <v>1</v>
      </c>
      <c r="Q487">
        <v>1</v>
      </c>
      <c r="R487">
        <v>1</v>
      </c>
      <c r="S487">
        <v>1</v>
      </c>
      <c r="T487">
        <v>1</v>
      </c>
      <c r="U487">
        <v>1</v>
      </c>
      <c r="V487">
        <v>1</v>
      </c>
    </row>
    <row r="488" ht="14.25" spans="1:22">
      <c r="A488" s="242" t="s">
        <v>910</v>
      </c>
      <c r="B488" s="248" t="s">
        <v>911</v>
      </c>
      <c r="C488" s="273">
        <f>'OR10-保险公司资金运用业务线操作风险'!C58</f>
        <v>0</v>
      </c>
      <c r="D488" s="273" t="s">
        <v>100</v>
      </c>
      <c r="E488" s="273" t="s">
        <v>803</v>
      </c>
      <c r="F488" s="273"/>
      <c r="G488" s="273"/>
      <c r="H488" s="273">
        <v>1</v>
      </c>
      <c r="I488" s="273">
        <v>1</v>
      </c>
      <c r="J488" s="234">
        <v>1</v>
      </c>
      <c r="K488" s="235">
        <v>1</v>
      </c>
      <c r="L488" s="236">
        <v>1</v>
      </c>
      <c r="M488" s="236">
        <v>1</v>
      </c>
      <c r="N488" s="236">
        <v>1</v>
      </c>
      <c r="O488" s="236">
        <v>1</v>
      </c>
      <c r="P488">
        <v>1</v>
      </c>
      <c r="Q488">
        <v>1</v>
      </c>
      <c r="R488">
        <v>1</v>
      </c>
      <c r="S488">
        <v>1</v>
      </c>
      <c r="T488">
        <v>1</v>
      </c>
      <c r="U488">
        <v>1</v>
      </c>
      <c r="V488">
        <v>1</v>
      </c>
    </row>
    <row r="489" ht="14.25" spans="1:22">
      <c r="A489" s="242" t="s">
        <v>912</v>
      </c>
      <c r="B489" s="248" t="s">
        <v>913</v>
      </c>
      <c r="C489" s="273">
        <f>'OR10-保险公司资金运用业务线操作风险'!C59</f>
        <v>0</v>
      </c>
      <c r="D489" s="273" t="s">
        <v>100</v>
      </c>
      <c r="E489" s="273" t="s">
        <v>803</v>
      </c>
      <c r="F489" s="273"/>
      <c r="G489" s="273"/>
      <c r="H489" s="273">
        <v>1</v>
      </c>
      <c r="I489" s="273">
        <v>1</v>
      </c>
      <c r="J489" s="234">
        <v>1</v>
      </c>
      <c r="K489" s="235">
        <v>1</v>
      </c>
      <c r="L489" s="236">
        <v>1</v>
      </c>
      <c r="M489" s="236">
        <v>1</v>
      </c>
      <c r="N489" s="236">
        <v>1</v>
      </c>
      <c r="O489" s="236">
        <v>1</v>
      </c>
      <c r="P489">
        <v>1</v>
      </c>
      <c r="Q489">
        <v>1</v>
      </c>
      <c r="R489">
        <v>1</v>
      </c>
      <c r="S489">
        <v>1</v>
      </c>
      <c r="T489">
        <v>1</v>
      </c>
      <c r="U489">
        <v>1</v>
      </c>
      <c r="V489">
        <v>1</v>
      </c>
    </row>
    <row r="490" ht="14.25" spans="1:22">
      <c r="A490" s="242" t="s">
        <v>914</v>
      </c>
      <c r="B490" s="248" t="s">
        <v>915</v>
      </c>
      <c r="C490" s="273">
        <f>'OR10-保险公司资金运用业务线操作风险'!C60</f>
        <v>0</v>
      </c>
      <c r="D490" s="273" t="s">
        <v>100</v>
      </c>
      <c r="E490" s="273" t="s">
        <v>803</v>
      </c>
      <c r="F490" s="273"/>
      <c r="G490" s="273"/>
      <c r="H490" s="273">
        <v>1</v>
      </c>
      <c r="I490" s="273">
        <v>1</v>
      </c>
      <c r="J490" s="234">
        <v>1</v>
      </c>
      <c r="K490" s="235">
        <v>1</v>
      </c>
      <c r="L490" s="236">
        <v>1</v>
      </c>
      <c r="M490" s="236">
        <v>1</v>
      </c>
      <c r="N490" s="236">
        <v>1</v>
      </c>
      <c r="O490" s="236">
        <v>1</v>
      </c>
      <c r="P490">
        <v>1</v>
      </c>
      <c r="Q490">
        <v>1</v>
      </c>
      <c r="R490">
        <v>1</v>
      </c>
      <c r="S490">
        <v>1</v>
      </c>
      <c r="T490">
        <v>1</v>
      </c>
      <c r="U490">
        <v>1</v>
      </c>
      <c r="V490">
        <v>1</v>
      </c>
    </row>
    <row r="491" ht="14.25" spans="1:22">
      <c r="A491" s="242" t="s">
        <v>916</v>
      </c>
      <c r="B491" s="248" t="s">
        <v>917</v>
      </c>
      <c r="C491" s="273">
        <f>'OR10-保险公司资金运用业务线操作风险'!C61</f>
        <v>0</v>
      </c>
      <c r="D491" s="249" t="s">
        <v>23</v>
      </c>
      <c r="E491" s="273" t="s">
        <v>803</v>
      </c>
      <c r="F491" s="273"/>
      <c r="G491" s="273"/>
      <c r="H491" s="273">
        <v>1</v>
      </c>
      <c r="I491" s="273">
        <v>1</v>
      </c>
      <c r="J491" s="234">
        <v>1</v>
      </c>
      <c r="K491" s="235">
        <v>1</v>
      </c>
      <c r="L491" s="236">
        <v>1</v>
      </c>
      <c r="M491" s="236">
        <v>1</v>
      </c>
      <c r="N491" s="236">
        <v>1</v>
      </c>
      <c r="O491" s="236">
        <v>1</v>
      </c>
      <c r="P491">
        <v>1</v>
      </c>
      <c r="Q491">
        <v>1</v>
      </c>
      <c r="R491">
        <v>1</v>
      </c>
      <c r="S491">
        <v>1</v>
      </c>
      <c r="T491">
        <v>1</v>
      </c>
      <c r="U491">
        <v>1</v>
      </c>
      <c r="V491">
        <v>1</v>
      </c>
    </row>
    <row r="492" ht="15" spans="1:22">
      <c r="A492" s="242" t="s">
        <v>918</v>
      </c>
      <c r="B492" s="254" t="s">
        <v>919</v>
      </c>
      <c r="C492" s="273">
        <f>'OR10-保险公司资金运用业务线操作风险'!C62</f>
        <v>0</v>
      </c>
      <c r="D492" s="273" t="s">
        <v>23</v>
      </c>
      <c r="E492" s="273" t="s">
        <v>803</v>
      </c>
      <c r="F492" s="273"/>
      <c r="G492" s="273"/>
      <c r="H492" s="273">
        <v>1</v>
      </c>
      <c r="I492" s="273">
        <v>1</v>
      </c>
      <c r="J492" s="234">
        <v>1</v>
      </c>
      <c r="K492" s="235">
        <v>1</v>
      </c>
      <c r="L492" s="236">
        <v>1</v>
      </c>
      <c r="M492" s="236">
        <v>1</v>
      </c>
      <c r="N492" s="236">
        <v>1</v>
      </c>
      <c r="O492" s="236">
        <v>1</v>
      </c>
      <c r="P492">
        <v>1</v>
      </c>
      <c r="Q492">
        <v>1</v>
      </c>
      <c r="R492">
        <v>1</v>
      </c>
      <c r="S492">
        <v>1</v>
      </c>
      <c r="T492">
        <v>1</v>
      </c>
      <c r="U492">
        <v>1</v>
      </c>
      <c r="V492">
        <v>1</v>
      </c>
    </row>
    <row r="493" ht="14.25" spans="1:22">
      <c r="A493" s="242" t="s">
        <v>920</v>
      </c>
      <c r="B493" s="275" t="s">
        <v>921</v>
      </c>
      <c r="C493">
        <f>'OR12-保险公司财务管理操作风险'!C4</f>
        <v>0</v>
      </c>
      <c r="D493" s="273" t="s">
        <v>23</v>
      </c>
      <c r="E493" t="s">
        <v>922</v>
      </c>
      <c r="H493" s="273">
        <v>1</v>
      </c>
      <c r="I493" s="273">
        <v>1</v>
      </c>
      <c r="J493" s="234">
        <v>1</v>
      </c>
      <c r="K493" s="235">
        <v>1</v>
      </c>
      <c r="L493" s="236">
        <v>1</v>
      </c>
      <c r="M493" s="236">
        <v>1</v>
      </c>
      <c r="N493" s="236">
        <v>1</v>
      </c>
      <c r="O493" s="236">
        <v>1</v>
      </c>
      <c r="P493">
        <v>1</v>
      </c>
      <c r="Q493">
        <v>1</v>
      </c>
      <c r="R493">
        <v>1</v>
      </c>
      <c r="S493">
        <v>1</v>
      </c>
      <c r="T493">
        <v>1</v>
      </c>
      <c r="U493">
        <v>1</v>
      </c>
      <c r="V493">
        <v>1</v>
      </c>
    </row>
    <row r="494" ht="14.25" spans="1:22">
      <c r="A494" s="242" t="s">
        <v>923</v>
      </c>
      <c r="B494" s="275" t="s">
        <v>924</v>
      </c>
      <c r="C494">
        <f>'OR12-保险公司财务管理操作风险'!C5</f>
        <v>0</v>
      </c>
      <c r="D494" s="273" t="s">
        <v>23</v>
      </c>
      <c r="E494" t="s">
        <v>922</v>
      </c>
      <c r="H494" s="273">
        <v>1</v>
      </c>
      <c r="I494" s="273">
        <v>1</v>
      </c>
      <c r="J494" s="234">
        <v>1</v>
      </c>
      <c r="K494" s="235">
        <v>1</v>
      </c>
      <c r="L494" s="236">
        <v>1</v>
      </c>
      <c r="M494" s="236">
        <v>1</v>
      </c>
      <c r="N494" s="236">
        <v>1</v>
      </c>
      <c r="O494" s="236">
        <v>1</v>
      </c>
      <c r="P494">
        <v>1</v>
      </c>
      <c r="Q494">
        <v>1</v>
      </c>
      <c r="R494">
        <v>1</v>
      </c>
      <c r="S494">
        <v>1</v>
      </c>
      <c r="T494">
        <v>1</v>
      </c>
      <c r="U494">
        <v>1</v>
      </c>
      <c r="V494">
        <v>1</v>
      </c>
    </row>
    <row r="495" ht="14.25" spans="1:22">
      <c r="A495" s="242" t="s">
        <v>925</v>
      </c>
      <c r="B495" s="275" t="s">
        <v>926</v>
      </c>
      <c r="C495">
        <f>'OR12-保险公司财务管理操作风险'!C6</f>
        <v>0</v>
      </c>
      <c r="D495" s="273" t="s">
        <v>100</v>
      </c>
      <c r="E495" t="s">
        <v>922</v>
      </c>
      <c r="H495" s="273">
        <v>1</v>
      </c>
      <c r="I495" s="273">
        <v>1</v>
      </c>
      <c r="J495" s="234">
        <v>1</v>
      </c>
      <c r="K495" s="235">
        <v>1</v>
      </c>
      <c r="L495" s="236">
        <v>1</v>
      </c>
      <c r="M495" s="236">
        <v>1</v>
      </c>
      <c r="N495" s="236">
        <v>1</v>
      </c>
      <c r="O495" s="236">
        <v>1</v>
      </c>
      <c r="P495">
        <v>1</v>
      </c>
      <c r="Q495">
        <v>1</v>
      </c>
      <c r="R495">
        <v>1</v>
      </c>
      <c r="S495">
        <v>1</v>
      </c>
      <c r="T495">
        <v>1</v>
      </c>
      <c r="U495">
        <v>1</v>
      </c>
      <c r="V495">
        <v>1</v>
      </c>
    </row>
    <row r="496" ht="14.25" spans="1:22">
      <c r="A496" s="242" t="s">
        <v>927</v>
      </c>
      <c r="B496" s="275" t="s">
        <v>928</v>
      </c>
      <c r="C496" t="str">
        <f>'OR12-保险公司财务管理操作风险'!C7</f>
        <v/>
      </c>
      <c r="D496" t="s">
        <v>107</v>
      </c>
      <c r="E496" t="s">
        <v>922</v>
      </c>
      <c r="H496" s="273">
        <v>1</v>
      </c>
      <c r="I496" s="273">
        <v>1</v>
      </c>
      <c r="J496" s="234">
        <v>1</v>
      </c>
      <c r="K496" s="235">
        <v>1</v>
      </c>
      <c r="L496" s="236">
        <v>1</v>
      </c>
      <c r="M496" s="236">
        <v>1</v>
      </c>
      <c r="N496" s="236">
        <v>1</v>
      </c>
      <c r="O496" s="236">
        <v>1</v>
      </c>
      <c r="P496">
        <v>1</v>
      </c>
      <c r="Q496">
        <v>1</v>
      </c>
      <c r="R496">
        <v>1</v>
      </c>
      <c r="S496">
        <v>1</v>
      </c>
      <c r="T496">
        <v>1</v>
      </c>
      <c r="U496">
        <v>1</v>
      </c>
      <c r="V496">
        <v>1</v>
      </c>
    </row>
    <row r="497" ht="14.25" spans="1:22">
      <c r="A497" s="242" t="s">
        <v>929</v>
      </c>
      <c r="B497" s="260" t="s">
        <v>930</v>
      </c>
      <c r="C497">
        <f>'OR12-保险公司财务管理操作风险'!C8</f>
        <v>0</v>
      </c>
      <c r="D497" s="273" t="s">
        <v>100</v>
      </c>
      <c r="E497" t="s">
        <v>922</v>
      </c>
      <c r="H497" s="273">
        <v>1</v>
      </c>
      <c r="I497" s="273">
        <v>1</v>
      </c>
      <c r="J497" s="234">
        <v>1</v>
      </c>
      <c r="K497" s="235">
        <v>1</v>
      </c>
      <c r="L497" s="236">
        <v>1</v>
      </c>
      <c r="M497" s="236">
        <v>1</v>
      </c>
      <c r="N497" s="236">
        <v>1</v>
      </c>
      <c r="O497" s="236">
        <v>1</v>
      </c>
      <c r="P497">
        <v>1</v>
      </c>
      <c r="Q497">
        <v>1</v>
      </c>
      <c r="R497">
        <v>1</v>
      </c>
      <c r="S497">
        <v>1</v>
      </c>
      <c r="T497">
        <v>1</v>
      </c>
      <c r="U497">
        <v>1</v>
      </c>
      <c r="V497">
        <v>1</v>
      </c>
    </row>
    <row r="498" ht="14.25" spans="1:22">
      <c r="A498" s="242" t="s">
        <v>931</v>
      </c>
      <c r="B498" s="260" t="s">
        <v>932</v>
      </c>
      <c r="C498">
        <f>'OR12-保险公司财务管理操作风险'!D9</f>
        <v>0</v>
      </c>
      <c r="D498" s="273" t="s">
        <v>100</v>
      </c>
      <c r="E498" t="s">
        <v>922</v>
      </c>
      <c r="H498" s="273">
        <v>1</v>
      </c>
      <c r="I498" s="273">
        <v>1</v>
      </c>
      <c r="J498" s="234">
        <v>1</v>
      </c>
      <c r="K498" s="235">
        <v>1</v>
      </c>
      <c r="L498" s="236">
        <v>1</v>
      </c>
      <c r="M498" s="236">
        <v>1</v>
      </c>
      <c r="N498" s="236">
        <v>1</v>
      </c>
      <c r="O498" s="236">
        <v>1</v>
      </c>
      <c r="P498">
        <v>1</v>
      </c>
      <c r="Q498">
        <v>1</v>
      </c>
      <c r="R498">
        <v>1</v>
      </c>
      <c r="S498">
        <v>1</v>
      </c>
      <c r="T498">
        <v>1</v>
      </c>
      <c r="U498">
        <v>1</v>
      </c>
      <c r="V498">
        <v>1</v>
      </c>
    </row>
    <row r="499" ht="14.25" spans="1:22">
      <c r="A499" s="242" t="s">
        <v>933</v>
      </c>
      <c r="B499" s="260" t="s">
        <v>934</v>
      </c>
      <c r="C499">
        <f>'OR12-保险公司财务管理操作风险'!C10</f>
        <v>0</v>
      </c>
      <c r="D499" s="273" t="s">
        <v>100</v>
      </c>
      <c r="E499" t="s">
        <v>922</v>
      </c>
      <c r="H499" s="273">
        <v>1</v>
      </c>
      <c r="I499" s="273">
        <v>1</v>
      </c>
      <c r="J499" s="234">
        <v>1</v>
      </c>
      <c r="K499" s="235">
        <v>1</v>
      </c>
      <c r="L499" s="236">
        <v>1</v>
      </c>
      <c r="M499" s="236">
        <v>1</v>
      </c>
      <c r="N499" s="236">
        <v>1</v>
      </c>
      <c r="O499" s="236">
        <v>1</v>
      </c>
      <c r="P499">
        <v>1</v>
      </c>
      <c r="Q499">
        <v>1</v>
      </c>
      <c r="R499">
        <v>1</v>
      </c>
      <c r="S499">
        <v>1</v>
      </c>
      <c r="T499">
        <v>1</v>
      </c>
      <c r="U499">
        <v>1</v>
      </c>
      <c r="V499">
        <v>1</v>
      </c>
    </row>
    <row r="500" ht="14.25" spans="1:22">
      <c r="A500" s="242" t="s">
        <v>935</v>
      </c>
      <c r="B500" s="275" t="s">
        <v>831</v>
      </c>
      <c r="C500" t="str">
        <f>'OR12-保险公司财务管理操作风险'!C11</f>
        <v/>
      </c>
      <c r="D500" s="273" t="s">
        <v>100</v>
      </c>
      <c r="E500" t="s">
        <v>922</v>
      </c>
      <c r="H500" s="273">
        <v>1</v>
      </c>
      <c r="I500" s="273">
        <v>1</v>
      </c>
      <c r="J500" s="234">
        <v>1</v>
      </c>
      <c r="K500" s="235">
        <v>1</v>
      </c>
      <c r="L500" s="236">
        <v>1</v>
      </c>
      <c r="M500" s="236">
        <v>1</v>
      </c>
      <c r="N500" s="236">
        <v>1</v>
      </c>
      <c r="O500" s="236">
        <v>1</v>
      </c>
      <c r="P500">
        <v>1</v>
      </c>
      <c r="Q500">
        <v>1</v>
      </c>
      <c r="R500">
        <v>1</v>
      </c>
      <c r="S500">
        <v>1</v>
      </c>
      <c r="T500">
        <v>1</v>
      </c>
      <c r="U500">
        <v>1</v>
      </c>
      <c r="V500">
        <v>1</v>
      </c>
    </row>
    <row r="501" ht="14.25" spans="1:22">
      <c r="A501" s="242" t="s">
        <v>936</v>
      </c>
      <c r="B501" s="260" t="s">
        <v>833</v>
      </c>
      <c r="C501">
        <f>'OR12-保险公司财务管理操作风险'!C12</f>
        <v>0</v>
      </c>
      <c r="D501" s="273" t="s">
        <v>100</v>
      </c>
      <c r="E501" t="s">
        <v>922</v>
      </c>
      <c r="H501" s="273">
        <v>1</v>
      </c>
      <c r="I501" s="273">
        <v>1</v>
      </c>
      <c r="J501" s="234">
        <v>1</v>
      </c>
      <c r="K501" s="235">
        <v>1</v>
      </c>
      <c r="L501" s="236">
        <v>1</v>
      </c>
      <c r="M501" s="236">
        <v>1</v>
      </c>
      <c r="N501" s="236">
        <v>1</v>
      </c>
      <c r="O501" s="236">
        <v>1</v>
      </c>
      <c r="P501">
        <v>1</v>
      </c>
      <c r="Q501">
        <v>1</v>
      </c>
      <c r="R501">
        <v>1</v>
      </c>
      <c r="S501">
        <v>1</v>
      </c>
      <c r="T501">
        <v>1</v>
      </c>
      <c r="U501">
        <v>1</v>
      </c>
      <c r="V501">
        <v>1</v>
      </c>
    </row>
    <row r="502" ht="14.25" spans="1:22">
      <c r="A502" s="242" t="s">
        <v>937</v>
      </c>
      <c r="B502" s="260" t="s">
        <v>926</v>
      </c>
      <c r="C502">
        <f>'OR12-保险公司财务管理操作风险'!C13</f>
        <v>0</v>
      </c>
      <c r="D502" s="273" t="s">
        <v>100</v>
      </c>
      <c r="E502" t="s">
        <v>922</v>
      </c>
      <c r="H502" s="273">
        <v>1</v>
      </c>
      <c r="I502" s="273">
        <v>1</v>
      </c>
      <c r="J502" s="234">
        <v>1</v>
      </c>
      <c r="K502" s="235">
        <v>1</v>
      </c>
      <c r="L502" s="236">
        <v>1</v>
      </c>
      <c r="M502" s="236">
        <v>1</v>
      </c>
      <c r="N502" s="236">
        <v>1</v>
      </c>
      <c r="O502" s="236">
        <v>1</v>
      </c>
      <c r="P502">
        <v>1</v>
      </c>
      <c r="Q502">
        <v>1</v>
      </c>
      <c r="R502">
        <v>1</v>
      </c>
      <c r="S502">
        <v>1</v>
      </c>
      <c r="T502">
        <v>1</v>
      </c>
      <c r="U502">
        <v>1</v>
      </c>
      <c r="V502">
        <v>1</v>
      </c>
    </row>
    <row r="503" ht="14.25" spans="1:22">
      <c r="A503" s="242" t="s">
        <v>938</v>
      </c>
      <c r="B503" s="248" t="s">
        <v>286</v>
      </c>
      <c r="C503">
        <f>'OR12-保险公司财务管理操作风险'!C14</f>
        <v>0</v>
      </c>
      <c r="D503" s="273" t="s">
        <v>23</v>
      </c>
      <c r="E503" t="s">
        <v>922</v>
      </c>
      <c r="H503" s="273">
        <v>1</v>
      </c>
      <c r="I503" s="273">
        <v>1</v>
      </c>
      <c r="J503" s="234">
        <v>1</v>
      </c>
      <c r="K503" s="235">
        <v>1</v>
      </c>
      <c r="L503" s="236">
        <v>1</v>
      </c>
      <c r="M503" s="236">
        <v>1</v>
      </c>
      <c r="N503" s="236">
        <v>1</v>
      </c>
      <c r="O503" s="236">
        <v>1</v>
      </c>
      <c r="P503">
        <v>1</v>
      </c>
      <c r="Q503">
        <v>1</v>
      </c>
      <c r="R503">
        <v>1</v>
      </c>
      <c r="S503">
        <v>1</v>
      </c>
      <c r="T503">
        <v>1</v>
      </c>
      <c r="U503">
        <v>1</v>
      </c>
      <c r="V503">
        <v>1</v>
      </c>
    </row>
    <row r="504" ht="14.25" spans="1:22">
      <c r="A504" s="242" t="s">
        <v>939</v>
      </c>
      <c r="B504" s="248" t="s">
        <v>849</v>
      </c>
      <c r="C504">
        <f>'OR12-保险公司财务管理操作风险'!C15</f>
        <v>0</v>
      </c>
      <c r="D504" s="273" t="s">
        <v>23</v>
      </c>
      <c r="E504" t="s">
        <v>922</v>
      </c>
      <c r="H504" s="273">
        <v>1</v>
      </c>
      <c r="I504" s="273">
        <v>1</v>
      </c>
      <c r="J504" s="234">
        <v>1</v>
      </c>
      <c r="K504" s="235">
        <v>1</v>
      </c>
      <c r="L504" s="236">
        <v>1</v>
      </c>
      <c r="M504" s="236">
        <v>1</v>
      </c>
      <c r="N504" s="236">
        <v>1</v>
      </c>
      <c r="O504" s="236">
        <v>1</v>
      </c>
      <c r="P504">
        <v>1</v>
      </c>
      <c r="Q504">
        <v>1</v>
      </c>
      <c r="R504">
        <v>1</v>
      </c>
      <c r="S504">
        <v>1</v>
      </c>
      <c r="T504">
        <v>1</v>
      </c>
      <c r="U504">
        <v>1</v>
      </c>
      <c r="V504">
        <v>1</v>
      </c>
    </row>
    <row r="505" ht="14.25" spans="1:22">
      <c r="A505" s="242" t="s">
        <v>940</v>
      </c>
      <c r="B505" s="248" t="s">
        <v>941</v>
      </c>
      <c r="C505">
        <f>'OR12-保险公司财务管理操作风险'!C16</f>
        <v>0</v>
      </c>
      <c r="D505" s="273" t="s">
        <v>23</v>
      </c>
      <c r="E505" t="s">
        <v>922</v>
      </c>
      <c r="H505" s="273">
        <v>1</v>
      </c>
      <c r="I505" s="273">
        <v>1</v>
      </c>
      <c r="J505" s="234">
        <v>1</v>
      </c>
      <c r="K505" s="235">
        <v>1</v>
      </c>
      <c r="L505" s="236">
        <v>1</v>
      </c>
      <c r="M505" s="236">
        <v>1</v>
      </c>
      <c r="N505" s="236">
        <v>1</v>
      </c>
      <c r="O505" s="236">
        <v>1</v>
      </c>
      <c r="P505">
        <v>1</v>
      </c>
      <c r="Q505">
        <v>1</v>
      </c>
      <c r="R505">
        <v>1</v>
      </c>
      <c r="S505">
        <v>1</v>
      </c>
      <c r="T505">
        <v>1</v>
      </c>
      <c r="U505">
        <v>1</v>
      </c>
      <c r="V505">
        <v>1</v>
      </c>
    </row>
    <row r="506" ht="14.25" spans="1:22">
      <c r="A506" s="242" t="s">
        <v>942</v>
      </c>
      <c r="B506" s="248" t="s">
        <v>943</v>
      </c>
      <c r="C506">
        <f>'OR12-保险公司财务管理操作风险'!C17</f>
        <v>0</v>
      </c>
      <c r="D506" t="s">
        <v>100</v>
      </c>
      <c r="E506" t="s">
        <v>922</v>
      </c>
      <c r="H506" s="273">
        <v>1</v>
      </c>
      <c r="I506" s="273">
        <v>1</v>
      </c>
      <c r="J506" s="234">
        <v>1</v>
      </c>
      <c r="K506" s="235">
        <v>1</v>
      </c>
      <c r="L506" s="236">
        <v>1</v>
      </c>
      <c r="M506" s="236">
        <v>1</v>
      </c>
      <c r="N506" s="236">
        <v>1</v>
      </c>
      <c r="O506" s="236">
        <v>1</v>
      </c>
      <c r="P506">
        <v>1</v>
      </c>
      <c r="Q506">
        <v>1</v>
      </c>
      <c r="R506">
        <v>1</v>
      </c>
      <c r="S506">
        <v>1</v>
      </c>
      <c r="T506">
        <v>1</v>
      </c>
      <c r="U506">
        <v>1</v>
      </c>
      <c r="V506">
        <v>1</v>
      </c>
    </row>
    <row r="507" ht="14.25" spans="1:22">
      <c r="A507" s="242" t="s">
        <v>944</v>
      </c>
      <c r="B507" s="248" t="s">
        <v>945</v>
      </c>
      <c r="C507">
        <f>'OR12-保险公司财务管理操作风险'!C18</f>
        <v>0</v>
      </c>
      <c r="D507" s="273" t="s">
        <v>23</v>
      </c>
      <c r="E507" t="s">
        <v>922</v>
      </c>
      <c r="H507" s="273">
        <v>1</v>
      </c>
      <c r="I507" s="273">
        <v>1</v>
      </c>
      <c r="J507" s="234">
        <v>1</v>
      </c>
      <c r="K507" s="235">
        <v>1</v>
      </c>
      <c r="L507" s="236">
        <v>1</v>
      </c>
      <c r="M507" s="236">
        <v>1</v>
      </c>
      <c r="N507" s="236">
        <v>1</v>
      </c>
      <c r="O507" s="236">
        <v>1</v>
      </c>
      <c r="P507">
        <v>1</v>
      </c>
      <c r="Q507">
        <v>1</v>
      </c>
      <c r="R507">
        <v>1</v>
      </c>
      <c r="S507">
        <v>1</v>
      </c>
      <c r="T507">
        <v>1</v>
      </c>
      <c r="U507">
        <v>1</v>
      </c>
      <c r="V507">
        <v>1</v>
      </c>
    </row>
    <row r="508" ht="14.25" spans="1:22">
      <c r="A508" s="242" t="s">
        <v>946</v>
      </c>
      <c r="B508" s="248" t="s">
        <v>947</v>
      </c>
      <c r="C508">
        <f>'OR12-保险公司财务管理操作风险'!C19</f>
        <v>0</v>
      </c>
      <c r="D508" s="249" t="s">
        <v>100</v>
      </c>
      <c r="E508" t="s">
        <v>922</v>
      </c>
      <c r="H508" s="273">
        <v>1</v>
      </c>
      <c r="I508" s="273">
        <v>1</v>
      </c>
      <c r="J508" s="234">
        <v>1</v>
      </c>
      <c r="K508" s="235">
        <v>1</v>
      </c>
      <c r="L508" s="236">
        <v>1</v>
      </c>
      <c r="M508" s="236">
        <v>1</v>
      </c>
      <c r="N508" s="236">
        <v>1</v>
      </c>
      <c r="O508" s="236">
        <v>1</v>
      </c>
      <c r="P508">
        <v>1</v>
      </c>
      <c r="Q508">
        <v>1</v>
      </c>
      <c r="R508">
        <v>1</v>
      </c>
      <c r="S508">
        <v>1</v>
      </c>
      <c r="T508">
        <v>1</v>
      </c>
      <c r="U508">
        <v>1</v>
      </c>
      <c r="V508">
        <v>1</v>
      </c>
    </row>
    <row r="509" ht="14.25" spans="1:22">
      <c r="A509" s="242" t="s">
        <v>948</v>
      </c>
      <c r="B509" s="248" t="s">
        <v>949</v>
      </c>
      <c r="C509">
        <f>'OR12-保险公司财务管理操作风险'!C20</f>
        <v>0</v>
      </c>
      <c r="D509" s="249" t="s">
        <v>100</v>
      </c>
      <c r="E509" t="s">
        <v>922</v>
      </c>
      <c r="H509" s="273">
        <v>1</v>
      </c>
      <c r="I509" s="273">
        <v>1</v>
      </c>
      <c r="J509" s="234">
        <v>1</v>
      </c>
      <c r="K509" s="235">
        <v>1</v>
      </c>
      <c r="L509" s="236">
        <v>1</v>
      </c>
      <c r="M509" s="236">
        <v>1</v>
      </c>
      <c r="N509" s="236">
        <v>1</v>
      </c>
      <c r="O509" s="236">
        <v>1</v>
      </c>
      <c r="P509">
        <v>1</v>
      </c>
      <c r="Q509">
        <v>1</v>
      </c>
      <c r="R509">
        <v>1</v>
      </c>
      <c r="S509">
        <v>1</v>
      </c>
      <c r="T509">
        <v>1</v>
      </c>
      <c r="U509">
        <v>1</v>
      </c>
      <c r="V509">
        <v>1</v>
      </c>
    </row>
    <row r="510" ht="14.25" spans="1:22">
      <c r="A510" s="242" t="s">
        <v>950</v>
      </c>
      <c r="B510" s="248" t="s">
        <v>951</v>
      </c>
      <c r="C510">
        <f>'OR12-保险公司财务管理操作风险'!C21</f>
        <v>0</v>
      </c>
      <c r="D510" s="273" t="s">
        <v>23</v>
      </c>
      <c r="E510" t="s">
        <v>922</v>
      </c>
      <c r="H510" s="273">
        <v>1</v>
      </c>
      <c r="I510" s="273">
        <v>1</v>
      </c>
      <c r="J510" s="234">
        <v>1</v>
      </c>
      <c r="K510" s="235">
        <v>1</v>
      </c>
      <c r="L510" s="236">
        <v>1</v>
      </c>
      <c r="M510" s="236">
        <v>1</v>
      </c>
      <c r="N510" s="236">
        <v>1</v>
      </c>
      <c r="O510" s="236">
        <v>1</v>
      </c>
      <c r="P510">
        <v>1</v>
      </c>
      <c r="Q510">
        <v>1</v>
      </c>
      <c r="R510">
        <v>1</v>
      </c>
      <c r="S510">
        <v>1</v>
      </c>
      <c r="T510">
        <v>1</v>
      </c>
      <c r="U510">
        <v>1</v>
      </c>
      <c r="V510">
        <v>1</v>
      </c>
    </row>
    <row r="511" ht="14.25" spans="1:22">
      <c r="A511" s="242" t="s">
        <v>952</v>
      </c>
      <c r="B511" s="248" t="s">
        <v>953</v>
      </c>
      <c r="C511">
        <f>'OR12-保险公司财务管理操作风险'!C22</f>
        <v>0</v>
      </c>
      <c r="D511" s="273" t="s">
        <v>23</v>
      </c>
      <c r="E511" t="s">
        <v>922</v>
      </c>
      <c r="H511" s="273">
        <v>1</v>
      </c>
      <c r="I511" s="273">
        <v>1</v>
      </c>
      <c r="J511" s="234">
        <v>1</v>
      </c>
      <c r="K511" s="235">
        <v>1</v>
      </c>
      <c r="L511" s="236">
        <v>1</v>
      </c>
      <c r="M511" s="236">
        <v>1</v>
      </c>
      <c r="N511" s="236">
        <v>1</v>
      </c>
      <c r="O511" s="236">
        <v>1</v>
      </c>
      <c r="P511">
        <v>1</v>
      </c>
      <c r="Q511">
        <v>1</v>
      </c>
      <c r="R511">
        <v>1</v>
      </c>
      <c r="S511">
        <v>1</v>
      </c>
      <c r="T511">
        <v>1</v>
      </c>
      <c r="U511">
        <v>1</v>
      </c>
      <c r="V511">
        <v>1</v>
      </c>
    </row>
    <row r="512" ht="14.25" spans="1:22">
      <c r="A512" s="242" t="s">
        <v>954</v>
      </c>
      <c r="B512" s="248" t="s">
        <v>955</v>
      </c>
      <c r="C512">
        <f>'OR12-保险公司财务管理操作风险'!C23</f>
        <v>0</v>
      </c>
      <c r="D512" s="249" t="s">
        <v>100</v>
      </c>
      <c r="E512" t="s">
        <v>922</v>
      </c>
      <c r="H512" s="273">
        <v>1</v>
      </c>
      <c r="I512" s="273">
        <v>1</v>
      </c>
      <c r="J512" s="234">
        <v>1</v>
      </c>
      <c r="K512" s="235">
        <v>1</v>
      </c>
      <c r="L512" s="236">
        <v>1</v>
      </c>
      <c r="M512" s="236">
        <v>1</v>
      </c>
      <c r="N512" s="236">
        <v>1</v>
      </c>
      <c r="O512" s="236">
        <v>1</v>
      </c>
      <c r="P512">
        <v>1</v>
      </c>
      <c r="Q512">
        <v>1</v>
      </c>
      <c r="R512">
        <v>1</v>
      </c>
      <c r="S512">
        <v>1</v>
      </c>
      <c r="T512">
        <v>1</v>
      </c>
      <c r="U512">
        <v>1</v>
      </c>
      <c r="V512">
        <v>1</v>
      </c>
    </row>
    <row r="513" ht="14.25" spans="1:22">
      <c r="A513" s="242" t="s">
        <v>956</v>
      </c>
      <c r="B513" s="248" t="s">
        <v>957</v>
      </c>
      <c r="C513">
        <f>'OR12-保险公司财务管理操作风险'!C24</f>
        <v>0</v>
      </c>
      <c r="D513" s="273" t="s">
        <v>23</v>
      </c>
      <c r="E513" t="s">
        <v>922</v>
      </c>
      <c r="H513" s="273">
        <v>1</v>
      </c>
      <c r="I513" s="273">
        <v>1</v>
      </c>
      <c r="J513" s="234">
        <v>1</v>
      </c>
      <c r="K513" s="235">
        <v>1</v>
      </c>
      <c r="L513" s="236">
        <v>1</v>
      </c>
      <c r="M513" s="236">
        <v>1</v>
      </c>
      <c r="N513" s="236">
        <v>1</v>
      </c>
      <c r="O513" s="236">
        <v>1</v>
      </c>
      <c r="P513">
        <v>1</v>
      </c>
      <c r="Q513">
        <v>1</v>
      </c>
      <c r="R513">
        <v>1</v>
      </c>
      <c r="S513">
        <v>1</v>
      </c>
      <c r="T513">
        <v>1</v>
      </c>
      <c r="U513">
        <v>1</v>
      </c>
      <c r="V513">
        <v>1</v>
      </c>
    </row>
    <row r="514" ht="14.25" spans="1:22">
      <c r="A514" s="242" t="s">
        <v>958</v>
      </c>
      <c r="B514" s="248" t="s">
        <v>959</v>
      </c>
      <c r="C514" t="str">
        <f>'OR12-保险公司财务管理操作风险'!C25</f>
        <v/>
      </c>
      <c r="D514" t="s">
        <v>107</v>
      </c>
      <c r="E514" t="s">
        <v>922</v>
      </c>
      <c r="H514" s="273">
        <v>1</v>
      </c>
      <c r="I514" s="273">
        <v>1</v>
      </c>
      <c r="J514" s="234">
        <v>1</v>
      </c>
      <c r="K514" s="235">
        <v>1</v>
      </c>
      <c r="L514" s="236">
        <v>1</v>
      </c>
      <c r="M514" s="236">
        <v>1</v>
      </c>
      <c r="N514" s="236">
        <v>1</v>
      </c>
      <c r="O514" s="236">
        <v>1</v>
      </c>
      <c r="P514">
        <v>1</v>
      </c>
      <c r="Q514">
        <v>1</v>
      </c>
      <c r="R514">
        <v>1</v>
      </c>
      <c r="S514">
        <v>1</v>
      </c>
      <c r="T514">
        <v>1</v>
      </c>
      <c r="U514">
        <v>1</v>
      </c>
      <c r="V514">
        <v>1</v>
      </c>
    </row>
    <row r="515" ht="14.25" spans="1:22">
      <c r="A515" s="242" t="s">
        <v>960</v>
      </c>
      <c r="B515" s="260" t="s">
        <v>961</v>
      </c>
      <c r="C515">
        <f>'OR12-保险公司财务管理操作风险'!C26</f>
        <v>0</v>
      </c>
      <c r="D515" s="249" t="s">
        <v>100</v>
      </c>
      <c r="E515" t="s">
        <v>922</v>
      </c>
      <c r="H515" s="273">
        <v>1</v>
      </c>
      <c r="I515" s="273">
        <v>1</v>
      </c>
      <c r="J515" s="234">
        <v>1</v>
      </c>
      <c r="K515" s="235">
        <v>1</v>
      </c>
      <c r="L515" s="236">
        <v>1</v>
      </c>
      <c r="M515" s="236">
        <v>1</v>
      </c>
      <c r="N515" s="236">
        <v>1</v>
      </c>
      <c r="O515" s="236">
        <v>1</v>
      </c>
      <c r="P515">
        <v>1</v>
      </c>
      <c r="Q515">
        <v>1</v>
      </c>
      <c r="R515">
        <v>1</v>
      </c>
      <c r="S515">
        <v>1</v>
      </c>
      <c r="T515">
        <v>1</v>
      </c>
      <c r="U515">
        <v>1</v>
      </c>
      <c r="V515">
        <v>1</v>
      </c>
    </row>
    <row r="516" ht="14.25" spans="1:22">
      <c r="A516" s="242" t="s">
        <v>962</v>
      </c>
      <c r="B516" s="260" t="s">
        <v>963</v>
      </c>
      <c r="C516">
        <f>'OR12-保险公司财务管理操作风险'!C27</f>
        <v>0</v>
      </c>
      <c r="D516" s="249" t="s">
        <v>100</v>
      </c>
      <c r="E516" t="s">
        <v>922</v>
      </c>
      <c r="H516" s="273">
        <v>1</v>
      </c>
      <c r="I516" s="273">
        <v>1</v>
      </c>
      <c r="J516" s="234">
        <v>1</v>
      </c>
      <c r="K516" s="235">
        <v>1</v>
      </c>
      <c r="L516" s="236">
        <v>1</v>
      </c>
      <c r="M516" s="236">
        <v>1</v>
      </c>
      <c r="N516" s="236">
        <v>1</v>
      </c>
      <c r="O516" s="236">
        <v>1</v>
      </c>
      <c r="P516">
        <v>1</v>
      </c>
      <c r="Q516">
        <v>1</v>
      </c>
      <c r="R516">
        <v>1</v>
      </c>
      <c r="S516">
        <v>1</v>
      </c>
      <c r="T516">
        <v>1</v>
      </c>
      <c r="U516">
        <v>1</v>
      </c>
      <c r="V516">
        <v>1</v>
      </c>
    </row>
    <row r="517" ht="14.25" spans="1:22">
      <c r="A517" s="242" t="s">
        <v>964</v>
      </c>
      <c r="B517" s="248" t="s">
        <v>965</v>
      </c>
      <c r="C517">
        <f>'OR12-保险公司财务管理操作风险'!C28</f>
        <v>0</v>
      </c>
      <c r="D517" s="273" t="s">
        <v>23</v>
      </c>
      <c r="E517" t="s">
        <v>922</v>
      </c>
      <c r="H517" s="273">
        <v>1</v>
      </c>
      <c r="I517" s="273">
        <v>1</v>
      </c>
      <c r="J517" s="234">
        <v>1</v>
      </c>
      <c r="K517" s="235">
        <v>1</v>
      </c>
      <c r="L517" s="236">
        <v>1</v>
      </c>
      <c r="M517" s="236">
        <v>1</v>
      </c>
      <c r="N517" s="236">
        <v>1</v>
      </c>
      <c r="O517" s="236">
        <v>1</v>
      </c>
      <c r="P517">
        <v>1</v>
      </c>
      <c r="Q517">
        <v>1</v>
      </c>
      <c r="R517">
        <v>1</v>
      </c>
      <c r="S517">
        <v>1</v>
      </c>
      <c r="T517">
        <v>1</v>
      </c>
      <c r="U517">
        <v>1</v>
      </c>
      <c r="V517">
        <v>1</v>
      </c>
    </row>
    <row r="518" ht="14.25" spans="1:22">
      <c r="A518" s="242" t="s">
        <v>966</v>
      </c>
      <c r="B518" s="248" t="s">
        <v>967</v>
      </c>
      <c r="C518">
        <f>'OR12-保险公司财务管理操作风险'!C29</f>
        <v>0</v>
      </c>
      <c r="D518" s="249" t="s">
        <v>100</v>
      </c>
      <c r="E518" t="s">
        <v>922</v>
      </c>
      <c r="H518" s="273">
        <v>1</v>
      </c>
      <c r="I518" s="273">
        <v>1</v>
      </c>
      <c r="J518" s="234">
        <v>1</v>
      </c>
      <c r="K518" s="235">
        <v>1</v>
      </c>
      <c r="L518" s="236">
        <v>1</v>
      </c>
      <c r="M518" s="236">
        <v>1</v>
      </c>
      <c r="N518" s="236">
        <v>1</v>
      </c>
      <c r="O518" s="236">
        <v>1</v>
      </c>
      <c r="P518">
        <v>1</v>
      </c>
      <c r="Q518">
        <v>1</v>
      </c>
      <c r="R518">
        <v>1</v>
      </c>
      <c r="S518">
        <v>1</v>
      </c>
      <c r="T518">
        <v>1</v>
      </c>
      <c r="U518">
        <v>1</v>
      </c>
      <c r="V518">
        <v>1</v>
      </c>
    </row>
    <row r="519" ht="14.25" spans="1:22">
      <c r="A519" s="242" t="s">
        <v>968</v>
      </c>
      <c r="B519" s="248" t="s">
        <v>969</v>
      </c>
      <c r="C519">
        <f>'OR12-保险公司财务管理操作风险'!C30</f>
        <v>0</v>
      </c>
      <c r="D519" s="273" t="s">
        <v>23</v>
      </c>
      <c r="E519" t="s">
        <v>922</v>
      </c>
      <c r="H519" s="273">
        <v>1</v>
      </c>
      <c r="I519" s="273">
        <v>1</v>
      </c>
      <c r="J519" s="234">
        <v>1</v>
      </c>
      <c r="K519" s="235">
        <v>1</v>
      </c>
      <c r="L519" s="236">
        <v>1</v>
      </c>
      <c r="M519" s="236">
        <v>1</v>
      </c>
      <c r="N519" s="236">
        <v>1</v>
      </c>
      <c r="O519" s="236">
        <v>1</v>
      </c>
      <c r="P519">
        <v>1</v>
      </c>
      <c r="Q519">
        <v>1</v>
      </c>
      <c r="R519">
        <v>1</v>
      </c>
      <c r="S519">
        <v>1</v>
      </c>
      <c r="T519">
        <v>1</v>
      </c>
      <c r="U519">
        <v>1</v>
      </c>
      <c r="V519">
        <v>1</v>
      </c>
    </row>
    <row r="520" ht="14.25" spans="1:22">
      <c r="A520" s="242" t="s">
        <v>970</v>
      </c>
      <c r="B520" s="248" t="s">
        <v>971</v>
      </c>
      <c r="C520">
        <f>'OR12-保险公司财务管理操作风险'!C31</f>
        <v>0</v>
      </c>
      <c r="D520" s="249" t="s">
        <v>100</v>
      </c>
      <c r="E520" t="s">
        <v>922</v>
      </c>
      <c r="H520" s="273">
        <v>1</v>
      </c>
      <c r="I520" s="273">
        <v>1</v>
      </c>
      <c r="J520" s="234">
        <v>1</v>
      </c>
      <c r="K520" s="235">
        <v>1</v>
      </c>
      <c r="L520" s="236">
        <v>1</v>
      </c>
      <c r="M520" s="236">
        <v>1</v>
      </c>
      <c r="N520" s="236">
        <v>1</v>
      </c>
      <c r="O520" s="236">
        <v>1</v>
      </c>
      <c r="P520">
        <v>1</v>
      </c>
      <c r="Q520">
        <v>1</v>
      </c>
      <c r="R520">
        <v>1</v>
      </c>
      <c r="S520">
        <v>1</v>
      </c>
      <c r="T520">
        <v>1</v>
      </c>
      <c r="U520">
        <v>1</v>
      </c>
      <c r="V520">
        <v>1</v>
      </c>
    </row>
    <row r="521" ht="14.25" spans="1:22">
      <c r="A521" s="242" t="s">
        <v>972</v>
      </c>
      <c r="B521" s="248" t="s">
        <v>973</v>
      </c>
      <c r="C521">
        <f>'OR12-保险公司财务管理操作风险'!C32</f>
        <v>0</v>
      </c>
      <c r="D521" s="273" t="s">
        <v>23</v>
      </c>
      <c r="E521" t="s">
        <v>922</v>
      </c>
      <c r="H521" s="273">
        <v>1</v>
      </c>
      <c r="I521" s="273">
        <v>1</v>
      </c>
      <c r="J521" s="234">
        <v>1</v>
      </c>
      <c r="K521" s="235">
        <v>1</v>
      </c>
      <c r="L521" s="236">
        <v>1</v>
      </c>
      <c r="M521" s="236">
        <v>1</v>
      </c>
      <c r="N521" s="236">
        <v>1</v>
      </c>
      <c r="O521" s="236">
        <v>1</v>
      </c>
      <c r="P521">
        <v>1</v>
      </c>
      <c r="Q521">
        <v>1</v>
      </c>
      <c r="R521">
        <v>1</v>
      </c>
      <c r="S521">
        <v>1</v>
      </c>
      <c r="T521">
        <v>1</v>
      </c>
      <c r="U521">
        <v>1</v>
      </c>
      <c r="V521">
        <v>1</v>
      </c>
    </row>
    <row r="522" ht="14.25" spans="1:22">
      <c r="A522" s="242" t="s">
        <v>974</v>
      </c>
      <c r="B522" s="248" t="s">
        <v>911</v>
      </c>
      <c r="C522">
        <f>'OR12-保险公司财务管理操作风险'!C33</f>
        <v>0</v>
      </c>
      <c r="D522" s="249" t="s">
        <v>100</v>
      </c>
      <c r="E522" t="s">
        <v>922</v>
      </c>
      <c r="H522" s="273">
        <v>1</v>
      </c>
      <c r="I522" s="273">
        <v>1</v>
      </c>
      <c r="J522" s="234">
        <v>1</v>
      </c>
      <c r="K522" s="235">
        <v>1</v>
      </c>
      <c r="L522" s="236">
        <v>1</v>
      </c>
      <c r="M522" s="236">
        <v>1</v>
      </c>
      <c r="N522" s="236">
        <v>1</v>
      </c>
      <c r="O522" s="236">
        <v>1</v>
      </c>
      <c r="P522">
        <v>1</v>
      </c>
      <c r="Q522">
        <v>1</v>
      </c>
      <c r="R522">
        <v>1</v>
      </c>
      <c r="S522">
        <v>1</v>
      </c>
      <c r="T522">
        <v>1</v>
      </c>
      <c r="U522">
        <v>1</v>
      </c>
      <c r="V522">
        <v>1</v>
      </c>
    </row>
    <row r="523" ht="14.25" spans="1:22">
      <c r="A523" s="242" t="s">
        <v>975</v>
      </c>
      <c r="B523" s="248" t="s">
        <v>976</v>
      </c>
      <c r="C523">
        <f>'OR12-保险公司财务管理操作风险'!C34</f>
        <v>0</v>
      </c>
      <c r="D523" s="273" t="s">
        <v>23</v>
      </c>
      <c r="E523" t="s">
        <v>922</v>
      </c>
      <c r="H523" s="273">
        <v>1</v>
      </c>
      <c r="I523" s="273">
        <v>1</v>
      </c>
      <c r="J523" s="234">
        <v>1</v>
      </c>
      <c r="K523" s="235">
        <v>1</v>
      </c>
      <c r="L523" s="236">
        <v>1</v>
      </c>
      <c r="M523" s="236">
        <v>1</v>
      </c>
      <c r="N523" s="236">
        <v>1</v>
      </c>
      <c r="O523" s="236">
        <v>1</v>
      </c>
      <c r="P523">
        <v>1</v>
      </c>
      <c r="Q523">
        <v>1</v>
      </c>
      <c r="R523">
        <v>1</v>
      </c>
      <c r="S523">
        <v>1</v>
      </c>
      <c r="T523">
        <v>1</v>
      </c>
      <c r="U523">
        <v>1</v>
      </c>
      <c r="V523">
        <v>1</v>
      </c>
    </row>
    <row r="524" ht="14.25" spans="1:22">
      <c r="A524" s="242" t="s">
        <v>977</v>
      </c>
      <c r="B524" s="248" t="s">
        <v>978</v>
      </c>
      <c r="C524">
        <f>'OR12-保险公司财务管理操作风险'!C35</f>
        <v>0</v>
      </c>
      <c r="D524" s="273" t="s">
        <v>23</v>
      </c>
      <c r="E524" t="s">
        <v>922</v>
      </c>
      <c r="H524" s="273">
        <v>1</v>
      </c>
      <c r="I524" s="273">
        <v>1</v>
      </c>
      <c r="J524" s="234">
        <v>1</v>
      </c>
      <c r="K524" s="235">
        <v>1</v>
      </c>
      <c r="L524" s="236">
        <v>1</v>
      </c>
      <c r="M524" s="236">
        <v>1</v>
      </c>
      <c r="N524" s="236">
        <v>1</v>
      </c>
      <c r="O524" s="236">
        <v>1</v>
      </c>
      <c r="P524">
        <v>1</v>
      </c>
      <c r="Q524">
        <v>1</v>
      </c>
      <c r="R524">
        <v>1</v>
      </c>
      <c r="S524">
        <v>1</v>
      </c>
      <c r="T524">
        <v>1</v>
      </c>
      <c r="U524">
        <v>1</v>
      </c>
      <c r="V524">
        <v>1</v>
      </c>
    </row>
    <row r="525" ht="14.25" spans="1:22">
      <c r="A525" s="242" t="s">
        <v>979</v>
      </c>
      <c r="B525" s="274" t="s">
        <v>980</v>
      </c>
      <c r="C525" t="str">
        <f>'OR12-保险公司财务管理操作风险'!C36</f>
        <v/>
      </c>
      <c r="D525" t="s">
        <v>107</v>
      </c>
      <c r="E525" t="s">
        <v>922</v>
      </c>
      <c r="H525" s="273">
        <v>1</v>
      </c>
      <c r="I525" s="273">
        <v>1</v>
      </c>
      <c r="J525" s="234">
        <v>1</v>
      </c>
      <c r="K525" s="235">
        <v>1</v>
      </c>
      <c r="L525" s="236">
        <v>1</v>
      </c>
      <c r="M525" s="236">
        <v>1</v>
      </c>
      <c r="N525" s="236">
        <v>1</v>
      </c>
      <c r="O525" s="236">
        <v>1</v>
      </c>
      <c r="P525">
        <v>1</v>
      </c>
      <c r="Q525">
        <v>1</v>
      </c>
      <c r="R525">
        <v>1</v>
      </c>
      <c r="S525">
        <v>1</v>
      </c>
      <c r="T525">
        <v>1</v>
      </c>
      <c r="U525">
        <v>1</v>
      </c>
      <c r="V525">
        <v>1</v>
      </c>
    </row>
    <row r="526" ht="14.25" spans="1:22">
      <c r="A526" s="242" t="s">
        <v>981</v>
      </c>
      <c r="B526" s="276" t="s">
        <v>982</v>
      </c>
      <c r="C526">
        <f>'OR12-保险公司财务管理操作风险'!C37</f>
        <v>0</v>
      </c>
      <c r="D526" t="s">
        <v>136</v>
      </c>
      <c r="E526" t="s">
        <v>922</v>
      </c>
      <c r="H526" s="273">
        <v>1</v>
      </c>
      <c r="I526" s="273">
        <v>1</v>
      </c>
      <c r="J526" s="234">
        <v>1</v>
      </c>
      <c r="K526" s="235">
        <v>1</v>
      </c>
      <c r="L526" s="236">
        <v>1</v>
      </c>
      <c r="M526" s="236">
        <v>1</v>
      </c>
      <c r="N526" s="236">
        <v>1</v>
      </c>
      <c r="O526" s="236">
        <v>1</v>
      </c>
      <c r="P526">
        <v>1</v>
      </c>
      <c r="Q526">
        <v>1</v>
      </c>
      <c r="R526">
        <v>1</v>
      </c>
      <c r="S526">
        <v>1</v>
      </c>
      <c r="T526">
        <v>1</v>
      </c>
      <c r="U526">
        <v>1</v>
      </c>
      <c r="V526">
        <v>1</v>
      </c>
    </row>
    <row r="527" ht="14.25" spans="1:22">
      <c r="A527" s="242" t="s">
        <v>983</v>
      </c>
      <c r="B527" s="276" t="s">
        <v>984</v>
      </c>
      <c r="C527">
        <f>'OR12-保险公司财务管理操作风险'!C38</f>
        <v>0</v>
      </c>
      <c r="D527" t="s">
        <v>136</v>
      </c>
      <c r="E527" t="s">
        <v>922</v>
      </c>
      <c r="H527" s="273">
        <v>1</v>
      </c>
      <c r="I527" s="273">
        <v>1</v>
      </c>
      <c r="J527" s="234">
        <v>1</v>
      </c>
      <c r="K527" s="235">
        <v>1</v>
      </c>
      <c r="L527" s="236">
        <v>1</v>
      </c>
      <c r="M527" s="236">
        <v>1</v>
      </c>
      <c r="N527" s="236">
        <v>1</v>
      </c>
      <c r="O527" s="236">
        <v>1</v>
      </c>
      <c r="P527">
        <v>1</v>
      </c>
      <c r="Q527">
        <v>1</v>
      </c>
      <c r="R527">
        <v>1</v>
      </c>
      <c r="S527">
        <v>1</v>
      </c>
      <c r="T527">
        <v>1</v>
      </c>
      <c r="U527">
        <v>1</v>
      </c>
      <c r="V527">
        <v>1</v>
      </c>
    </row>
    <row r="528" ht="14.25" spans="1:22">
      <c r="A528" s="242" t="s">
        <v>985</v>
      </c>
      <c r="B528" s="248" t="s">
        <v>917</v>
      </c>
      <c r="C528">
        <f>'OR12-保险公司财务管理操作风险'!C39</f>
        <v>0</v>
      </c>
      <c r="D528" t="s">
        <v>23</v>
      </c>
      <c r="E528" t="s">
        <v>922</v>
      </c>
      <c r="H528" s="273">
        <v>1</v>
      </c>
      <c r="I528" s="273">
        <v>1</v>
      </c>
      <c r="J528" s="234">
        <v>1</v>
      </c>
      <c r="K528" s="235">
        <v>1</v>
      </c>
      <c r="L528" s="236">
        <v>1</v>
      </c>
      <c r="M528" s="236">
        <v>1</v>
      </c>
      <c r="N528" s="236">
        <v>1</v>
      </c>
      <c r="O528" s="236">
        <v>1</v>
      </c>
      <c r="P528">
        <v>1</v>
      </c>
      <c r="Q528">
        <v>1</v>
      </c>
      <c r="R528">
        <v>1</v>
      </c>
      <c r="S528">
        <v>1</v>
      </c>
      <c r="T528">
        <v>1</v>
      </c>
      <c r="U528">
        <v>1</v>
      </c>
      <c r="V528">
        <v>1</v>
      </c>
    </row>
    <row r="529" ht="15" spans="1:22">
      <c r="A529" s="242" t="s">
        <v>986</v>
      </c>
      <c r="B529" s="254" t="s">
        <v>919</v>
      </c>
      <c r="C529">
        <f>'OR12-保险公司财务管理操作风险'!C40</f>
        <v>0</v>
      </c>
      <c r="D529" t="s">
        <v>23</v>
      </c>
      <c r="E529" t="s">
        <v>922</v>
      </c>
      <c r="H529" s="273">
        <v>1</v>
      </c>
      <c r="I529" s="273">
        <v>1</v>
      </c>
      <c r="J529" s="234">
        <v>1</v>
      </c>
      <c r="K529" s="235">
        <v>1</v>
      </c>
      <c r="L529" s="236">
        <v>1</v>
      </c>
      <c r="M529" s="236">
        <v>1</v>
      </c>
      <c r="N529" s="236">
        <v>1</v>
      </c>
      <c r="O529" s="236">
        <v>1</v>
      </c>
      <c r="P529">
        <v>1</v>
      </c>
      <c r="Q529">
        <v>1</v>
      </c>
      <c r="R529">
        <v>1</v>
      </c>
      <c r="S529">
        <v>1</v>
      </c>
      <c r="T529">
        <v>1</v>
      </c>
      <c r="U529">
        <v>1</v>
      </c>
      <c r="V529">
        <v>1</v>
      </c>
    </row>
    <row r="530" ht="14.25" spans="1:22">
      <c r="A530" s="277" t="s">
        <v>987</v>
      </c>
      <c r="B530" s="248" t="s">
        <v>988</v>
      </c>
      <c r="C530">
        <f>'OR13-保险分支机构财务管理操作风险'!C4</f>
        <v>0</v>
      </c>
      <c r="D530" s="273" t="s">
        <v>136</v>
      </c>
      <c r="E530" t="s">
        <v>989</v>
      </c>
      <c r="H530" s="234">
        <v>1</v>
      </c>
      <c r="I530" s="234">
        <v>1</v>
      </c>
      <c r="J530" s="234">
        <v>1</v>
      </c>
      <c r="L530" s="236">
        <v>1</v>
      </c>
      <c r="M530" s="236">
        <v>1</v>
      </c>
      <c r="N530" s="236">
        <v>1</v>
      </c>
      <c r="O530" s="236">
        <v>1</v>
      </c>
      <c r="P530">
        <v>1</v>
      </c>
      <c r="Q530">
        <v>1</v>
      </c>
      <c r="R530">
        <v>1</v>
      </c>
      <c r="S530">
        <v>1</v>
      </c>
      <c r="T530">
        <v>1</v>
      </c>
      <c r="U530">
        <v>1</v>
      </c>
      <c r="V530">
        <v>1</v>
      </c>
    </row>
    <row r="531" ht="14.25" spans="1:22">
      <c r="A531" s="277" t="s">
        <v>990</v>
      </c>
      <c r="B531" s="248" t="s">
        <v>928</v>
      </c>
      <c r="C531" t="str">
        <f>'OR13-保险分支机构财务管理操作风险'!C5</f>
        <v/>
      </c>
      <c r="D531" t="s">
        <v>107</v>
      </c>
      <c r="E531" t="s">
        <v>989</v>
      </c>
      <c r="H531" s="234">
        <v>1</v>
      </c>
      <c r="I531" s="234">
        <v>1</v>
      </c>
      <c r="J531" s="234">
        <v>1</v>
      </c>
      <c r="L531" s="236">
        <v>1</v>
      </c>
      <c r="M531" s="236">
        <v>1</v>
      </c>
      <c r="N531" s="236">
        <v>1</v>
      </c>
      <c r="O531" s="236">
        <v>1</v>
      </c>
      <c r="P531">
        <v>1</v>
      </c>
      <c r="Q531">
        <v>1</v>
      </c>
      <c r="R531">
        <v>1</v>
      </c>
      <c r="S531">
        <v>1</v>
      </c>
      <c r="T531">
        <v>1</v>
      </c>
      <c r="U531">
        <v>1</v>
      </c>
      <c r="V531">
        <v>1</v>
      </c>
    </row>
    <row r="532" ht="14.25" spans="1:22">
      <c r="A532" s="277" t="s">
        <v>991</v>
      </c>
      <c r="B532" s="260" t="s">
        <v>930</v>
      </c>
      <c r="C532">
        <f>'OR13-保险分支机构财务管理操作风险'!C6</f>
        <v>0</v>
      </c>
      <c r="D532" s="249" t="s">
        <v>100</v>
      </c>
      <c r="E532" t="s">
        <v>989</v>
      </c>
      <c r="H532" s="234">
        <v>1</v>
      </c>
      <c r="I532" s="234">
        <v>1</v>
      </c>
      <c r="J532" s="234">
        <v>1</v>
      </c>
      <c r="L532" s="236">
        <v>1</v>
      </c>
      <c r="M532" s="236">
        <v>1</v>
      </c>
      <c r="N532" s="236">
        <v>1</v>
      </c>
      <c r="O532" s="236">
        <v>1</v>
      </c>
      <c r="P532">
        <v>1</v>
      </c>
      <c r="Q532">
        <v>1</v>
      </c>
      <c r="R532">
        <v>1</v>
      </c>
      <c r="S532">
        <v>1</v>
      </c>
      <c r="T532">
        <v>1</v>
      </c>
      <c r="U532">
        <v>1</v>
      </c>
      <c r="V532">
        <v>1</v>
      </c>
    </row>
    <row r="533" ht="14.25" spans="1:22">
      <c r="A533" s="277" t="s">
        <v>992</v>
      </c>
      <c r="B533" s="260" t="s">
        <v>932</v>
      </c>
      <c r="C533">
        <f>'OR13-保险分支机构财务管理操作风险'!D7</f>
        <v>0</v>
      </c>
      <c r="D533" s="249" t="s">
        <v>100</v>
      </c>
      <c r="E533" t="s">
        <v>989</v>
      </c>
      <c r="H533" s="234">
        <v>1</v>
      </c>
      <c r="I533" s="234">
        <v>1</v>
      </c>
      <c r="J533" s="234">
        <v>1</v>
      </c>
      <c r="L533" s="236">
        <v>1</v>
      </c>
      <c r="M533" s="236">
        <v>1</v>
      </c>
      <c r="N533" s="236">
        <v>1</v>
      </c>
      <c r="O533" s="236">
        <v>1</v>
      </c>
      <c r="P533">
        <v>1</v>
      </c>
      <c r="Q533">
        <v>1</v>
      </c>
      <c r="R533">
        <v>1</v>
      </c>
      <c r="S533">
        <v>1</v>
      </c>
      <c r="T533">
        <v>1</v>
      </c>
      <c r="U533">
        <v>1</v>
      </c>
      <c r="V533">
        <v>1</v>
      </c>
    </row>
    <row r="534" ht="14.25" spans="1:22">
      <c r="A534" s="277" t="s">
        <v>993</v>
      </c>
      <c r="B534" s="260" t="s">
        <v>934</v>
      </c>
      <c r="C534">
        <f>'OR13-保险分支机构财务管理操作风险'!C8</f>
        <v>0</v>
      </c>
      <c r="D534" s="249" t="s">
        <v>100</v>
      </c>
      <c r="E534" t="s">
        <v>989</v>
      </c>
      <c r="H534" s="234">
        <v>1</v>
      </c>
      <c r="I534" s="234">
        <v>1</v>
      </c>
      <c r="J534" s="234">
        <v>1</v>
      </c>
      <c r="L534" s="236">
        <v>1</v>
      </c>
      <c r="M534" s="236">
        <v>1</v>
      </c>
      <c r="N534" s="236">
        <v>1</v>
      </c>
      <c r="O534" s="236">
        <v>1</v>
      </c>
      <c r="P534">
        <v>1</v>
      </c>
      <c r="Q534">
        <v>1</v>
      </c>
      <c r="R534">
        <v>1</v>
      </c>
      <c r="S534">
        <v>1</v>
      </c>
      <c r="T534">
        <v>1</v>
      </c>
      <c r="U534">
        <v>1</v>
      </c>
      <c r="V534">
        <v>1</v>
      </c>
    </row>
    <row r="535" ht="14.25" spans="1:22">
      <c r="A535" s="277" t="s">
        <v>994</v>
      </c>
      <c r="B535" s="248" t="s">
        <v>995</v>
      </c>
      <c r="C535" t="str">
        <f>'OR13-保险分支机构财务管理操作风险'!D9</f>
        <v/>
      </c>
      <c r="D535" s="249" t="s">
        <v>107</v>
      </c>
      <c r="E535" t="s">
        <v>989</v>
      </c>
      <c r="H535" s="234">
        <v>1</v>
      </c>
      <c r="I535" s="234">
        <v>1</v>
      </c>
      <c r="J535" s="234">
        <v>1</v>
      </c>
      <c r="L535" s="236">
        <v>1</v>
      </c>
      <c r="M535" s="236">
        <v>1</v>
      </c>
      <c r="N535" s="236">
        <v>1</v>
      </c>
      <c r="O535" s="236">
        <v>1</v>
      </c>
      <c r="P535">
        <v>1</v>
      </c>
      <c r="Q535">
        <v>1</v>
      </c>
      <c r="R535">
        <v>1</v>
      </c>
      <c r="S535">
        <v>1</v>
      </c>
      <c r="T535">
        <v>1</v>
      </c>
      <c r="U535">
        <v>1</v>
      </c>
      <c r="V535">
        <v>1</v>
      </c>
    </row>
    <row r="536" ht="28.5" spans="1:22">
      <c r="A536" s="277" t="s">
        <v>996</v>
      </c>
      <c r="B536" s="260" t="s">
        <v>997</v>
      </c>
      <c r="C536">
        <f>'OR13-保险分支机构财务管理操作风险'!D10</f>
        <v>0</v>
      </c>
      <c r="D536" s="249" t="s">
        <v>100</v>
      </c>
      <c r="E536" t="s">
        <v>989</v>
      </c>
      <c r="H536" s="234">
        <v>1</v>
      </c>
      <c r="I536" s="234">
        <v>1</v>
      </c>
      <c r="J536" s="234">
        <v>1</v>
      </c>
      <c r="L536" s="236">
        <v>1</v>
      </c>
      <c r="M536" s="236">
        <v>1</v>
      </c>
      <c r="N536" s="236">
        <v>1</v>
      </c>
      <c r="O536" s="236">
        <v>1</v>
      </c>
      <c r="P536">
        <v>1</v>
      </c>
      <c r="Q536">
        <v>1</v>
      </c>
      <c r="R536">
        <v>1</v>
      </c>
      <c r="S536">
        <v>1</v>
      </c>
      <c r="T536">
        <v>1</v>
      </c>
      <c r="U536">
        <v>1</v>
      </c>
      <c r="V536">
        <v>1</v>
      </c>
    </row>
    <row r="537" ht="14.25" spans="1:22">
      <c r="A537" s="277" t="s">
        <v>998</v>
      </c>
      <c r="B537" s="260" t="s">
        <v>999</v>
      </c>
      <c r="C537">
        <f>'OR13-保险分支机构财务管理操作风险'!D11</f>
        <v>0</v>
      </c>
      <c r="D537" s="249" t="s">
        <v>100</v>
      </c>
      <c r="E537" t="s">
        <v>989</v>
      </c>
      <c r="H537" s="234">
        <v>1</v>
      </c>
      <c r="I537" s="234">
        <v>1</v>
      </c>
      <c r="J537" s="234">
        <v>1</v>
      </c>
      <c r="L537" s="236">
        <v>1</v>
      </c>
      <c r="M537" s="236">
        <v>1</v>
      </c>
      <c r="N537" s="236">
        <v>1</v>
      </c>
      <c r="O537" s="236">
        <v>1</v>
      </c>
      <c r="P537">
        <v>1</v>
      </c>
      <c r="Q537">
        <v>1</v>
      </c>
      <c r="R537">
        <v>1</v>
      </c>
      <c r="S537">
        <v>1</v>
      </c>
      <c r="T537">
        <v>1</v>
      </c>
      <c r="U537">
        <v>1</v>
      </c>
      <c r="V537">
        <v>1</v>
      </c>
    </row>
    <row r="538" ht="14.25" spans="1:22">
      <c r="A538" s="277" t="s">
        <v>1000</v>
      </c>
      <c r="B538" s="248" t="s">
        <v>831</v>
      </c>
      <c r="C538" t="str">
        <f>'OR13-保险分支机构财务管理操作风险'!C12</f>
        <v/>
      </c>
      <c r="D538" s="249" t="s">
        <v>100</v>
      </c>
      <c r="E538" t="s">
        <v>989</v>
      </c>
      <c r="H538" s="234">
        <v>1</v>
      </c>
      <c r="I538" s="234">
        <v>1</v>
      </c>
      <c r="J538" s="234">
        <v>1</v>
      </c>
      <c r="L538" s="236">
        <v>1</v>
      </c>
      <c r="M538" s="236">
        <v>1</v>
      </c>
      <c r="N538" s="236">
        <v>1</v>
      </c>
      <c r="O538" s="236">
        <v>1</v>
      </c>
      <c r="P538">
        <v>1</v>
      </c>
      <c r="Q538">
        <v>1</v>
      </c>
      <c r="R538">
        <v>1</v>
      </c>
      <c r="S538">
        <v>1</v>
      </c>
      <c r="T538">
        <v>1</v>
      </c>
      <c r="U538">
        <v>1</v>
      </c>
      <c r="V538">
        <v>1</v>
      </c>
    </row>
    <row r="539" ht="14.25" spans="1:22">
      <c r="A539" s="277" t="s">
        <v>1001</v>
      </c>
      <c r="B539" s="260" t="s">
        <v>833</v>
      </c>
      <c r="C539">
        <f>'OR13-保险分支机构财务管理操作风险'!C13</f>
        <v>0</v>
      </c>
      <c r="D539" t="s">
        <v>100</v>
      </c>
      <c r="E539" t="s">
        <v>989</v>
      </c>
      <c r="H539" s="234">
        <v>1</v>
      </c>
      <c r="I539" s="234">
        <v>1</v>
      </c>
      <c r="J539" s="234">
        <v>1</v>
      </c>
      <c r="L539" s="236">
        <v>1</v>
      </c>
      <c r="M539" s="236">
        <v>1</v>
      </c>
      <c r="N539" s="236">
        <v>1</v>
      </c>
      <c r="O539" s="236">
        <v>1</v>
      </c>
      <c r="P539">
        <v>1</v>
      </c>
      <c r="Q539">
        <v>1</v>
      </c>
      <c r="R539">
        <v>1</v>
      </c>
      <c r="S539">
        <v>1</v>
      </c>
      <c r="T539">
        <v>1</v>
      </c>
      <c r="U539">
        <v>1</v>
      </c>
      <c r="V539">
        <v>1</v>
      </c>
    </row>
    <row r="540" ht="14.25" spans="1:22">
      <c r="A540" s="277" t="s">
        <v>1002</v>
      </c>
      <c r="B540" s="260" t="s">
        <v>1003</v>
      </c>
      <c r="C540">
        <f>'OR13-保险分支机构财务管理操作风险'!C14</f>
        <v>0</v>
      </c>
      <c r="D540" s="249" t="s">
        <v>100</v>
      </c>
      <c r="E540" t="s">
        <v>989</v>
      </c>
      <c r="H540" s="234">
        <v>1</v>
      </c>
      <c r="I540" s="234">
        <v>1</v>
      </c>
      <c r="J540" s="234">
        <v>1</v>
      </c>
      <c r="L540" s="236">
        <v>1</v>
      </c>
      <c r="M540" s="236">
        <v>1</v>
      </c>
      <c r="N540" s="236">
        <v>1</v>
      </c>
      <c r="O540" s="236">
        <v>1</v>
      </c>
      <c r="P540">
        <v>1</v>
      </c>
      <c r="Q540">
        <v>1</v>
      </c>
      <c r="R540">
        <v>1</v>
      </c>
      <c r="S540">
        <v>1</v>
      </c>
      <c r="T540">
        <v>1</v>
      </c>
      <c r="U540">
        <v>1</v>
      </c>
      <c r="V540">
        <v>1</v>
      </c>
    </row>
    <row r="541" ht="14.25" spans="1:22">
      <c r="A541" s="277" t="s">
        <v>1004</v>
      </c>
      <c r="B541" s="248" t="s">
        <v>1005</v>
      </c>
      <c r="C541">
        <f>'OR13-保险分支机构财务管理操作风险'!C15</f>
        <v>0</v>
      </c>
      <c r="D541" s="249" t="s">
        <v>23</v>
      </c>
      <c r="E541" t="s">
        <v>989</v>
      </c>
      <c r="H541" s="234">
        <v>1</v>
      </c>
      <c r="I541" s="234">
        <v>1</v>
      </c>
      <c r="J541" s="234">
        <v>1</v>
      </c>
      <c r="L541" s="236">
        <v>1</v>
      </c>
      <c r="M541" s="236">
        <v>1</v>
      </c>
      <c r="N541" s="236">
        <v>1</v>
      </c>
      <c r="O541" s="236">
        <v>1</v>
      </c>
      <c r="P541">
        <v>1</v>
      </c>
      <c r="Q541">
        <v>1</v>
      </c>
      <c r="R541">
        <v>1</v>
      </c>
      <c r="S541">
        <v>1</v>
      </c>
      <c r="T541">
        <v>1</v>
      </c>
      <c r="U541">
        <v>1</v>
      </c>
      <c r="V541">
        <v>1</v>
      </c>
    </row>
    <row r="542" ht="14.25" spans="1:22">
      <c r="A542" s="277" t="s">
        <v>1006</v>
      </c>
      <c r="B542" s="248" t="s">
        <v>286</v>
      </c>
      <c r="C542">
        <f>'OR13-保险分支机构财务管理操作风险'!C16</f>
        <v>0</v>
      </c>
      <c r="D542" s="249" t="s">
        <v>23</v>
      </c>
      <c r="E542" t="s">
        <v>989</v>
      </c>
      <c r="H542" s="234">
        <v>1</v>
      </c>
      <c r="I542" s="234">
        <v>1</v>
      </c>
      <c r="J542" s="234">
        <v>1</v>
      </c>
      <c r="L542" s="236">
        <v>1</v>
      </c>
      <c r="M542" s="236">
        <v>1</v>
      </c>
      <c r="N542" s="236">
        <v>1</v>
      </c>
      <c r="O542" s="236">
        <v>1</v>
      </c>
      <c r="P542">
        <v>1</v>
      </c>
      <c r="Q542">
        <v>1</v>
      </c>
      <c r="R542">
        <v>1</v>
      </c>
      <c r="S542">
        <v>1</v>
      </c>
      <c r="T542">
        <v>1</v>
      </c>
      <c r="U542">
        <v>1</v>
      </c>
      <c r="V542">
        <v>1</v>
      </c>
    </row>
    <row r="543" ht="14.25" spans="1:22">
      <c r="A543" s="277" t="s">
        <v>1007</v>
      </c>
      <c r="B543" s="248" t="s">
        <v>1008</v>
      </c>
      <c r="C543">
        <f>'OR13-保险分支机构财务管理操作风险'!C17</f>
        <v>0</v>
      </c>
      <c r="D543" s="249" t="s">
        <v>100</v>
      </c>
      <c r="E543" t="s">
        <v>989</v>
      </c>
      <c r="H543" s="234">
        <v>1</v>
      </c>
      <c r="I543" s="234">
        <v>1</v>
      </c>
      <c r="J543" s="234">
        <v>1</v>
      </c>
      <c r="L543" s="236">
        <v>1</v>
      </c>
      <c r="M543" s="236">
        <v>1</v>
      </c>
      <c r="N543" s="236">
        <v>1</v>
      </c>
      <c r="O543" s="236">
        <v>1</v>
      </c>
      <c r="P543">
        <v>1</v>
      </c>
      <c r="Q543">
        <v>1</v>
      </c>
      <c r="R543">
        <v>1</v>
      </c>
      <c r="S543">
        <v>1</v>
      </c>
      <c r="T543">
        <v>1</v>
      </c>
      <c r="U543">
        <v>1</v>
      </c>
      <c r="V543">
        <v>1</v>
      </c>
    </row>
    <row r="544" ht="14.25" spans="1:22">
      <c r="A544" s="277" t="s">
        <v>1009</v>
      </c>
      <c r="B544" s="248" t="s">
        <v>1010</v>
      </c>
      <c r="C544">
        <f>'OR13-保险分支机构财务管理操作风险'!C18</f>
        <v>0</v>
      </c>
      <c r="D544" s="249" t="s">
        <v>100</v>
      </c>
      <c r="E544" t="s">
        <v>989</v>
      </c>
      <c r="H544" s="234">
        <v>1</v>
      </c>
      <c r="I544" s="234">
        <v>1</v>
      </c>
      <c r="J544" s="234">
        <v>1</v>
      </c>
      <c r="L544" s="236">
        <v>1</v>
      </c>
      <c r="M544" s="236">
        <v>1</v>
      </c>
      <c r="N544" s="236">
        <v>1</v>
      </c>
      <c r="O544" s="236">
        <v>1</v>
      </c>
      <c r="P544">
        <v>1</v>
      </c>
      <c r="Q544">
        <v>1</v>
      </c>
      <c r="R544">
        <v>1</v>
      </c>
      <c r="S544">
        <v>1</v>
      </c>
      <c r="T544">
        <v>1</v>
      </c>
      <c r="U544">
        <v>1</v>
      </c>
      <c r="V544">
        <v>1</v>
      </c>
    </row>
    <row r="545" ht="14.25" spans="1:22">
      <c r="A545" s="277" t="s">
        <v>1011</v>
      </c>
      <c r="B545" s="248" t="s">
        <v>1012</v>
      </c>
      <c r="C545">
        <f>'OR13-保险分支机构财务管理操作风险'!C19</f>
        <v>0</v>
      </c>
      <c r="D545" s="249" t="s">
        <v>23</v>
      </c>
      <c r="E545" t="s">
        <v>989</v>
      </c>
      <c r="H545" s="234">
        <v>1</v>
      </c>
      <c r="I545" s="234">
        <v>1</v>
      </c>
      <c r="J545" s="234">
        <v>1</v>
      </c>
      <c r="L545" s="236">
        <v>1</v>
      </c>
      <c r="M545" s="236">
        <v>1</v>
      </c>
      <c r="N545" s="236">
        <v>1</v>
      </c>
      <c r="O545" s="236">
        <v>1</v>
      </c>
      <c r="P545">
        <v>1</v>
      </c>
      <c r="Q545">
        <v>1</v>
      </c>
      <c r="R545">
        <v>1</v>
      </c>
      <c r="S545">
        <v>1</v>
      </c>
      <c r="T545">
        <v>1</v>
      </c>
      <c r="U545">
        <v>1</v>
      </c>
      <c r="V545">
        <v>1</v>
      </c>
    </row>
    <row r="546" ht="14.25" spans="1:22">
      <c r="A546" s="277" t="s">
        <v>1013</v>
      </c>
      <c r="B546" s="248" t="s">
        <v>1014</v>
      </c>
      <c r="C546">
        <f>'OR13-保险分支机构财务管理操作风险'!C20</f>
        <v>0</v>
      </c>
      <c r="D546" s="249" t="s">
        <v>100</v>
      </c>
      <c r="E546" t="s">
        <v>989</v>
      </c>
      <c r="H546" s="234">
        <v>1</v>
      </c>
      <c r="I546" s="234">
        <v>1</v>
      </c>
      <c r="J546" s="234">
        <v>1</v>
      </c>
      <c r="L546" s="236">
        <v>1</v>
      </c>
      <c r="M546" s="236">
        <v>1</v>
      </c>
      <c r="N546" s="236">
        <v>1</v>
      </c>
      <c r="O546" s="236">
        <v>1</v>
      </c>
      <c r="P546">
        <v>1</v>
      </c>
      <c r="Q546">
        <v>1</v>
      </c>
      <c r="R546">
        <v>1</v>
      </c>
      <c r="S546">
        <v>1</v>
      </c>
      <c r="T546">
        <v>1</v>
      </c>
      <c r="U546">
        <v>1</v>
      </c>
      <c r="V546">
        <v>1</v>
      </c>
    </row>
    <row r="547" ht="14.25" spans="1:22">
      <c r="A547" s="277" t="s">
        <v>1015</v>
      </c>
      <c r="B547" s="248" t="s">
        <v>1016</v>
      </c>
      <c r="C547">
        <f>'OR13-保险分支机构财务管理操作风险'!C21</f>
        <v>0</v>
      </c>
      <c r="D547" s="249" t="s">
        <v>100</v>
      </c>
      <c r="E547" t="s">
        <v>989</v>
      </c>
      <c r="H547" s="234">
        <v>1</v>
      </c>
      <c r="I547" s="234">
        <v>1</v>
      </c>
      <c r="J547" s="234">
        <v>1</v>
      </c>
      <c r="L547" s="236">
        <v>1</v>
      </c>
      <c r="M547" s="236">
        <v>1</v>
      </c>
      <c r="N547" s="236">
        <v>1</v>
      </c>
      <c r="O547" s="236">
        <v>1</v>
      </c>
      <c r="P547">
        <v>1</v>
      </c>
      <c r="Q547">
        <v>1</v>
      </c>
      <c r="R547">
        <v>1</v>
      </c>
      <c r="S547">
        <v>1</v>
      </c>
      <c r="T547">
        <v>1</v>
      </c>
      <c r="U547">
        <v>1</v>
      </c>
      <c r="V547">
        <v>1</v>
      </c>
    </row>
    <row r="548" ht="14.25" spans="1:22">
      <c r="A548" s="277" t="s">
        <v>1017</v>
      </c>
      <c r="B548" s="248" t="s">
        <v>953</v>
      </c>
      <c r="C548">
        <f>'OR13-保险分支机构财务管理操作风险'!C22</f>
        <v>0</v>
      </c>
      <c r="D548" s="249" t="s">
        <v>23</v>
      </c>
      <c r="E548" t="s">
        <v>989</v>
      </c>
      <c r="H548" s="234">
        <v>1</v>
      </c>
      <c r="I548" s="234">
        <v>1</v>
      </c>
      <c r="J548" s="234">
        <v>1</v>
      </c>
      <c r="L548" s="236">
        <v>1</v>
      </c>
      <c r="M548" s="236">
        <v>1</v>
      </c>
      <c r="N548" s="236">
        <v>1</v>
      </c>
      <c r="O548" s="236">
        <v>1</v>
      </c>
      <c r="P548">
        <v>1</v>
      </c>
      <c r="Q548">
        <v>1</v>
      </c>
      <c r="R548">
        <v>1</v>
      </c>
      <c r="S548">
        <v>1</v>
      </c>
      <c r="T548">
        <v>1</v>
      </c>
      <c r="U548">
        <v>1</v>
      </c>
      <c r="V548">
        <v>1</v>
      </c>
    </row>
    <row r="549" ht="14.25" spans="1:22">
      <c r="A549" s="277" t="s">
        <v>1018</v>
      </c>
      <c r="B549" s="256" t="s">
        <v>1019</v>
      </c>
      <c r="C549" t="str">
        <f>'OR13-保险分支机构财务管理操作风险'!C23</f>
        <v/>
      </c>
      <c r="D549" s="249" t="s">
        <v>107</v>
      </c>
      <c r="E549" t="s">
        <v>989</v>
      </c>
      <c r="H549" s="234">
        <v>1</v>
      </c>
      <c r="I549" s="234">
        <v>1</v>
      </c>
      <c r="J549" s="234">
        <v>1</v>
      </c>
      <c r="L549" s="236">
        <v>1</v>
      </c>
      <c r="M549" s="236">
        <v>1</v>
      </c>
      <c r="N549" s="236">
        <v>1</v>
      </c>
      <c r="O549" s="236">
        <v>1</v>
      </c>
      <c r="P549">
        <v>1</v>
      </c>
      <c r="Q549">
        <v>1</v>
      </c>
      <c r="R549">
        <v>1</v>
      </c>
      <c r="S549">
        <v>1</v>
      </c>
      <c r="T549">
        <v>1</v>
      </c>
      <c r="U549">
        <v>1</v>
      </c>
      <c r="V549">
        <v>1</v>
      </c>
    </row>
    <row r="550" ht="14.25" spans="1:22">
      <c r="A550" s="277" t="s">
        <v>1020</v>
      </c>
      <c r="B550" s="257" t="s">
        <v>1021</v>
      </c>
      <c r="C550">
        <f>'OR13-保险分支机构财务管理操作风险'!C24</f>
        <v>0</v>
      </c>
      <c r="D550" t="s">
        <v>136</v>
      </c>
      <c r="E550" t="s">
        <v>989</v>
      </c>
      <c r="H550" s="234">
        <v>1</v>
      </c>
      <c r="I550" s="234">
        <v>1</v>
      </c>
      <c r="J550" s="234">
        <v>1</v>
      </c>
      <c r="L550" s="236">
        <v>1</v>
      </c>
      <c r="M550" s="236">
        <v>1</v>
      </c>
      <c r="N550" s="236">
        <v>1</v>
      </c>
      <c r="O550" s="236">
        <v>1</v>
      </c>
      <c r="P550">
        <v>1</v>
      </c>
      <c r="Q550">
        <v>1</v>
      </c>
      <c r="R550">
        <v>1</v>
      </c>
      <c r="S550">
        <v>1</v>
      </c>
      <c r="T550">
        <v>1</v>
      </c>
      <c r="U550">
        <v>1</v>
      </c>
      <c r="V550">
        <v>1</v>
      </c>
    </row>
    <row r="551" ht="14.25" spans="1:22">
      <c r="A551" s="277" t="s">
        <v>1022</v>
      </c>
      <c r="B551" s="257" t="s">
        <v>378</v>
      </c>
      <c r="C551">
        <f>'OR13-保险分支机构财务管理操作风险'!C25</f>
        <v>0</v>
      </c>
      <c r="D551" t="s">
        <v>136</v>
      </c>
      <c r="E551" t="s">
        <v>989</v>
      </c>
      <c r="H551" s="234">
        <v>1</v>
      </c>
      <c r="I551" s="234">
        <v>1</v>
      </c>
      <c r="J551" s="234">
        <v>1</v>
      </c>
      <c r="L551" s="236">
        <v>1</v>
      </c>
      <c r="M551" s="236">
        <v>1</v>
      </c>
      <c r="N551" s="236">
        <v>1</v>
      </c>
      <c r="O551" s="236">
        <v>1</v>
      </c>
      <c r="P551">
        <v>1</v>
      </c>
      <c r="Q551">
        <v>1</v>
      </c>
      <c r="R551">
        <v>1</v>
      </c>
      <c r="S551">
        <v>1</v>
      </c>
      <c r="T551">
        <v>1</v>
      </c>
      <c r="U551">
        <v>1</v>
      </c>
      <c r="V551">
        <v>1</v>
      </c>
    </row>
    <row r="552" ht="14.25" spans="1:22">
      <c r="A552" s="277" t="s">
        <v>1023</v>
      </c>
      <c r="B552" s="257" t="s">
        <v>484</v>
      </c>
      <c r="C552">
        <f>'OR13-保险分支机构财务管理操作风险'!C26</f>
        <v>0</v>
      </c>
      <c r="D552" t="s">
        <v>136</v>
      </c>
      <c r="E552" t="s">
        <v>989</v>
      </c>
      <c r="H552" s="234">
        <v>1</v>
      </c>
      <c r="I552" s="234">
        <v>1</v>
      </c>
      <c r="J552" s="234">
        <v>1</v>
      </c>
      <c r="L552" s="236">
        <v>1</v>
      </c>
      <c r="M552" s="236">
        <v>1</v>
      </c>
      <c r="N552" s="236">
        <v>1</v>
      </c>
      <c r="O552" s="236">
        <v>1</v>
      </c>
      <c r="P552">
        <v>1</v>
      </c>
      <c r="Q552">
        <v>1</v>
      </c>
      <c r="R552">
        <v>1</v>
      </c>
      <c r="S552">
        <v>1</v>
      </c>
      <c r="T552">
        <v>1</v>
      </c>
      <c r="U552">
        <v>1</v>
      </c>
      <c r="V552">
        <v>1</v>
      </c>
    </row>
    <row r="553" ht="14.25" spans="1:22">
      <c r="A553" s="277" t="s">
        <v>1024</v>
      </c>
      <c r="B553" s="257" t="s">
        <v>486</v>
      </c>
      <c r="C553">
        <f>'OR13-保险分支机构财务管理操作风险'!C27</f>
        <v>0</v>
      </c>
      <c r="D553" s="278" t="s">
        <v>136</v>
      </c>
      <c r="E553" t="s">
        <v>989</v>
      </c>
      <c r="H553" s="234">
        <v>1</v>
      </c>
      <c r="I553" s="234">
        <v>1</v>
      </c>
      <c r="J553" s="234">
        <v>1</v>
      </c>
      <c r="L553" s="236">
        <v>1</v>
      </c>
      <c r="M553" s="236">
        <v>1</v>
      </c>
      <c r="N553" s="236">
        <v>1</v>
      </c>
      <c r="O553" s="236">
        <v>1</v>
      </c>
      <c r="P553">
        <v>1</v>
      </c>
      <c r="Q553">
        <v>1</v>
      </c>
      <c r="R553">
        <v>1</v>
      </c>
      <c r="S553">
        <v>1</v>
      </c>
      <c r="T553">
        <v>1</v>
      </c>
      <c r="U553">
        <v>1</v>
      </c>
      <c r="V553">
        <v>1</v>
      </c>
    </row>
    <row r="554" ht="14.25" spans="1:22">
      <c r="A554" s="277" t="s">
        <v>1025</v>
      </c>
      <c r="B554" s="256" t="s">
        <v>1026</v>
      </c>
      <c r="C554" t="str">
        <f>'OR13-保险分支机构财务管理操作风险'!C28</f>
        <v/>
      </c>
      <c r="D554" s="249" t="s">
        <v>107</v>
      </c>
      <c r="E554" t="s">
        <v>989</v>
      </c>
      <c r="H554" s="234">
        <v>1</v>
      </c>
      <c r="I554" s="234">
        <v>1</v>
      </c>
      <c r="J554" s="234">
        <v>1</v>
      </c>
      <c r="L554" s="236">
        <v>1</v>
      </c>
      <c r="M554" s="236">
        <v>1</v>
      </c>
      <c r="N554" s="236">
        <v>1</v>
      </c>
      <c r="O554" s="236">
        <v>1</v>
      </c>
      <c r="P554">
        <v>1</v>
      </c>
      <c r="Q554">
        <v>1</v>
      </c>
      <c r="R554">
        <v>1</v>
      </c>
      <c r="S554">
        <v>1</v>
      </c>
      <c r="T554">
        <v>1</v>
      </c>
      <c r="U554">
        <v>1</v>
      </c>
      <c r="V554">
        <v>1</v>
      </c>
    </row>
    <row r="555" ht="14.25" spans="1:22">
      <c r="A555" s="277" t="s">
        <v>1027</v>
      </c>
      <c r="B555" s="257" t="s">
        <v>1028</v>
      </c>
      <c r="C555">
        <f>'OR13-保险分支机构财务管理操作风险'!C29</f>
        <v>0</v>
      </c>
      <c r="D555" s="249" t="s">
        <v>136</v>
      </c>
      <c r="E555" t="s">
        <v>989</v>
      </c>
      <c r="H555" s="234">
        <v>1</v>
      </c>
      <c r="I555" s="234">
        <v>1</v>
      </c>
      <c r="J555" s="234">
        <v>1</v>
      </c>
      <c r="L555" s="236">
        <v>1</v>
      </c>
      <c r="M555" s="236">
        <v>1</v>
      </c>
      <c r="N555" s="236">
        <v>1</v>
      </c>
      <c r="O555" s="236">
        <v>1</v>
      </c>
      <c r="P555">
        <v>1</v>
      </c>
      <c r="Q555">
        <v>1</v>
      </c>
      <c r="R555">
        <v>1</v>
      </c>
      <c r="S555">
        <v>1</v>
      </c>
      <c r="T555">
        <v>1</v>
      </c>
      <c r="U555">
        <v>1</v>
      </c>
      <c r="V555">
        <v>1</v>
      </c>
    </row>
    <row r="556" ht="14.25" spans="1:22">
      <c r="A556" s="277" t="s">
        <v>1029</v>
      </c>
      <c r="B556" s="257" t="s">
        <v>1030</v>
      </c>
      <c r="C556">
        <f>'OR13-保险分支机构财务管理操作风险'!C30</f>
        <v>0</v>
      </c>
      <c r="D556" s="249" t="s">
        <v>136</v>
      </c>
      <c r="E556" t="s">
        <v>989</v>
      </c>
      <c r="H556" s="234">
        <v>1</v>
      </c>
      <c r="I556" s="234">
        <v>1</v>
      </c>
      <c r="J556" s="234">
        <v>1</v>
      </c>
      <c r="L556" s="236">
        <v>1</v>
      </c>
      <c r="M556" s="236">
        <v>1</v>
      </c>
      <c r="N556" s="236">
        <v>1</v>
      </c>
      <c r="O556" s="236">
        <v>1</v>
      </c>
      <c r="P556">
        <v>1</v>
      </c>
      <c r="Q556">
        <v>1</v>
      </c>
      <c r="R556">
        <v>1</v>
      </c>
      <c r="S556">
        <v>1</v>
      </c>
      <c r="T556">
        <v>1</v>
      </c>
      <c r="U556">
        <v>1</v>
      </c>
      <c r="V556">
        <v>1</v>
      </c>
    </row>
    <row r="557" ht="14.25" spans="1:22">
      <c r="A557" s="277" t="s">
        <v>1031</v>
      </c>
      <c r="B557" s="260" t="s">
        <v>1032</v>
      </c>
      <c r="C557">
        <f>'OR13-保险分支机构财务管理操作风险'!C31</f>
        <v>0</v>
      </c>
      <c r="D557" s="249" t="s">
        <v>136</v>
      </c>
      <c r="E557" t="s">
        <v>989</v>
      </c>
      <c r="H557" s="234">
        <v>1</v>
      </c>
      <c r="I557" s="234">
        <v>1</v>
      </c>
      <c r="J557" s="234">
        <v>1</v>
      </c>
      <c r="L557" s="236">
        <v>1</v>
      </c>
      <c r="M557" s="236">
        <v>1</v>
      </c>
      <c r="N557" s="236">
        <v>1</v>
      </c>
      <c r="O557" s="236">
        <v>1</v>
      </c>
      <c r="P557">
        <v>1</v>
      </c>
      <c r="Q557">
        <v>1</v>
      </c>
      <c r="R557">
        <v>1</v>
      </c>
      <c r="S557">
        <v>1</v>
      </c>
      <c r="T557">
        <v>1</v>
      </c>
      <c r="U557">
        <v>1</v>
      </c>
      <c r="V557">
        <v>1</v>
      </c>
    </row>
    <row r="558" ht="14.25" spans="1:22">
      <c r="A558" s="277" t="s">
        <v>1033</v>
      </c>
      <c r="B558" s="248" t="s">
        <v>1034</v>
      </c>
      <c r="C558" t="str">
        <f>'OR13-保险分支机构财务管理操作风险'!D32</f>
        <v/>
      </c>
      <c r="D558" s="249" t="s">
        <v>107</v>
      </c>
      <c r="E558" t="s">
        <v>989</v>
      </c>
      <c r="H558" s="234">
        <v>1</v>
      </c>
      <c r="I558" s="234">
        <v>1</v>
      </c>
      <c r="J558" s="234">
        <v>1</v>
      </c>
      <c r="L558" s="236">
        <v>1</v>
      </c>
      <c r="M558" s="236">
        <v>1</v>
      </c>
      <c r="N558" s="236">
        <v>1</v>
      </c>
      <c r="O558" s="236">
        <v>1</v>
      </c>
      <c r="P558">
        <v>1</v>
      </c>
      <c r="Q558">
        <v>1</v>
      </c>
      <c r="R558">
        <v>1</v>
      </c>
      <c r="S558">
        <v>1</v>
      </c>
      <c r="T558">
        <v>1</v>
      </c>
      <c r="U558">
        <v>1</v>
      </c>
      <c r="V558">
        <v>1</v>
      </c>
    </row>
    <row r="559" ht="14.25" spans="1:22">
      <c r="A559" s="277" t="s">
        <v>1035</v>
      </c>
      <c r="B559" s="260" t="s">
        <v>1036</v>
      </c>
      <c r="C559">
        <f>'OR13-保险分支机构财务管理操作风险'!D33</f>
        <v>0</v>
      </c>
      <c r="D559" s="249" t="s">
        <v>136</v>
      </c>
      <c r="E559" t="s">
        <v>989</v>
      </c>
      <c r="H559" s="234">
        <v>1</v>
      </c>
      <c r="I559" s="234">
        <v>1</v>
      </c>
      <c r="J559" s="234">
        <v>1</v>
      </c>
      <c r="L559" s="236">
        <v>1</v>
      </c>
      <c r="M559" s="236">
        <v>1</v>
      </c>
      <c r="N559" s="236">
        <v>1</v>
      </c>
      <c r="O559" s="236">
        <v>1</v>
      </c>
      <c r="P559">
        <v>1</v>
      </c>
      <c r="Q559">
        <v>1</v>
      </c>
      <c r="R559">
        <v>1</v>
      </c>
      <c r="S559">
        <v>1</v>
      </c>
      <c r="T559">
        <v>1</v>
      </c>
      <c r="U559">
        <v>1</v>
      </c>
      <c r="V559">
        <v>1</v>
      </c>
    </row>
    <row r="560" ht="14.25" spans="1:22">
      <c r="A560" s="277" t="s">
        <v>1037</v>
      </c>
      <c r="B560" s="260" t="s">
        <v>1038</v>
      </c>
      <c r="C560">
        <f>'OR13-保险分支机构财务管理操作风险'!D34</f>
        <v>0</v>
      </c>
      <c r="D560" s="249" t="s">
        <v>136</v>
      </c>
      <c r="E560" t="s">
        <v>989</v>
      </c>
      <c r="H560" s="234">
        <v>1</v>
      </c>
      <c r="I560" s="234">
        <v>1</v>
      </c>
      <c r="J560" s="234">
        <v>1</v>
      </c>
      <c r="L560" s="236">
        <v>1</v>
      </c>
      <c r="M560" s="236">
        <v>1</v>
      </c>
      <c r="N560" s="236">
        <v>1</v>
      </c>
      <c r="O560" s="236">
        <v>1</v>
      </c>
      <c r="P560">
        <v>1</v>
      </c>
      <c r="Q560">
        <v>1</v>
      </c>
      <c r="R560">
        <v>1</v>
      </c>
      <c r="S560">
        <v>1</v>
      </c>
      <c r="T560">
        <v>1</v>
      </c>
      <c r="U560">
        <v>1</v>
      </c>
      <c r="V560">
        <v>1</v>
      </c>
    </row>
    <row r="561" ht="14.25" spans="1:22">
      <c r="A561" s="277" t="s">
        <v>1039</v>
      </c>
      <c r="B561" s="256" t="s">
        <v>1040</v>
      </c>
      <c r="C561">
        <f>'OR13-保险分支机构财务管理操作风险'!C35</f>
        <v>0</v>
      </c>
      <c r="D561" s="249" t="s">
        <v>100</v>
      </c>
      <c r="E561" t="s">
        <v>989</v>
      </c>
      <c r="H561" s="234">
        <v>1</v>
      </c>
      <c r="I561" s="234">
        <v>1</v>
      </c>
      <c r="J561" s="234">
        <v>1</v>
      </c>
      <c r="L561" s="236">
        <v>1</v>
      </c>
      <c r="M561" s="236">
        <v>1</v>
      </c>
      <c r="N561" s="236">
        <v>1</v>
      </c>
      <c r="O561" s="236">
        <v>1</v>
      </c>
      <c r="P561">
        <v>1</v>
      </c>
      <c r="Q561">
        <v>1</v>
      </c>
      <c r="R561">
        <v>1</v>
      </c>
      <c r="S561">
        <v>1</v>
      </c>
      <c r="T561">
        <v>1</v>
      </c>
      <c r="U561">
        <v>1</v>
      </c>
      <c r="V561">
        <v>1</v>
      </c>
    </row>
    <row r="562" ht="14.25" spans="1:22">
      <c r="A562" s="277" t="s">
        <v>1041</v>
      </c>
      <c r="B562" s="256" t="s">
        <v>1042</v>
      </c>
      <c r="C562">
        <f>'OR13-保险分支机构财务管理操作风险'!C36</f>
        <v>0</v>
      </c>
      <c r="D562" s="249" t="s">
        <v>100</v>
      </c>
      <c r="E562" t="s">
        <v>989</v>
      </c>
      <c r="H562" s="234">
        <v>1</v>
      </c>
      <c r="I562" s="234">
        <v>1</v>
      </c>
      <c r="J562" s="234">
        <v>1</v>
      </c>
      <c r="L562" s="236">
        <v>1</v>
      </c>
      <c r="M562" s="236">
        <v>1</v>
      </c>
      <c r="N562" s="236">
        <v>1</v>
      </c>
      <c r="O562" s="236">
        <v>1</v>
      </c>
      <c r="P562">
        <v>1</v>
      </c>
      <c r="Q562">
        <v>1</v>
      </c>
      <c r="R562">
        <v>1</v>
      </c>
      <c r="S562">
        <v>1</v>
      </c>
      <c r="T562">
        <v>1</v>
      </c>
      <c r="U562">
        <v>1</v>
      </c>
      <c r="V562">
        <v>1</v>
      </c>
    </row>
    <row r="563" ht="14.25" spans="1:22">
      <c r="A563" s="277" t="s">
        <v>1043</v>
      </c>
      <c r="B563" s="256" t="s">
        <v>1044</v>
      </c>
      <c r="C563">
        <f>'OR13-保险分支机构财务管理操作风险'!C37</f>
        <v>0</v>
      </c>
      <c r="D563" s="249" t="s">
        <v>23</v>
      </c>
      <c r="E563" t="s">
        <v>989</v>
      </c>
      <c r="H563" s="234">
        <v>1</v>
      </c>
      <c r="I563" s="234">
        <v>1</v>
      </c>
      <c r="J563" s="234">
        <v>1</v>
      </c>
      <c r="L563" s="236">
        <v>1</v>
      </c>
      <c r="M563" s="236">
        <v>1</v>
      </c>
      <c r="N563" s="236">
        <v>1</v>
      </c>
      <c r="O563" s="236">
        <v>1</v>
      </c>
      <c r="P563">
        <v>1</v>
      </c>
      <c r="Q563">
        <v>1</v>
      </c>
      <c r="R563">
        <v>1</v>
      </c>
      <c r="S563">
        <v>1</v>
      </c>
      <c r="T563">
        <v>1</v>
      </c>
      <c r="U563">
        <v>1</v>
      </c>
      <c r="V563">
        <v>1</v>
      </c>
    </row>
    <row r="564" ht="14.25" spans="1:22">
      <c r="A564" s="277" t="s">
        <v>1045</v>
      </c>
      <c r="B564" s="256" t="s">
        <v>1046</v>
      </c>
      <c r="C564">
        <f>'OR13-保险分支机构财务管理操作风险'!C38</f>
        <v>0</v>
      </c>
      <c r="D564" s="249" t="s">
        <v>100</v>
      </c>
      <c r="E564" t="s">
        <v>989</v>
      </c>
      <c r="H564" s="234">
        <v>1</v>
      </c>
      <c r="I564" s="234">
        <v>1</v>
      </c>
      <c r="J564" s="234">
        <v>1</v>
      </c>
      <c r="L564" s="236">
        <v>1</v>
      </c>
      <c r="M564" s="236">
        <v>1</v>
      </c>
      <c r="N564" s="236">
        <v>1</v>
      </c>
      <c r="O564" s="236">
        <v>1</v>
      </c>
      <c r="P564">
        <v>1</v>
      </c>
      <c r="Q564">
        <v>1</v>
      </c>
      <c r="R564">
        <v>1</v>
      </c>
      <c r="S564">
        <v>1</v>
      </c>
      <c r="T564">
        <v>1</v>
      </c>
      <c r="U564">
        <v>1</v>
      </c>
      <c r="V564">
        <v>1</v>
      </c>
    </row>
    <row r="565" ht="14.25" spans="1:22">
      <c r="A565" s="277" t="s">
        <v>1047</v>
      </c>
      <c r="B565" s="256" t="s">
        <v>1048</v>
      </c>
      <c r="C565">
        <f>'OR13-保险分支机构财务管理操作风险'!C39</f>
        <v>0</v>
      </c>
      <c r="D565" s="249" t="s">
        <v>100</v>
      </c>
      <c r="E565" t="s">
        <v>989</v>
      </c>
      <c r="H565" s="234">
        <v>1</v>
      </c>
      <c r="I565" s="234">
        <v>1</v>
      </c>
      <c r="J565" s="234">
        <v>1</v>
      </c>
      <c r="L565" s="236">
        <v>1</v>
      </c>
      <c r="M565" s="236">
        <v>1</v>
      </c>
      <c r="N565" s="236">
        <v>1</v>
      </c>
      <c r="O565" s="236">
        <v>1</v>
      </c>
      <c r="P565">
        <v>1</v>
      </c>
      <c r="Q565">
        <v>1</v>
      </c>
      <c r="R565">
        <v>1</v>
      </c>
      <c r="S565">
        <v>1</v>
      </c>
      <c r="T565">
        <v>1</v>
      </c>
      <c r="U565">
        <v>1</v>
      </c>
      <c r="V565">
        <v>1</v>
      </c>
    </row>
    <row r="566" ht="14.25" spans="1:22">
      <c r="A566" s="277" t="s">
        <v>1049</v>
      </c>
      <c r="B566" s="256" t="s">
        <v>959</v>
      </c>
      <c r="C566" t="str">
        <f>'OR13-保险分支机构财务管理操作风险'!C40</f>
        <v/>
      </c>
      <c r="D566" s="249" t="s">
        <v>107</v>
      </c>
      <c r="E566" t="s">
        <v>989</v>
      </c>
      <c r="H566" s="234">
        <v>1</v>
      </c>
      <c r="I566" s="234">
        <v>1</v>
      </c>
      <c r="J566" s="234">
        <v>1</v>
      </c>
      <c r="L566" s="236">
        <v>1</v>
      </c>
      <c r="M566" s="236">
        <v>1</v>
      </c>
      <c r="N566" s="236">
        <v>1</v>
      </c>
      <c r="O566" s="236">
        <v>1</v>
      </c>
      <c r="P566">
        <v>1</v>
      </c>
      <c r="Q566">
        <v>1</v>
      </c>
      <c r="R566">
        <v>1</v>
      </c>
      <c r="S566">
        <v>1</v>
      </c>
      <c r="T566">
        <v>1</v>
      </c>
      <c r="U566">
        <v>1</v>
      </c>
      <c r="V566">
        <v>1</v>
      </c>
    </row>
    <row r="567" ht="14.25" spans="1:22">
      <c r="A567" s="277" t="s">
        <v>1050</v>
      </c>
      <c r="B567" s="257" t="s">
        <v>961</v>
      </c>
      <c r="C567">
        <f>'OR13-保险分支机构财务管理操作风险'!C41</f>
        <v>0</v>
      </c>
      <c r="D567" s="249" t="s">
        <v>100</v>
      </c>
      <c r="E567" t="s">
        <v>989</v>
      </c>
      <c r="H567" s="234">
        <v>1</v>
      </c>
      <c r="I567" s="234">
        <v>1</v>
      </c>
      <c r="J567" s="234">
        <v>1</v>
      </c>
      <c r="L567" s="236">
        <v>1</v>
      </c>
      <c r="M567" s="236">
        <v>1</v>
      </c>
      <c r="N567" s="236">
        <v>1</v>
      </c>
      <c r="O567" s="236">
        <v>1</v>
      </c>
      <c r="P567">
        <v>1</v>
      </c>
      <c r="Q567">
        <v>1</v>
      </c>
      <c r="R567">
        <v>1</v>
      </c>
      <c r="S567">
        <v>1</v>
      </c>
      <c r="T567">
        <v>1</v>
      </c>
      <c r="U567">
        <v>1</v>
      </c>
      <c r="V567">
        <v>1</v>
      </c>
    </row>
    <row r="568" ht="14.25" spans="1:22">
      <c r="A568" s="277" t="s">
        <v>1051</v>
      </c>
      <c r="B568" s="257" t="s">
        <v>963</v>
      </c>
      <c r="C568">
        <f>'OR13-保险分支机构财务管理操作风险'!C42</f>
        <v>0</v>
      </c>
      <c r="D568" s="249" t="s">
        <v>100</v>
      </c>
      <c r="E568" t="s">
        <v>989</v>
      </c>
      <c r="H568" s="234">
        <v>1</v>
      </c>
      <c r="I568" s="234">
        <v>1</v>
      </c>
      <c r="J568" s="234">
        <v>1</v>
      </c>
      <c r="L568" s="236">
        <v>1</v>
      </c>
      <c r="M568" s="236">
        <v>1</v>
      </c>
      <c r="N568" s="236">
        <v>1</v>
      </c>
      <c r="O568" s="236">
        <v>1</v>
      </c>
      <c r="P568">
        <v>1</v>
      </c>
      <c r="Q568">
        <v>1</v>
      </c>
      <c r="R568">
        <v>1</v>
      </c>
      <c r="S568">
        <v>1</v>
      </c>
      <c r="T568">
        <v>1</v>
      </c>
      <c r="U568">
        <v>1</v>
      </c>
      <c r="V568">
        <v>1</v>
      </c>
    </row>
    <row r="569" ht="14.25" spans="1:22">
      <c r="A569" s="277" t="s">
        <v>1052</v>
      </c>
      <c r="B569" s="256" t="s">
        <v>1053</v>
      </c>
      <c r="C569" t="str">
        <f>'OR13-保险分支机构财务管理操作风险'!C43</f>
        <v/>
      </c>
      <c r="D569" s="249" t="s">
        <v>107</v>
      </c>
      <c r="E569" t="s">
        <v>989</v>
      </c>
      <c r="H569" s="234">
        <v>1</v>
      </c>
      <c r="I569" s="234">
        <v>1</v>
      </c>
      <c r="J569" s="234">
        <v>1</v>
      </c>
      <c r="L569" s="236">
        <v>1</v>
      </c>
      <c r="M569" s="236">
        <v>1</v>
      </c>
      <c r="N569" s="236">
        <v>1</v>
      </c>
      <c r="O569" s="236">
        <v>1</v>
      </c>
      <c r="P569">
        <v>1</v>
      </c>
      <c r="Q569">
        <v>1</v>
      </c>
      <c r="R569">
        <v>1</v>
      </c>
      <c r="S569">
        <v>1</v>
      </c>
      <c r="T569">
        <v>1</v>
      </c>
      <c r="U569">
        <v>1</v>
      </c>
      <c r="V569">
        <v>1</v>
      </c>
    </row>
    <row r="570" ht="14.25" spans="1:22">
      <c r="A570" s="277" t="s">
        <v>1054</v>
      </c>
      <c r="B570" s="260" t="s">
        <v>1055</v>
      </c>
      <c r="C570">
        <f>'OR13-保险分支机构财务管理操作风险'!C44</f>
        <v>0</v>
      </c>
      <c r="D570" s="249" t="s">
        <v>100</v>
      </c>
      <c r="E570" t="s">
        <v>989</v>
      </c>
      <c r="H570" s="234">
        <v>1</v>
      </c>
      <c r="I570" s="234">
        <v>1</v>
      </c>
      <c r="J570" s="234">
        <v>1</v>
      </c>
      <c r="L570" s="236">
        <v>1</v>
      </c>
      <c r="M570" s="236">
        <v>1</v>
      </c>
      <c r="N570" s="236">
        <v>1</v>
      </c>
      <c r="O570" s="236">
        <v>1</v>
      </c>
      <c r="P570">
        <v>1</v>
      </c>
      <c r="Q570">
        <v>1</v>
      </c>
      <c r="R570">
        <v>1</v>
      </c>
      <c r="S570">
        <v>1</v>
      </c>
      <c r="T570">
        <v>1</v>
      </c>
      <c r="U570">
        <v>1</v>
      </c>
      <c r="V570">
        <v>1</v>
      </c>
    </row>
    <row r="571" ht="14.25" spans="1:22">
      <c r="A571" s="277" t="s">
        <v>1056</v>
      </c>
      <c r="B571" s="276" t="s">
        <v>1057</v>
      </c>
      <c r="C571">
        <f>'OR13-保险分支机构财务管理操作风险'!C45</f>
        <v>0</v>
      </c>
      <c r="D571" s="249" t="s">
        <v>100</v>
      </c>
      <c r="E571" t="s">
        <v>989</v>
      </c>
      <c r="H571" s="234">
        <v>1</v>
      </c>
      <c r="I571" s="234">
        <v>1</v>
      </c>
      <c r="J571" s="234">
        <v>1</v>
      </c>
      <c r="L571" s="236">
        <v>1</v>
      </c>
      <c r="M571" s="236">
        <v>1</v>
      </c>
      <c r="N571" s="236">
        <v>1</v>
      </c>
      <c r="O571" s="236">
        <v>1</v>
      </c>
      <c r="P571">
        <v>1</v>
      </c>
      <c r="Q571">
        <v>1</v>
      </c>
      <c r="R571">
        <v>1</v>
      </c>
      <c r="S571">
        <v>1</v>
      </c>
      <c r="T571">
        <v>1</v>
      </c>
      <c r="U571">
        <v>1</v>
      </c>
      <c r="V571">
        <v>1</v>
      </c>
    </row>
    <row r="572" ht="14.25" spans="1:22">
      <c r="A572" s="277" t="s">
        <v>1058</v>
      </c>
      <c r="B572" s="274" t="s">
        <v>1059</v>
      </c>
      <c r="C572">
        <f>'OR13-保险分支机构财务管理操作风险'!C46</f>
        <v>0</v>
      </c>
      <c r="D572" s="249" t="s">
        <v>100</v>
      </c>
      <c r="E572" t="s">
        <v>989</v>
      </c>
      <c r="H572" s="234">
        <v>1</v>
      </c>
      <c r="I572" s="234">
        <v>1</v>
      </c>
      <c r="J572" s="234">
        <v>1</v>
      </c>
      <c r="L572" s="236">
        <v>1</v>
      </c>
      <c r="M572" s="236">
        <v>1</v>
      </c>
      <c r="N572" s="236">
        <v>1</v>
      </c>
      <c r="O572" s="236">
        <v>1</v>
      </c>
      <c r="P572">
        <v>1</v>
      </c>
      <c r="Q572">
        <v>1</v>
      </c>
      <c r="R572">
        <v>1</v>
      </c>
      <c r="S572">
        <v>1</v>
      </c>
      <c r="T572">
        <v>1</v>
      </c>
      <c r="U572">
        <v>1</v>
      </c>
      <c r="V572">
        <v>1</v>
      </c>
    </row>
    <row r="573" ht="14.25" spans="1:22">
      <c r="A573" s="277" t="s">
        <v>1060</v>
      </c>
      <c r="B573" s="274" t="s">
        <v>1061</v>
      </c>
      <c r="C573">
        <f>'OR13-保险分支机构财务管理操作风险'!C47</f>
        <v>0</v>
      </c>
      <c r="D573" s="249" t="s">
        <v>100</v>
      </c>
      <c r="E573" t="s">
        <v>989</v>
      </c>
      <c r="H573" s="234">
        <v>1</v>
      </c>
      <c r="I573" s="234">
        <v>1</v>
      </c>
      <c r="J573" s="234">
        <v>1</v>
      </c>
      <c r="L573" s="236">
        <v>1</v>
      </c>
      <c r="M573" s="236">
        <v>1</v>
      </c>
      <c r="N573" s="236">
        <v>1</v>
      </c>
      <c r="O573" s="236">
        <v>1</v>
      </c>
      <c r="P573">
        <v>1</v>
      </c>
      <c r="Q573">
        <v>1</v>
      </c>
      <c r="R573">
        <v>1</v>
      </c>
      <c r="S573">
        <v>1</v>
      </c>
      <c r="T573">
        <v>1</v>
      </c>
      <c r="U573">
        <v>1</v>
      </c>
      <c r="V573">
        <v>1</v>
      </c>
    </row>
    <row r="574" ht="14.25" spans="1:22">
      <c r="A574" s="277" t="s">
        <v>1062</v>
      </c>
      <c r="B574" s="274" t="s">
        <v>971</v>
      </c>
      <c r="C574">
        <f>'OR13-保险分支机构财务管理操作风险'!C48</f>
        <v>0</v>
      </c>
      <c r="D574" s="249" t="s">
        <v>100</v>
      </c>
      <c r="E574" t="s">
        <v>989</v>
      </c>
      <c r="H574" s="234">
        <v>1</v>
      </c>
      <c r="I574" s="234">
        <v>1</v>
      </c>
      <c r="J574" s="234">
        <v>1</v>
      </c>
      <c r="L574" s="236">
        <v>1</v>
      </c>
      <c r="M574" s="236">
        <v>1</v>
      </c>
      <c r="N574" s="236">
        <v>1</v>
      </c>
      <c r="O574" s="236">
        <v>1</v>
      </c>
      <c r="P574">
        <v>1</v>
      </c>
      <c r="Q574">
        <v>1</v>
      </c>
      <c r="R574">
        <v>1</v>
      </c>
      <c r="S574">
        <v>1</v>
      </c>
      <c r="T574">
        <v>1</v>
      </c>
      <c r="U574">
        <v>1</v>
      </c>
      <c r="V574">
        <v>1</v>
      </c>
    </row>
    <row r="575" ht="14.25" spans="1:22">
      <c r="A575" s="277" t="s">
        <v>1063</v>
      </c>
      <c r="B575" s="274" t="s">
        <v>1064</v>
      </c>
      <c r="C575">
        <f>'OR13-保险分支机构财务管理操作风险'!C49</f>
        <v>0</v>
      </c>
      <c r="D575" s="249" t="s">
        <v>100</v>
      </c>
      <c r="E575" t="s">
        <v>989</v>
      </c>
      <c r="H575" s="234">
        <v>1</v>
      </c>
      <c r="I575" s="234">
        <v>1</v>
      </c>
      <c r="J575" s="234">
        <v>1</v>
      </c>
      <c r="L575" s="236">
        <v>1</v>
      </c>
      <c r="M575" s="236">
        <v>1</v>
      </c>
      <c r="N575" s="236">
        <v>1</v>
      </c>
      <c r="O575" s="236">
        <v>1</v>
      </c>
      <c r="P575">
        <v>1</v>
      </c>
      <c r="Q575">
        <v>1</v>
      </c>
      <c r="R575">
        <v>1</v>
      </c>
      <c r="S575">
        <v>1</v>
      </c>
      <c r="T575">
        <v>1</v>
      </c>
      <c r="U575">
        <v>1</v>
      </c>
      <c r="V575">
        <v>1</v>
      </c>
    </row>
    <row r="576" ht="14.25" spans="1:22">
      <c r="A576" s="277" t="s">
        <v>1065</v>
      </c>
      <c r="B576" s="274" t="s">
        <v>1066</v>
      </c>
      <c r="C576">
        <f>'OR13-保险分支机构财务管理操作风险'!C50</f>
        <v>0</v>
      </c>
      <c r="D576" s="249" t="s">
        <v>100</v>
      </c>
      <c r="E576" t="s">
        <v>989</v>
      </c>
      <c r="H576" s="234">
        <v>1</v>
      </c>
      <c r="I576" s="234">
        <v>1</v>
      </c>
      <c r="J576" s="234">
        <v>1</v>
      </c>
      <c r="L576" s="236">
        <v>1</v>
      </c>
      <c r="M576" s="236">
        <v>1</v>
      </c>
      <c r="N576" s="236">
        <v>1</v>
      </c>
      <c r="O576" s="236">
        <v>1</v>
      </c>
      <c r="P576">
        <v>1</v>
      </c>
      <c r="Q576">
        <v>1</v>
      </c>
      <c r="R576">
        <v>1</v>
      </c>
      <c r="S576">
        <v>1</v>
      </c>
      <c r="T576">
        <v>1</v>
      </c>
      <c r="U576">
        <v>1</v>
      </c>
      <c r="V576">
        <v>1</v>
      </c>
    </row>
    <row r="577" ht="14.25" spans="1:22">
      <c r="A577" s="277" t="s">
        <v>1067</v>
      </c>
      <c r="B577" s="274" t="s">
        <v>1068</v>
      </c>
      <c r="C577">
        <f>'OR13-保险分支机构财务管理操作风险'!C51</f>
        <v>0</v>
      </c>
      <c r="D577" s="249" t="s">
        <v>100</v>
      </c>
      <c r="E577" t="s">
        <v>989</v>
      </c>
      <c r="H577" s="234">
        <v>1</v>
      </c>
      <c r="I577" s="234">
        <v>1</v>
      </c>
      <c r="J577" s="234">
        <v>1</v>
      </c>
      <c r="L577" s="236">
        <v>1</v>
      </c>
      <c r="M577" s="236">
        <v>1</v>
      </c>
      <c r="N577" s="236">
        <v>1</v>
      </c>
      <c r="O577" s="236">
        <v>1</v>
      </c>
      <c r="P577">
        <v>1</v>
      </c>
      <c r="Q577">
        <v>1</v>
      </c>
      <c r="R577">
        <v>1</v>
      </c>
      <c r="S577">
        <v>1</v>
      </c>
      <c r="T577">
        <v>1</v>
      </c>
      <c r="U577">
        <v>1</v>
      </c>
      <c r="V577">
        <v>1</v>
      </c>
    </row>
    <row r="578" ht="14.25" spans="1:22">
      <c r="A578" s="277" t="s">
        <v>1069</v>
      </c>
      <c r="B578" s="248" t="s">
        <v>690</v>
      </c>
      <c r="C578">
        <f>'OR13-保险分支机构财务管理操作风险'!C52</f>
        <v>0</v>
      </c>
      <c r="D578" s="249" t="s">
        <v>100</v>
      </c>
      <c r="E578" t="s">
        <v>989</v>
      </c>
      <c r="H578" s="234">
        <v>1</v>
      </c>
      <c r="I578" s="234">
        <v>1</v>
      </c>
      <c r="J578" s="234">
        <v>1</v>
      </c>
      <c r="L578" s="236">
        <v>1</v>
      </c>
      <c r="M578" s="236">
        <v>1</v>
      </c>
      <c r="N578" s="236">
        <v>1</v>
      </c>
      <c r="O578" s="236">
        <v>1</v>
      </c>
      <c r="P578">
        <v>1</v>
      </c>
      <c r="Q578">
        <v>1</v>
      </c>
      <c r="R578">
        <v>1</v>
      </c>
      <c r="S578">
        <v>1</v>
      </c>
      <c r="T578">
        <v>1</v>
      </c>
      <c r="U578">
        <v>1</v>
      </c>
      <c r="V578">
        <v>1</v>
      </c>
    </row>
    <row r="579" ht="14.25" spans="1:22">
      <c r="A579" s="277" t="s">
        <v>1070</v>
      </c>
      <c r="B579" s="248" t="s">
        <v>971</v>
      </c>
      <c r="C579">
        <f>'OR13-保险分支机构财务管理操作风险'!C53</f>
        <v>0</v>
      </c>
      <c r="D579" s="249" t="s">
        <v>100</v>
      </c>
      <c r="E579" t="s">
        <v>989</v>
      </c>
      <c r="H579" s="234">
        <v>1</v>
      </c>
      <c r="I579" s="234">
        <v>1</v>
      </c>
      <c r="J579" s="234">
        <v>1</v>
      </c>
      <c r="L579" s="236">
        <v>1</v>
      </c>
      <c r="M579" s="236">
        <v>1</v>
      </c>
      <c r="N579" s="236">
        <v>1</v>
      </c>
      <c r="O579" s="236">
        <v>1</v>
      </c>
      <c r="P579">
        <v>1</v>
      </c>
      <c r="Q579">
        <v>1</v>
      </c>
      <c r="R579">
        <v>1</v>
      </c>
      <c r="S579">
        <v>1</v>
      </c>
      <c r="T579">
        <v>1</v>
      </c>
      <c r="U579">
        <v>1</v>
      </c>
      <c r="V579">
        <v>1</v>
      </c>
    </row>
    <row r="580" ht="14.25" spans="1:22">
      <c r="A580" s="277" t="s">
        <v>1071</v>
      </c>
      <c r="B580" s="256" t="s">
        <v>735</v>
      </c>
      <c r="C580">
        <f>'OR13-保险分支机构财务管理操作风险'!C54</f>
        <v>0</v>
      </c>
      <c r="D580" t="s">
        <v>136</v>
      </c>
      <c r="E580" t="s">
        <v>989</v>
      </c>
      <c r="H580" s="234">
        <v>1</v>
      </c>
      <c r="I580" s="234">
        <v>1</v>
      </c>
      <c r="J580" s="234">
        <v>1</v>
      </c>
      <c r="L580" s="236">
        <v>1</v>
      </c>
      <c r="M580" s="236">
        <v>1</v>
      </c>
      <c r="N580" s="236">
        <v>1</v>
      </c>
      <c r="O580" s="236">
        <v>1</v>
      </c>
      <c r="P580">
        <v>1</v>
      </c>
      <c r="Q580">
        <v>1</v>
      </c>
      <c r="R580">
        <v>1</v>
      </c>
      <c r="S580">
        <v>1</v>
      </c>
      <c r="T580">
        <v>1</v>
      </c>
      <c r="U580">
        <v>1</v>
      </c>
      <c r="V580">
        <v>1</v>
      </c>
    </row>
    <row r="581" ht="14.25" spans="1:22">
      <c r="A581" s="277" t="s">
        <v>1072</v>
      </c>
      <c r="B581" s="256" t="s">
        <v>737</v>
      </c>
      <c r="C581">
        <f>'OR13-保险分支机构财务管理操作风险'!C55</f>
        <v>0</v>
      </c>
      <c r="D581" t="s">
        <v>136</v>
      </c>
      <c r="E581" t="s">
        <v>989</v>
      </c>
      <c r="H581" s="234">
        <v>1</v>
      </c>
      <c r="I581" s="234">
        <v>1</v>
      </c>
      <c r="J581" s="234">
        <v>1</v>
      </c>
      <c r="L581" s="236">
        <v>1</v>
      </c>
      <c r="M581" s="236">
        <v>1</v>
      </c>
      <c r="N581" s="236">
        <v>1</v>
      </c>
      <c r="O581" s="236">
        <v>1</v>
      </c>
      <c r="P581">
        <v>1</v>
      </c>
      <c r="Q581">
        <v>1</v>
      </c>
      <c r="R581">
        <v>1</v>
      </c>
      <c r="S581">
        <v>1</v>
      </c>
      <c r="T581">
        <v>1</v>
      </c>
      <c r="U581">
        <v>1</v>
      </c>
      <c r="V581">
        <v>1</v>
      </c>
    </row>
    <row r="582" ht="15" spans="1:22">
      <c r="A582" s="277" t="s">
        <v>1073</v>
      </c>
      <c r="B582" s="266" t="s">
        <v>739</v>
      </c>
      <c r="C582">
        <f>'OR13-保险分支机构财务管理操作风险'!C56</f>
        <v>0</v>
      </c>
      <c r="D582" t="s">
        <v>136</v>
      </c>
      <c r="E582" t="s">
        <v>989</v>
      </c>
      <c r="H582" s="234">
        <v>1</v>
      </c>
      <c r="I582" s="234">
        <v>1</v>
      </c>
      <c r="J582" s="234">
        <v>1</v>
      </c>
      <c r="L582" s="236">
        <v>1</v>
      </c>
      <c r="M582" s="236">
        <v>1</v>
      </c>
      <c r="N582" s="236">
        <v>1</v>
      </c>
      <c r="O582" s="236">
        <v>1</v>
      </c>
      <c r="P582">
        <v>1</v>
      </c>
      <c r="Q582">
        <v>1</v>
      </c>
      <c r="R582">
        <v>1</v>
      </c>
      <c r="S582">
        <v>1</v>
      </c>
      <c r="T582">
        <v>1</v>
      </c>
      <c r="U582">
        <v>1</v>
      </c>
      <c r="V582">
        <v>1</v>
      </c>
    </row>
    <row r="583" ht="14.25" spans="1:22">
      <c r="A583" s="279" t="s">
        <v>1074</v>
      </c>
      <c r="B583" s="248" t="s">
        <v>1075</v>
      </c>
      <c r="C583">
        <f>'OR14-财产保险公司准备金管理操作风险'!C4</f>
        <v>0</v>
      </c>
      <c r="D583" s="249" t="s">
        <v>100</v>
      </c>
      <c r="E583" t="s">
        <v>1076</v>
      </c>
      <c r="H583" s="234">
        <v>1</v>
      </c>
      <c r="I583" s="234">
        <v>1</v>
      </c>
      <c r="J583" s="234">
        <v>1</v>
      </c>
      <c r="P583">
        <v>1</v>
      </c>
      <c r="Q583">
        <v>1</v>
      </c>
      <c r="R583">
        <v>1</v>
      </c>
      <c r="S583">
        <v>1</v>
      </c>
      <c r="T583">
        <v>1</v>
      </c>
      <c r="U583">
        <v>1</v>
      </c>
      <c r="V583">
        <v>1</v>
      </c>
    </row>
    <row r="584" ht="14.25" spans="1:22">
      <c r="A584" s="279" t="s">
        <v>1077</v>
      </c>
      <c r="B584" s="248" t="s">
        <v>1078</v>
      </c>
      <c r="C584">
        <f>'OR14-财产保险公司准备金管理操作风险'!C5</f>
        <v>0</v>
      </c>
      <c r="D584" t="s">
        <v>23</v>
      </c>
      <c r="E584" t="s">
        <v>1076</v>
      </c>
      <c r="H584" s="234">
        <v>1</v>
      </c>
      <c r="I584" s="234">
        <v>1</v>
      </c>
      <c r="J584" s="234">
        <v>1</v>
      </c>
      <c r="P584">
        <v>1</v>
      </c>
      <c r="Q584">
        <v>1</v>
      </c>
      <c r="R584">
        <v>1</v>
      </c>
      <c r="S584">
        <v>1</v>
      </c>
      <c r="T584">
        <v>1</v>
      </c>
      <c r="U584">
        <v>1</v>
      </c>
      <c r="V584">
        <v>1</v>
      </c>
    </row>
    <row r="585" ht="14.25" spans="1:22">
      <c r="A585" s="279" t="s">
        <v>1079</v>
      </c>
      <c r="B585" s="248" t="s">
        <v>1080</v>
      </c>
      <c r="C585">
        <f>'OR14-财产保险公司准备金管理操作风险'!C6</f>
        <v>0</v>
      </c>
      <c r="D585" t="s">
        <v>23</v>
      </c>
      <c r="E585" t="s">
        <v>1076</v>
      </c>
      <c r="H585" s="234">
        <v>1</v>
      </c>
      <c r="I585" s="234">
        <v>1</v>
      </c>
      <c r="J585" s="234">
        <v>1</v>
      </c>
      <c r="P585">
        <v>1</v>
      </c>
      <c r="Q585">
        <v>1</v>
      </c>
      <c r="R585">
        <v>1</v>
      </c>
      <c r="S585">
        <v>1</v>
      </c>
      <c r="T585">
        <v>1</v>
      </c>
      <c r="U585">
        <v>1</v>
      </c>
      <c r="V585">
        <v>1</v>
      </c>
    </row>
    <row r="586" ht="14.25" spans="1:22">
      <c r="A586" s="279" t="s">
        <v>1081</v>
      </c>
      <c r="B586" s="248" t="s">
        <v>1082</v>
      </c>
      <c r="C586">
        <f>'OR14-财产保险公司准备金管理操作风险'!C7</f>
        <v>0</v>
      </c>
      <c r="D586" t="s">
        <v>23</v>
      </c>
      <c r="E586" t="s">
        <v>1076</v>
      </c>
      <c r="H586" s="234">
        <v>1</v>
      </c>
      <c r="I586" s="234">
        <v>1</v>
      </c>
      <c r="J586" s="234">
        <v>1</v>
      </c>
      <c r="P586">
        <v>1</v>
      </c>
      <c r="Q586">
        <v>1</v>
      </c>
      <c r="R586">
        <v>1</v>
      </c>
      <c r="S586">
        <v>1</v>
      </c>
      <c r="T586">
        <v>1</v>
      </c>
      <c r="U586">
        <v>1</v>
      </c>
      <c r="V586">
        <v>1</v>
      </c>
    </row>
    <row r="587" ht="14.25" spans="1:22">
      <c r="A587" s="279" t="s">
        <v>1083</v>
      </c>
      <c r="B587" s="248" t="s">
        <v>1084</v>
      </c>
      <c r="C587">
        <f>'OR14-财产保险公司准备金管理操作风险'!C8</f>
        <v>0</v>
      </c>
      <c r="D587" t="s">
        <v>23</v>
      </c>
      <c r="E587" t="s">
        <v>1076</v>
      </c>
      <c r="H587" s="234">
        <v>1</v>
      </c>
      <c r="I587" s="234">
        <v>1</v>
      </c>
      <c r="J587" s="234">
        <v>1</v>
      </c>
      <c r="P587">
        <v>1</v>
      </c>
      <c r="Q587">
        <v>1</v>
      </c>
      <c r="R587">
        <v>1</v>
      </c>
      <c r="S587">
        <v>1</v>
      </c>
      <c r="T587">
        <v>1</v>
      </c>
      <c r="U587">
        <v>1</v>
      </c>
      <c r="V587">
        <v>1</v>
      </c>
    </row>
    <row r="588" ht="14.25" spans="1:22">
      <c r="A588" s="279" t="s">
        <v>1085</v>
      </c>
      <c r="B588" s="248" t="s">
        <v>1086</v>
      </c>
      <c r="C588">
        <f>'OR14-财产保险公司准备金管理操作风险'!C9</f>
        <v>0</v>
      </c>
      <c r="D588" t="s">
        <v>23</v>
      </c>
      <c r="E588" t="s">
        <v>1076</v>
      </c>
      <c r="H588" s="234">
        <v>1</v>
      </c>
      <c r="I588" s="234">
        <v>1</v>
      </c>
      <c r="J588" s="234">
        <v>1</v>
      </c>
      <c r="P588">
        <v>1</v>
      </c>
      <c r="Q588">
        <v>1</v>
      </c>
      <c r="R588">
        <v>1</v>
      </c>
      <c r="S588">
        <v>1</v>
      </c>
      <c r="T588">
        <v>1</v>
      </c>
      <c r="U588">
        <v>1</v>
      </c>
      <c r="V588">
        <v>1</v>
      </c>
    </row>
    <row r="589" ht="14.25" spans="1:22">
      <c r="A589" s="279" t="s">
        <v>1087</v>
      </c>
      <c r="B589" s="248" t="s">
        <v>1088</v>
      </c>
      <c r="C589" t="str">
        <f>'OR14-财产保险公司准备金管理操作风险'!D13</f>
        <v/>
      </c>
      <c r="D589" s="249" t="s">
        <v>107</v>
      </c>
      <c r="E589" t="s">
        <v>1076</v>
      </c>
      <c r="H589" s="234">
        <v>1</v>
      </c>
      <c r="I589" s="234">
        <v>1</v>
      </c>
      <c r="J589" s="234">
        <v>1</v>
      </c>
      <c r="P589">
        <v>1</v>
      </c>
      <c r="Q589">
        <v>1</v>
      </c>
      <c r="R589">
        <v>1</v>
      </c>
      <c r="S589">
        <v>1</v>
      </c>
      <c r="T589">
        <v>1</v>
      </c>
      <c r="U589">
        <v>1</v>
      </c>
      <c r="V589">
        <v>1</v>
      </c>
    </row>
    <row r="590" ht="14.25" spans="1:22">
      <c r="A590" s="279" t="s">
        <v>1089</v>
      </c>
      <c r="B590" s="260" t="s">
        <v>1090</v>
      </c>
      <c r="C590">
        <f>'OR14-财产保险公司准备金管理操作风险'!D14</f>
        <v>0</v>
      </c>
      <c r="D590" s="249" t="s">
        <v>136</v>
      </c>
      <c r="E590" t="s">
        <v>1076</v>
      </c>
      <c r="H590" s="234">
        <v>1</v>
      </c>
      <c r="I590" s="234">
        <v>1</v>
      </c>
      <c r="J590" s="234">
        <v>1</v>
      </c>
      <c r="P590">
        <v>1</v>
      </c>
      <c r="Q590">
        <v>1</v>
      </c>
      <c r="R590">
        <v>1</v>
      </c>
      <c r="S590">
        <v>1</v>
      </c>
      <c r="T590">
        <v>1</v>
      </c>
      <c r="U590">
        <v>1</v>
      </c>
      <c r="V590">
        <v>1</v>
      </c>
    </row>
    <row r="591" ht="14.25" spans="1:22">
      <c r="A591" s="279" t="s">
        <v>1091</v>
      </c>
      <c r="B591" s="260" t="s">
        <v>1092</v>
      </c>
      <c r="C591">
        <f>'OR14-财产保险公司准备金管理操作风险'!D15</f>
        <v>0</v>
      </c>
      <c r="D591" s="249" t="s">
        <v>136</v>
      </c>
      <c r="E591" t="s">
        <v>1076</v>
      </c>
      <c r="H591" s="234">
        <v>1</v>
      </c>
      <c r="I591" s="234">
        <v>1</v>
      </c>
      <c r="J591" s="234">
        <v>1</v>
      </c>
      <c r="P591">
        <v>1</v>
      </c>
      <c r="Q591">
        <v>1</v>
      </c>
      <c r="R591">
        <v>1</v>
      </c>
      <c r="S591">
        <v>1</v>
      </c>
      <c r="T591">
        <v>1</v>
      </c>
      <c r="U591">
        <v>1</v>
      </c>
      <c r="V591">
        <v>1</v>
      </c>
    </row>
    <row r="592" ht="14.25" spans="1:22">
      <c r="A592" s="279" t="s">
        <v>1093</v>
      </c>
      <c r="B592" s="248" t="s">
        <v>1094</v>
      </c>
      <c r="C592">
        <f>'OR14-财产保险公司准备金管理操作风险'!C16</f>
        <v>0</v>
      </c>
      <c r="D592" s="249" t="s">
        <v>23</v>
      </c>
      <c r="E592" t="s">
        <v>1076</v>
      </c>
      <c r="H592" s="234">
        <v>1</v>
      </c>
      <c r="I592" s="234">
        <v>1</v>
      </c>
      <c r="J592" s="234">
        <v>1</v>
      </c>
      <c r="P592">
        <v>1</v>
      </c>
      <c r="Q592">
        <v>1</v>
      </c>
      <c r="R592">
        <v>1</v>
      </c>
      <c r="S592">
        <v>1</v>
      </c>
      <c r="T592">
        <v>1</v>
      </c>
      <c r="U592">
        <v>1</v>
      </c>
      <c r="V592">
        <v>1</v>
      </c>
    </row>
    <row r="593" ht="14.25" spans="1:22">
      <c r="A593" s="279" t="s">
        <v>1095</v>
      </c>
      <c r="B593" s="248" t="s">
        <v>1096</v>
      </c>
      <c r="C593">
        <f>'OR14-财产保险公司准备金管理操作风险'!C17</f>
        <v>0</v>
      </c>
      <c r="D593" s="249" t="s">
        <v>23</v>
      </c>
      <c r="E593" t="s">
        <v>1076</v>
      </c>
      <c r="H593" s="234">
        <v>1</v>
      </c>
      <c r="I593" s="234">
        <v>1</v>
      </c>
      <c r="J593" s="234">
        <v>1</v>
      </c>
      <c r="P593">
        <v>1</v>
      </c>
      <c r="Q593">
        <v>1</v>
      </c>
      <c r="R593">
        <v>1</v>
      </c>
      <c r="S593">
        <v>1</v>
      </c>
      <c r="T593">
        <v>1</v>
      </c>
      <c r="U593">
        <v>1</v>
      </c>
      <c r="V593">
        <v>1</v>
      </c>
    </row>
    <row r="594" ht="14.25" spans="1:22">
      <c r="A594" s="279" t="s">
        <v>1097</v>
      </c>
      <c r="B594" s="248" t="s">
        <v>1098</v>
      </c>
      <c r="C594">
        <f>'OR14-财产保险公司准备金管理操作风险'!C18</f>
        <v>0</v>
      </c>
      <c r="D594" s="249" t="s">
        <v>23</v>
      </c>
      <c r="E594" t="s">
        <v>1076</v>
      </c>
      <c r="H594" s="234">
        <v>1</v>
      </c>
      <c r="I594" s="234">
        <v>1</v>
      </c>
      <c r="J594" s="234">
        <v>1</v>
      </c>
      <c r="P594">
        <v>1</v>
      </c>
      <c r="Q594">
        <v>1</v>
      </c>
      <c r="R594">
        <v>1</v>
      </c>
      <c r="S594">
        <v>1</v>
      </c>
      <c r="T594">
        <v>1</v>
      </c>
      <c r="U594">
        <v>1</v>
      </c>
      <c r="V594">
        <v>1</v>
      </c>
    </row>
    <row r="595" ht="14.25" spans="1:22">
      <c r="A595" s="279" t="s">
        <v>1099</v>
      </c>
      <c r="B595" s="248" t="s">
        <v>1100</v>
      </c>
      <c r="C595">
        <f>'OR14-财产保险公司准备金管理操作风险'!C19</f>
        <v>0</v>
      </c>
      <c r="D595" s="249" t="s">
        <v>23</v>
      </c>
      <c r="E595" t="s">
        <v>1076</v>
      </c>
      <c r="H595" s="234">
        <v>1</v>
      </c>
      <c r="I595" s="234">
        <v>1</v>
      </c>
      <c r="J595" s="234">
        <v>1</v>
      </c>
      <c r="P595">
        <v>1</v>
      </c>
      <c r="Q595">
        <v>1</v>
      </c>
      <c r="R595">
        <v>1</v>
      </c>
      <c r="S595">
        <v>1</v>
      </c>
      <c r="T595">
        <v>1</v>
      </c>
      <c r="U595">
        <v>1</v>
      </c>
      <c r="V595">
        <v>1</v>
      </c>
    </row>
    <row r="596" ht="14.25" spans="1:22">
      <c r="A596" s="279" t="s">
        <v>1101</v>
      </c>
      <c r="B596" s="248" t="s">
        <v>1102</v>
      </c>
      <c r="C596">
        <f>'OR14-财产保险公司准备金管理操作风险'!C20</f>
        <v>0</v>
      </c>
      <c r="D596" s="249" t="s">
        <v>23</v>
      </c>
      <c r="E596" t="s">
        <v>1076</v>
      </c>
      <c r="H596" s="234">
        <v>1</v>
      </c>
      <c r="I596" s="234">
        <v>1</v>
      </c>
      <c r="J596" s="234">
        <v>1</v>
      </c>
      <c r="P596">
        <v>1</v>
      </c>
      <c r="Q596">
        <v>1</v>
      </c>
      <c r="R596">
        <v>1</v>
      </c>
      <c r="S596">
        <v>1</v>
      </c>
      <c r="T596">
        <v>1</v>
      </c>
      <c r="U596">
        <v>1</v>
      </c>
      <c r="V596">
        <v>1</v>
      </c>
    </row>
    <row r="597" ht="14.25" spans="1:22">
      <c r="A597" s="279" t="s">
        <v>1103</v>
      </c>
      <c r="B597" s="248" t="s">
        <v>1104</v>
      </c>
      <c r="C597">
        <f>'OR14-财产保险公司准备金管理操作风险'!C21</f>
        <v>0</v>
      </c>
      <c r="D597" t="s">
        <v>107</v>
      </c>
      <c r="E597" t="s">
        <v>1076</v>
      </c>
      <c r="H597" s="234">
        <v>1</v>
      </c>
      <c r="I597" s="234">
        <v>1</v>
      </c>
      <c r="J597" s="234">
        <v>1</v>
      </c>
      <c r="P597">
        <v>1</v>
      </c>
      <c r="Q597">
        <v>1</v>
      </c>
      <c r="R597">
        <v>1</v>
      </c>
      <c r="S597">
        <v>1</v>
      </c>
      <c r="T597">
        <v>1</v>
      </c>
      <c r="U597">
        <v>1</v>
      </c>
      <c r="V597">
        <v>1</v>
      </c>
    </row>
    <row r="598" ht="14.25" spans="1:22">
      <c r="A598" s="279" t="s">
        <v>1105</v>
      </c>
      <c r="B598" s="248" t="s">
        <v>1106</v>
      </c>
      <c r="C598">
        <f>'OR14-财产保险公司准备金管理操作风险'!C22</f>
        <v>0</v>
      </c>
      <c r="D598" t="s">
        <v>107</v>
      </c>
      <c r="E598" t="s">
        <v>1076</v>
      </c>
      <c r="H598" s="234">
        <v>1</v>
      </c>
      <c r="I598" s="234">
        <v>1</v>
      </c>
      <c r="J598" s="234">
        <v>1</v>
      </c>
      <c r="P598">
        <v>1</v>
      </c>
      <c r="Q598">
        <v>1</v>
      </c>
      <c r="R598">
        <v>1</v>
      </c>
      <c r="S598">
        <v>1</v>
      </c>
      <c r="T598">
        <v>1</v>
      </c>
      <c r="U598">
        <v>1</v>
      </c>
      <c r="V598">
        <v>1</v>
      </c>
    </row>
    <row r="599" ht="14.25" spans="1:22">
      <c r="A599" s="279" t="s">
        <v>1107</v>
      </c>
      <c r="B599" s="248" t="s">
        <v>1108</v>
      </c>
      <c r="C599">
        <f>'OR14-财产保险公司准备金管理操作风险'!C23</f>
        <v>0</v>
      </c>
      <c r="D599" t="s">
        <v>107</v>
      </c>
      <c r="E599" t="s">
        <v>1076</v>
      </c>
      <c r="H599" s="234">
        <v>1</v>
      </c>
      <c r="I599" s="234">
        <v>1</v>
      </c>
      <c r="J599" s="234">
        <v>1</v>
      </c>
      <c r="P599">
        <v>1</v>
      </c>
      <c r="Q599">
        <v>1</v>
      </c>
      <c r="R599">
        <v>1</v>
      </c>
      <c r="S599">
        <v>1</v>
      </c>
      <c r="T599">
        <v>1</v>
      </c>
      <c r="U599">
        <v>1</v>
      </c>
      <c r="V599">
        <v>1</v>
      </c>
    </row>
    <row r="600" ht="14.25" spans="1:22">
      <c r="A600" s="279" t="s">
        <v>1109</v>
      </c>
      <c r="B600" s="248" t="s">
        <v>1110</v>
      </c>
      <c r="C600">
        <f>'OR14-财产保险公司准备金管理操作风险'!C24</f>
        <v>0</v>
      </c>
      <c r="D600" t="s">
        <v>107</v>
      </c>
      <c r="E600" t="s">
        <v>1076</v>
      </c>
      <c r="H600" s="234">
        <v>1</v>
      </c>
      <c r="I600" s="234">
        <v>1</v>
      </c>
      <c r="J600" s="234">
        <v>1</v>
      </c>
      <c r="P600">
        <v>1</v>
      </c>
      <c r="Q600">
        <v>1</v>
      </c>
      <c r="R600">
        <v>1</v>
      </c>
      <c r="S600">
        <v>1</v>
      </c>
      <c r="T600">
        <v>1</v>
      </c>
      <c r="U600">
        <v>1</v>
      </c>
      <c r="V600">
        <v>1</v>
      </c>
    </row>
    <row r="601" ht="14.25" spans="1:22">
      <c r="A601" s="279" t="s">
        <v>1111</v>
      </c>
      <c r="B601" s="248" t="s">
        <v>1112</v>
      </c>
      <c r="C601">
        <f>'OR14-财产保险公司准备金管理操作风险'!C25</f>
        <v>0</v>
      </c>
      <c r="D601" t="s">
        <v>107</v>
      </c>
      <c r="E601" t="s">
        <v>1076</v>
      </c>
      <c r="H601" s="234">
        <v>1</v>
      </c>
      <c r="I601" s="234">
        <v>1</v>
      </c>
      <c r="J601" s="234">
        <v>1</v>
      </c>
      <c r="P601">
        <v>1</v>
      </c>
      <c r="Q601">
        <v>1</v>
      </c>
      <c r="R601">
        <v>1</v>
      </c>
      <c r="S601">
        <v>1</v>
      </c>
      <c r="T601">
        <v>1</v>
      </c>
      <c r="U601">
        <v>1</v>
      </c>
      <c r="V601">
        <v>1</v>
      </c>
    </row>
    <row r="602" ht="14.25" spans="1:22">
      <c r="A602" s="279" t="s">
        <v>1113</v>
      </c>
      <c r="B602" s="248" t="s">
        <v>1114</v>
      </c>
      <c r="C602">
        <f>'OR14-财产保险公司准备金管理操作风险'!C26</f>
        <v>0</v>
      </c>
      <c r="D602" t="s">
        <v>107</v>
      </c>
      <c r="E602" t="s">
        <v>1076</v>
      </c>
      <c r="H602" s="234">
        <v>1</v>
      </c>
      <c r="I602" s="234">
        <v>1</v>
      </c>
      <c r="J602" s="234">
        <v>1</v>
      </c>
      <c r="P602">
        <v>1</v>
      </c>
      <c r="Q602">
        <v>1</v>
      </c>
      <c r="R602">
        <v>1</v>
      </c>
      <c r="S602">
        <v>1</v>
      </c>
      <c r="T602">
        <v>1</v>
      </c>
      <c r="U602">
        <v>1</v>
      </c>
      <c r="V602">
        <v>1</v>
      </c>
    </row>
    <row r="603" ht="14.25" spans="1:22">
      <c r="A603" s="279" t="s">
        <v>1115</v>
      </c>
      <c r="B603" s="248" t="s">
        <v>1116</v>
      </c>
      <c r="C603">
        <f>'OR14-财产保险公司准备金管理操作风险'!C27</f>
        <v>0</v>
      </c>
      <c r="D603" t="s">
        <v>107</v>
      </c>
      <c r="E603" t="s">
        <v>1076</v>
      </c>
      <c r="H603" s="234">
        <v>1</v>
      </c>
      <c r="I603" s="234">
        <v>1</v>
      </c>
      <c r="J603" s="234">
        <v>1</v>
      </c>
      <c r="P603">
        <v>1</v>
      </c>
      <c r="Q603">
        <v>1</v>
      </c>
      <c r="R603">
        <v>1</v>
      </c>
      <c r="S603">
        <v>1</v>
      </c>
      <c r="T603">
        <v>1</v>
      </c>
      <c r="U603">
        <v>1</v>
      </c>
      <c r="V603">
        <v>1</v>
      </c>
    </row>
    <row r="604" ht="14.25" spans="1:22">
      <c r="A604" s="279" t="s">
        <v>1117</v>
      </c>
      <c r="B604" s="248" t="s">
        <v>1118</v>
      </c>
      <c r="C604">
        <f>'OR14-财产保险公司准备金管理操作风险'!C28</f>
        <v>0</v>
      </c>
      <c r="D604" t="s">
        <v>107</v>
      </c>
      <c r="E604" t="s">
        <v>1076</v>
      </c>
      <c r="H604" s="234">
        <v>1</v>
      </c>
      <c r="I604" s="234">
        <v>1</v>
      </c>
      <c r="J604" s="234">
        <v>1</v>
      </c>
      <c r="P604">
        <v>1</v>
      </c>
      <c r="Q604">
        <v>1</v>
      </c>
      <c r="R604">
        <v>1</v>
      </c>
      <c r="S604">
        <v>1</v>
      </c>
      <c r="T604">
        <v>1</v>
      </c>
      <c r="U604">
        <v>1</v>
      </c>
      <c r="V604">
        <v>1</v>
      </c>
    </row>
    <row r="605" ht="14.25" spans="1:22">
      <c r="A605" s="279" t="s">
        <v>1119</v>
      </c>
      <c r="B605" s="248" t="s">
        <v>1120</v>
      </c>
      <c r="C605">
        <f>'OR14-财产保险公司准备金管理操作风险'!C29</f>
        <v>0</v>
      </c>
      <c r="D605" t="s">
        <v>107</v>
      </c>
      <c r="E605" t="s">
        <v>1076</v>
      </c>
      <c r="H605" s="234">
        <v>1</v>
      </c>
      <c r="I605" s="234">
        <v>1</v>
      </c>
      <c r="J605" s="234">
        <v>1</v>
      </c>
      <c r="P605">
        <v>1</v>
      </c>
      <c r="Q605">
        <v>1</v>
      </c>
      <c r="R605">
        <v>1</v>
      </c>
      <c r="S605">
        <v>1</v>
      </c>
      <c r="T605">
        <v>1</v>
      </c>
      <c r="U605">
        <v>1</v>
      </c>
      <c r="V605">
        <v>1</v>
      </c>
    </row>
    <row r="606" ht="14.25" spans="1:22">
      <c r="A606" s="279" t="s">
        <v>1121</v>
      </c>
      <c r="B606" s="248" t="s">
        <v>1122</v>
      </c>
      <c r="C606">
        <f>'OR14-财产保险公司准备金管理操作风险'!C30</f>
        <v>0</v>
      </c>
      <c r="D606" t="s">
        <v>107</v>
      </c>
      <c r="E606" t="s">
        <v>1076</v>
      </c>
      <c r="H606" s="234">
        <v>1</v>
      </c>
      <c r="I606" s="234">
        <v>1</v>
      </c>
      <c r="J606" s="234">
        <v>1</v>
      </c>
      <c r="P606">
        <v>1</v>
      </c>
      <c r="Q606">
        <v>1</v>
      </c>
      <c r="R606">
        <v>1</v>
      </c>
      <c r="S606">
        <v>1</v>
      </c>
      <c r="T606">
        <v>1</v>
      </c>
      <c r="U606">
        <v>1</v>
      </c>
      <c r="V606">
        <v>1</v>
      </c>
    </row>
    <row r="607" ht="14.25" spans="1:22">
      <c r="A607" s="279" t="s">
        <v>1123</v>
      </c>
      <c r="B607" s="248" t="s">
        <v>1124</v>
      </c>
      <c r="C607">
        <f>'OR14-财产保险公司准备金管理操作风险'!C31</f>
        <v>0</v>
      </c>
      <c r="D607" t="s">
        <v>107</v>
      </c>
      <c r="E607" t="s">
        <v>1076</v>
      </c>
      <c r="H607" s="234">
        <v>1</v>
      </c>
      <c r="I607" s="234">
        <v>1</v>
      </c>
      <c r="J607" s="234">
        <v>1</v>
      </c>
      <c r="P607">
        <v>1</v>
      </c>
      <c r="Q607">
        <v>1</v>
      </c>
      <c r="R607">
        <v>1</v>
      </c>
      <c r="S607">
        <v>1</v>
      </c>
      <c r="T607">
        <v>1</v>
      </c>
      <c r="U607">
        <v>1</v>
      </c>
      <c r="V607">
        <v>1</v>
      </c>
    </row>
    <row r="608" ht="14.25" spans="1:22">
      <c r="A608" s="279" t="s">
        <v>1125</v>
      </c>
      <c r="B608" s="248" t="s">
        <v>1126</v>
      </c>
      <c r="C608">
        <f>'OR14-财产保险公司准备金管理操作风险'!C32</f>
        <v>0</v>
      </c>
      <c r="D608" t="s">
        <v>107</v>
      </c>
      <c r="E608" t="s">
        <v>1076</v>
      </c>
      <c r="H608" s="234">
        <v>1</v>
      </c>
      <c r="I608" s="234">
        <v>1</v>
      </c>
      <c r="J608" s="234">
        <v>1</v>
      </c>
      <c r="P608">
        <v>1</v>
      </c>
      <c r="Q608">
        <v>1</v>
      </c>
      <c r="R608">
        <v>1</v>
      </c>
      <c r="S608">
        <v>1</v>
      </c>
      <c r="T608">
        <v>1</v>
      </c>
      <c r="U608">
        <v>1</v>
      </c>
      <c r="V608">
        <v>1</v>
      </c>
    </row>
    <row r="609" ht="14.25" spans="1:22">
      <c r="A609" s="279" t="s">
        <v>1127</v>
      </c>
      <c r="B609" s="248" t="s">
        <v>1128</v>
      </c>
      <c r="C609">
        <f>'OR14-财产保险公司准备金管理操作风险'!C33</f>
        <v>0</v>
      </c>
      <c r="D609" t="s">
        <v>107</v>
      </c>
      <c r="E609" t="s">
        <v>1076</v>
      </c>
      <c r="H609" s="234">
        <v>1</v>
      </c>
      <c r="I609" s="234">
        <v>1</v>
      </c>
      <c r="J609" s="234">
        <v>1</v>
      </c>
      <c r="P609">
        <v>1</v>
      </c>
      <c r="Q609">
        <v>1</v>
      </c>
      <c r="R609">
        <v>1</v>
      </c>
      <c r="S609">
        <v>1</v>
      </c>
      <c r="T609">
        <v>1</v>
      </c>
      <c r="U609">
        <v>1</v>
      </c>
      <c r="V609">
        <v>1</v>
      </c>
    </row>
    <row r="610" ht="14.25" spans="1:22">
      <c r="A610" s="279" t="s">
        <v>1129</v>
      </c>
      <c r="B610" s="248" t="s">
        <v>1130</v>
      </c>
      <c r="C610">
        <f>'OR14-财产保险公司准备金管理操作风险'!C34</f>
        <v>0</v>
      </c>
      <c r="D610" t="s">
        <v>107</v>
      </c>
      <c r="E610" t="s">
        <v>1076</v>
      </c>
      <c r="H610" s="234">
        <v>1</v>
      </c>
      <c r="I610" s="234">
        <v>1</v>
      </c>
      <c r="J610" s="234">
        <v>1</v>
      </c>
      <c r="P610">
        <v>1</v>
      </c>
      <c r="Q610">
        <v>1</v>
      </c>
      <c r="R610">
        <v>1</v>
      </c>
      <c r="S610">
        <v>1</v>
      </c>
      <c r="T610">
        <v>1</v>
      </c>
      <c r="U610">
        <v>1</v>
      </c>
      <c r="V610">
        <v>1</v>
      </c>
    </row>
    <row r="611" ht="14.25" spans="1:22">
      <c r="A611" s="279" t="s">
        <v>1131</v>
      </c>
      <c r="B611" s="248" t="s">
        <v>1132</v>
      </c>
      <c r="C611">
        <f>'OR14-财产保险公司准备金管理操作风险'!C35</f>
        <v>0</v>
      </c>
      <c r="D611" t="s">
        <v>107</v>
      </c>
      <c r="E611" t="s">
        <v>1076</v>
      </c>
      <c r="H611" s="234">
        <v>1</v>
      </c>
      <c r="I611" s="234">
        <v>1</v>
      </c>
      <c r="J611" s="234">
        <v>1</v>
      </c>
      <c r="P611">
        <v>1</v>
      </c>
      <c r="Q611">
        <v>1</v>
      </c>
      <c r="R611">
        <v>1</v>
      </c>
      <c r="S611">
        <v>1</v>
      </c>
      <c r="T611">
        <v>1</v>
      </c>
      <c r="U611">
        <v>1</v>
      </c>
      <c r="V611">
        <v>1</v>
      </c>
    </row>
    <row r="612" ht="14.25" spans="1:22">
      <c r="A612" s="279" t="s">
        <v>1133</v>
      </c>
      <c r="B612" s="248" t="s">
        <v>1134</v>
      </c>
      <c r="C612">
        <f>'OR14-财产保险公司准备金管理操作风险'!C36</f>
        <v>0</v>
      </c>
      <c r="D612" t="s">
        <v>107</v>
      </c>
      <c r="E612" t="s">
        <v>1076</v>
      </c>
      <c r="H612" s="234">
        <v>1</v>
      </c>
      <c r="I612" s="234">
        <v>1</v>
      </c>
      <c r="J612" s="234">
        <v>1</v>
      </c>
      <c r="P612">
        <v>1</v>
      </c>
      <c r="Q612">
        <v>1</v>
      </c>
      <c r="R612">
        <v>1</v>
      </c>
      <c r="S612">
        <v>1</v>
      </c>
      <c r="T612">
        <v>1</v>
      </c>
      <c r="U612">
        <v>1</v>
      </c>
      <c r="V612">
        <v>1</v>
      </c>
    </row>
    <row r="613" ht="14.25" spans="1:22">
      <c r="A613" s="279" t="s">
        <v>1135</v>
      </c>
      <c r="B613" s="248" t="s">
        <v>1136</v>
      </c>
      <c r="C613">
        <f>'OR14-财产保险公司准备金管理操作风险'!C37</f>
        <v>0</v>
      </c>
      <c r="D613" t="s">
        <v>107</v>
      </c>
      <c r="E613" t="s">
        <v>1076</v>
      </c>
      <c r="H613" s="234">
        <v>1</v>
      </c>
      <c r="I613" s="234">
        <v>1</v>
      </c>
      <c r="J613" s="234">
        <v>1</v>
      </c>
      <c r="P613">
        <v>1</v>
      </c>
      <c r="Q613">
        <v>1</v>
      </c>
      <c r="R613">
        <v>1</v>
      </c>
      <c r="S613">
        <v>1</v>
      </c>
      <c r="T613">
        <v>1</v>
      </c>
      <c r="U613">
        <v>1</v>
      </c>
      <c r="V613">
        <v>1</v>
      </c>
    </row>
    <row r="614" ht="15" spans="1:22">
      <c r="A614" s="279" t="s">
        <v>1137</v>
      </c>
      <c r="B614" s="254" t="s">
        <v>1138</v>
      </c>
      <c r="C614">
        <f>'OR14-财产保险公司准备金管理操作风险'!C38</f>
        <v>0</v>
      </c>
      <c r="D614" t="s">
        <v>107</v>
      </c>
      <c r="E614" t="s">
        <v>1076</v>
      </c>
      <c r="H614" s="234">
        <v>1</v>
      </c>
      <c r="I614" s="234">
        <v>1</v>
      </c>
      <c r="J614" s="234">
        <v>1</v>
      </c>
      <c r="P614">
        <v>1</v>
      </c>
      <c r="Q614">
        <v>1</v>
      </c>
      <c r="R614">
        <v>1</v>
      </c>
      <c r="S614">
        <v>1</v>
      </c>
      <c r="T614">
        <v>1</v>
      </c>
      <c r="U614">
        <v>1</v>
      </c>
      <c r="V614">
        <v>1</v>
      </c>
    </row>
    <row r="615" ht="14.25" spans="1:22">
      <c r="A615" s="279" t="s">
        <v>1139</v>
      </c>
      <c r="B615" s="248" t="s">
        <v>1140</v>
      </c>
      <c r="C615" t="str">
        <f>'OR14-财产保险公司准备金管理操作风险'!E10</f>
        <v/>
      </c>
      <c r="D615" t="s">
        <v>107</v>
      </c>
      <c r="E615" t="s">
        <v>1076</v>
      </c>
      <c r="H615" s="234">
        <v>1</v>
      </c>
      <c r="I615" s="234">
        <v>1</v>
      </c>
      <c r="J615" s="234">
        <v>1</v>
      </c>
      <c r="P615">
        <v>1</v>
      </c>
      <c r="Q615">
        <v>1</v>
      </c>
      <c r="R615">
        <v>1</v>
      </c>
      <c r="S615">
        <v>1</v>
      </c>
      <c r="T615">
        <v>1</v>
      </c>
      <c r="U615">
        <v>1</v>
      </c>
      <c r="V615">
        <v>1</v>
      </c>
    </row>
    <row r="616" ht="14.25" spans="1:22">
      <c r="A616" s="279" t="s">
        <v>1141</v>
      </c>
      <c r="B616" s="260" t="s">
        <v>1142</v>
      </c>
      <c r="C616">
        <f>'OR14-财产保险公司准备金管理操作风险'!E11</f>
        <v>0</v>
      </c>
      <c r="D616" t="s">
        <v>136</v>
      </c>
      <c r="E616" t="s">
        <v>1076</v>
      </c>
      <c r="H616" s="234">
        <v>1</v>
      </c>
      <c r="I616" s="234">
        <v>1</v>
      </c>
      <c r="J616" s="234">
        <v>1</v>
      </c>
      <c r="P616">
        <v>1</v>
      </c>
      <c r="Q616">
        <v>1</v>
      </c>
      <c r="R616">
        <v>1</v>
      </c>
      <c r="S616">
        <v>1</v>
      </c>
      <c r="T616">
        <v>1</v>
      </c>
      <c r="U616">
        <v>1</v>
      </c>
      <c r="V616">
        <v>1</v>
      </c>
    </row>
    <row r="617" ht="14.25" spans="1:22">
      <c r="A617" s="279" t="s">
        <v>1143</v>
      </c>
      <c r="B617" s="260" t="s">
        <v>1144</v>
      </c>
      <c r="C617">
        <f>'OR14-财产保险公司准备金管理操作风险'!E12</f>
        <v>0</v>
      </c>
      <c r="D617" t="s">
        <v>136</v>
      </c>
      <c r="E617" t="s">
        <v>1076</v>
      </c>
      <c r="H617" s="234">
        <v>1</v>
      </c>
      <c r="I617" s="234">
        <v>1</v>
      </c>
      <c r="J617" s="234">
        <v>1</v>
      </c>
      <c r="P617">
        <v>1</v>
      </c>
      <c r="Q617">
        <v>1</v>
      </c>
      <c r="R617">
        <v>1</v>
      </c>
      <c r="S617">
        <v>1</v>
      </c>
      <c r="T617">
        <v>1</v>
      </c>
      <c r="U617">
        <v>1</v>
      </c>
      <c r="V617">
        <v>1</v>
      </c>
    </row>
    <row r="618" ht="14.25" spans="1:22">
      <c r="A618" s="242" t="s">
        <v>1145</v>
      </c>
      <c r="B618" s="248" t="s">
        <v>1146</v>
      </c>
      <c r="C618" t="str">
        <f>'OR15-人身保险公司准备金、再保险业务线操作风险'!D4</f>
        <v/>
      </c>
      <c r="D618" t="s">
        <v>107</v>
      </c>
      <c r="E618" t="s">
        <v>1147</v>
      </c>
      <c r="L618" s="236">
        <v>1</v>
      </c>
      <c r="M618" s="236">
        <v>1</v>
      </c>
      <c r="N618" s="236">
        <v>1</v>
      </c>
      <c r="O618" s="236">
        <v>1</v>
      </c>
      <c r="P618">
        <v>1</v>
      </c>
      <c r="Q618">
        <v>1</v>
      </c>
      <c r="R618">
        <v>1</v>
      </c>
      <c r="S618">
        <v>1</v>
      </c>
      <c r="T618">
        <v>1</v>
      </c>
      <c r="U618">
        <v>1</v>
      </c>
      <c r="V618">
        <v>1</v>
      </c>
    </row>
    <row r="619" ht="28.5" spans="1:22">
      <c r="A619" s="242" t="s">
        <v>1148</v>
      </c>
      <c r="B619" s="260" t="s">
        <v>1149</v>
      </c>
      <c r="C619">
        <f>'OR15-人身保险公司准备金、再保险业务线操作风险'!D5</f>
        <v>0</v>
      </c>
      <c r="D619" t="s">
        <v>100</v>
      </c>
      <c r="E619" t="s">
        <v>1147</v>
      </c>
      <c r="L619" s="236">
        <v>1</v>
      </c>
      <c r="M619" s="236">
        <v>1</v>
      </c>
      <c r="N619" s="236">
        <v>1</v>
      </c>
      <c r="O619" s="236">
        <v>1</v>
      </c>
      <c r="P619">
        <v>1</v>
      </c>
      <c r="Q619">
        <v>1</v>
      </c>
      <c r="R619">
        <v>1</v>
      </c>
      <c r="S619">
        <v>1</v>
      </c>
      <c r="T619">
        <v>1</v>
      </c>
      <c r="U619">
        <v>1</v>
      </c>
      <c r="V619">
        <v>1</v>
      </c>
    </row>
    <row r="620" ht="14.25" spans="1:22">
      <c r="A620" s="242" t="s">
        <v>1150</v>
      </c>
      <c r="B620" s="260" t="s">
        <v>1151</v>
      </c>
      <c r="C620">
        <f>'OR15-人身保险公司准备金、再保险业务线操作风险'!D6</f>
        <v>0</v>
      </c>
      <c r="D620" t="s">
        <v>100</v>
      </c>
      <c r="E620" t="s">
        <v>1147</v>
      </c>
      <c r="L620" s="236">
        <v>1</v>
      </c>
      <c r="M620" s="236">
        <v>1</v>
      </c>
      <c r="N620" s="236">
        <v>1</v>
      </c>
      <c r="O620" s="236">
        <v>1</v>
      </c>
      <c r="P620">
        <v>1</v>
      </c>
      <c r="Q620">
        <v>1</v>
      </c>
      <c r="R620">
        <v>1</v>
      </c>
      <c r="S620">
        <v>1</v>
      </c>
      <c r="T620">
        <v>1</v>
      </c>
      <c r="U620">
        <v>1</v>
      </c>
      <c r="V620">
        <v>1</v>
      </c>
    </row>
    <row r="621" ht="14.25" spans="1:22">
      <c r="A621" s="242" t="s">
        <v>1152</v>
      </c>
      <c r="B621" s="248" t="s">
        <v>1153</v>
      </c>
      <c r="C621">
        <f>'OR15-人身保险公司准备金、再保险业务线操作风险'!C7</f>
        <v>0</v>
      </c>
      <c r="D621" t="s">
        <v>136</v>
      </c>
      <c r="E621" t="s">
        <v>1147</v>
      </c>
      <c r="L621" s="236">
        <v>1</v>
      </c>
      <c r="M621" s="236">
        <v>1</v>
      </c>
      <c r="N621" s="236">
        <v>1</v>
      </c>
      <c r="O621" s="236">
        <v>1</v>
      </c>
      <c r="P621">
        <v>1</v>
      </c>
      <c r="Q621">
        <v>1</v>
      </c>
      <c r="R621">
        <v>1</v>
      </c>
      <c r="S621">
        <v>1</v>
      </c>
      <c r="T621">
        <v>1</v>
      </c>
      <c r="U621">
        <v>1</v>
      </c>
      <c r="V621">
        <v>1</v>
      </c>
    </row>
    <row r="622" ht="14.25" spans="1:22">
      <c r="A622" s="242" t="s">
        <v>1154</v>
      </c>
      <c r="B622" s="248" t="s">
        <v>1155</v>
      </c>
      <c r="C622">
        <f>'OR15-人身保险公司准备金、再保险业务线操作风险'!C8</f>
        <v>0</v>
      </c>
      <c r="D622" s="249" t="s">
        <v>100</v>
      </c>
      <c r="E622" t="s">
        <v>1147</v>
      </c>
      <c r="L622" s="236">
        <v>1</v>
      </c>
      <c r="M622" s="236">
        <v>1</v>
      </c>
      <c r="N622" s="236">
        <v>1</v>
      </c>
      <c r="O622" s="236">
        <v>1</v>
      </c>
      <c r="P622">
        <v>1</v>
      </c>
      <c r="Q622">
        <v>1</v>
      </c>
      <c r="R622">
        <v>1</v>
      </c>
      <c r="S622">
        <v>1</v>
      </c>
      <c r="T622">
        <v>1</v>
      </c>
      <c r="U622">
        <v>1</v>
      </c>
      <c r="V622">
        <v>1</v>
      </c>
    </row>
    <row r="623" ht="14.25" spans="1:22">
      <c r="A623" s="242" t="s">
        <v>1156</v>
      </c>
      <c r="B623" s="248" t="s">
        <v>1157</v>
      </c>
      <c r="C623" t="str">
        <f>'OR15-人身保险公司准备金、再保险业务线操作风险'!D9</f>
        <v/>
      </c>
      <c r="D623" s="249" t="s">
        <v>107</v>
      </c>
      <c r="E623" t="s">
        <v>1147</v>
      </c>
      <c r="L623" s="236">
        <v>1</v>
      </c>
      <c r="M623" s="236">
        <v>1</v>
      </c>
      <c r="N623" s="236">
        <v>1</v>
      </c>
      <c r="O623" s="236">
        <v>1</v>
      </c>
      <c r="P623">
        <v>1</v>
      </c>
      <c r="Q623">
        <v>1</v>
      </c>
      <c r="R623">
        <v>1</v>
      </c>
      <c r="S623">
        <v>1</v>
      </c>
      <c r="T623">
        <v>1</v>
      </c>
      <c r="U623">
        <v>1</v>
      </c>
      <c r="V623">
        <v>1</v>
      </c>
    </row>
    <row r="624" ht="14.25" spans="1:22">
      <c r="A624" s="242" t="s">
        <v>1158</v>
      </c>
      <c r="B624" s="260" t="s">
        <v>1159</v>
      </c>
      <c r="C624">
        <f>'OR15-人身保险公司准备金、再保险业务线操作风险'!D10</f>
        <v>0</v>
      </c>
      <c r="D624" s="249" t="s">
        <v>100</v>
      </c>
      <c r="E624" t="s">
        <v>1147</v>
      </c>
      <c r="L624" s="236">
        <v>1</v>
      </c>
      <c r="M624" s="236">
        <v>1</v>
      </c>
      <c r="N624" s="236">
        <v>1</v>
      </c>
      <c r="O624" s="236">
        <v>1</v>
      </c>
      <c r="P624">
        <v>1</v>
      </c>
      <c r="Q624">
        <v>1</v>
      </c>
      <c r="R624">
        <v>1</v>
      </c>
      <c r="S624">
        <v>1</v>
      </c>
      <c r="T624">
        <v>1</v>
      </c>
      <c r="U624">
        <v>1</v>
      </c>
      <c r="V624">
        <v>1</v>
      </c>
    </row>
    <row r="625" ht="14.25" spans="1:22">
      <c r="A625" s="242" t="s">
        <v>1160</v>
      </c>
      <c r="B625" s="260" t="s">
        <v>1161</v>
      </c>
      <c r="C625">
        <f>'OR15-人身保险公司准备金、再保险业务线操作风险'!D11</f>
        <v>0</v>
      </c>
      <c r="D625" s="249" t="s">
        <v>100</v>
      </c>
      <c r="E625" t="s">
        <v>1147</v>
      </c>
      <c r="L625" s="236">
        <v>1</v>
      </c>
      <c r="M625" s="236">
        <v>1</v>
      </c>
      <c r="N625" s="236">
        <v>1</v>
      </c>
      <c r="O625" s="236">
        <v>1</v>
      </c>
      <c r="P625">
        <v>1</v>
      </c>
      <c r="Q625">
        <v>1</v>
      </c>
      <c r="R625">
        <v>1</v>
      </c>
      <c r="S625">
        <v>1</v>
      </c>
      <c r="T625">
        <v>1</v>
      </c>
      <c r="U625">
        <v>1</v>
      </c>
      <c r="V625">
        <v>1</v>
      </c>
    </row>
    <row r="626" ht="14.25" spans="1:22">
      <c r="A626" s="242" t="s">
        <v>1162</v>
      </c>
      <c r="B626" s="248" t="s">
        <v>1163</v>
      </c>
      <c r="C626">
        <f>'OR15-人身保险公司准备金、再保险业务线操作风险'!C12</f>
        <v>0</v>
      </c>
      <c r="D626" s="249" t="s">
        <v>100</v>
      </c>
      <c r="E626" t="s">
        <v>1147</v>
      </c>
      <c r="L626" s="236">
        <v>1</v>
      </c>
      <c r="M626" s="236">
        <v>1</v>
      </c>
      <c r="N626" s="236">
        <v>1</v>
      </c>
      <c r="O626" s="236">
        <v>1</v>
      </c>
      <c r="P626">
        <v>1</v>
      </c>
      <c r="Q626">
        <v>1</v>
      </c>
      <c r="R626">
        <v>1</v>
      </c>
      <c r="S626">
        <v>1</v>
      </c>
      <c r="T626">
        <v>1</v>
      </c>
      <c r="U626">
        <v>1</v>
      </c>
      <c r="V626">
        <v>1</v>
      </c>
    </row>
    <row r="627" ht="14.25" spans="1:22">
      <c r="A627" s="242" t="s">
        <v>1164</v>
      </c>
      <c r="B627" s="248" t="s">
        <v>1165</v>
      </c>
      <c r="C627">
        <f>'OR15-人身保险公司准备金、再保险业务线操作风险'!C13</f>
        <v>0</v>
      </c>
      <c r="D627" s="249" t="s">
        <v>100</v>
      </c>
      <c r="E627" t="s">
        <v>1147</v>
      </c>
      <c r="L627" s="236">
        <v>1</v>
      </c>
      <c r="M627" s="236">
        <v>1</v>
      </c>
      <c r="N627" s="236">
        <v>1</v>
      </c>
      <c r="O627" s="236">
        <v>1</v>
      </c>
      <c r="P627">
        <v>1</v>
      </c>
      <c r="Q627">
        <v>1</v>
      </c>
      <c r="R627">
        <v>1</v>
      </c>
      <c r="S627">
        <v>1</v>
      </c>
      <c r="T627">
        <v>1</v>
      </c>
      <c r="U627">
        <v>1</v>
      </c>
      <c r="V627">
        <v>1</v>
      </c>
    </row>
    <row r="628" ht="14.25" spans="1:22">
      <c r="A628" s="242" t="s">
        <v>1166</v>
      </c>
      <c r="B628" s="248" t="s">
        <v>1167</v>
      </c>
      <c r="C628">
        <f>'OR15-人身保险公司准备金、再保险业务线操作风险'!C14</f>
        <v>0</v>
      </c>
      <c r="D628" s="249" t="s">
        <v>100</v>
      </c>
      <c r="E628" t="s">
        <v>1147</v>
      </c>
      <c r="L628" s="236">
        <v>1</v>
      </c>
      <c r="M628" s="236">
        <v>1</v>
      </c>
      <c r="N628" s="236">
        <v>1</v>
      </c>
      <c r="O628" s="236">
        <v>1</v>
      </c>
      <c r="P628">
        <v>1</v>
      </c>
      <c r="Q628">
        <v>1</v>
      </c>
      <c r="R628">
        <v>1</v>
      </c>
      <c r="S628">
        <v>1</v>
      </c>
      <c r="T628">
        <v>1</v>
      </c>
      <c r="U628">
        <v>1</v>
      </c>
      <c r="V628">
        <v>1</v>
      </c>
    </row>
    <row r="629" ht="14.25" spans="1:22">
      <c r="A629" s="242" t="s">
        <v>1168</v>
      </c>
      <c r="B629" s="248" t="s">
        <v>1169</v>
      </c>
      <c r="C629">
        <f>'OR15-人身保险公司准备金、再保险业务线操作风险'!C15</f>
        <v>0</v>
      </c>
      <c r="D629" s="249" t="s">
        <v>100</v>
      </c>
      <c r="E629" t="s">
        <v>1147</v>
      </c>
      <c r="L629" s="236">
        <v>1</v>
      </c>
      <c r="M629" s="236">
        <v>1</v>
      </c>
      <c r="N629" s="236">
        <v>1</v>
      </c>
      <c r="O629" s="236">
        <v>1</v>
      </c>
      <c r="P629">
        <v>1</v>
      </c>
      <c r="Q629">
        <v>1</v>
      </c>
      <c r="R629">
        <v>1</v>
      </c>
      <c r="S629">
        <v>1</v>
      </c>
      <c r="T629">
        <v>1</v>
      </c>
      <c r="U629">
        <v>1</v>
      </c>
      <c r="V629">
        <v>1</v>
      </c>
    </row>
    <row r="630" ht="14.25" spans="1:22">
      <c r="A630" s="242" t="s">
        <v>1170</v>
      </c>
      <c r="B630" s="248" t="s">
        <v>1171</v>
      </c>
      <c r="C630">
        <f>'OR15-人身保险公司准备金、再保险业务线操作风险'!C16</f>
        <v>0</v>
      </c>
      <c r="D630" s="249" t="s">
        <v>100</v>
      </c>
      <c r="E630" t="s">
        <v>1147</v>
      </c>
      <c r="L630" s="236">
        <v>1</v>
      </c>
      <c r="M630" s="236">
        <v>1</v>
      </c>
      <c r="N630" s="236">
        <v>1</v>
      </c>
      <c r="O630" s="236">
        <v>1</v>
      </c>
      <c r="P630">
        <v>1</v>
      </c>
      <c r="Q630">
        <v>1</v>
      </c>
      <c r="R630">
        <v>1</v>
      </c>
      <c r="S630">
        <v>1</v>
      </c>
      <c r="T630">
        <v>1</v>
      </c>
      <c r="U630">
        <v>1</v>
      </c>
      <c r="V630">
        <v>1</v>
      </c>
    </row>
    <row r="631" ht="14.25" spans="1:22">
      <c r="A631" s="242" t="s">
        <v>1172</v>
      </c>
      <c r="B631" s="248" t="s">
        <v>1173</v>
      </c>
      <c r="C631">
        <f>'OR15-人身保险公司准备金、再保险业务线操作风险'!C17</f>
        <v>0</v>
      </c>
      <c r="D631" s="249" t="s">
        <v>100</v>
      </c>
      <c r="E631" t="s">
        <v>1147</v>
      </c>
      <c r="L631" s="236">
        <v>1</v>
      </c>
      <c r="M631" s="236">
        <v>1</v>
      </c>
      <c r="N631" s="236">
        <v>1</v>
      </c>
      <c r="O631" s="236">
        <v>1</v>
      </c>
      <c r="P631">
        <v>1</v>
      </c>
      <c r="Q631">
        <v>1</v>
      </c>
      <c r="R631">
        <v>1</v>
      </c>
      <c r="S631">
        <v>1</v>
      </c>
      <c r="T631">
        <v>1</v>
      </c>
      <c r="U631">
        <v>1</v>
      </c>
      <c r="V631">
        <v>1</v>
      </c>
    </row>
    <row r="632" ht="15" spans="1:22">
      <c r="A632" s="242" t="s">
        <v>1174</v>
      </c>
      <c r="B632" s="254" t="s">
        <v>1175</v>
      </c>
      <c r="C632">
        <f>'OR15-人身保险公司准备金、再保险业务线操作风险'!C18</f>
        <v>0</v>
      </c>
      <c r="D632" s="249" t="s">
        <v>100</v>
      </c>
      <c r="E632" t="s">
        <v>1147</v>
      </c>
      <c r="P632">
        <v>1</v>
      </c>
      <c r="Q632">
        <v>1</v>
      </c>
      <c r="R632">
        <v>1</v>
      </c>
      <c r="S632">
        <v>1</v>
      </c>
      <c r="T632">
        <v>1</v>
      </c>
      <c r="U632">
        <v>1</v>
      </c>
      <c r="V632">
        <v>1</v>
      </c>
    </row>
    <row r="633" ht="14.25" spans="1:22">
      <c r="A633" s="242" t="s">
        <v>1176</v>
      </c>
      <c r="B633" s="280" t="s">
        <v>1177</v>
      </c>
      <c r="C633">
        <f>'OR18-保险公司合规风险'!C4</f>
        <v>0</v>
      </c>
      <c r="D633" t="s">
        <v>23</v>
      </c>
      <c r="E633" t="s">
        <v>1178</v>
      </c>
      <c r="H633" s="247">
        <v>1</v>
      </c>
      <c r="I633" s="247">
        <v>1</v>
      </c>
      <c r="J633" s="234">
        <v>1</v>
      </c>
      <c r="K633" s="235">
        <v>1</v>
      </c>
      <c r="L633" s="236">
        <v>1</v>
      </c>
      <c r="M633" s="236">
        <v>1</v>
      </c>
      <c r="N633" s="236">
        <v>1</v>
      </c>
      <c r="O633" s="236">
        <v>1</v>
      </c>
      <c r="P633">
        <v>1</v>
      </c>
      <c r="Q633">
        <v>1</v>
      </c>
      <c r="R633">
        <v>1</v>
      </c>
      <c r="S633">
        <v>1</v>
      </c>
      <c r="T633">
        <v>1</v>
      </c>
      <c r="U633">
        <v>1</v>
      </c>
      <c r="V633">
        <v>1</v>
      </c>
    </row>
    <row r="634" ht="14.25" spans="1:22">
      <c r="A634" s="242" t="s">
        <v>1179</v>
      </c>
      <c r="B634" s="280" t="s">
        <v>1180</v>
      </c>
      <c r="C634">
        <f>'OR18-保险公司合规风险'!C5</f>
        <v>0</v>
      </c>
      <c r="D634" t="s">
        <v>23</v>
      </c>
      <c r="E634" t="s">
        <v>1178</v>
      </c>
      <c r="H634" s="247">
        <v>1</v>
      </c>
      <c r="I634" s="247">
        <v>1</v>
      </c>
      <c r="J634" s="234">
        <v>1</v>
      </c>
      <c r="K634" s="235">
        <v>1</v>
      </c>
      <c r="L634" s="236">
        <v>1</v>
      </c>
      <c r="M634" s="236">
        <v>1</v>
      </c>
      <c r="N634" s="236">
        <v>1</v>
      </c>
      <c r="O634" s="236">
        <v>1</v>
      </c>
      <c r="P634">
        <v>1</v>
      </c>
      <c r="Q634">
        <v>1</v>
      </c>
      <c r="R634">
        <v>1</v>
      </c>
      <c r="S634">
        <v>1</v>
      </c>
      <c r="T634">
        <v>1</v>
      </c>
      <c r="U634">
        <v>1</v>
      </c>
      <c r="V634">
        <v>1</v>
      </c>
    </row>
    <row r="635" ht="14.25" spans="1:22">
      <c r="A635" s="242" t="s">
        <v>1181</v>
      </c>
      <c r="B635" s="280" t="s">
        <v>1182</v>
      </c>
      <c r="C635">
        <f>'OR18-保险公司合规风险'!C6</f>
        <v>0</v>
      </c>
      <c r="D635" t="s">
        <v>23</v>
      </c>
      <c r="E635" t="s">
        <v>1178</v>
      </c>
      <c r="H635" s="247">
        <v>1</v>
      </c>
      <c r="I635" s="247">
        <v>1</v>
      </c>
      <c r="J635" s="234">
        <v>1</v>
      </c>
      <c r="K635" s="235">
        <v>1</v>
      </c>
      <c r="L635" s="236">
        <v>1</v>
      </c>
      <c r="M635" s="236">
        <v>1</v>
      </c>
      <c r="N635" s="236">
        <v>1</v>
      </c>
      <c r="O635" s="236">
        <v>1</v>
      </c>
      <c r="P635">
        <v>1</v>
      </c>
      <c r="Q635">
        <v>1</v>
      </c>
      <c r="R635">
        <v>1</v>
      </c>
      <c r="S635">
        <v>1</v>
      </c>
      <c r="T635">
        <v>1</v>
      </c>
      <c r="U635">
        <v>1</v>
      </c>
      <c r="V635">
        <v>1</v>
      </c>
    </row>
    <row r="636" ht="14.25" spans="1:22">
      <c r="A636" s="242" t="s">
        <v>1183</v>
      </c>
      <c r="B636" s="280" t="s">
        <v>1184</v>
      </c>
      <c r="C636">
        <f>'OR18-保险公司合规风险'!C7</f>
        <v>0</v>
      </c>
      <c r="D636" t="s">
        <v>23</v>
      </c>
      <c r="E636" t="s">
        <v>1178</v>
      </c>
      <c r="H636" s="247">
        <v>1</v>
      </c>
      <c r="I636" s="247">
        <v>1</v>
      </c>
      <c r="J636" s="234">
        <v>1</v>
      </c>
      <c r="K636" s="235">
        <v>1</v>
      </c>
      <c r="L636" s="236">
        <v>1</v>
      </c>
      <c r="M636" s="236">
        <v>1</v>
      </c>
      <c r="N636" s="236">
        <v>1</v>
      </c>
      <c r="O636" s="236">
        <v>1</v>
      </c>
      <c r="P636">
        <v>1</v>
      </c>
      <c r="Q636">
        <v>1</v>
      </c>
      <c r="R636">
        <v>1</v>
      </c>
      <c r="S636">
        <v>1</v>
      </c>
      <c r="T636">
        <v>1</v>
      </c>
      <c r="U636">
        <v>1</v>
      </c>
      <c r="V636">
        <v>1</v>
      </c>
    </row>
    <row r="637" ht="14.25" spans="1:22">
      <c r="A637" s="242" t="s">
        <v>1185</v>
      </c>
      <c r="B637" s="280" t="s">
        <v>1186</v>
      </c>
      <c r="C637">
        <f>'OR18-保险公司合规风险'!C8</f>
        <v>0</v>
      </c>
      <c r="D637" t="s">
        <v>23</v>
      </c>
      <c r="E637" t="s">
        <v>1178</v>
      </c>
      <c r="H637" s="247">
        <v>1</v>
      </c>
      <c r="I637" s="247">
        <v>1</v>
      </c>
      <c r="J637" s="234">
        <v>1</v>
      </c>
      <c r="K637" s="235">
        <v>1</v>
      </c>
      <c r="L637" s="236">
        <v>1</v>
      </c>
      <c r="M637" s="236">
        <v>1</v>
      </c>
      <c r="N637" s="236">
        <v>1</v>
      </c>
      <c r="O637" s="236">
        <v>1</v>
      </c>
      <c r="P637">
        <v>1</v>
      </c>
      <c r="Q637">
        <v>1</v>
      </c>
      <c r="R637">
        <v>1</v>
      </c>
      <c r="S637">
        <v>1</v>
      </c>
      <c r="T637">
        <v>1</v>
      </c>
      <c r="U637">
        <v>1</v>
      </c>
      <c r="V637">
        <v>1</v>
      </c>
    </row>
    <row r="638" ht="15" spans="1:22">
      <c r="A638" s="242" t="s">
        <v>1187</v>
      </c>
      <c r="B638" s="281" t="s">
        <v>1188</v>
      </c>
      <c r="C638">
        <f>'OR18-保险公司合规风险'!C9</f>
        <v>0</v>
      </c>
      <c r="D638" t="s">
        <v>23</v>
      </c>
      <c r="E638" t="s">
        <v>1178</v>
      </c>
      <c r="H638" s="247">
        <v>1</v>
      </c>
      <c r="I638" s="247">
        <v>1</v>
      </c>
      <c r="J638" s="234">
        <v>1</v>
      </c>
      <c r="K638" s="235">
        <v>1</v>
      </c>
      <c r="L638" s="236">
        <v>1</v>
      </c>
      <c r="M638" s="236">
        <v>1</v>
      </c>
      <c r="N638" s="236">
        <v>1</v>
      </c>
      <c r="O638" s="236">
        <v>1</v>
      </c>
      <c r="P638">
        <v>1</v>
      </c>
      <c r="Q638">
        <v>1</v>
      </c>
      <c r="R638">
        <v>1</v>
      </c>
      <c r="S638">
        <v>1</v>
      </c>
      <c r="T638">
        <v>1</v>
      </c>
      <c r="U638">
        <v>1</v>
      </c>
      <c r="V638">
        <v>1</v>
      </c>
    </row>
    <row r="639" ht="14.25" spans="1:22">
      <c r="A639" s="269" t="s">
        <v>1189</v>
      </c>
      <c r="B639" s="280" t="s">
        <v>1190</v>
      </c>
      <c r="C639">
        <f>'RR01-保险公司声誉风险'!C4</f>
        <v>0</v>
      </c>
      <c r="D639" t="s">
        <v>100</v>
      </c>
      <c r="E639" t="s">
        <v>1191</v>
      </c>
      <c r="H639" s="247">
        <v>1</v>
      </c>
      <c r="I639" s="247">
        <v>1</v>
      </c>
      <c r="J639" s="234">
        <v>1</v>
      </c>
      <c r="K639" s="235">
        <v>1</v>
      </c>
      <c r="L639" s="236">
        <v>1</v>
      </c>
      <c r="M639" s="236">
        <v>1</v>
      </c>
      <c r="N639" s="236">
        <v>1</v>
      </c>
      <c r="O639" s="236">
        <v>1</v>
      </c>
      <c r="P639">
        <v>1</v>
      </c>
      <c r="Q639">
        <v>1</v>
      </c>
      <c r="R639">
        <v>1</v>
      </c>
      <c r="S639">
        <v>1</v>
      </c>
      <c r="T639">
        <v>1</v>
      </c>
      <c r="U639">
        <v>1</v>
      </c>
      <c r="V639">
        <v>1</v>
      </c>
    </row>
    <row r="640" ht="14.25" spans="1:22">
      <c r="A640" s="269" t="s">
        <v>1192</v>
      </c>
      <c r="B640" s="280" t="s">
        <v>1193</v>
      </c>
      <c r="C640">
        <f>'RR01-保险公司声誉风险'!C5</f>
        <v>0</v>
      </c>
      <c r="D640" t="s">
        <v>23</v>
      </c>
      <c r="E640" t="s">
        <v>1191</v>
      </c>
      <c r="H640" s="247">
        <v>1</v>
      </c>
      <c r="I640" s="247">
        <v>1</v>
      </c>
      <c r="J640" s="234">
        <v>1</v>
      </c>
      <c r="K640" s="235">
        <v>1</v>
      </c>
      <c r="L640" s="236">
        <v>1</v>
      </c>
      <c r="M640" s="236">
        <v>1</v>
      </c>
      <c r="N640" s="236">
        <v>1</v>
      </c>
      <c r="O640" s="236">
        <v>1</v>
      </c>
      <c r="P640">
        <v>1</v>
      </c>
      <c r="Q640">
        <v>1</v>
      </c>
      <c r="R640">
        <v>1</v>
      </c>
      <c r="S640">
        <v>1</v>
      </c>
      <c r="T640">
        <v>1</v>
      </c>
      <c r="U640">
        <v>1</v>
      </c>
      <c r="V640">
        <v>1</v>
      </c>
    </row>
    <row r="641" ht="14.25" spans="1:22">
      <c r="A641" s="269" t="s">
        <v>1194</v>
      </c>
      <c r="B641" s="280" t="s">
        <v>1195</v>
      </c>
      <c r="C641">
        <f>'RR01-保险公司声誉风险'!C6</f>
        <v>0</v>
      </c>
      <c r="D641" t="s">
        <v>100</v>
      </c>
      <c r="E641" t="s">
        <v>1191</v>
      </c>
      <c r="H641" s="247">
        <v>1</v>
      </c>
      <c r="I641" s="247">
        <v>1</v>
      </c>
      <c r="J641" s="234">
        <v>1</v>
      </c>
      <c r="K641" s="235">
        <v>1</v>
      </c>
      <c r="L641" s="236">
        <v>1</v>
      </c>
      <c r="M641" s="236">
        <v>1</v>
      </c>
      <c r="N641" s="236">
        <v>1</v>
      </c>
      <c r="O641" s="236">
        <v>1</v>
      </c>
      <c r="P641">
        <v>1</v>
      </c>
      <c r="Q641">
        <v>1</v>
      </c>
      <c r="R641">
        <v>1</v>
      </c>
      <c r="S641">
        <v>1</v>
      </c>
      <c r="T641">
        <v>1</v>
      </c>
      <c r="U641">
        <v>1</v>
      </c>
      <c r="V641">
        <v>1</v>
      </c>
    </row>
    <row r="642" ht="14.25" spans="1:22">
      <c r="A642" s="269" t="s">
        <v>1196</v>
      </c>
      <c r="B642" s="280" t="s">
        <v>1197</v>
      </c>
      <c r="C642">
        <f>'RR01-保险公司声誉风险'!C7</f>
        <v>0</v>
      </c>
      <c r="D642" t="s">
        <v>23</v>
      </c>
      <c r="E642" t="s">
        <v>1191</v>
      </c>
      <c r="H642" s="247">
        <v>1</v>
      </c>
      <c r="I642" s="247">
        <v>1</v>
      </c>
      <c r="J642" s="234">
        <v>1</v>
      </c>
      <c r="K642" s="235">
        <v>1</v>
      </c>
      <c r="L642" s="236">
        <v>1</v>
      </c>
      <c r="M642" s="236">
        <v>1</v>
      </c>
      <c r="N642" s="236">
        <v>1</v>
      </c>
      <c r="O642" s="236">
        <v>1</v>
      </c>
      <c r="P642">
        <v>1</v>
      </c>
      <c r="Q642">
        <v>1</v>
      </c>
      <c r="R642">
        <v>1</v>
      </c>
      <c r="S642">
        <v>1</v>
      </c>
      <c r="T642">
        <v>1</v>
      </c>
      <c r="U642">
        <v>1</v>
      </c>
      <c r="V642">
        <v>1</v>
      </c>
    </row>
    <row r="643" ht="14.25" spans="1:22">
      <c r="A643" s="269" t="s">
        <v>1198</v>
      </c>
      <c r="B643" s="280" t="s">
        <v>1199</v>
      </c>
      <c r="C643">
        <f>'RR01-保险公司声誉风险'!C8</f>
        <v>0</v>
      </c>
      <c r="D643" t="s">
        <v>100</v>
      </c>
      <c r="E643" t="s">
        <v>1191</v>
      </c>
      <c r="H643" s="247">
        <v>1</v>
      </c>
      <c r="I643" s="247">
        <v>1</v>
      </c>
      <c r="J643" s="234">
        <v>1</v>
      </c>
      <c r="K643" s="235">
        <v>1</v>
      </c>
      <c r="L643" s="236">
        <v>1</v>
      </c>
      <c r="M643" s="236">
        <v>1</v>
      </c>
      <c r="N643" s="236">
        <v>1</v>
      </c>
      <c r="O643" s="236">
        <v>1</v>
      </c>
      <c r="P643">
        <v>1</v>
      </c>
      <c r="Q643">
        <v>1</v>
      </c>
      <c r="R643">
        <v>1</v>
      </c>
      <c r="S643">
        <v>1</v>
      </c>
      <c r="T643">
        <v>1</v>
      </c>
      <c r="U643">
        <v>1</v>
      </c>
      <c r="V643">
        <v>1</v>
      </c>
    </row>
    <row r="644" ht="14.25" spans="1:22">
      <c r="A644" s="269" t="s">
        <v>1200</v>
      </c>
      <c r="B644" s="280" t="s">
        <v>1201</v>
      </c>
      <c r="C644">
        <f>'RR01-保险公司声誉风险'!C9</f>
        <v>0</v>
      </c>
      <c r="D644" t="s">
        <v>23</v>
      </c>
      <c r="E644" t="s">
        <v>1191</v>
      </c>
      <c r="H644" s="247">
        <v>1</v>
      </c>
      <c r="I644" s="247">
        <v>1</v>
      </c>
      <c r="J644" s="234">
        <v>1</v>
      </c>
      <c r="K644" s="235">
        <v>1</v>
      </c>
      <c r="L644" s="236">
        <v>1</v>
      </c>
      <c r="M644" s="236">
        <v>1</v>
      </c>
      <c r="N644" s="236">
        <v>1</v>
      </c>
      <c r="O644" s="236">
        <v>1</v>
      </c>
      <c r="P644">
        <v>1</v>
      </c>
      <c r="Q644">
        <v>1</v>
      </c>
      <c r="R644">
        <v>1</v>
      </c>
      <c r="S644">
        <v>1</v>
      </c>
      <c r="T644">
        <v>1</v>
      </c>
      <c r="U644">
        <v>1</v>
      </c>
      <c r="V644">
        <v>1</v>
      </c>
    </row>
    <row r="645" ht="14.25" spans="1:22">
      <c r="A645" s="269" t="s">
        <v>1202</v>
      </c>
      <c r="B645" s="280" t="s">
        <v>1203</v>
      </c>
      <c r="C645">
        <f>'RR01-保险公司声誉风险'!C10</f>
        <v>0</v>
      </c>
      <c r="D645" t="s">
        <v>100</v>
      </c>
      <c r="E645" t="s">
        <v>1191</v>
      </c>
      <c r="H645" s="247">
        <v>1</v>
      </c>
      <c r="I645" s="247">
        <v>1</v>
      </c>
      <c r="J645" s="234">
        <v>1</v>
      </c>
      <c r="K645" s="235">
        <v>1</v>
      </c>
      <c r="L645" s="236">
        <v>1</v>
      </c>
      <c r="M645" s="236">
        <v>1</v>
      </c>
      <c r="N645" s="236">
        <v>1</v>
      </c>
      <c r="O645" s="236">
        <v>1</v>
      </c>
      <c r="P645">
        <v>1</v>
      </c>
      <c r="Q645">
        <v>1</v>
      </c>
      <c r="R645">
        <v>1</v>
      </c>
      <c r="S645">
        <v>1</v>
      </c>
      <c r="T645">
        <v>1</v>
      </c>
      <c r="U645">
        <v>1</v>
      </c>
      <c r="V645">
        <v>1</v>
      </c>
    </row>
    <row r="646" ht="14.25" spans="1:22">
      <c r="A646" s="269" t="s">
        <v>1204</v>
      </c>
      <c r="B646" s="280" t="s">
        <v>1205</v>
      </c>
      <c r="C646">
        <f>'RR01-保险公司声誉风险'!C11</f>
        <v>0</v>
      </c>
      <c r="D646" t="s">
        <v>100</v>
      </c>
      <c r="E646" t="s">
        <v>1191</v>
      </c>
      <c r="H646" s="247">
        <v>1</v>
      </c>
      <c r="I646" s="247">
        <v>1</v>
      </c>
      <c r="J646" s="234">
        <v>1</v>
      </c>
      <c r="K646" s="235">
        <v>1</v>
      </c>
      <c r="L646" s="236">
        <v>1</v>
      </c>
      <c r="M646" s="236">
        <v>1</v>
      </c>
      <c r="N646" s="236">
        <v>1</v>
      </c>
      <c r="O646" s="236">
        <v>1</v>
      </c>
      <c r="P646">
        <v>1</v>
      </c>
      <c r="Q646">
        <v>1</v>
      </c>
      <c r="R646">
        <v>1</v>
      </c>
      <c r="S646">
        <v>1</v>
      </c>
      <c r="T646">
        <v>1</v>
      </c>
      <c r="U646">
        <v>1</v>
      </c>
      <c r="V646">
        <v>1</v>
      </c>
    </row>
    <row r="647" ht="14.25" spans="1:22">
      <c r="A647" s="269" t="s">
        <v>1206</v>
      </c>
      <c r="B647" s="280" t="s">
        <v>1207</v>
      </c>
      <c r="C647">
        <f>'RR01-保险公司声誉风险'!C12</f>
        <v>0</v>
      </c>
      <c r="D647" t="s">
        <v>100</v>
      </c>
      <c r="E647" t="s">
        <v>1191</v>
      </c>
      <c r="H647" s="247">
        <v>1</v>
      </c>
      <c r="I647" s="247">
        <v>1</v>
      </c>
      <c r="J647" s="234">
        <v>1</v>
      </c>
      <c r="K647" s="235">
        <v>1</v>
      </c>
      <c r="L647" s="236">
        <v>1</v>
      </c>
      <c r="M647" s="236">
        <v>1</v>
      </c>
      <c r="N647" s="236">
        <v>1</v>
      </c>
      <c r="O647" s="236">
        <v>1</v>
      </c>
      <c r="P647">
        <v>1</v>
      </c>
      <c r="Q647">
        <v>1</v>
      </c>
      <c r="R647">
        <v>1</v>
      </c>
      <c r="S647">
        <v>1</v>
      </c>
      <c r="T647">
        <v>1</v>
      </c>
      <c r="U647">
        <v>1</v>
      </c>
      <c r="V647">
        <v>1</v>
      </c>
    </row>
    <row r="648" ht="14.25" spans="1:22">
      <c r="A648" s="269" t="s">
        <v>1208</v>
      </c>
      <c r="B648" s="280" t="s">
        <v>1209</v>
      </c>
      <c r="C648">
        <f>'RR01-保险公司声誉风险'!C13</f>
        <v>0</v>
      </c>
      <c r="D648" t="s">
        <v>100</v>
      </c>
      <c r="E648" t="s">
        <v>1191</v>
      </c>
      <c r="H648" s="247">
        <v>1</v>
      </c>
      <c r="I648" s="247">
        <v>1</v>
      </c>
      <c r="J648" s="234">
        <v>1</v>
      </c>
      <c r="K648" s="235">
        <v>1</v>
      </c>
      <c r="L648" s="236">
        <v>1</v>
      </c>
      <c r="M648" s="236">
        <v>1</v>
      </c>
      <c r="N648" s="236">
        <v>1</v>
      </c>
      <c r="O648" s="236">
        <v>1</v>
      </c>
      <c r="P648">
        <v>1</v>
      </c>
      <c r="Q648">
        <v>1</v>
      </c>
      <c r="R648">
        <v>1</v>
      </c>
      <c r="S648">
        <v>1</v>
      </c>
      <c r="T648">
        <v>1</v>
      </c>
      <c r="U648">
        <v>1</v>
      </c>
      <c r="V648">
        <v>1</v>
      </c>
    </row>
    <row r="649" ht="14.25" spans="1:22">
      <c r="A649" s="269" t="s">
        <v>1210</v>
      </c>
      <c r="B649" s="280" t="s">
        <v>1211</v>
      </c>
      <c r="C649">
        <f>'RR01-保险公司声誉风险'!C14</f>
        <v>0</v>
      </c>
      <c r="D649" t="s">
        <v>100</v>
      </c>
      <c r="E649" t="s">
        <v>1191</v>
      </c>
      <c r="H649" s="247">
        <v>1</v>
      </c>
      <c r="I649" s="247">
        <v>1</v>
      </c>
      <c r="J649" s="234">
        <v>1</v>
      </c>
      <c r="K649" s="235">
        <v>1</v>
      </c>
      <c r="L649" s="236">
        <v>1</v>
      </c>
      <c r="M649" s="236">
        <v>1</v>
      </c>
      <c r="N649" s="236">
        <v>1</v>
      </c>
      <c r="O649" s="236">
        <v>1</v>
      </c>
      <c r="P649">
        <v>1</v>
      </c>
      <c r="Q649">
        <v>1</v>
      </c>
      <c r="R649">
        <v>1</v>
      </c>
      <c r="S649">
        <v>1</v>
      </c>
      <c r="T649">
        <v>1</v>
      </c>
      <c r="U649">
        <v>1</v>
      </c>
      <c r="V649">
        <v>1</v>
      </c>
    </row>
    <row r="650" ht="14.25" spans="1:22">
      <c r="A650" s="269" t="s">
        <v>1212</v>
      </c>
      <c r="B650" s="280" t="s">
        <v>1213</v>
      </c>
      <c r="C650">
        <f>'RR01-保险公司声誉风险'!C15</f>
        <v>0</v>
      </c>
      <c r="D650" t="s">
        <v>100</v>
      </c>
      <c r="E650" t="s">
        <v>1191</v>
      </c>
      <c r="H650" s="247">
        <v>1</v>
      </c>
      <c r="I650" s="247">
        <v>1</v>
      </c>
      <c r="J650" s="234">
        <v>1</v>
      </c>
      <c r="K650" s="235">
        <v>1</v>
      </c>
      <c r="L650" s="236">
        <v>1</v>
      </c>
      <c r="M650" s="236">
        <v>1</v>
      </c>
      <c r="N650" s="236">
        <v>1</v>
      </c>
      <c r="O650" s="236">
        <v>1</v>
      </c>
      <c r="P650">
        <v>1</v>
      </c>
      <c r="Q650">
        <v>1</v>
      </c>
      <c r="R650">
        <v>1</v>
      </c>
      <c r="S650">
        <v>1</v>
      </c>
      <c r="T650">
        <v>1</v>
      </c>
      <c r="U650">
        <v>1</v>
      </c>
      <c r="V650">
        <v>1</v>
      </c>
    </row>
    <row r="651" ht="14.25" spans="1:22">
      <c r="A651" s="269" t="s">
        <v>1214</v>
      </c>
      <c r="B651" s="280" t="s">
        <v>1215</v>
      </c>
      <c r="C651">
        <f>'RR01-保险公司声誉风险'!C16</f>
        <v>0</v>
      </c>
      <c r="D651" t="s">
        <v>100</v>
      </c>
      <c r="E651" t="s">
        <v>1191</v>
      </c>
      <c r="H651" s="234">
        <v>1</v>
      </c>
      <c r="I651" s="234">
        <v>1</v>
      </c>
      <c r="J651" s="234">
        <v>1</v>
      </c>
      <c r="K651" s="235">
        <v>1</v>
      </c>
      <c r="L651" s="236">
        <v>1</v>
      </c>
      <c r="M651" s="236">
        <v>1</v>
      </c>
      <c r="N651" s="236">
        <v>1</v>
      </c>
      <c r="O651" s="236">
        <v>1</v>
      </c>
      <c r="P651">
        <v>1</v>
      </c>
      <c r="Q651">
        <v>1</v>
      </c>
      <c r="R651">
        <v>1</v>
      </c>
      <c r="S651">
        <v>1</v>
      </c>
      <c r="T651">
        <v>1</v>
      </c>
      <c r="U651">
        <v>1</v>
      </c>
      <c r="V651">
        <v>1</v>
      </c>
    </row>
    <row r="652" ht="14.25" spans="1:22">
      <c r="A652" s="269" t="s">
        <v>1216</v>
      </c>
      <c r="B652" s="280" t="s">
        <v>1217</v>
      </c>
      <c r="C652">
        <f>'RR01-保险公司声誉风险'!C17</f>
        <v>0</v>
      </c>
      <c r="D652" t="s">
        <v>100</v>
      </c>
      <c r="E652" t="s">
        <v>1191</v>
      </c>
      <c r="H652" s="234">
        <v>1</v>
      </c>
      <c r="I652" s="234">
        <v>1</v>
      </c>
      <c r="J652" s="234">
        <v>1</v>
      </c>
      <c r="K652" s="235">
        <v>1</v>
      </c>
      <c r="L652" s="236">
        <v>1</v>
      </c>
      <c r="M652" s="236">
        <v>1</v>
      </c>
      <c r="N652" s="236">
        <v>1</v>
      </c>
      <c r="O652" s="236">
        <v>1</v>
      </c>
      <c r="P652">
        <v>1</v>
      </c>
      <c r="Q652">
        <v>1</v>
      </c>
      <c r="R652">
        <v>1</v>
      </c>
      <c r="S652">
        <v>1</v>
      </c>
      <c r="T652">
        <v>1</v>
      </c>
      <c r="U652">
        <v>1</v>
      </c>
      <c r="V652">
        <v>1</v>
      </c>
    </row>
    <row r="653" ht="14.25" spans="1:22">
      <c r="A653" s="269" t="s">
        <v>1218</v>
      </c>
      <c r="B653" s="280" t="s">
        <v>1219</v>
      </c>
      <c r="C653">
        <f>'RR01-保险公司声誉风险'!C18</f>
        <v>0</v>
      </c>
      <c r="D653" t="s">
        <v>100</v>
      </c>
      <c r="E653" t="s">
        <v>1191</v>
      </c>
      <c r="H653" s="234">
        <v>1</v>
      </c>
      <c r="I653" s="234">
        <v>1</v>
      </c>
      <c r="J653" s="234">
        <v>1</v>
      </c>
      <c r="K653" s="235">
        <v>1</v>
      </c>
      <c r="L653" s="236">
        <v>1</v>
      </c>
      <c r="M653" s="236">
        <v>1</v>
      </c>
      <c r="N653" s="236">
        <v>1</v>
      </c>
      <c r="O653" s="236">
        <v>1</v>
      </c>
      <c r="P653">
        <v>1</v>
      </c>
      <c r="Q653">
        <v>1</v>
      </c>
      <c r="R653">
        <v>1</v>
      </c>
      <c r="S653">
        <v>1</v>
      </c>
      <c r="T653">
        <v>1</v>
      </c>
      <c r="U653">
        <v>1</v>
      </c>
      <c r="V653">
        <v>1</v>
      </c>
    </row>
    <row r="654" ht="15" spans="1:22">
      <c r="A654" s="269" t="s">
        <v>1220</v>
      </c>
      <c r="B654" s="281" t="s">
        <v>1221</v>
      </c>
      <c r="C654">
        <f>'RR01-保险公司声誉风险'!C19</f>
        <v>0</v>
      </c>
      <c r="D654" t="s">
        <v>23</v>
      </c>
      <c r="E654" t="s">
        <v>1191</v>
      </c>
      <c r="H654" s="234">
        <v>1</v>
      </c>
      <c r="I654" s="234">
        <v>1</v>
      </c>
      <c r="J654" s="234">
        <v>1</v>
      </c>
      <c r="K654" s="235">
        <v>1</v>
      </c>
      <c r="L654" s="236">
        <v>1</v>
      </c>
      <c r="M654" s="236">
        <v>1</v>
      </c>
      <c r="N654" s="236">
        <v>1</v>
      </c>
      <c r="O654" s="236">
        <v>1</v>
      </c>
      <c r="P654">
        <v>1</v>
      </c>
      <c r="Q654">
        <v>1</v>
      </c>
      <c r="R654">
        <v>1</v>
      </c>
      <c r="S654">
        <v>1</v>
      </c>
      <c r="T654">
        <v>1</v>
      </c>
      <c r="U654">
        <v>1</v>
      </c>
      <c r="V654">
        <v>1</v>
      </c>
    </row>
  </sheetData>
  <autoFilter ref="E1:E654"/>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6"/>
  <sheetViews>
    <sheetView topLeftCell="A4" workbookViewId="0">
      <selection activeCell="C6" sqref="C6"/>
    </sheetView>
  </sheetViews>
  <sheetFormatPr defaultColWidth="9" defaultRowHeight="16.5"/>
  <cols>
    <col min="1" max="1" width="4.625" style="36" customWidth="1"/>
    <col min="2" max="2" width="52.875" style="2" customWidth="1"/>
    <col min="3" max="3" width="23.5" style="37" customWidth="1"/>
    <col min="4" max="4" width="20.75" style="2" customWidth="1"/>
    <col min="5" max="7" width="9" style="2" customWidth="1"/>
    <col min="8" max="8" width="13" style="3" customWidth="1"/>
    <col min="9" max="16384" width="9" style="2"/>
  </cols>
  <sheetData>
    <row r="1" ht="51" customHeight="1" spans="1:4">
      <c r="A1" s="58" t="s">
        <v>1402</v>
      </c>
      <c r="B1" s="58"/>
      <c r="C1" s="58"/>
      <c r="D1" s="58"/>
    </row>
    <row r="2" ht="21" customHeight="1" spans="1:4">
      <c r="A2" s="29"/>
      <c r="B2" s="29"/>
      <c r="C2" s="29"/>
      <c r="D2" s="105"/>
    </row>
    <row r="3" s="1" customFormat="1" ht="15" spans="1:8">
      <c r="A3" s="10" t="s">
        <v>1315</v>
      </c>
      <c r="B3" s="11" t="s">
        <v>1316</v>
      </c>
      <c r="C3" s="12" t="s">
        <v>1317</v>
      </c>
      <c r="D3" s="63" t="s">
        <v>1369</v>
      </c>
      <c r="H3" s="19"/>
    </row>
    <row r="4" s="1" customFormat="1" ht="14.25" spans="1:10">
      <c r="A4" s="44">
        <v>1</v>
      </c>
      <c r="B4" s="119" t="s">
        <v>488</v>
      </c>
      <c r="C4" s="87"/>
      <c r="D4" s="79"/>
      <c r="E4" s="31" t="s">
        <v>1403</v>
      </c>
      <c r="F4" s="31" t="s">
        <v>1404</v>
      </c>
      <c r="G4" s="1" t="s">
        <v>1387</v>
      </c>
      <c r="J4" s="17"/>
    </row>
    <row r="5" s="1" customFormat="1" ht="14.25" spans="1:10">
      <c r="A5" s="44">
        <v>2</v>
      </c>
      <c r="B5" s="119" t="s">
        <v>491</v>
      </c>
      <c r="C5" s="87"/>
      <c r="D5" s="79"/>
      <c r="E5" s="31" t="s">
        <v>1405</v>
      </c>
      <c r="F5" s="31" t="s">
        <v>1406</v>
      </c>
      <c r="J5" s="17"/>
    </row>
    <row r="6" s="1" customFormat="1" ht="14.25" spans="1:10">
      <c r="A6" s="44">
        <v>3</v>
      </c>
      <c r="B6" s="119" t="s">
        <v>493</v>
      </c>
      <c r="C6" s="80" t="str">
        <f>IF(OR(C7="不适用",C10="不适用"),"不适用",IF(C10=0,"",C7/C10*100%))</f>
        <v/>
      </c>
      <c r="D6" s="79"/>
      <c r="J6" s="17"/>
    </row>
    <row r="7" s="1" customFormat="1" ht="14.25" spans="1:10">
      <c r="A7" s="13">
        <v>3.1</v>
      </c>
      <c r="B7" s="123" t="s">
        <v>495</v>
      </c>
      <c r="C7" s="97">
        <f>IF(OR(C8="不适用",C9="不适用"),"不适用",C8+C9)</f>
        <v>0</v>
      </c>
      <c r="D7" s="79"/>
      <c r="J7" s="17"/>
    </row>
    <row r="8" s="1" customFormat="1" ht="14.25" spans="1:10">
      <c r="A8" s="13" t="s">
        <v>1407</v>
      </c>
      <c r="B8" s="135" t="s">
        <v>497</v>
      </c>
      <c r="C8" s="52"/>
      <c r="D8" s="79"/>
      <c r="J8" s="17"/>
    </row>
    <row r="9" s="1" customFormat="1" ht="14.25" spans="1:10">
      <c r="A9" s="13" t="s">
        <v>1408</v>
      </c>
      <c r="B9" s="135" t="s">
        <v>499</v>
      </c>
      <c r="C9" s="52"/>
      <c r="D9" s="79"/>
      <c r="J9" s="17"/>
    </row>
    <row r="10" s="1" customFormat="1" ht="14.25" spans="1:10">
      <c r="A10" s="13">
        <v>3.2</v>
      </c>
      <c r="B10" s="123" t="s">
        <v>501</v>
      </c>
      <c r="C10" s="97">
        <f>IF(OR(C11="不适用",C12="不适用",C13="不适用"),"不适用",C11+C12+C13)</f>
        <v>0</v>
      </c>
      <c r="D10" s="79"/>
      <c r="J10" s="17"/>
    </row>
    <row r="11" s="1" customFormat="1" ht="14.25" spans="1:10">
      <c r="A11" s="13" t="s">
        <v>1409</v>
      </c>
      <c r="B11" s="135" t="s">
        <v>503</v>
      </c>
      <c r="C11" s="52"/>
      <c r="D11" s="79"/>
      <c r="J11" s="17"/>
    </row>
    <row r="12" s="1" customFormat="1" ht="14.25" spans="1:10">
      <c r="A12" s="13" t="s">
        <v>1410</v>
      </c>
      <c r="B12" s="135" t="s">
        <v>505</v>
      </c>
      <c r="C12" s="52"/>
      <c r="D12" s="79"/>
      <c r="J12" s="17"/>
    </row>
    <row r="13" s="1" customFormat="1" ht="14.25" spans="1:10">
      <c r="A13" s="13" t="s">
        <v>1411</v>
      </c>
      <c r="B13" s="135" t="s">
        <v>507</v>
      </c>
      <c r="C13" s="52"/>
      <c r="D13" s="79"/>
      <c r="J13" s="17"/>
    </row>
    <row r="14" s="1" customFormat="1" ht="14.25" spans="1:10">
      <c r="A14" s="44">
        <v>4</v>
      </c>
      <c r="B14" s="119" t="s">
        <v>509</v>
      </c>
      <c r="C14" s="52"/>
      <c r="D14" s="79"/>
      <c r="J14" s="17"/>
    </row>
    <row r="15" s="1" customFormat="1" ht="14.25" spans="1:10">
      <c r="A15" s="44">
        <v>5</v>
      </c>
      <c r="B15" s="136" t="s">
        <v>511</v>
      </c>
      <c r="C15" s="80" t="str">
        <f>IF(OR(C16="不适用",C17="不适用"),"不适用",IF(C17=0,"",C16/C17*100%))</f>
        <v/>
      </c>
      <c r="D15" s="79"/>
      <c r="J15" s="17"/>
    </row>
    <row r="16" s="1" customFormat="1" ht="14.25" spans="1:10">
      <c r="A16" s="13">
        <v>5.1</v>
      </c>
      <c r="B16" s="123" t="s">
        <v>505</v>
      </c>
      <c r="C16" s="97">
        <f>C12</f>
        <v>0</v>
      </c>
      <c r="D16" s="79"/>
      <c r="J16" s="17"/>
    </row>
    <row r="17" s="1" customFormat="1" ht="14.25" spans="1:10">
      <c r="A17" s="13">
        <v>5.2</v>
      </c>
      <c r="B17" s="123" t="s">
        <v>501</v>
      </c>
      <c r="C17" s="97">
        <f>IF(OR(C18="不适用",C19="不适用",C20="不适用"),"不适用",C18+C19+C20)</f>
        <v>0</v>
      </c>
      <c r="D17" s="79"/>
      <c r="J17" s="17"/>
    </row>
    <row r="18" s="1" customFormat="1" ht="14.25" spans="1:10">
      <c r="A18" s="13" t="s">
        <v>1412</v>
      </c>
      <c r="B18" s="135" t="s">
        <v>503</v>
      </c>
      <c r="C18" s="97">
        <f>C11</f>
        <v>0</v>
      </c>
      <c r="D18" s="79"/>
      <c r="J18" s="17"/>
    </row>
    <row r="19" s="1" customFormat="1" ht="14.25" spans="1:10">
      <c r="A19" s="13" t="s">
        <v>1413</v>
      </c>
      <c r="B19" s="135" t="s">
        <v>505</v>
      </c>
      <c r="C19" s="97">
        <f>C16</f>
        <v>0</v>
      </c>
      <c r="D19" s="79"/>
      <c r="J19" s="17"/>
    </row>
    <row r="20" s="1" customFormat="1" ht="14.25" spans="1:10">
      <c r="A20" s="13" t="s">
        <v>1414</v>
      </c>
      <c r="B20" s="135" t="s">
        <v>507</v>
      </c>
      <c r="C20" s="97">
        <f>C13</f>
        <v>0</v>
      </c>
      <c r="D20" s="79"/>
      <c r="J20" s="17"/>
    </row>
    <row r="21" s="1" customFormat="1" ht="14.25" spans="1:10">
      <c r="A21" s="44">
        <v>6</v>
      </c>
      <c r="B21" s="119" t="s">
        <v>518</v>
      </c>
      <c r="C21" s="80" t="str">
        <f>IF(OR(C22="不适用",C23="不适用"),"不适用",IF(C23=0,"",C22/C23*100%))</f>
        <v/>
      </c>
      <c r="D21" s="79"/>
      <c r="J21" s="17"/>
    </row>
    <row r="22" s="1" customFormat="1" ht="14.25" spans="1:10">
      <c r="A22" s="13">
        <v>6.1</v>
      </c>
      <c r="B22" s="123" t="s">
        <v>520</v>
      </c>
      <c r="C22" s="52"/>
      <c r="D22" s="79"/>
      <c r="J22" s="17"/>
    </row>
    <row r="23" s="1" customFormat="1" ht="14.25" spans="1:10">
      <c r="A23" s="13">
        <v>6.2</v>
      </c>
      <c r="B23" s="123" t="s">
        <v>501</v>
      </c>
      <c r="C23" s="97">
        <f>IF(OR(C24="不适用",C25="不适用",C26="不适用"),"不适用",C24+C26+C25)</f>
        <v>0</v>
      </c>
      <c r="D23" s="79"/>
      <c r="J23" s="17"/>
    </row>
    <row r="24" s="1" customFormat="1" ht="14.25" spans="1:10">
      <c r="A24" s="13" t="s">
        <v>1415</v>
      </c>
      <c r="B24" s="135" t="s">
        <v>503</v>
      </c>
      <c r="C24" s="97">
        <f>C18</f>
        <v>0</v>
      </c>
      <c r="D24" s="79"/>
      <c r="J24" s="17"/>
    </row>
    <row r="25" s="1" customFormat="1" ht="14.25" spans="1:10">
      <c r="A25" s="13" t="s">
        <v>1416</v>
      </c>
      <c r="B25" s="135" t="s">
        <v>505</v>
      </c>
      <c r="C25" s="52"/>
      <c r="D25" s="79"/>
      <c r="J25" s="17"/>
    </row>
    <row r="26" s="1" customFormat="1" ht="14.25" spans="1:10">
      <c r="A26" s="13" t="s">
        <v>1417</v>
      </c>
      <c r="B26" s="135" t="s">
        <v>507</v>
      </c>
      <c r="C26" s="97">
        <f>C20</f>
        <v>0</v>
      </c>
      <c r="D26" s="79"/>
      <c r="J26" s="17"/>
    </row>
    <row r="27" s="1" customFormat="1" ht="14.25" spans="1:10">
      <c r="A27" s="44">
        <v>7</v>
      </c>
      <c r="B27" s="119" t="s">
        <v>526</v>
      </c>
      <c r="C27" s="80" t="str">
        <f>IF(OR(C28="不适用",D29="不适用"),"不适用",IF(D29=0,"",C28/D29*100%))</f>
        <v/>
      </c>
      <c r="D27" s="79"/>
      <c r="J27" s="17"/>
    </row>
    <row r="28" s="1" customFormat="1" ht="14.25" spans="1:10">
      <c r="A28" s="13">
        <v>7.1</v>
      </c>
      <c r="B28" s="123" t="s">
        <v>528</v>
      </c>
      <c r="C28" s="50"/>
      <c r="D28" s="79"/>
      <c r="J28" s="17"/>
    </row>
    <row r="29" s="1" customFormat="1" ht="14.25" spans="1:10">
      <c r="A29" s="13">
        <v>7.2</v>
      </c>
      <c r="B29" s="123" t="s">
        <v>530</v>
      </c>
      <c r="C29" s="46"/>
      <c r="D29" s="91"/>
      <c r="J29" s="17"/>
    </row>
    <row r="30" s="1" customFormat="1" ht="14.25" spans="1:10">
      <c r="A30" s="44">
        <v>8</v>
      </c>
      <c r="B30" s="119" t="s">
        <v>532</v>
      </c>
      <c r="C30" s="80" t="str">
        <f>IF(OR(C31="不适用",D32="不适用"),"不适用",IF(D32=0,"",C31/D32*100%))</f>
        <v/>
      </c>
      <c r="D30" s="79"/>
      <c r="J30" s="17"/>
    </row>
    <row r="31" s="1" customFormat="1" ht="14.25" spans="1:10">
      <c r="A31" s="13">
        <v>8.1</v>
      </c>
      <c r="B31" s="123" t="s">
        <v>534</v>
      </c>
      <c r="C31" s="50"/>
      <c r="D31" s="79"/>
      <c r="J31" s="17"/>
    </row>
    <row r="32" s="1" customFormat="1" ht="14.25" spans="1:10">
      <c r="A32" s="13">
        <v>8.2</v>
      </c>
      <c r="B32" s="123" t="s">
        <v>536</v>
      </c>
      <c r="C32" s="46"/>
      <c r="D32" s="91"/>
      <c r="J32" s="17"/>
    </row>
    <row r="33" s="1" customFormat="1" ht="14.25" spans="1:10">
      <c r="A33" s="44">
        <v>9</v>
      </c>
      <c r="B33" s="119" t="s">
        <v>538</v>
      </c>
      <c r="C33" s="80" t="str">
        <f>IF(OR(C34="不适用",C35="不适用"),"不适用",IF(C35=0,"",C34/C35*100%))</f>
        <v/>
      </c>
      <c r="D33" s="79"/>
      <c r="J33" s="17"/>
    </row>
    <row r="34" s="1" customFormat="1" ht="14.25" spans="1:10">
      <c r="A34" s="13">
        <v>9.1</v>
      </c>
      <c r="B34" s="123" t="s">
        <v>540</v>
      </c>
      <c r="C34" s="52"/>
      <c r="D34" s="79"/>
      <c r="J34" s="17"/>
    </row>
    <row r="35" s="1" customFormat="1" ht="14.25" spans="1:10">
      <c r="A35" s="13">
        <v>9.2</v>
      </c>
      <c r="B35" s="123" t="s">
        <v>542</v>
      </c>
      <c r="C35" s="52"/>
      <c r="D35" s="79"/>
      <c r="J35" s="17"/>
    </row>
    <row r="36" s="1" customFormat="1" ht="14.25" spans="1:10">
      <c r="A36" s="44">
        <v>10</v>
      </c>
      <c r="B36" s="119" t="s">
        <v>544</v>
      </c>
      <c r="C36" s="80" t="str">
        <f>IF(OR(C37="不适用",C38="不适用"),"不适用",IF(C38=0,"",C37/C38*100%))</f>
        <v/>
      </c>
      <c r="D36" s="79"/>
      <c r="J36" s="17"/>
    </row>
    <row r="37" s="1" customFormat="1" ht="14.25" spans="1:10">
      <c r="A37" s="13">
        <v>10.1</v>
      </c>
      <c r="B37" s="123" t="s">
        <v>546</v>
      </c>
      <c r="C37" s="52"/>
      <c r="D37" s="79"/>
      <c r="J37" s="17"/>
    </row>
    <row r="38" s="1" customFormat="1" ht="14.25" spans="1:10">
      <c r="A38" s="13">
        <v>10.2</v>
      </c>
      <c r="B38" s="123" t="s">
        <v>548</v>
      </c>
      <c r="C38" s="52"/>
      <c r="D38" s="79"/>
      <c r="J38" s="17"/>
    </row>
    <row r="39" s="1" customFormat="1" ht="14.25" spans="1:10">
      <c r="A39" s="44">
        <v>11</v>
      </c>
      <c r="B39" s="119" t="s">
        <v>550</v>
      </c>
      <c r="C39" s="50"/>
      <c r="D39" s="79"/>
      <c r="J39" s="17"/>
    </row>
    <row r="40" s="1" customFormat="1" ht="14.25" spans="1:10">
      <c r="A40" s="44">
        <v>12</v>
      </c>
      <c r="B40" s="119" t="s">
        <v>552</v>
      </c>
      <c r="C40" s="50"/>
      <c r="D40" s="79"/>
      <c r="J40" s="17"/>
    </row>
    <row r="41" s="1" customFormat="1" ht="14.25" spans="1:10">
      <c r="A41" s="44">
        <v>13</v>
      </c>
      <c r="B41" s="119" t="s">
        <v>554</v>
      </c>
      <c r="C41" s="71"/>
      <c r="D41" s="79"/>
      <c r="J41" s="17"/>
    </row>
    <row r="42" s="1" customFormat="1" ht="14.25" spans="1:10">
      <c r="A42" s="44">
        <v>14</v>
      </c>
      <c r="B42" s="119" t="s">
        <v>556</v>
      </c>
      <c r="C42" s="71"/>
      <c r="D42" s="79"/>
      <c r="J42" s="17"/>
    </row>
    <row r="43" s="1" customFormat="1" ht="14.25" spans="1:10">
      <c r="A43" s="44">
        <v>15</v>
      </c>
      <c r="B43" s="119" t="s">
        <v>558</v>
      </c>
      <c r="C43" s="71"/>
      <c r="D43" s="79"/>
      <c r="J43" s="17"/>
    </row>
    <row r="44" s="1" customFormat="1" ht="14.25" spans="1:10">
      <c r="A44" s="44">
        <v>16</v>
      </c>
      <c r="B44" s="119" t="s">
        <v>560</v>
      </c>
      <c r="C44" s="71"/>
      <c r="D44" s="79"/>
      <c r="J44" s="17"/>
    </row>
    <row r="45" s="1" customFormat="1" ht="14.25" spans="1:10">
      <c r="A45" s="44">
        <v>17</v>
      </c>
      <c r="B45" s="119" t="s">
        <v>562</v>
      </c>
      <c r="C45" s="71"/>
      <c r="D45" s="79"/>
      <c r="J45" s="17"/>
    </row>
    <row r="46" s="1" customFormat="1" ht="14.25" spans="1:10">
      <c r="A46" s="44">
        <v>18</v>
      </c>
      <c r="B46" s="119" t="s">
        <v>564</v>
      </c>
      <c r="C46" s="71"/>
      <c r="D46" s="79"/>
      <c r="J46" s="17"/>
    </row>
    <row r="47" s="1" customFormat="1" ht="14.25" spans="1:10">
      <c r="A47" s="44">
        <v>19</v>
      </c>
      <c r="B47" s="119" t="s">
        <v>566</v>
      </c>
      <c r="C47" s="71"/>
      <c r="D47" s="79"/>
      <c r="J47" s="17"/>
    </row>
    <row r="48" s="1" customFormat="1" ht="14.25" spans="1:10">
      <c r="A48" s="44">
        <v>20</v>
      </c>
      <c r="B48" s="119" t="s">
        <v>568</v>
      </c>
      <c r="C48" s="71"/>
      <c r="D48" s="79"/>
      <c r="J48" s="17"/>
    </row>
    <row r="49" s="1" customFormat="1" ht="14.25" spans="1:10">
      <c r="A49" s="44">
        <v>21</v>
      </c>
      <c r="B49" s="119" t="s">
        <v>570</v>
      </c>
      <c r="C49" s="87"/>
      <c r="D49" s="79"/>
      <c r="E49" s="31" t="s">
        <v>1418</v>
      </c>
      <c r="F49" s="31" t="s">
        <v>1419</v>
      </c>
      <c r="G49" s="31" t="s">
        <v>1387</v>
      </c>
      <c r="J49" s="17"/>
    </row>
    <row r="50" s="1" customFormat="1" ht="14.25" spans="1:10">
      <c r="A50" s="44">
        <v>22</v>
      </c>
      <c r="B50" s="119" t="s">
        <v>572</v>
      </c>
      <c r="C50" s="87"/>
      <c r="D50" s="79"/>
      <c r="E50" s="31" t="s">
        <v>1420</v>
      </c>
      <c r="F50" s="31" t="s">
        <v>1421</v>
      </c>
      <c r="G50" s="31" t="s">
        <v>1422</v>
      </c>
      <c r="H50" s="31" t="s">
        <v>1423</v>
      </c>
      <c r="J50" s="17"/>
    </row>
    <row r="51" s="1" customFormat="1" ht="14.25" spans="1:10">
      <c r="A51" s="44">
        <v>23</v>
      </c>
      <c r="B51" s="119" t="s">
        <v>574</v>
      </c>
      <c r="C51" s="80" t="str">
        <f>IF(OR(C52="不适用",C53="不适用"),"不适用",IF(C53=0,"",C52/C53*100%))</f>
        <v/>
      </c>
      <c r="D51" s="79"/>
      <c r="J51" s="17"/>
    </row>
    <row r="52" s="1" customFormat="1" ht="14.25" spans="1:10">
      <c r="A52" s="13">
        <v>23.1</v>
      </c>
      <c r="B52" s="123" t="s">
        <v>576</v>
      </c>
      <c r="C52" s="52"/>
      <c r="D52" s="79"/>
      <c r="J52" s="17"/>
    </row>
    <row r="53" s="1" customFormat="1" ht="15" spans="1:10">
      <c r="A53" s="22">
        <v>23.2</v>
      </c>
      <c r="B53" s="137" t="s">
        <v>578</v>
      </c>
      <c r="C53" s="55"/>
      <c r="D53" s="102"/>
      <c r="J53" s="17"/>
    </row>
    <row r="54" s="1" customFormat="1" ht="14.25" spans="1:8">
      <c r="A54" s="33"/>
      <c r="C54" s="57"/>
      <c r="H54" s="19"/>
    </row>
    <row r="55" s="1" customFormat="1" ht="14.25" spans="1:8">
      <c r="A55" s="33"/>
      <c r="C55" s="57"/>
      <c r="H55" s="19"/>
    </row>
    <row r="56" s="1" customFormat="1" ht="14.25" spans="1:8">
      <c r="A56" s="33"/>
      <c r="C56" s="57"/>
      <c r="H56" s="19"/>
    </row>
    <row r="57" s="1" customFormat="1" ht="14.25" spans="1:8">
      <c r="A57" s="33"/>
      <c r="C57" s="57"/>
      <c r="H57" s="19"/>
    </row>
    <row r="58" s="1" customFormat="1" ht="14.25" spans="1:8">
      <c r="A58" s="33"/>
      <c r="C58" s="57"/>
      <c r="H58" s="19"/>
    </row>
    <row r="59" s="1" customFormat="1" ht="14.25" spans="1:8">
      <c r="A59" s="33"/>
      <c r="C59" s="57"/>
      <c r="H59" s="19"/>
    </row>
    <row r="60" s="1" customFormat="1" ht="14.25" spans="1:8">
      <c r="A60" s="33"/>
      <c r="C60" s="57"/>
      <c r="H60" s="19"/>
    </row>
    <row r="61" s="1" customFormat="1" ht="14.25" spans="1:8">
      <c r="A61" s="33"/>
      <c r="C61" s="57"/>
      <c r="H61" s="19"/>
    </row>
    <row r="62" s="1" customFormat="1" ht="14.25" spans="1:8">
      <c r="A62" s="33"/>
      <c r="C62" s="57"/>
      <c r="H62" s="19"/>
    </row>
    <row r="63" s="1" customFormat="1" ht="14.25" spans="1:8">
      <c r="A63" s="33"/>
      <c r="C63" s="57"/>
      <c r="H63" s="19"/>
    </row>
    <row r="64" s="1" customFormat="1" ht="14.25" spans="1:8">
      <c r="A64" s="33"/>
      <c r="C64" s="57"/>
      <c r="H64" s="19"/>
    </row>
    <row r="65" s="1" customFormat="1" ht="14.25" spans="1:8">
      <c r="A65" s="33"/>
      <c r="C65" s="57"/>
      <c r="H65" s="19"/>
    </row>
    <row r="66" s="1" customFormat="1" ht="14.25" spans="1:8">
      <c r="A66" s="33"/>
      <c r="C66" s="57"/>
      <c r="H66" s="19"/>
    </row>
    <row r="67" s="1" customFormat="1" ht="14.25" spans="1:8">
      <c r="A67" s="33"/>
      <c r="C67" s="57"/>
      <c r="H67" s="19"/>
    </row>
    <row r="68" s="1" customFormat="1" ht="14.25" spans="1:8">
      <c r="A68" s="33"/>
      <c r="C68" s="57"/>
      <c r="H68" s="19"/>
    </row>
    <row r="69" s="1" customFormat="1" ht="14.25" spans="1:8">
      <c r="A69" s="33"/>
      <c r="C69" s="57"/>
      <c r="H69" s="19"/>
    </row>
    <row r="70" s="1" customFormat="1" ht="14.25" spans="1:8">
      <c r="A70" s="33"/>
      <c r="C70" s="57"/>
      <c r="H70" s="19"/>
    </row>
    <row r="71" s="1" customFormat="1" ht="14.25" spans="1:8">
      <c r="A71" s="33"/>
      <c r="C71" s="57"/>
      <c r="H71" s="19"/>
    </row>
    <row r="72" s="1" customFormat="1" ht="14.25" spans="1:8">
      <c r="A72" s="33"/>
      <c r="C72" s="57"/>
      <c r="H72" s="19"/>
    </row>
    <row r="73" s="1" customFormat="1" ht="14.25" spans="1:8">
      <c r="A73" s="33"/>
      <c r="C73" s="57"/>
      <c r="H73" s="19"/>
    </row>
    <row r="74" s="1" customFormat="1" ht="14.25" spans="1:8">
      <c r="A74" s="33"/>
      <c r="C74" s="57"/>
      <c r="H74" s="19"/>
    </row>
    <row r="75" s="1" customFormat="1" ht="14.25" spans="1:8">
      <c r="A75" s="33"/>
      <c r="C75" s="57"/>
      <c r="H75" s="19"/>
    </row>
    <row r="76" s="1" customFormat="1" ht="14.25" spans="1:8">
      <c r="A76" s="33"/>
      <c r="C76" s="57"/>
      <c r="H76" s="19"/>
    </row>
    <row r="77" s="1" customFormat="1" ht="14.25" spans="1:8">
      <c r="A77" s="33"/>
      <c r="C77" s="57"/>
      <c r="H77" s="19"/>
    </row>
    <row r="78" s="1" customFormat="1" ht="14.25" spans="1:8">
      <c r="A78" s="33"/>
      <c r="C78" s="57"/>
      <c r="H78" s="19"/>
    </row>
    <row r="79" s="1" customFormat="1" ht="14.25" spans="1:8">
      <c r="A79" s="33"/>
      <c r="C79" s="57"/>
      <c r="H79" s="19"/>
    </row>
    <row r="80" s="1" customFormat="1" ht="14.25" spans="1:8">
      <c r="A80" s="33"/>
      <c r="C80" s="57"/>
      <c r="H80" s="19"/>
    </row>
    <row r="81" s="1" customFormat="1" ht="14.25" spans="1:8">
      <c r="A81" s="33"/>
      <c r="C81" s="57"/>
      <c r="H81" s="19"/>
    </row>
    <row r="82" s="1" customFormat="1" ht="14.25" spans="1:8">
      <c r="A82" s="33"/>
      <c r="C82" s="57"/>
      <c r="H82" s="19"/>
    </row>
    <row r="83" s="1" customFormat="1" ht="14.25" spans="1:8">
      <c r="A83" s="33"/>
      <c r="C83" s="57"/>
      <c r="H83" s="19"/>
    </row>
    <row r="84" s="1" customFormat="1" ht="14.25" spans="1:8">
      <c r="A84" s="33"/>
      <c r="C84" s="57"/>
      <c r="H84" s="19"/>
    </row>
    <row r="85" s="1" customFormat="1" ht="14.25" spans="1:8">
      <c r="A85" s="33"/>
      <c r="C85" s="57"/>
      <c r="H85" s="19"/>
    </row>
    <row r="86" s="1" customFormat="1" ht="14.25" spans="1:8">
      <c r="A86" s="33"/>
      <c r="C86" s="57"/>
      <c r="H86" s="19"/>
    </row>
    <row r="87" s="1" customFormat="1" ht="14.25" spans="1:8">
      <c r="A87" s="33"/>
      <c r="C87" s="57"/>
      <c r="H87" s="19"/>
    </row>
    <row r="88" s="1" customFormat="1" ht="14.25" spans="1:8">
      <c r="A88" s="33"/>
      <c r="C88" s="57"/>
      <c r="H88" s="19"/>
    </row>
    <row r="89" s="1" customFormat="1" ht="14.25" spans="1:8">
      <c r="A89" s="33"/>
      <c r="C89" s="57"/>
      <c r="H89" s="19"/>
    </row>
    <row r="90" s="1" customFormat="1" ht="14.25" spans="1:8">
      <c r="A90" s="33"/>
      <c r="C90" s="57"/>
      <c r="H90" s="19"/>
    </row>
    <row r="91" s="1" customFormat="1" ht="14.25" spans="1:8">
      <c r="A91" s="33"/>
      <c r="C91" s="57"/>
      <c r="H91" s="19"/>
    </row>
    <row r="92" s="1" customFormat="1" ht="14.25" spans="1:8">
      <c r="A92" s="33"/>
      <c r="C92" s="57"/>
      <c r="H92" s="19"/>
    </row>
    <row r="93" s="1" customFormat="1" ht="14.25" spans="1:8">
      <c r="A93" s="33"/>
      <c r="C93" s="57"/>
      <c r="H93" s="19"/>
    </row>
    <row r="94" s="1" customFormat="1" ht="14.25" spans="1:8">
      <c r="A94" s="33"/>
      <c r="C94" s="57"/>
      <c r="H94" s="19"/>
    </row>
    <row r="95" s="1" customFormat="1" ht="14.25" spans="1:8">
      <c r="A95" s="33"/>
      <c r="C95" s="57"/>
      <c r="H95" s="19"/>
    </row>
    <row r="96" s="1" customFormat="1" ht="14.25" spans="1:8">
      <c r="A96" s="33"/>
      <c r="C96" s="57"/>
      <c r="H96" s="19"/>
    </row>
    <row r="97" s="1" customFormat="1" ht="14.25" spans="1:8">
      <c r="A97" s="33"/>
      <c r="C97" s="57"/>
      <c r="H97" s="19"/>
    </row>
    <row r="98" s="1" customFormat="1" ht="14.25" spans="1:8">
      <c r="A98" s="33"/>
      <c r="C98" s="57"/>
      <c r="H98" s="19"/>
    </row>
    <row r="99" s="1" customFormat="1" ht="14.25" spans="1:8">
      <c r="A99" s="33"/>
      <c r="C99" s="57"/>
      <c r="H99" s="19"/>
    </row>
    <row r="100" s="1" customFormat="1" ht="14.25" spans="1:8">
      <c r="A100" s="33"/>
      <c r="C100" s="57"/>
      <c r="H100" s="19"/>
    </row>
    <row r="101" s="1" customFormat="1" ht="14.25" spans="1:8">
      <c r="A101" s="33"/>
      <c r="C101" s="57"/>
      <c r="H101" s="19"/>
    </row>
    <row r="102" s="1" customFormat="1" ht="14.25" spans="1:8">
      <c r="A102" s="33"/>
      <c r="C102" s="57"/>
      <c r="H102" s="19"/>
    </row>
    <row r="103" s="1" customFormat="1" ht="14.25" spans="1:8">
      <c r="A103" s="33"/>
      <c r="C103" s="57"/>
      <c r="H103" s="19"/>
    </row>
    <row r="104" s="1" customFormat="1" ht="14.25" spans="1:8">
      <c r="A104" s="33"/>
      <c r="C104" s="57"/>
      <c r="H104" s="19"/>
    </row>
    <row r="105" s="1" customFormat="1" ht="14.25" spans="1:8">
      <c r="A105" s="33"/>
      <c r="C105" s="57"/>
      <c r="H105" s="19"/>
    </row>
    <row r="106" s="1" customFormat="1" ht="14.25" spans="1:8">
      <c r="A106" s="33"/>
      <c r="C106" s="57"/>
      <c r="H106" s="19"/>
    </row>
    <row r="107" s="1" customFormat="1" ht="14.25" spans="1:8">
      <c r="A107" s="33"/>
      <c r="C107" s="57"/>
      <c r="H107" s="19"/>
    </row>
    <row r="108" s="1" customFormat="1" ht="14.25" spans="1:8">
      <c r="A108" s="33"/>
      <c r="C108" s="57"/>
      <c r="H108" s="19"/>
    </row>
    <row r="109" s="1" customFormat="1" ht="14.25" spans="1:8">
      <c r="A109" s="33"/>
      <c r="C109" s="57"/>
      <c r="H109" s="19"/>
    </row>
    <row r="110" s="1" customFormat="1" ht="14.25" spans="1:8">
      <c r="A110" s="33"/>
      <c r="C110" s="57"/>
      <c r="H110" s="19"/>
    </row>
    <row r="111" s="1" customFormat="1" ht="14.25" spans="1:8">
      <c r="A111" s="33"/>
      <c r="C111" s="57"/>
      <c r="H111" s="19"/>
    </row>
    <row r="112" s="1" customFormat="1" ht="14.25" spans="1:8">
      <c r="A112" s="33"/>
      <c r="C112" s="57"/>
      <c r="H112" s="19"/>
    </row>
    <row r="113" s="1" customFormat="1" ht="14.25" spans="1:8">
      <c r="A113" s="33"/>
      <c r="C113" s="57"/>
      <c r="H113" s="19"/>
    </row>
    <row r="114" s="1" customFormat="1" ht="14.25" spans="1:8">
      <c r="A114" s="33"/>
      <c r="C114" s="57"/>
      <c r="H114" s="19"/>
    </row>
    <row r="115" s="1" customFormat="1" ht="14.25" spans="1:8">
      <c r="A115" s="33"/>
      <c r="C115" s="57"/>
      <c r="H115" s="19"/>
    </row>
    <row r="116" s="1" customFormat="1" ht="14.25" spans="1:8">
      <c r="A116" s="33"/>
      <c r="C116" s="57"/>
      <c r="H116" s="19"/>
    </row>
    <row r="117" s="1" customFormat="1" ht="14.25" spans="1:8">
      <c r="A117" s="33"/>
      <c r="C117" s="57"/>
      <c r="H117" s="19"/>
    </row>
    <row r="118" s="1" customFormat="1" ht="14.25" spans="1:8">
      <c r="A118" s="33"/>
      <c r="C118" s="57"/>
      <c r="H118" s="19"/>
    </row>
    <row r="119" s="1" customFormat="1" ht="14.25" spans="1:8">
      <c r="A119" s="33"/>
      <c r="C119" s="57"/>
      <c r="H119" s="19"/>
    </row>
    <row r="120" s="1" customFormat="1" ht="14.25" spans="1:8">
      <c r="A120" s="33"/>
      <c r="C120" s="57"/>
      <c r="H120" s="19"/>
    </row>
    <row r="121" s="1" customFormat="1" ht="14.25" spans="1:8">
      <c r="A121" s="33"/>
      <c r="C121" s="57"/>
      <c r="H121" s="19"/>
    </row>
    <row r="122" s="1" customFormat="1" ht="14.25" spans="1:8">
      <c r="A122" s="33"/>
      <c r="C122" s="57"/>
      <c r="H122" s="19"/>
    </row>
    <row r="123" s="1" customFormat="1" ht="14.25" spans="1:8">
      <c r="A123" s="33"/>
      <c r="C123" s="57"/>
      <c r="H123" s="19"/>
    </row>
    <row r="124" s="1" customFormat="1" ht="14.25" spans="1:8">
      <c r="A124" s="33"/>
      <c r="C124" s="57"/>
      <c r="H124" s="19"/>
    </row>
    <row r="125" s="1" customFormat="1" ht="14.25" spans="1:8">
      <c r="A125" s="33"/>
      <c r="C125" s="57"/>
      <c r="H125" s="19"/>
    </row>
    <row r="126" s="1" customFormat="1" ht="14.25" spans="1:8">
      <c r="A126" s="33"/>
      <c r="C126" s="57"/>
      <c r="H126" s="19"/>
    </row>
    <row r="127" s="1" customFormat="1" ht="14.25" spans="1:8">
      <c r="A127" s="33"/>
      <c r="C127" s="57"/>
      <c r="H127" s="19"/>
    </row>
    <row r="128" s="1" customFormat="1" ht="14.25" spans="1:8">
      <c r="A128" s="33"/>
      <c r="C128" s="57"/>
      <c r="H128" s="19"/>
    </row>
    <row r="129" s="1" customFormat="1" ht="14.25" spans="1:8">
      <c r="A129" s="33"/>
      <c r="C129" s="57"/>
      <c r="H129" s="19"/>
    </row>
    <row r="130" s="1" customFormat="1" ht="14.25" spans="1:8">
      <c r="A130" s="33"/>
      <c r="C130" s="57"/>
      <c r="H130" s="19"/>
    </row>
    <row r="131" s="1" customFormat="1" ht="14.25" spans="1:8">
      <c r="A131" s="33"/>
      <c r="C131" s="57"/>
      <c r="H131" s="19"/>
    </row>
    <row r="132" s="1" customFormat="1" ht="14.25" spans="1:8">
      <c r="A132" s="33"/>
      <c r="C132" s="57"/>
      <c r="H132" s="19"/>
    </row>
    <row r="133" s="1" customFormat="1" ht="14.25" spans="1:8">
      <c r="A133" s="33"/>
      <c r="C133" s="57"/>
      <c r="H133" s="19"/>
    </row>
    <row r="134" s="1" customFormat="1" ht="14.25" spans="1:8">
      <c r="A134" s="33"/>
      <c r="C134" s="57"/>
      <c r="H134" s="19"/>
    </row>
    <row r="135" s="1" customFormat="1" ht="14.25" spans="1:8">
      <c r="A135" s="33"/>
      <c r="C135" s="57"/>
      <c r="H135" s="19"/>
    </row>
    <row r="136" s="1" customFormat="1" ht="14.25" spans="1:8">
      <c r="A136" s="33"/>
      <c r="C136" s="57"/>
      <c r="H136" s="19"/>
    </row>
    <row r="137" s="1" customFormat="1" ht="14.25" spans="1:8">
      <c r="A137" s="33"/>
      <c r="C137" s="57"/>
      <c r="H137" s="19"/>
    </row>
    <row r="138" s="1" customFormat="1" ht="14.25" spans="1:8">
      <c r="A138" s="33"/>
      <c r="C138" s="57"/>
      <c r="H138" s="19"/>
    </row>
    <row r="139" s="1" customFormat="1" ht="14.25" spans="1:8">
      <c r="A139" s="33"/>
      <c r="C139" s="57"/>
      <c r="H139" s="19"/>
    </row>
    <row r="140" s="1" customFormat="1" ht="14.25" spans="1:8">
      <c r="A140" s="33"/>
      <c r="C140" s="57"/>
      <c r="H140" s="19"/>
    </row>
    <row r="141" s="1" customFormat="1" ht="14.25" spans="1:8">
      <c r="A141" s="33"/>
      <c r="C141" s="57"/>
      <c r="H141" s="19"/>
    </row>
    <row r="142" s="1" customFormat="1" ht="14.25" spans="1:8">
      <c r="A142" s="33"/>
      <c r="C142" s="57"/>
      <c r="H142" s="19"/>
    </row>
    <row r="143" s="1" customFormat="1" ht="14.25" spans="1:8">
      <c r="A143" s="33"/>
      <c r="C143" s="57"/>
      <c r="H143" s="19"/>
    </row>
    <row r="144" s="1" customFormat="1" ht="14.25" spans="1:8">
      <c r="A144" s="33"/>
      <c r="C144" s="57"/>
      <c r="H144" s="19"/>
    </row>
    <row r="145" s="1" customFormat="1" ht="14.25" spans="1:8">
      <c r="A145" s="33"/>
      <c r="C145" s="57"/>
      <c r="H145" s="19"/>
    </row>
    <row r="146" s="1" customFormat="1" ht="14.25" spans="1:8">
      <c r="A146" s="33"/>
      <c r="C146" s="57"/>
      <c r="H146" s="19"/>
    </row>
    <row r="147" s="1" customFormat="1" ht="14.25" spans="1:8">
      <c r="A147" s="33"/>
      <c r="C147" s="57"/>
      <c r="H147" s="19"/>
    </row>
    <row r="148" s="1" customFormat="1" ht="14.25" spans="1:8">
      <c r="A148" s="33"/>
      <c r="C148" s="57"/>
      <c r="H148" s="19"/>
    </row>
    <row r="149" s="1" customFormat="1" ht="14.25" spans="1:8">
      <c r="A149" s="33"/>
      <c r="C149" s="57"/>
      <c r="H149" s="19"/>
    </row>
    <row r="150" s="1" customFormat="1" ht="14.25" spans="1:8">
      <c r="A150" s="33"/>
      <c r="C150" s="57"/>
      <c r="H150" s="19"/>
    </row>
    <row r="151" s="1" customFormat="1" ht="14.25" spans="1:8">
      <c r="A151" s="33"/>
      <c r="C151" s="57"/>
      <c r="H151" s="19"/>
    </row>
    <row r="152" s="1" customFormat="1" ht="14.25" spans="1:8">
      <c r="A152" s="33"/>
      <c r="C152" s="57"/>
      <c r="H152" s="19"/>
    </row>
    <row r="153" s="1" customFormat="1" ht="14.25" spans="1:8">
      <c r="A153" s="33"/>
      <c r="C153" s="57"/>
      <c r="H153" s="19"/>
    </row>
    <row r="154" s="1" customFormat="1" ht="14.25" spans="1:8">
      <c r="A154" s="33"/>
      <c r="C154" s="57"/>
      <c r="H154" s="19"/>
    </row>
    <row r="155" s="1" customFormat="1" ht="14.25" spans="1:8">
      <c r="A155" s="33"/>
      <c r="C155" s="57"/>
      <c r="H155" s="19"/>
    </row>
    <row r="156" s="1" customFormat="1" ht="14.25" spans="1:8">
      <c r="A156" s="33"/>
      <c r="C156" s="57"/>
      <c r="H156" s="19"/>
    </row>
    <row r="157" s="1" customFormat="1" ht="14.25" spans="1:8">
      <c r="A157" s="33"/>
      <c r="C157" s="57"/>
      <c r="H157" s="19"/>
    </row>
    <row r="158" s="1" customFormat="1" ht="14.25" spans="1:8">
      <c r="A158" s="33"/>
      <c r="C158" s="57"/>
      <c r="H158" s="19"/>
    </row>
    <row r="159" s="1" customFormat="1" ht="14.25" spans="1:8">
      <c r="A159" s="33"/>
      <c r="C159" s="57"/>
      <c r="H159" s="19"/>
    </row>
    <row r="160" s="1" customFormat="1" ht="14.25" spans="1:8">
      <c r="A160" s="33"/>
      <c r="C160" s="57"/>
      <c r="H160" s="19"/>
    </row>
    <row r="161" s="1" customFormat="1" ht="14.25" spans="1:8">
      <c r="A161" s="33"/>
      <c r="C161" s="57"/>
      <c r="H161" s="19"/>
    </row>
    <row r="162" s="1" customFormat="1" ht="14.25" spans="1:8">
      <c r="A162" s="33"/>
      <c r="C162" s="57"/>
      <c r="H162" s="19"/>
    </row>
    <row r="163" s="1" customFormat="1" ht="14.25" spans="1:8">
      <c r="A163" s="33"/>
      <c r="C163" s="57"/>
      <c r="H163" s="19"/>
    </row>
    <row r="164" s="1" customFormat="1" ht="14.25" spans="1:8">
      <c r="A164" s="33"/>
      <c r="C164" s="57"/>
      <c r="H164" s="19"/>
    </row>
    <row r="165" s="1" customFormat="1" ht="14.25" spans="1:8">
      <c r="A165" s="33"/>
      <c r="C165" s="57"/>
      <c r="H165" s="19"/>
    </row>
    <row r="166" s="1" customFormat="1" ht="14.25" spans="1:8">
      <c r="A166" s="33"/>
      <c r="C166" s="57"/>
      <c r="H166" s="19"/>
    </row>
    <row r="167" s="1" customFormat="1" ht="14.25" spans="1:8">
      <c r="A167" s="33"/>
      <c r="C167" s="57"/>
      <c r="H167" s="19"/>
    </row>
    <row r="168" s="1" customFormat="1" ht="14.25" spans="1:8">
      <c r="A168" s="33"/>
      <c r="C168" s="57"/>
      <c r="H168" s="19"/>
    </row>
    <row r="169" s="1" customFormat="1" ht="14.25" spans="1:8">
      <c r="A169" s="33"/>
      <c r="C169" s="57"/>
      <c r="H169" s="19"/>
    </row>
    <row r="170" s="1" customFormat="1" ht="14.25" spans="1:8">
      <c r="A170" s="33"/>
      <c r="C170" s="57"/>
      <c r="H170" s="19"/>
    </row>
    <row r="171" s="1" customFormat="1" ht="14.25" spans="1:8">
      <c r="A171" s="33"/>
      <c r="C171" s="57"/>
      <c r="H171" s="19"/>
    </row>
    <row r="172" s="1" customFormat="1" ht="14.25" spans="1:8">
      <c r="A172" s="33"/>
      <c r="C172" s="57"/>
      <c r="H172" s="19"/>
    </row>
    <row r="173" s="1" customFormat="1" ht="14.25" spans="1:8">
      <c r="A173" s="33"/>
      <c r="C173" s="57"/>
      <c r="H173" s="19"/>
    </row>
    <row r="174" s="1" customFormat="1" ht="14.25" spans="1:8">
      <c r="A174" s="33"/>
      <c r="C174" s="57"/>
      <c r="H174" s="19"/>
    </row>
    <row r="175" s="1" customFormat="1" ht="14.25" spans="1:8">
      <c r="A175" s="33"/>
      <c r="C175" s="57"/>
      <c r="H175" s="19"/>
    </row>
    <row r="176" s="1" customFormat="1" ht="14.25" spans="1:8">
      <c r="A176" s="33"/>
      <c r="C176" s="57"/>
      <c r="H176" s="19"/>
    </row>
    <row r="177" s="1" customFormat="1" ht="14.25" spans="1:8">
      <c r="A177" s="33"/>
      <c r="C177" s="57"/>
      <c r="H177" s="19"/>
    </row>
    <row r="178" s="1" customFormat="1" ht="14.25" spans="1:8">
      <c r="A178" s="33"/>
      <c r="C178" s="57"/>
      <c r="H178" s="19"/>
    </row>
    <row r="179" s="1" customFormat="1" ht="14.25" spans="1:8">
      <c r="A179" s="33"/>
      <c r="C179" s="57"/>
      <c r="H179" s="19"/>
    </row>
    <row r="180" s="1" customFormat="1" ht="14.25" spans="1:8">
      <c r="A180" s="33"/>
      <c r="C180" s="57"/>
      <c r="H180" s="19"/>
    </row>
    <row r="181" s="1" customFormat="1" ht="14.25" spans="1:8">
      <c r="A181" s="33"/>
      <c r="C181" s="57"/>
      <c r="H181" s="19"/>
    </row>
    <row r="182" s="1" customFormat="1" ht="14.25" spans="1:8">
      <c r="A182" s="33"/>
      <c r="C182" s="57"/>
      <c r="H182" s="19"/>
    </row>
    <row r="183" s="1" customFormat="1" ht="14.25" spans="1:8">
      <c r="A183" s="33"/>
      <c r="C183" s="57"/>
      <c r="H183" s="19"/>
    </row>
    <row r="184" s="1" customFormat="1" ht="14.25" spans="1:8">
      <c r="A184" s="33"/>
      <c r="C184" s="57"/>
      <c r="H184" s="19"/>
    </row>
    <row r="185" s="1" customFormat="1" ht="14.25" spans="1:8">
      <c r="A185" s="33"/>
      <c r="C185" s="57"/>
      <c r="H185" s="19"/>
    </row>
    <row r="186" s="1" customFormat="1" ht="14.25" spans="1:8">
      <c r="A186" s="33"/>
      <c r="C186" s="57"/>
      <c r="H186" s="19"/>
    </row>
    <row r="187" s="1" customFormat="1" ht="14.25" spans="1:8">
      <c r="A187" s="33"/>
      <c r="C187" s="57"/>
      <c r="H187" s="19"/>
    </row>
    <row r="188" s="1" customFormat="1" ht="14.25" spans="1:8">
      <c r="A188" s="33"/>
      <c r="C188" s="57"/>
      <c r="H188" s="19"/>
    </row>
    <row r="189" s="1" customFormat="1" ht="14.25" spans="1:8">
      <c r="A189" s="33"/>
      <c r="C189" s="57"/>
      <c r="H189" s="19"/>
    </row>
    <row r="190" s="1" customFormat="1" ht="14.25" spans="1:8">
      <c r="A190" s="33"/>
      <c r="C190" s="57"/>
      <c r="H190" s="19"/>
    </row>
    <row r="191" s="1" customFormat="1" ht="14.25" spans="1:8">
      <c r="A191" s="33"/>
      <c r="C191" s="57"/>
      <c r="H191" s="19"/>
    </row>
    <row r="192" s="1" customFormat="1" ht="14.25" spans="1:8">
      <c r="A192" s="33"/>
      <c r="C192" s="57"/>
      <c r="H192" s="19"/>
    </row>
    <row r="193" s="1" customFormat="1" ht="14.25" spans="1:8">
      <c r="A193" s="33"/>
      <c r="C193" s="57"/>
      <c r="H193" s="19"/>
    </row>
    <row r="194" s="1" customFormat="1" ht="14.25" spans="1:8">
      <c r="A194" s="33"/>
      <c r="C194" s="57"/>
      <c r="H194" s="19"/>
    </row>
    <row r="195" s="1" customFormat="1" ht="14.25" spans="1:8">
      <c r="A195" s="33"/>
      <c r="C195" s="57"/>
      <c r="H195" s="19"/>
    </row>
    <row r="196" s="1" customFormat="1" ht="14.25" spans="1:8">
      <c r="A196" s="33"/>
      <c r="C196" s="57"/>
      <c r="H196" s="19"/>
    </row>
    <row r="197" s="1" customFormat="1" ht="14.25" spans="1:8">
      <c r="A197" s="33"/>
      <c r="C197" s="57"/>
      <c r="H197" s="19"/>
    </row>
    <row r="198" s="1" customFormat="1" ht="14.25" spans="1:8">
      <c r="A198" s="33"/>
      <c r="C198" s="57"/>
      <c r="H198" s="19"/>
    </row>
    <row r="199" s="1" customFormat="1" ht="14.25" spans="1:8">
      <c r="A199" s="33"/>
      <c r="C199" s="57"/>
      <c r="H199" s="19"/>
    </row>
    <row r="200" s="1" customFormat="1" ht="14.25" spans="1:8">
      <c r="A200" s="33"/>
      <c r="C200" s="57"/>
      <c r="H200" s="19"/>
    </row>
    <row r="201" s="1" customFormat="1" ht="14.25" spans="1:8">
      <c r="A201" s="33"/>
      <c r="C201" s="57"/>
      <c r="H201" s="19"/>
    </row>
    <row r="202" s="1" customFormat="1" ht="14.25" spans="1:8">
      <c r="A202" s="33"/>
      <c r="C202" s="57"/>
      <c r="H202" s="19"/>
    </row>
    <row r="203" s="1" customFormat="1" ht="14.25" spans="1:8">
      <c r="A203" s="33"/>
      <c r="C203" s="57"/>
      <c r="H203" s="19"/>
    </row>
    <row r="204" s="1" customFormat="1" ht="14.25" spans="1:8">
      <c r="A204" s="33"/>
      <c r="C204" s="57"/>
      <c r="H204" s="19"/>
    </row>
    <row r="205" s="1" customFormat="1" ht="14.25" spans="1:8">
      <c r="A205" s="33"/>
      <c r="C205" s="57"/>
      <c r="H205" s="19"/>
    </row>
    <row r="206" s="1" customFormat="1" ht="14.25" spans="1:8">
      <c r="A206" s="33"/>
      <c r="C206" s="57"/>
      <c r="H206" s="19"/>
    </row>
    <row r="207" s="1" customFormat="1" ht="14.25" spans="1:8">
      <c r="A207" s="33"/>
      <c r="C207" s="57"/>
      <c r="H207" s="19"/>
    </row>
    <row r="208" s="1" customFormat="1" ht="14.25" spans="1:8">
      <c r="A208" s="33"/>
      <c r="C208" s="57"/>
      <c r="H208" s="19"/>
    </row>
    <row r="209" s="1" customFormat="1" ht="14.25" spans="1:8">
      <c r="A209" s="33"/>
      <c r="C209" s="57"/>
      <c r="H209" s="19"/>
    </row>
    <row r="210" s="1" customFormat="1" ht="14.25" spans="1:8">
      <c r="A210" s="33"/>
      <c r="C210" s="57"/>
      <c r="H210" s="19"/>
    </row>
    <row r="211" s="1" customFormat="1" ht="14.25" spans="1:8">
      <c r="A211" s="33"/>
      <c r="C211" s="57"/>
      <c r="H211" s="19"/>
    </row>
    <row r="212" s="1" customFormat="1" ht="14.25" spans="1:8">
      <c r="A212" s="33"/>
      <c r="C212" s="57"/>
      <c r="H212" s="19"/>
    </row>
    <row r="213" s="1" customFormat="1" ht="14.25" spans="1:8">
      <c r="A213" s="33"/>
      <c r="C213" s="57"/>
      <c r="H213" s="19"/>
    </row>
    <row r="214" s="1" customFormat="1" ht="14.25" spans="1:8">
      <c r="A214" s="33"/>
      <c r="C214" s="57"/>
      <c r="H214" s="19"/>
    </row>
    <row r="215" s="1" customFormat="1" ht="14.25" spans="1:8">
      <c r="A215" s="33"/>
      <c r="C215" s="57"/>
      <c r="H215" s="19"/>
    </row>
    <row r="216" s="1" customFormat="1" ht="14.25" spans="1:8">
      <c r="A216" s="33"/>
      <c r="C216" s="57"/>
      <c r="H216" s="19"/>
    </row>
    <row r="217" s="1" customFormat="1" ht="14.25" spans="1:8">
      <c r="A217" s="33"/>
      <c r="C217" s="57"/>
      <c r="H217" s="19"/>
    </row>
    <row r="218" s="1" customFormat="1" ht="14.25" spans="1:8">
      <c r="A218" s="33"/>
      <c r="C218" s="57"/>
      <c r="H218" s="19"/>
    </row>
    <row r="219" s="1" customFormat="1" ht="14.25" spans="1:8">
      <c r="A219" s="33"/>
      <c r="C219" s="57"/>
      <c r="H219" s="19"/>
    </row>
    <row r="220" s="1" customFormat="1" ht="14.25" spans="1:8">
      <c r="A220" s="33"/>
      <c r="C220" s="57"/>
      <c r="H220" s="19"/>
    </row>
    <row r="221" s="1" customFormat="1" ht="14.25" spans="1:8">
      <c r="A221" s="33"/>
      <c r="C221" s="57"/>
      <c r="H221" s="19"/>
    </row>
    <row r="222" s="1" customFormat="1" ht="14.25" spans="1:8">
      <c r="A222" s="33"/>
      <c r="C222" s="57"/>
      <c r="H222" s="19"/>
    </row>
    <row r="223" s="1" customFormat="1" ht="14.25" spans="1:8">
      <c r="A223" s="33"/>
      <c r="C223" s="57"/>
      <c r="H223" s="19"/>
    </row>
    <row r="224" s="1" customFormat="1" ht="14.25" spans="1:8">
      <c r="A224" s="33"/>
      <c r="C224" s="57"/>
      <c r="H224" s="19"/>
    </row>
    <row r="225" s="1" customFormat="1" ht="14.25" spans="1:8">
      <c r="A225" s="33"/>
      <c r="C225" s="57"/>
      <c r="H225" s="19"/>
    </row>
    <row r="226" s="1" customFormat="1" ht="14.25" spans="1:8">
      <c r="A226" s="33"/>
      <c r="C226" s="57"/>
      <c r="H226" s="19"/>
    </row>
    <row r="227" s="1" customFormat="1" ht="14.25" spans="1:8">
      <c r="A227" s="33"/>
      <c r="C227" s="57"/>
      <c r="H227" s="19"/>
    </row>
    <row r="228" s="1" customFormat="1" ht="14.25" spans="1:8">
      <c r="A228" s="33"/>
      <c r="C228" s="57"/>
      <c r="H228" s="19"/>
    </row>
    <row r="229" s="1" customFormat="1" ht="14.25" spans="1:8">
      <c r="A229" s="33"/>
      <c r="C229" s="57"/>
      <c r="H229" s="19"/>
    </row>
    <row r="230" s="1" customFormat="1" ht="14.25" spans="1:8">
      <c r="A230" s="33"/>
      <c r="C230" s="57"/>
      <c r="H230" s="19"/>
    </row>
    <row r="231" s="1" customFormat="1" ht="14.25" spans="1:8">
      <c r="A231" s="33"/>
      <c r="C231" s="57"/>
      <c r="H231" s="19"/>
    </row>
    <row r="232" s="1" customFormat="1" ht="14.25" spans="1:8">
      <c r="A232" s="33"/>
      <c r="C232" s="57"/>
      <c r="H232" s="19"/>
    </row>
    <row r="233" s="1" customFormat="1" ht="14.25" spans="1:8">
      <c r="A233" s="33"/>
      <c r="C233" s="57"/>
      <c r="H233" s="19"/>
    </row>
    <row r="234" s="1" customFormat="1" ht="14.25" spans="1:8">
      <c r="A234" s="33"/>
      <c r="C234" s="57"/>
      <c r="H234" s="19"/>
    </row>
    <row r="235" s="1" customFormat="1" ht="14.25" spans="1:8">
      <c r="A235" s="33"/>
      <c r="C235" s="57"/>
      <c r="H235" s="19"/>
    </row>
    <row r="236" ht="14.25" spans="1:3">
      <c r="A236" s="33"/>
      <c r="B236" s="1"/>
      <c r="C236" s="57"/>
    </row>
  </sheetData>
  <sheetProtection password="CE2A" sheet="1" objects="1"/>
  <mergeCells count="1">
    <mergeCell ref="A1:D1"/>
  </mergeCells>
  <dataValidations count="4">
    <dataValidation type="list" allowBlank="1" showInputMessage="1" showErrorMessage="1" sqref="C4">
      <formula1>$E$4:$G$4</formula1>
    </dataValidation>
    <dataValidation type="list" allowBlank="1" showInputMessage="1" showErrorMessage="1" sqref="C5">
      <formula1>$E$5:$F$5</formula1>
    </dataValidation>
    <dataValidation type="list" allowBlank="1" showInputMessage="1" showErrorMessage="1" sqref="C49">
      <formula1>$E$49:$G$49</formula1>
    </dataValidation>
    <dataValidation type="list" allowBlank="1" showInputMessage="1" showErrorMessage="1" sqref="C50">
      <formula1>$E$50:$H$50</formula1>
    </dataValidation>
  </dataValidations>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4"/>
  <sheetViews>
    <sheetView zoomScale="115" zoomScaleNormal="115" workbookViewId="0">
      <selection activeCell="D8" sqref="D8"/>
    </sheetView>
  </sheetViews>
  <sheetFormatPr defaultColWidth="9" defaultRowHeight="16.5" outlineLevelCol="5"/>
  <cols>
    <col min="1" max="1" width="4.625" style="36" customWidth="1"/>
    <col min="2" max="2" width="43.875" style="3" customWidth="1"/>
    <col min="3" max="3" width="17.625" style="125" customWidth="1"/>
    <col min="4" max="4" width="16.75" style="3" customWidth="1"/>
    <col min="5" max="16384" width="9" style="2"/>
  </cols>
  <sheetData>
    <row r="1" ht="33" customHeight="1" spans="1:4">
      <c r="A1" s="126" t="s">
        <v>1424</v>
      </c>
      <c r="B1" s="58"/>
      <c r="C1" s="58"/>
      <c r="D1" s="58"/>
    </row>
    <row r="2" s="1" customFormat="1" ht="21" customHeight="1" spans="1:4">
      <c r="A2" s="127"/>
      <c r="B2" s="29"/>
      <c r="C2" s="75"/>
      <c r="D2" s="128"/>
    </row>
    <row r="3" s="1" customFormat="1" ht="15" spans="1:4">
      <c r="A3" s="10" t="s">
        <v>1315</v>
      </c>
      <c r="B3" s="11" t="s">
        <v>1316</v>
      </c>
      <c r="C3" s="42" t="s">
        <v>1317</v>
      </c>
      <c r="D3" s="129" t="s">
        <v>1369</v>
      </c>
    </row>
    <row r="4" s="1" customFormat="1" ht="14.25" spans="1:6">
      <c r="A4" s="44">
        <v>1</v>
      </c>
      <c r="B4" s="119" t="s">
        <v>580</v>
      </c>
      <c r="C4" s="46"/>
      <c r="D4" s="47" t="str">
        <f>IF(OR(D5="不适用",D6="不适用"),"不适用",IF(D6=0,"",D5/D6*100%))</f>
        <v/>
      </c>
      <c r="F4" s="17"/>
    </row>
    <row r="5" s="1" customFormat="1" ht="14.25" spans="1:6">
      <c r="A5" s="13">
        <v>1.1</v>
      </c>
      <c r="B5" s="123" t="s">
        <v>583</v>
      </c>
      <c r="C5" s="46"/>
      <c r="D5" s="49"/>
      <c r="F5" s="17"/>
    </row>
    <row r="6" s="1" customFormat="1" ht="14.25" spans="1:6">
      <c r="A6" s="13">
        <v>1.2</v>
      </c>
      <c r="B6" s="123" t="s">
        <v>585</v>
      </c>
      <c r="C6" s="46"/>
      <c r="D6" s="49"/>
      <c r="F6" s="17"/>
    </row>
    <row r="7" s="1" customFormat="1" ht="28.5" spans="1:6">
      <c r="A7" s="44">
        <v>2</v>
      </c>
      <c r="B7" s="89" t="s">
        <v>587</v>
      </c>
      <c r="C7" s="46"/>
      <c r="D7" s="47" t="str">
        <f>IF(D10=0,"",(D9+D8)/D10*100%)</f>
        <v/>
      </c>
      <c r="F7" s="17"/>
    </row>
    <row r="8" s="1" customFormat="1" ht="14.25" spans="1:6">
      <c r="A8" s="13">
        <v>2.1</v>
      </c>
      <c r="B8" s="123" t="s">
        <v>589</v>
      </c>
      <c r="C8" s="46"/>
      <c r="D8" s="49"/>
      <c r="F8" s="17"/>
    </row>
    <row r="9" s="1" customFormat="1" ht="14.25" spans="1:6">
      <c r="A9" s="13">
        <v>2.2</v>
      </c>
      <c r="B9" s="123" t="s">
        <v>591</v>
      </c>
      <c r="C9" s="46"/>
      <c r="D9" s="49"/>
      <c r="F9" s="17"/>
    </row>
    <row r="10" s="1" customFormat="1" ht="14.25" spans="1:6">
      <c r="A10" s="13">
        <v>2.3</v>
      </c>
      <c r="B10" s="123" t="s">
        <v>593</v>
      </c>
      <c r="C10" s="46"/>
      <c r="D10" s="49"/>
      <c r="F10" s="17"/>
    </row>
    <row r="11" s="1" customFormat="1" ht="14.25" spans="1:6">
      <c r="A11" s="44">
        <v>3</v>
      </c>
      <c r="B11" s="119" t="s">
        <v>595</v>
      </c>
      <c r="C11" s="78"/>
      <c r="D11" s="51"/>
      <c r="F11" s="17"/>
    </row>
    <row r="12" s="1" customFormat="1" ht="14.25" spans="1:6">
      <c r="A12" s="44">
        <v>4</v>
      </c>
      <c r="B12" s="119" t="s">
        <v>597</v>
      </c>
      <c r="C12" s="78"/>
      <c r="D12" s="51"/>
      <c r="F12" s="17"/>
    </row>
    <row r="13" s="1" customFormat="1" ht="14.25" spans="1:6">
      <c r="A13" s="44">
        <v>5</v>
      </c>
      <c r="B13" s="119" t="s">
        <v>599</v>
      </c>
      <c r="C13" s="78"/>
      <c r="D13" s="51"/>
      <c r="F13" s="17"/>
    </row>
    <row r="14" s="1" customFormat="1" ht="14.25" spans="1:6">
      <c r="A14" s="44">
        <v>6</v>
      </c>
      <c r="B14" s="119" t="s">
        <v>601</v>
      </c>
      <c r="C14" s="78"/>
      <c r="D14" s="51"/>
      <c r="F14" s="17"/>
    </row>
    <row r="15" s="1" customFormat="1" ht="14.25" spans="1:6">
      <c r="A15" s="44">
        <v>7</v>
      </c>
      <c r="B15" s="119" t="s">
        <v>603</v>
      </c>
      <c r="C15" s="82"/>
      <c r="D15" s="51"/>
      <c r="F15" s="17"/>
    </row>
    <row r="16" s="1" customFormat="1" ht="14.25" spans="1:6">
      <c r="A16" s="44">
        <v>8</v>
      </c>
      <c r="B16" s="119" t="s">
        <v>605</v>
      </c>
      <c r="C16" s="82"/>
      <c r="D16" s="51"/>
      <c r="F16" s="17"/>
    </row>
    <row r="17" s="1" customFormat="1" ht="14.25" spans="1:6">
      <c r="A17" s="44">
        <v>9</v>
      </c>
      <c r="B17" s="119" t="s">
        <v>607</v>
      </c>
      <c r="C17" s="82"/>
      <c r="D17" s="51"/>
      <c r="F17" s="17"/>
    </row>
    <row r="18" s="1" customFormat="1" ht="14.25" spans="1:6">
      <c r="A18" s="44">
        <v>10</v>
      </c>
      <c r="B18" s="119" t="s">
        <v>609</v>
      </c>
      <c r="C18" s="82"/>
      <c r="D18" s="51"/>
      <c r="F18" s="17"/>
    </row>
    <row r="19" s="1" customFormat="1" ht="14.25" spans="1:6">
      <c r="A19" s="44">
        <v>11</v>
      </c>
      <c r="B19" s="119" t="s">
        <v>216</v>
      </c>
      <c r="C19" s="78"/>
      <c r="D19" s="51"/>
      <c r="F19" s="17"/>
    </row>
    <row r="20" s="1" customFormat="1" ht="28.5" spans="1:6">
      <c r="A20" s="44">
        <v>12</v>
      </c>
      <c r="B20" s="89" t="s">
        <v>612</v>
      </c>
      <c r="C20" s="82"/>
      <c r="D20" s="51"/>
      <c r="F20" s="17"/>
    </row>
    <row r="21" s="1" customFormat="1" ht="28.5" spans="1:6">
      <c r="A21" s="44">
        <v>13</v>
      </c>
      <c r="B21" s="89" t="s">
        <v>614</v>
      </c>
      <c r="C21" s="82"/>
      <c r="D21" s="51"/>
      <c r="F21" s="17"/>
    </row>
    <row r="22" s="1" customFormat="1" ht="15" spans="1:6">
      <c r="A22" s="53">
        <v>14</v>
      </c>
      <c r="B22" s="100" t="s">
        <v>616</v>
      </c>
      <c r="C22" s="130"/>
      <c r="D22" s="56"/>
      <c r="F22" s="17"/>
    </row>
    <row r="23" s="1" customFormat="1" ht="14.25" spans="1:6">
      <c r="A23" s="131"/>
      <c r="B23" s="132"/>
      <c r="C23" s="133"/>
      <c r="D23" s="16"/>
      <c r="F23" s="17"/>
    </row>
    <row r="24" s="1" customFormat="1" ht="14.25" spans="1:6">
      <c r="A24" s="131"/>
      <c r="B24" s="132"/>
      <c r="C24" s="133"/>
      <c r="D24" s="16"/>
      <c r="F24" s="17"/>
    </row>
    <row r="25" s="1" customFormat="1" ht="14.25" spans="1:6">
      <c r="A25" s="131"/>
      <c r="B25" s="132"/>
      <c r="C25" s="133"/>
      <c r="D25" s="16"/>
      <c r="F25" s="17"/>
    </row>
    <row r="26" s="1" customFormat="1" ht="14.25" spans="1:6">
      <c r="A26" s="131"/>
      <c r="B26" s="132"/>
      <c r="C26" s="133"/>
      <c r="D26" s="16"/>
      <c r="F26" s="17"/>
    </row>
    <row r="27" s="1" customFormat="1" ht="14.25" spans="1:6">
      <c r="A27" s="131"/>
      <c r="B27" s="132"/>
      <c r="C27" s="133"/>
      <c r="D27" s="16"/>
      <c r="F27" s="17"/>
    </row>
    <row r="28" s="1" customFormat="1" ht="14.25" spans="1:6">
      <c r="A28" s="131"/>
      <c r="B28" s="132"/>
      <c r="C28" s="133"/>
      <c r="D28" s="16"/>
      <c r="F28" s="17"/>
    </row>
    <row r="29" s="1" customFormat="1" ht="14.25" spans="1:6">
      <c r="A29" s="131"/>
      <c r="B29" s="132"/>
      <c r="C29" s="133"/>
      <c r="D29" s="16"/>
      <c r="F29" s="17"/>
    </row>
    <row r="30" s="1" customFormat="1" ht="14.25" spans="1:6">
      <c r="A30" s="131"/>
      <c r="B30" s="132"/>
      <c r="C30" s="133"/>
      <c r="D30" s="16"/>
      <c r="F30" s="17"/>
    </row>
    <row r="31" s="1" customFormat="1" ht="14.25" spans="1:6">
      <c r="A31" s="131"/>
      <c r="B31" s="132"/>
      <c r="C31" s="133"/>
      <c r="D31" s="16"/>
      <c r="F31" s="17"/>
    </row>
    <row r="32" s="1" customFormat="1" ht="14.25" spans="1:6">
      <c r="A32" s="131"/>
      <c r="B32" s="132"/>
      <c r="C32" s="133"/>
      <c r="D32" s="16"/>
      <c r="F32" s="17"/>
    </row>
    <row r="33" s="1" customFormat="1" ht="14.25" spans="1:4">
      <c r="A33" s="33"/>
      <c r="B33" s="19"/>
      <c r="C33" s="134"/>
      <c r="D33" s="19"/>
    </row>
    <row r="34" s="1" customFormat="1" ht="14.25" spans="1:4">
      <c r="A34" s="33"/>
      <c r="B34" s="19"/>
      <c r="C34" s="134"/>
      <c r="D34" s="19"/>
    </row>
    <row r="35" s="1" customFormat="1" ht="14.25" spans="1:4">
      <c r="A35" s="33"/>
      <c r="B35" s="19"/>
      <c r="C35" s="134"/>
      <c r="D35" s="19"/>
    </row>
    <row r="36" s="1" customFormat="1" ht="14.25" spans="1:4">
      <c r="A36" s="33"/>
      <c r="B36" s="19"/>
      <c r="C36" s="134"/>
      <c r="D36" s="19"/>
    </row>
    <row r="37" s="1" customFormat="1" ht="14.25" spans="1:4">
      <c r="A37" s="33"/>
      <c r="B37" s="19"/>
      <c r="C37" s="134"/>
      <c r="D37" s="19"/>
    </row>
    <row r="38" s="1" customFormat="1" ht="14.25" spans="1:4">
      <c r="A38" s="33"/>
      <c r="B38" s="19"/>
      <c r="C38" s="134"/>
      <c r="D38" s="19"/>
    </row>
    <row r="39" s="1" customFormat="1" ht="14.25" spans="1:4">
      <c r="A39" s="33"/>
      <c r="B39" s="19"/>
      <c r="C39" s="134"/>
      <c r="D39" s="19"/>
    </row>
    <row r="40" s="1" customFormat="1" ht="14.25" spans="1:4">
      <c r="A40" s="33"/>
      <c r="B40" s="19"/>
      <c r="C40" s="134"/>
      <c r="D40" s="19"/>
    </row>
    <row r="41" s="1" customFormat="1" ht="14.25" spans="1:4">
      <c r="A41" s="33"/>
      <c r="B41" s="19"/>
      <c r="C41" s="134"/>
      <c r="D41" s="19"/>
    </row>
    <row r="42" s="1" customFormat="1" ht="14.25" spans="1:4">
      <c r="A42" s="33"/>
      <c r="B42" s="19"/>
      <c r="C42" s="134"/>
      <c r="D42" s="19"/>
    </row>
    <row r="43" s="1" customFormat="1" ht="14.25" spans="1:4">
      <c r="A43" s="33"/>
      <c r="B43" s="19"/>
      <c r="C43" s="134"/>
      <c r="D43" s="19"/>
    </row>
    <row r="44" s="1" customFormat="1" ht="14.25" spans="1:4">
      <c r="A44" s="33"/>
      <c r="B44" s="19"/>
      <c r="C44" s="134"/>
      <c r="D44" s="19"/>
    </row>
    <row r="45" s="1" customFormat="1" ht="14.25" spans="1:4">
      <c r="A45" s="33"/>
      <c r="B45" s="19"/>
      <c r="C45" s="134"/>
      <c r="D45" s="19"/>
    </row>
    <row r="46" s="1" customFormat="1" ht="14.25" spans="1:4">
      <c r="A46" s="33"/>
      <c r="B46" s="19"/>
      <c r="C46" s="134"/>
      <c r="D46" s="19"/>
    </row>
    <row r="47" s="1" customFormat="1" ht="14.25" spans="1:4">
      <c r="A47" s="33"/>
      <c r="B47" s="19"/>
      <c r="C47" s="134"/>
      <c r="D47" s="19"/>
    </row>
    <row r="48" s="1" customFormat="1" ht="14.25" spans="1:4">
      <c r="A48" s="33"/>
      <c r="B48" s="19"/>
      <c r="C48" s="134"/>
      <c r="D48" s="19"/>
    </row>
    <row r="49" s="1" customFormat="1" ht="14.25" spans="1:4">
      <c r="A49" s="33"/>
      <c r="B49" s="19"/>
      <c r="C49" s="134"/>
      <c r="D49" s="19"/>
    </row>
    <row r="50" s="1" customFormat="1" ht="14.25" spans="1:4">
      <c r="A50" s="33"/>
      <c r="B50" s="19"/>
      <c r="C50" s="134"/>
      <c r="D50" s="19"/>
    </row>
    <row r="51" s="1" customFormat="1" ht="14.25" spans="1:4">
      <c r="A51" s="33"/>
      <c r="B51" s="19"/>
      <c r="C51" s="134"/>
      <c r="D51" s="19"/>
    </row>
    <row r="52" s="1" customFormat="1" ht="14.25" spans="1:4">
      <c r="A52" s="33"/>
      <c r="B52" s="19"/>
      <c r="C52" s="134"/>
      <c r="D52" s="19"/>
    </row>
    <row r="53" s="1" customFormat="1" ht="14.25" spans="1:4">
      <c r="A53" s="33"/>
      <c r="B53" s="19"/>
      <c r="C53" s="134"/>
      <c r="D53" s="19"/>
    </row>
    <row r="54" s="1" customFormat="1" ht="14.25" spans="1:4">
      <c r="A54" s="33"/>
      <c r="B54" s="19"/>
      <c r="C54" s="134"/>
      <c r="D54" s="19"/>
    </row>
    <row r="55" s="1" customFormat="1" ht="14.25" spans="1:4">
      <c r="A55" s="33"/>
      <c r="B55" s="19"/>
      <c r="C55" s="134"/>
      <c r="D55" s="19"/>
    </row>
    <row r="56" s="1" customFormat="1" ht="14.25" spans="1:4">
      <c r="A56" s="33"/>
      <c r="B56" s="19"/>
      <c r="C56" s="134"/>
      <c r="D56" s="19"/>
    </row>
    <row r="57" s="1" customFormat="1" ht="14.25" spans="1:4">
      <c r="A57" s="33"/>
      <c r="B57" s="19"/>
      <c r="C57" s="134"/>
      <c r="D57" s="19"/>
    </row>
    <row r="58" s="1" customFormat="1" ht="14.25" spans="1:4">
      <c r="A58" s="33"/>
      <c r="B58" s="19"/>
      <c r="C58" s="134"/>
      <c r="D58" s="19"/>
    </row>
    <row r="59" s="1" customFormat="1" ht="14.25" spans="1:4">
      <c r="A59" s="33"/>
      <c r="B59" s="19"/>
      <c r="C59" s="134"/>
      <c r="D59" s="19"/>
    </row>
    <row r="60" s="1" customFormat="1" ht="14.25" spans="1:4">
      <c r="A60" s="33"/>
      <c r="B60" s="19"/>
      <c r="C60" s="134"/>
      <c r="D60" s="19"/>
    </row>
    <row r="61" s="1" customFormat="1" ht="14.25" spans="1:4">
      <c r="A61" s="33"/>
      <c r="B61" s="19"/>
      <c r="C61" s="134"/>
      <c r="D61" s="19"/>
    </row>
    <row r="62" s="1" customFormat="1" ht="14.25" spans="1:4">
      <c r="A62" s="33"/>
      <c r="B62" s="19"/>
      <c r="C62" s="134"/>
      <c r="D62" s="19"/>
    </row>
    <row r="63" s="1" customFormat="1" ht="14.25" spans="1:4">
      <c r="A63" s="33"/>
      <c r="B63" s="19"/>
      <c r="C63" s="134"/>
      <c r="D63" s="19"/>
    </row>
    <row r="64" s="1" customFormat="1" ht="14.25" spans="1:4">
      <c r="A64" s="33"/>
      <c r="B64" s="19"/>
      <c r="C64" s="134"/>
      <c r="D64" s="19"/>
    </row>
    <row r="65" s="1" customFormat="1" ht="14.25" spans="1:4">
      <c r="A65" s="33"/>
      <c r="B65" s="19"/>
      <c r="C65" s="134"/>
      <c r="D65" s="19"/>
    </row>
    <row r="66" s="1" customFormat="1" ht="14.25" spans="1:4">
      <c r="A66" s="33"/>
      <c r="B66" s="19"/>
      <c r="C66" s="134"/>
      <c r="D66" s="19"/>
    </row>
    <row r="67" s="1" customFormat="1" ht="14.25" spans="1:4">
      <c r="A67" s="33"/>
      <c r="B67" s="19"/>
      <c r="C67" s="134"/>
      <c r="D67" s="19"/>
    </row>
    <row r="68" s="1" customFormat="1" ht="14.25" spans="1:4">
      <c r="A68" s="33"/>
      <c r="B68" s="19"/>
      <c r="C68" s="134"/>
      <c r="D68" s="19"/>
    </row>
    <row r="69" s="1" customFormat="1" ht="14.25" spans="1:4">
      <c r="A69" s="33"/>
      <c r="B69" s="19"/>
      <c r="C69" s="134"/>
      <c r="D69" s="19"/>
    </row>
    <row r="70" s="1" customFormat="1" ht="14.25" spans="1:4">
      <c r="A70" s="33"/>
      <c r="B70" s="19"/>
      <c r="C70" s="134"/>
      <c r="D70" s="19"/>
    </row>
    <row r="71" s="1" customFormat="1" ht="14.25" spans="1:4">
      <c r="A71" s="33"/>
      <c r="B71" s="19"/>
      <c r="C71" s="134"/>
      <c r="D71" s="19"/>
    </row>
    <row r="72" s="1" customFormat="1" ht="14.25" spans="1:4">
      <c r="A72" s="33"/>
      <c r="B72" s="19"/>
      <c r="C72" s="134"/>
      <c r="D72" s="19"/>
    </row>
    <row r="73" s="1" customFormat="1" ht="14.25" spans="1:4">
      <c r="A73" s="33"/>
      <c r="B73" s="19"/>
      <c r="C73" s="134"/>
      <c r="D73" s="19"/>
    </row>
    <row r="74" s="1" customFormat="1" ht="14.25" spans="1:4">
      <c r="A74" s="33"/>
      <c r="B74" s="19"/>
      <c r="C74" s="134"/>
      <c r="D74" s="19"/>
    </row>
    <row r="75" s="1" customFormat="1" ht="14.25" spans="1:4">
      <c r="A75" s="33"/>
      <c r="B75" s="19"/>
      <c r="C75" s="134"/>
      <c r="D75" s="19"/>
    </row>
    <row r="76" s="1" customFormat="1" ht="14.25" spans="1:4">
      <c r="A76" s="33"/>
      <c r="B76" s="19"/>
      <c r="C76" s="134"/>
      <c r="D76" s="19"/>
    </row>
    <row r="77" s="1" customFormat="1" ht="14.25" spans="1:4">
      <c r="A77" s="33"/>
      <c r="B77" s="19"/>
      <c r="C77" s="134"/>
      <c r="D77" s="19"/>
    </row>
    <row r="78" s="1" customFormat="1" ht="14.25" spans="1:4">
      <c r="A78" s="33"/>
      <c r="B78" s="19"/>
      <c r="C78" s="134"/>
      <c r="D78" s="19"/>
    </row>
    <row r="79" s="1" customFormat="1" ht="14.25" spans="1:4">
      <c r="A79" s="33"/>
      <c r="B79" s="19"/>
      <c r="C79" s="134"/>
      <c r="D79" s="19"/>
    </row>
    <row r="80" s="1" customFormat="1" ht="14.25" spans="1:4">
      <c r="A80" s="33"/>
      <c r="B80" s="19"/>
      <c r="C80" s="134"/>
      <c r="D80" s="19"/>
    </row>
    <row r="81" s="1" customFormat="1" ht="14.25" spans="1:4">
      <c r="A81" s="33"/>
      <c r="B81" s="19"/>
      <c r="C81" s="134"/>
      <c r="D81" s="19"/>
    </row>
    <row r="82" s="1" customFormat="1" ht="14.25" spans="1:4">
      <c r="A82" s="33"/>
      <c r="B82" s="19"/>
      <c r="C82" s="134"/>
      <c r="D82" s="19"/>
    </row>
    <row r="83" s="1" customFormat="1" ht="14.25" spans="1:4">
      <c r="A83" s="33"/>
      <c r="B83" s="19"/>
      <c r="C83" s="134"/>
      <c r="D83" s="19"/>
    </row>
    <row r="84" s="1" customFormat="1" ht="14.25" spans="1:4">
      <c r="A84" s="33"/>
      <c r="B84" s="19"/>
      <c r="C84" s="134"/>
      <c r="D84" s="19"/>
    </row>
    <row r="85" s="1" customFormat="1" ht="14.25" spans="1:4">
      <c r="A85" s="33"/>
      <c r="B85" s="19"/>
      <c r="C85" s="134"/>
      <c r="D85" s="19"/>
    </row>
    <row r="86" s="1" customFormat="1" ht="14.25" spans="1:4">
      <c r="A86" s="33"/>
      <c r="B86" s="19"/>
      <c r="C86" s="134"/>
      <c r="D86" s="19"/>
    </row>
    <row r="87" s="1" customFormat="1" ht="14.25" spans="1:4">
      <c r="A87" s="33"/>
      <c r="B87" s="19"/>
      <c r="C87" s="134"/>
      <c r="D87" s="19"/>
    </row>
    <row r="88" s="1" customFormat="1" ht="14.25" spans="1:4">
      <c r="A88" s="33"/>
      <c r="B88" s="19"/>
      <c r="C88" s="134"/>
      <c r="D88" s="19"/>
    </row>
    <row r="89" s="1" customFormat="1" ht="14.25" spans="1:4">
      <c r="A89" s="33"/>
      <c r="B89" s="19"/>
      <c r="C89" s="134"/>
      <c r="D89" s="19"/>
    </row>
    <row r="90" s="1" customFormat="1" ht="14.25" spans="1:4">
      <c r="A90" s="33"/>
      <c r="B90" s="19"/>
      <c r="C90" s="134"/>
      <c r="D90" s="19"/>
    </row>
    <row r="91" s="1" customFormat="1" ht="14.25" spans="1:4">
      <c r="A91" s="33"/>
      <c r="B91" s="19"/>
      <c r="C91" s="134"/>
      <c r="D91" s="19"/>
    </row>
    <row r="92" s="1" customFormat="1" ht="14.25" spans="1:4">
      <c r="A92" s="33"/>
      <c r="B92" s="19"/>
      <c r="C92" s="134"/>
      <c r="D92" s="19"/>
    </row>
    <row r="93" s="1" customFormat="1" ht="14.25" spans="1:4">
      <c r="A93" s="33"/>
      <c r="B93" s="19"/>
      <c r="C93" s="134"/>
      <c r="D93" s="19"/>
    </row>
    <row r="94" s="1" customFormat="1" ht="14.25" spans="1:4">
      <c r="A94" s="33"/>
      <c r="B94" s="19"/>
      <c r="C94" s="134"/>
      <c r="D94" s="19"/>
    </row>
    <row r="95" s="1" customFormat="1" ht="14.25" spans="1:4">
      <c r="A95" s="33"/>
      <c r="B95" s="19"/>
      <c r="C95" s="134"/>
      <c r="D95" s="19"/>
    </row>
    <row r="96" s="1" customFormat="1" ht="14.25" spans="1:4">
      <c r="A96" s="33"/>
      <c r="B96" s="19"/>
      <c r="C96" s="134"/>
      <c r="D96" s="19"/>
    </row>
    <row r="97" s="1" customFormat="1" ht="14.25" spans="1:4">
      <c r="A97" s="33"/>
      <c r="B97" s="19"/>
      <c r="C97" s="134"/>
      <c r="D97" s="19"/>
    </row>
    <row r="98" s="1" customFormat="1" ht="14.25" spans="1:4">
      <c r="A98" s="33"/>
      <c r="B98" s="19"/>
      <c r="C98" s="134"/>
      <c r="D98" s="19"/>
    </row>
    <row r="99" s="1" customFormat="1" ht="14.25" spans="1:4">
      <c r="A99" s="33"/>
      <c r="B99" s="19"/>
      <c r="C99" s="134"/>
      <c r="D99" s="19"/>
    </row>
    <row r="100" s="1" customFormat="1" ht="14.25" spans="1:4">
      <c r="A100" s="33"/>
      <c r="B100" s="19"/>
      <c r="C100" s="134"/>
      <c r="D100" s="19"/>
    </row>
    <row r="101" s="1" customFormat="1" ht="14.25" spans="1:4">
      <c r="A101" s="33"/>
      <c r="B101" s="19"/>
      <c r="C101" s="134"/>
      <c r="D101" s="19"/>
    </row>
    <row r="102" s="1" customFormat="1" ht="14.25" spans="1:4">
      <c r="A102" s="33"/>
      <c r="B102" s="19"/>
      <c r="C102" s="134"/>
      <c r="D102" s="19"/>
    </row>
    <row r="103" s="1" customFormat="1" ht="14.25" spans="1:4">
      <c r="A103" s="33"/>
      <c r="B103" s="19"/>
      <c r="C103" s="134"/>
      <c r="D103" s="19"/>
    </row>
    <row r="104" s="1" customFormat="1" ht="14.25" spans="1:4">
      <c r="A104" s="33"/>
      <c r="B104" s="19"/>
      <c r="C104" s="134"/>
      <c r="D104" s="19"/>
    </row>
    <row r="105" s="1" customFormat="1" ht="14.25" spans="1:4">
      <c r="A105" s="33"/>
      <c r="B105" s="19"/>
      <c r="C105" s="134"/>
      <c r="D105" s="19"/>
    </row>
    <row r="106" s="1" customFormat="1" ht="14.25" spans="1:4">
      <c r="A106" s="33"/>
      <c r="B106" s="19"/>
      <c r="C106" s="134"/>
      <c r="D106" s="19"/>
    </row>
    <row r="107" s="1" customFormat="1" ht="14.25" spans="1:4">
      <c r="A107" s="33"/>
      <c r="B107" s="19"/>
      <c r="C107" s="134"/>
      <c r="D107" s="19"/>
    </row>
    <row r="108" s="1" customFormat="1" ht="14.25" spans="1:4">
      <c r="A108" s="33"/>
      <c r="B108" s="19"/>
      <c r="C108" s="134"/>
      <c r="D108" s="19"/>
    </row>
    <row r="109" s="1" customFormat="1" ht="14.25" spans="1:4">
      <c r="A109" s="33"/>
      <c r="B109" s="19"/>
      <c r="C109" s="134"/>
      <c r="D109" s="19"/>
    </row>
    <row r="110" s="1" customFormat="1" ht="14.25" spans="1:4">
      <c r="A110" s="33"/>
      <c r="B110" s="19"/>
      <c r="C110" s="134"/>
      <c r="D110" s="19"/>
    </row>
    <row r="111" s="1" customFormat="1" ht="14.25" spans="1:4">
      <c r="A111" s="33"/>
      <c r="B111" s="19"/>
      <c r="C111" s="134"/>
      <c r="D111" s="19"/>
    </row>
    <row r="112" s="1" customFormat="1" ht="14.25" spans="1:4">
      <c r="A112" s="33"/>
      <c r="B112" s="19"/>
      <c r="C112" s="134"/>
      <c r="D112" s="19"/>
    </row>
    <row r="113" s="1" customFormat="1" ht="14.25" spans="1:4">
      <c r="A113" s="33"/>
      <c r="B113" s="19"/>
      <c r="C113" s="134"/>
      <c r="D113" s="19"/>
    </row>
    <row r="114" s="1" customFormat="1" ht="14.25" spans="1:4">
      <c r="A114" s="33"/>
      <c r="B114" s="19"/>
      <c r="C114" s="134"/>
      <c r="D114" s="19"/>
    </row>
    <row r="115" s="1" customFormat="1" ht="14.25" spans="1:4">
      <c r="A115" s="33"/>
      <c r="B115" s="19"/>
      <c r="C115" s="134"/>
      <c r="D115" s="19"/>
    </row>
    <row r="116" s="1" customFormat="1" ht="14.25" spans="1:4">
      <c r="A116" s="33"/>
      <c r="B116" s="19"/>
      <c r="C116" s="134"/>
      <c r="D116" s="19"/>
    </row>
    <row r="117" s="1" customFormat="1" ht="14.25" spans="1:4">
      <c r="A117" s="33"/>
      <c r="B117" s="19"/>
      <c r="C117" s="134"/>
      <c r="D117" s="19"/>
    </row>
    <row r="118" s="1" customFormat="1" ht="14.25" spans="1:4">
      <c r="A118" s="33"/>
      <c r="B118" s="19"/>
      <c r="C118" s="134"/>
      <c r="D118" s="19"/>
    </row>
    <row r="119" s="1" customFormat="1" ht="14.25" spans="1:4">
      <c r="A119" s="33"/>
      <c r="B119" s="19"/>
      <c r="C119" s="134"/>
      <c r="D119" s="19"/>
    </row>
    <row r="120" s="1" customFormat="1" ht="14.25" spans="1:4">
      <c r="A120" s="33"/>
      <c r="B120" s="19"/>
      <c r="C120" s="134"/>
      <c r="D120" s="19"/>
    </row>
    <row r="121" s="1" customFormat="1" ht="14.25" spans="1:4">
      <c r="A121" s="33"/>
      <c r="B121" s="19"/>
      <c r="C121" s="134"/>
      <c r="D121" s="19"/>
    </row>
    <row r="122" s="1" customFormat="1" ht="14.25" spans="1:4">
      <c r="A122" s="33"/>
      <c r="B122" s="19"/>
      <c r="C122" s="134"/>
      <c r="D122" s="19"/>
    </row>
    <row r="123" s="1" customFormat="1" ht="14.25" spans="1:4">
      <c r="A123" s="33"/>
      <c r="B123" s="19"/>
      <c r="C123" s="134"/>
      <c r="D123" s="19"/>
    </row>
    <row r="124" s="1" customFormat="1" ht="14.25" spans="1:4">
      <c r="A124" s="33"/>
      <c r="B124" s="19"/>
      <c r="C124" s="134"/>
      <c r="D124" s="19"/>
    </row>
    <row r="125" s="1" customFormat="1" ht="14.25" spans="1:4">
      <c r="A125" s="33"/>
      <c r="B125" s="19"/>
      <c r="C125" s="134"/>
      <c r="D125" s="19"/>
    </row>
    <row r="126" s="1" customFormat="1" ht="14.25" spans="1:4">
      <c r="A126" s="33"/>
      <c r="B126" s="19"/>
      <c r="C126" s="134"/>
      <c r="D126" s="19"/>
    </row>
    <row r="127" s="1" customFormat="1" ht="14.25" spans="1:4">
      <c r="A127" s="33"/>
      <c r="B127" s="19"/>
      <c r="C127" s="134"/>
      <c r="D127" s="19"/>
    </row>
    <row r="128" s="1" customFormat="1" ht="14.25" spans="1:4">
      <c r="A128" s="33"/>
      <c r="B128" s="19"/>
      <c r="C128" s="134"/>
      <c r="D128" s="19"/>
    </row>
    <row r="129" s="1" customFormat="1" ht="14.25" spans="1:4">
      <c r="A129" s="33"/>
      <c r="B129" s="19"/>
      <c r="C129" s="134"/>
      <c r="D129" s="19"/>
    </row>
    <row r="130" s="1" customFormat="1" ht="14.25" spans="1:4">
      <c r="A130" s="33"/>
      <c r="B130" s="19"/>
      <c r="C130" s="134"/>
      <c r="D130" s="19"/>
    </row>
    <row r="131" s="1" customFormat="1" ht="14.25" spans="1:4">
      <c r="A131" s="33"/>
      <c r="B131" s="19"/>
      <c r="C131" s="134"/>
      <c r="D131" s="19"/>
    </row>
    <row r="132" s="1" customFormat="1" ht="14.25" spans="1:4">
      <c r="A132" s="33"/>
      <c r="B132" s="19"/>
      <c r="C132" s="134"/>
      <c r="D132" s="19"/>
    </row>
    <row r="133" s="1" customFormat="1" ht="14.25" spans="1:4">
      <c r="A133" s="33"/>
      <c r="B133" s="19"/>
      <c r="C133" s="134"/>
      <c r="D133" s="19"/>
    </row>
    <row r="134" s="1" customFormat="1" ht="14.25" spans="1:4">
      <c r="A134" s="33"/>
      <c r="B134" s="19"/>
      <c r="C134" s="134"/>
      <c r="D134" s="19"/>
    </row>
    <row r="135" s="1" customFormat="1" ht="14.25" spans="1:4">
      <c r="A135" s="33"/>
      <c r="B135" s="19"/>
      <c r="C135" s="134"/>
      <c r="D135" s="19"/>
    </row>
    <row r="136" s="1" customFormat="1" ht="14.25" spans="1:4">
      <c r="A136" s="33"/>
      <c r="B136" s="19"/>
      <c r="C136" s="134"/>
      <c r="D136" s="19"/>
    </row>
    <row r="137" s="1" customFormat="1" ht="14.25" spans="1:4">
      <c r="A137" s="33"/>
      <c r="B137" s="19"/>
      <c r="C137" s="134"/>
      <c r="D137" s="19"/>
    </row>
    <row r="138" s="1" customFormat="1" ht="14.25" spans="1:4">
      <c r="A138" s="33"/>
      <c r="B138" s="19"/>
      <c r="C138" s="134"/>
      <c r="D138" s="19"/>
    </row>
    <row r="139" s="1" customFormat="1" ht="14.25" spans="1:4">
      <c r="A139" s="33"/>
      <c r="B139" s="19"/>
      <c r="C139" s="134"/>
      <c r="D139" s="19"/>
    </row>
    <row r="140" s="1" customFormat="1" ht="14.25" spans="1:4">
      <c r="A140" s="33"/>
      <c r="B140" s="19"/>
      <c r="C140" s="134"/>
      <c r="D140" s="19"/>
    </row>
    <row r="141" s="1" customFormat="1" ht="14.25" spans="1:4">
      <c r="A141" s="33"/>
      <c r="B141" s="19"/>
      <c r="C141" s="134"/>
      <c r="D141" s="19"/>
    </row>
    <row r="142" s="1" customFormat="1" ht="14.25" spans="1:4">
      <c r="A142" s="33"/>
      <c r="B142" s="19"/>
      <c r="C142" s="134"/>
      <c r="D142" s="19"/>
    </row>
    <row r="143" s="1" customFormat="1" ht="14.25" spans="1:4">
      <c r="A143" s="33"/>
      <c r="B143" s="19"/>
      <c r="C143" s="134"/>
      <c r="D143" s="19"/>
    </row>
    <row r="144" s="1" customFormat="1" ht="14.25" spans="1:4">
      <c r="A144" s="33"/>
      <c r="B144" s="19"/>
      <c r="C144" s="134"/>
      <c r="D144" s="19"/>
    </row>
    <row r="145" s="1" customFormat="1" ht="14.25" spans="1:4">
      <c r="A145" s="33"/>
      <c r="B145" s="19"/>
      <c r="C145" s="134"/>
      <c r="D145" s="19"/>
    </row>
    <row r="146" s="1" customFormat="1" ht="14.25" spans="1:4">
      <c r="A146" s="33"/>
      <c r="B146" s="19"/>
      <c r="C146" s="134"/>
      <c r="D146" s="19"/>
    </row>
    <row r="147" s="1" customFormat="1" ht="14.25" spans="1:4">
      <c r="A147" s="33"/>
      <c r="B147" s="19"/>
      <c r="C147" s="134"/>
      <c r="D147" s="19"/>
    </row>
    <row r="148" s="1" customFormat="1" ht="14.25" spans="1:4">
      <c r="A148" s="33"/>
      <c r="B148" s="19"/>
      <c r="C148" s="134"/>
      <c r="D148" s="19"/>
    </row>
    <row r="149" s="1" customFormat="1" ht="14.25" spans="1:4">
      <c r="A149" s="33"/>
      <c r="B149" s="19"/>
      <c r="C149" s="134"/>
      <c r="D149" s="19"/>
    </row>
    <row r="150" s="1" customFormat="1" ht="14.25" spans="1:4">
      <c r="A150" s="33"/>
      <c r="B150" s="19"/>
      <c r="C150" s="134"/>
      <c r="D150" s="19"/>
    </row>
    <row r="151" s="1" customFormat="1" ht="14.25" spans="1:4">
      <c r="A151" s="33"/>
      <c r="B151" s="19"/>
      <c r="C151" s="134"/>
      <c r="D151" s="19"/>
    </row>
    <row r="152" s="1" customFormat="1" ht="14.25" spans="1:4">
      <c r="A152" s="33"/>
      <c r="B152" s="19"/>
      <c r="C152" s="134"/>
      <c r="D152" s="19"/>
    </row>
    <row r="153" s="1" customFormat="1" ht="14.25" spans="1:4">
      <c r="A153" s="33"/>
      <c r="B153" s="19"/>
      <c r="C153" s="134"/>
      <c r="D153" s="19"/>
    </row>
    <row r="154" s="1" customFormat="1" ht="14.25" spans="1:4">
      <c r="A154" s="33"/>
      <c r="B154" s="19"/>
      <c r="C154" s="134"/>
      <c r="D154" s="19"/>
    </row>
    <row r="155" s="1" customFormat="1" ht="14.25" spans="1:4">
      <c r="A155" s="33"/>
      <c r="B155" s="19"/>
      <c r="C155" s="134"/>
      <c r="D155" s="19"/>
    </row>
    <row r="156" s="1" customFormat="1" ht="14.25" spans="1:4">
      <c r="A156" s="33"/>
      <c r="B156" s="19"/>
      <c r="C156" s="134"/>
      <c r="D156" s="19"/>
    </row>
    <row r="157" s="1" customFormat="1" ht="14.25" spans="1:4">
      <c r="A157" s="33"/>
      <c r="B157" s="19"/>
      <c r="C157" s="134"/>
      <c r="D157" s="19"/>
    </row>
    <row r="158" s="1" customFormat="1" ht="14.25" spans="1:4">
      <c r="A158" s="33"/>
      <c r="B158" s="19"/>
      <c r="C158" s="134"/>
      <c r="D158" s="19"/>
    </row>
    <row r="159" s="1" customFormat="1" ht="14.25" spans="1:4">
      <c r="A159" s="33"/>
      <c r="B159" s="19"/>
      <c r="C159" s="134"/>
      <c r="D159" s="19"/>
    </row>
    <row r="160" s="1" customFormat="1" ht="14.25" spans="1:4">
      <c r="A160" s="33"/>
      <c r="B160" s="19"/>
      <c r="C160" s="134"/>
      <c r="D160" s="19"/>
    </row>
    <row r="161" s="1" customFormat="1" ht="14.25" spans="1:4">
      <c r="A161" s="33"/>
      <c r="B161" s="19"/>
      <c r="C161" s="134"/>
      <c r="D161" s="19"/>
    </row>
    <row r="162" s="1" customFormat="1" ht="14.25" spans="1:4">
      <c r="A162" s="33"/>
      <c r="B162" s="19"/>
      <c r="C162" s="134"/>
      <c r="D162" s="19"/>
    </row>
    <row r="163" s="1" customFormat="1" ht="14.25" spans="1:4">
      <c r="A163" s="33"/>
      <c r="B163" s="19"/>
      <c r="C163" s="134"/>
      <c r="D163" s="19"/>
    </row>
    <row r="164" s="1" customFormat="1" ht="14.25" spans="1:4">
      <c r="A164" s="33"/>
      <c r="B164" s="19"/>
      <c r="C164" s="134"/>
      <c r="D164" s="19"/>
    </row>
    <row r="165" s="1" customFormat="1" ht="14.25" spans="1:4">
      <c r="A165" s="33"/>
      <c r="B165" s="19"/>
      <c r="C165" s="134"/>
      <c r="D165" s="19"/>
    </row>
    <row r="166" s="1" customFormat="1" ht="14.25" spans="1:4">
      <c r="A166" s="33"/>
      <c r="B166" s="19"/>
      <c r="C166" s="134"/>
      <c r="D166" s="19"/>
    </row>
    <row r="167" s="1" customFormat="1" ht="14.25" spans="1:4">
      <c r="A167" s="33"/>
      <c r="B167" s="19"/>
      <c r="C167" s="134"/>
      <c r="D167" s="19"/>
    </row>
    <row r="168" s="1" customFormat="1" ht="14.25" spans="1:4">
      <c r="A168" s="33"/>
      <c r="B168" s="19"/>
      <c r="C168" s="134"/>
      <c r="D168" s="19"/>
    </row>
    <row r="169" s="1" customFormat="1" ht="14.25" spans="1:4">
      <c r="A169" s="33"/>
      <c r="B169" s="19"/>
      <c r="C169" s="134"/>
      <c r="D169" s="19"/>
    </row>
    <row r="170" s="1" customFormat="1" ht="14.25" spans="1:4">
      <c r="A170" s="33"/>
      <c r="B170" s="19"/>
      <c r="C170" s="134"/>
      <c r="D170" s="19"/>
    </row>
    <row r="171" s="1" customFormat="1" ht="14.25" spans="1:4">
      <c r="A171" s="33"/>
      <c r="B171" s="19"/>
      <c r="C171" s="134"/>
      <c r="D171" s="19"/>
    </row>
    <row r="172" s="1" customFormat="1" ht="14.25" spans="1:4">
      <c r="A172" s="33"/>
      <c r="B172" s="19"/>
      <c r="C172" s="134"/>
      <c r="D172" s="19"/>
    </row>
    <row r="173" s="1" customFormat="1" ht="14.25" spans="1:4">
      <c r="A173" s="33"/>
      <c r="B173" s="19"/>
      <c r="C173" s="134"/>
      <c r="D173" s="19"/>
    </row>
    <row r="174" s="1" customFormat="1" ht="14.25" spans="1:4">
      <c r="A174" s="33"/>
      <c r="B174" s="19"/>
      <c r="C174" s="134"/>
      <c r="D174" s="19"/>
    </row>
    <row r="175" s="1" customFormat="1" ht="14.25" spans="1:4">
      <c r="A175" s="33"/>
      <c r="B175" s="19"/>
      <c r="C175" s="134"/>
      <c r="D175" s="19"/>
    </row>
    <row r="176" s="1" customFormat="1" ht="14.25" spans="1:4">
      <c r="A176" s="33"/>
      <c r="B176" s="19"/>
      <c r="C176" s="134"/>
      <c r="D176" s="19"/>
    </row>
    <row r="177" s="1" customFormat="1" ht="14.25" spans="1:4">
      <c r="A177" s="33"/>
      <c r="B177" s="19"/>
      <c r="C177" s="134"/>
      <c r="D177" s="19"/>
    </row>
    <row r="178" s="1" customFormat="1" ht="14.25" spans="1:4">
      <c r="A178" s="33"/>
      <c r="B178" s="19"/>
      <c r="C178" s="134"/>
      <c r="D178" s="19"/>
    </row>
    <row r="179" s="1" customFormat="1" ht="14.25" spans="1:4">
      <c r="A179" s="33"/>
      <c r="B179" s="19"/>
      <c r="C179" s="134"/>
      <c r="D179" s="19"/>
    </row>
    <row r="180" s="1" customFormat="1" ht="14.25" spans="1:4">
      <c r="A180" s="33"/>
      <c r="B180" s="19"/>
      <c r="C180" s="134"/>
      <c r="D180" s="19"/>
    </row>
    <row r="181" s="1" customFormat="1" ht="14.25" spans="1:4">
      <c r="A181" s="33"/>
      <c r="B181" s="19"/>
      <c r="C181" s="134"/>
      <c r="D181" s="19"/>
    </row>
    <row r="182" s="1" customFormat="1" ht="14.25" spans="1:4">
      <c r="A182" s="33"/>
      <c r="B182" s="19"/>
      <c r="C182" s="134"/>
      <c r="D182" s="19"/>
    </row>
    <row r="183" ht="14.25" spans="1:3">
      <c r="A183" s="33"/>
      <c r="B183" s="19"/>
      <c r="C183" s="134"/>
    </row>
    <row r="184" ht="14.25" spans="1:3">
      <c r="A184" s="33"/>
      <c r="B184" s="19"/>
      <c r="C184" s="134"/>
    </row>
  </sheetData>
  <sheetProtection password="CE2A" sheet="1" objects="1"/>
  <mergeCells count="1">
    <mergeCell ref="A1:D1"/>
  </mergeCells>
  <pageMargins left="0.699305555555556" right="0.699305555555556"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3"/>
  <sheetViews>
    <sheetView topLeftCell="A22" workbookViewId="0">
      <selection activeCell="D4" sqref="D4"/>
    </sheetView>
  </sheetViews>
  <sheetFormatPr defaultColWidth="9" defaultRowHeight="16.5"/>
  <cols>
    <col min="1" max="1" width="4.625" style="36" customWidth="1"/>
    <col min="2" max="2" width="70.5" style="2" customWidth="1"/>
    <col min="3" max="3" width="22.375" style="37" customWidth="1"/>
    <col min="4" max="4" width="21.125" style="2" customWidth="1"/>
    <col min="5" max="6" width="9" style="2" customWidth="1"/>
    <col min="7" max="7" width="13" style="3" customWidth="1"/>
    <col min="8" max="16384" width="9" style="2"/>
  </cols>
  <sheetData>
    <row r="1" ht="51" customHeight="1" spans="1:4">
      <c r="A1" s="58" t="s">
        <v>1425</v>
      </c>
      <c r="B1" s="58"/>
      <c r="C1" s="58"/>
      <c r="D1" s="58"/>
    </row>
    <row r="2" ht="21" customHeight="1" spans="1:4">
      <c r="A2" s="29"/>
      <c r="B2" s="29"/>
      <c r="C2" s="75"/>
      <c r="D2" s="76"/>
    </row>
    <row r="3" s="1" customFormat="1" ht="15" spans="1:7">
      <c r="A3" s="10" t="s">
        <v>1315</v>
      </c>
      <c r="B3" s="11" t="s">
        <v>1316</v>
      </c>
      <c r="C3" s="12" t="s">
        <v>1317</v>
      </c>
      <c r="D3" s="63" t="s">
        <v>1369</v>
      </c>
      <c r="G3" s="19"/>
    </row>
    <row r="4" s="1" customFormat="1" ht="14.25" spans="1:9">
      <c r="A4" s="44">
        <v>1</v>
      </c>
      <c r="B4" s="119" t="s">
        <v>618</v>
      </c>
      <c r="C4" s="46"/>
      <c r="D4" s="85" t="str">
        <f>IF(OR(D5="不适用",D6="不适用"),"不适用",IF(D6=0,"",D5/D6*100%))</f>
        <v/>
      </c>
      <c r="I4" s="17"/>
    </row>
    <row r="5" s="1" customFormat="1" ht="14.25" spans="1:9">
      <c r="A5" s="13">
        <v>1.1</v>
      </c>
      <c r="B5" s="123" t="s">
        <v>621</v>
      </c>
      <c r="C5" s="46"/>
      <c r="D5" s="15"/>
      <c r="I5" s="17"/>
    </row>
    <row r="6" s="1" customFormat="1" ht="14.25" spans="1:9">
      <c r="A6" s="13">
        <v>1.2</v>
      </c>
      <c r="B6" s="123" t="s">
        <v>623</v>
      </c>
      <c r="C6" s="46"/>
      <c r="D6" s="15"/>
      <c r="I6" s="17"/>
    </row>
    <row r="7" s="1" customFormat="1" ht="14.25" spans="1:9">
      <c r="A7" s="44">
        <v>2</v>
      </c>
      <c r="B7" s="119" t="s">
        <v>625</v>
      </c>
      <c r="C7" s="80" t="str">
        <f>IF((D9+C10)=0,"",C8/(D9+C10)*100%)</f>
        <v/>
      </c>
      <c r="D7" s="79"/>
      <c r="I7" s="17"/>
    </row>
    <row r="8" s="1" customFormat="1" ht="14.25" spans="1:9">
      <c r="A8" s="13">
        <v>2.1</v>
      </c>
      <c r="B8" s="123" t="s">
        <v>627</v>
      </c>
      <c r="C8" s="52"/>
      <c r="D8" s="83"/>
      <c r="I8" s="17"/>
    </row>
    <row r="9" s="1" customFormat="1" ht="14.25" spans="1:9">
      <c r="A9" s="13">
        <v>2.2</v>
      </c>
      <c r="B9" s="123" t="s">
        <v>629</v>
      </c>
      <c r="C9" s="84"/>
      <c r="D9" s="15"/>
      <c r="I9" s="17"/>
    </row>
    <row r="10" s="1" customFormat="1" ht="14.25" spans="1:9">
      <c r="A10" s="13">
        <v>2.3</v>
      </c>
      <c r="B10" s="123" t="s">
        <v>631</v>
      </c>
      <c r="C10" s="52"/>
      <c r="D10" s="79"/>
      <c r="I10" s="17"/>
    </row>
    <row r="11" s="1" customFormat="1" ht="14.25" spans="1:9">
      <c r="A11" s="44">
        <v>3</v>
      </c>
      <c r="B11" s="119" t="s">
        <v>284</v>
      </c>
      <c r="C11" s="52"/>
      <c r="D11" s="79"/>
      <c r="I11" s="17"/>
    </row>
    <row r="12" s="1" customFormat="1" ht="14.25" spans="1:9">
      <c r="A12" s="44">
        <v>4</v>
      </c>
      <c r="B12" s="119" t="s">
        <v>286</v>
      </c>
      <c r="C12" s="87"/>
      <c r="D12" s="79"/>
      <c r="E12" s="31" t="s">
        <v>1426</v>
      </c>
      <c r="F12" s="31" t="s">
        <v>1406</v>
      </c>
      <c r="I12" s="17"/>
    </row>
    <row r="13" s="1" customFormat="1" ht="14.25" spans="1:9">
      <c r="A13" s="44">
        <v>5</v>
      </c>
      <c r="B13" s="119" t="s">
        <v>635</v>
      </c>
      <c r="C13" s="87"/>
      <c r="D13" s="79"/>
      <c r="E13" s="31" t="s">
        <v>1427</v>
      </c>
      <c r="F13" s="31" t="s">
        <v>1367</v>
      </c>
      <c r="I13" s="17"/>
    </row>
    <row r="14" s="1" customFormat="1" ht="14.25" spans="1:9">
      <c r="A14" s="44">
        <v>6</v>
      </c>
      <c r="B14" s="119" t="s">
        <v>637</v>
      </c>
      <c r="C14" s="80" t="str">
        <f>IF(OR(C15="不适用",C16="不适用"),"不适用",IF(C16=0,"",C15/C16*100%))</f>
        <v/>
      </c>
      <c r="D14" s="79"/>
      <c r="I14" s="17"/>
    </row>
    <row r="15" s="1" customFormat="1" ht="14.25" spans="1:9">
      <c r="A15" s="13">
        <v>6.1</v>
      </c>
      <c r="B15" s="123" t="s">
        <v>639</v>
      </c>
      <c r="C15" s="52"/>
      <c r="D15" s="79"/>
      <c r="I15" s="17"/>
    </row>
    <row r="16" s="1" customFormat="1" ht="14.25" spans="1:9">
      <c r="A16" s="13">
        <v>6.2</v>
      </c>
      <c r="B16" s="123" t="s">
        <v>641</v>
      </c>
      <c r="C16" s="52"/>
      <c r="D16" s="79"/>
      <c r="I16" s="17"/>
    </row>
    <row r="17" s="1" customFormat="1" ht="14.25" spans="1:9">
      <c r="A17" s="44">
        <v>7</v>
      </c>
      <c r="B17" s="119" t="s">
        <v>643</v>
      </c>
      <c r="C17" s="80" t="str">
        <f>IF(OR(C18="不适用",C19="不适用"),"不适用",IF(C19=0,"",C18/C19*100%))</f>
        <v/>
      </c>
      <c r="D17" s="79"/>
      <c r="I17" s="17"/>
    </row>
    <row r="18" s="1" customFormat="1" ht="14.25" spans="1:9">
      <c r="A18" s="13">
        <v>7.1</v>
      </c>
      <c r="B18" s="123" t="s">
        <v>645</v>
      </c>
      <c r="C18" s="52"/>
      <c r="D18" s="79"/>
      <c r="I18" s="17"/>
    </row>
    <row r="19" s="1" customFormat="1" ht="14.25" spans="1:9">
      <c r="A19" s="13">
        <v>7.2</v>
      </c>
      <c r="B19" s="123" t="s">
        <v>639</v>
      </c>
      <c r="C19" s="52"/>
      <c r="D19" s="79"/>
      <c r="I19" s="17"/>
    </row>
    <row r="20" s="1" customFormat="1" ht="14.25" spans="1:9">
      <c r="A20" s="44">
        <v>8</v>
      </c>
      <c r="B20" s="119" t="s">
        <v>648</v>
      </c>
      <c r="C20" s="80" t="str">
        <f>IF(OR(C21="不适用",C22="不适用"),"不适用",IF(C22=0,"",C21/C22))</f>
        <v/>
      </c>
      <c r="D20" s="79"/>
      <c r="I20" s="17"/>
    </row>
    <row r="21" s="1" customFormat="1" ht="14.25" spans="1:9">
      <c r="A21" s="13">
        <v>8.1</v>
      </c>
      <c r="B21" s="123" t="s">
        <v>650</v>
      </c>
      <c r="C21" s="52"/>
      <c r="D21" s="79"/>
      <c r="I21" s="17"/>
    </row>
    <row r="22" s="1" customFormat="1" ht="14.25" spans="1:9">
      <c r="A22" s="13">
        <v>8.2</v>
      </c>
      <c r="B22" s="123" t="s">
        <v>652</v>
      </c>
      <c r="C22" s="52"/>
      <c r="D22" s="79"/>
      <c r="I22" s="17"/>
    </row>
    <row r="23" s="1" customFormat="1" ht="14.25" spans="1:9">
      <c r="A23" s="44">
        <v>9</v>
      </c>
      <c r="B23" s="119" t="s">
        <v>654</v>
      </c>
      <c r="C23" s="80" t="str">
        <f>IF(OR(C24="不适用",C25="不适用"),"不适用",IF(C25=0,"",C24/C25*100%))</f>
        <v/>
      </c>
      <c r="D23" s="79"/>
      <c r="I23" s="17"/>
    </row>
    <row r="24" s="1" customFormat="1" ht="14.25" spans="1:9">
      <c r="A24" s="13">
        <v>9.1</v>
      </c>
      <c r="B24" s="123" t="s">
        <v>656</v>
      </c>
      <c r="C24" s="52"/>
      <c r="D24" s="79"/>
      <c r="I24" s="17"/>
    </row>
    <row r="25" s="1" customFormat="1" ht="14.25" spans="1:9">
      <c r="A25" s="13">
        <v>9.2</v>
      </c>
      <c r="B25" s="123" t="s">
        <v>658</v>
      </c>
      <c r="C25" s="52"/>
      <c r="D25" s="79"/>
      <c r="I25" s="17"/>
    </row>
    <row r="26" s="1" customFormat="1" ht="14.25" spans="1:9">
      <c r="A26" s="44">
        <v>10</v>
      </c>
      <c r="B26" s="119" t="s">
        <v>526</v>
      </c>
      <c r="C26" s="80" t="str">
        <f>IF(OR(C27="不适用",D28="不适用"),"不适用",IF(D28=0,"",C27/D28*100%))</f>
        <v/>
      </c>
      <c r="D26" s="79"/>
      <c r="I26" s="17"/>
    </row>
    <row r="27" s="1" customFormat="1" ht="14.25" spans="1:9">
      <c r="A27" s="13">
        <v>10.1</v>
      </c>
      <c r="B27" s="123" t="s">
        <v>528</v>
      </c>
      <c r="C27" s="50"/>
      <c r="D27" s="79"/>
      <c r="I27" s="17"/>
    </row>
    <row r="28" s="1" customFormat="1" ht="14.25" spans="1:9">
      <c r="A28" s="13">
        <v>10.2</v>
      </c>
      <c r="B28" s="123" t="s">
        <v>530</v>
      </c>
      <c r="C28" s="46"/>
      <c r="D28" s="124"/>
      <c r="I28" s="17"/>
    </row>
    <row r="29" s="1" customFormat="1" ht="14.25" spans="1:9">
      <c r="A29" s="44">
        <v>11</v>
      </c>
      <c r="B29" s="119" t="s">
        <v>399</v>
      </c>
      <c r="C29" s="80" t="str">
        <f>IF(OR(C30="不适用",C31="不适用"),"不适用",IF(C31=0,"",C30/C31*1000))</f>
        <v/>
      </c>
      <c r="D29" s="79"/>
      <c r="I29" s="17"/>
    </row>
    <row r="30" s="1" customFormat="1" ht="14.25" spans="1:9">
      <c r="A30" s="13">
        <v>11.1</v>
      </c>
      <c r="B30" s="123" t="s">
        <v>664</v>
      </c>
      <c r="C30" s="52"/>
      <c r="D30" s="79"/>
      <c r="I30" s="17"/>
    </row>
    <row r="31" s="1" customFormat="1" ht="14.25" spans="1:9">
      <c r="A31" s="13">
        <v>11.2</v>
      </c>
      <c r="B31" s="123" t="s">
        <v>666</v>
      </c>
      <c r="C31" s="52"/>
      <c r="D31" s="79"/>
      <c r="I31" s="17"/>
    </row>
    <row r="32" s="1" customFormat="1" ht="14.25" spans="1:9">
      <c r="A32" s="44">
        <v>12</v>
      </c>
      <c r="B32" s="119" t="s">
        <v>668</v>
      </c>
      <c r="C32" s="52"/>
      <c r="D32" s="79"/>
      <c r="I32" s="17"/>
    </row>
    <row r="33" s="1" customFormat="1" ht="14.25" spans="1:9">
      <c r="A33" s="44">
        <v>13</v>
      </c>
      <c r="B33" s="119" t="s">
        <v>670</v>
      </c>
      <c r="C33" s="52"/>
      <c r="D33" s="79"/>
      <c r="I33" s="17"/>
    </row>
    <row r="34" s="1" customFormat="1" ht="14.25" spans="1:9">
      <c r="A34" s="44">
        <v>14</v>
      </c>
      <c r="B34" s="119" t="s">
        <v>672</v>
      </c>
      <c r="C34" s="52"/>
      <c r="D34" s="79"/>
      <c r="I34" s="17"/>
    </row>
    <row r="35" s="1" customFormat="1" ht="14.25" spans="1:9">
      <c r="A35" s="44">
        <v>15</v>
      </c>
      <c r="B35" s="119" t="s">
        <v>674</v>
      </c>
      <c r="C35" s="52"/>
      <c r="D35" s="79"/>
      <c r="I35" s="17"/>
    </row>
    <row r="36" s="1" customFormat="1" ht="14.25" spans="1:9">
      <c r="A36" s="44">
        <v>16</v>
      </c>
      <c r="B36" s="45" t="s">
        <v>676</v>
      </c>
      <c r="C36" s="52"/>
      <c r="D36" s="79"/>
      <c r="I36" s="17"/>
    </row>
    <row r="37" s="1" customFormat="1" ht="14.25" spans="1:9">
      <c r="A37" s="44">
        <v>17</v>
      </c>
      <c r="B37" s="45" t="s">
        <v>678</v>
      </c>
      <c r="C37" s="52"/>
      <c r="D37" s="79"/>
      <c r="I37" s="17"/>
    </row>
    <row r="38" s="1" customFormat="1" ht="14.25" spans="1:9">
      <c r="A38" s="44">
        <v>18</v>
      </c>
      <c r="B38" s="45" t="s">
        <v>680</v>
      </c>
      <c r="C38" s="52"/>
      <c r="D38" s="79"/>
      <c r="I38" s="17"/>
    </row>
    <row r="39" s="1" customFormat="1" ht="14.25" spans="1:9">
      <c r="A39" s="44">
        <v>19</v>
      </c>
      <c r="B39" s="45" t="s">
        <v>682</v>
      </c>
      <c r="C39" s="52"/>
      <c r="D39" s="79"/>
      <c r="I39" s="17"/>
    </row>
    <row r="40" s="1" customFormat="1" ht="14.25" spans="1:9">
      <c r="A40" s="44">
        <v>20</v>
      </c>
      <c r="B40" s="45" t="s">
        <v>684</v>
      </c>
      <c r="C40" s="52"/>
      <c r="D40" s="79"/>
      <c r="I40" s="17"/>
    </row>
    <row r="41" s="1" customFormat="1" ht="14.25" spans="1:9">
      <c r="A41" s="44">
        <v>21</v>
      </c>
      <c r="B41" s="45" t="s">
        <v>372</v>
      </c>
      <c r="C41" s="52"/>
      <c r="D41" s="79"/>
      <c r="I41" s="17"/>
    </row>
    <row r="42" s="1" customFormat="1" ht="14.25" spans="1:9">
      <c r="A42" s="44">
        <v>22</v>
      </c>
      <c r="B42" s="45" t="s">
        <v>374</v>
      </c>
      <c r="C42" s="52"/>
      <c r="D42" s="79"/>
      <c r="I42" s="17"/>
    </row>
    <row r="43" s="1" customFormat="1" ht="14.25" spans="1:9">
      <c r="A43" s="44">
        <v>23</v>
      </c>
      <c r="B43" s="45" t="s">
        <v>688</v>
      </c>
      <c r="C43" s="87"/>
      <c r="D43" s="79"/>
      <c r="E43" s="31" t="s">
        <v>1428</v>
      </c>
      <c r="F43" s="31" t="s">
        <v>1367</v>
      </c>
      <c r="I43" s="17"/>
    </row>
    <row r="44" s="1" customFormat="1" ht="14.25" spans="1:9">
      <c r="A44" s="44">
        <v>24</v>
      </c>
      <c r="B44" s="45" t="s">
        <v>690</v>
      </c>
      <c r="C44" s="87"/>
      <c r="D44" s="79"/>
      <c r="E44" s="31" t="s">
        <v>1429</v>
      </c>
      <c r="F44" s="31" t="s">
        <v>1367</v>
      </c>
      <c r="I44" s="17"/>
    </row>
    <row r="45" s="1" customFormat="1" ht="15" spans="1:9">
      <c r="A45" s="53">
        <v>25</v>
      </c>
      <c r="B45" s="100" t="s">
        <v>1395</v>
      </c>
      <c r="C45" s="122">
        <f>'OR03-财产保险公司分支机构销售、承保、保全业务线操作风险'!C61</f>
        <v>0</v>
      </c>
      <c r="D45" s="102"/>
      <c r="I45" s="17"/>
    </row>
    <row r="46" s="1" customFormat="1" ht="14.25" spans="1:7">
      <c r="A46" s="33"/>
      <c r="B46" s="19"/>
      <c r="C46" s="57"/>
      <c r="G46" s="19"/>
    </row>
    <row r="47" s="1" customFormat="1" ht="14.25" spans="1:7">
      <c r="A47" s="33"/>
      <c r="C47" s="57"/>
      <c r="G47" s="19"/>
    </row>
    <row r="48" s="1" customFormat="1" ht="14.25" spans="1:7">
      <c r="A48" s="33"/>
      <c r="C48" s="57"/>
      <c r="G48" s="19"/>
    </row>
    <row r="49" s="1" customFormat="1" ht="14.25" spans="1:7">
      <c r="A49" s="33"/>
      <c r="C49" s="57"/>
      <c r="G49" s="19"/>
    </row>
    <row r="50" s="1" customFormat="1" ht="14.25" spans="1:7">
      <c r="A50" s="33"/>
      <c r="C50" s="57"/>
      <c r="G50" s="19"/>
    </row>
    <row r="51" s="1" customFormat="1" ht="14.25" spans="1:7">
      <c r="A51" s="33"/>
      <c r="C51" s="57"/>
      <c r="G51" s="19"/>
    </row>
    <row r="52" s="1" customFormat="1" ht="14.25" spans="1:7">
      <c r="A52" s="33"/>
      <c r="C52" s="57"/>
      <c r="G52" s="19"/>
    </row>
    <row r="53" s="1" customFormat="1" ht="14.25" spans="1:7">
      <c r="A53" s="33"/>
      <c r="C53" s="57"/>
      <c r="G53" s="19"/>
    </row>
    <row r="54" s="1" customFormat="1" ht="14.25" spans="1:7">
      <c r="A54" s="33"/>
      <c r="C54" s="57"/>
      <c r="G54" s="19"/>
    </row>
    <row r="55" s="1" customFormat="1" ht="14.25" spans="1:7">
      <c r="A55" s="33"/>
      <c r="C55" s="57"/>
      <c r="G55" s="19"/>
    </row>
    <row r="56" s="1" customFormat="1" ht="14.25" spans="1:7">
      <c r="A56" s="33"/>
      <c r="C56" s="57"/>
      <c r="G56" s="19"/>
    </row>
    <row r="57" s="1" customFormat="1" ht="14.25" spans="1:7">
      <c r="A57" s="33"/>
      <c r="C57" s="57"/>
      <c r="G57" s="19"/>
    </row>
    <row r="58" s="1" customFormat="1" ht="14.25" spans="1:7">
      <c r="A58" s="33"/>
      <c r="C58" s="57"/>
      <c r="G58" s="19"/>
    </row>
    <row r="59" s="1" customFormat="1" ht="14.25" spans="1:7">
      <c r="A59" s="33"/>
      <c r="C59" s="57"/>
      <c r="G59" s="19"/>
    </row>
    <row r="60" s="1" customFormat="1" ht="14.25" spans="1:7">
      <c r="A60" s="33"/>
      <c r="C60" s="57"/>
      <c r="G60" s="19"/>
    </row>
    <row r="61" s="1" customFormat="1" ht="14.25" spans="1:7">
      <c r="A61" s="33"/>
      <c r="C61" s="57"/>
      <c r="G61" s="19"/>
    </row>
    <row r="62" s="1" customFormat="1" ht="14.25" spans="1:7">
      <c r="A62" s="33"/>
      <c r="C62" s="57"/>
      <c r="G62" s="19"/>
    </row>
    <row r="63" s="1" customFormat="1" ht="14.25" spans="1:7">
      <c r="A63" s="33"/>
      <c r="C63" s="57"/>
      <c r="G63" s="19"/>
    </row>
    <row r="64" s="1" customFormat="1" ht="14.25" spans="1:7">
      <c r="A64" s="33"/>
      <c r="C64" s="57"/>
      <c r="G64" s="19"/>
    </row>
    <row r="65" s="1" customFormat="1" ht="14.25" spans="1:7">
      <c r="A65" s="33"/>
      <c r="C65" s="57"/>
      <c r="G65" s="19"/>
    </row>
    <row r="66" s="1" customFormat="1" ht="14.25" spans="1:7">
      <c r="A66" s="33"/>
      <c r="C66" s="57"/>
      <c r="G66" s="19"/>
    </row>
    <row r="67" s="1" customFormat="1" ht="14.25" spans="1:7">
      <c r="A67" s="33"/>
      <c r="C67" s="57"/>
      <c r="G67" s="19"/>
    </row>
    <row r="68" s="1" customFormat="1" ht="14.25" spans="1:7">
      <c r="A68" s="33"/>
      <c r="C68" s="57"/>
      <c r="G68" s="19"/>
    </row>
    <row r="69" s="1" customFormat="1" ht="14.25" spans="1:7">
      <c r="A69" s="33"/>
      <c r="C69" s="57"/>
      <c r="G69" s="19"/>
    </row>
    <row r="70" s="1" customFormat="1" ht="14.25" spans="1:7">
      <c r="A70" s="33"/>
      <c r="C70" s="57"/>
      <c r="G70" s="19"/>
    </row>
    <row r="71" s="1" customFormat="1" ht="14.25" spans="1:7">
      <c r="A71" s="33"/>
      <c r="C71" s="57"/>
      <c r="G71" s="19"/>
    </row>
    <row r="72" s="1" customFormat="1" ht="14.25" spans="1:7">
      <c r="A72" s="33"/>
      <c r="C72" s="57"/>
      <c r="G72" s="19"/>
    </row>
    <row r="73" s="1" customFormat="1" ht="14.25" spans="1:7">
      <c r="A73" s="33"/>
      <c r="C73" s="57"/>
      <c r="G73" s="19"/>
    </row>
    <row r="74" s="1" customFormat="1" ht="14.25" spans="1:7">
      <c r="A74" s="33"/>
      <c r="C74" s="57"/>
      <c r="G74" s="19"/>
    </row>
    <row r="75" s="1" customFormat="1" ht="14.25" spans="1:7">
      <c r="A75" s="33"/>
      <c r="C75" s="57"/>
      <c r="G75" s="19"/>
    </row>
    <row r="76" s="1" customFormat="1" ht="14.25" spans="1:7">
      <c r="A76" s="33"/>
      <c r="C76" s="57"/>
      <c r="G76" s="19"/>
    </row>
    <row r="77" s="1" customFormat="1" ht="14.25" spans="1:7">
      <c r="A77" s="33"/>
      <c r="C77" s="57"/>
      <c r="G77" s="19"/>
    </row>
    <row r="78" s="1" customFormat="1" ht="14.25" spans="1:7">
      <c r="A78" s="33"/>
      <c r="C78" s="57"/>
      <c r="G78" s="19"/>
    </row>
    <row r="79" s="1" customFormat="1" ht="14.25" spans="1:7">
      <c r="A79" s="33"/>
      <c r="C79" s="57"/>
      <c r="G79" s="19"/>
    </row>
    <row r="80" s="1" customFormat="1" ht="14.25" spans="1:7">
      <c r="A80" s="33"/>
      <c r="C80" s="57"/>
      <c r="G80" s="19"/>
    </row>
    <row r="81" s="1" customFormat="1" ht="14.25" spans="1:7">
      <c r="A81" s="33"/>
      <c r="C81" s="57"/>
      <c r="G81" s="19"/>
    </row>
    <row r="82" s="1" customFormat="1" ht="14.25" spans="1:7">
      <c r="A82" s="33"/>
      <c r="C82" s="57"/>
      <c r="G82" s="19"/>
    </row>
    <row r="83" s="1" customFormat="1" ht="14.25" spans="1:7">
      <c r="A83" s="33"/>
      <c r="C83" s="57"/>
      <c r="G83" s="19"/>
    </row>
    <row r="84" s="1" customFormat="1" ht="14.25" spans="1:7">
      <c r="A84" s="33"/>
      <c r="C84" s="57"/>
      <c r="G84" s="19"/>
    </row>
    <row r="85" s="1" customFormat="1" ht="14.25" spans="1:7">
      <c r="A85" s="33"/>
      <c r="C85" s="57"/>
      <c r="G85" s="19"/>
    </row>
    <row r="86" s="1" customFormat="1" ht="14.25" spans="1:7">
      <c r="A86" s="33"/>
      <c r="C86" s="57"/>
      <c r="G86" s="19"/>
    </row>
    <row r="87" s="1" customFormat="1" ht="14.25" spans="1:7">
      <c r="A87" s="33"/>
      <c r="C87" s="57"/>
      <c r="G87" s="19"/>
    </row>
    <row r="88" s="1" customFormat="1" ht="14.25" spans="1:7">
      <c r="A88" s="33"/>
      <c r="C88" s="57"/>
      <c r="G88" s="19"/>
    </row>
    <row r="89" s="1" customFormat="1" ht="14.25" spans="1:7">
      <c r="A89" s="33"/>
      <c r="C89" s="57"/>
      <c r="G89" s="19"/>
    </row>
    <row r="90" s="1" customFormat="1" ht="14.25" spans="1:7">
      <c r="A90" s="33"/>
      <c r="C90" s="57"/>
      <c r="G90" s="19"/>
    </row>
    <row r="91" s="1" customFormat="1" ht="14.25" spans="1:7">
      <c r="A91" s="33"/>
      <c r="C91" s="57"/>
      <c r="G91" s="19"/>
    </row>
    <row r="92" s="1" customFormat="1" ht="14.25" spans="1:7">
      <c r="A92" s="33"/>
      <c r="C92" s="57"/>
      <c r="G92" s="19"/>
    </row>
    <row r="93" s="1" customFormat="1" ht="14.25" spans="1:7">
      <c r="A93" s="33"/>
      <c r="C93" s="57"/>
      <c r="G93" s="19"/>
    </row>
    <row r="94" s="1" customFormat="1" ht="14.25" spans="1:7">
      <c r="A94" s="33"/>
      <c r="C94" s="57"/>
      <c r="G94" s="19"/>
    </row>
    <row r="95" s="1" customFormat="1" ht="14.25" spans="1:7">
      <c r="A95" s="33"/>
      <c r="C95" s="57"/>
      <c r="G95" s="19"/>
    </row>
    <row r="96" s="1" customFormat="1" ht="14.25" spans="1:7">
      <c r="A96" s="33"/>
      <c r="C96" s="57"/>
      <c r="G96" s="19"/>
    </row>
    <row r="97" s="1" customFormat="1" ht="14.25" spans="1:7">
      <c r="A97" s="33"/>
      <c r="C97" s="57"/>
      <c r="G97" s="19"/>
    </row>
    <row r="98" s="1" customFormat="1" ht="14.25" spans="1:7">
      <c r="A98" s="33"/>
      <c r="C98" s="57"/>
      <c r="G98" s="19"/>
    </row>
    <row r="99" s="1" customFormat="1" ht="14.25" spans="1:7">
      <c r="A99" s="33"/>
      <c r="C99" s="57"/>
      <c r="G99" s="19"/>
    </row>
    <row r="100" s="1" customFormat="1" ht="14.25" spans="1:7">
      <c r="A100" s="33"/>
      <c r="C100" s="57"/>
      <c r="G100" s="19"/>
    </row>
    <row r="101" s="1" customFormat="1" ht="14.25" spans="1:7">
      <c r="A101" s="33"/>
      <c r="C101" s="57"/>
      <c r="G101" s="19"/>
    </row>
    <row r="102" s="1" customFormat="1" ht="14.25" spans="1:7">
      <c r="A102" s="33"/>
      <c r="C102" s="57"/>
      <c r="G102" s="19"/>
    </row>
    <row r="103" ht="14.25" spans="1:3">
      <c r="A103" s="33"/>
      <c r="B103" s="1"/>
      <c r="C103" s="57"/>
    </row>
  </sheetData>
  <sheetProtection password="CE2A" sheet="1" objects="1"/>
  <mergeCells count="1">
    <mergeCell ref="A1:D1"/>
  </mergeCells>
  <dataValidations count="4">
    <dataValidation type="list" allowBlank="1" showInputMessage="1" showErrorMessage="1" sqref="C12">
      <formula1>$E$12:$F$12</formula1>
    </dataValidation>
    <dataValidation type="list" allowBlank="1" showInputMessage="1" showErrorMessage="1" sqref="C13">
      <formula1>$E$13:$F$13</formula1>
    </dataValidation>
    <dataValidation type="list" allowBlank="1" showInputMessage="1" showErrorMessage="1" sqref="C43">
      <formula1>$E$43:$F$43</formula1>
    </dataValidation>
    <dataValidation type="list" allowBlank="1" showInputMessage="1" showErrorMessage="1" sqref="C44">
      <formula1>$E$44:$F$44</formula1>
    </dataValidation>
  </dataValidations>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0"/>
  <sheetViews>
    <sheetView workbookViewId="0">
      <selection activeCell="C22" sqref="C22"/>
    </sheetView>
  </sheetViews>
  <sheetFormatPr defaultColWidth="9" defaultRowHeight="16.5"/>
  <cols>
    <col min="1" max="1" width="4.625" style="36" customWidth="1"/>
    <col min="2" max="2" width="68.625" style="2" customWidth="1"/>
    <col min="3" max="3" width="17.375" style="37" customWidth="1"/>
    <col min="4" max="4" width="16.375" style="2" customWidth="1"/>
    <col min="5" max="5" width="8.75" style="2" customWidth="1"/>
    <col min="6" max="6" width="9" style="2" customWidth="1"/>
    <col min="7" max="7" width="13" style="3" customWidth="1"/>
    <col min="8" max="16384" width="9" style="2"/>
  </cols>
  <sheetData>
    <row r="1" ht="51" customHeight="1" spans="1:4">
      <c r="A1" s="38" t="s">
        <v>1430</v>
      </c>
      <c r="B1" s="39"/>
      <c r="C1" s="39"/>
      <c r="D1" s="39"/>
    </row>
    <row r="2" ht="21" customHeight="1" spans="1:5">
      <c r="A2" s="7"/>
      <c r="B2" s="40"/>
      <c r="C2" s="104"/>
      <c r="D2" s="115"/>
      <c r="E2" s="116"/>
    </row>
    <row r="3" s="1" customFormat="1" ht="15" spans="1:7">
      <c r="A3" s="10" t="s">
        <v>1315</v>
      </c>
      <c r="B3" s="11" t="s">
        <v>1316</v>
      </c>
      <c r="C3" s="12" t="s">
        <v>1317</v>
      </c>
      <c r="D3" s="63" t="s">
        <v>1369</v>
      </c>
      <c r="G3" s="19"/>
    </row>
    <row r="4" s="1" customFormat="1" ht="14.25" spans="1:9">
      <c r="A4" s="117">
        <v>1</v>
      </c>
      <c r="B4" s="45" t="s">
        <v>618</v>
      </c>
      <c r="C4" s="46"/>
      <c r="D4" s="85" t="str">
        <f>IF(OR(D5="不适用",D6="不适用"),"不适用",IF(D6=0,"",D5/D6*100%))</f>
        <v/>
      </c>
      <c r="I4" s="17"/>
    </row>
    <row r="5" s="1" customFormat="1" ht="14.25" spans="1:9">
      <c r="A5" s="118">
        <v>1.1</v>
      </c>
      <c r="B5" s="48" t="s">
        <v>621</v>
      </c>
      <c r="C5" s="46"/>
      <c r="D5" s="15"/>
      <c r="I5" s="17"/>
    </row>
    <row r="6" s="1" customFormat="1" ht="14.25" spans="1:9">
      <c r="A6" s="118">
        <v>1.2</v>
      </c>
      <c r="B6" s="48" t="s">
        <v>623</v>
      </c>
      <c r="C6" s="46"/>
      <c r="D6" s="15"/>
      <c r="I6" s="17"/>
    </row>
    <row r="7" s="1" customFormat="1" ht="14.25" spans="1:9">
      <c r="A7" s="117">
        <v>2</v>
      </c>
      <c r="B7" s="45" t="s">
        <v>625</v>
      </c>
      <c r="C7" s="80" t="str">
        <f>IF((D9+C10)=0,"",C8/(D9+C10)*100%)</f>
        <v/>
      </c>
      <c r="D7" s="79"/>
      <c r="I7" s="17"/>
    </row>
    <row r="8" s="1" customFormat="1" ht="14.25" spans="1:9">
      <c r="A8" s="118">
        <v>2.1</v>
      </c>
      <c r="B8" s="48" t="s">
        <v>627</v>
      </c>
      <c r="C8" s="52"/>
      <c r="D8" s="83"/>
      <c r="I8" s="17"/>
    </row>
    <row r="9" s="1" customFormat="1" ht="14.25" spans="1:9">
      <c r="A9" s="118">
        <v>2.2</v>
      </c>
      <c r="B9" s="48" t="s">
        <v>629</v>
      </c>
      <c r="C9" s="84"/>
      <c r="D9" s="15"/>
      <c r="I9" s="17"/>
    </row>
    <row r="10" s="1" customFormat="1" ht="14.25" spans="1:9">
      <c r="A10" s="118">
        <v>2.3</v>
      </c>
      <c r="B10" s="48" t="s">
        <v>631</v>
      </c>
      <c r="C10" s="52"/>
      <c r="D10" s="83"/>
      <c r="I10" s="17"/>
    </row>
    <row r="11" s="1" customFormat="1" ht="14.25" spans="1:9">
      <c r="A11" s="117">
        <v>3</v>
      </c>
      <c r="B11" s="45" t="s">
        <v>284</v>
      </c>
      <c r="C11" s="52"/>
      <c r="D11" s="83"/>
      <c r="I11" s="17"/>
    </row>
    <row r="12" s="1" customFormat="1" ht="14.25" spans="1:9">
      <c r="A12" s="117">
        <v>4</v>
      </c>
      <c r="B12" s="45" t="s">
        <v>286</v>
      </c>
      <c r="C12" s="87"/>
      <c r="D12" s="79"/>
      <c r="E12" s="1" t="s">
        <v>1426</v>
      </c>
      <c r="F12" s="31" t="s">
        <v>1406</v>
      </c>
      <c r="I12" s="17"/>
    </row>
    <row r="13" s="1" customFormat="1" ht="14.25" spans="1:9">
      <c r="A13" s="117">
        <v>5</v>
      </c>
      <c r="B13" s="45" t="s">
        <v>648</v>
      </c>
      <c r="C13" s="80" t="str">
        <f>IF(OR(C14="不适用",C15="不适用"),"不适用",IF(C15=0,"",C14/C15))</f>
        <v/>
      </c>
      <c r="D13" s="79"/>
      <c r="I13" s="17"/>
    </row>
    <row r="14" s="1" customFormat="1" ht="14.25" spans="1:9">
      <c r="A14" s="118">
        <v>5.1</v>
      </c>
      <c r="B14" s="48" t="s">
        <v>650</v>
      </c>
      <c r="C14" s="52"/>
      <c r="D14" s="79"/>
      <c r="I14" s="17"/>
    </row>
    <row r="15" s="1" customFormat="1" ht="14.25" spans="1:9">
      <c r="A15" s="118">
        <v>5.2</v>
      </c>
      <c r="B15" s="48" t="s">
        <v>652</v>
      </c>
      <c r="C15" s="52"/>
      <c r="D15" s="79"/>
      <c r="I15" s="17"/>
    </row>
    <row r="16" s="1" customFormat="1" ht="14.25" spans="1:9">
      <c r="A16" s="117">
        <v>6</v>
      </c>
      <c r="B16" s="45" t="s">
        <v>706</v>
      </c>
      <c r="C16" s="80" t="str">
        <f>IF(OR(C17="不适用",C18="不适用"),"不适用",IF(C18=0,"",C17/C18))</f>
        <v/>
      </c>
      <c r="D16" s="79"/>
      <c r="I16" s="17"/>
    </row>
    <row r="17" s="1" customFormat="1" ht="14.25" spans="1:9">
      <c r="A17" s="118">
        <v>6.1</v>
      </c>
      <c r="B17" s="48" t="s">
        <v>708</v>
      </c>
      <c r="C17" s="52"/>
      <c r="D17" s="79"/>
      <c r="I17" s="17"/>
    </row>
    <row r="18" s="1" customFormat="1" ht="14.25" spans="1:9">
      <c r="A18" s="118">
        <v>6.2</v>
      </c>
      <c r="B18" s="48" t="s">
        <v>710</v>
      </c>
      <c r="C18" s="52"/>
      <c r="D18" s="79"/>
      <c r="I18" s="17"/>
    </row>
    <row r="19" s="1" customFormat="1" ht="14.25" spans="1:9">
      <c r="A19" s="117">
        <v>7</v>
      </c>
      <c r="B19" s="45" t="s">
        <v>654</v>
      </c>
      <c r="C19" s="80" t="str">
        <f>IF(OR(C20="不适用",C21="不适用"),"不适用",IF(C21=0,"",C20/C21*100%))</f>
        <v/>
      </c>
      <c r="D19" s="79"/>
      <c r="I19" s="17"/>
    </row>
    <row r="20" s="1" customFormat="1" ht="14.25" spans="1:9">
      <c r="A20" s="118">
        <v>7.1</v>
      </c>
      <c r="B20" s="48" t="s">
        <v>713</v>
      </c>
      <c r="C20" s="52"/>
      <c r="D20" s="79"/>
      <c r="I20" s="17"/>
    </row>
    <row r="21" s="1" customFormat="1" ht="14.25" spans="1:9">
      <c r="A21" s="118">
        <v>7.2</v>
      </c>
      <c r="B21" s="48" t="s">
        <v>658</v>
      </c>
      <c r="C21" s="52"/>
      <c r="D21" s="79"/>
      <c r="I21" s="17"/>
    </row>
    <row r="22" s="1" customFormat="1" ht="14.25" spans="1:9">
      <c r="A22" s="117">
        <v>8</v>
      </c>
      <c r="B22" s="45" t="s">
        <v>716</v>
      </c>
      <c r="C22" s="80" t="str">
        <f>IF(OR(C23="不适用",C24="不适用"),"不适用",IF(C24=0,"",C23/C24*100%))</f>
        <v/>
      </c>
      <c r="D22" s="79"/>
      <c r="I22" s="17"/>
    </row>
    <row r="23" s="1" customFormat="1" ht="14.25" spans="1:9">
      <c r="A23" s="118">
        <v>8.1</v>
      </c>
      <c r="B23" s="48" t="s">
        <v>718</v>
      </c>
      <c r="C23" s="50"/>
      <c r="D23" s="79"/>
      <c r="I23" s="17"/>
    </row>
    <row r="24" s="1" customFormat="1" ht="14.25" spans="1:9">
      <c r="A24" s="118">
        <v>8.2</v>
      </c>
      <c r="B24" s="48" t="s">
        <v>720</v>
      </c>
      <c r="C24" s="50"/>
      <c r="D24" s="79"/>
      <c r="I24" s="17"/>
    </row>
    <row r="25" s="1" customFormat="1" ht="14.25" spans="1:9">
      <c r="A25" s="117">
        <v>9</v>
      </c>
      <c r="B25" s="45" t="s">
        <v>668</v>
      </c>
      <c r="C25" s="52"/>
      <c r="D25" s="79"/>
      <c r="I25" s="17"/>
    </row>
    <row r="26" s="1" customFormat="1" ht="14.25" spans="1:9">
      <c r="A26" s="117">
        <v>10</v>
      </c>
      <c r="B26" s="45" t="s">
        <v>670</v>
      </c>
      <c r="C26" s="52"/>
      <c r="D26" s="79"/>
      <c r="I26" s="17"/>
    </row>
    <row r="27" s="1" customFormat="1" ht="14.25" spans="1:9">
      <c r="A27" s="117">
        <v>11</v>
      </c>
      <c r="B27" s="45" t="s">
        <v>672</v>
      </c>
      <c r="C27" s="52"/>
      <c r="D27" s="79"/>
      <c r="I27" s="17"/>
    </row>
    <row r="28" s="1" customFormat="1" ht="14.25" spans="1:9">
      <c r="A28" s="117">
        <v>12</v>
      </c>
      <c r="B28" s="45" t="s">
        <v>674</v>
      </c>
      <c r="C28" s="52"/>
      <c r="D28" s="79"/>
      <c r="I28" s="17"/>
    </row>
    <row r="29" s="1" customFormat="1" ht="14.25" spans="1:9">
      <c r="A29" s="117">
        <v>13</v>
      </c>
      <c r="B29" s="45" t="s">
        <v>676</v>
      </c>
      <c r="C29" s="52"/>
      <c r="D29" s="79"/>
      <c r="I29" s="17"/>
    </row>
    <row r="30" s="1" customFormat="1" ht="14.25" spans="1:9">
      <c r="A30" s="117">
        <v>14</v>
      </c>
      <c r="B30" s="45" t="s">
        <v>678</v>
      </c>
      <c r="C30" s="52"/>
      <c r="D30" s="79"/>
      <c r="I30" s="17"/>
    </row>
    <row r="31" s="1" customFormat="1" ht="14.25" spans="1:9">
      <c r="A31" s="117">
        <v>15</v>
      </c>
      <c r="B31" s="45" t="s">
        <v>680</v>
      </c>
      <c r="C31" s="52"/>
      <c r="D31" s="79"/>
      <c r="I31" s="17"/>
    </row>
    <row r="32" s="1" customFormat="1" ht="14.25" spans="1:9">
      <c r="A32" s="117">
        <v>16</v>
      </c>
      <c r="B32" s="45" t="s">
        <v>682</v>
      </c>
      <c r="C32" s="52"/>
      <c r="D32" s="79"/>
      <c r="I32" s="17"/>
    </row>
    <row r="33" s="1" customFormat="1" ht="14.25" spans="1:9">
      <c r="A33" s="117">
        <v>17</v>
      </c>
      <c r="B33" s="45" t="s">
        <v>684</v>
      </c>
      <c r="C33" s="52"/>
      <c r="D33" s="79"/>
      <c r="I33" s="17"/>
    </row>
    <row r="34" s="1" customFormat="1" ht="14.25" spans="1:9">
      <c r="A34" s="117">
        <v>18</v>
      </c>
      <c r="B34" s="45" t="s">
        <v>372</v>
      </c>
      <c r="C34" s="52"/>
      <c r="D34" s="79"/>
      <c r="I34" s="17"/>
    </row>
    <row r="35" s="1" customFormat="1" ht="14.25" spans="1:9">
      <c r="A35" s="117">
        <v>19</v>
      </c>
      <c r="B35" s="45" t="s">
        <v>374</v>
      </c>
      <c r="C35" s="52"/>
      <c r="D35" s="79"/>
      <c r="I35" s="17"/>
    </row>
    <row r="36" s="1" customFormat="1" ht="14.25" spans="1:9">
      <c r="A36" s="117">
        <v>20</v>
      </c>
      <c r="B36" s="45" t="s">
        <v>688</v>
      </c>
      <c r="C36" s="87"/>
      <c r="D36" s="79"/>
      <c r="E36" s="1" t="s">
        <v>1428</v>
      </c>
      <c r="F36" s="31" t="s">
        <v>1367</v>
      </c>
      <c r="I36" s="17"/>
    </row>
    <row r="37" s="1" customFormat="1" ht="14.25" spans="1:9">
      <c r="A37" s="117">
        <v>21</v>
      </c>
      <c r="B37" s="45" t="s">
        <v>690</v>
      </c>
      <c r="C37" s="87"/>
      <c r="D37" s="79"/>
      <c r="E37" s="1" t="s">
        <v>1429</v>
      </c>
      <c r="F37" s="31" t="s">
        <v>1367</v>
      </c>
      <c r="I37" s="17"/>
    </row>
    <row r="38" s="1" customFormat="1" ht="14.25" spans="1:9">
      <c r="A38" s="117">
        <v>22</v>
      </c>
      <c r="B38" s="119" t="s">
        <v>1399</v>
      </c>
      <c r="C38" s="120">
        <f>'OR04-人身保险公司分支机构销售、承保、保全业务线操作风险'!C73</f>
        <v>0</v>
      </c>
      <c r="D38" s="79"/>
      <c r="I38" s="17"/>
    </row>
    <row r="39" s="1" customFormat="1" ht="14.25" spans="1:9">
      <c r="A39" s="117">
        <v>23</v>
      </c>
      <c r="B39" s="119" t="s">
        <v>1400</v>
      </c>
      <c r="C39" s="120">
        <f>'OR04-人身保险公司分支机构销售、承保、保全业务线操作风险'!C74</f>
        <v>0</v>
      </c>
      <c r="D39" s="79"/>
      <c r="I39" s="17"/>
    </row>
    <row r="40" s="1" customFormat="1" ht="15" spans="1:9">
      <c r="A40" s="121">
        <v>24</v>
      </c>
      <c r="B40" s="100" t="s">
        <v>1401</v>
      </c>
      <c r="C40" s="122">
        <f>'OR04-人身保险公司分支机构销售、承保、保全业务线操作风险'!C75</f>
        <v>0</v>
      </c>
      <c r="D40" s="102"/>
      <c r="I40" s="17"/>
    </row>
    <row r="41" s="1" customFormat="1" ht="14.25" spans="1:7">
      <c r="A41" s="33"/>
      <c r="B41" s="19"/>
      <c r="C41" s="57"/>
      <c r="G41" s="19"/>
    </row>
    <row r="42" s="1" customFormat="1" ht="14.25" spans="1:7">
      <c r="A42" s="33"/>
      <c r="B42" s="19"/>
      <c r="C42" s="57"/>
      <c r="G42" s="19"/>
    </row>
    <row r="43" s="1" customFormat="1" ht="14.25" spans="1:7">
      <c r="A43" s="33"/>
      <c r="B43" s="19"/>
      <c r="C43" s="57"/>
      <c r="G43" s="19"/>
    </row>
    <row r="44" s="1" customFormat="1" ht="14.25" spans="1:7">
      <c r="A44" s="33"/>
      <c r="B44" s="19"/>
      <c r="C44" s="57"/>
      <c r="G44" s="19"/>
    </row>
    <row r="45" s="1" customFormat="1" ht="14.25" spans="1:7">
      <c r="A45" s="33"/>
      <c r="B45" s="19"/>
      <c r="C45" s="57"/>
      <c r="G45" s="19"/>
    </row>
    <row r="46" s="1" customFormat="1" ht="14.25" spans="1:7">
      <c r="A46" s="33"/>
      <c r="C46" s="57"/>
      <c r="G46" s="19"/>
    </row>
    <row r="47" s="1" customFormat="1" ht="14.25" spans="1:7">
      <c r="A47" s="33"/>
      <c r="C47" s="57"/>
      <c r="G47" s="19"/>
    </row>
    <row r="48" s="1" customFormat="1" ht="14.25" spans="1:7">
      <c r="A48" s="33"/>
      <c r="C48" s="57"/>
      <c r="G48" s="19"/>
    </row>
    <row r="49" s="1" customFormat="1" ht="14.25" spans="1:7">
      <c r="A49" s="33"/>
      <c r="C49" s="57"/>
      <c r="G49" s="19"/>
    </row>
    <row r="50" s="1" customFormat="1" ht="14.25" spans="1:7">
      <c r="A50" s="33"/>
      <c r="C50" s="57"/>
      <c r="G50" s="19"/>
    </row>
    <row r="51" s="1" customFormat="1" ht="14.25" spans="1:7">
      <c r="A51" s="33"/>
      <c r="C51" s="57"/>
      <c r="G51" s="19"/>
    </row>
    <row r="52" s="1" customFormat="1" ht="14.25" spans="1:7">
      <c r="A52" s="33"/>
      <c r="C52" s="57"/>
      <c r="G52" s="19"/>
    </row>
    <row r="53" s="1" customFormat="1" ht="14.25" spans="1:7">
      <c r="A53" s="33"/>
      <c r="C53" s="57"/>
      <c r="G53" s="19"/>
    </row>
    <row r="54" s="1" customFormat="1" ht="14.25" spans="1:7">
      <c r="A54" s="33"/>
      <c r="C54" s="57"/>
      <c r="G54" s="19"/>
    </row>
    <row r="55" s="1" customFormat="1" ht="14.25" spans="1:7">
      <c r="A55" s="33"/>
      <c r="C55" s="57"/>
      <c r="G55" s="19"/>
    </row>
    <row r="56" s="1" customFormat="1" ht="14.25" spans="1:7">
      <c r="A56" s="33"/>
      <c r="C56" s="57"/>
      <c r="G56" s="19"/>
    </row>
    <row r="57" s="1" customFormat="1" ht="14.25" spans="1:7">
      <c r="A57" s="33"/>
      <c r="C57" s="57"/>
      <c r="G57" s="19"/>
    </row>
    <row r="58" s="1" customFormat="1" ht="14.25" spans="1:7">
      <c r="A58" s="33"/>
      <c r="C58" s="57"/>
      <c r="G58" s="19"/>
    </row>
    <row r="59" s="1" customFormat="1" ht="14.25" spans="1:7">
      <c r="A59" s="33"/>
      <c r="C59" s="57"/>
      <c r="G59" s="19"/>
    </row>
    <row r="60" s="1" customFormat="1" ht="14.25" spans="1:7">
      <c r="A60" s="33"/>
      <c r="C60" s="57"/>
      <c r="G60" s="19"/>
    </row>
    <row r="61" s="1" customFormat="1" ht="14.25" spans="1:7">
      <c r="A61" s="33"/>
      <c r="C61" s="57"/>
      <c r="G61" s="19"/>
    </row>
    <row r="62" s="1" customFormat="1" ht="14.25" spans="1:7">
      <c r="A62" s="33"/>
      <c r="C62" s="57"/>
      <c r="G62" s="19"/>
    </row>
    <row r="63" s="1" customFormat="1" ht="14.25" spans="1:7">
      <c r="A63" s="33"/>
      <c r="C63" s="57"/>
      <c r="G63" s="19"/>
    </row>
    <row r="64" s="1" customFormat="1" ht="14.25" spans="1:7">
      <c r="A64" s="33"/>
      <c r="C64" s="57"/>
      <c r="G64" s="19"/>
    </row>
    <row r="65" s="1" customFormat="1" ht="14.25" spans="1:7">
      <c r="A65" s="33"/>
      <c r="C65" s="57"/>
      <c r="G65" s="19"/>
    </row>
    <row r="66" s="1" customFormat="1" ht="14.25" spans="1:7">
      <c r="A66" s="33"/>
      <c r="C66" s="57"/>
      <c r="G66" s="19"/>
    </row>
    <row r="67" s="1" customFormat="1" ht="14.25" spans="1:7">
      <c r="A67" s="33"/>
      <c r="C67" s="57"/>
      <c r="G67" s="19"/>
    </row>
    <row r="68" s="1" customFormat="1" ht="14.25" spans="1:7">
      <c r="A68" s="33"/>
      <c r="C68" s="57"/>
      <c r="G68" s="19"/>
    </row>
    <row r="69" s="1" customFormat="1" ht="14.25" spans="1:7">
      <c r="A69" s="33"/>
      <c r="C69" s="57"/>
      <c r="G69" s="19"/>
    </row>
    <row r="70" s="1" customFormat="1" ht="14.25" spans="1:7">
      <c r="A70" s="33"/>
      <c r="C70" s="57"/>
      <c r="G70" s="19"/>
    </row>
    <row r="71" s="1" customFormat="1" ht="14.25" spans="1:7">
      <c r="A71" s="33"/>
      <c r="C71" s="57"/>
      <c r="G71" s="19"/>
    </row>
    <row r="72" s="1" customFormat="1" ht="14.25" spans="1:7">
      <c r="A72" s="33"/>
      <c r="C72" s="57"/>
      <c r="G72" s="19"/>
    </row>
    <row r="73" s="1" customFormat="1" ht="14.25" spans="1:7">
      <c r="A73" s="33"/>
      <c r="C73" s="57"/>
      <c r="G73" s="19"/>
    </row>
    <row r="74" s="1" customFormat="1" ht="14.25" spans="1:7">
      <c r="A74" s="33"/>
      <c r="C74" s="57"/>
      <c r="G74" s="19"/>
    </row>
    <row r="75" s="1" customFormat="1" ht="14.25" spans="1:7">
      <c r="A75" s="33"/>
      <c r="C75" s="57"/>
      <c r="G75" s="19"/>
    </row>
    <row r="76" s="1" customFormat="1" ht="14.25" spans="1:7">
      <c r="A76" s="33"/>
      <c r="C76" s="57"/>
      <c r="G76" s="19"/>
    </row>
    <row r="77" s="1" customFormat="1" ht="14.25" spans="1:7">
      <c r="A77" s="33"/>
      <c r="C77" s="57"/>
      <c r="G77" s="19"/>
    </row>
    <row r="78" s="1" customFormat="1" ht="14.25" spans="1:7">
      <c r="A78" s="33"/>
      <c r="C78" s="57"/>
      <c r="G78" s="19"/>
    </row>
    <row r="79" s="1" customFormat="1" ht="14.25" spans="1:7">
      <c r="A79" s="33"/>
      <c r="C79" s="57"/>
      <c r="G79" s="19"/>
    </row>
    <row r="80" s="1" customFormat="1" ht="14.25" spans="1:7">
      <c r="A80" s="33"/>
      <c r="C80" s="57"/>
      <c r="G80" s="19"/>
    </row>
    <row r="81" s="1" customFormat="1" ht="14.25" spans="1:7">
      <c r="A81" s="33"/>
      <c r="C81" s="57"/>
      <c r="G81" s="19"/>
    </row>
    <row r="82" s="1" customFormat="1" ht="14.25" spans="1:7">
      <c r="A82" s="33"/>
      <c r="C82" s="57"/>
      <c r="G82" s="19"/>
    </row>
    <row r="83" s="1" customFormat="1" ht="14.25" spans="1:7">
      <c r="A83" s="33"/>
      <c r="C83" s="57"/>
      <c r="G83" s="19"/>
    </row>
    <row r="84" s="1" customFormat="1" ht="14.25" spans="1:7">
      <c r="A84" s="33"/>
      <c r="C84" s="57"/>
      <c r="G84" s="19"/>
    </row>
    <row r="85" s="1" customFormat="1" ht="14.25" spans="1:7">
      <c r="A85" s="33"/>
      <c r="C85" s="57"/>
      <c r="G85" s="19"/>
    </row>
    <row r="86" s="1" customFormat="1" ht="14.25" spans="1:7">
      <c r="A86" s="33"/>
      <c r="C86" s="57"/>
      <c r="G86" s="19"/>
    </row>
    <row r="87" s="1" customFormat="1" ht="14.25" spans="1:7">
      <c r="A87" s="33"/>
      <c r="C87" s="57"/>
      <c r="G87" s="19"/>
    </row>
    <row r="88" s="1" customFormat="1" ht="14.25" spans="1:7">
      <c r="A88" s="33"/>
      <c r="C88" s="57"/>
      <c r="G88" s="19"/>
    </row>
    <row r="89" s="1" customFormat="1" ht="14.25" spans="1:7">
      <c r="A89" s="33"/>
      <c r="C89" s="57"/>
      <c r="G89" s="19"/>
    </row>
    <row r="90" s="1" customFormat="1" ht="14.25" spans="1:7">
      <c r="A90" s="33"/>
      <c r="C90" s="57"/>
      <c r="G90" s="19"/>
    </row>
    <row r="91" s="1" customFormat="1" ht="14.25" spans="1:7">
      <c r="A91" s="33"/>
      <c r="C91" s="57"/>
      <c r="G91" s="19"/>
    </row>
    <row r="92" s="1" customFormat="1" ht="14.25" spans="1:7">
      <c r="A92" s="33"/>
      <c r="C92" s="57"/>
      <c r="G92" s="19"/>
    </row>
    <row r="93" s="1" customFormat="1" ht="14.25" spans="1:7">
      <c r="A93" s="33"/>
      <c r="C93" s="57"/>
      <c r="G93" s="19"/>
    </row>
    <row r="94" s="1" customFormat="1" ht="14.25" spans="1:7">
      <c r="A94" s="33"/>
      <c r="C94" s="57"/>
      <c r="G94" s="19"/>
    </row>
    <row r="95" s="1" customFormat="1" ht="14.25" spans="1:7">
      <c r="A95" s="33"/>
      <c r="C95" s="57"/>
      <c r="G95" s="19"/>
    </row>
    <row r="96" s="1" customFormat="1" ht="14.25" spans="1:7">
      <c r="A96" s="33"/>
      <c r="C96" s="57"/>
      <c r="G96" s="19"/>
    </row>
    <row r="97" s="1" customFormat="1" ht="14.25" spans="1:7">
      <c r="A97" s="33"/>
      <c r="C97" s="57"/>
      <c r="G97" s="19"/>
    </row>
    <row r="98" s="1" customFormat="1" ht="14.25" spans="1:7">
      <c r="A98" s="33"/>
      <c r="C98" s="57"/>
      <c r="G98" s="19"/>
    </row>
    <row r="99" s="1" customFormat="1" ht="14.25" spans="1:7">
      <c r="A99" s="33"/>
      <c r="C99" s="57"/>
      <c r="G99" s="19"/>
    </row>
    <row r="100" s="1" customFormat="1" ht="14.25" spans="1:7">
      <c r="A100" s="33"/>
      <c r="C100" s="57"/>
      <c r="G100" s="19"/>
    </row>
    <row r="101" s="1" customFormat="1" ht="14.25" spans="1:7">
      <c r="A101" s="33"/>
      <c r="C101" s="57"/>
      <c r="G101" s="19"/>
    </row>
    <row r="102" s="1" customFormat="1" ht="14.25" spans="1:7">
      <c r="A102" s="33"/>
      <c r="C102" s="57"/>
      <c r="G102" s="19"/>
    </row>
    <row r="103" s="1" customFormat="1" ht="14.25" spans="1:7">
      <c r="A103" s="33"/>
      <c r="C103" s="57"/>
      <c r="G103" s="19"/>
    </row>
    <row r="104" s="1" customFormat="1" ht="14.25" spans="1:7">
      <c r="A104" s="33"/>
      <c r="C104" s="57"/>
      <c r="G104" s="19"/>
    </row>
    <row r="105" s="1" customFormat="1" ht="14.25" spans="1:7">
      <c r="A105" s="33"/>
      <c r="C105" s="57"/>
      <c r="G105" s="19"/>
    </row>
    <row r="106" s="1" customFormat="1" ht="14.25" spans="1:7">
      <c r="A106" s="33"/>
      <c r="C106" s="57"/>
      <c r="G106" s="19"/>
    </row>
    <row r="107" s="1" customFormat="1" ht="14.25" spans="1:7">
      <c r="A107" s="33"/>
      <c r="C107" s="57"/>
      <c r="G107" s="19"/>
    </row>
    <row r="108" s="1" customFormat="1" ht="14.25" spans="1:7">
      <c r="A108" s="33"/>
      <c r="C108" s="57"/>
      <c r="G108" s="19"/>
    </row>
    <row r="109" s="1" customFormat="1" ht="14.25" spans="1:7">
      <c r="A109" s="33"/>
      <c r="C109" s="57"/>
      <c r="G109" s="19"/>
    </row>
    <row r="110" s="1" customFormat="1" ht="14.25" spans="1:7">
      <c r="A110" s="33"/>
      <c r="C110" s="57"/>
      <c r="G110" s="19"/>
    </row>
    <row r="111" s="1" customFormat="1" ht="14.25" spans="1:7">
      <c r="A111" s="33"/>
      <c r="C111" s="57"/>
      <c r="G111" s="19"/>
    </row>
    <row r="112" s="1" customFormat="1" ht="14.25" spans="1:7">
      <c r="A112" s="33"/>
      <c r="C112" s="57"/>
      <c r="G112" s="19"/>
    </row>
    <row r="113" s="1" customFormat="1" ht="14.25" spans="1:7">
      <c r="A113" s="33"/>
      <c r="C113" s="57"/>
      <c r="G113" s="19"/>
    </row>
    <row r="114" s="1" customFormat="1" ht="14.25" spans="1:7">
      <c r="A114" s="33"/>
      <c r="C114" s="57"/>
      <c r="G114" s="19"/>
    </row>
    <row r="115" s="1" customFormat="1" ht="14.25" spans="1:7">
      <c r="A115" s="33"/>
      <c r="C115" s="57"/>
      <c r="G115" s="19"/>
    </row>
    <row r="116" s="1" customFormat="1" ht="14.25" spans="1:7">
      <c r="A116" s="33"/>
      <c r="C116" s="57"/>
      <c r="G116" s="19"/>
    </row>
    <row r="117" s="1" customFormat="1" ht="14.25" spans="1:7">
      <c r="A117" s="33"/>
      <c r="C117" s="57"/>
      <c r="G117" s="19"/>
    </row>
    <row r="118" s="1" customFormat="1" ht="14.25" spans="1:7">
      <c r="A118" s="33"/>
      <c r="C118" s="57"/>
      <c r="G118" s="19"/>
    </row>
    <row r="119" s="1" customFormat="1" ht="14.25" spans="1:7">
      <c r="A119" s="33"/>
      <c r="C119" s="57"/>
      <c r="G119" s="19"/>
    </row>
    <row r="120" s="1" customFormat="1" ht="14.25" spans="1:7">
      <c r="A120" s="33"/>
      <c r="C120" s="57"/>
      <c r="G120" s="19"/>
    </row>
    <row r="121" s="1" customFormat="1" ht="14.25" spans="1:7">
      <c r="A121" s="33"/>
      <c r="C121" s="57"/>
      <c r="G121" s="19"/>
    </row>
    <row r="122" s="1" customFormat="1" ht="14.25" spans="1:7">
      <c r="A122" s="33"/>
      <c r="C122" s="57"/>
      <c r="G122" s="19"/>
    </row>
    <row r="123" s="1" customFormat="1" ht="14.25" spans="1:7">
      <c r="A123" s="33"/>
      <c r="C123" s="57"/>
      <c r="G123" s="19"/>
    </row>
    <row r="124" s="1" customFormat="1" ht="14.25" spans="1:7">
      <c r="A124" s="33"/>
      <c r="C124" s="57"/>
      <c r="G124" s="19"/>
    </row>
    <row r="125" s="1" customFormat="1" ht="14.25" spans="1:7">
      <c r="A125" s="33"/>
      <c r="C125" s="57"/>
      <c r="G125" s="19"/>
    </row>
    <row r="126" s="1" customFormat="1" ht="14.25" spans="1:7">
      <c r="A126" s="33"/>
      <c r="C126" s="57"/>
      <c r="G126" s="19"/>
    </row>
    <row r="127" s="1" customFormat="1" ht="14.25" spans="1:7">
      <c r="A127" s="33"/>
      <c r="C127" s="57"/>
      <c r="G127" s="19"/>
    </row>
    <row r="128" s="1" customFormat="1" ht="14.25" spans="1:7">
      <c r="A128" s="33"/>
      <c r="C128" s="57"/>
      <c r="G128" s="19"/>
    </row>
    <row r="129" s="1" customFormat="1" ht="14.25" spans="1:7">
      <c r="A129" s="33"/>
      <c r="C129" s="57"/>
      <c r="G129" s="19"/>
    </row>
    <row r="130" s="1" customFormat="1" ht="14.25" spans="1:7">
      <c r="A130" s="33"/>
      <c r="C130" s="57"/>
      <c r="G130" s="19"/>
    </row>
    <row r="131" s="1" customFormat="1" ht="14.25" spans="1:7">
      <c r="A131" s="33"/>
      <c r="C131" s="57"/>
      <c r="G131" s="19"/>
    </row>
    <row r="132" s="1" customFormat="1" ht="14.25" spans="1:7">
      <c r="A132" s="33"/>
      <c r="C132" s="57"/>
      <c r="G132" s="19"/>
    </row>
    <row r="133" s="1" customFormat="1" ht="14.25" spans="1:7">
      <c r="A133" s="33"/>
      <c r="C133" s="57"/>
      <c r="G133" s="19"/>
    </row>
    <row r="134" s="1" customFormat="1" ht="14.25" spans="1:7">
      <c r="A134" s="33"/>
      <c r="C134" s="57"/>
      <c r="G134" s="19"/>
    </row>
    <row r="135" s="1" customFormat="1" ht="14.25" spans="1:7">
      <c r="A135" s="33"/>
      <c r="C135" s="57"/>
      <c r="G135" s="19"/>
    </row>
    <row r="136" s="1" customFormat="1" ht="14.25" spans="1:7">
      <c r="A136" s="33"/>
      <c r="C136" s="57"/>
      <c r="G136" s="19"/>
    </row>
    <row r="137" s="1" customFormat="1" ht="14.25" spans="1:7">
      <c r="A137" s="33"/>
      <c r="C137" s="57"/>
      <c r="G137" s="19"/>
    </row>
    <row r="138" s="1" customFormat="1" ht="14.25" spans="1:7">
      <c r="A138" s="33"/>
      <c r="C138" s="57"/>
      <c r="G138" s="19"/>
    </row>
    <row r="139" s="1" customFormat="1" ht="14.25" spans="1:7">
      <c r="A139" s="33"/>
      <c r="C139" s="57"/>
      <c r="G139" s="19"/>
    </row>
    <row r="140" s="1" customFormat="1" ht="14.25" spans="1:7">
      <c r="A140" s="33"/>
      <c r="C140" s="57"/>
      <c r="G140" s="19"/>
    </row>
    <row r="141" s="1" customFormat="1" ht="14.25" spans="1:7">
      <c r="A141" s="33"/>
      <c r="C141" s="57"/>
      <c r="G141" s="19"/>
    </row>
    <row r="142" s="1" customFormat="1" ht="14.25" spans="1:7">
      <c r="A142" s="33"/>
      <c r="C142" s="57"/>
      <c r="G142" s="19"/>
    </row>
    <row r="143" s="1" customFormat="1" ht="14.25" spans="1:7">
      <c r="A143" s="33"/>
      <c r="C143" s="57"/>
      <c r="G143" s="19"/>
    </row>
    <row r="144" s="1" customFormat="1" ht="14.25" spans="1:7">
      <c r="A144" s="33"/>
      <c r="C144" s="57"/>
      <c r="G144" s="19"/>
    </row>
    <row r="145" s="1" customFormat="1" ht="14.25" spans="1:7">
      <c r="A145" s="33"/>
      <c r="C145" s="57"/>
      <c r="G145" s="19"/>
    </row>
    <row r="146" s="1" customFormat="1" ht="14.25" spans="1:7">
      <c r="A146" s="33"/>
      <c r="C146" s="57"/>
      <c r="G146" s="19"/>
    </row>
    <row r="147" s="1" customFormat="1" ht="14.25" spans="1:7">
      <c r="A147" s="33"/>
      <c r="C147" s="57"/>
      <c r="G147" s="19"/>
    </row>
    <row r="148" s="1" customFormat="1" ht="14.25" spans="1:7">
      <c r="A148" s="33"/>
      <c r="C148" s="57"/>
      <c r="G148" s="19"/>
    </row>
    <row r="149" s="1" customFormat="1" ht="14.25" spans="1:7">
      <c r="A149" s="33"/>
      <c r="C149" s="57"/>
      <c r="G149" s="19"/>
    </row>
    <row r="150" s="1" customFormat="1" ht="14.25" spans="1:7">
      <c r="A150" s="33"/>
      <c r="C150" s="57"/>
      <c r="G150" s="19"/>
    </row>
    <row r="151" s="1" customFormat="1" ht="14.25" spans="1:7">
      <c r="A151" s="33"/>
      <c r="C151" s="57"/>
      <c r="G151" s="19"/>
    </row>
    <row r="152" s="1" customFormat="1" ht="14.25" spans="1:7">
      <c r="A152" s="33"/>
      <c r="C152" s="57"/>
      <c r="G152" s="19"/>
    </row>
    <row r="153" s="1" customFormat="1" ht="14.25" spans="1:7">
      <c r="A153" s="33"/>
      <c r="C153" s="57"/>
      <c r="G153" s="19"/>
    </row>
    <row r="154" s="1" customFormat="1" ht="14.25" spans="1:7">
      <c r="A154" s="33"/>
      <c r="C154" s="57"/>
      <c r="G154" s="19"/>
    </row>
    <row r="155" s="1" customFormat="1" ht="14.25" spans="1:7">
      <c r="A155" s="33"/>
      <c r="C155" s="57"/>
      <c r="G155" s="19"/>
    </row>
    <row r="156" s="1" customFormat="1" ht="14.25" spans="1:7">
      <c r="A156" s="33"/>
      <c r="C156" s="57"/>
      <c r="G156" s="19"/>
    </row>
    <row r="157" s="1" customFormat="1" ht="14.25" spans="1:7">
      <c r="A157" s="33"/>
      <c r="C157" s="57"/>
      <c r="G157" s="19"/>
    </row>
    <row r="158" s="1" customFormat="1" ht="14.25" spans="1:7">
      <c r="A158" s="33"/>
      <c r="C158" s="57"/>
      <c r="G158" s="19"/>
    </row>
    <row r="159" s="1" customFormat="1" ht="14.25" spans="1:7">
      <c r="A159" s="33"/>
      <c r="C159" s="57"/>
      <c r="G159" s="19"/>
    </row>
    <row r="160" s="1" customFormat="1" ht="14.25" spans="1:7">
      <c r="A160" s="33"/>
      <c r="C160" s="57"/>
      <c r="G160" s="19"/>
    </row>
    <row r="161" s="1" customFormat="1" ht="14.25" spans="1:7">
      <c r="A161" s="33"/>
      <c r="C161" s="57"/>
      <c r="G161" s="19"/>
    </row>
    <row r="162" s="1" customFormat="1" ht="14.25" spans="1:7">
      <c r="A162" s="33"/>
      <c r="C162" s="57"/>
      <c r="G162" s="19"/>
    </row>
    <row r="163" s="1" customFormat="1" ht="14.25" spans="1:7">
      <c r="A163" s="33"/>
      <c r="C163" s="57"/>
      <c r="G163" s="19"/>
    </row>
    <row r="164" s="1" customFormat="1" ht="14.25" spans="1:7">
      <c r="A164" s="33"/>
      <c r="C164" s="57"/>
      <c r="G164" s="19"/>
    </row>
    <row r="165" s="1" customFormat="1" ht="14.25" spans="1:7">
      <c r="A165" s="33"/>
      <c r="C165" s="57"/>
      <c r="G165" s="19"/>
    </row>
    <row r="166" s="1" customFormat="1" ht="14.25" spans="1:7">
      <c r="A166" s="33"/>
      <c r="C166" s="57"/>
      <c r="G166" s="19"/>
    </row>
    <row r="167" s="1" customFormat="1" ht="14.25" spans="1:7">
      <c r="A167" s="33"/>
      <c r="C167" s="57"/>
      <c r="G167" s="19"/>
    </row>
    <row r="168" s="1" customFormat="1" ht="14.25" spans="1:7">
      <c r="A168" s="33"/>
      <c r="C168" s="57"/>
      <c r="G168" s="19"/>
    </row>
    <row r="169" s="1" customFormat="1" ht="14.25" spans="1:7">
      <c r="A169" s="33"/>
      <c r="C169" s="57"/>
      <c r="G169" s="19"/>
    </row>
    <row r="170" ht="14.25" spans="1:3">
      <c r="A170" s="33"/>
      <c r="B170" s="1"/>
      <c r="C170" s="57"/>
    </row>
  </sheetData>
  <sheetProtection password="CE2A" sheet="1" objects="1"/>
  <mergeCells count="1">
    <mergeCell ref="A1:D1"/>
  </mergeCells>
  <dataValidations count="3">
    <dataValidation type="list" allowBlank="1" showInputMessage="1" showErrorMessage="1" sqref="C12">
      <formula1>$E$12:$F$12</formula1>
    </dataValidation>
    <dataValidation type="list" allowBlank="1" showInputMessage="1" showErrorMessage="1" sqref="C36">
      <formula1>$E$36:$F$36</formula1>
    </dataValidation>
    <dataValidation type="list" allowBlank="1" showInputMessage="1" showErrorMessage="1" sqref="C37">
      <formula1>$E$37:$F$37</formula1>
    </dataValidation>
  </dataValidations>
  <pageMargins left="0.699305555555556" right="0.699305555555556"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5"/>
  <sheetViews>
    <sheetView topLeftCell="A7" workbookViewId="0">
      <selection activeCell="C28" sqref="C28"/>
    </sheetView>
  </sheetViews>
  <sheetFormatPr defaultColWidth="9" defaultRowHeight="16.5"/>
  <cols>
    <col min="1" max="1" width="4.625" style="36" customWidth="1"/>
    <col min="2" max="2" width="50.875" style="2" customWidth="1"/>
    <col min="3" max="3" width="22.375" style="37" customWidth="1"/>
    <col min="4" max="9" width="9" style="2" customWidth="1"/>
    <col min="10" max="10" width="13" style="3" customWidth="1"/>
    <col min="11" max="16384" width="9" style="2"/>
  </cols>
  <sheetData>
    <row r="1" ht="51" customHeight="1" spans="1:3">
      <c r="A1" s="29" t="s">
        <v>1431</v>
      </c>
      <c r="B1" s="29"/>
      <c r="C1" s="30"/>
    </row>
    <row r="2" ht="21" customHeight="1" spans="1:3">
      <c r="A2" s="7"/>
      <c r="B2" s="8"/>
      <c r="C2" s="9"/>
    </row>
    <row r="3" s="1" customFormat="1" ht="15" spans="1:10">
      <c r="A3" s="10" t="s">
        <v>1315</v>
      </c>
      <c r="B3" s="11" t="s">
        <v>1316</v>
      </c>
      <c r="C3" s="12" t="s">
        <v>1317</v>
      </c>
      <c r="J3" s="19"/>
    </row>
    <row r="4" s="1" customFormat="1" ht="14.25" spans="1:12">
      <c r="A4" s="13">
        <v>1</v>
      </c>
      <c r="B4" s="112" t="s">
        <v>741</v>
      </c>
      <c r="C4" s="18"/>
      <c r="D4" s="31" t="s">
        <v>1432</v>
      </c>
      <c r="E4" s="31" t="s">
        <v>1433</v>
      </c>
      <c r="F4" s="31" t="s">
        <v>1387</v>
      </c>
      <c r="J4" s="16"/>
      <c r="L4" s="17"/>
    </row>
    <row r="5" s="1" customFormat="1" ht="14.25" spans="1:12">
      <c r="A5" s="13">
        <v>2</v>
      </c>
      <c r="B5" s="112" t="s">
        <v>744</v>
      </c>
      <c r="C5" s="18"/>
      <c r="D5" s="31" t="s">
        <v>1434</v>
      </c>
      <c r="E5" s="31" t="s">
        <v>1435</v>
      </c>
      <c r="F5" s="31"/>
      <c r="J5" s="16"/>
      <c r="L5" s="17"/>
    </row>
    <row r="6" s="1" customFormat="1" ht="14.25" spans="1:12">
      <c r="A6" s="13">
        <v>3</v>
      </c>
      <c r="B6" s="112" t="s">
        <v>746</v>
      </c>
      <c r="C6" s="15"/>
      <c r="J6" s="16"/>
      <c r="L6" s="17"/>
    </row>
    <row r="7" s="1" customFormat="1" ht="14.25" spans="1:12">
      <c r="A7" s="13">
        <v>4</v>
      </c>
      <c r="B7" s="112" t="s">
        <v>748</v>
      </c>
      <c r="C7" s="15"/>
      <c r="J7" s="16"/>
      <c r="L7" s="17"/>
    </row>
    <row r="8" s="1" customFormat="1" ht="14.25" spans="1:12">
      <c r="A8" s="13">
        <v>5</v>
      </c>
      <c r="B8" s="112" t="s">
        <v>750</v>
      </c>
      <c r="C8" s="18"/>
      <c r="D8" s="31" t="s">
        <v>1436</v>
      </c>
      <c r="E8" s="31" t="s">
        <v>1406</v>
      </c>
      <c r="J8" s="16"/>
      <c r="L8" s="17"/>
    </row>
    <row r="9" s="1" customFormat="1" ht="14.25" spans="1:12">
      <c r="A9" s="13">
        <v>6</v>
      </c>
      <c r="B9" s="112" t="s">
        <v>752</v>
      </c>
      <c r="C9" s="15"/>
      <c r="J9" s="16"/>
      <c r="L9" s="17"/>
    </row>
    <row r="10" s="1" customFormat="1" ht="14.25" spans="1:12">
      <c r="A10" s="13">
        <v>7</v>
      </c>
      <c r="B10" s="112" t="s">
        <v>754</v>
      </c>
      <c r="C10" s="18"/>
      <c r="D10" s="31" t="s">
        <v>1437</v>
      </c>
      <c r="E10" s="31" t="s">
        <v>1406</v>
      </c>
      <c r="J10" s="16"/>
      <c r="L10" s="17"/>
    </row>
    <row r="11" s="1" customFormat="1" ht="14.25" spans="1:12">
      <c r="A11" s="13">
        <v>8</v>
      </c>
      <c r="B11" s="112" t="s">
        <v>756</v>
      </c>
      <c r="C11" s="15"/>
      <c r="J11" s="16"/>
      <c r="L11" s="17"/>
    </row>
    <row r="12" s="1" customFormat="1" ht="14.25" spans="1:12">
      <c r="A12" s="13">
        <v>9</v>
      </c>
      <c r="B12" s="112" t="s">
        <v>758</v>
      </c>
      <c r="C12" s="18"/>
      <c r="D12" s="31" t="s">
        <v>1438</v>
      </c>
      <c r="E12" s="31" t="s">
        <v>1439</v>
      </c>
      <c r="F12" s="31"/>
      <c r="J12" s="16"/>
      <c r="L12" s="17"/>
    </row>
    <row r="13" s="1" customFormat="1" ht="14.25" spans="1:12">
      <c r="A13" s="13">
        <v>10</v>
      </c>
      <c r="B13" s="112" t="s">
        <v>760</v>
      </c>
      <c r="C13" s="15"/>
      <c r="J13" s="16"/>
      <c r="L13" s="17"/>
    </row>
    <row r="14" s="1" customFormat="1" ht="14.25" spans="1:12">
      <c r="A14" s="13">
        <v>11</v>
      </c>
      <c r="B14" s="112" t="s">
        <v>762</v>
      </c>
      <c r="C14" s="15"/>
      <c r="J14" s="16"/>
      <c r="L14" s="17"/>
    </row>
    <row r="15" s="1" customFormat="1" ht="14.25" spans="1:12">
      <c r="A15" s="13">
        <v>12</v>
      </c>
      <c r="B15" s="112" t="s">
        <v>764</v>
      </c>
      <c r="C15" s="15"/>
      <c r="J15" s="16"/>
      <c r="L15" s="17"/>
    </row>
    <row r="16" s="1" customFormat="1" ht="14.25" spans="1:12">
      <c r="A16" s="13">
        <v>13</v>
      </c>
      <c r="B16" s="112" t="s">
        <v>766</v>
      </c>
      <c r="C16" s="15"/>
      <c r="J16" s="16"/>
      <c r="L16" s="17"/>
    </row>
    <row r="17" s="1" customFormat="1" ht="14.25" spans="1:12">
      <c r="A17" s="13">
        <v>14</v>
      </c>
      <c r="B17" s="112" t="s">
        <v>768</v>
      </c>
      <c r="C17" s="18"/>
      <c r="D17" s="31" t="s">
        <v>1440</v>
      </c>
      <c r="E17" s="31" t="s">
        <v>1441</v>
      </c>
      <c r="J17" s="16"/>
      <c r="L17" s="17"/>
    </row>
    <row r="18" s="1" customFormat="1" ht="14.25" spans="1:12">
      <c r="A18" s="13">
        <v>15</v>
      </c>
      <c r="B18" s="112" t="s">
        <v>770</v>
      </c>
      <c r="C18" s="15"/>
      <c r="J18" s="16"/>
      <c r="L18" s="17"/>
    </row>
    <row r="19" s="1" customFormat="1" ht="14.25" spans="1:12">
      <c r="A19" s="13">
        <v>16</v>
      </c>
      <c r="B19" s="112" t="s">
        <v>772</v>
      </c>
      <c r="C19" s="15"/>
      <c r="J19" s="16"/>
      <c r="L19" s="17"/>
    </row>
    <row r="20" s="1" customFormat="1" ht="14.25" spans="1:12">
      <c r="A20" s="13">
        <v>17</v>
      </c>
      <c r="B20" s="112" t="s">
        <v>774</v>
      </c>
      <c r="C20" s="15"/>
      <c r="J20" s="16"/>
      <c r="L20" s="17"/>
    </row>
    <row r="21" s="1" customFormat="1" ht="14.25" spans="1:12">
      <c r="A21" s="13">
        <v>18</v>
      </c>
      <c r="B21" s="112" t="s">
        <v>776</v>
      </c>
      <c r="C21" s="15"/>
      <c r="J21" s="16"/>
      <c r="L21" s="17"/>
    </row>
    <row r="22" s="1" customFormat="1" ht="14.25" spans="1:12">
      <c r="A22" s="13">
        <v>19</v>
      </c>
      <c r="B22" s="112" t="s">
        <v>778</v>
      </c>
      <c r="C22" s="18"/>
      <c r="D22" s="31" t="s">
        <v>1442</v>
      </c>
      <c r="E22" s="31" t="s">
        <v>1443</v>
      </c>
      <c r="J22" s="16"/>
      <c r="L22" s="17"/>
    </row>
    <row r="23" s="1" customFormat="1" ht="14.25" spans="1:12">
      <c r="A23" s="13">
        <v>20</v>
      </c>
      <c r="B23" s="112" t="s">
        <v>780</v>
      </c>
      <c r="C23" s="18"/>
      <c r="D23" s="31" t="s">
        <v>1444</v>
      </c>
      <c r="E23" s="31" t="s">
        <v>1445</v>
      </c>
      <c r="J23" s="16"/>
      <c r="L23" s="17"/>
    </row>
    <row r="24" s="1" customFormat="1" ht="14.25" spans="1:12">
      <c r="A24" s="13">
        <v>21</v>
      </c>
      <c r="B24" s="112" t="s">
        <v>782</v>
      </c>
      <c r="C24" s="15"/>
      <c r="J24" s="16"/>
      <c r="L24" s="17"/>
    </row>
    <row r="25" s="1" customFormat="1" ht="14.25" spans="1:12">
      <c r="A25" s="13">
        <v>22</v>
      </c>
      <c r="B25" s="112" t="s">
        <v>784</v>
      </c>
      <c r="C25" s="15"/>
      <c r="J25" s="16"/>
      <c r="L25" s="17"/>
    </row>
    <row r="26" s="1" customFormat="1" ht="14.25" spans="1:12">
      <c r="A26" s="13">
        <v>23</v>
      </c>
      <c r="B26" s="112" t="s">
        <v>786</v>
      </c>
      <c r="C26" s="15"/>
      <c r="J26" s="16"/>
      <c r="L26" s="17"/>
    </row>
    <row r="27" s="1" customFormat="1" ht="14.25" spans="1:12">
      <c r="A27" s="13">
        <v>24</v>
      </c>
      <c r="B27" s="112" t="s">
        <v>788</v>
      </c>
      <c r="C27" s="15"/>
      <c r="J27" s="16"/>
      <c r="L27" s="17"/>
    </row>
    <row r="28" s="1" customFormat="1" ht="14.25" spans="1:12">
      <c r="A28" s="13">
        <v>25</v>
      </c>
      <c r="B28" s="112" t="s">
        <v>790</v>
      </c>
      <c r="C28" s="113"/>
      <c r="J28" s="16"/>
      <c r="L28" s="17"/>
    </row>
    <row r="29" s="1" customFormat="1" ht="14.25" spans="1:12">
      <c r="A29" s="13">
        <v>26</v>
      </c>
      <c r="B29" s="112" t="s">
        <v>792</v>
      </c>
      <c r="C29" s="18"/>
      <c r="D29" s="31" t="s">
        <v>1446</v>
      </c>
      <c r="E29" s="31" t="s">
        <v>1447</v>
      </c>
      <c r="J29" s="16"/>
      <c r="L29" s="17"/>
    </row>
    <row r="30" s="1" customFormat="1" ht="14.25" spans="1:12">
      <c r="A30" s="13">
        <v>27</v>
      </c>
      <c r="B30" s="112" t="s">
        <v>794</v>
      </c>
      <c r="C30" s="18"/>
      <c r="D30" s="31" t="s">
        <v>1448</v>
      </c>
      <c r="E30" s="31" t="s">
        <v>1449</v>
      </c>
      <c r="J30" s="16"/>
      <c r="L30" s="17"/>
    </row>
    <row r="31" s="1" customFormat="1" ht="14.25" spans="1:12">
      <c r="A31" s="13">
        <v>28</v>
      </c>
      <c r="B31" s="112" t="s">
        <v>796</v>
      </c>
      <c r="C31" s="18"/>
      <c r="D31" s="31" t="s">
        <v>1450</v>
      </c>
      <c r="E31" s="31" t="s">
        <v>1451</v>
      </c>
      <c r="J31" s="16"/>
      <c r="L31" s="17"/>
    </row>
    <row r="32" s="1" customFormat="1" ht="14.25" spans="1:12">
      <c r="A32" s="13">
        <v>29</v>
      </c>
      <c r="B32" s="112" t="s">
        <v>798</v>
      </c>
      <c r="C32" s="18"/>
      <c r="D32" s="31" t="s">
        <v>1452</v>
      </c>
      <c r="E32" s="31" t="s">
        <v>1453</v>
      </c>
      <c r="J32" s="16"/>
      <c r="L32" s="17"/>
    </row>
    <row r="33" s="1" customFormat="1" ht="15" spans="1:12">
      <c r="A33" s="22">
        <v>30</v>
      </c>
      <c r="B33" s="114" t="s">
        <v>800</v>
      </c>
      <c r="C33" s="32"/>
      <c r="D33" s="31" t="s">
        <v>1454</v>
      </c>
      <c r="E33" s="31" t="s">
        <v>1455</v>
      </c>
      <c r="J33" s="16"/>
      <c r="L33" s="17"/>
    </row>
    <row r="34" s="1" customFormat="1" ht="14.25" spans="1:10">
      <c r="A34" s="33"/>
      <c r="C34" s="57"/>
      <c r="J34" s="19"/>
    </row>
    <row r="35" s="1" customFormat="1" ht="14.25" spans="1:10">
      <c r="A35" s="33"/>
      <c r="C35" s="57"/>
      <c r="J35" s="19"/>
    </row>
    <row r="36" s="1" customFormat="1" ht="14.25" spans="1:10">
      <c r="A36" s="33"/>
      <c r="C36" s="57"/>
      <c r="J36" s="19"/>
    </row>
    <row r="37" s="1" customFormat="1" ht="14.25" spans="1:10">
      <c r="A37" s="33"/>
      <c r="C37" s="57"/>
      <c r="J37" s="19"/>
    </row>
    <row r="38" s="1" customFormat="1" ht="14.25" spans="1:10">
      <c r="A38" s="33"/>
      <c r="C38" s="57"/>
      <c r="J38" s="19"/>
    </row>
    <row r="39" s="1" customFormat="1" ht="14.25" spans="1:10">
      <c r="A39" s="33"/>
      <c r="C39" s="57"/>
      <c r="J39" s="19"/>
    </row>
    <row r="40" s="1" customFormat="1" ht="14.25" spans="1:10">
      <c r="A40" s="33"/>
      <c r="C40" s="57"/>
      <c r="J40" s="19"/>
    </row>
    <row r="41" s="1" customFormat="1" ht="14.25" spans="1:10">
      <c r="A41" s="33"/>
      <c r="C41" s="57"/>
      <c r="J41" s="19"/>
    </row>
    <row r="42" s="1" customFormat="1" ht="14.25" spans="1:10">
      <c r="A42" s="33"/>
      <c r="C42" s="57"/>
      <c r="J42" s="19"/>
    </row>
    <row r="43" s="1" customFormat="1" ht="14.25" spans="1:10">
      <c r="A43" s="33"/>
      <c r="C43" s="57"/>
      <c r="J43" s="19"/>
    </row>
    <row r="44" s="1" customFormat="1" ht="14.25" spans="1:10">
      <c r="A44" s="33"/>
      <c r="C44" s="57"/>
      <c r="J44" s="19"/>
    </row>
    <row r="45" s="1" customFormat="1" ht="14.25" spans="1:10">
      <c r="A45" s="33"/>
      <c r="C45" s="57"/>
      <c r="J45" s="19"/>
    </row>
    <row r="46" s="1" customFormat="1" ht="14.25" spans="1:10">
      <c r="A46" s="33"/>
      <c r="C46" s="57"/>
      <c r="J46" s="19"/>
    </row>
    <row r="47" s="1" customFormat="1" ht="14.25" spans="1:10">
      <c r="A47" s="33"/>
      <c r="C47" s="57"/>
      <c r="J47" s="19"/>
    </row>
    <row r="48" s="1" customFormat="1" ht="14.25" spans="1:10">
      <c r="A48" s="33"/>
      <c r="C48" s="57"/>
      <c r="J48" s="19"/>
    </row>
    <row r="49" s="1" customFormat="1" ht="14.25" spans="1:10">
      <c r="A49" s="33"/>
      <c r="C49" s="57"/>
      <c r="J49" s="19"/>
    </row>
    <row r="50" s="1" customFormat="1" ht="14.25" spans="1:10">
      <c r="A50" s="33"/>
      <c r="C50" s="57"/>
      <c r="J50" s="19"/>
    </row>
    <row r="51" s="1" customFormat="1" ht="14.25" spans="1:10">
      <c r="A51" s="33"/>
      <c r="C51" s="57"/>
      <c r="J51" s="19"/>
    </row>
    <row r="52" s="1" customFormat="1" ht="14.25" spans="1:10">
      <c r="A52" s="33"/>
      <c r="C52" s="57"/>
      <c r="J52" s="19"/>
    </row>
    <row r="53" s="1" customFormat="1" ht="14.25" spans="1:10">
      <c r="A53" s="33"/>
      <c r="C53" s="57"/>
      <c r="J53" s="19"/>
    </row>
    <row r="54" s="1" customFormat="1" ht="14.25" spans="1:10">
      <c r="A54" s="33"/>
      <c r="C54" s="57"/>
      <c r="J54" s="19"/>
    </row>
    <row r="55" s="1" customFormat="1" ht="14.25" spans="1:10">
      <c r="A55" s="33"/>
      <c r="C55" s="57"/>
      <c r="J55" s="19"/>
    </row>
    <row r="56" s="1" customFormat="1" ht="14.25" spans="1:10">
      <c r="A56" s="33"/>
      <c r="C56" s="57"/>
      <c r="J56" s="19"/>
    </row>
    <row r="57" s="1" customFormat="1" ht="14.25" spans="1:10">
      <c r="A57" s="33"/>
      <c r="C57" s="57"/>
      <c r="J57" s="19"/>
    </row>
    <row r="58" s="1" customFormat="1" ht="14.25" spans="1:10">
      <c r="A58" s="33"/>
      <c r="C58" s="57"/>
      <c r="J58" s="19"/>
    </row>
    <row r="59" s="1" customFormat="1" ht="14.25" spans="1:10">
      <c r="A59" s="33"/>
      <c r="C59" s="57"/>
      <c r="J59" s="19"/>
    </row>
    <row r="60" s="1" customFormat="1" ht="14.25" spans="1:10">
      <c r="A60" s="33"/>
      <c r="C60" s="57"/>
      <c r="J60" s="19"/>
    </row>
    <row r="61" s="1" customFormat="1" ht="14.25" spans="1:10">
      <c r="A61" s="33"/>
      <c r="C61" s="57"/>
      <c r="J61" s="19"/>
    </row>
    <row r="62" s="1" customFormat="1" ht="14.25" spans="1:10">
      <c r="A62" s="33"/>
      <c r="C62" s="57"/>
      <c r="J62" s="19"/>
    </row>
    <row r="63" s="1" customFormat="1" ht="14.25" spans="1:10">
      <c r="A63" s="33"/>
      <c r="C63" s="57"/>
      <c r="J63" s="19"/>
    </row>
    <row r="64" s="1" customFormat="1" ht="14.25" spans="1:10">
      <c r="A64" s="33"/>
      <c r="C64" s="57"/>
      <c r="J64" s="19"/>
    </row>
    <row r="65" s="1" customFormat="1" ht="14.25" spans="1:10">
      <c r="A65" s="33"/>
      <c r="C65" s="57"/>
      <c r="J65" s="19"/>
    </row>
    <row r="66" s="1" customFormat="1" ht="14.25" spans="1:10">
      <c r="A66" s="33"/>
      <c r="C66" s="57"/>
      <c r="J66" s="19"/>
    </row>
    <row r="67" s="1" customFormat="1" ht="14.25" spans="1:10">
      <c r="A67" s="33"/>
      <c r="C67" s="57"/>
      <c r="J67" s="19"/>
    </row>
    <row r="68" s="1" customFormat="1" ht="14.25" spans="1:10">
      <c r="A68" s="33"/>
      <c r="C68" s="57"/>
      <c r="J68" s="19"/>
    </row>
    <row r="69" s="1" customFormat="1" ht="14.25" spans="1:10">
      <c r="A69" s="33"/>
      <c r="C69" s="57"/>
      <c r="J69" s="19"/>
    </row>
    <row r="70" s="1" customFormat="1" ht="14.25" spans="1:10">
      <c r="A70" s="33"/>
      <c r="C70" s="57"/>
      <c r="J70" s="19"/>
    </row>
    <row r="71" s="1" customFormat="1" ht="14.25" spans="1:10">
      <c r="A71" s="33"/>
      <c r="C71" s="57"/>
      <c r="J71" s="19"/>
    </row>
    <row r="72" s="1" customFormat="1" ht="14.25" spans="1:10">
      <c r="A72" s="33"/>
      <c r="C72" s="57"/>
      <c r="J72" s="19"/>
    </row>
    <row r="73" s="1" customFormat="1" ht="14.25" spans="1:10">
      <c r="A73" s="33"/>
      <c r="C73" s="57"/>
      <c r="J73" s="19"/>
    </row>
    <row r="74" s="1" customFormat="1" ht="14.25" spans="1:10">
      <c r="A74" s="33"/>
      <c r="C74" s="57"/>
      <c r="J74" s="19"/>
    </row>
    <row r="75" s="1" customFormat="1" ht="14.25" spans="1:10">
      <c r="A75" s="33"/>
      <c r="C75" s="57"/>
      <c r="J75" s="19"/>
    </row>
    <row r="76" s="1" customFormat="1" ht="14.25" spans="1:10">
      <c r="A76" s="33"/>
      <c r="C76" s="57"/>
      <c r="J76" s="19"/>
    </row>
    <row r="77" s="1" customFormat="1" ht="14.25" spans="1:10">
      <c r="A77" s="33"/>
      <c r="C77" s="57"/>
      <c r="J77" s="19"/>
    </row>
    <row r="78" s="1" customFormat="1" ht="14.25" spans="1:10">
      <c r="A78" s="33"/>
      <c r="C78" s="57"/>
      <c r="J78" s="19"/>
    </row>
    <row r="79" s="1" customFormat="1" ht="14.25" spans="1:10">
      <c r="A79" s="33"/>
      <c r="C79" s="57"/>
      <c r="J79" s="19"/>
    </row>
    <row r="80" s="1" customFormat="1" ht="14.25" spans="1:10">
      <c r="A80" s="33"/>
      <c r="C80" s="57"/>
      <c r="J80" s="19"/>
    </row>
    <row r="81" s="1" customFormat="1" ht="14.25" spans="1:10">
      <c r="A81" s="33"/>
      <c r="C81" s="57"/>
      <c r="J81" s="19"/>
    </row>
    <row r="82" s="1" customFormat="1" ht="14.25" spans="1:10">
      <c r="A82" s="33"/>
      <c r="C82" s="57"/>
      <c r="J82" s="19"/>
    </row>
    <row r="83" s="1" customFormat="1" ht="14.25" spans="1:10">
      <c r="A83" s="33"/>
      <c r="C83" s="57"/>
      <c r="J83" s="19"/>
    </row>
    <row r="84" s="1" customFormat="1" ht="14.25" spans="1:10">
      <c r="A84" s="33"/>
      <c r="C84" s="57"/>
      <c r="J84" s="19"/>
    </row>
    <row r="85" s="1" customFormat="1" ht="14.25" spans="1:10">
      <c r="A85" s="33"/>
      <c r="C85" s="57"/>
      <c r="J85" s="19"/>
    </row>
    <row r="86" s="1" customFormat="1" ht="14.25" spans="1:10">
      <c r="A86" s="33"/>
      <c r="C86" s="57"/>
      <c r="J86" s="19"/>
    </row>
    <row r="87" s="1" customFormat="1" ht="14.25" spans="1:10">
      <c r="A87" s="33"/>
      <c r="C87" s="57"/>
      <c r="J87" s="19"/>
    </row>
    <row r="88" s="1" customFormat="1" ht="14.25" spans="1:10">
      <c r="A88" s="33"/>
      <c r="C88" s="57"/>
      <c r="J88" s="19"/>
    </row>
    <row r="89" s="1" customFormat="1" ht="14.25" spans="1:10">
      <c r="A89" s="33"/>
      <c r="C89" s="57"/>
      <c r="J89" s="19"/>
    </row>
    <row r="90" s="1" customFormat="1" ht="14.25" spans="1:10">
      <c r="A90" s="33"/>
      <c r="C90" s="57"/>
      <c r="J90" s="19"/>
    </row>
    <row r="91" s="1" customFormat="1" ht="14.25" spans="1:10">
      <c r="A91" s="33"/>
      <c r="C91" s="57"/>
      <c r="J91" s="19"/>
    </row>
    <row r="92" s="1" customFormat="1" ht="14.25" spans="1:10">
      <c r="A92" s="33"/>
      <c r="C92" s="57"/>
      <c r="J92" s="19"/>
    </row>
    <row r="93" s="1" customFormat="1" ht="14.25" spans="1:10">
      <c r="A93" s="33"/>
      <c r="C93" s="57"/>
      <c r="J93" s="19"/>
    </row>
    <row r="94" s="1" customFormat="1" ht="14.25" spans="1:10">
      <c r="A94" s="33"/>
      <c r="C94" s="57"/>
      <c r="J94" s="19"/>
    </row>
    <row r="95" s="1" customFormat="1" ht="14.25" spans="1:10">
      <c r="A95" s="33"/>
      <c r="C95" s="57"/>
      <c r="J95" s="19"/>
    </row>
    <row r="96" s="1" customFormat="1" ht="14.25" spans="1:10">
      <c r="A96" s="33"/>
      <c r="C96" s="57"/>
      <c r="J96" s="19"/>
    </row>
    <row r="97" s="1" customFormat="1" ht="14.25" spans="1:10">
      <c r="A97" s="33"/>
      <c r="C97" s="57"/>
      <c r="J97" s="19"/>
    </row>
    <row r="98" s="1" customFormat="1" ht="14.25" spans="1:10">
      <c r="A98" s="33"/>
      <c r="C98" s="57"/>
      <c r="J98" s="19"/>
    </row>
    <row r="99" s="1" customFormat="1" ht="14.25" spans="1:10">
      <c r="A99" s="33"/>
      <c r="C99" s="57"/>
      <c r="J99" s="19"/>
    </row>
    <row r="100" s="1" customFormat="1" ht="14.25" spans="1:10">
      <c r="A100" s="33"/>
      <c r="C100" s="57"/>
      <c r="J100" s="19"/>
    </row>
    <row r="101" s="1" customFormat="1" ht="14.25" spans="1:10">
      <c r="A101" s="33"/>
      <c r="C101" s="57"/>
      <c r="J101" s="19"/>
    </row>
    <row r="102" s="1" customFormat="1" ht="14.25" spans="1:10">
      <c r="A102" s="33"/>
      <c r="C102" s="57"/>
      <c r="J102" s="19"/>
    </row>
    <row r="103" s="1" customFormat="1" ht="14.25" spans="1:10">
      <c r="A103" s="33"/>
      <c r="C103" s="57"/>
      <c r="J103" s="19"/>
    </row>
    <row r="104" s="1" customFormat="1" ht="14.25" spans="1:10">
      <c r="A104" s="33"/>
      <c r="C104" s="57"/>
      <c r="J104" s="19"/>
    </row>
    <row r="105" s="1" customFormat="1" ht="14.25" spans="1:10">
      <c r="A105" s="33"/>
      <c r="C105" s="57"/>
      <c r="J105" s="19"/>
    </row>
    <row r="106" s="1" customFormat="1" ht="14.25" spans="1:10">
      <c r="A106" s="33"/>
      <c r="C106" s="57"/>
      <c r="J106" s="19"/>
    </row>
    <row r="107" s="1" customFormat="1" ht="14.25" spans="1:10">
      <c r="A107" s="33"/>
      <c r="C107" s="57"/>
      <c r="J107" s="19"/>
    </row>
    <row r="108" s="1" customFormat="1" ht="14.25" spans="1:10">
      <c r="A108" s="33"/>
      <c r="C108" s="57"/>
      <c r="J108" s="19"/>
    </row>
    <row r="109" s="1" customFormat="1" ht="14.25" spans="1:10">
      <c r="A109" s="33"/>
      <c r="C109" s="57"/>
      <c r="J109" s="19"/>
    </row>
    <row r="110" s="1" customFormat="1" ht="14.25" spans="1:10">
      <c r="A110" s="33"/>
      <c r="C110" s="57"/>
      <c r="J110" s="19"/>
    </row>
    <row r="111" s="1" customFormat="1" ht="14.25" spans="1:10">
      <c r="A111" s="33"/>
      <c r="C111" s="57"/>
      <c r="J111" s="19"/>
    </row>
    <row r="112" s="1" customFormat="1" ht="14.25" spans="1:10">
      <c r="A112" s="33"/>
      <c r="C112" s="57"/>
      <c r="J112" s="19"/>
    </row>
    <row r="113" s="1" customFormat="1" ht="14.25" spans="1:10">
      <c r="A113" s="33"/>
      <c r="C113" s="57"/>
      <c r="J113" s="19"/>
    </row>
    <row r="114" s="1" customFormat="1" ht="14.25" spans="1:10">
      <c r="A114" s="33"/>
      <c r="C114" s="57"/>
      <c r="J114" s="19"/>
    </row>
    <row r="115" s="1" customFormat="1" ht="14.25" spans="1:10">
      <c r="A115" s="33"/>
      <c r="C115" s="57"/>
      <c r="J115" s="19"/>
    </row>
    <row r="116" s="1" customFormat="1" ht="14.25" spans="1:10">
      <c r="A116" s="33"/>
      <c r="C116" s="57"/>
      <c r="J116" s="19"/>
    </row>
    <row r="117" s="1" customFormat="1" ht="14.25" spans="1:10">
      <c r="A117" s="33"/>
      <c r="C117" s="57"/>
      <c r="J117" s="19"/>
    </row>
    <row r="118" s="1" customFormat="1" ht="14.25" spans="1:10">
      <c r="A118" s="33"/>
      <c r="C118" s="57"/>
      <c r="J118" s="19"/>
    </row>
    <row r="119" s="1" customFormat="1" ht="14.25" spans="1:10">
      <c r="A119" s="33"/>
      <c r="C119" s="57"/>
      <c r="J119" s="19"/>
    </row>
    <row r="120" s="1" customFormat="1" ht="14.25" spans="1:10">
      <c r="A120" s="33"/>
      <c r="C120" s="57"/>
      <c r="J120" s="19"/>
    </row>
    <row r="121" s="1" customFormat="1" ht="14.25" spans="1:10">
      <c r="A121" s="33"/>
      <c r="C121" s="57"/>
      <c r="J121" s="19"/>
    </row>
    <row r="122" s="1" customFormat="1" ht="14.25" spans="1:10">
      <c r="A122" s="33"/>
      <c r="C122" s="57"/>
      <c r="J122" s="19"/>
    </row>
    <row r="123" s="1" customFormat="1" ht="14.25" spans="1:10">
      <c r="A123" s="33"/>
      <c r="C123" s="57"/>
      <c r="J123" s="19"/>
    </row>
    <row r="124" s="1" customFormat="1" ht="14.25" spans="1:10">
      <c r="A124" s="33"/>
      <c r="C124" s="57"/>
      <c r="J124" s="19"/>
    </row>
    <row r="125" s="1" customFormat="1" ht="14.25" spans="1:10">
      <c r="A125" s="33"/>
      <c r="C125" s="57"/>
      <c r="J125" s="19"/>
    </row>
    <row r="126" s="1" customFormat="1" ht="14.25" spans="1:10">
      <c r="A126" s="33"/>
      <c r="C126" s="57"/>
      <c r="J126" s="19"/>
    </row>
    <row r="127" s="1" customFormat="1" ht="14.25" spans="1:10">
      <c r="A127" s="33"/>
      <c r="C127" s="57"/>
      <c r="J127" s="19"/>
    </row>
    <row r="128" s="1" customFormat="1" ht="14.25" spans="1:10">
      <c r="A128" s="33"/>
      <c r="C128" s="57"/>
      <c r="J128" s="19"/>
    </row>
    <row r="129" s="1" customFormat="1" ht="14.25" spans="1:10">
      <c r="A129" s="33"/>
      <c r="C129" s="57"/>
      <c r="J129" s="19"/>
    </row>
    <row r="130" s="1" customFormat="1" ht="14.25" spans="1:10">
      <c r="A130" s="33"/>
      <c r="C130" s="57"/>
      <c r="J130" s="19"/>
    </row>
    <row r="131" s="1" customFormat="1" ht="14.25" spans="1:10">
      <c r="A131" s="33"/>
      <c r="C131" s="57"/>
      <c r="J131" s="19"/>
    </row>
    <row r="132" s="1" customFormat="1" ht="14.25" spans="1:10">
      <c r="A132" s="33"/>
      <c r="C132" s="57"/>
      <c r="J132" s="19"/>
    </row>
    <row r="133" s="1" customFormat="1" ht="14.25" spans="1:10">
      <c r="A133" s="33"/>
      <c r="C133" s="57"/>
      <c r="J133" s="19"/>
    </row>
    <row r="134" s="1" customFormat="1" ht="14.25" spans="1:10">
      <c r="A134" s="33"/>
      <c r="C134" s="57"/>
      <c r="J134" s="19"/>
    </row>
    <row r="135" s="1" customFormat="1" ht="14.25" spans="1:10">
      <c r="A135" s="33"/>
      <c r="C135" s="57"/>
      <c r="J135" s="19"/>
    </row>
    <row r="136" s="1" customFormat="1" ht="14.25" spans="1:10">
      <c r="A136" s="33"/>
      <c r="C136" s="57"/>
      <c r="J136" s="19"/>
    </row>
    <row r="137" s="1" customFormat="1" ht="14.25" spans="1:10">
      <c r="A137" s="33"/>
      <c r="C137" s="57"/>
      <c r="J137" s="19"/>
    </row>
    <row r="138" s="1" customFormat="1" ht="14.25" spans="1:10">
      <c r="A138" s="33"/>
      <c r="C138" s="57"/>
      <c r="J138" s="19"/>
    </row>
    <row r="139" s="1" customFormat="1" ht="14.25" spans="1:10">
      <c r="A139" s="33"/>
      <c r="C139" s="57"/>
      <c r="J139" s="19"/>
    </row>
    <row r="140" s="1" customFormat="1" ht="14.25" spans="1:10">
      <c r="A140" s="33"/>
      <c r="C140" s="57"/>
      <c r="J140" s="19"/>
    </row>
    <row r="141" s="1" customFormat="1" ht="14.25" spans="1:10">
      <c r="A141" s="33"/>
      <c r="C141" s="57"/>
      <c r="J141" s="19"/>
    </row>
    <row r="142" s="1" customFormat="1" ht="14.25" spans="1:10">
      <c r="A142" s="33"/>
      <c r="C142" s="57"/>
      <c r="J142" s="19"/>
    </row>
    <row r="143" s="1" customFormat="1" ht="14.25" spans="1:10">
      <c r="A143" s="33"/>
      <c r="C143" s="57"/>
      <c r="J143" s="19"/>
    </row>
    <row r="144" s="1" customFormat="1" ht="14.25" spans="1:10">
      <c r="A144" s="33"/>
      <c r="C144" s="57"/>
      <c r="J144" s="19"/>
    </row>
    <row r="145" s="1" customFormat="1" ht="14.25" spans="1:10">
      <c r="A145" s="33"/>
      <c r="C145" s="57"/>
      <c r="J145" s="19"/>
    </row>
    <row r="146" s="1" customFormat="1" ht="14.25" spans="1:10">
      <c r="A146" s="33"/>
      <c r="C146" s="57"/>
      <c r="J146" s="19"/>
    </row>
    <row r="147" s="1" customFormat="1" ht="14.25" spans="1:10">
      <c r="A147" s="33"/>
      <c r="C147" s="57"/>
      <c r="J147" s="19"/>
    </row>
    <row r="148" s="1" customFormat="1" ht="14.25" spans="1:10">
      <c r="A148" s="33"/>
      <c r="C148" s="57"/>
      <c r="J148" s="19"/>
    </row>
    <row r="149" s="1" customFormat="1" ht="14.25" spans="1:10">
      <c r="A149" s="33"/>
      <c r="C149" s="57"/>
      <c r="J149" s="19"/>
    </row>
    <row r="150" s="1" customFormat="1" ht="14.25" spans="1:10">
      <c r="A150" s="33"/>
      <c r="C150" s="57"/>
      <c r="J150" s="19"/>
    </row>
    <row r="151" s="1" customFormat="1" ht="14.25" spans="1:10">
      <c r="A151" s="33"/>
      <c r="C151" s="57"/>
      <c r="J151" s="19"/>
    </row>
    <row r="152" s="1" customFormat="1" ht="14.25" spans="1:10">
      <c r="A152" s="33"/>
      <c r="C152" s="57"/>
      <c r="J152" s="19"/>
    </row>
    <row r="153" s="1" customFormat="1" ht="14.25" spans="1:10">
      <c r="A153" s="33"/>
      <c r="C153" s="57"/>
      <c r="J153" s="19"/>
    </row>
    <row r="154" s="1" customFormat="1" ht="14.25" spans="1:10">
      <c r="A154" s="33"/>
      <c r="C154" s="57"/>
      <c r="J154" s="19"/>
    </row>
    <row r="155" s="1" customFormat="1" ht="14.25" spans="1:10">
      <c r="A155" s="33"/>
      <c r="C155" s="57"/>
      <c r="J155" s="19"/>
    </row>
    <row r="156" s="1" customFormat="1" ht="14.25" spans="1:10">
      <c r="A156" s="33"/>
      <c r="C156" s="57"/>
      <c r="J156" s="19"/>
    </row>
    <row r="157" s="1" customFormat="1" ht="14.25" spans="1:10">
      <c r="A157" s="33"/>
      <c r="C157" s="57"/>
      <c r="J157" s="19"/>
    </row>
    <row r="158" s="1" customFormat="1" ht="14.25" spans="1:10">
      <c r="A158" s="33"/>
      <c r="C158" s="57"/>
      <c r="J158" s="19"/>
    </row>
    <row r="159" s="1" customFormat="1" ht="14.25" spans="1:10">
      <c r="A159" s="33"/>
      <c r="C159" s="57"/>
      <c r="J159" s="19"/>
    </row>
    <row r="160" s="1" customFormat="1" ht="14.25" spans="1:10">
      <c r="A160" s="33"/>
      <c r="C160" s="57"/>
      <c r="J160" s="19"/>
    </row>
    <row r="161" s="1" customFormat="1" ht="14.25" spans="1:10">
      <c r="A161" s="33"/>
      <c r="C161" s="57"/>
      <c r="J161" s="19"/>
    </row>
    <row r="162" s="1" customFormat="1" ht="14.25" spans="1:10">
      <c r="A162" s="33"/>
      <c r="C162" s="57"/>
      <c r="J162" s="19"/>
    </row>
    <row r="163" s="1" customFormat="1" ht="14.25" spans="1:10">
      <c r="A163" s="33"/>
      <c r="C163" s="57"/>
      <c r="J163" s="19"/>
    </row>
    <row r="164" s="1" customFormat="1" ht="14.25" spans="1:10">
      <c r="A164" s="33"/>
      <c r="C164" s="57"/>
      <c r="J164" s="19"/>
    </row>
    <row r="165" s="1" customFormat="1" ht="14.25" spans="1:10">
      <c r="A165" s="33"/>
      <c r="C165" s="57"/>
      <c r="J165" s="19"/>
    </row>
    <row r="166" s="1" customFormat="1" ht="14.25" spans="1:10">
      <c r="A166" s="33"/>
      <c r="C166" s="57"/>
      <c r="J166" s="19"/>
    </row>
    <row r="167" s="1" customFormat="1" ht="14.25" spans="1:10">
      <c r="A167" s="33"/>
      <c r="C167" s="57"/>
      <c r="J167" s="19"/>
    </row>
    <row r="168" s="1" customFormat="1" ht="14.25" spans="1:10">
      <c r="A168" s="33"/>
      <c r="C168" s="57"/>
      <c r="J168" s="19"/>
    </row>
    <row r="169" s="1" customFormat="1" ht="14.25" spans="1:10">
      <c r="A169" s="33"/>
      <c r="C169" s="57"/>
      <c r="J169" s="19"/>
    </row>
    <row r="170" s="1" customFormat="1" ht="14.25" spans="1:10">
      <c r="A170" s="33"/>
      <c r="C170" s="57"/>
      <c r="J170" s="19"/>
    </row>
    <row r="171" s="1" customFormat="1" ht="14.25" spans="1:10">
      <c r="A171" s="33"/>
      <c r="C171" s="57"/>
      <c r="J171" s="19"/>
    </row>
    <row r="172" s="1" customFormat="1" ht="14.25" spans="1:10">
      <c r="A172" s="33"/>
      <c r="C172" s="57"/>
      <c r="J172" s="19"/>
    </row>
    <row r="173" s="1" customFormat="1" ht="14.25" spans="1:10">
      <c r="A173" s="33"/>
      <c r="C173" s="57"/>
      <c r="J173" s="19"/>
    </row>
    <row r="174" s="1" customFormat="1" ht="14.25" spans="1:10">
      <c r="A174" s="33"/>
      <c r="C174" s="57"/>
      <c r="J174" s="19"/>
    </row>
    <row r="175" ht="14.25" spans="1:3">
      <c r="A175" s="33"/>
      <c r="B175" s="1"/>
      <c r="C175" s="57"/>
    </row>
  </sheetData>
  <sheetProtection password="CE2A" sheet="1" objects="1"/>
  <mergeCells count="1">
    <mergeCell ref="A1:C1"/>
  </mergeCells>
  <dataValidations count="13">
    <dataValidation type="list" allowBlank="1" showInputMessage="1" showErrorMessage="1" sqref="C4">
      <formula1>$D$4:$F$4</formula1>
    </dataValidation>
    <dataValidation type="list" allowBlank="1" showInputMessage="1" showErrorMessage="1" sqref="C5">
      <formula1>$D$5:$E$5</formula1>
    </dataValidation>
    <dataValidation type="list" allowBlank="1" showInputMessage="1" showErrorMessage="1" sqref="C8">
      <formula1>$D$8:$E$8</formula1>
    </dataValidation>
    <dataValidation type="list" allowBlank="1" showInputMessage="1" showErrorMessage="1" sqref="C10">
      <formula1>$D$10:$E$10</formula1>
    </dataValidation>
    <dataValidation type="list" allowBlank="1" showInputMessage="1" showErrorMessage="1" sqref="C12">
      <formula1>$D$12:$E$12</formula1>
    </dataValidation>
    <dataValidation type="list" allowBlank="1" showInputMessage="1" showErrorMessage="1" sqref="C17">
      <formula1>$D$17:$E$17</formula1>
    </dataValidation>
    <dataValidation type="list" allowBlank="1" showInputMessage="1" showErrorMessage="1" sqref="C22">
      <formula1>$D$22:$E$22</formula1>
    </dataValidation>
    <dataValidation type="list" allowBlank="1" showInputMessage="1" showErrorMessage="1" sqref="C23">
      <formula1>$D$23:$E$23</formula1>
    </dataValidation>
    <dataValidation type="list" allowBlank="1" showInputMessage="1" showErrorMessage="1" sqref="C29">
      <formula1>$D$29:$E$29</formula1>
    </dataValidation>
    <dataValidation type="list" allowBlank="1" showInputMessage="1" showErrorMessage="1" sqref="C30">
      <formula1>$D$30:$E$30</formula1>
    </dataValidation>
    <dataValidation type="list" allowBlank="1" showInputMessage="1" showErrorMessage="1" sqref="C31">
      <formula1>$D$31:$E$31</formula1>
    </dataValidation>
    <dataValidation type="list" allowBlank="1" showInputMessage="1" showErrorMessage="1" sqref="C32">
      <formula1>$D$32:$E$32</formula1>
    </dataValidation>
    <dataValidation type="list" allowBlank="1" showInputMessage="1" showErrorMessage="1" sqref="C33">
      <formula1>$D$33:$E$33</formula1>
    </dataValidation>
  </dataValidations>
  <pageMargins left="0.699305555555556" right="0.699305555555556" top="0.75" bottom="0.75" header="0.3" footer="0.3"/>
  <pageSetup paperSize="9" orientation="portrait"/>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4"/>
  <sheetViews>
    <sheetView workbookViewId="0">
      <selection activeCell="C18" sqref="C18"/>
    </sheetView>
  </sheetViews>
  <sheetFormatPr defaultColWidth="9" defaultRowHeight="16.5"/>
  <cols>
    <col min="1" max="1" width="4.625" style="36" customWidth="1"/>
    <col min="2" max="2" width="42.125" style="2" customWidth="1"/>
    <col min="3" max="3" width="22.375" style="37" customWidth="1"/>
    <col min="4" max="4" width="18.375" style="2" customWidth="1"/>
    <col min="5" max="9" width="9" style="2" customWidth="1"/>
    <col min="10" max="10" width="13" style="3" customWidth="1"/>
    <col min="11" max="16384" width="9" style="2"/>
  </cols>
  <sheetData>
    <row r="1" ht="51" customHeight="1" spans="1:4">
      <c r="A1" s="58" t="s">
        <v>1456</v>
      </c>
      <c r="B1" s="58"/>
      <c r="C1" s="58"/>
      <c r="D1" s="58"/>
    </row>
    <row r="2" ht="21" customHeight="1" spans="1:4">
      <c r="A2" s="29"/>
      <c r="B2" s="29"/>
      <c r="C2" s="75"/>
      <c r="D2" s="105"/>
    </row>
    <row r="3" s="1" customFormat="1" ht="15" spans="1:10">
      <c r="A3" s="10" t="s">
        <v>1315</v>
      </c>
      <c r="B3" s="11" t="s">
        <v>1316</v>
      </c>
      <c r="C3" s="12" t="s">
        <v>1317</v>
      </c>
      <c r="D3" s="63" t="s">
        <v>1369</v>
      </c>
      <c r="J3" s="19"/>
    </row>
    <row r="4" s="1" customFormat="1" ht="14.25" spans="1:12">
      <c r="A4" s="44">
        <v>1</v>
      </c>
      <c r="B4" s="45" t="s">
        <v>802</v>
      </c>
      <c r="C4" s="50"/>
      <c r="D4" s="79"/>
      <c r="J4" s="16"/>
      <c r="L4" s="17"/>
    </row>
    <row r="5" s="1" customFormat="1" ht="14.25" spans="1:12">
      <c r="A5" s="44">
        <v>2</v>
      </c>
      <c r="B5" s="45" t="s">
        <v>805</v>
      </c>
      <c r="C5" s="87"/>
      <c r="D5" s="79"/>
      <c r="E5" s="31" t="s">
        <v>1457</v>
      </c>
      <c r="F5" s="31" t="s">
        <v>1458</v>
      </c>
      <c r="J5" s="16"/>
      <c r="L5" s="17"/>
    </row>
    <row r="6" s="1" customFormat="1" ht="14.25" spans="1:12">
      <c r="A6" s="44">
        <v>3</v>
      </c>
      <c r="B6" s="45" t="s">
        <v>807</v>
      </c>
      <c r="C6" s="50"/>
      <c r="D6" s="79"/>
      <c r="J6" s="16"/>
      <c r="L6" s="17"/>
    </row>
    <row r="7" s="1" customFormat="1" ht="14.25" spans="1:12">
      <c r="A7" s="44">
        <v>4</v>
      </c>
      <c r="B7" s="45" t="s">
        <v>809</v>
      </c>
      <c r="C7" s="87"/>
      <c r="D7" s="79"/>
      <c r="E7" s="31" t="s">
        <v>1459</v>
      </c>
      <c r="F7" s="31" t="s">
        <v>1460</v>
      </c>
      <c r="G7" s="31" t="s">
        <v>1461</v>
      </c>
      <c r="J7" s="16"/>
      <c r="L7" s="17"/>
    </row>
    <row r="8" s="1" customFormat="1" ht="14.25" spans="1:12">
      <c r="A8" s="44">
        <v>5</v>
      </c>
      <c r="B8" s="45" t="s">
        <v>811</v>
      </c>
      <c r="C8" s="87"/>
      <c r="D8" s="79"/>
      <c r="E8" s="31" t="s">
        <v>1462</v>
      </c>
      <c r="F8" s="31" t="s">
        <v>1463</v>
      </c>
      <c r="G8" s="31" t="s">
        <v>1461</v>
      </c>
      <c r="J8" s="16"/>
      <c r="L8" s="17"/>
    </row>
    <row r="9" s="1" customFormat="1" ht="14.25" spans="1:12">
      <c r="A9" s="44">
        <v>6</v>
      </c>
      <c r="B9" s="45" t="s">
        <v>813</v>
      </c>
      <c r="C9" s="80" t="str">
        <f>IF(OR(C10="不适用",C11="不适用"),"不适用",IF(C11=0,"",C10/C11*100%))</f>
        <v/>
      </c>
      <c r="D9" s="79"/>
      <c r="J9" s="16"/>
      <c r="L9" s="17"/>
    </row>
    <row r="10" s="1" customFormat="1" ht="14.25" spans="1:12">
      <c r="A10" s="13">
        <v>6.1</v>
      </c>
      <c r="B10" s="48" t="s">
        <v>815</v>
      </c>
      <c r="C10" s="52"/>
      <c r="D10" s="83"/>
      <c r="J10" s="16"/>
      <c r="L10" s="17"/>
    </row>
    <row r="11" s="1" customFormat="1" ht="14.25" spans="1:12">
      <c r="A11" s="13">
        <v>6.2</v>
      </c>
      <c r="B11" s="48" t="s">
        <v>817</v>
      </c>
      <c r="C11" s="52"/>
      <c r="D11" s="83"/>
      <c r="J11" s="16"/>
      <c r="L11" s="17"/>
    </row>
    <row r="12" s="1" customFormat="1" ht="14.25" spans="1:12">
      <c r="A12" s="44">
        <v>7</v>
      </c>
      <c r="B12" s="45" t="s">
        <v>819</v>
      </c>
      <c r="C12" s="80" t="str">
        <f>IF((D14+C15)=0,"",C13/(D14+C15)*100%)</f>
        <v/>
      </c>
      <c r="D12" s="83"/>
      <c r="J12" s="16"/>
      <c r="L12" s="17"/>
    </row>
    <row r="13" s="1" customFormat="1" ht="14.25" spans="1:12">
      <c r="A13" s="13">
        <v>7.1</v>
      </c>
      <c r="B13" s="48" t="s">
        <v>821</v>
      </c>
      <c r="C13" s="52"/>
      <c r="D13" s="83"/>
      <c r="J13" s="16"/>
      <c r="L13" s="17"/>
    </row>
    <row r="14" s="1" customFormat="1" ht="14.25" spans="1:12">
      <c r="A14" s="13">
        <v>7.2</v>
      </c>
      <c r="B14" s="48" t="s">
        <v>823</v>
      </c>
      <c r="C14" s="84"/>
      <c r="D14" s="15"/>
      <c r="J14" s="16"/>
      <c r="L14" s="17"/>
    </row>
    <row r="15" s="1" customFormat="1" ht="14.25" spans="1:12">
      <c r="A15" s="13">
        <v>7.3</v>
      </c>
      <c r="B15" s="48" t="s">
        <v>825</v>
      </c>
      <c r="C15" s="52"/>
      <c r="D15" s="83"/>
      <c r="J15" s="16"/>
      <c r="L15" s="17"/>
    </row>
    <row r="16" s="1" customFormat="1" ht="14.25" spans="1:12">
      <c r="A16" s="44">
        <v>8</v>
      </c>
      <c r="B16" s="45" t="s">
        <v>827</v>
      </c>
      <c r="C16" s="52"/>
      <c r="D16" s="83"/>
      <c r="J16" s="16"/>
      <c r="L16" s="17"/>
    </row>
    <row r="17" s="1" customFormat="1" ht="14.25" spans="1:12">
      <c r="A17" s="44">
        <v>9</v>
      </c>
      <c r="B17" s="45" t="s">
        <v>829</v>
      </c>
      <c r="C17" s="52"/>
      <c r="D17" s="83"/>
      <c r="J17" s="16"/>
      <c r="L17" s="17"/>
    </row>
    <row r="18" s="1" customFormat="1" ht="14.25" spans="1:12">
      <c r="A18" s="44">
        <v>10</v>
      </c>
      <c r="B18" s="45" t="s">
        <v>831</v>
      </c>
      <c r="C18" s="80" t="str">
        <f>IF(OR(C19="不适用",C20="不适用"),"不适用",IF(C20=0,"",C19/C20))</f>
        <v/>
      </c>
      <c r="D18" s="79"/>
      <c r="J18" s="16"/>
      <c r="L18" s="17"/>
    </row>
    <row r="19" s="1" customFormat="1" ht="14.25" spans="1:12">
      <c r="A19" s="13">
        <v>10.1</v>
      </c>
      <c r="B19" s="48" t="s">
        <v>833</v>
      </c>
      <c r="C19" s="52"/>
      <c r="D19" s="79"/>
      <c r="J19" s="16"/>
      <c r="L19" s="17"/>
    </row>
    <row r="20" s="1" customFormat="1" ht="14.25" spans="1:12">
      <c r="A20" s="13">
        <v>10.2</v>
      </c>
      <c r="B20" s="48" t="s">
        <v>835</v>
      </c>
      <c r="C20" s="52"/>
      <c r="D20" s="79"/>
      <c r="J20" s="16"/>
      <c r="L20" s="17"/>
    </row>
    <row r="21" s="1" customFormat="1" ht="14.25" spans="1:12">
      <c r="A21" s="44">
        <v>11</v>
      </c>
      <c r="B21" s="45" t="s">
        <v>837</v>
      </c>
      <c r="C21" s="87"/>
      <c r="D21" s="79"/>
      <c r="E21" s="31" t="s">
        <v>1464</v>
      </c>
      <c r="F21" s="31" t="s">
        <v>1465</v>
      </c>
      <c r="G21" s="31" t="s">
        <v>1461</v>
      </c>
      <c r="J21" s="16"/>
      <c r="L21" s="17"/>
    </row>
    <row r="22" s="1" customFormat="1" ht="14.25" spans="1:12">
      <c r="A22" s="44">
        <v>12</v>
      </c>
      <c r="B22" s="45" t="s">
        <v>839</v>
      </c>
      <c r="C22" s="87"/>
      <c r="D22" s="79"/>
      <c r="E22" s="31" t="s">
        <v>1466</v>
      </c>
      <c r="F22" s="31" t="s">
        <v>1467</v>
      </c>
      <c r="G22" s="31" t="s">
        <v>1461</v>
      </c>
      <c r="J22" s="16"/>
      <c r="L22" s="17"/>
    </row>
    <row r="23" s="1" customFormat="1" ht="14.25" spans="1:12">
      <c r="A23" s="44">
        <v>13</v>
      </c>
      <c r="B23" s="45" t="s">
        <v>841</v>
      </c>
      <c r="C23" s="87"/>
      <c r="D23" s="79"/>
      <c r="E23" s="31" t="s">
        <v>1468</v>
      </c>
      <c r="F23" s="31" t="s">
        <v>1469</v>
      </c>
      <c r="G23" s="31" t="s">
        <v>1461</v>
      </c>
      <c r="J23" s="16"/>
      <c r="L23" s="17"/>
    </row>
    <row r="24" s="1" customFormat="1" ht="14.25" spans="1:12">
      <c r="A24" s="44">
        <v>14</v>
      </c>
      <c r="B24" s="107" t="s">
        <v>843</v>
      </c>
      <c r="C24" s="87"/>
      <c r="D24" s="79"/>
      <c r="E24" s="31" t="s">
        <v>1466</v>
      </c>
      <c r="F24" s="31" t="s">
        <v>1470</v>
      </c>
      <c r="G24" s="31" t="s">
        <v>1461</v>
      </c>
      <c r="J24" s="16"/>
      <c r="L24" s="17"/>
    </row>
    <row r="25" s="1" customFormat="1" ht="14.25" spans="1:12">
      <c r="A25" s="44">
        <v>15</v>
      </c>
      <c r="B25" s="107" t="s">
        <v>845</v>
      </c>
      <c r="C25" s="87"/>
      <c r="D25" s="79"/>
      <c r="E25" s="31" t="s">
        <v>1471</v>
      </c>
      <c r="F25" s="31" t="s">
        <v>1472</v>
      </c>
      <c r="G25" s="31" t="s">
        <v>1461</v>
      </c>
      <c r="J25" s="16"/>
      <c r="L25" s="17"/>
    </row>
    <row r="26" s="1" customFormat="1" ht="14.25" spans="1:12">
      <c r="A26" s="44">
        <v>16</v>
      </c>
      <c r="B26" s="107" t="s">
        <v>847</v>
      </c>
      <c r="C26" s="87"/>
      <c r="D26" s="79"/>
      <c r="E26" s="31" t="s">
        <v>1466</v>
      </c>
      <c r="F26" s="31" t="s">
        <v>1467</v>
      </c>
      <c r="G26" s="31" t="s">
        <v>1461</v>
      </c>
      <c r="J26" s="16"/>
      <c r="L26" s="17"/>
    </row>
    <row r="27" s="1" customFormat="1" ht="14.25" spans="1:12">
      <c r="A27" s="44">
        <v>17</v>
      </c>
      <c r="B27" s="107" t="s">
        <v>849</v>
      </c>
      <c r="C27" s="87"/>
      <c r="D27" s="79"/>
      <c r="E27" s="31" t="s">
        <v>1473</v>
      </c>
      <c r="F27" s="31" t="s">
        <v>1474</v>
      </c>
      <c r="G27" s="31"/>
      <c r="J27" s="16"/>
      <c r="L27" s="17"/>
    </row>
    <row r="28" s="1" customFormat="1" ht="14.25" spans="1:12">
      <c r="A28" s="44">
        <v>18</v>
      </c>
      <c r="B28" s="45" t="s">
        <v>851</v>
      </c>
      <c r="C28" s="87"/>
      <c r="D28" s="79"/>
      <c r="E28" s="31" t="s">
        <v>1475</v>
      </c>
      <c r="F28" s="31" t="s">
        <v>1476</v>
      </c>
      <c r="G28" s="31" t="s">
        <v>1477</v>
      </c>
      <c r="J28" s="16"/>
      <c r="L28" s="17"/>
    </row>
    <row r="29" s="1" customFormat="1" ht="14.25" spans="1:12">
      <c r="A29" s="44">
        <v>19</v>
      </c>
      <c r="B29" s="45" t="s">
        <v>853</v>
      </c>
      <c r="C29" s="87"/>
      <c r="D29" s="79"/>
      <c r="E29" s="31" t="s">
        <v>1478</v>
      </c>
      <c r="F29" s="31" t="s">
        <v>1479</v>
      </c>
      <c r="G29" s="31" t="s">
        <v>1477</v>
      </c>
      <c r="J29" s="16"/>
      <c r="L29" s="17"/>
    </row>
    <row r="30" s="1" customFormat="1" ht="14.25" spans="1:12">
      <c r="A30" s="44">
        <v>20</v>
      </c>
      <c r="B30" s="45" t="s">
        <v>855</v>
      </c>
      <c r="C30" s="87"/>
      <c r="D30" s="79"/>
      <c r="E30" s="31" t="s">
        <v>1480</v>
      </c>
      <c r="F30" s="31" t="s">
        <v>1481</v>
      </c>
      <c r="G30" s="31" t="s">
        <v>1482</v>
      </c>
      <c r="H30" s="31" t="s">
        <v>1483</v>
      </c>
      <c r="J30" s="16"/>
      <c r="L30" s="17"/>
    </row>
    <row r="31" s="1" customFormat="1" ht="14.25" spans="1:12">
      <c r="A31" s="44">
        <v>21</v>
      </c>
      <c r="B31" s="45" t="s">
        <v>857</v>
      </c>
      <c r="C31" s="87"/>
      <c r="D31" s="79"/>
      <c r="E31" s="31" t="s">
        <v>1484</v>
      </c>
      <c r="F31" s="31" t="s">
        <v>1485</v>
      </c>
      <c r="G31" s="31"/>
      <c r="J31" s="16"/>
      <c r="L31" s="17"/>
    </row>
    <row r="32" s="1" customFormat="1" ht="14.25" spans="1:12">
      <c r="A32" s="44">
        <v>22</v>
      </c>
      <c r="B32" s="45" t="s">
        <v>859</v>
      </c>
      <c r="C32" s="87"/>
      <c r="D32" s="79"/>
      <c r="E32" s="31" t="s">
        <v>1486</v>
      </c>
      <c r="F32" s="31" t="s">
        <v>1487</v>
      </c>
      <c r="G32" s="31" t="s">
        <v>1461</v>
      </c>
      <c r="J32" s="16"/>
      <c r="L32" s="17"/>
    </row>
    <row r="33" s="1" customFormat="1" ht="14.25" spans="1:12">
      <c r="A33" s="44">
        <v>23</v>
      </c>
      <c r="B33" s="45" t="s">
        <v>861</v>
      </c>
      <c r="C33" s="87"/>
      <c r="D33" s="79"/>
      <c r="E33" s="31" t="s">
        <v>1466</v>
      </c>
      <c r="F33" s="31" t="s">
        <v>1467</v>
      </c>
      <c r="G33" s="31" t="s">
        <v>1461</v>
      </c>
      <c r="J33" s="16"/>
      <c r="L33" s="17"/>
    </row>
    <row r="34" s="1" customFormat="1" ht="14.25" spans="1:12">
      <c r="A34" s="44">
        <v>24</v>
      </c>
      <c r="B34" s="45" t="s">
        <v>863</v>
      </c>
      <c r="C34" s="87"/>
      <c r="D34" s="79"/>
      <c r="E34" s="31" t="s">
        <v>1488</v>
      </c>
      <c r="F34" s="31" t="s">
        <v>1489</v>
      </c>
      <c r="G34" s="31" t="s">
        <v>1490</v>
      </c>
      <c r="J34" s="16"/>
      <c r="L34" s="17"/>
    </row>
    <row r="35" s="1" customFormat="1" ht="14.25" spans="1:12">
      <c r="A35" s="44">
        <v>25</v>
      </c>
      <c r="B35" s="45" t="s">
        <v>865</v>
      </c>
      <c r="C35" s="87"/>
      <c r="D35" s="79"/>
      <c r="E35" s="31" t="s">
        <v>1491</v>
      </c>
      <c r="F35" s="31" t="s">
        <v>1492</v>
      </c>
      <c r="G35" s="31"/>
      <c r="J35" s="16"/>
      <c r="L35" s="17"/>
    </row>
    <row r="36" s="1" customFormat="1" ht="14.25" spans="1:12">
      <c r="A36" s="44">
        <v>26</v>
      </c>
      <c r="B36" s="45" t="s">
        <v>867</v>
      </c>
      <c r="C36" s="87"/>
      <c r="D36" s="79"/>
      <c r="E36" s="31" t="s">
        <v>1493</v>
      </c>
      <c r="F36" s="31" t="s">
        <v>1494</v>
      </c>
      <c r="G36" s="31" t="s">
        <v>1461</v>
      </c>
      <c r="J36" s="16"/>
      <c r="L36" s="17"/>
    </row>
    <row r="37" s="1" customFormat="1" ht="14.25" spans="1:12">
      <c r="A37" s="44">
        <v>27</v>
      </c>
      <c r="B37" s="45" t="s">
        <v>869</v>
      </c>
      <c r="C37" s="87"/>
      <c r="D37" s="79"/>
      <c r="E37" s="31" t="s">
        <v>1466</v>
      </c>
      <c r="F37" s="31" t="s">
        <v>1467</v>
      </c>
      <c r="G37" s="31" t="s">
        <v>1461</v>
      </c>
      <c r="J37" s="16"/>
      <c r="L37" s="17"/>
    </row>
    <row r="38" s="1" customFormat="1" ht="14.25" spans="1:12">
      <c r="A38" s="44">
        <v>28</v>
      </c>
      <c r="B38" s="45" t="s">
        <v>871</v>
      </c>
      <c r="C38" s="87"/>
      <c r="D38" s="79"/>
      <c r="E38" s="31" t="s">
        <v>1495</v>
      </c>
      <c r="F38" s="31" t="s">
        <v>1496</v>
      </c>
      <c r="G38" s="31" t="s">
        <v>1461</v>
      </c>
      <c r="J38" s="16"/>
      <c r="L38" s="17"/>
    </row>
    <row r="39" s="1" customFormat="1" ht="14.25" spans="1:12">
      <c r="A39" s="44">
        <v>29</v>
      </c>
      <c r="B39" s="45" t="s">
        <v>873</v>
      </c>
      <c r="C39" s="87"/>
      <c r="D39" s="79"/>
      <c r="E39" s="31" t="s">
        <v>1466</v>
      </c>
      <c r="F39" s="31" t="s">
        <v>1467</v>
      </c>
      <c r="G39" s="31" t="s">
        <v>1461</v>
      </c>
      <c r="J39" s="16"/>
      <c r="L39" s="17"/>
    </row>
    <row r="40" s="1" customFormat="1" ht="14.25" spans="1:12">
      <c r="A40" s="44">
        <v>30</v>
      </c>
      <c r="B40" s="45" t="s">
        <v>875</v>
      </c>
      <c r="C40" s="87"/>
      <c r="D40" s="79"/>
      <c r="E40" s="31" t="s">
        <v>1497</v>
      </c>
      <c r="F40" s="31" t="s">
        <v>1498</v>
      </c>
      <c r="G40" s="31" t="s">
        <v>1499</v>
      </c>
      <c r="H40" s="31" t="s">
        <v>1500</v>
      </c>
      <c r="J40" s="16"/>
      <c r="L40" s="17"/>
    </row>
    <row r="41" s="1" customFormat="1" ht="14.25" spans="1:12">
      <c r="A41" s="44">
        <v>31</v>
      </c>
      <c r="B41" s="45" t="s">
        <v>877</v>
      </c>
      <c r="C41" s="87"/>
      <c r="D41" s="79"/>
      <c r="E41" s="31" t="s">
        <v>1466</v>
      </c>
      <c r="F41" s="31" t="s">
        <v>1467</v>
      </c>
      <c r="G41" s="31" t="s">
        <v>1461</v>
      </c>
      <c r="J41" s="16"/>
      <c r="L41" s="17"/>
    </row>
    <row r="42" s="1" customFormat="1" ht="14.25" spans="1:12">
      <c r="A42" s="44">
        <v>32</v>
      </c>
      <c r="B42" s="45" t="s">
        <v>879</v>
      </c>
      <c r="C42" s="52"/>
      <c r="D42" s="79"/>
      <c r="J42" s="16"/>
      <c r="L42" s="17"/>
    </row>
    <row r="43" s="1" customFormat="1" ht="14.25" spans="1:12">
      <c r="A43" s="44">
        <v>33</v>
      </c>
      <c r="B43" s="45" t="s">
        <v>881</v>
      </c>
      <c r="C43" s="87"/>
      <c r="D43" s="79"/>
      <c r="E43" s="31" t="s">
        <v>1501</v>
      </c>
      <c r="F43" s="31" t="s">
        <v>1502</v>
      </c>
      <c r="G43" s="31" t="s">
        <v>1499</v>
      </c>
      <c r="H43" s="31" t="s">
        <v>1500</v>
      </c>
      <c r="J43" s="16"/>
      <c r="L43" s="17"/>
    </row>
    <row r="44" s="1" customFormat="1" ht="14.25" spans="1:12">
      <c r="A44" s="44">
        <v>34</v>
      </c>
      <c r="B44" s="45" t="s">
        <v>883</v>
      </c>
      <c r="C44" s="87"/>
      <c r="D44" s="79"/>
      <c r="E44" s="31" t="s">
        <v>1466</v>
      </c>
      <c r="F44" s="31" t="s">
        <v>1467</v>
      </c>
      <c r="G44" s="31" t="s">
        <v>1461</v>
      </c>
      <c r="J44" s="16"/>
      <c r="L44" s="17"/>
    </row>
    <row r="45" s="1" customFormat="1" ht="14.25" spans="1:12">
      <c r="A45" s="44">
        <v>35</v>
      </c>
      <c r="B45" s="45" t="s">
        <v>885</v>
      </c>
      <c r="C45" s="87"/>
      <c r="D45" s="79"/>
      <c r="E45" s="31" t="s">
        <v>1503</v>
      </c>
      <c r="F45" s="31" t="s">
        <v>1504</v>
      </c>
      <c r="G45" s="31" t="s">
        <v>1461</v>
      </c>
      <c r="J45" s="16"/>
      <c r="L45" s="17"/>
    </row>
    <row r="46" s="1" customFormat="1" ht="14.25" spans="1:12">
      <c r="A46" s="44">
        <v>36</v>
      </c>
      <c r="B46" s="45" t="s">
        <v>887</v>
      </c>
      <c r="C46" s="87"/>
      <c r="D46" s="79"/>
      <c r="E46" s="31" t="s">
        <v>1466</v>
      </c>
      <c r="F46" s="31" t="s">
        <v>1467</v>
      </c>
      <c r="G46" s="31" t="s">
        <v>1461</v>
      </c>
      <c r="J46" s="16"/>
      <c r="L46" s="17"/>
    </row>
    <row r="47" s="1" customFormat="1" ht="14.25" spans="1:12">
      <c r="A47" s="44">
        <v>37</v>
      </c>
      <c r="B47" s="45" t="s">
        <v>889</v>
      </c>
      <c r="C47" s="52"/>
      <c r="D47" s="79"/>
      <c r="J47" s="16"/>
      <c r="L47" s="17"/>
    </row>
    <row r="48" s="1" customFormat="1" ht="14.25" spans="1:12">
      <c r="A48" s="44">
        <v>38</v>
      </c>
      <c r="B48" s="45" t="s">
        <v>891</v>
      </c>
      <c r="C48" s="87"/>
      <c r="D48" s="79"/>
      <c r="E48" s="31" t="s">
        <v>1505</v>
      </c>
      <c r="F48" s="31" t="s">
        <v>1506</v>
      </c>
      <c r="G48" s="31" t="s">
        <v>1461</v>
      </c>
      <c r="J48" s="16"/>
      <c r="L48" s="17"/>
    </row>
    <row r="49" s="1" customFormat="1" ht="14.25" spans="1:12">
      <c r="A49" s="44">
        <v>39</v>
      </c>
      <c r="B49" s="45" t="s">
        <v>893</v>
      </c>
      <c r="C49" s="87"/>
      <c r="D49" s="79"/>
      <c r="E49" s="31" t="s">
        <v>1466</v>
      </c>
      <c r="F49" s="31" t="s">
        <v>1467</v>
      </c>
      <c r="G49" s="31" t="s">
        <v>1461</v>
      </c>
      <c r="J49" s="16"/>
      <c r="L49" s="17"/>
    </row>
    <row r="50" s="1" customFormat="1" ht="14.25" spans="1:12">
      <c r="A50" s="44">
        <v>40</v>
      </c>
      <c r="B50" s="45" t="s">
        <v>895</v>
      </c>
      <c r="C50" s="87"/>
      <c r="D50" s="79"/>
      <c r="E50" s="31" t="s">
        <v>1507</v>
      </c>
      <c r="F50" s="31" t="s">
        <v>1508</v>
      </c>
      <c r="G50" s="31" t="s">
        <v>1461</v>
      </c>
      <c r="J50" s="16"/>
      <c r="L50" s="17"/>
    </row>
    <row r="51" s="1" customFormat="1" ht="14.25" spans="1:12">
      <c r="A51" s="44">
        <v>41</v>
      </c>
      <c r="B51" s="45" t="s">
        <v>897</v>
      </c>
      <c r="C51" s="87"/>
      <c r="D51" s="79"/>
      <c r="E51" s="31" t="s">
        <v>1509</v>
      </c>
      <c r="F51" s="31" t="s">
        <v>1510</v>
      </c>
      <c r="G51" s="31" t="s">
        <v>1461</v>
      </c>
      <c r="J51" s="16"/>
      <c r="L51" s="17"/>
    </row>
    <row r="52" s="1" customFormat="1" ht="14.25" spans="1:12">
      <c r="A52" s="44">
        <v>42</v>
      </c>
      <c r="B52" s="45" t="s">
        <v>899</v>
      </c>
      <c r="C52" s="52"/>
      <c r="D52" s="79"/>
      <c r="J52" s="16"/>
      <c r="L52" s="17"/>
    </row>
    <row r="53" s="1" customFormat="1" ht="14.25" spans="1:12">
      <c r="A53" s="44">
        <v>43</v>
      </c>
      <c r="B53" s="45" t="s">
        <v>901</v>
      </c>
      <c r="C53" s="52"/>
      <c r="D53" s="79"/>
      <c r="J53" s="16"/>
      <c r="L53" s="17"/>
    </row>
    <row r="54" s="1" customFormat="1" ht="14.25" spans="1:12">
      <c r="A54" s="44">
        <v>44</v>
      </c>
      <c r="B54" s="45" t="s">
        <v>903</v>
      </c>
      <c r="C54" s="87"/>
      <c r="D54" s="79"/>
      <c r="E54" s="31" t="s">
        <v>1511</v>
      </c>
      <c r="F54" s="31" t="s">
        <v>1512</v>
      </c>
      <c r="G54" s="31" t="s">
        <v>1513</v>
      </c>
      <c r="H54" s="31" t="s">
        <v>1500</v>
      </c>
      <c r="J54" s="16"/>
      <c r="L54" s="17"/>
    </row>
    <row r="55" s="1" customFormat="1" ht="14.25" spans="1:12">
      <c r="A55" s="44">
        <v>45</v>
      </c>
      <c r="B55" s="45" t="s">
        <v>905</v>
      </c>
      <c r="C55" s="87"/>
      <c r="D55" s="79"/>
      <c r="E55" s="31" t="s">
        <v>1466</v>
      </c>
      <c r="F55" s="31" t="s">
        <v>1467</v>
      </c>
      <c r="G55" s="31" t="s">
        <v>1461</v>
      </c>
      <c r="J55" s="16"/>
      <c r="L55" s="17"/>
    </row>
    <row r="56" s="1" customFormat="1" ht="14.25" spans="1:12">
      <c r="A56" s="44">
        <v>46</v>
      </c>
      <c r="B56" s="45" t="s">
        <v>907</v>
      </c>
      <c r="C56" s="52"/>
      <c r="D56" s="79"/>
      <c r="J56" s="16"/>
      <c r="L56" s="17"/>
    </row>
    <row r="57" s="1" customFormat="1" ht="14.25" spans="1:12">
      <c r="A57" s="44">
        <v>47</v>
      </c>
      <c r="B57" s="45" t="s">
        <v>909</v>
      </c>
      <c r="C57" s="52"/>
      <c r="D57" s="79"/>
      <c r="J57" s="16"/>
      <c r="L57" s="17"/>
    </row>
    <row r="58" s="1" customFormat="1" ht="14.25" spans="1:12">
      <c r="A58" s="44">
        <v>48</v>
      </c>
      <c r="B58" s="45" t="s">
        <v>911</v>
      </c>
      <c r="C58" s="52"/>
      <c r="D58" s="79"/>
      <c r="J58" s="16"/>
      <c r="L58" s="17"/>
    </row>
    <row r="59" s="1" customFormat="1" ht="14.25" spans="1:12">
      <c r="A59" s="44">
        <v>49</v>
      </c>
      <c r="B59" s="45" t="s">
        <v>913</v>
      </c>
      <c r="C59" s="52"/>
      <c r="D59" s="79"/>
      <c r="J59" s="16"/>
      <c r="L59" s="17"/>
    </row>
    <row r="60" s="1" customFormat="1" ht="14.25" spans="1:12">
      <c r="A60" s="44">
        <v>50</v>
      </c>
      <c r="B60" s="45" t="s">
        <v>915</v>
      </c>
      <c r="C60" s="52"/>
      <c r="D60" s="79"/>
      <c r="J60" s="16"/>
      <c r="L60" s="17"/>
    </row>
    <row r="61" s="1" customFormat="1" ht="14.25" spans="1:12">
      <c r="A61" s="44">
        <v>51</v>
      </c>
      <c r="B61" s="45" t="s">
        <v>917</v>
      </c>
      <c r="C61" s="87"/>
      <c r="D61" s="79"/>
      <c r="E61" s="31" t="s">
        <v>1514</v>
      </c>
      <c r="F61" s="31" t="s">
        <v>1515</v>
      </c>
      <c r="J61" s="16"/>
      <c r="L61" s="17"/>
    </row>
    <row r="62" s="1" customFormat="1" ht="15" spans="1:12">
      <c r="A62" s="53">
        <v>52</v>
      </c>
      <c r="B62" s="54" t="s">
        <v>919</v>
      </c>
      <c r="C62" s="111"/>
      <c r="D62" s="102"/>
      <c r="E62" s="31" t="s">
        <v>1516</v>
      </c>
      <c r="F62" s="31" t="s">
        <v>1517</v>
      </c>
      <c r="J62" s="16"/>
      <c r="L62" s="17"/>
    </row>
    <row r="63" s="1" customFormat="1" ht="14.25" spans="1:10">
      <c r="A63" s="33"/>
      <c r="C63" s="57"/>
      <c r="J63" s="19"/>
    </row>
    <row r="64" s="1" customFormat="1" ht="14.25" spans="1:10">
      <c r="A64" s="33"/>
      <c r="C64" s="57"/>
      <c r="J64" s="19"/>
    </row>
    <row r="65" s="1" customFormat="1" ht="14.25" spans="1:10">
      <c r="A65" s="33"/>
      <c r="C65" s="57"/>
      <c r="J65" s="19"/>
    </row>
    <row r="66" s="1" customFormat="1" ht="14.25" spans="1:10">
      <c r="A66" s="33"/>
      <c r="C66" s="57"/>
      <c r="J66" s="19"/>
    </row>
    <row r="67" s="1" customFormat="1" ht="14.25" spans="1:10">
      <c r="A67" s="33"/>
      <c r="C67" s="57"/>
      <c r="J67" s="19"/>
    </row>
    <row r="68" s="1" customFormat="1" ht="14.25" spans="1:10">
      <c r="A68" s="33"/>
      <c r="C68" s="57"/>
      <c r="J68" s="19"/>
    </row>
    <row r="69" s="1" customFormat="1" ht="14.25" spans="1:10">
      <c r="A69" s="33"/>
      <c r="C69" s="57"/>
      <c r="J69" s="19"/>
    </row>
    <row r="70" s="1" customFormat="1" ht="14.25" spans="1:10">
      <c r="A70" s="33"/>
      <c r="C70" s="57"/>
      <c r="J70" s="19"/>
    </row>
    <row r="71" s="1" customFormat="1" ht="14.25" spans="1:10">
      <c r="A71" s="33"/>
      <c r="C71" s="57"/>
      <c r="J71" s="19"/>
    </row>
    <row r="72" s="1" customFormat="1" ht="14.25" spans="1:10">
      <c r="A72" s="33"/>
      <c r="C72" s="57"/>
      <c r="J72" s="19"/>
    </row>
    <row r="73" s="1" customFormat="1" ht="14.25" spans="1:10">
      <c r="A73" s="33"/>
      <c r="C73" s="57"/>
      <c r="J73" s="19"/>
    </row>
    <row r="74" ht="14.25" spans="1:3">
      <c r="A74" s="33"/>
      <c r="B74" s="1"/>
      <c r="C74" s="57"/>
    </row>
  </sheetData>
  <sheetProtection password="CE2A" sheet="1" objects="1"/>
  <mergeCells count="1">
    <mergeCell ref="A1:D1"/>
  </mergeCells>
  <dataValidations count="36">
    <dataValidation type="list" allowBlank="1" showInputMessage="1" showErrorMessage="1" sqref="C5">
      <formula1>$E$5:$F$5</formula1>
    </dataValidation>
    <dataValidation type="list" allowBlank="1" showInputMessage="1" showErrorMessage="1" sqref="C7">
      <formula1>$E$7:$G$7</formula1>
    </dataValidation>
    <dataValidation type="list" allowBlank="1" showInputMessage="1" showErrorMessage="1" sqref="C8">
      <formula1>$E$8:$G$8</formula1>
    </dataValidation>
    <dataValidation type="list" allowBlank="1" showInputMessage="1" showErrorMessage="1" sqref="C21">
      <formula1>$E$21:$G$21</formula1>
    </dataValidation>
    <dataValidation type="list" allowBlank="1" showInputMessage="1" showErrorMessage="1" sqref="C22">
      <formula1>$E$22:$G$22</formula1>
    </dataValidation>
    <dataValidation type="list" allowBlank="1" showInputMessage="1" showErrorMessage="1" sqref="C23">
      <formula1>$E$23:$G$23</formula1>
    </dataValidation>
    <dataValidation type="list" allowBlank="1" showInputMessage="1" showErrorMessage="1" sqref="C24">
      <formula1>$E$24:$G$24</formula1>
    </dataValidation>
    <dataValidation type="list" allowBlank="1" showInputMessage="1" showErrorMessage="1" sqref="C25">
      <formula1>$E$25:$G$25</formula1>
    </dataValidation>
    <dataValidation type="list" allowBlank="1" showInputMessage="1" showErrorMessage="1" sqref="C26">
      <formula1>$E$26:$G$26</formula1>
    </dataValidation>
    <dataValidation type="list" allowBlank="1" showInputMessage="1" showErrorMessage="1" sqref="C27">
      <formula1>$E$27:$F$27</formula1>
    </dataValidation>
    <dataValidation type="list" allowBlank="1" showInputMessage="1" showErrorMessage="1" sqref="C28">
      <formula1>$E$28:$G$28</formula1>
    </dataValidation>
    <dataValidation type="list" allowBlank="1" showInputMessage="1" showErrorMessage="1" sqref="C29">
      <formula1>$E$29:$G$29</formula1>
    </dataValidation>
    <dataValidation type="list" allowBlank="1" showInputMessage="1" showErrorMessage="1" sqref="C30">
      <formula1>$E$30:$H$30</formula1>
    </dataValidation>
    <dataValidation type="list" allowBlank="1" showInputMessage="1" showErrorMessage="1" sqref="C31">
      <formula1>$E$31:$F$31</formula1>
    </dataValidation>
    <dataValidation type="list" allowBlank="1" showInputMessage="1" showErrorMessage="1" sqref="C32">
      <formula1>$E$32:$G$32</formula1>
    </dataValidation>
    <dataValidation type="list" allowBlank="1" showInputMessage="1" showErrorMessage="1" sqref="C33">
      <formula1>$E$33:$G$33</formula1>
    </dataValidation>
    <dataValidation type="list" allowBlank="1" showInputMessage="1" showErrorMessage="1" sqref="C34">
      <formula1>$E$34:$G$34</formula1>
    </dataValidation>
    <dataValidation type="list" allowBlank="1" showInputMessage="1" showErrorMessage="1" sqref="C35">
      <formula1>$E$35:$F$35</formula1>
    </dataValidation>
    <dataValidation type="list" allowBlank="1" showInputMessage="1" showErrorMessage="1" sqref="C36">
      <formula1>$E$36:$G$36</formula1>
    </dataValidation>
    <dataValidation type="list" allowBlank="1" showInputMessage="1" showErrorMessage="1" sqref="C37">
      <formula1>$E$37:$G$37</formula1>
    </dataValidation>
    <dataValidation type="list" allowBlank="1" showInputMessage="1" showErrorMessage="1" sqref="C38">
      <formula1>$E$38:$G$38</formula1>
    </dataValidation>
    <dataValidation type="list" allowBlank="1" showInputMessage="1" showErrorMessage="1" sqref="C39">
      <formula1>$E$39:$G$39</formula1>
    </dataValidation>
    <dataValidation type="list" allowBlank="1" showInputMessage="1" showErrorMessage="1" sqref="C40">
      <formula1>$E$40:$H$40</formula1>
    </dataValidation>
    <dataValidation type="list" allowBlank="1" showInputMessage="1" showErrorMessage="1" sqref="C41">
      <formula1>$E$41:$G$41</formula1>
    </dataValidation>
    <dataValidation type="list" allowBlank="1" showInputMessage="1" showErrorMessage="1" sqref="C43">
      <formula1>$E$43:$H$43</formula1>
    </dataValidation>
    <dataValidation type="list" allowBlank="1" showInputMessage="1" showErrorMessage="1" sqref="C44">
      <formula1>$E$44:$G$44</formula1>
    </dataValidation>
    <dataValidation type="list" allowBlank="1" showInputMessage="1" showErrorMessage="1" sqref="C45">
      <formula1>$E$45:$G$45</formula1>
    </dataValidation>
    <dataValidation type="list" allowBlank="1" showInputMessage="1" showErrorMessage="1" sqref="C46">
      <formula1>$E$46:$G$46</formula1>
    </dataValidation>
    <dataValidation type="list" allowBlank="1" showInputMessage="1" showErrorMessage="1" sqref="C48">
      <formula1>$E$48:$G$48</formula1>
    </dataValidation>
    <dataValidation type="list" allowBlank="1" showInputMessage="1" showErrorMessage="1" sqref="C49">
      <formula1>$E$49:$G$49</formula1>
    </dataValidation>
    <dataValidation type="list" allowBlank="1" showInputMessage="1" showErrorMessage="1" sqref="C50">
      <formula1>$E$50:$G$50</formula1>
    </dataValidation>
    <dataValidation type="list" allowBlank="1" showInputMessage="1" showErrorMessage="1" sqref="C51">
      <formula1>$E$51:$G$51</formula1>
    </dataValidation>
    <dataValidation type="list" allowBlank="1" showInputMessage="1" showErrorMessage="1" sqref="C54">
      <formula1>$E$54:$H$54</formula1>
    </dataValidation>
    <dataValidation type="list" allowBlank="1" showInputMessage="1" showErrorMessage="1" sqref="C55">
      <formula1>$E$55:$G$55</formula1>
    </dataValidation>
    <dataValidation type="list" allowBlank="1" showInputMessage="1" showErrorMessage="1" sqref="C61">
      <formula1>$E$61:$F$61</formula1>
    </dataValidation>
    <dataValidation type="list" allowBlank="1" showInputMessage="1" showErrorMessage="1" sqref="C62">
      <formula1>$E$62:$F$62</formula1>
    </dataValidation>
  </dataValidations>
  <pageMargins left="0.699305555555556" right="0.699305555555556" top="0.75" bottom="0.75" header="0.3" footer="0.3"/>
  <pageSetup paperSize="9" orientation="portrait"/>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abSelected="1" topLeftCell="A25" workbookViewId="0">
      <selection activeCell="C36" sqref="C36"/>
    </sheetView>
  </sheetViews>
  <sheetFormatPr defaultColWidth="9" defaultRowHeight="16.5"/>
  <cols>
    <col min="1" max="1" width="4.625" style="36" customWidth="1"/>
    <col min="2" max="2" width="52.875" style="2" customWidth="1"/>
    <col min="3" max="3" width="16.625" style="37" customWidth="1"/>
    <col min="4" max="4" width="14.875" style="2" customWidth="1"/>
    <col min="5" max="10" width="9" style="2" customWidth="1"/>
    <col min="11" max="11" width="13" style="3" customWidth="1"/>
    <col min="12" max="16384" width="9" style="2"/>
  </cols>
  <sheetData>
    <row r="1" ht="51" customHeight="1" spans="1:4">
      <c r="A1" s="38" t="s">
        <v>1518</v>
      </c>
      <c r="B1" s="39"/>
      <c r="C1" s="39"/>
      <c r="D1" s="39"/>
    </row>
    <row r="2" ht="21" customHeight="1" spans="1:4">
      <c r="A2" s="7"/>
      <c r="B2" s="40"/>
      <c r="C2" s="104"/>
      <c r="D2" s="105"/>
    </row>
    <row r="3" s="1" customFormat="1" ht="15" spans="1:11">
      <c r="A3" s="10" t="s">
        <v>1315</v>
      </c>
      <c r="B3" s="11" t="s">
        <v>1316</v>
      </c>
      <c r="C3" s="12" t="s">
        <v>1317</v>
      </c>
      <c r="D3" s="63" t="s">
        <v>1369</v>
      </c>
      <c r="K3" s="19"/>
    </row>
    <row r="4" s="1" customFormat="1" ht="14.25" spans="1:13">
      <c r="A4" s="44">
        <v>1</v>
      </c>
      <c r="B4" s="106" t="s">
        <v>921</v>
      </c>
      <c r="C4" s="87"/>
      <c r="D4" s="79"/>
      <c r="E4" s="31" t="s">
        <v>1519</v>
      </c>
      <c r="F4" s="31" t="s">
        <v>1520</v>
      </c>
      <c r="G4" s="31" t="s">
        <v>1387</v>
      </c>
      <c r="K4" s="16"/>
      <c r="M4" s="17"/>
    </row>
    <row r="5" s="1" customFormat="1" ht="14.25" spans="1:13">
      <c r="A5" s="44">
        <v>2</v>
      </c>
      <c r="B5" s="106" t="s">
        <v>924</v>
      </c>
      <c r="C5" s="87"/>
      <c r="D5" s="79"/>
      <c r="K5" s="16"/>
      <c r="M5" s="17"/>
    </row>
    <row r="6" s="1" customFormat="1" ht="14.25" spans="1:13">
      <c r="A6" s="44">
        <v>3</v>
      </c>
      <c r="B6" s="106" t="s">
        <v>926</v>
      </c>
      <c r="C6" s="52"/>
      <c r="D6" s="79"/>
      <c r="K6" s="16"/>
      <c r="M6" s="17"/>
    </row>
    <row r="7" s="1" customFormat="1" ht="14.25" spans="1:13">
      <c r="A7" s="44">
        <v>4</v>
      </c>
      <c r="B7" s="106" t="s">
        <v>928</v>
      </c>
      <c r="C7" s="80" t="str">
        <f>IF((D9+C10)=0,"",C8/(D9+C10)*100%)</f>
        <v/>
      </c>
      <c r="D7" s="79"/>
      <c r="K7" s="16"/>
      <c r="M7" s="17"/>
    </row>
    <row r="8" s="1" customFormat="1" ht="14.25" spans="1:13">
      <c r="A8" s="13">
        <v>4.1</v>
      </c>
      <c r="B8" s="48" t="s">
        <v>930</v>
      </c>
      <c r="C8" s="52"/>
      <c r="D8" s="83"/>
      <c r="K8" s="16"/>
      <c r="M8" s="17"/>
    </row>
    <row r="9" s="1" customFormat="1" ht="14.25" spans="1:13">
      <c r="A9" s="13">
        <v>4.2</v>
      </c>
      <c r="B9" s="48" t="s">
        <v>932</v>
      </c>
      <c r="C9" s="84"/>
      <c r="D9" s="15"/>
      <c r="K9" s="16"/>
      <c r="M9" s="17"/>
    </row>
    <row r="10" s="1" customFormat="1" ht="14.25" spans="1:13">
      <c r="A10" s="13">
        <v>4.3</v>
      </c>
      <c r="B10" s="48" t="s">
        <v>934</v>
      </c>
      <c r="C10" s="52"/>
      <c r="D10" s="83"/>
      <c r="K10" s="16"/>
      <c r="M10" s="17"/>
    </row>
    <row r="11" s="1" customFormat="1" ht="14.25" spans="1:13">
      <c r="A11" s="44">
        <v>5</v>
      </c>
      <c r="B11" s="106" t="s">
        <v>831</v>
      </c>
      <c r="C11" s="80" t="str">
        <f>IF(OR(C12="不适用",C13="不适用"),"不适用",IF(C13=0,"",C12/C13))</f>
        <v/>
      </c>
      <c r="D11" s="79"/>
      <c r="K11" s="16"/>
      <c r="M11" s="17"/>
    </row>
    <row r="12" s="1" customFormat="1" ht="14.25" spans="1:13">
      <c r="A12" s="13">
        <v>5.1</v>
      </c>
      <c r="B12" s="48" t="s">
        <v>833</v>
      </c>
      <c r="C12" s="52"/>
      <c r="D12" s="79"/>
      <c r="K12" s="16"/>
      <c r="M12" s="17"/>
    </row>
    <row r="13" s="1" customFormat="1" ht="14.25" spans="1:13">
      <c r="A13" s="13">
        <v>5.2</v>
      </c>
      <c r="B13" s="48" t="s">
        <v>926</v>
      </c>
      <c r="C13" s="52"/>
      <c r="D13" s="79"/>
      <c r="K13" s="16"/>
      <c r="M13" s="17"/>
    </row>
    <row r="14" s="1" customFormat="1" ht="14.25" spans="1:13">
      <c r="A14" s="44">
        <v>6</v>
      </c>
      <c r="B14" s="45" t="s">
        <v>286</v>
      </c>
      <c r="C14" s="87"/>
      <c r="D14" s="79"/>
      <c r="E14" s="31" t="s">
        <v>1521</v>
      </c>
      <c r="F14" s="31" t="s">
        <v>1522</v>
      </c>
      <c r="K14" s="16"/>
      <c r="M14" s="17"/>
    </row>
    <row r="15" s="1" customFormat="1" ht="14.25" spans="1:13">
      <c r="A15" s="44">
        <v>7</v>
      </c>
      <c r="B15" s="45" t="s">
        <v>849</v>
      </c>
      <c r="C15" s="87"/>
      <c r="D15" s="79"/>
      <c r="E15" s="31" t="s">
        <v>1523</v>
      </c>
      <c r="F15" s="31" t="s">
        <v>1524</v>
      </c>
      <c r="K15" s="16"/>
      <c r="M15" s="17"/>
    </row>
    <row r="16" s="1" customFormat="1" ht="14.25" spans="1:13">
      <c r="A16" s="44">
        <v>8</v>
      </c>
      <c r="B16" s="45" t="s">
        <v>941</v>
      </c>
      <c r="C16" s="87"/>
      <c r="D16" s="79"/>
      <c r="E16" s="31" t="s">
        <v>1525</v>
      </c>
      <c r="F16" s="31" t="s">
        <v>1526</v>
      </c>
      <c r="K16" s="16"/>
      <c r="M16" s="17"/>
    </row>
    <row r="17" s="1" customFormat="1" ht="14.25" spans="1:13">
      <c r="A17" s="44">
        <v>9</v>
      </c>
      <c r="B17" s="45" t="s">
        <v>943</v>
      </c>
      <c r="C17" s="52"/>
      <c r="D17" s="79"/>
      <c r="K17" s="16"/>
      <c r="M17" s="17"/>
    </row>
    <row r="18" s="1" customFormat="1" ht="14.25" spans="1:13">
      <c r="A18" s="44">
        <v>10</v>
      </c>
      <c r="B18" s="45" t="s">
        <v>945</v>
      </c>
      <c r="C18" s="87"/>
      <c r="D18" s="79"/>
      <c r="E18" s="31" t="s">
        <v>1527</v>
      </c>
      <c r="F18" s="31" t="s">
        <v>1528</v>
      </c>
      <c r="K18" s="16"/>
      <c r="M18" s="17"/>
    </row>
    <row r="19" s="1" customFormat="1" ht="14.25" spans="1:13">
      <c r="A19" s="44">
        <v>11</v>
      </c>
      <c r="B19" s="45" t="s">
        <v>947</v>
      </c>
      <c r="C19" s="52"/>
      <c r="D19" s="79"/>
      <c r="K19" s="16"/>
      <c r="M19" s="17"/>
    </row>
    <row r="20" s="1" customFormat="1" ht="14.25" spans="1:13">
      <c r="A20" s="44">
        <v>12</v>
      </c>
      <c r="B20" s="45" t="s">
        <v>949</v>
      </c>
      <c r="C20" s="52"/>
      <c r="D20" s="79"/>
      <c r="K20" s="16"/>
      <c r="M20" s="17"/>
    </row>
    <row r="21" s="1" customFormat="1" ht="14.25" spans="1:13">
      <c r="A21" s="44">
        <v>13</v>
      </c>
      <c r="B21" s="45" t="s">
        <v>951</v>
      </c>
      <c r="C21" s="87"/>
      <c r="D21" s="79"/>
      <c r="E21" s="31" t="s">
        <v>1527</v>
      </c>
      <c r="F21" s="31" t="s">
        <v>1528</v>
      </c>
      <c r="K21" s="16"/>
      <c r="M21" s="17"/>
    </row>
    <row r="22" s="1" customFormat="1" ht="14.25" spans="1:13">
      <c r="A22" s="44">
        <v>14</v>
      </c>
      <c r="B22" s="45" t="s">
        <v>953</v>
      </c>
      <c r="C22" s="87"/>
      <c r="D22" s="79"/>
      <c r="E22" s="31" t="s">
        <v>1527</v>
      </c>
      <c r="F22" s="31" t="s">
        <v>1528</v>
      </c>
      <c r="K22" s="16"/>
      <c r="M22" s="17"/>
    </row>
    <row r="23" s="1" customFormat="1" ht="14.25" spans="1:13">
      <c r="A23" s="44">
        <v>15</v>
      </c>
      <c r="B23" s="45" t="s">
        <v>955</v>
      </c>
      <c r="C23" s="52"/>
      <c r="D23" s="79"/>
      <c r="K23" s="16"/>
      <c r="M23" s="17"/>
    </row>
    <row r="24" s="1" customFormat="1" ht="14.25" spans="1:13">
      <c r="A24" s="44">
        <v>16</v>
      </c>
      <c r="B24" s="45" t="s">
        <v>957</v>
      </c>
      <c r="C24" s="87"/>
      <c r="D24" s="79"/>
      <c r="E24" s="31" t="s">
        <v>1529</v>
      </c>
      <c r="F24" s="31" t="s">
        <v>1530</v>
      </c>
      <c r="K24" s="16"/>
      <c r="M24" s="17"/>
    </row>
    <row r="25" s="1" customFormat="1" ht="14.25" spans="1:13">
      <c r="A25" s="44">
        <v>17</v>
      </c>
      <c r="B25" s="45" t="s">
        <v>959</v>
      </c>
      <c r="C25" s="80" t="str">
        <f>IF(OR(C26="不适用",C27="不适用"),"不适用",IF(C27=0,"",C26/C27*100%))</f>
        <v/>
      </c>
      <c r="D25" s="79"/>
      <c r="K25" s="16"/>
      <c r="M25" s="17"/>
    </row>
    <row r="26" s="1" customFormat="1" ht="14.25" spans="1:13">
      <c r="A26" s="13">
        <v>17.1</v>
      </c>
      <c r="B26" s="48" t="s">
        <v>961</v>
      </c>
      <c r="C26" s="52"/>
      <c r="D26" s="79"/>
      <c r="K26" s="16"/>
      <c r="M26" s="17"/>
    </row>
    <row r="27" s="1" customFormat="1" ht="14.25" spans="1:13">
      <c r="A27" s="13">
        <v>17.2</v>
      </c>
      <c r="B27" s="48" t="s">
        <v>963</v>
      </c>
      <c r="C27" s="52"/>
      <c r="D27" s="79"/>
      <c r="K27" s="16"/>
      <c r="M27" s="17"/>
    </row>
    <row r="28" s="1" customFormat="1" ht="14.25" spans="1:13">
      <c r="A28" s="44">
        <v>18</v>
      </c>
      <c r="B28" s="45" t="s">
        <v>965</v>
      </c>
      <c r="C28" s="87"/>
      <c r="D28" s="79"/>
      <c r="E28" s="31" t="s">
        <v>1531</v>
      </c>
      <c r="F28" s="31" t="s">
        <v>1532</v>
      </c>
      <c r="K28" s="16"/>
      <c r="M28" s="17"/>
    </row>
    <row r="29" s="1" customFormat="1" ht="14.25" spans="1:13">
      <c r="A29" s="44">
        <v>19</v>
      </c>
      <c r="B29" s="45" t="s">
        <v>967</v>
      </c>
      <c r="C29" s="52"/>
      <c r="D29" s="79"/>
      <c r="K29" s="16"/>
      <c r="M29" s="17"/>
    </row>
    <row r="30" s="1" customFormat="1" ht="14.25" spans="1:13">
      <c r="A30" s="44">
        <v>20</v>
      </c>
      <c r="B30" s="45" t="s">
        <v>969</v>
      </c>
      <c r="C30" s="87"/>
      <c r="D30" s="79"/>
      <c r="E30" s="31" t="s">
        <v>1533</v>
      </c>
      <c r="F30" s="31" t="s">
        <v>1534</v>
      </c>
      <c r="G30" s="31" t="s">
        <v>1387</v>
      </c>
      <c r="K30" s="16"/>
      <c r="M30" s="17"/>
    </row>
    <row r="31" s="1" customFormat="1" ht="14.25" spans="1:13">
      <c r="A31" s="44">
        <v>21</v>
      </c>
      <c r="B31" s="45" t="s">
        <v>971</v>
      </c>
      <c r="C31" s="52"/>
      <c r="D31" s="79"/>
      <c r="K31" s="16"/>
      <c r="M31" s="17"/>
    </row>
    <row r="32" s="1" customFormat="1" ht="14.25" spans="1:13">
      <c r="A32" s="44">
        <v>22</v>
      </c>
      <c r="B32" s="45" t="s">
        <v>973</v>
      </c>
      <c r="C32" s="87"/>
      <c r="D32" s="79"/>
      <c r="E32" s="31" t="s">
        <v>1535</v>
      </c>
      <c r="F32" s="31" t="s">
        <v>1536</v>
      </c>
      <c r="K32" s="16"/>
      <c r="M32" s="17"/>
    </row>
    <row r="33" s="1" customFormat="1" ht="14.25" spans="1:13">
      <c r="A33" s="44">
        <v>23</v>
      </c>
      <c r="B33" s="45" t="s">
        <v>911</v>
      </c>
      <c r="C33" s="52"/>
      <c r="D33" s="79"/>
      <c r="K33" s="16"/>
      <c r="M33" s="17"/>
    </row>
    <row r="34" s="1" customFormat="1" ht="14.25" spans="1:13">
      <c r="A34" s="44">
        <v>24</v>
      </c>
      <c r="B34" s="45" t="s">
        <v>976</v>
      </c>
      <c r="C34" s="87"/>
      <c r="D34" s="79"/>
      <c r="E34" s="31" t="s">
        <v>1537</v>
      </c>
      <c r="F34" s="31" t="s">
        <v>1538</v>
      </c>
      <c r="K34" s="16"/>
      <c r="M34" s="17"/>
    </row>
    <row r="35" s="1" customFormat="1" ht="14.25" spans="1:13">
      <c r="A35" s="44">
        <v>25</v>
      </c>
      <c r="B35" s="45" t="s">
        <v>978</v>
      </c>
      <c r="C35" s="87"/>
      <c r="D35" s="79"/>
      <c r="E35" s="31" t="s">
        <v>1539</v>
      </c>
      <c r="F35" s="31" t="s">
        <v>1540</v>
      </c>
      <c r="G35" s="31" t="s">
        <v>1387</v>
      </c>
      <c r="K35" s="16"/>
      <c r="M35" s="17"/>
    </row>
    <row r="36" s="1" customFormat="1" ht="14.25" spans="1:13">
      <c r="A36" s="44">
        <v>26</v>
      </c>
      <c r="B36" s="107" t="s">
        <v>980</v>
      </c>
      <c r="C36" s="108" t="str">
        <f>IF(OR(C37="不适用",C38="不适用"),"不适用",IF(C38=0,"",C37/C38))</f>
        <v/>
      </c>
      <c r="D36" s="79"/>
      <c r="K36" s="16"/>
      <c r="M36" s="17"/>
    </row>
    <row r="37" s="1" customFormat="1" ht="14.25" spans="1:13">
      <c r="A37" s="13">
        <v>26.1</v>
      </c>
      <c r="B37" s="109" t="s">
        <v>982</v>
      </c>
      <c r="C37" s="50"/>
      <c r="D37" s="79"/>
      <c r="K37" s="16"/>
      <c r="M37" s="17"/>
    </row>
    <row r="38" s="1" customFormat="1" ht="14.25" spans="1:13">
      <c r="A38" s="13">
        <v>26.2</v>
      </c>
      <c r="B38" s="109" t="s">
        <v>984</v>
      </c>
      <c r="C38" s="50"/>
      <c r="D38" s="79"/>
      <c r="K38" s="16"/>
      <c r="M38" s="17"/>
    </row>
    <row r="39" s="1" customFormat="1" ht="14.25" spans="1:13">
      <c r="A39" s="44">
        <v>27</v>
      </c>
      <c r="B39" s="45" t="s">
        <v>917</v>
      </c>
      <c r="C39" s="87"/>
      <c r="D39" s="79"/>
      <c r="E39" s="31" t="s">
        <v>1541</v>
      </c>
      <c r="F39" s="31" t="s">
        <v>1542</v>
      </c>
      <c r="K39" s="16"/>
      <c r="M39" s="17"/>
    </row>
    <row r="40" s="1" customFormat="1" ht="15" spans="1:13">
      <c r="A40" s="53">
        <v>28</v>
      </c>
      <c r="B40" s="54" t="s">
        <v>919</v>
      </c>
      <c r="C40" s="110"/>
      <c r="D40" s="102"/>
      <c r="E40" s="31" t="s">
        <v>1543</v>
      </c>
      <c r="F40" s="31" t="s">
        <v>1544</v>
      </c>
      <c r="K40" s="16"/>
      <c r="M40" s="17"/>
    </row>
    <row r="41" ht="14.25" spans="1:8">
      <c r="A41" s="33"/>
      <c r="B41" s="1"/>
      <c r="C41" s="57"/>
      <c r="D41" s="1"/>
      <c r="E41" s="1"/>
      <c r="F41" s="1"/>
      <c r="G41" s="1"/>
      <c r="H41" s="1"/>
    </row>
  </sheetData>
  <sheetProtection password="CE2A" sheet="1" objects="1"/>
  <mergeCells count="1">
    <mergeCell ref="A1:D1"/>
  </mergeCells>
  <dataValidations count="16">
    <dataValidation type="list" allowBlank="1" showInputMessage="1" showErrorMessage="1" sqref="C4">
      <formula1>$E$4:$G$4</formula1>
    </dataValidation>
    <dataValidation type="list" allowBlank="1" showInputMessage="1" showErrorMessage="1" sqref="C5">
      <formula1>"是,否"</formula1>
    </dataValidation>
    <dataValidation type="list" allowBlank="1" showInputMessage="1" showErrorMessage="1" sqref="C14">
      <formula1>$E$14:$F$14</formula1>
    </dataValidation>
    <dataValidation type="list" allowBlank="1" showInputMessage="1" showErrorMessage="1" sqref="C15">
      <formula1>$E$15:$F$15</formula1>
    </dataValidation>
    <dataValidation type="list" allowBlank="1" showInputMessage="1" showErrorMessage="1" sqref="C16">
      <formula1>$E$16:$F$16</formula1>
    </dataValidation>
    <dataValidation type="list" allowBlank="1" showInputMessage="1" showErrorMessage="1" sqref="C18">
      <formula1>$E$18:$F$18</formula1>
    </dataValidation>
    <dataValidation type="list" allowBlank="1" showInputMessage="1" showErrorMessage="1" sqref="C21">
      <formula1>$E$21:$F$21</formula1>
    </dataValidation>
    <dataValidation type="list" allowBlank="1" showInputMessage="1" showErrorMessage="1" sqref="C22">
      <formula1>$E$22:$F$22</formula1>
    </dataValidation>
    <dataValidation type="list" allowBlank="1" showInputMessage="1" showErrorMessage="1" sqref="C24">
      <formula1>$E$24:$F$24</formula1>
    </dataValidation>
    <dataValidation type="list" allowBlank="1" showInputMessage="1" showErrorMessage="1" sqref="C28">
      <formula1>$E$28:$F$28</formula1>
    </dataValidation>
    <dataValidation type="list" allowBlank="1" showInputMessage="1" showErrorMessage="1" sqref="C30">
      <formula1>$E$30:$G$30</formula1>
    </dataValidation>
    <dataValidation type="list" allowBlank="1" showInputMessage="1" showErrorMessage="1" sqref="C32">
      <formula1>$E$32:$F$32</formula1>
    </dataValidation>
    <dataValidation type="list" allowBlank="1" showInputMessage="1" showErrorMessage="1" sqref="C34">
      <formula1>$E$34:$F$34</formula1>
    </dataValidation>
    <dataValidation type="list" allowBlank="1" showInputMessage="1" showErrorMessage="1" sqref="C35">
      <formula1>$E$35:$G$35</formula1>
    </dataValidation>
    <dataValidation type="list" allowBlank="1" showInputMessage="1" showErrorMessage="1" sqref="C39">
      <formula1>$E$39:$F$39</formula1>
    </dataValidation>
    <dataValidation type="list" allowBlank="1" showInputMessage="1" showErrorMessage="1" sqref="C40">
      <formula1>$E$40:$F$40</formula1>
    </dataValidation>
  </dataValidations>
  <pageMargins left="0.699305555555556" right="0.699305555555556"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3"/>
  <sheetViews>
    <sheetView topLeftCell="A10" workbookViewId="0">
      <selection activeCell="C24" sqref="C24"/>
    </sheetView>
  </sheetViews>
  <sheetFormatPr defaultColWidth="9" defaultRowHeight="16.5"/>
  <cols>
    <col min="1" max="1" width="4.625" style="36" customWidth="1"/>
    <col min="2" max="2" width="66.375" style="2" customWidth="1"/>
    <col min="3" max="3" width="22.375" style="37" customWidth="1"/>
    <col min="4" max="4" width="16.375" style="2" customWidth="1"/>
    <col min="5" max="10" width="9" style="2" customWidth="1"/>
    <col min="11" max="11" width="13" style="3" customWidth="1"/>
    <col min="12" max="16384" width="9" style="2"/>
  </cols>
  <sheetData>
    <row r="1" ht="51" customHeight="1" spans="1:4">
      <c r="A1" s="58" t="s">
        <v>1545</v>
      </c>
      <c r="B1" s="58"/>
      <c r="C1" s="58"/>
      <c r="D1" s="58"/>
    </row>
    <row r="2" ht="21" customHeight="1" spans="1:4">
      <c r="A2" s="29"/>
      <c r="B2" s="29"/>
      <c r="C2" s="75"/>
      <c r="D2" s="76"/>
    </row>
    <row r="3" s="1" customFormat="1" ht="15" spans="1:11">
      <c r="A3" s="10" t="s">
        <v>1315</v>
      </c>
      <c r="B3" s="11" t="s">
        <v>1316</v>
      </c>
      <c r="C3" s="12" t="s">
        <v>1317</v>
      </c>
      <c r="D3" s="63" t="s">
        <v>1369</v>
      </c>
      <c r="K3" s="19"/>
    </row>
    <row r="4" s="1" customFormat="1" ht="14.25" spans="1:13">
      <c r="A4" s="44">
        <v>1</v>
      </c>
      <c r="B4" s="77" t="s">
        <v>988</v>
      </c>
      <c r="C4" s="78"/>
      <c r="D4" s="79"/>
      <c r="K4" s="16"/>
      <c r="M4" s="17"/>
    </row>
    <row r="5" s="1" customFormat="1" ht="14.25" spans="1:13">
      <c r="A5" s="44">
        <v>2</v>
      </c>
      <c r="B5" s="77" t="s">
        <v>928</v>
      </c>
      <c r="C5" s="80" t="str">
        <f>IF((D7+C8)=0,"",C6/(D7+C8)*100%)</f>
        <v/>
      </c>
      <c r="D5" s="79"/>
      <c r="K5" s="16"/>
      <c r="M5" s="17"/>
    </row>
    <row r="6" s="1" customFormat="1" ht="14.25" spans="1:13">
      <c r="A6" s="13">
        <v>2.1</v>
      </c>
      <c r="B6" s="81" t="s">
        <v>930</v>
      </c>
      <c r="C6" s="82"/>
      <c r="D6" s="83"/>
      <c r="K6" s="16"/>
      <c r="M6" s="17"/>
    </row>
    <row r="7" s="1" customFormat="1" ht="14.25" spans="1:13">
      <c r="A7" s="13">
        <v>2.2</v>
      </c>
      <c r="B7" s="81" t="s">
        <v>932</v>
      </c>
      <c r="C7" s="84"/>
      <c r="D7" s="15"/>
      <c r="K7" s="16"/>
      <c r="M7" s="17"/>
    </row>
    <row r="8" s="1" customFormat="1" ht="14.25" spans="1:13">
      <c r="A8" s="13">
        <v>2.3</v>
      </c>
      <c r="B8" s="81" t="s">
        <v>934</v>
      </c>
      <c r="C8" s="82"/>
      <c r="D8" s="83"/>
      <c r="K8" s="16"/>
      <c r="M8" s="17"/>
    </row>
    <row r="9" s="1" customFormat="1" ht="14.25" spans="1:13">
      <c r="A9" s="44">
        <v>3</v>
      </c>
      <c r="B9" s="77" t="s">
        <v>995</v>
      </c>
      <c r="C9" s="46"/>
      <c r="D9" s="85" t="str">
        <f>IF(OR(D10="不适用",D11="不适用"),"不适用",IF(D11=0,"",D10/D11))</f>
        <v/>
      </c>
      <c r="K9" s="16"/>
      <c r="M9" s="17"/>
    </row>
    <row r="10" s="1" customFormat="1" ht="14.25" spans="1:13">
      <c r="A10" s="13">
        <v>3.1</v>
      </c>
      <c r="B10" s="81" t="s">
        <v>997</v>
      </c>
      <c r="C10" s="46"/>
      <c r="D10" s="15"/>
      <c r="K10" s="16"/>
      <c r="M10" s="17"/>
    </row>
    <row r="11" s="1" customFormat="1" ht="14.25" spans="1:13">
      <c r="A11" s="13">
        <v>3.2</v>
      </c>
      <c r="B11" s="81" t="s">
        <v>999</v>
      </c>
      <c r="C11" s="46"/>
      <c r="D11" s="15"/>
      <c r="K11" s="16"/>
      <c r="M11" s="17"/>
    </row>
    <row r="12" s="1" customFormat="1" ht="14.25" spans="1:13">
      <c r="A12" s="44">
        <v>4</v>
      </c>
      <c r="B12" s="77" t="s">
        <v>831</v>
      </c>
      <c r="C12" s="80" t="str">
        <f>IF(OR(C13="不适用",C14="不适用"),"不适用",IF(C14=0,"",C13/C14))</f>
        <v/>
      </c>
      <c r="D12" s="79"/>
      <c r="K12" s="16"/>
      <c r="M12" s="17"/>
    </row>
    <row r="13" s="1" customFormat="1" ht="14.25" spans="1:13">
      <c r="A13" s="13">
        <v>4.1</v>
      </c>
      <c r="B13" s="81" t="s">
        <v>833</v>
      </c>
      <c r="C13" s="82"/>
      <c r="D13" s="79"/>
      <c r="K13" s="16"/>
      <c r="M13" s="17"/>
    </row>
    <row r="14" s="1" customFormat="1" ht="14.25" spans="1:13">
      <c r="A14" s="13">
        <v>4.2</v>
      </c>
      <c r="B14" s="81" t="s">
        <v>1003</v>
      </c>
      <c r="C14" s="82"/>
      <c r="D14" s="79"/>
      <c r="K14" s="16"/>
      <c r="M14" s="17"/>
    </row>
    <row r="15" s="1" customFormat="1" ht="14.25" spans="1:13">
      <c r="A15" s="44">
        <v>5</v>
      </c>
      <c r="B15" s="77" t="s">
        <v>1005</v>
      </c>
      <c r="C15" s="86"/>
      <c r="D15" s="79"/>
      <c r="E15" s="31" t="s">
        <v>1546</v>
      </c>
      <c r="F15" s="31" t="s">
        <v>1547</v>
      </c>
      <c r="K15" s="16"/>
      <c r="M15" s="17"/>
    </row>
    <row r="16" s="1" customFormat="1" ht="14.25" spans="1:13">
      <c r="A16" s="44">
        <v>6</v>
      </c>
      <c r="B16" s="77" t="s">
        <v>286</v>
      </c>
      <c r="C16" s="86"/>
      <c r="D16" s="79"/>
      <c r="E16" s="31" t="s">
        <v>1548</v>
      </c>
      <c r="F16" s="31" t="s">
        <v>1549</v>
      </c>
      <c r="K16" s="16"/>
      <c r="M16" s="17"/>
    </row>
    <row r="17" s="1" customFormat="1" ht="14.25" spans="1:13">
      <c r="A17" s="44">
        <v>7</v>
      </c>
      <c r="B17" s="77" t="s">
        <v>1008</v>
      </c>
      <c r="C17" s="82"/>
      <c r="D17" s="79"/>
      <c r="K17" s="16"/>
      <c r="M17" s="17"/>
    </row>
    <row r="18" s="1" customFormat="1" ht="14.25" spans="1:13">
      <c r="A18" s="44">
        <v>8</v>
      </c>
      <c r="B18" s="77" t="s">
        <v>1010</v>
      </c>
      <c r="C18" s="82"/>
      <c r="D18" s="79"/>
      <c r="K18" s="16"/>
      <c r="M18" s="17"/>
    </row>
    <row r="19" s="1" customFormat="1" ht="14.25" spans="1:13">
      <c r="A19" s="44">
        <v>9</v>
      </c>
      <c r="B19" s="77" t="s">
        <v>1012</v>
      </c>
      <c r="C19" s="87"/>
      <c r="D19" s="79"/>
      <c r="E19" s="88" t="s">
        <v>1550</v>
      </c>
      <c r="K19" s="16"/>
      <c r="M19" s="17"/>
    </row>
    <row r="20" s="1" customFormat="1" ht="14.25" spans="1:13">
      <c r="A20" s="44">
        <v>10</v>
      </c>
      <c r="B20" s="77" t="s">
        <v>1014</v>
      </c>
      <c r="C20" s="52"/>
      <c r="D20" s="79"/>
      <c r="K20" s="16"/>
      <c r="M20" s="17"/>
    </row>
    <row r="21" s="1" customFormat="1" ht="14.25" spans="1:13">
      <c r="A21" s="44">
        <v>11</v>
      </c>
      <c r="B21" s="77" t="s">
        <v>1016</v>
      </c>
      <c r="C21" s="52"/>
      <c r="D21" s="79"/>
      <c r="K21" s="16"/>
      <c r="M21" s="17"/>
    </row>
    <row r="22" s="1" customFormat="1" ht="14.25" spans="1:13">
      <c r="A22" s="44">
        <v>12</v>
      </c>
      <c r="B22" s="77" t="s">
        <v>953</v>
      </c>
      <c r="C22" s="87"/>
      <c r="D22" s="79"/>
      <c r="E22" s="31" t="s">
        <v>1551</v>
      </c>
      <c r="F22" s="31" t="s">
        <v>1552</v>
      </c>
      <c r="K22" s="16"/>
      <c r="M22" s="17"/>
    </row>
    <row r="23" s="1" customFormat="1" ht="14.25" spans="1:13">
      <c r="A23" s="44">
        <v>13</v>
      </c>
      <c r="B23" s="89" t="s">
        <v>1019</v>
      </c>
      <c r="C23" s="80" t="str">
        <f>IF(C26="不适用",IF((C25+C27)=0,"",C24/(C25+C27)*100%),IF(C27="不适用",IF((C25+C26)=0,"",C24/(C25+C26)*100%),IF((C25+C26+C27)=0,"",C24/(C25+C26+C27)*100%)))</f>
        <v/>
      </c>
      <c r="D23" s="79"/>
      <c r="K23" s="16"/>
      <c r="M23" s="17"/>
    </row>
    <row r="24" s="1" customFormat="1" ht="14.25" spans="1:13">
      <c r="A24" s="13">
        <v>13.1</v>
      </c>
      <c r="B24" s="90" t="s">
        <v>1021</v>
      </c>
      <c r="C24" s="50"/>
      <c r="D24" s="79"/>
      <c r="K24" s="16"/>
      <c r="M24" s="17"/>
    </row>
    <row r="25" s="1" customFormat="1" ht="14.25" spans="1:13">
      <c r="A25" s="13">
        <v>13.2</v>
      </c>
      <c r="B25" s="90" t="s">
        <v>378</v>
      </c>
      <c r="C25" s="50"/>
      <c r="D25" s="79"/>
      <c r="K25" s="16"/>
      <c r="M25" s="17"/>
    </row>
    <row r="26" s="1" customFormat="1" ht="14.25" spans="1:13">
      <c r="A26" s="13">
        <v>13.3</v>
      </c>
      <c r="B26" s="90" t="s">
        <v>484</v>
      </c>
      <c r="C26" s="50"/>
      <c r="D26" s="79"/>
      <c r="K26" s="16"/>
      <c r="M26" s="17"/>
    </row>
    <row r="27" s="1" customFormat="1" ht="14.25" spans="1:13">
      <c r="A27" s="13">
        <v>13.4</v>
      </c>
      <c r="B27" s="90" t="s">
        <v>486</v>
      </c>
      <c r="C27" s="50"/>
      <c r="D27" s="79"/>
      <c r="K27" s="16"/>
      <c r="M27" s="17"/>
    </row>
    <row r="28" s="1" customFormat="1" ht="14.25" spans="1:13">
      <c r="A28" s="44">
        <v>14</v>
      </c>
      <c r="B28" s="89" t="s">
        <v>1026</v>
      </c>
      <c r="C28" s="80" t="str">
        <f>IF((C30+C31)=0,"",C29/(C30+C31)*100%)</f>
        <v/>
      </c>
      <c r="D28" s="79"/>
      <c r="K28" s="16"/>
      <c r="M28" s="17"/>
    </row>
    <row r="29" s="1" customFormat="1" ht="14.25" spans="1:13">
      <c r="A29" s="13">
        <v>14.1</v>
      </c>
      <c r="B29" s="90" t="s">
        <v>1028</v>
      </c>
      <c r="C29" s="50"/>
      <c r="D29" s="79"/>
      <c r="K29" s="16"/>
      <c r="M29" s="17"/>
    </row>
    <row r="30" s="1" customFormat="1" ht="14.25" spans="1:13">
      <c r="A30" s="13">
        <v>14.2</v>
      </c>
      <c r="B30" s="90" t="s">
        <v>1030</v>
      </c>
      <c r="C30" s="50"/>
      <c r="D30" s="79"/>
      <c r="K30" s="16"/>
      <c r="M30" s="17"/>
    </row>
    <row r="31" s="1" customFormat="1" ht="14.25" spans="1:13">
      <c r="A31" s="13">
        <v>14.3</v>
      </c>
      <c r="B31" s="81" t="s">
        <v>1032</v>
      </c>
      <c r="C31" s="50"/>
      <c r="D31" s="79"/>
      <c r="K31" s="16"/>
      <c r="M31" s="17"/>
    </row>
    <row r="32" s="1" customFormat="1" ht="14.25" spans="1:13">
      <c r="A32" s="44">
        <v>15</v>
      </c>
      <c r="B32" s="77" t="s">
        <v>1034</v>
      </c>
      <c r="C32" s="46"/>
      <c r="D32" s="85" t="str">
        <f>IF(OR(D33="不适用",D34="不适用"),"不适用",IF(D34=0,"",D33/D34*100%))</f>
        <v/>
      </c>
      <c r="K32" s="16"/>
      <c r="M32" s="17"/>
    </row>
    <row r="33" s="1" customFormat="1" ht="14.25" spans="1:13">
      <c r="A33" s="13">
        <v>15.1</v>
      </c>
      <c r="B33" s="81" t="s">
        <v>1036</v>
      </c>
      <c r="C33" s="46"/>
      <c r="D33" s="91"/>
      <c r="K33" s="16"/>
      <c r="M33" s="17"/>
    </row>
    <row r="34" s="1" customFormat="1" ht="14.25" spans="1:13">
      <c r="A34" s="13">
        <v>15.2</v>
      </c>
      <c r="B34" s="81" t="s">
        <v>1038</v>
      </c>
      <c r="C34" s="46"/>
      <c r="D34" s="91"/>
      <c r="K34" s="16"/>
      <c r="M34" s="17"/>
    </row>
    <row r="35" s="1" customFormat="1" ht="14.25" spans="1:13">
      <c r="A35" s="92">
        <v>16</v>
      </c>
      <c r="B35" s="89" t="s">
        <v>1040</v>
      </c>
      <c r="C35" s="82"/>
      <c r="D35" s="79"/>
      <c r="K35" s="16"/>
      <c r="M35" s="17"/>
    </row>
    <row r="36" s="1" customFormat="1" ht="14.25" spans="1:13">
      <c r="A36" s="92">
        <v>17</v>
      </c>
      <c r="B36" s="89" t="s">
        <v>1042</v>
      </c>
      <c r="C36" s="82"/>
      <c r="D36" s="79"/>
      <c r="K36" s="16"/>
      <c r="M36" s="17"/>
    </row>
    <row r="37" s="1" customFormat="1" ht="14.25" spans="1:13">
      <c r="A37" s="92">
        <v>18</v>
      </c>
      <c r="B37" s="89" t="s">
        <v>1044</v>
      </c>
      <c r="C37" s="86"/>
      <c r="D37" s="79"/>
      <c r="E37" s="31" t="s">
        <v>1553</v>
      </c>
      <c r="F37" s="31" t="s">
        <v>1554</v>
      </c>
      <c r="K37" s="16"/>
      <c r="M37" s="17"/>
    </row>
    <row r="38" s="1" customFormat="1" ht="14.25" spans="1:13">
      <c r="A38" s="92">
        <v>19</v>
      </c>
      <c r="B38" s="89" t="s">
        <v>1046</v>
      </c>
      <c r="C38" s="82"/>
      <c r="D38" s="79"/>
      <c r="K38" s="16"/>
      <c r="M38" s="17"/>
    </row>
    <row r="39" s="1" customFormat="1" ht="14.25" spans="1:13">
      <c r="A39" s="92">
        <v>20</v>
      </c>
      <c r="B39" s="89" t="s">
        <v>1048</v>
      </c>
      <c r="C39" s="82"/>
      <c r="D39" s="79"/>
      <c r="K39" s="16"/>
      <c r="M39" s="17"/>
    </row>
    <row r="40" s="1" customFormat="1" ht="14.25" spans="1:13">
      <c r="A40" s="92">
        <v>21</v>
      </c>
      <c r="B40" s="89" t="s">
        <v>959</v>
      </c>
      <c r="C40" s="80" t="str">
        <f>IF(OR(C41="不适用",C42="不适用"),"不适用",IF(C42=0,"",C41/C42*100%))</f>
        <v/>
      </c>
      <c r="D40" s="79"/>
      <c r="K40" s="16"/>
      <c r="M40" s="17"/>
    </row>
    <row r="41" s="1" customFormat="1" ht="14.25" spans="1:13">
      <c r="A41" s="93">
        <v>21.1</v>
      </c>
      <c r="B41" s="90" t="s">
        <v>961</v>
      </c>
      <c r="C41" s="82"/>
      <c r="D41" s="79"/>
      <c r="K41" s="16"/>
      <c r="M41" s="17"/>
    </row>
    <row r="42" s="1" customFormat="1" ht="14.25" spans="1:13">
      <c r="A42" s="93">
        <v>21.2</v>
      </c>
      <c r="B42" s="90" t="s">
        <v>963</v>
      </c>
      <c r="C42" s="82"/>
      <c r="D42" s="79"/>
      <c r="K42" s="16"/>
      <c r="M42" s="17"/>
    </row>
    <row r="43" s="1" customFormat="1" ht="14.25" spans="1:13">
      <c r="A43" s="92">
        <v>22</v>
      </c>
      <c r="B43" s="89" t="s">
        <v>1053</v>
      </c>
      <c r="C43" s="80" t="str">
        <f>IF(OR(C44="不适用",C45="不适用"),"不适用",IF(C45=0,"",C44/C45*100%))</f>
        <v/>
      </c>
      <c r="D43" s="79"/>
      <c r="K43" s="16"/>
      <c r="M43" s="17"/>
    </row>
    <row r="44" s="1" customFormat="1" ht="14.25" spans="1:13">
      <c r="A44" s="13">
        <v>22.1</v>
      </c>
      <c r="B44" s="81" t="s">
        <v>1055</v>
      </c>
      <c r="C44" s="52"/>
      <c r="D44" s="79"/>
      <c r="K44" s="16"/>
      <c r="M44" s="17"/>
    </row>
    <row r="45" s="1" customFormat="1" ht="14.25" spans="1:13">
      <c r="A45" s="13">
        <v>22.2</v>
      </c>
      <c r="B45" s="94" t="s">
        <v>1057</v>
      </c>
      <c r="C45" s="95"/>
      <c r="D45" s="79"/>
      <c r="K45" s="16"/>
      <c r="M45" s="17"/>
    </row>
    <row r="46" s="1" customFormat="1" ht="14.25" spans="1:13">
      <c r="A46" s="44">
        <v>23</v>
      </c>
      <c r="B46" s="96" t="s">
        <v>1059</v>
      </c>
      <c r="C46" s="52"/>
      <c r="D46" s="79"/>
      <c r="K46" s="16"/>
      <c r="M46" s="17"/>
    </row>
    <row r="47" s="1" customFormat="1" ht="14.25" spans="1:13">
      <c r="A47" s="44">
        <v>24</v>
      </c>
      <c r="B47" s="96" t="s">
        <v>1061</v>
      </c>
      <c r="C47" s="52"/>
      <c r="D47" s="79"/>
      <c r="K47" s="16"/>
      <c r="M47" s="17"/>
    </row>
    <row r="48" s="1" customFormat="1" ht="14.25" spans="1:13">
      <c r="A48" s="44">
        <v>25</v>
      </c>
      <c r="B48" s="96" t="s">
        <v>971</v>
      </c>
      <c r="C48" s="52"/>
      <c r="D48" s="79"/>
      <c r="K48" s="16"/>
      <c r="M48" s="17"/>
    </row>
    <row r="49" s="1" customFormat="1" ht="14.25" spans="1:13">
      <c r="A49" s="44">
        <v>26</v>
      </c>
      <c r="B49" s="96" t="s">
        <v>1064</v>
      </c>
      <c r="C49" s="52"/>
      <c r="D49" s="79"/>
      <c r="K49" s="16"/>
      <c r="M49" s="17"/>
    </row>
    <row r="50" s="1" customFormat="1" ht="14.25" spans="1:13">
      <c r="A50" s="44">
        <v>27</v>
      </c>
      <c r="B50" s="96" t="s">
        <v>1066</v>
      </c>
      <c r="C50" s="52"/>
      <c r="D50" s="79"/>
      <c r="K50" s="16"/>
      <c r="M50" s="17"/>
    </row>
    <row r="51" s="1" customFormat="1" ht="14.25" spans="1:13">
      <c r="A51" s="44">
        <v>28</v>
      </c>
      <c r="B51" s="96" t="s">
        <v>1068</v>
      </c>
      <c r="C51" s="52"/>
      <c r="D51" s="79"/>
      <c r="K51" s="16"/>
      <c r="M51" s="17"/>
    </row>
    <row r="52" s="1" customFormat="1" ht="14.25" spans="1:13">
      <c r="A52" s="44">
        <v>29</v>
      </c>
      <c r="B52" s="77" t="s">
        <v>690</v>
      </c>
      <c r="C52" s="87"/>
      <c r="D52" s="79"/>
      <c r="E52" s="31" t="s">
        <v>1555</v>
      </c>
      <c r="F52" s="31" t="s">
        <v>1556</v>
      </c>
      <c r="K52" s="16"/>
      <c r="M52" s="17"/>
    </row>
    <row r="53" s="1" customFormat="1" ht="14.25" spans="1:13">
      <c r="A53" s="44">
        <v>30</v>
      </c>
      <c r="B53" s="77" t="s">
        <v>971</v>
      </c>
      <c r="C53" s="97">
        <f>C48</f>
        <v>0</v>
      </c>
      <c r="D53" s="79"/>
      <c r="K53" s="16"/>
      <c r="M53" s="17"/>
    </row>
    <row r="54" s="1" customFormat="1" ht="14.25" spans="1:13">
      <c r="A54" s="92">
        <v>31</v>
      </c>
      <c r="B54" s="89" t="s">
        <v>1399</v>
      </c>
      <c r="C54" s="98"/>
      <c r="D54" s="79"/>
      <c r="K54" s="16"/>
      <c r="M54" s="17"/>
    </row>
    <row r="55" s="1" customFormat="1" ht="14.25" spans="1:13">
      <c r="A55" s="92">
        <v>32</v>
      </c>
      <c r="B55" s="89" t="s">
        <v>1400</v>
      </c>
      <c r="C55" s="78"/>
      <c r="D55" s="79"/>
      <c r="K55" s="16"/>
      <c r="M55" s="17"/>
    </row>
    <row r="56" s="1" customFormat="1" customHeight="1" spans="1:13">
      <c r="A56" s="99">
        <v>33</v>
      </c>
      <c r="B56" s="100" t="s">
        <v>1401</v>
      </c>
      <c r="C56" s="101"/>
      <c r="D56" s="102"/>
      <c r="K56" s="16"/>
      <c r="M56" s="17"/>
    </row>
    <row r="57" s="1" customFormat="1" customHeight="1" spans="1:11">
      <c r="A57" s="103"/>
      <c r="B57" s="19"/>
      <c r="C57" s="57"/>
      <c r="K57" s="19"/>
    </row>
    <row r="58" s="1" customFormat="1" customHeight="1" spans="1:11">
      <c r="A58" s="33"/>
      <c r="B58" s="19"/>
      <c r="C58" s="57"/>
      <c r="K58" s="19"/>
    </row>
    <row r="59" s="1" customFormat="1" customHeight="1" spans="1:11">
      <c r="A59" s="33"/>
      <c r="B59" s="19"/>
      <c r="C59" s="57"/>
      <c r="K59" s="19"/>
    </row>
    <row r="60" s="1" customFormat="1" customHeight="1" spans="1:11">
      <c r="A60" s="33"/>
      <c r="B60" s="19"/>
      <c r="C60" s="57"/>
      <c r="K60" s="19"/>
    </row>
    <row r="61" s="1" customFormat="1" customHeight="1" spans="1:11">
      <c r="A61" s="33"/>
      <c r="B61" s="19"/>
      <c r="C61" s="57"/>
      <c r="K61" s="19"/>
    </row>
    <row r="62" s="1" customFormat="1" customHeight="1" spans="1:11">
      <c r="A62" s="33"/>
      <c r="C62" s="57"/>
      <c r="K62" s="19"/>
    </row>
    <row r="63" s="1" customFormat="1" customHeight="1" spans="1:11">
      <c r="A63" s="33"/>
      <c r="C63" s="57"/>
      <c r="K63" s="19"/>
    </row>
    <row r="64" s="1" customFormat="1" customHeight="1" spans="1:11">
      <c r="A64" s="33"/>
      <c r="C64" s="57"/>
      <c r="K64" s="19"/>
    </row>
    <row r="65" s="1" customFormat="1" customHeight="1" spans="1:11">
      <c r="A65" s="33"/>
      <c r="C65" s="57"/>
      <c r="K65" s="19"/>
    </row>
    <row r="66" s="1" customFormat="1" customHeight="1" spans="1:11">
      <c r="A66" s="33"/>
      <c r="C66" s="57"/>
      <c r="K66" s="19"/>
    </row>
    <row r="67" s="1" customFormat="1" customHeight="1" spans="1:11">
      <c r="A67" s="33"/>
      <c r="C67" s="57"/>
      <c r="K67" s="19"/>
    </row>
    <row r="68" s="1" customFormat="1" customHeight="1" spans="1:11">
      <c r="A68" s="33"/>
      <c r="C68" s="57"/>
      <c r="K68" s="19"/>
    </row>
    <row r="69" s="1" customFormat="1" customHeight="1" spans="1:11">
      <c r="A69" s="33"/>
      <c r="C69" s="57"/>
      <c r="K69" s="19"/>
    </row>
    <row r="70" s="1" customFormat="1" customHeight="1" spans="1:11">
      <c r="A70" s="33"/>
      <c r="C70" s="57"/>
      <c r="K70" s="19"/>
    </row>
    <row r="71" s="1" customFormat="1" customHeight="1" spans="1:11">
      <c r="A71" s="33"/>
      <c r="C71" s="57"/>
      <c r="K71" s="19"/>
    </row>
    <row r="72" s="1" customFormat="1" customHeight="1" spans="1:11">
      <c r="A72" s="33"/>
      <c r="C72" s="57"/>
      <c r="K72" s="19"/>
    </row>
    <row r="73" s="1" customFormat="1" customHeight="1" spans="1:11">
      <c r="A73" s="33"/>
      <c r="C73" s="57"/>
      <c r="K73" s="19"/>
    </row>
    <row r="74" s="1" customFormat="1" customHeight="1" spans="1:11">
      <c r="A74" s="33"/>
      <c r="C74" s="57"/>
      <c r="K74" s="19"/>
    </row>
    <row r="75" s="1" customFormat="1" customHeight="1" spans="1:11">
      <c r="A75" s="33"/>
      <c r="C75" s="57"/>
      <c r="K75" s="19"/>
    </row>
    <row r="76" s="1" customFormat="1" customHeight="1" spans="1:11">
      <c r="A76" s="33"/>
      <c r="C76" s="57"/>
      <c r="K76" s="19"/>
    </row>
    <row r="77" s="1" customFormat="1" customHeight="1" spans="1:11">
      <c r="A77" s="33"/>
      <c r="C77" s="57"/>
      <c r="K77" s="19"/>
    </row>
    <row r="78" s="1" customFormat="1" customHeight="1" spans="1:11">
      <c r="A78" s="33"/>
      <c r="C78" s="57"/>
      <c r="K78" s="19"/>
    </row>
    <row r="79" s="1" customFormat="1" ht="14.25" spans="1:11">
      <c r="A79" s="33"/>
      <c r="C79" s="57"/>
      <c r="K79" s="19"/>
    </row>
    <row r="80" s="1" customFormat="1" ht="14.25" spans="1:11">
      <c r="A80" s="33"/>
      <c r="C80" s="57"/>
      <c r="K80" s="19"/>
    </row>
    <row r="81" s="1" customFormat="1" ht="14.25" spans="1:11">
      <c r="A81" s="33"/>
      <c r="C81" s="57"/>
      <c r="K81" s="19"/>
    </row>
    <row r="82" s="1" customFormat="1" ht="14.25" spans="1:11">
      <c r="A82" s="33"/>
      <c r="C82" s="57"/>
      <c r="K82" s="19"/>
    </row>
    <row r="83" s="1" customFormat="1" ht="14.25" spans="1:11">
      <c r="A83" s="33"/>
      <c r="C83" s="57"/>
      <c r="K83" s="19"/>
    </row>
    <row r="84" s="1" customFormat="1" ht="14.25" spans="1:11">
      <c r="A84" s="33"/>
      <c r="C84" s="57"/>
      <c r="K84" s="19"/>
    </row>
    <row r="85" s="1" customFormat="1" ht="14.25" spans="1:11">
      <c r="A85" s="33"/>
      <c r="C85" s="57"/>
      <c r="K85" s="19"/>
    </row>
    <row r="86" s="1" customFormat="1" ht="14.25" spans="1:11">
      <c r="A86" s="33"/>
      <c r="C86" s="57"/>
      <c r="K86" s="19"/>
    </row>
    <row r="87" s="1" customFormat="1" ht="14.25" spans="1:11">
      <c r="A87" s="33"/>
      <c r="C87" s="57"/>
      <c r="K87" s="19"/>
    </row>
    <row r="88" s="1" customFormat="1" ht="14.25" spans="1:11">
      <c r="A88" s="33"/>
      <c r="C88" s="57"/>
      <c r="K88" s="19"/>
    </row>
    <row r="89" s="1" customFormat="1" ht="14.25" spans="1:11">
      <c r="A89" s="33"/>
      <c r="C89" s="57"/>
      <c r="K89" s="19"/>
    </row>
    <row r="90" s="1" customFormat="1" ht="14.25" spans="1:11">
      <c r="A90" s="33"/>
      <c r="C90" s="57"/>
      <c r="K90" s="19"/>
    </row>
    <row r="91" s="1" customFormat="1" ht="14.25" spans="1:11">
      <c r="A91" s="33"/>
      <c r="C91" s="57"/>
      <c r="K91" s="19"/>
    </row>
    <row r="92" s="1" customFormat="1" ht="14.25" spans="1:11">
      <c r="A92" s="33"/>
      <c r="C92" s="57"/>
      <c r="K92" s="19"/>
    </row>
    <row r="93" s="1" customFormat="1" ht="14.25" spans="1:11">
      <c r="A93" s="33"/>
      <c r="C93" s="57"/>
      <c r="K93" s="19"/>
    </row>
    <row r="94" s="1" customFormat="1" ht="14.25" spans="1:11">
      <c r="A94" s="33"/>
      <c r="C94" s="57"/>
      <c r="K94" s="19"/>
    </row>
    <row r="95" s="1" customFormat="1" ht="14.25" spans="1:11">
      <c r="A95" s="33"/>
      <c r="C95" s="57"/>
      <c r="K95" s="19"/>
    </row>
    <row r="96" s="1" customFormat="1" ht="14.25" spans="1:11">
      <c r="A96" s="33"/>
      <c r="C96" s="57"/>
      <c r="K96" s="19"/>
    </row>
    <row r="97" s="1" customFormat="1" ht="14.25" spans="1:11">
      <c r="A97" s="33"/>
      <c r="C97" s="57"/>
      <c r="K97" s="19"/>
    </row>
    <row r="98" s="1" customFormat="1" ht="14.25" spans="1:11">
      <c r="A98" s="33"/>
      <c r="C98" s="57"/>
      <c r="K98" s="19"/>
    </row>
    <row r="99" s="1" customFormat="1" ht="14.25" spans="1:11">
      <c r="A99" s="33"/>
      <c r="C99" s="57"/>
      <c r="K99" s="19"/>
    </row>
    <row r="100" s="1" customFormat="1" ht="14.25" spans="1:11">
      <c r="A100" s="33"/>
      <c r="C100" s="57"/>
      <c r="K100" s="19"/>
    </row>
    <row r="101" s="1" customFormat="1" ht="14.25" spans="1:11">
      <c r="A101" s="33"/>
      <c r="C101" s="57"/>
      <c r="K101" s="19"/>
    </row>
    <row r="102" s="1" customFormat="1" ht="14.25" spans="1:11">
      <c r="A102" s="33"/>
      <c r="C102" s="57"/>
      <c r="K102" s="19"/>
    </row>
    <row r="103" ht="14.25" spans="1:3">
      <c r="A103" s="33"/>
      <c r="B103" s="1"/>
      <c r="C103" s="57"/>
    </row>
  </sheetData>
  <sheetProtection password="CE2A" sheet="1" objects="1"/>
  <mergeCells count="1">
    <mergeCell ref="A1:D1"/>
  </mergeCells>
  <dataValidations count="5">
    <dataValidation type="list" allowBlank="1" showInputMessage="1" showErrorMessage="1" sqref="C15">
      <formula1>$E$15:$F$15</formula1>
    </dataValidation>
    <dataValidation type="list" allowBlank="1" showInputMessage="1" showErrorMessage="1" sqref="C16">
      <formula1>$E$16:$F$16</formula1>
    </dataValidation>
    <dataValidation type="list" allowBlank="1" showInputMessage="1" showErrorMessage="1" sqref="C22">
      <formula1>$E$22:$F$22</formula1>
    </dataValidation>
    <dataValidation type="list" allowBlank="1" showInputMessage="1" showErrorMessage="1" sqref="C37">
      <formula1>$E$37:$F$37</formula1>
    </dataValidation>
    <dataValidation type="list" allowBlank="1" showInputMessage="1" showErrorMessage="1" sqref="C52">
      <formula1>$E$52:$F$52</formula1>
    </dataValidation>
  </dataValidations>
  <pageMargins left="0.699305555555556" right="0.699305555555556" top="0.75" bottom="0.75" header="0.3" footer="0.3"/>
  <pageSetup paperSize="9" orientation="portrait"/>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7"/>
  <sheetViews>
    <sheetView workbookViewId="0">
      <selection activeCell="D13" sqref="D13"/>
    </sheetView>
  </sheetViews>
  <sheetFormatPr defaultColWidth="9" defaultRowHeight="16.5"/>
  <cols>
    <col min="1" max="1" width="4.625" style="36" customWidth="1"/>
    <col min="2" max="2" width="46" style="2" customWidth="1"/>
    <col min="3" max="3" width="19.375" style="37" customWidth="1"/>
    <col min="4" max="4" width="18.25" style="2" customWidth="1"/>
    <col min="5" max="5" width="17.375" style="2" customWidth="1"/>
    <col min="6" max="10" width="9" style="2" customWidth="1"/>
    <col min="11" max="11" width="13" style="3" customWidth="1"/>
    <col min="12" max="16384" width="9" style="2"/>
  </cols>
  <sheetData>
    <row r="1" ht="51" customHeight="1" spans="1:5">
      <c r="A1" s="58" t="s">
        <v>1557</v>
      </c>
      <c r="B1" s="58"/>
      <c r="C1" s="58"/>
      <c r="D1" s="58"/>
      <c r="E1" s="58"/>
    </row>
    <row r="2" ht="21" customHeight="1" spans="1:5">
      <c r="A2" s="59"/>
      <c r="B2" s="59"/>
      <c r="C2" s="60"/>
      <c r="D2" s="61"/>
      <c r="E2" s="62"/>
    </row>
    <row r="3" s="1" customFormat="1" ht="15" spans="1:11">
      <c r="A3" s="10" t="s">
        <v>1315</v>
      </c>
      <c r="B3" s="11" t="s">
        <v>1316</v>
      </c>
      <c r="C3" s="12" t="s">
        <v>1317</v>
      </c>
      <c r="D3" s="63" t="s">
        <v>1369</v>
      </c>
      <c r="E3" s="63" t="s">
        <v>1558</v>
      </c>
      <c r="K3" s="19"/>
    </row>
    <row r="4" s="1" customFormat="1" ht="14.25" spans="1:13">
      <c r="A4" s="44">
        <v>1</v>
      </c>
      <c r="B4" s="45" t="s">
        <v>1075</v>
      </c>
      <c r="C4" s="52"/>
      <c r="D4" s="64"/>
      <c r="E4" s="65"/>
      <c r="K4" s="16"/>
      <c r="M4" s="17"/>
    </row>
    <row r="5" s="1" customFormat="1" ht="14.25" spans="1:13">
      <c r="A5" s="44">
        <v>2</v>
      </c>
      <c r="B5" s="45" t="s">
        <v>1078</v>
      </c>
      <c r="C5" s="66"/>
      <c r="D5" s="64"/>
      <c r="E5" s="65"/>
      <c r="F5" s="31" t="s">
        <v>1559</v>
      </c>
      <c r="G5" s="31" t="s">
        <v>1560</v>
      </c>
      <c r="H5" s="31" t="s">
        <v>1387</v>
      </c>
      <c r="K5" s="16"/>
      <c r="M5" s="17"/>
    </row>
    <row r="6" s="1" customFormat="1" ht="14.25" spans="1:13">
      <c r="A6" s="44">
        <v>3</v>
      </c>
      <c r="B6" s="45" t="s">
        <v>1080</v>
      </c>
      <c r="C6" s="66"/>
      <c r="D6" s="64"/>
      <c r="E6" s="65"/>
      <c r="F6" s="31" t="s">
        <v>1561</v>
      </c>
      <c r="G6" s="31" t="s">
        <v>1562</v>
      </c>
      <c r="H6" s="31" t="s">
        <v>1387</v>
      </c>
      <c r="K6" s="16"/>
      <c r="M6" s="17"/>
    </row>
    <row r="7" s="1" customFormat="1" ht="14.25" spans="1:13">
      <c r="A7" s="44">
        <v>4</v>
      </c>
      <c r="B7" s="45" t="s">
        <v>1082</v>
      </c>
      <c r="C7" s="66"/>
      <c r="D7" s="64"/>
      <c r="E7" s="65"/>
      <c r="F7" s="31" t="s">
        <v>1563</v>
      </c>
      <c r="G7" s="31" t="s">
        <v>1406</v>
      </c>
      <c r="K7" s="16"/>
      <c r="M7" s="17"/>
    </row>
    <row r="8" s="1" customFormat="1" ht="14.25" spans="1:13">
      <c r="A8" s="44">
        <v>5</v>
      </c>
      <c r="B8" s="45" t="s">
        <v>1084</v>
      </c>
      <c r="C8" s="66"/>
      <c r="D8" s="64"/>
      <c r="E8" s="65"/>
      <c r="F8" s="31" t="s">
        <v>1564</v>
      </c>
      <c r="G8" s="31" t="s">
        <v>1406</v>
      </c>
      <c r="K8" s="16"/>
      <c r="M8" s="17"/>
    </row>
    <row r="9" s="1" customFormat="1" ht="14.25" spans="1:13">
      <c r="A9" s="44">
        <v>6</v>
      </c>
      <c r="B9" s="45" t="s">
        <v>1086</v>
      </c>
      <c r="C9" s="66"/>
      <c r="D9" s="64"/>
      <c r="E9" s="65"/>
      <c r="F9" s="31" t="s">
        <v>1565</v>
      </c>
      <c r="G9" s="31" t="s">
        <v>1406</v>
      </c>
      <c r="K9" s="16"/>
      <c r="M9" s="17"/>
    </row>
    <row r="10" s="1" customFormat="1" ht="14.25" spans="1:13">
      <c r="A10" s="44">
        <v>7</v>
      </c>
      <c r="B10" s="45" t="s">
        <v>1566</v>
      </c>
      <c r="C10" s="46"/>
      <c r="D10" s="64"/>
      <c r="E10" s="67" t="str">
        <f>IF(OR(E11="不适用",E12="不适用"),"不适用",IF(E11=0,"",(E11-E12)/E11))</f>
        <v/>
      </c>
      <c r="K10" s="16"/>
      <c r="M10" s="17"/>
    </row>
    <row r="11" s="1" customFormat="1" ht="14.25" spans="1:13">
      <c r="A11" s="13">
        <v>7.1</v>
      </c>
      <c r="B11" s="48" t="s">
        <v>1567</v>
      </c>
      <c r="C11" s="46"/>
      <c r="D11" s="64"/>
      <c r="E11" s="68"/>
      <c r="K11" s="16"/>
      <c r="M11" s="17"/>
    </row>
    <row r="12" s="1" customFormat="1" ht="14.25" spans="1:13">
      <c r="A12" s="13">
        <v>7.2</v>
      </c>
      <c r="B12" s="48" t="s">
        <v>1568</v>
      </c>
      <c r="C12" s="46"/>
      <c r="D12" s="64"/>
      <c r="E12" s="68"/>
      <c r="K12" s="16"/>
      <c r="M12" s="17"/>
    </row>
    <row r="13" s="1" customFormat="1" ht="14.25" spans="1:13">
      <c r="A13" s="44">
        <v>8</v>
      </c>
      <c r="B13" s="45" t="s">
        <v>1088</v>
      </c>
      <c r="C13" s="46"/>
      <c r="D13" s="69" t="str">
        <f>IF(OR(D14="不适用",D15="不适用"),"不适用",IF(D14=0,"",(D14-D15)/D14))</f>
        <v/>
      </c>
      <c r="E13" s="65"/>
      <c r="K13" s="16"/>
      <c r="M13" s="17"/>
    </row>
    <row r="14" s="1" customFormat="1" ht="14.25" spans="1:13">
      <c r="A14" s="13">
        <v>8.1</v>
      </c>
      <c r="B14" s="48" t="s">
        <v>1090</v>
      </c>
      <c r="C14" s="46"/>
      <c r="D14" s="70"/>
      <c r="E14" s="65"/>
      <c r="K14" s="16"/>
      <c r="M14" s="17"/>
    </row>
    <row r="15" s="1" customFormat="1" ht="14.25" spans="1:13">
      <c r="A15" s="13">
        <v>8.2</v>
      </c>
      <c r="B15" s="48" t="s">
        <v>1092</v>
      </c>
      <c r="C15" s="46"/>
      <c r="D15" s="70"/>
      <c r="E15" s="65"/>
      <c r="K15" s="16"/>
      <c r="M15" s="17"/>
    </row>
    <row r="16" s="1" customFormat="1" ht="14.25" spans="1:13">
      <c r="A16" s="44">
        <v>9</v>
      </c>
      <c r="B16" s="45" t="s">
        <v>1094</v>
      </c>
      <c r="C16" s="66"/>
      <c r="D16" s="64"/>
      <c r="E16" s="65"/>
      <c r="F16" s="31" t="s">
        <v>1569</v>
      </c>
      <c r="G16" s="31" t="s">
        <v>1570</v>
      </c>
      <c r="H16" s="31" t="s">
        <v>1571</v>
      </c>
      <c r="K16" s="16"/>
      <c r="M16" s="17"/>
    </row>
    <row r="17" s="1" customFormat="1" ht="14.25" spans="1:13">
      <c r="A17" s="44">
        <v>10</v>
      </c>
      <c r="B17" s="45" t="s">
        <v>1096</v>
      </c>
      <c r="C17" s="66"/>
      <c r="D17" s="64"/>
      <c r="E17" s="65"/>
      <c r="F17" s="31" t="s">
        <v>1572</v>
      </c>
      <c r="G17" s="31" t="s">
        <v>1573</v>
      </c>
      <c r="K17" s="16"/>
      <c r="M17" s="17"/>
    </row>
    <row r="18" s="1" customFormat="1" ht="14.25" spans="1:13">
      <c r="A18" s="44">
        <v>11</v>
      </c>
      <c r="B18" s="45" t="s">
        <v>1098</v>
      </c>
      <c r="C18" s="66"/>
      <c r="D18" s="64"/>
      <c r="E18" s="65"/>
      <c r="F18" s="31" t="s">
        <v>1574</v>
      </c>
      <c r="G18" s="31" t="s">
        <v>1575</v>
      </c>
      <c r="K18" s="16"/>
      <c r="M18" s="17"/>
    </row>
    <row r="19" s="1" customFormat="1" ht="14.25" spans="1:13">
      <c r="A19" s="44">
        <v>12</v>
      </c>
      <c r="B19" s="45" t="s">
        <v>1100</v>
      </c>
      <c r="C19" s="66"/>
      <c r="D19" s="64"/>
      <c r="E19" s="65"/>
      <c r="F19" s="31" t="s">
        <v>1576</v>
      </c>
      <c r="G19" s="31" t="s">
        <v>1577</v>
      </c>
      <c r="K19" s="16"/>
      <c r="M19" s="17"/>
    </row>
    <row r="20" s="1" customFormat="1" ht="14.25" spans="1:13">
      <c r="A20" s="44">
        <v>13</v>
      </c>
      <c r="B20" s="45" t="s">
        <v>1102</v>
      </c>
      <c r="C20" s="66"/>
      <c r="D20" s="64"/>
      <c r="E20" s="65"/>
      <c r="F20" s="31" t="s">
        <v>1578</v>
      </c>
      <c r="G20" s="31" t="s">
        <v>1579</v>
      </c>
      <c r="K20" s="16"/>
      <c r="M20" s="17"/>
    </row>
    <row r="21" s="1" customFormat="1" ht="14.25" spans="1:13">
      <c r="A21" s="44">
        <v>14</v>
      </c>
      <c r="B21" s="45" t="s">
        <v>1104</v>
      </c>
      <c r="C21" s="71"/>
      <c r="D21" s="64"/>
      <c r="E21" s="65"/>
      <c r="K21" s="16"/>
      <c r="M21" s="17"/>
    </row>
    <row r="22" s="1" customFormat="1" ht="14.25" spans="1:13">
      <c r="A22" s="44">
        <v>15</v>
      </c>
      <c r="B22" s="45" t="s">
        <v>1106</v>
      </c>
      <c r="C22" s="71"/>
      <c r="D22" s="64"/>
      <c r="E22" s="65"/>
      <c r="K22" s="16"/>
      <c r="M22" s="17"/>
    </row>
    <row r="23" s="1" customFormat="1" ht="14.25" spans="1:13">
      <c r="A23" s="44">
        <v>16</v>
      </c>
      <c r="B23" s="45" t="s">
        <v>1108</v>
      </c>
      <c r="C23" s="71"/>
      <c r="D23" s="64"/>
      <c r="E23" s="65"/>
      <c r="K23" s="16"/>
      <c r="M23" s="17"/>
    </row>
    <row r="24" s="1" customFormat="1" ht="14.25" spans="1:13">
      <c r="A24" s="44">
        <v>17</v>
      </c>
      <c r="B24" s="45" t="s">
        <v>1110</v>
      </c>
      <c r="C24" s="71"/>
      <c r="D24" s="64"/>
      <c r="E24" s="65"/>
      <c r="K24" s="16"/>
      <c r="M24" s="17"/>
    </row>
    <row r="25" s="1" customFormat="1" ht="14.25" spans="1:13">
      <c r="A25" s="44">
        <v>18</v>
      </c>
      <c r="B25" s="45" t="s">
        <v>1112</v>
      </c>
      <c r="C25" s="71"/>
      <c r="D25" s="64"/>
      <c r="E25" s="65"/>
      <c r="K25" s="16"/>
      <c r="M25" s="17"/>
    </row>
    <row r="26" s="1" customFormat="1" ht="14.25" spans="1:13">
      <c r="A26" s="44">
        <v>19</v>
      </c>
      <c r="B26" s="45" t="s">
        <v>1114</v>
      </c>
      <c r="C26" s="71"/>
      <c r="D26" s="64"/>
      <c r="E26" s="65"/>
      <c r="K26" s="16"/>
      <c r="M26" s="17"/>
    </row>
    <row r="27" s="1" customFormat="1" ht="14.25" spans="1:13">
      <c r="A27" s="44">
        <v>20</v>
      </c>
      <c r="B27" s="45" t="s">
        <v>1116</v>
      </c>
      <c r="C27" s="71"/>
      <c r="D27" s="64"/>
      <c r="E27" s="65"/>
      <c r="K27" s="16"/>
      <c r="M27" s="17"/>
    </row>
    <row r="28" s="1" customFormat="1" ht="14.25" spans="1:13">
      <c r="A28" s="44">
        <v>21</v>
      </c>
      <c r="B28" s="45" t="s">
        <v>1118</v>
      </c>
      <c r="C28" s="71"/>
      <c r="D28" s="64"/>
      <c r="E28" s="65"/>
      <c r="K28" s="16"/>
      <c r="M28" s="17"/>
    </row>
    <row r="29" s="1" customFormat="1" ht="14.25" spans="1:13">
      <c r="A29" s="44">
        <v>22</v>
      </c>
      <c r="B29" s="45" t="s">
        <v>1120</v>
      </c>
      <c r="C29" s="71"/>
      <c r="D29" s="64"/>
      <c r="E29" s="65"/>
      <c r="K29" s="16"/>
      <c r="M29" s="17"/>
    </row>
    <row r="30" s="1" customFormat="1" ht="14.25" spans="1:13">
      <c r="A30" s="44">
        <v>23</v>
      </c>
      <c r="B30" s="45" t="s">
        <v>1122</v>
      </c>
      <c r="C30" s="71"/>
      <c r="D30" s="64"/>
      <c r="E30" s="65"/>
      <c r="K30" s="16"/>
      <c r="M30" s="17"/>
    </row>
    <row r="31" s="1" customFormat="1" ht="14.25" spans="1:13">
      <c r="A31" s="44">
        <v>24</v>
      </c>
      <c r="B31" s="45" t="s">
        <v>1124</v>
      </c>
      <c r="C31" s="71"/>
      <c r="D31" s="64"/>
      <c r="E31" s="65"/>
      <c r="K31" s="16"/>
      <c r="M31" s="17"/>
    </row>
    <row r="32" s="1" customFormat="1" ht="14.25" spans="1:13">
      <c r="A32" s="44">
        <v>25</v>
      </c>
      <c r="B32" s="45" t="s">
        <v>1126</v>
      </c>
      <c r="C32" s="71"/>
      <c r="D32" s="64"/>
      <c r="E32" s="65"/>
      <c r="K32" s="16"/>
      <c r="M32" s="17"/>
    </row>
    <row r="33" s="1" customFormat="1" ht="14.25" spans="1:13">
      <c r="A33" s="44">
        <v>26</v>
      </c>
      <c r="B33" s="45" t="s">
        <v>1128</v>
      </c>
      <c r="C33" s="71"/>
      <c r="D33" s="64"/>
      <c r="E33" s="65"/>
      <c r="K33" s="16"/>
      <c r="M33" s="17"/>
    </row>
    <row r="34" s="1" customFormat="1" ht="14.25" spans="1:13">
      <c r="A34" s="44">
        <v>27</v>
      </c>
      <c r="B34" s="45" t="s">
        <v>1130</v>
      </c>
      <c r="C34" s="71"/>
      <c r="D34" s="64"/>
      <c r="E34" s="65"/>
      <c r="K34" s="16"/>
      <c r="M34" s="17"/>
    </row>
    <row r="35" s="1" customFormat="1" ht="14.25" spans="1:13">
      <c r="A35" s="44">
        <v>28</v>
      </c>
      <c r="B35" s="45" t="s">
        <v>1132</v>
      </c>
      <c r="C35" s="71"/>
      <c r="D35" s="64"/>
      <c r="E35" s="65"/>
      <c r="K35" s="16"/>
      <c r="M35" s="17"/>
    </row>
    <row r="36" s="1" customFormat="1" ht="14.25" spans="1:13">
      <c r="A36" s="44">
        <v>29</v>
      </c>
      <c r="B36" s="45" t="s">
        <v>1134</v>
      </c>
      <c r="C36" s="71"/>
      <c r="D36" s="64"/>
      <c r="E36" s="65"/>
      <c r="K36" s="16"/>
      <c r="M36" s="17"/>
    </row>
    <row r="37" s="1" customFormat="1" ht="14.25" spans="1:13">
      <c r="A37" s="44">
        <v>30</v>
      </c>
      <c r="B37" s="45" t="s">
        <v>1136</v>
      </c>
      <c r="C37" s="71"/>
      <c r="D37" s="64"/>
      <c r="E37" s="65"/>
      <c r="K37" s="16"/>
      <c r="M37" s="17"/>
    </row>
    <row r="38" s="1" customFormat="1" ht="15" spans="1:13">
      <c r="A38" s="53">
        <v>31</v>
      </c>
      <c r="B38" s="54" t="s">
        <v>1138</v>
      </c>
      <c r="C38" s="72"/>
      <c r="D38" s="73"/>
      <c r="E38" s="74"/>
      <c r="K38" s="16"/>
      <c r="M38" s="17"/>
    </row>
    <row r="39" s="1" customFormat="1" ht="14.25" spans="1:11">
      <c r="A39" s="33"/>
      <c r="C39" s="57"/>
      <c r="K39" s="19"/>
    </row>
    <row r="40" s="1" customFormat="1" ht="14.25" spans="1:11">
      <c r="A40" s="33"/>
      <c r="C40" s="57"/>
      <c r="K40" s="19"/>
    </row>
    <row r="41" s="1" customFormat="1" ht="14.25" spans="1:11">
      <c r="A41" s="33"/>
      <c r="C41" s="57"/>
      <c r="K41" s="19"/>
    </row>
    <row r="42" s="1" customFormat="1" ht="14.25" spans="1:11">
      <c r="A42" s="33"/>
      <c r="C42" s="57"/>
      <c r="K42" s="19"/>
    </row>
    <row r="43" s="1" customFormat="1" ht="14.25" spans="1:11">
      <c r="A43" s="33"/>
      <c r="C43" s="57"/>
      <c r="K43" s="19"/>
    </row>
    <row r="44" s="1" customFormat="1" ht="14.25" spans="1:11">
      <c r="A44" s="33"/>
      <c r="C44" s="57"/>
      <c r="K44" s="19"/>
    </row>
    <row r="45" s="1" customFormat="1" ht="14.25" spans="1:11">
      <c r="A45" s="33"/>
      <c r="C45" s="57"/>
      <c r="K45" s="19"/>
    </row>
    <row r="46" s="1" customFormat="1" ht="14.25" spans="1:11">
      <c r="A46" s="33"/>
      <c r="C46" s="57"/>
      <c r="K46" s="19"/>
    </row>
    <row r="47" s="1" customFormat="1" ht="14.25" spans="1:11">
      <c r="A47" s="33"/>
      <c r="C47" s="57"/>
      <c r="K47" s="19"/>
    </row>
    <row r="48" s="1" customFormat="1" ht="14.25" spans="1:11">
      <c r="A48" s="33"/>
      <c r="C48" s="57"/>
      <c r="K48" s="19"/>
    </row>
    <row r="49" s="1" customFormat="1" ht="14.25" spans="1:11">
      <c r="A49" s="33"/>
      <c r="C49" s="57"/>
      <c r="K49" s="19"/>
    </row>
    <row r="50" s="1" customFormat="1" ht="14.25" spans="1:11">
      <c r="A50" s="33"/>
      <c r="C50" s="57"/>
      <c r="K50" s="19"/>
    </row>
    <row r="51" s="1" customFormat="1" ht="14.25" spans="1:11">
      <c r="A51" s="33"/>
      <c r="C51" s="57"/>
      <c r="K51" s="19"/>
    </row>
    <row r="52" s="1" customFormat="1" ht="14.25" spans="1:11">
      <c r="A52" s="33"/>
      <c r="C52" s="57"/>
      <c r="K52" s="19"/>
    </row>
    <row r="53" s="1" customFormat="1" ht="14.25" spans="1:11">
      <c r="A53" s="33"/>
      <c r="C53" s="57"/>
      <c r="K53" s="19"/>
    </row>
    <row r="54" s="1" customFormat="1" ht="14.25" spans="1:11">
      <c r="A54" s="33"/>
      <c r="C54" s="57"/>
      <c r="K54" s="19"/>
    </row>
    <row r="55" s="1" customFormat="1" ht="14.25" spans="1:11">
      <c r="A55" s="33"/>
      <c r="C55" s="57"/>
      <c r="K55" s="19"/>
    </row>
    <row r="56" s="1" customFormat="1" ht="14.25" spans="1:11">
      <c r="A56" s="33"/>
      <c r="C56" s="57"/>
      <c r="K56" s="19"/>
    </row>
    <row r="57" s="1" customFormat="1" ht="14.25" spans="1:11">
      <c r="A57" s="33"/>
      <c r="C57" s="57"/>
      <c r="K57" s="19"/>
    </row>
    <row r="58" s="1" customFormat="1" ht="14.25" spans="1:11">
      <c r="A58" s="33"/>
      <c r="C58" s="57"/>
      <c r="K58" s="19"/>
    </row>
    <row r="59" s="1" customFormat="1" ht="14.25" spans="1:11">
      <c r="A59" s="33"/>
      <c r="C59" s="57"/>
      <c r="K59" s="19"/>
    </row>
    <row r="60" s="1" customFormat="1" ht="14.25" spans="1:11">
      <c r="A60" s="33"/>
      <c r="C60" s="57"/>
      <c r="K60" s="19"/>
    </row>
    <row r="61" s="1" customFormat="1" ht="14.25" spans="1:11">
      <c r="A61" s="33"/>
      <c r="C61" s="57"/>
      <c r="K61" s="19"/>
    </row>
    <row r="62" s="1" customFormat="1" ht="14.25" spans="1:11">
      <c r="A62" s="33"/>
      <c r="C62" s="57"/>
      <c r="K62" s="19"/>
    </row>
    <row r="63" s="1" customFormat="1" ht="14.25" spans="1:11">
      <c r="A63" s="33"/>
      <c r="C63" s="57"/>
      <c r="K63" s="19"/>
    </row>
    <row r="64" s="1" customFormat="1" ht="14.25" spans="1:11">
      <c r="A64" s="33"/>
      <c r="C64" s="57"/>
      <c r="K64" s="19"/>
    </row>
    <row r="65" s="1" customFormat="1" ht="14.25" spans="1:11">
      <c r="A65" s="33"/>
      <c r="C65" s="57"/>
      <c r="K65" s="19"/>
    </row>
    <row r="66" s="1" customFormat="1" ht="14.25" spans="1:11">
      <c r="A66" s="33"/>
      <c r="C66" s="57"/>
      <c r="K66" s="19"/>
    </row>
    <row r="67" ht="14.25" spans="1:3">
      <c r="A67" s="33"/>
      <c r="B67" s="1"/>
      <c r="C67" s="57"/>
    </row>
  </sheetData>
  <sheetProtection password="CE2A" sheet="1" objects="1"/>
  <mergeCells count="1">
    <mergeCell ref="A1:E1"/>
  </mergeCells>
  <dataValidations count="10">
    <dataValidation type="list" allowBlank="1" showInputMessage="1" showErrorMessage="1" sqref="C5">
      <formula1>$F$5:$H$5</formula1>
    </dataValidation>
    <dataValidation type="list" allowBlank="1" showInputMessage="1" showErrorMessage="1" sqref="C6">
      <formula1>$F$6:$H$6</formula1>
    </dataValidation>
    <dataValidation type="list" allowBlank="1" showInputMessage="1" showErrorMessage="1" sqref="C7">
      <formula1>$F$7:$G$7</formula1>
    </dataValidation>
    <dataValidation type="list" allowBlank="1" showInputMessage="1" showErrorMessage="1" sqref="C8">
      <formula1>$F$8:$G$8</formula1>
    </dataValidation>
    <dataValidation type="list" allowBlank="1" showInputMessage="1" showErrorMessage="1" sqref="C9">
      <formula1>$F$9:$G$9</formula1>
    </dataValidation>
    <dataValidation type="list" allowBlank="1" showInputMessage="1" showErrorMessage="1" sqref="C16">
      <formula1>$F$16:$H$16</formula1>
    </dataValidation>
    <dataValidation type="list" allowBlank="1" showInputMessage="1" showErrorMessage="1" sqref="C17">
      <formula1>$F$17:$G$17</formula1>
    </dataValidation>
    <dataValidation type="list" allowBlank="1" showInputMessage="1" showErrorMessage="1" sqref="C18">
      <formula1>$F$18:$G$18</formula1>
    </dataValidation>
    <dataValidation type="list" allowBlank="1" showInputMessage="1" showErrorMessage="1" sqref="C19">
      <formula1>$F$19:$G$19</formula1>
    </dataValidation>
    <dataValidation type="list" allowBlank="1" showInputMessage="1" showErrorMessage="1" sqref="C20">
      <formula1>$F$20:$G$20</formula1>
    </dataValidation>
  </dataValidations>
  <pageMargins left="0.699305555555556" right="0.699305555555556"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4"/>
  <sheetViews>
    <sheetView workbookViewId="0">
      <selection activeCell="D9" sqref="D9"/>
    </sheetView>
  </sheetViews>
  <sheetFormatPr defaultColWidth="9" defaultRowHeight="16.5" outlineLevelCol="5"/>
  <cols>
    <col min="1" max="1" width="4.625" style="36" customWidth="1"/>
    <col min="2" max="2" width="69.375" style="2" customWidth="1"/>
    <col min="3" max="3" width="20.375" style="37" customWidth="1"/>
    <col min="4" max="4" width="18.875" style="3" customWidth="1"/>
    <col min="5" max="16384" width="9" style="2"/>
  </cols>
  <sheetData>
    <row r="1" ht="51" customHeight="1" spans="1:4">
      <c r="A1" s="38" t="s">
        <v>1580</v>
      </c>
      <c r="B1" s="39"/>
      <c r="C1" s="39"/>
      <c r="D1" s="39"/>
    </row>
    <row r="2" ht="21" customHeight="1" spans="1:4">
      <c r="A2" s="7"/>
      <c r="B2" s="40"/>
      <c r="C2" s="40"/>
      <c r="D2" s="41"/>
    </row>
    <row r="3" s="1" customFormat="1" ht="15" spans="1:4">
      <c r="A3" s="10" t="s">
        <v>1315</v>
      </c>
      <c r="B3" s="11" t="s">
        <v>1316</v>
      </c>
      <c r="C3" s="42" t="s">
        <v>1317</v>
      </c>
      <c r="D3" s="43" t="s">
        <v>1369</v>
      </c>
    </row>
    <row r="4" s="1" customFormat="1" ht="14.25" spans="1:6">
      <c r="A4" s="44">
        <v>1</v>
      </c>
      <c r="B4" s="45" t="s">
        <v>1146</v>
      </c>
      <c r="C4" s="46"/>
      <c r="D4" s="47" t="str">
        <f>IF(OR(D5="不适用",D6="不适用"),"不适用",IF(D6=0,"",D5/D6*100%))</f>
        <v/>
      </c>
      <c r="F4" s="17"/>
    </row>
    <row r="5" s="1" customFormat="1" ht="14.25" spans="1:6">
      <c r="A5" s="13">
        <v>1.1</v>
      </c>
      <c r="B5" s="48" t="s">
        <v>1149</v>
      </c>
      <c r="C5" s="46"/>
      <c r="D5" s="49"/>
      <c r="F5" s="17"/>
    </row>
    <row r="6" s="1" customFormat="1" ht="14.25" spans="1:6">
      <c r="A6" s="13">
        <v>1.2</v>
      </c>
      <c r="B6" s="48" t="s">
        <v>1151</v>
      </c>
      <c r="C6" s="46"/>
      <c r="D6" s="49"/>
      <c r="F6" s="17"/>
    </row>
    <row r="7" s="1" customFormat="1" ht="14.25" spans="1:6">
      <c r="A7" s="44">
        <v>2</v>
      </c>
      <c r="B7" s="45" t="s">
        <v>1153</v>
      </c>
      <c r="C7" s="50"/>
      <c r="D7" s="51"/>
      <c r="F7" s="17"/>
    </row>
    <row r="8" s="1" customFormat="1" ht="14.25" spans="1:6">
      <c r="A8" s="44">
        <v>3</v>
      </c>
      <c r="B8" s="45" t="s">
        <v>1155</v>
      </c>
      <c r="C8" s="52"/>
      <c r="D8" s="51"/>
      <c r="F8" s="17"/>
    </row>
    <row r="9" s="1" customFormat="1" ht="14.25" spans="1:6">
      <c r="A9" s="44">
        <v>4</v>
      </c>
      <c r="B9" s="45" t="s">
        <v>1157</v>
      </c>
      <c r="C9" s="46"/>
      <c r="D9" s="47" t="str">
        <f>IF(OR(D10="不适用",D11="不适用"),"不适用",IF(D11=0,"",D10/D11*100%))</f>
        <v/>
      </c>
      <c r="F9" s="17"/>
    </row>
    <row r="10" s="1" customFormat="1" ht="14.25" spans="1:6">
      <c r="A10" s="13">
        <v>4.1</v>
      </c>
      <c r="B10" s="48" t="s">
        <v>1159</v>
      </c>
      <c r="C10" s="46"/>
      <c r="D10" s="49"/>
      <c r="F10" s="17"/>
    </row>
    <row r="11" s="1" customFormat="1" ht="14.25" spans="1:6">
      <c r="A11" s="13">
        <v>4.2</v>
      </c>
      <c r="B11" s="48" t="s">
        <v>1161</v>
      </c>
      <c r="C11" s="46"/>
      <c r="D11" s="49"/>
      <c r="F11" s="17"/>
    </row>
    <row r="12" s="1" customFormat="1" ht="14.25" spans="1:6">
      <c r="A12" s="44">
        <v>5</v>
      </c>
      <c r="B12" s="45" t="s">
        <v>1163</v>
      </c>
      <c r="C12" s="52"/>
      <c r="D12" s="51"/>
      <c r="F12" s="17"/>
    </row>
    <row r="13" s="1" customFormat="1" ht="14.25" spans="1:6">
      <c r="A13" s="44">
        <v>6</v>
      </c>
      <c r="B13" s="45" t="s">
        <v>1581</v>
      </c>
      <c r="C13" s="52"/>
      <c r="D13" s="51"/>
      <c r="F13" s="17"/>
    </row>
    <row r="14" s="1" customFormat="1" ht="14.25" spans="1:6">
      <c r="A14" s="44">
        <v>7</v>
      </c>
      <c r="B14" s="45" t="s">
        <v>1582</v>
      </c>
      <c r="C14" s="52"/>
      <c r="D14" s="51"/>
      <c r="F14" s="17"/>
    </row>
    <row r="15" s="1" customFormat="1" ht="14.25" spans="1:6">
      <c r="A15" s="44">
        <v>8</v>
      </c>
      <c r="B15" s="45" t="s">
        <v>1583</v>
      </c>
      <c r="C15" s="52"/>
      <c r="D15" s="51"/>
      <c r="F15" s="17"/>
    </row>
    <row r="16" s="1" customFormat="1" ht="14.25" spans="1:6">
      <c r="A16" s="44">
        <v>9</v>
      </c>
      <c r="B16" s="45" t="s">
        <v>1584</v>
      </c>
      <c r="C16" s="52"/>
      <c r="D16" s="51"/>
      <c r="F16" s="17"/>
    </row>
    <row r="17" s="1" customFormat="1" ht="14.25" spans="1:6">
      <c r="A17" s="44">
        <v>10</v>
      </c>
      <c r="B17" s="45" t="s">
        <v>1173</v>
      </c>
      <c r="C17" s="52"/>
      <c r="D17" s="51"/>
      <c r="F17" s="17"/>
    </row>
    <row r="18" s="1" customFormat="1" ht="15" spans="1:6">
      <c r="A18" s="53">
        <v>11</v>
      </c>
      <c r="B18" s="54" t="s">
        <v>1585</v>
      </c>
      <c r="C18" s="55"/>
      <c r="D18" s="56"/>
      <c r="F18" s="17"/>
    </row>
    <row r="19" s="1" customFormat="1" ht="14.25" spans="1:4">
      <c r="A19" s="33"/>
      <c r="C19" s="57"/>
      <c r="D19" s="19"/>
    </row>
    <row r="20" s="1" customFormat="1" ht="14.25" spans="1:4">
      <c r="A20" s="33"/>
      <c r="C20" s="57"/>
      <c r="D20" s="19"/>
    </row>
    <row r="21" s="1" customFormat="1" ht="14.25" spans="1:4">
      <c r="A21" s="33"/>
      <c r="C21" s="57"/>
      <c r="D21" s="19"/>
    </row>
    <row r="22" s="1" customFormat="1" ht="14.25" spans="1:4">
      <c r="A22" s="33"/>
      <c r="C22" s="57"/>
      <c r="D22" s="19"/>
    </row>
    <row r="23" s="1" customFormat="1" ht="14.25" spans="1:4">
      <c r="A23" s="33"/>
      <c r="C23" s="57"/>
      <c r="D23" s="19"/>
    </row>
    <row r="24" s="1" customFormat="1" ht="14.25" spans="1:4">
      <c r="A24" s="33"/>
      <c r="C24" s="57"/>
      <c r="D24" s="19"/>
    </row>
    <row r="25" s="1" customFormat="1" ht="14.25" spans="1:4">
      <c r="A25" s="33"/>
      <c r="C25" s="57"/>
      <c r="D25" s="19"/>
    </row>
    <row r="26" s="1" customFormat="1" ht="14.25" spans="1:4">
      <c r="A26" s="33"/>
      <c r="C26" s="57"/>
      <c r="D26" s="19"/>
    </row>
    <row r="27" s="1" customFormat="1" ht="14.25" spans="1:4">
      <c r="A27" s="33"/>
      <c r="C27" s="57"/>
      <c r="D27" s="19"/>
    </row>
    <row r="28" s="1" customFormat="1" ht="14.25" spans="1:4">
      <c r="A28" s="33"/>
      <c r="C28" s="57"/>
      <c r="D28" s="19"/>
    </row>
    <row r="29" s="1" customFormat="1" ht="14.25" spans="1:4">
      <c r="A29" s="33"/>
      <c r="C29" s="57"/>
      <c r="D29" s="19"/>
    </row>
    <row r="30" s="1" customFormat="1" ht="14.25" spans="1:4">
      <c r="A30" s="33"/>
      <c r="C30" s="57"/>
      <c r="D30" s="19"/>
    </row>
    <row r="31" s="1" customFormat="1" ht="14.25" spans="1:4">
      <c r="A31" s="33"/>
      <c r="C31" s="57"/>
      <c r="D31" s="19"/>
    </row>
    <row r="32" s="1" customFormat="1" ht="14.25" spans="1:4">
      <c r="A32" s="33"/>
      <c r="C32" s="57"/>
      <c r="D32" s="19"/>
    </row>
    <row r="33" s="1" customFormat="1" ht="14.25" spans="1:4">
      <c r="A33" s="33"/>
      <c r="C33" s="57"/>
      <c r="D33" s="19"/>
    </row>
    <row r="34" s="1" customFormat="1" ht="14.25" spans="1:4">
      <c r="A34" s="33"/>
      <c r="C34" s="57"/>
      <c r="D34" s="19"/>
    </row>
    <row r="35" s="1" customFormat="1" ht="14.25" spans="1:4">
      <c r="A35" s="33"/>
      <c r="C35" s="57"/>
      <c r="D35" s="19"/>
    </row>
    <row r="36" s="1" customFormat="1" ht="14.25" spans="1:4">
      <c r="A36" s="33"/>
      <c r="C36" s="57"/>
      <c r="D36" s="19"/>
    </row>
    <row r="37" s="1" customFormat="1" ht="14.25" spans="1:4">
      <c r="A37" s="33"/>
      <c r="C37" s="57"/>
      <c r="D37" s="19"/>
    </row>
    <row r="38" s="1" customFormat="1" ht="14.25" spans="1:4">
      <c r="A38" s="33"/>
      <c r="C38" s="57"/>
      <c r="D38" s="19"/>
    </row>
    <row r="39" s="1" customFormat="1" ht="14.25" spans="1:4">
      <c r="A39" s="33"/>
      <c r="C39" s="57"/>
      <c r="D39" s="19"/>
    </row>
    <row r="40" s="1" customFormat="1" ht="14.25" spans="1:4">
      <c r="A40" s="33"/>
      <c r="C40" s="57"/>
      <c r="D40" s="19"/>
    </row>
    <row r="41" s="1" customFormat="1" ht="14.25" spans="1:4">
      <c r="A41" s="33"/>
      <c r="C41" s="57"/>
      <c r="D41" s="19"/>
    </row>
    <row r="42" s="1" customFormat="1" ht="14.25" spans="1:4">
      <c r="A42" s="33"/>
      <c r="C42" s="57"/>
      <c r="D42" s="19"/>
    </row>
    <row r="43" s="1" customFormat="1" ht="14.25" spans="1:4">
      <c r="A43" s="33"/>
      <c r="C43" s="57"/>
      <c r="D43" s="19"/>
    </row>
    <row r="44" s="1" customFormat="1" ht="14.25" spans="1:4">
      <c r="A44" s="33"/>
      <c r="C44" s="57"/>
      <c r="D44" s="19"/>
    </row>
    <row r="45" s="1" customFormat="1" ht="14.25" spans="1:4">
      <c r="A45" s="33"/>
      <c r="C45" s="57"/>
      <c r="D45" s="19"/>
    </row>
    <row r="46" s="1" customFormat="1" ht="14.25" spans="1:4">
      <c r="A46" s="33"/>
      <c r="C46" s="57"/>
      <c r="D46" s="19"/>
    </row>
    <row r="47" s="1" customFormat="1" ht="14.25" spans="1:4">
      <c r="A47" s="33"/>
      <c r="C47" s="57"/>
      <c r="D47" s="19"/>
    </row>
    <row r="48" s="1" customFormat="1" ht="14.25" spans="1:4">
      <c r="A48" s="33"/>
      <c r="C48" s="57"/>
      <c r="D48" s="19"/>
    </row>
    <row r="49" s="1" customFormat="1" ht="14.25" spans="1:4">
      <c r="A49" s="33"/>
      <c r="C49" s="57"/>
      <c r="D49" s="19"/>
    </row>
    <row r="50" s="1" customFormat="1" ht="14.25" spans="1:4">
      <c r="A50" s="33"/>
      <c r="C50" s="57"/>
      <c r="D50" s="19"/>
    </row>
    <row r="51" s="1" customFormat="1" ht="14.25" spans="1:4">
      <c r="A51" s="33"/>
      <c r="C51" s="57"/>
      <c r="D51" s="19"/>
    </row>
    <row r="52" s="1" customFormat="1" ht="14.25" spans="1:4">
      <c r="A52" s="33"/>
      <c r="C52" s="57"/>
      <c r="D52" s="19"/>
    </row>
    <row r="53" s="1" customFormat="1" ht="14.25" spans="1:4">
      <c r="A53" s="33"/>
      <c r="C53" s="57"/>
      <c r="D53" s="19"/>
    </row>
    <row r="54" s="1" customFormat="1" ht="14.25" spans="1:4">
      <c r="A54" s="33"/>
      <c r="C54" s="57"/>
      <c r="D54" s="19"/>
    </row>
    <row r="55" s="1" customFormat="1" ht="14.25" spans="1:4">
      <c r="A55" s="33"/>
      <c r="C55" s="57"/>
      <c r="D55" s="19"/>
    </row>
    <row r="56" s="1" customFormat="1" ht="14.25" spans="1:4">
      <c r="A56" s="33"/>
      <c r="C56" s="57"/>
      <c r="D56" s="19"/>
    </row>
    <row r="57" s="1" customFormat="1" ht="14.25" spans="1:4">
      <c r="A57" s="33"/>
      <c r="C57" s="57"/>
      <c r="D57" s="19"/>
    </row>
    <row r="58" s="1" customFormat="1" ht="14.25" spans="1:4">
      <c r="A58" s="33"/>
      <c r="C58" s="57"/>
      <c r="D58" s="19"/>
    </row>
    <row r="59" s="1" customFormat="1" ht="14.25" spans="1:4">
      <c r="A59" s="33"/>
      <c r="C59" s="57"/>
      <c r="D59" s="19"/>
    </row>
    <row r="60" s="1" customFormat="1" ht="14.25" spans="1:4">
      <c r="A60" s="33"/>
      <c r="C60" s="57"/>
      <c r="D60" s="19"/>
    </row>
    <row r="61" s="1" customFormat="1" ht="14.25" spans="1:4">
      <c r="A61" s="33"/>
      <c r="C61" s="57"/>
      <c r="D61" s="19"/>
    </row>
    <row r="62" s="1" customFormat="1" ht="14.25" spans="1:4">
      <c r="A62" s="33"/>
      <c r="C62" s="57"/>
      <c r="D62" s="19"/>
    </row>
    <row r="63" s="1" customFormat="1" ht="14.25" spans="1:4">
      <c r="A63" s="33"/>
      <c r="C63" s="57"/>
      <c r="D63" s="19"/>
    </row>
    <row r="64" s="1" customFormat="1" ht="14.25" spans="1:4">
      <c r="A64" s="33"/>
      <c r="C64" s="57"/>
      <c r="D64" s="19"/>
    </row>
    <row r="65" s="1" customFormat="1" ht="14.25" spans="1:4">
      <c r="A65" s="33"/>
      <c r="C65" s="57"/>
      <c r="D65" s="19"/>
    </row>
    <row r="66" s="1" customFormat="1" ht="14.25" spans="1:4">
      <c r="A66" s="33"/>
      <c r="C66" s="57"/>
      <c r="D66" s="19"/>
    </row>
    <row r="67" s="1" customFormat="1" ht="14.25" spans="1:4">
      <c r="A67" s="33"/>
      <c r="C67" s="57"/>
      <c r="D67" s="19"/>
    </row>
    <row r="68" s="1" customFormat="1" ht="14.25" spans="1:4">
      <c r="A68" s="33"/>
      <c r="C68" s="57"/>
      <c r="D68" s="19"/>
    </row>
    <row r="69" s="1" customFormat="1" ht="14.25" spans="1:4">
      <c r="A69" s="33"/>
      <c r="C69" s="57"/>
      <c r="D69" s="19"/>
    </row>
    <row r="70" s="1" customFormat="1" ht="14.25" spans="1:4">
      <c r="A70" s="33"/>
      <c r="C70" s="57"/>
      <c r="D70" s="19"/>
    </row>
    <row r="71" s="1" customFormat="1" ht="14.25" spans="1:4">
      <c r="A71" s="33"/>
      <c r="C71" s="57"/>
      <c r="D71" s="19"/>
    </row>
    <row r="72" s="1" customFormat="1" ht="14.25" spans="1:4">
      <c r="A72" s="33"/>
      <c r="C72" s="57"/>
      <c r="D72" s="19"/>
    </row>
    <row r="73" s="1" customFormat="1" ht="14.25" spans="1:4">
      <c r="A73" s="33"/>
      <c r="C73" s="57"/>
      <c r="D73" s="19"/>
    </row>
    <row r="74" s="1" customFormat="1" ht="14.25" spans="1:4">
      <c r="A74" s="33"/>
      <c r="C74" s="57"/>
      <c r="D74" s="19"/>
    </row>
    <row r="75" s="1" customFormat="1" ht="14.25" spans="1:4">
      <c r="A75" s="33"/>
      <c r="C75" s="57"/>
      <c r="D75" s="19"/>
    </row>
    <row r="76" s="1" customFormat="1" ht="14.25" spans="1:4">
      <c r="A76" s="33"/>
      <c r="C76" s="57"/>
      <c r="D76" s="19"/>
    </row>
    <row r="77" s="1" customFormat="1" ht="14.25" spans="1:4">
      <c r="A77" s="33"/>
      <c r="C77" s="57"/>
      <c r="D77" s="19"/>
    </row>
    <row r="78" s="1" customFormat="1" ht="14.25" spans="1:4">
      <c r="A78" s="33"/>
      <c r="C78" s="57"/>
      <c r="D78" s="19"/>
    </row>
    <row r="79" s="1" customFormat="1" ht="14.25" spans="1:4">
      <c r="A79" s="33"/>
      <c r="C79" s="57"/>
      <c r="D79" s="19"/>
    </row>
    <row r="80" s="1" customFormat="1" ht="14.25" spans="1:4">
      <c r="A80" s="33"/>
      <c r="C80" s="57"/>
      <c r="D80" s="19"/>
    </row>
    <row r="81" s="1" customFormat="1" ht="14.25" spans="1:4">
      <c r="A81" s="33"/>
      <c r="C81" s="57"/>
      <c r="D81" s="19"/>
    </row>
    <row r="82" s="1" customFormat="1" ht="14.25" spans="1:4">
      <c r="A82" s="33"/>
      <c r="C82" s="57"/>
      <c r="D82" s="19"/>
    </row>
    <row r="83" s="1" customFormat="1" ht="14.25" spans="1:4">
      <c r="A83" s="33"/>
      <c r="C83" s="57"/>
      <c r="D83" s="19"/>
    </row>
    <row r="84" s="1" customFormat="1" ht="14.25" spans="1:4">
      <c r="A84" s="33"/>
      <c r="C84" s="57"/>
      <c r="D84" s="19"/>
    </row>
    <row r="85" s="1" customFormat="1" ht="14.25" spans="1:4">
      <c r="A85" s="33"/>
      <c r="C85" s="57"/>
      <c r="D85" s="19"/>
    </row>
    <row r="86" s="1" customFormat="1" ht="14.25" spans="1:4">
      <c r="A86" s="33"/>
      <c r="C86" s="57"/>
      <c r="D86" s="19"/>
    </row>
    <row r="87" s="1" customFormat="1" ht="14.25" spans="1:4">
      <c r="A87" s="33"/>
      <c r="C87" s="57"/>
      <c r="D87" s="19"/>
    </row>
    <row r="88" s="1" customFormat="1" ht="14.25" spans="1:4">
      <c r="A88" s="33"/>
      <c r="C88" s="57"/>
      <c r="D88" s="19"/>
    </row>
    <row r="89" s="1" customFormat="1" ht="14.25" spans="1:4">
      <c r="A89" s="33"/>
      <c r="C89" s="57"/>
      <c r="D89" s="19"/>
    </row>
    <row r="90" s="1" customFormat="1" ht="14.25" spans="1:4">
      <c r="A90" s="33"/>
      <c r="C90" s="57"/>
      <c r="D90" s="19"/>
    </row>
    <row r="91" s="1" customFormat="1" ht="14.25" spans="1:4">
      <c r="A91" s="33"/>
      <c r="C91" s="57"/>
      <c r="D91" s="19"/>
    </row>
    <row r="92" s="1" customFormat="1" ht="14.25" spans="1:4">
      <c r="A92" s="33"/>
      <c r="C92" s="57"/>
      <c r="D92" s="19"/>
    </row>
    <row r="93" s="1" customFormat="1" ht="14.25" spans="1:4">
      <c r="A93" s="33"/>
      <c r="C93" s="57"/>
      <c r="D93" s="19"/>
    </row>
    <row r="94" s="1" customFormat="1" ht="14.25" spans="1:4">
      <c r="A94" s="33"/>
      <c r="C94" s="57"/>
      <c r="D94" s="19"/>
    </row>
    <row r="95" s="1" customFormat="1" ht="14.25" spans="1:4">
      <c r="A95" s="33"/>
      <c r="C95" s="57"/>
      <c r="D95" s="19"/>
    </row>
    <row r="96" s="1" customFormat="1" ht="14.25" spans="1:4">
      <c r="A96" s="33"/>
      <c r="C96" s="57"/>
      <c r="D96" s="19"/>
    </row>
    <row r="97" s="1" customFormat="1" ht="14.25" spans="1:4">
      <c r="A97" s="33"/>
      <c r="C97" s="57"/>
      <c r="D97" s="19"/>
    </row>
    <row r="98" s="1" customFormat="1" ht="14.25" spans="1:4">
      <c r="A98" s="33"/>
      <c r="C98" s="57"/>
      <c r="D98" s="19"/>
    </row>
    <row r="99" s="1" customFormat="1" ht="14.25" spans="1:4">
      <c r="A99" s="33"/>
      <c r="C99" s="57"/>
      <c r="D99" s="19"/>
    </row>
    <row r="100" s="1" customFormat="1" ht="14.25" spans="1:4">
      <c r="A100" s="33"/>
      <c r="C100" s="57"/>
      <c r="D100" s="19"/>
    </row>
    <row r="101" s="1" customFormat="1" ht="14.25" spans="1:4">
      <c r="A101" s="33"/>
      <c r="C101" s="57"/>
      <c r="D101" s="19"/>
    </row>
    <row r="102" s="1" customFormat="1" ht="14.25" spans="1:4">
      <c r="A102" s="33"/>
      <c r="C102" s="57"/>
      <c r="D102" s="19"/>
    </row>
    <row r="103" s="1" customFormat="1" ht="14.25" spans="1:4">
      <c r="A103" s="33"/>
      <c r="C103" s="57"/>
      <c r="D103" s="19"/>
    </row>
    <row r="104" s="1" customFormat="1" ht="14.25" spans="1:4">
      <c r="A104" s="33"/>
      <c r="C104" s="57"/>
      <c r="D104" s="19"/>
    </row>
    <row r="105" s="1" customFormat="1" ht="14.25" spans="1:4">
      <c r="A105" s="33"/>
      <c r="C105" s="57"/>
      <c r="D105" s="19"/>
    </row>
    <row r="106" s="1" customFormat="1" ht="14.25" spans="1:4">
      <c r="A106" s="33"/>
      <c r="C106" s="57"/>
      <c r="D106" s="19"/>
    </row>
    <row r="107" s="1" customFormat="1" ht="14.25" spans="1:4">
      <c r="A107" s="33"/>
      <c r="C107" s="57"/>
      <c r="D107" s="19"/>
    </row>
    <row r="108" s="1" customFormat="1" ht="14.25" spans="1:4">
      <c r="A108" s="33"/>
      <c r="C108" s="57"/>
      <c r="D108" s="19"/>
    </row>
    <row r="109" s="1" customFormat="1" ht="14.25" spans="1:4">
      <c r="A109" s="33"/>
      <c r="C109" s="57"/>
      <c r="D109" s="19"/>
    </row>
    <row r="110" s="1" customFormat="1" ht="14.25" spans="1:4">
      <c r="A110" s="33"/>
      <c r="C110" s="57"/>
      <c r="D110" s="19"/>
    </row>
    <row r="111" s="1" customFormat="1" ht="14.25" spans="1:4">
      <c r="A111" s="33"/>
      <c r="C111" s="57"/>
      <c r="D111" s="19"/>
    </row>
    <row r="112" s="1" customFormat="1" ht="14.25" spans="1:4">
      <c r="A112" s="33"/>
      <c r="C112" s="57"/>
      <c r="D112" s="19"/>
    </row>
    <row r="113" s="1" customFormat="1" ht="14.25" spans="1:4">
      <c r="A113" s="33"/>
      <c r="C113" s="57"/>
      <c r="D113" s="19"/>
    </row>
    <row r="114" s="1" customFormat="1" ht="14.25" spans="1:4">
      <c r="A114" s="33"/>
      <c r="C114" s="57"/>
      <c r="D114" s="19"/>
    </row>
    <row r="115" s="1" customFormat="1" ht="14.25" spans="1:4">
      <c r="A115" s="33"/>
      <c r="C115" s="57"/>
      <c r="D115" s="19"/>
    </row>
    <row r="116" s="1" customFormat="1" ht="14.25" spans="1:4">
      <c r="A116" s="33"/>
      <c r="C116" s="57"/>
      <c r="D116" s="19"/>
    </row>
    <row r="117" s="1" customFormat="1" ht="14.25" spans="1:4">
      <c r="A117" s="33"/>
      <c r="C117" s="57"/>
      <c r="D117" s="19"/>
    </row>
    <row r="118" s="1" customFormat="1" ht="14.25" spans="1:4">
      <c r="A118" s="33"/>
      <c r="C118" s="57"/>
      <c r="D118" s="19"/>
    </row>
    <row r="119" s="1" customFormat="1" ht="14.25" spans="1:4">
      <c r="A119" s="33"/>
      <c r="C119" s="57"/>
      <c r="D119" s="19"/>
    </row>
    <row r="120" s="1" customFormat="1" ht="14.25" spans="1:4">
      <c r="A120" s="33"/>
      <c r="C120" s="57"/>
      <c r="D120" s="19"/>
    </row>
    <row r="121" s="1" customFormat="1" ht="14.25" spans="1:4">
      <c r="A121" s="33"/>
      <c r="C121" s="57"/>
      <c r="D121" s="19"/>
    </row>
    <row r="122" s="1" customFormat="1" ht="14.25" spans="1:4">
      <c r="A122" s="33"/>
      <c r="C122" s="57"/>
      <c r="D122" s="19"/>
    </row>
    <row r="123" s="1" customFormat="1" ht="14.25" spans="1:4">
      <c r="A123" s="33"/>
      <c r="C123" s="57"/>
      <c r="D123" s="19"/>
    </row>
    <row r="124" s="1" customFormat="1" ht="14.25" spans="1:4">
      <c r="A124" s="33"/>
      <c r="C124" s="57"/>
      <c r="D124" s="19"/>
    </row>
    <row r="125" s="1" customFormat="1" ht="14.25" spans="1:4">
      <c r="A125" s="33"/>
      <c r="C125" s="57"/>
      <c r="D125" s="19"/>
    </row>
    <row r="126" s="1" customFormat="1" ht="14.25" spans="1:4">
      <c r="A126" s="33"/>
      <c r="C126" s="57"/>
      <c r="D126" s="19"/>
    </row>
    <row r="127" s="1" customFormat="1" ht="14.25" spans="1:4">
      <c r="A127" s="33"/>
      <c r="C127" s="57"/>
      <c r="D127" s="19"/>
    </row>
    <row r="128" s="1" customFormat="1" ht="14.25" spans="1:4">
      <c r="A128" s="33"/>
      <c r="C128" s="57"/>
      <c r="D128" s="19"/>
    </row>
    <row r="129" s="1" customFormat="1" ht="14.25" spans="1:4">
      <c r="A129" s="33"/>
      <c r="C129" s="57"/>
      <c r="D129" s="19"/>
    </row>
    <row r="130" s="1" customFormat="1" ht="14.25" spans="1:4">
      <c r="A130" s="33"/>
      <c r="C130" s="57"/>
      <c r="D130" s="19"/>
    </row>
    <row r="131" s="1" customFormat="1" ht="14.25" spans="1:4">
      <c r="A131" s="33"/>
      <c r="C131" s="57"/>
      <c r="D131" s="19"/>
    </row>
    <row r="132" s="1" customFormat="1" ht="14.25" spans="1:4">
      <c r="A132" s="33"/>
      <c r="C132" s="57"/>
      <c r="D132" s="19"/>
    </row>
    <row r="133" s="1" customFormat="1" ht="14.25" spans="1:4">
      <c r="A133" s="33"/>
      <c r="C133" s="57"/>
      <c r="D133" s="19"/>
    </row>
    <row r="134" s="1" customFormat="1" ht="14.25" spans="1:4">
      <c r="A134" s="33"/>
      <c r="C134" s="57"/>
      <c r="D134" s="19"/>
    </row>
    <row r="135" s="1" customFormat="1" ht="14.25" spans="1:4">
      <c r="A135" s="33"/>
      <c r="C135" s="57"/>
      <c r="D135" s="19"/>
    </row>
    <row r="136" s="1" customFormat="1" ht="14.25" spans="1:4">
      <c r="A136" s="33"/>
      <c r="C136" s="57"/>
      <c r="D136" s="19"/>
    </row>
    <row r="137" s="1" customFormat="1" ht="14.25" spans="1:4">
      <c r="A137" s="33"/>
      <c r="C137" s="57"/>
      <c r="D137" s="19"/>
    </row>
    <row r="138" s="1" customFormat="1" ht="14.25" spans="1:4">
      <c r="A138" s="33"/>
      <c r="C138" s="57"/>
      <c r="D138" s="19"/>
    </row>
    <row r="139" s="1" customFormat="1" ht="14.25" spans="1:4">
      <c r="A139" s="33"/>
      <c r="C139" s="57"/>
      <c r="D139" s="19"/>
    </row>
    <row r="140" s="1" customFormat="1" ht="14.25" spans="1:4">
      <c r="A140" s="33"/>
      <c r="C140" s="57"/>
      <c r="D140" s="19"/>
    </row>
    <row r="141" s="1" customFormat="1" ht="14.25" spans="1:4">
      <c r="A141" s="33"/>
      <c r="C141" s="57"/>
      <c r="D141" s="19"/>
    </row>
    <row r="142" s="1" customFormat="1" ht="14.25" spans="1:4">
      <c r="A142" s="33"/>
      <c r="C142" s="57"/>
      <c r="D142" s="19"/>
    </row>
    <row r="143" s="1" customFormat="1" ht="14.25" spans="1:4">
      <c r="A143" s="33"/>
      <c r="C143" s="57"/>
      <c r="D143" s="19"/>
    </row>
    <row r="144" s="1" customFormat="1" ht="14.25" spans="1:4">
      <c r="A144" s="33"/>
      <c r="C144" s="57"/>
      <c r="D144" s="19"/>
    </row>
    <row r="145" s="1" customFormat="1" ht="14.25" spans="1:4">
      <c r="A145" s="33"/>
      <c r="C145" s="57"/>
      <c r="D145" s="19"/>
    </row>
    <row r="146" s="1" customFormat="1" ht="14.25" spans="1:4">
      <c r="A146" s="33"/>
      <c r="C146" s="57"/>
      <c r="D146" s="19"/>
    </row>
    <row r="147" s="1" customFormat="1" ht="14.25" spans="1:4">
      <c r="A147" s="33"/>
      <c r="C147" s="57"/>
      <c r="D147" s="19"/>
    </row>
    <row r="148" s="1" customFormat="1" ht="14.25" spans="1:4">
      <c r="A148" s="33"/>
      <c r="C148" s="57"/>
      <c r="D148" s="19"/>
    </row>
    <row r="149" s="1" customFormat="1" ht="14.25" spans="1:4">
      <c r="A149" s="33"/>
      <c r="C149" s="57"/>
      <c r="D149" s="19"/>
    </row>
    <row r="150" s="1" customFormat="1" ht="14.25" spans="1:4">
      <c r="A150" s="33"/>
      <c r="C150" s="57"/>
      <c r="D150" s="19"/>
    </row>
    <row r="151" s="1" customFormat="1" ht="14.25" spans="1:4">
      <c r="A151" s="33"/>
      <c r="C151" s="57"/>
      <c r="D151" s="19"/>
    </row>
    <row r="152" s="1" customFormat="1" ht="14.25" spans="1:4">
      <c r="A152" s="33"/>
      <c r="C152" s="57"/>
      <c r="D152" s="19"/>
    </row>
    <row r="153" s="1" customFormat="1" ht="14.25" spans="1:4">
      <c r="A153" s="33"/>
      <c r="C153" s="57"/>
      <c r="D153" s="19"/>
    </row>
    <row r="154" s="1" customFormat="1" ht="14.25" spans="1:4">
      <c r="A154" s="33"/>
      <c r="C154" s="57"/>
      <c r="D154" s="19"/>
    </row>
    <row r="155" s="1" customFormat="1" ht="14.25" spans="1:4">
      <c r="A155" s="33"/>
      <c r="C155" s="57"/>
      <c r="D155" s="19"/>
    </row>
    <row r="156" s="1" customFormat="1" ht="14.25" spans="1:4">
      <c r="A156" s="33"/>
      <c r="C156" s="57"/>
      <c r="D156" s="19"/>
    </row>
    <row r="157" s="1" customFormat="1" ht="14.25" spans="1:4">
      <c r="A157" s="33"/>
      <c r="C157" s="57"/>
      <c r="D157" s="19"/>
    </row>
    <row r="158" s="1" customFormat="1" ht="14.25" spans="1:4">
      <c r="A158" s="33"/>
      <c r="C158" s="57"/>
      <c r="D158" s="19"/>
    </row>
    <row r="159" s="1" customFormat="1" ht="14.25" spans="1:4">
      <c r="A159" s="33"/>
      <c r="C159" s="57"/>
      <c r="D159" s="19"/>
    </row>
    <row r="160" s="1" customFormat="1" ht="14.25" spans="1:4">
      <c r="A160" s="33"/>
      <c r="C160" s="57"/>
      <c r="D160" s="19"/>
    </row>
    <row r="161" s="1" customFormat="1" ht="14.25" spans="1:4">
      <c r="A161" s="33"/>
      <c r="C161" s="57"/>
      <c r="D161" s="19"/>
    </row>
    <row r="162" s="1" customFormat="1" ht="14.25" spans="1:4">
      <c r="A162" s="33"/>
      <c r="C162" s="57"/>
      <c r="D162" s="19"/>
    </row>
    <row r="163" s="1" customFormat="1" ht="14.25" spans="1:4">
      <c r="A163" s="33"/>
      <c r="C163" s="57"/>
      <c r="D163" s="19"/>
    </row>
    <row r="164" s="1" customFormat="1" ht="14.25" spans="1:4">
      <c r="A164" s="33"/>
      <c r="C164" s="57"/>
      <c r="D164" s="19"/>
    </row>
    <row r="165" s="1" customFormat="1" ht="14.25" spans="1:4">
      <c r="A165" s="33"/>
      <c r="C165" s="57"/>
      <c r="D165" s="19"/>
    </row>
    <row r="166" s="1" customFormat="1" ht="14.25" spans="1:4">
      <c r="A166" s="33"/>
      <c r="C166" s="57"/>
      <c r="D166" s="19"/>
    </row>
    <row r="167" s="1" customFormat="1" ht="14.25" spans="1:4">
      <c r="A167" s="33"/>
      <c r="C167" s="57"/>
      <c r="D167" s="19"/>
    </row>
    <row r="168" s="1" customFormat="1" ht="14.25" spans="1:4">
      <c r="A168" s="33"/>
      <c r="C168" s="57"/>
      <c r="D168" s="19"/>
    </row>
    <row r="169" s="1" customFormat="1" ht="14.25" spans="1:4">
      <c r="A169" s="33"/>
      <c r="C169" s="57"/>
      <c r="D169" s="19"/>
    </row>
    <row r="170" s="1" customFormat="1" ht="14.25" spans="1:4">
      <c r="A170" s="33"/>
      <c r="C170" s="57"/>
      <c r="D170" s="19"/>
    </row>
    <row r="171" s="1" customFormat="1" ht="14.25" spans="1:4">
      <c r="A171" s="33"/>
      <c r="C171" s="57"/>
      <c r="D171" s="19"/>
    </row>
    <row r="172" s="1" customFormat="1" ht="14.25" spans="1:4">
      <c r="A172" s="33"/>
      <c r="C172" s="57"/>
      <c r="D172" s="19"/>
    </row>
    <row r="173" s="1" customFormat="1" ht="14.25" spans="1:4">
      <c r="A173" s="33"/>
      <c r="C173" s="57"/>
      <c r="D173" s="19"/>
    </row>
    <row r="174" ht="14.25" spans="1:3">
      <c r="A174" s="33"/>
      <c r="B174" s="1"/>
      <c r="C174" s="57"/>
    </row>
  </sheetData>
  <sheetProtection password="CE2A" sheet="1" objects="1"/>
  <mergeCells count="1">
    <mergeCell ref="A1:D1"/>
  </mergeCell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C11" sqref="C11"/>
    </sheetView>
  </sheetViews>
  <sheetFormatPr defaultColWidth="8.875" defaultRowHeight="14.25" outlineLevelCol="5"/>
  <cols>
    <col min="1" max="1" width="41.125" style="228" customWidth="1"/>
    <col min="2" max="2" width="22.375" style="228" customWidth="1"/>
    <col min="3" max="5" width="8.875" style="214" customWidth="1"/>
    <col min="6" max="6" width="13" style="216" customWidth="1"/>
    <col min="7" max="7" width="31.5" style="214" customWidth="1"/>
    <col min="8" max="16384" width="8.875" style="214"/>
  </cols>
  <sheetData>
    <row r="1" ht="15" spans="1:2">
      <c r="A1" s="218" t="s">
        <v>1222</v>
      </c>
      <c r="B1" s="219"/>
    </row>
    <row r="2" spans="1:6">
      <c r="A2" s="221" t="s">
        <v>22</v>
      </c>
      <c r="B2" s="222"/>
      <c r="F2" s="16"/>
    </row>
    <row r="3" spans="1:6">
      <c r="A3" s="221" t="s">
        <v>26</v>
      </c>
      <c r="B3" s="222"/>
      <c r="F3" s="16"/>
    </row>
    <row r="4" spans="1:6">
      <c r="A4" s="221" t="s">
        <v>28</v>
      </c>
      <c r="B4" s="222"/>
      <c r="F4" s="16"/>
    </row>
    <row r="5" spans="1:6">
      <c r="A5" s="221" t="s">
        <v>30</v>
      </c>
      <c r="B5" s="223"/>
      <c r="F5" s="16"/>
    </row>
    <row r="6" spans="1:6">
      <c r="A6" s="221" t="s">
        <v>32</v>
      </c>
      <c r="B6" s="223"/>
      <c r="F6" s="16"/>
    </row>
    <row r="7" spans="1:6">
      <c r="A7" s="221" t="s">
        <v>34</v>
      </c>
      <c r="B7" s="222"/>
      <c r="F7" s="16"/>
    </row>
    <row r="8" spans="1:6">
      <c r="A8" s="221" t="s">
        <v>36</v>
      </c>
      <c r="B8" s="222"/>
      <c r="F8" s="16"/>
    </row>
    <row r="9" spans="1:6">
      <c r="A9" s="221" t="s">
        <v>38</v>
      </c>
      <c r="B9" s="222"/>
      <c r="F9" s="16"/>
    </row>
    <row r="10" spans="1:6">
      <c r="A10" s="221" t="s">
        <v>40</v>
      </c>
      <c r="B10" s="222"/>
      <c r="F10" s="16"/>
    </row>
    <row r="11" spans="1:6">
      <c r="A11" s="221" t="s">
        <v>42</v>
      </c>
      <c r="B11" s="229"/>
      <c r="C11" s="230" t="s">
        <v>1223</v>
      </c>
      <c r="F11" s="16"/>
    </row>
    <row r="12" spans="1:6">
      <c r="A12" s="221" t="s">
        <v>44</v>
      </c>
      <c r="B12" s="222"/>
      <c r="F12" s="16"/>
    </row>
    <row r="13" spans="1:6">
      <c r="A13" s="221" t="s">
        <v>46</v>
      </c>
      <c r="B13" s="222"/>
      <c r="F13" s="16"/>
    </row>
    <row r="14" spans="1:6">
      <c r="A14" s="221" t="s">
        <v>48</v>
      </c>
      <c r="B14" s="222"/>
      <c r="F14" s="16"/>
    </row>
    <row r="15" spans="1:6">
      <c r="A15" s="221" t="s">
        <v>50</v>
      </c>
      <c r="B15" s="222"/>
      <c r="F15" s="16"/>
    </row>
    <row r="16" spans="1:6">
      <c r="A16" s="221" t="s">
        <v>52</v>
      </c>
      <c r="B16" s="222"/>
      <c r="F16" s="16"/>
    </row>
    <row r="17" spans="1:6">
      <c r="A17" s="221" t="s">
        <v>54</v>
      </c>
      <c r="B17" s="222"/>
      <c r="F17" s="16"/>
    </row>
    <row r="18" spans="1:6">
      <c r="A18" s="221" t="s">
        <v>56</v>
      </c>
      <c r="B18" s="222"/>
      <c r="F18" s="16"/>
    </row>
    <row r="19" spans="1:6">
      <c r="A19" s="221" t="s">
        <v>58</v>
      </c>
      <c r="B19" s="222"/>
      <c r="F19" s="16"/>
    </row>
    <row r="20" spans="1:6">
      <c r="A20" s="221" t="s">
        <v>60</v>
      </c>
      <c r="B20" s="222"/>
      <c r="F20" s="16"/>
    </row>
    <row r="21" spans="1:6">
      <c r="A21" s="221" t="s">
        <v>62</v>
      </c>
      <c r="B21" s="222"/>
      <c r="F21" s="16"/>
    </row>
    <row r="22" spans="1:6">
      <c r="A22" s="221" t="s">
        <v>64</v>
      </c>
      <c r="B22" s="222"/>
      <c r="F22" s="16"/>
    </row>
    <row r="23" spans="1:6">
      <c r="A23" s="221" t="s">
        <v>66</v>
      </c>
      <c r="B23" s="222"/>
      <c r="F23" s="16"/>
    </row>
    <row r="24" spans="1:6">
      <c r="A24" s="221" t="s">
        <v>68</v>
      </c>
      <c r="B24" s="222"/>
      <c r="F24" s="16"/>
    </row>
    <row r="25" spans="1:6">
      <c r="A25" s="221" t="s">
        <v>70</v>
      </c>
      <c r="B25" s="222"/>
      <c r="F25" s="16"/>
    </row>
    <row r="26" spans="1:6">
      <c r="A26" s="221" t="s">
        <v>72</v>
      </c>
      <c r="B26" s="223"/>
      <c r="F26" s="16"/>
    </row>
    <row r="27" ht="15" spans="1:6">
      <c r="A27" s="226" t="s">
        <v>74</v>
      </c>
      <c r="B27" s="231"/>
      <c r="F27" s="16"/>
    </row>
  </sheetData>
  <sheetProtection password="CE2A" sheet="1" objects="1"/>
  <mergeCells count="1">
    <mergeCell ref="A1:B1"/>
  </mergeCells>
  <dataValidations count="3">
    <dataValidation type="list" allowBlank="1" showInputMessage="1" showErrorMessage="1" sqref="B5">
      <formula1>"1|人身险公司,2|财产险公司,3|再保险公司"</formula1>
    </dataValidation>
    <dataValidation type="list" allowBlank="1" showInputMessage="1" showErrorMessage="1" sqref="B6 B27">
      <formula1>"是,否"</formula1>
    </dataValidation>
    <dataValidation type="list" allowBlank="1" showInputMessage="1" showErrorMessage="1" sqref="B26">
      <formula1>"1|I类公司,2|II类公司"</formula1>
    </dataValidation>
  </dataValidations>
  <pageMargins left="0.699305555555556" right="0.699305555555556" top="0.75" bottom="0.75" header="0.3" footer="0.3"/>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6"/>
  <sheetViews>
    <sheetView workbookViewId="0">
      <selection activeCell="H8" sqref="H8"/>
    </sheetView>
  </sheetViews>
  <sheetFormatPr defaultColWidth="9" defaultRowHeight="15"/>
  <cols>
    <col min="1" max="1" width="4.625" style="26" customWidth="1"/>
    <col min="2" max="2" width="20.5" style="27" customWidth="1"/>
    <col min="3" max="3" width="22.375" style="27" customWidth="1"/>
    <col min="4" max="4" width="16.875" style="27" customWidth="1"/>
    <col min="5" max="6" width="9" style="27" customWidth="1"/>
    <col min="7" max="7" width="13" style="28" customWidth="1"/>
    <col min="8" max="16384" width="9" style="27"/>
  </cols>
  <sheetData>
    <row r="1" ht="51" customHeight="1" spans="1:3">
      <c r="A1" s="29" t="s">
        <v>1586</v>
      </c>
      <c r="B1" s="29"/>
      <c r="C1" s="30"/>
    </row>
    <row r="2" ht="21" customHeight="1" spans="1:3">
      <c r="A2" s="29"/>
      <c r="B2" s="29"/>
      <c r="C2" s="30"/>
    </row>
    <row r="3" spans="1:3">
      <c r="A3" s="10" t="s">
        <v>1315</v>
      </c>
      <c r="B3" s="11" t="s">
        <v>1316</v>
      </c>
      <c r="C3" s="12" t="s">
        <v>1317</v>
      </c>
    </row>
    <row r="4" s="1" customFormat="1" ht="14.25" spans="1:9">
      <c r="A4" s="13">
        <v>1</v>
      </c>
      <c r="B4" s="14" t="s">
        <v>1177</v>
      </c>
      <c r="C4" s="18"/>
      <c r="D4" s="31" t="s">
        <v>1587</v>
      </c>
      <c r="E4" s="31" t="s">
        <v>1588</v>
      </c>
      <c r="G4" s="16"/>
      <c r="I4" s="17"/>
    </row>
    <row r="5" s="1" customFormat="1" ht="14.25" spans="1:9">
      <c r="A5" s="13">
        <v>2</v>
      </c>
      <c r="B5" s="14" t="s">
        <v>1180</v>
      </c>
      <c r="C5" s="18"/>
      <c r="D5" s="31" t="s">
        <v>1589</v>
      </c>
      <c r="E5" s="31" t="s">
        <v>1590</v>
      </c>
      <c r="G5" s="16"/>
      <c r="I5" s="17"/>
    </row>
    <row r="6" s="1" customFormat="1" ht="14.25" spans="1:9">
      <c r="A6" s="13">
        <v>3</v>
      </c>
      <c r="B6" s="14" t="s">
        <v>1182</v>
      </c>
      <c r="C6" s="18"/>
      <c r="D6" s="31" t="s">
        <v>1591</v>
      </c>
      <c r="E6" s="31" t="s">
        <v>1592</v>
      </c>
      <c r="G6" s="16"/>
      <c r="I6" s="17"/>
    </row>
    <row r="7" s="1" customFormat="1" ht="14.25" spans="1:9">
      <c r="A7" s="13">
        <v>4</v>
      </c>
      <c r="B7" s="14" t="s">
        <v>1184</v>
      </c>
      <c r="C7" s="18"/>
      <c r="D7" s="31" t="s">
        <v>1593</v>
      </c>
      <c r="E7" s="31" t="s">
        <v>1594</v>
      </c>
      <c r="G7" s="16"/>
      <c r="I7" s="17"/>
    </row>
    <row r="8" s="1" customFormat="1" ht="14.25" spans="1:9">
      <c r="A8" s="13">
        <v>5</v>
      </c>
      <c r="B8" s="14" t="s">
        <v>1186</v>
      </c>
      <c r="C8" s="18"/>
      <c r="D8" s="31" t="s">
        <v>1595</v>
      </c>
      <c r="E8" s="31" t="s">
        <v>1596</v>
      </c>
      <c r="G8" s="16"/>
      <c r="I8" s="17"/>
    </row>
    <row r="9" s="1" customFormat="1" spans="1:9">
      <c r="A9" s="22">
        <v>6</v>
      </c>
      <c r="B9" s="23" t="s">
        <v>1188</v>
      </c>
      <c r="C9" s="32"/>
      <c r="D9" s="31" t="s">
        <v>1597</v>
      </c>
      <c r="E9" s="31" t="s">
        <v>1598</v>
      </c>
      <c r="G9" s="16"/>
      <c r="I9" s="17"/>
    </row>
    <row r="10" s="1" customFormat="1" ht="14.25" spans="1:7">
      <c r="A10" s="33"/>
      <c r="G10" s="19"/>
    </row>
    <row r="11" s="1" customFormat="1" ht="14.25" spans="1:7">
      <c r="A11" s="33"/>
      <c r="G11" s="19"/>
    </row>
    <row r="12" s="1" customFormat="1" ht="14.25" spans="1:7">
      <c r="A12" s="33"/>
      <c r="G12" s="19"/>
    </row>
    <row r="13" s="1" customFormat="1" ht="14.25" spans="1:7">
      <c r="A13" s="33"/>
      <c r="G13" s="19"/>
    </row>
    <row r="14" s="1" customFormat="1" ht="14.25" spans="1:7">
      <c r="A14" s="33"/>
      <c r="G14" s="19"/>
    </row>
    <row r="15" s="1" customFormat="1" ht="14.25" spans="1:7">
      <c r="A15" s="33"/>
      <c r="G15" s="19"/>
    </row>
    <row r="16" s="1" customFormat="1" ht="14.25" spans="1:7">
      <c r="A16" s="33"/>
      <c r="G16" s="19"/>
    </row>
    <row r="17" s="1" customFormat="1" ht="14.25" spans="1:7">
      <c r="A17" s="33"/>
      <c r="G17" s="19"/>
    </row>
    <row r="18" s="1" customFormat="1" ht="14.25" spans="1:7">
      <c r="A18" s="33"/>
      <c r="G18" s="19"/>
    </row>
    <row r="19" s="1" customFormat="1" ht="14.25" spans="1:7">
      <c r="A19" s="33"/>
      <c r="G19" s="19"/>
    </row>
    <row r="20" s="1" customFormat="1" ht="14.25" spans="1:7">
      <c r="A20" s="33"/>
      <c r="G20" s="19"/>
    </row>
    <row r="21" s="1" customFormat="1" ht="14.25" spans="1:7">
      <c r="A21" s="33"/>
      <c r="G21" s="19"/>
    </row>
    <row r="22" s="1" customFormat="1" ht="14.25" spans="1:7">
      <c r="A22" s="33"/>
      <c r="G22" s="19"/>
    </row>
    <row r="23" s="1" customFormat="1" ht="14.25" spans="1:7">
      <c r="A23" s="33"/>
      <c r="G23" s="19"/>
    </row>
    <row r="24" s="1" customFormat="1" ht="14.25" spans="1:7">
      <c r="A24" s="33"/>
      <c r="G24" s="19"/>
    </row>
    <row r="25" s="1" customFormat="1" ht="14.25" spans="1:7">
      <c r="A25" s="33"/>
      <c r="G25" s="19"/>
    </row>
    <row r="26" s="1" customFormat="1" ht="14.25" spans="1:7">
      <c r="A26" s="33"/>
      <c r="G26" s="19"/>
    </row>
    <row r="27" s="1" customFormat="1" ht="14.25" spans="1:7">
      <c r="A27" s="33"/>
      <c r="G27" s="19"/>
    </row>
    <row r="28" s="1" customFormat="1" ht="14.25" spans="1:7">
      <c r="A28" s="33"/>
      <c r="G28" s="19"/>
    </row>
    <row r="29" s="1" customFormat="1" ht="14.25" spans="1:7">
      <c r="A29" s="33"/>
      <c r="G29" s="19"/>
    </row>
    <row r="30" s="1" customFormat="1" ht="14.25" spans="1:7">
      <c r="A30" s="33"/>
      <c r="G30" s="19"/>
    </row>
    <row r="31" s="1" customFormat="1" ht="14.25" spans="1:7">
      <c r="A31" s="33"/>
      <c r="G31" s="19"/>
    </row>
    <row r="32" s="1" customFormat="1" ht="14.25" spans="1:7">
      <c r="A32" s="33"/>
      <c r="G32" s="19"/>
    </row>
    <row r="33" s="1" customFormat="1" ht="14.25" spans="1:7">
      <c r="A33" s="33"/>
      <c r="G33" s="19"/>
    </row>
    <row r="34" s="1" customFormat="1" ht="14.25" spans="1:7">
      <c r="A34" s="33"/>
      <c r="G34" s="19"/>
    </row>
    <row r="35" s="1" customFormat="1" ht="14.25" spans="1:7">
      <c r="A35" s="33"/>
      <c r="G35" s="19"/>
    </row>
    <row r="36" s="1" customFormat="1" ht="14.25" spans="1:7">
      <c r="A36" s="33"/>
      <c r="G36" s="19"/>
    </row>
    <row r="37" s="1" customFormat="1" ht="14.25" spans="1:7">
      <c r="A37" s="33"/>
      <c r="G37" s="19"/>
    </row>
    <row r="38" s="1" customFormat="1" ht="14.25" spans="1:7">
      <c r="A38" s="33"/>
      <c r="G38" s="19"/>
    </row>
    <row r="39" s="1" customFormat="1" ht="14.25" spans="1:7">
      <c r="A39" s="33"/>
      <c r="G39" s="19"/>
    </row>
    <row r="40" s="1" customFormat="1" ht="14.25" spans="1:7">
      <c r="A40" s="33"/>
      <c r="G40" s="19"/>
    </row>
    <row r="41" s="1" customFormat="1" ht="14.25" spans="1:7">
      <c r="A41" s="33"/>
      <c r="G41" s="19"/>
    </row>
    <row r="42" s="1" customFormat="1" ht="14.25" spans="1:7">
      <c r="A42" s="33"/>
      <c r="G42" s="19"/>
    </row>
    <row r="43" s="1" customFormat="1" ht="14.25" spans="1:7">
      <c r="A43" s="33"/>
      <c r="G43" s="19"/>
    </row>
    <row r="44" s="1" customFormat="1" ht="14.25" spans="1:7">
      <c r="A44" s="33"/>
      <c r="G44" s="19"/>
    </row>
    <row r="45" s="1" customFormat="1" ht="14.25" spans="1:7">
      <c r="A45" s="33"/>
      <c r="G45" s="19"/>
    </row>
    <row r="46" s="1" customFormat="1" ht="14.25" spans="1:7">
      <c r="A46" s="33"/>
      <c r="G46" s="19"/>
    </row>
    <row r="47" s="1" customFormat="1" ht="14.25" spans="1:7">
      <c r="A47" s="33"/>
      <c r="G47" s="19"/>
    </row>
    <row r="48" s="1" customFormat="1" ht="14.25" spans="1:7">
      <c r="A48" s="33"/>
      <c r="G48" s="19"/>
    </row>
    <row r="49" s="1" customFormat="1" ht="14.25" spans="1:7">
      <c r="A49" s="33"/>
      <c r="G49" s="19"/>
    </row>
    <row r="50" s="1" customFormat="1" ht="14.25" spans="1:7">
      <c r="A50" s="33"/>
      <c r="G50" s="19"/>
    </row>
    <row r="51" s="1" customFormat="1" ht="14.25" spans="1:7">
      <c r="A51" s="33"/>
      <c r="G51" s="19"/>
    </row>
    <row r="52" s="1" customFormat="1" ht="14.25" spans="1:7">
      <c r="A52" s="33"/>
      <c r="G52" s="19"/>
    </row>
    <row r="53" s="1" customFormat="1" ht="14.25" spans="1:7">
      <c r="A53" s="33"/>
      <c r="G53" s="19"/>
    </row>
    <row r="54" s="1" customFormat="1" ht="14.25" spans="1:7">
      <c r="A54" s="33"/>
      <c r="G54" s="19"/>
    </row>
    <row r="55" s="1" customFormat="1" ht="14.25" spans="1:7">
      <c r="A55" s="33"/>
      <c r="G55" s="19"/>
    </row>
    <row r="56" s="1" customFormat="1" ht="14.25" spans="1:7">
      <c r="A56" s="33"/>
      <c r="G56" s="19"/>
    </row>
    <row r="57" s="1" customFormat="1" ht="14.25" spans="1:7">
      <c r="A57" s="33"/>
      <c r="G57" s="19"/>
    </row>
    <row r="58" s="1" customFormat="1" ht="14.25" spans="1:7">
      <c r="A58" s="33"/>
      <c r="G58" s="19"/>
    </row>
    <row r="59" s="1" customFormat="1" ht="14.25" spans="1:7">
      <c r="A59" s="33"/>
      <c r="G59" s="19"/>
    </row>
    <row r="60" s="1" customFormat="1" ht="14.25" spans="1:7">
      <c r="A60" s="33"/>
      <c r="G60" s="19"/>
    </row>
    <row r="61" s="1" customFormat="1" ht="14.25" spans="1:7">
      <c r="A61" s="33"/>
      <c r="G61" s="19"/>
    </row>
    <row r="62" s="1" customFormat="1" ht="14.25" spans="1:7">
      <c r="A62" s="33"/>
      <c r="G62" s="19"/>
    </row>
    <row r="63" s="1" customFormat="1" ht="14.25" spans="1:7">
      <c r="A63" s="33"/>
      <c r="G63" s="19"/>
    </row>
    <row r="64" s="1" customFormat="1" ht="14.25" spans="1:7">
      <c r="A64" s="33"/>
      <c r="G64" s="19"/>
    </row>
    <row r="65" s="1" customFormat="1" ht="14.25" spans="1:7">
      <c r="A65" s="33"/>
      <c r="G65" s="19"/>
    </row>
    <row r="66" s="1" customFormat="1" ht="14.25" spans="1:7">
      <c r="A66" s="33"/>
      <c r="G66" s="19"/>
    </row>
    <row r="67" s="1" customFormat="1" ht="14.25" spans="1:7">
      <c r="A67" s="33"/>
      <c r="G67" s="19"/>
    </row>
    <row r="68" s="1" customFormat="1" ht="14.25" spans="1:7">
      <c r="A68" s="33"/>
      <c r="G68" s="19"/>
    </row>
    <row r="69" s="1" customFormat="1" ht="14.25" spans="1:7">
      <c r="A69" s="33"/>
      <c r="G69" s="19"/>
    </row>
    <row r="70" s="1" customFormat="1" ht="14.25" spans="1:7">
      <c r="A70" s="33"/>
      <c r="G70" s="19"/>
    </row>
    <row r="71" s="1" customFormat="1" ht="14.25" spans="1:7">
      <c r="A71" s="33"/>
      <c r="G71" s="19"/>
    </row>
    <row r="72" s="1" customFormat="1" ht="14.25" spans="1:7">
      <c r="A72" s="33"/>
      <c r="G72" s="19"/>
    </row>
    <row r="73" s="1" customFormat="1" ht="14.25" spans="1:7">
      <c r="A73" s="33"/>
      <c r="G73" s="19"/>
    </row>
    <row r="74" s="1" customFormat="1" ht="14.25" spans="1:7">
      <c r="A74" s="33"/>
      <c r="G74" s="19"/>
    </row>
    <row r="75" s="1" customFormat="1" ht="14.25" spans="1:7">
      <c r="A75" s="33"/>
      <c r="G75" s="19"/>
    </row>
    <row r="76" s="1" customFormat="1" ht="14.25" spans="1:7">
      <c r="A76" s="33"/>
      <c r="G76" s="19"/>
    </row>
    <row r="77" s="1" customFormat="1" ht="14.25" spans="1:7">
      <c r="A77" s="33"/>
      <c r="G77" s="19"/>
    </row>
    <row r="78" s="1" customFormat="1" ht="14.25" spans="1:7">
      <c r="A78" s="33"/>
      <c r="G78" s="19"/>
    </row>
    <row r="79" s="1" customFormat="1" ht="14.25" spans="1:7">
      <c r="A79" s="33"/>
      <c r="G79" s="19"/>
    </row>
    <row r="80" s="1" customFormat="1" ht="14.25" spans="1:7">
      <c r="A80" s="33"/>
      <c r="G80" s="19"/>
    </row>
    <row r="81" s="1" customFormat="1" ht="14.25" spans="1:7">
      <c r="A81" s="33"/>
      <c r="G81" s="19"/>
    </row>
    <row r="82" s="1" customFormat="1" ht="14.25" spans="1:7">
      <c r="A82" s="33"/>
      <c r="G82" s="19"/>
    </row>
    <row r="83" s="1" customFormat="1" ht="14.25" spans="1:7">
      <c r="A83" s="33"/>
      <c r="G83" s="19"/>
    </row>
    <row r="84" s="1" customFormat="1" ht="14.25" spans="1:7">
      <c r="A84" s="33"/>
      <c r="G84" s="19"/>
    </row>
    <row r="85" s="1" customFormat="1" ht="14.25" spans="1:7">
      <c r="A85" s="33"/>
      <c r="G85" s="19"/>
    </row>
    <row r="86" s="1" customFormat="1" ht="14.25" spans="1:7">
      <c r="A86" s="33"/>
      <c r="G86" s="19"/>
    </row>
    <row r="87" s="1" customFormat="1" ht="14.25" spans="1:7">
      <c r="A87" s="33"/>
      <c r="G87" s="19"/>
    </row>
    <row r="88" s="1" customFormat="1" ht="14.25" spans="1:7">
      <c r="A88" s="33"/>
      <c r="G88" s="19"/>
    </row>
    <row r="89" s="1" customFormat="1" ht="14.25" spans="1:7">
      <c r="A89" s="33"/>
      <c r="G89" s="19"/>
    </row>
    <row r="90" s="1" customFormat="1" ht="14.25" spans="1:7">
      <c r="A90" s="33"/>
      <c r="G90" s="19"/>
    </row>
    <row r="91" s="1" customFormat="1" ht="14.25" spans="1:7">
      <c r="A91" s="33"/>
      <c r="G91" s="19"/>
    </row>
    <row r="92" s="1" customFormat="1" ht="14.25" spans="1:7">
      <c r="A92" s="33"/>
      <c r="G92" s="19"/>
    </row>
    <row r="93" s="1" customFormat="1" ht="14.25" spans="1:7">
      <c r="A93" s="33"/>
      <c r="G93" s="19"/>
    </row>
    <row r="94" s="1" customFormat="1" ht="14.25" spans="1:7">
      <c r="A94" s="33"/>
      <c r="G94" s="19"/>
    </row>
    <row r="95" s="1" customFormat="1" ht="14.25" spans="1:7">
      <c r="A95" s="33"/>
      <c r="G95" s="19"/>
    </row>
    <row r="96" s="1" customFormat="1" ht="14.25" spans="1:7">
      <c r="A96" s="33"/>
      <c r="G96" s="19"/>
    </row>
    <row r="97" s="1" customFormat="1" ht="14.25" spans="1:7">
      <c r="A97" s="33"/>
      <c r="G97" s="19"/>
    </row>
    <row r="98" s="1" customFormat="1" ht="14.25" spans="1:7">
      <c r="A98" s="33"/>
      <c r="G98" s="19"/>
    </row>
    <row r="99" s="1" customFormat="1" ht="14.25" spans="1:7">
      <c r="A99" s="33"/>
      <c r="G99" s="19"/>
    </row>
    <row r="100" s="1" customFormat="1" ht="14.25" spans="1:7">
      <c r="A100" s="33"/>
      <c r="G100" s="19"/>
    </row>
    <row r="101" s="1" customFormat="1" ht="14.25" spans="1:7">
      <c r="A101" s="33"/>
      <c r="G101" s="19"/>
    </row>
    <row r="102" s="1" customFormat="1" ht="14.25" spans="1:7">
      <c r="A102" s="33"/>
      <c r="G102" s="19"/>
    </row>
    <row r="103" s="1" customFormat="1" ht="14.25" spans="1:7">
      <c r="A103" s="33"/>
      <c r="G103" s="19"/>
    </row>
    <row r="104" s="1" customFormat="1" ht="14.25" spans="1:7">
      <c r="A104" s="33"/>
      <c r="G104" s="19"/>
    </row>
    <row r="105" s="1" customFormat="1" ht="14.25" spans="1:7">
      <c r="A105" s="33"/>
      <c r="G105" s="19"/>
    </row>
    <row r="106" s="1" customFormat="1" ht="14.25" spans="1:7">
      <c r="A106" s="33"/>
      <c r="G106" s="19"/>
    </row>
    <row r="107" s="1" customFormat="1" ht="14.25" spans="1:7">
      <c r="A107" s="33"/>
      <c r="G107" s="19"/>
    </row>
    <row r="108" s="1" customFormat="1" ht="14.25" spans="1:7">
      <c r="A108" s="33"/>
      <c r="G108" s="19"/>
    </row>
    <row r="109" s="1" customFormat="1" ht="14.25" spans="1:7">
      <c r="A109" s="33"/>
      <c r="G109" s="19"/>
    </row>
    <row r="110" s="1" customFormat="1" ht="14.25" spans="1:7">
      <c r="A110" s="33"/>
      <c r="G110" s="19"/>
    </row>
    <row r="111" s="1" customFormat="1" ht="14.25" spans="1:7">
      <c r="A111" s="33"/>
      <c r="G111" s="19"/>
    </row>
    <row r="112" s="1" customFormat="1" ht="14.25" spans="1:7">
      <c r="A112" s="33"/>
      <c r="G112" s="19"/>
    </row>
    <row r="113" s="1" customFormat="1" ht="14.25" spans="1:7">
      <c r="A113" s="33"/>
      <c r="G113" s="19"/>
    </row>
    <row r="114" s="1" customFormat="1" ht="14.25" spans="1:7">
      <c r="A114" s="33"/>
      <c r="G114" s="19"/>
    </row>
    <row r="115" s="1" customFormat="1" ht="14.25" spans="1:7">
      <c r="A115" s="33"/>
      <c r="G115" s="19"/>
    </row>
    <row r="116" s="1" customFormat="1" ht="14.25" spans="1:7">
      <c r="A116" s="33"/>
      <c r="G116" s="19"/>
    </row>
    <row r="117" s="25" customFormat="1" ht="14.25" spans="1:7">
      <c r="A117" s="34"/>
      <c r="G117" s="35"/>
    </row>
    <row r="118" s="25" customFormat="1" ht="14.25" spans="1:7">
      <c r="A118" s="34"/>
      <c r="G118" s="35"/>
    </row>
    <row r="119" s="25" customFormat="1" ht="14.25" spans="1:7">
      <c r="A119" s="34"/>
      <c r="G119" s="35"/>
    </row>
    <row r="120" s="25" customFormat="1" ht="14.25" spans="1:7">
      <c r="A120" s="34"/>
      <c r="G120" s="35"/>
    </row>
    <row r="121" s="25" customFormat="1" ht="14.25" spans="1:7">
      <c r="A121" s="34"/>
      <c r="G121" s="35"/>
    </row>
    <row r="122" s="25" customFormat="1" ht="14.25" spans="1:7">
      <c r="A122" s="34"/>
      <c r="G122" s="35"/>
    </row>
    <row r="123" s="25" customFormat="1" ht="14.25" spans="1:7">
      <c r="A123" s="34"/>
      <c r="G123" s="35"/>
    </row>
    <row r="124" s="25" customFormat="1" ht="14.25" spans="1:7">
      <c r="A124" s="34"/>
      <c r="G124" s="35"/>
    </row>
    <row r="125" s="25" customFormat="1" ht="14.25" spans="1:7">
      <c r="A125" s="34"/>
      <c r="G125" s="35"/>
    </row>
    <row r="126" s="25" customFormat="1" ht="14.25" spans="1:7">
      <c r="A126" s="34"/>
      <c r="G126" s="35"/>
    </row>
    <row r="127" s="25" customFormat="1" ht="14.25" spans="1:7">
      <c r="A127" s="34"/>
      <c r="G127" s="35"/>
    </row>
    <row r="128" s="25" customFormat="1" ht="14.25" spans="1:7">
      <c r="A128" s="34"/>
      <c r="G128" s="35"/>
    </row>
    <row r="129" s="25" customFormat="1" ht="14.25" spans="1:7">
      <c r="A129" s="34"/>
      <c r="G129" s="35"/>
    </row>
    <row r="130" s="25" customFormat="1" ht="14.25" spans="1:7">
      <c r="A130" s="34"/>
      <c r="G130" s="35"/>
    </row>
    <row r="131" s="25" customFormat="1" ht="14.25" spans="1:7">
      <c r="A131" s="34"/>
      <c r="G131" s="35"/>
    </row>
    <row r="132" s="25" customFormat="1" ht="14.25" spans="1:7">
      <c r="A132" s="34"/>
      <c r="G132" s="35"/>
    </row>
    <row r="133" s="25" customFormat="1" ht="14.25" spans="1:7">
      <c r="A133" s="34"/>
      <c r="G133" s="35"/>
    </row>
    <row r="134" s="25" customFormat="1" ht="14.25" spans="1:7">
      <c r="A134" s="34"/>
      <c r="G134" s="35"/>
    </row>
    <row r="135" s="25" customFormat="1" ht="14.25" spans="1:7">
      <c r="A135" s="34"/>
      <c r="G135" s="35"/>
    </row>
    <row r="136" s="25" customFormat="1" ht="14.25" spans="1:7">
      <c r="A136" s="34"/>
      <c r="G136" s="35"/>
    </row>
    <row r="137" s="25" customFormat="1" ht="14.25" spans="1:7">
      <c r="A137" s="34"/>
      <c r="G137" s="35"/>
    </row>
    <row r="138" s="25" customFormat="1" ht="14.25" spans="1:7">
      <c r="A138" s="34"/>
      <c r="G138" s="35"/>
    </row>
    <row r="139" s="25" customFormat="1" ht="14.25" spans="1:7">
      <c r="A139" s="34"/>
      <c r="G139" s="35"/>
    </row>
    <row r="140" s="25" customFormat="1" ht="14.25" spans="1:7">
      <c r="A140" s="34"/>
      <c r="G140" s="35"/>
    </row>
    <row r="141" s="25" customFormat="1" ht="14.25" spans="1:7">
      <c r="A141" s="34"/>
      <c r="G141" s="35"/>
    </row>
    <row r="142" s="25" customFormat="1" ht="14.25" spans="1:7">
      <c r="A142" s="34"/>
      <c r="G142" s="35"/>
    </row>
    <row r="143" s="25" customFormat="1" ht="14.25" spans="1:7">
      <c r="A143" s="34"/>
      <c r="G143" s="35"/>
    </row>
    <row r="144" s="25" customFormat="1" ht="14.25" spans="1:7">
      <c r="A144" s="34"/>
      <c r="G144" s="35"/>
    </row>
    <row r="145" s="25" customFormat="1" ht="14.25" spans="1:7">
      <c r="A145" s="34"/>
      <c r="G145" s="35"/>
    </row>
    <row r="146" s="25" customFormat="1" ht="14.25" spans="1:7">
      <c r="A146" s="34"/>
      <c r="G146" s="35"/>
    </row>
    <row r="147" s="25" customFormat="1" ht="14.25" spans="1:7">
      <c r="A147" s="34"/>
      <c r="G147" s="35"/>
    </row>
    <row r="148" s="25" customFormat="1" ht="14.25" spans="1:7">
      <c r="A148" s="34"/>
      <c r="G148" s="35"/>
    </row>
    <row r="149" s="25" customFormat="1" ht="14.25" spans="1:7">
      <c r="A149" s="34"/>
      <c r="G149" s="35"/>
    </row>
    <row r="150" s="25" customFormat="1" ht="14.25" spans="1:7">
      <c r="A150" s="34"/>
      <c r="G150" s="35"/>
    </row>
    <row r="151" s="25" customFormat="1" ht="14.25" spans="1:7">
      <c r="A151" s="34"/>
      <c r="G151" s="35"/>
    </row>
    <row r="152" s="25" customFormat="1" ht="14.25" spans="1:7">
      <c r="A152" s="34"/>
      <c r="G152" s="35"/>
    </row>
    <row r="153" s="25" customFormat="1" ht="14.25" spans="1:7">
      <c r="A153" s="34"/>
      <c r="G153" s="35"/>
    </row>
    <row r="154" s="25" customFormat="1" ht="14.25" spans="1:7">
      <c r="A154" s="34"/>
      <c r="G154" s="35"/>
    </row>
    <row r="155" s="25" customFormat="1" ht="14.25" spans="1:7">
      <c r="A155" s="34"/>
      <c r="G155" s="35"/>
    </row>
    <row r="156" s="25" customFormat="1" ht="14.25" spans="1:7">
      <c r="A156" s="34"/>
      <c r="G156" s="35"/>
    </row>
    <row r="157" s="25" customFormat="1" ht="14.25" spans="1:7">
      <c r="A157" s="34"/>
      <c r="G157" s="35"/>
    </row>
    <row r="158" s="25" customFormat="1" ht="14.25" spans="1:7">
      <c r="A158" s="34"/>
      <c r="G158" s="35"/>
    </row>
    <row r="159" s="25" customFormat="1" ht="14.25" spans="1:7">
      <c r="A159" s="34"/>
      <c r="G159" s="35"/>
    </row>
    <row r="160" s="25" customFormat="1" ht="14.25" spans="1:7">
      <c r="A160" s="34"/>
      <c r="G160" s="35"/>
    </row>
    <row r="161" s="25" customFormat="1" ht="14.25" spans="1:7">
      <c r="A161" s="34"/>
      <c r="G161" s="35"/>
    </row>
    <row r="162" s="25" customFormat="1" ht="14.25" spans="1:7">
      <c r="A162" s="34"/>
      <c r="G162" s="35"/>
    </row>
    <row r="163" s="25" customFormat="1" ht="14.25" spans="1:7">
      <c r="A163" s="34"/>
      <c r="G163" s="35"/>
    </row>
    <row r="164" s="25" customFormat="1" ht="14.25" spans="1:7">
      <c r="A164" s="34"/>
      <c r="G164" s="35"/>
    </row>
    <row r="165" s="25" customFormat="1" ht="14.25" spans="1:7">
      <c r="A165" s="34"/>
      <c r="G165" s="35"/>
    </row>
    <row r="166" s="25" customFormat="1" ht="14.25" spans="1:7">
      <c r="A166" s="34"/>
      <c r="G166" s="35"/>
    </row>
  </sheetData>
  <sheetProtection password="CE2A" sheet="1" objects="1" scenarios="1"/>
  <mergeCells count="1">
    <mergeCell ref="A1:C1"/>
  </mergeCells>
  <dataValidations count="6">
    <dataValidation type="list" allowBlank="1" showInputMessage="1" showErrorMessage="1" sqref="C4">
      <formula1>$D$4:$E$4</formula1>
    </dataValidation>
    <dataValidation type="list" allowBlank="1" showInputMessage="1" showErrorMessage="1" sqref="C5">
      <formula1>$D$5:$E$5</formula1>
    </dataValidation>
    <dataValidation type="list" allowBlank="1" showInputMessage="1" showErrorMessage="1" sqref="C6">
      <formula1>$D$6:$E$6</formula1>
    </dataValidation>
    <dataValidation type="list" allowBlank="1" showInputMessage="1" showErrorMessage="1" sqref="C7">
      <formula1>$D$7:$E$7</formula1>
    </dataValidation>
    <dataValidation type="list" allowBlank="1" showInputMessage="1" showErrorMessage="1" sqref="C8">
      <formula1>$D$8:$E$8</formula1>
    </dataValidation>
    <dataValidation type="list" allowBlank="1" showInputMessage="1" showErrorMessage="1" sqref="C9">
      <formula1>$D$9:$E$9</formula1>
    </dataValidation>
  </dataValidations>
  <pageMargins left="0.699305555555556" right="0.699305555555556" top="0.75" bottom="0.75" header="0.3" footer="0.3"/>
  <pageSetup paperSize="9" orientation="portrait"/>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1"/>
  <sheetViews>
    <sheetView workbookViewId="0">
      <selection activeCell="G8" sqref="G8"/>
    </sheetView>
  </sheetViews>
  <sheetFormatPr defaultColWidth="9" defaultRowHeight="16.5" outlineLevelCol="5"/>
  <cols>
    <col min="1" max="1" width="4.5" style="2" customWidth="1"/>
    <col min="2" max="2" width="46.75" style="2" customWidth="1"/>
    <col min="3" max="3" width="22.375" style="2" customWidth="1"/>
    <col min="4" max="4" width="13" style="3" customWidth="1"/>
    <col min="5" max="16384" width="9" style="2"/>
  </cols>
  <sheetData>
    <row r="1" ht="51" customHeight="1" spans="1:3">
      <c r="A1" s="4" t="s">
        <v>1599</v>
      </c>
      <c r="B1" s="5"/>
      <c r="C1" s="6"/>
    </row>
    <row r="2" ht="21" customHeight="1" spans="1:3">
      <c r="A2" s="7"/>
      <c r="B2" s="8"/>
      <c r="C2" s="9"/>
    </row>
    <row r="3" ht="15" spans="1:3">
      <c r="A3" s="10" t="s">
        <v>1315</v>
      </c>
      <c r="B3" s="11" t="s">
        <v>1316</v>
      </c>
      <c r="C3" s="12" t="s">
        <v>1317</v>
      </c>
    </row>
    <row r="4" s="1" customFormat="1" ht="14.25" spans="1:6">
      <c r="A4" s="13">
        <v>1</v>
      </c>
      <c r="B4" s="14" t="s">
        <v>1190</v>
      </c>
      <c r="C4" s="15"/>
      <c r="D4" s="16"/>
      <c r="F4" s="17"/>
    </row>
    <row r="5" s="1" customFormat="1" ht="14.25" spans="1:6">
      <c r="A5" s="13">
        <v>2</v>
      </c>
      <c r="B5" s="14" t="s">
        <v>1193</v>
      </c>
      <c r="C5" s="18"/>
      <c r="D5" s="16"/>
      <c r="F5" s="17"/>
    </row>
    <row r="6" s="1" customFormat="1" ht="14.25" spans="1:6">
      <c r="A6" s="13">
        <v>3</v>
      </c>
      <c r="B6" s="14" t="s">
        <v>1195</v>
      </c>
      <c r="C6" s="15"/>
      <c r="D6" s="16"/>
      <c r="F6" s="17"/>
    </row>
    <row r="7" s="1" customFormat="1" ht="14.25" spans="1:6">
      <c r="A7" s="13">
        <v>4</v>
      </c>
      <c r="B7" s="14" t="s">
        <v>1197</v>
      </c>
      <c r="C7" s="18"/>
      <c r="D7" s="16"/>
      <c r="F7" s="17"/>
    </row>
    <row r="8" s="1" customFormat="1" ht="14.25" spans="1:6">
      <c r="A8" s="13">
        <v>5</v>
      </c>
      <c r="B8" s="14" t="s">
        <v>1199</v>
      </c>
      <c r="C8" s="15"/>
      <c r="D8" s="16"/>
      <c r="F8" s="17"/>
    </row>
    <row r="9" s="1" customFormat="1" ht="14.25" spans="1:6">
      <c r="A9" s="13">
        <v>6</v>
      </c>
      <c r="B9" s="14" t="s">
        <v>1201</v>
      </c>
      <c r="C9" s="18"/>
      <c r="D9" s="16"/>
      <c r="F9" s="17"/>
    </row>
    <row r="10" s="1" customFormat="1" ht="14.25" spans="1:6">
      <c r="A10" s="13">
        <v>7</v>
      </c>
      <c r="B10" s="14" t="s">
        <v>1203</v>
      </c>
      <c r="C10" s="15"/>
      <c r="D10" s="16"/>
      <c r="F10" s="17"/>
    </row>
    <row r="11" s="1" customFormat="1" ht="14.25" spans="1:6">
      <c r="A11" s="13">
        <v>8</v>
      </c>
      <c r="B11" s="14" t="s">
        <v>1205</v>
      </c>
      <c r="C11" s="15"/>
      <c r="D11" s="16"/>
      <c r="F11" s="17"/>
    </row>
    <row r="12" s="1" customFormat="1" ht="14.25" spans="1:6">
      <c r="A12" s="13">
        <v>9</v>
      </c>
      <c r="B12" s="14" t="s">
        <v>1207</v>
      </c>
      <c r="C12" s="15"/>
      <c r="D12" s="16"/>
      <c r="F12" s="17"/>
    </row>
    <row r="13" s="1" customFormat="1" ht="14.25" spans="1:6">
      <c r="A13" s="13">
        <v>10</v>
      </c>
      <c r="B13" s="14" t="s">
        <v>1209</v>
      </c>
      <c r="C13" s="15"/>
      <c r="D13" s="16"/>
      <c r="F13" s="17"/>
    </row>
    <row r="14" s="1" customFormat="1" ht="14.25" spans="1:6">
      <c r="A14" s="13">
        <v>11</v>
      </c>
      <c r="B14" s="14" t="s">
        <v>1211</v>
      </c>
      <c r="C14" s="15"/>
      <c r="D14" s="16"/>
      <c r="F14" s="17"/>
    </row>
    <row r="15" s="1" customFormat="1" ht="14.25" spans="1:6">
      <c r="A15" s="13">
        <v>12</v>
      </c>
      <c r="B15" s="14" t="s">
        <v>1213</v>
      </c>
      <c r="C15" s="15"/>
      <c r="D15" s="16"/>
      <c r="F15" s="17"/>
    </row>
    <row r="16" s="1" customFormat="1" ht="14.25" spans="1:4">
      <c r="A16" s="13">
        <v>13</v>
      </c>
      <c r="B16" s="14" t="s">
        <v>1215</v>
      </c>
      <c r="C16" s="15"/>
      <c r="D16" s="19"/>
    </row>
    <row r="17" s="1" customFormat="1" ht="14.25" spans="1:4">
      <c r="A17" s="13">
        <v>14</v>
      </c>
      <c r="B17" s="14" t="s">
        <v>1217</v>
      </c>
      <c r="C17" s="15"/>
      <c r="D17" s="19"/>
    </row>
    <row r="18" s="1" customFormat="1" ht="14.25" spans="1:4">
      <c r="A18" s="20">
        <v>15</v>
      </c>
      <c r="B18" s="21" t="s">
        <v>1219</v>
      </c>
      <c r="C18" s="15"/>
      <c r="D18" s="19"/>
    </row>
    <row r="19" s="1" customFormat="1" ht="15" spans="1:4">
      <c r="A19" s="22">
        <v>16</v>
      </c>
      <c r="B19" s="23" t="s">
        <v>1221</v>
      </c>
      <c r="C19" s="24"/>
      <c r="D19" s="19"/>
    </row>
    <row r="20" s="1" customFormat="1" ht="14.25" spans="4:4">
      <c r="D20" s="19"/>
    </row>
    <row r="21" s="1" customFormat="1" ht="14.25" spans="4:4">
      <c r="D21" s="19"/>
    </row>
    <row r="22" s="1" customFormat="1" ht="14.25" spans="4:4">
      <c r="D22" s="19"/>
    </row>
    <row r="23" s="1" customFormat="1" ht="14.25" spans="4:4">
      <c r="D23" s="19"/>
    </row>
    <row r="24" s="1" customFormat="1" ht="14.25" spans="4:4">
      <c r="D24" s="19"/>
    </row>
    <row r="25" s="1" customFormat="1" ht="14.25" spans="4:4">
      <c r="D25" s="19"/>
    </row>
    <row r="26" s="1" customFormat="1" ht="14.25" spans="4:4">
      <c r="D26" s="19"/>
    </row>
    <row r="27" s="1" customFormat="1" ht="14.25" spans="4:4">
      <c r="D27" s="19"/>
    </row>
    <row r="28" s="1" customFormat="1" ht="14.25" spans="4:4">
      <c r="D28" s="19"/>
    </row>
    <row r="29" s="1" customFormat="1" ht="14.25" spans="4:4">
      <c r="D29" s="19"/>
    </row>
    <row r="30" s="1" customFormat="1" ht="14.25" spans="4:4">
      <c r="D30" s="19"/>
    </row>
    <row r="31" s="1" customFormat="1" ht="14.25" spans="4:4">
      <c r="D31" s="19"/>
    </row>
    <row r="32" s="1" customFormat="1" ht="14.25" spans="4:4">
      <c r="D32" s="19"/>
    </row>
    <row r="33" s="1" customFormat="1" ht="14.25" spans="4:4">
      <c r="D33" s="19"/>
    </row>
    <row r="34" s="1" customFormat="1" ht="14.25" spans="4:4">
      <c r="D34" s="19"/>
    </row>
    <row r="35" s="1" customFormat="1" ht="14.25" spans="4:4">
      <c r="D35" s="19"/>
    </row>
    <row r="36" s="1" customFormat="1" ht="14.25" spans="4:4">
      <c r="D36" s="19"/>
    </row>
    <row r="37" s="1" customFormat="1" ht="14.25" spans="4:4">
      <c r="D37" s="19"/>
    </row>
    <row r="38" s="1" customFormat="1" ht="14.25" spans="4:4">
      <c r="D38" s="19"/>
    </row>
    <row r="39" s="1" customFormat="1" ht="14.25" spans="4:4">
      <c r="D39" s="19"/>
    </row>
    <row r="40" s="1" customFormat="1" ht="14.25" spans="4:4">
      <c r="D40" s="19"/>
    </row>
    <row r="41" s="1" customFormat="1" ht="14.25" spans="4:4">
      <c r="D41" s="19"/>
    </row>
    <row r="42" s="1" customFormat="1" ht="14.25" spans="4:4">
      <c r="D42" s="19"/>
    </row>
    <row r="43" s="1" customFormat="1" ht="14.25" spans="4:4">
      <c r="D43" s="19"/>
    </row>
    <row r="44" s="1" customFormat="1" ht="14.25" spans="4:4">
      <c r="D44" s="19"/>
    </row>
    <row r="45" s="1" customFormat="1" ht="14.25" spans="4:4">
      <c r="D45" s="19"/>
    </row>
    <row r="46" s="1" customFormat="1" ht="14.25" spans="4:4">
      <c r="D46" s="19"/>
    </row>
    <row r="47" s="1" customFormat="1" ht="14.25" spans="4:4">
      <c r="D47" s="19"/>
    </row>
    <row r="48" s="1" customFormat="1" ht="14.25" spans="4:4">
      <c r="D48" s="19"/>
    </row>
    <row r="49" s="1" customFormat="1" ht="14.25" spans="4:4">
      <c r="D49" s="19"/>
    </row>
    <row r="50" s="1" customFormat="1" ht="14.25" spans="4:4">
      <c r="D50" s="19"/>
    </row>
    <row r="51" s="1" customFormat="1" ht="14.25" spans="4:4">
      <c r="D51" s="19"/>
    </row>
    <row r="52" s="1" customFormat="1" ht="14.25" spans="4:4">
      <c r="D52" s="19"/>
    </row>
    <row r="53" s="1" customFormat="1" ht="14.25" spans="4:4">
      <c r="D53" s="19"/>
    </row>
    <row r="54" s="1" customFormat="1" ht="14.25" spans="4:4">
      <c r="D54" s="19"/>
    </row>
    <row r="55" s="1" customFormat="1" ht="14.25" spans="4:4">
      <c r="D55" s="19"/>
    </row>
    <row r="56" s="1" customFormat="1" ht="14.25" spans="4:4">
      <c r="D56" s="19"/>
    </row>
    <row r="57" s="1" customFormat="1" ht="14.25" spans="4:4">
      <c r="D57" s="19"/>
    </row>
    <row r="58" s="1" customFormat="1" ht="14.25" spans="4:4">
      <c r="D58" s="19"/>
    </row>
    <row r="59" s="1" customFormat="1" ht="14.25" spans="4:4">
      <c r="D59" s="19"/>
    </row>
    <row r="60" s="1" customFormat="1" ht="14.25" spans="4:4">
      <c r="D60" s="19"/>
    </row>
    <row r="61" s="1" customFormat="1" ht="14.25" spans="4:4">
      <c r="D61" s="19"/>
    </row>
    <row r="62" s="1" customFormat="1" ht="14.25" spans="4:4">
      <c r="D62" s="19"/>
    </row>
    <row r="63" s="1" customFormat="1" ht="14.25" spans="4:4">
      <c r="D63" s="19"/>
    </row>
    <row r="64" s="1" customFormat="1" ht="14.25" spans="4:4">
      <c r="D64" s="19"/>
    </row>
    <row r="65" s="1" customFormat="1" ht="14.25" spans="4:4">
      <c r="D65" s="19"/>
    </row>
    <row r="66" s="1" customFormat="1" ht="14.25" spans="4:4">
      <c r="D66" s="19"/>
    </row>
    <row r="67" s="1" customFormat="1" ht="14.25" spans="4:4">
      <c r="D67" s="19"/>
    </row>
    <row r="68" s="1" customFormat="1" ht="14.25" spans="4:4">
      <c r="D68" s="19"/>
    </row>
    <row r="69" s="1" customFormat="1" ht="14.25" spans="4:4">
      <c r="D69" s="19"/>
    </row>
    <row r="70" s="1" customFormat="1" ht="14.25" spans="4:4">
      <c r="D70" s="19"/>
    </row>
    <row r="71" s="1" customFormat="1" ht="14.25" spans="4:4">
      <c r="D71" s="19"/>
    </row>
    <row r="72" s="1" customFormat="1" ht="14.25" spans="4:4">
      <c r="D72" s="19"/>
    </row>
    <row r="73" s="1" customFormat="1" ht="14.25" spans="4:4">
      <c r="D73" s="19"/>
    </row>
    <row r="74" s="1" customFormat="1" ht="14.25" spans="4:4">
      <c r="D74" s="19"/>
    </row>
    <row r="75" s="1" customFormat="1" ht="14.25" spans="4:4">
      <c r="D75" s="19"/>
    </row>
    <row r="76" s="1" customFormat="1" ht="14.25" spans="4:4">
      <c r="D76" s="19"/>
    </row>
    <row r="77" s="1" customFormat="1" ht="14.25" spans="4:4">
      <c r="D77" s="19"/>
    </row>
    <row r="78" s="1" customFormat="1" ht="14.25" spans="4:4">
      <c r="D78" s="19"/>
    </row>
    <row r="79" s="1" customFormat="1" ht="14.25" spans="4:4">
      <c r="D79" s="19"/>
    </row>
    <row r="80" s="1" customFormat="1" ht="14.25" spans="4:4">
      <c r="D80" s="19"/>
    </row>
    <row r="81" s="1" customFormat="1" ht="14.25" spans="4:4">
      <c r="D81" s="19"/>
    </row>
    <row r="82" s="1" customFormat="1" ht="14.25" spans="4:4">
      <c r="D82" s="19"/>
    </row>
    <row r="83" s="1" customFormat="1" ht="14.25" spans="4:4">
      <c r="D83" s="19"/>
    </row>
    <row r="84" s="1" customFormat="1" ht="14.25" spans="4:4">
      <c r="D84" s="19"/>
    </row>
    <row r="85" s="1" customFormat="1" ht="14.25" spans="4:4">
      <c r="D85" s="19"/>
    </row>
    <row r="86" s="1" customFormat="1" ht="14.25" spans="4:4">
      <c r="D86" s="19"/>
    </row>
    <row r="87" s="1" customFormat="1" ht="14.25" spans="4:4">
      <c r="D87" s="19"/>
    </row>
    <row r="88" s="1" customFormat="1" ht="14.25" spans="4:4">
      <c r="D88" s="19"/>
    </row>
    <row r="89" s="1" customFormat="1" ht="14.25" spans="4:4">
      <c r="D89" s="19"/>
    </row>
    <row r="90" s="1" customFormat="1" ht="14.25" spans="4:4">
      <c r="D90" s="19"/>
    </row>
    <row r="91" s="1" customFormat="1" ht="14.25" spans="4:4">
      <c r="D91" s="19"/>
    </row>
    <row r="92" s="1" customFormat="1" ht="14.25" spans="4:4">
      <c r="D92" s="19"/>
    </row>
    <row r="93" s="1" customFormat="1" ht="14.25" spans="4:4">
      <c r="D93" s="19"/>
    </row>
    <row r="94" s="1" customFormat="1" ht="14.25" spans="4:4">
      <c r="D94" s="19"/>
    </row>
    <row r="95" s="1" customFormat="1" ht="14.25" spans="4:4">
      <c r="D95" s="19"/>
    </row>
    <row r="96" s="1" customFormat="1" ht="14.25" spans="4:4">
      <c r="D96" s="19"/>
    </row>
    <row r="97" s="1" customFormat="1" ht="14.25" spans="4:4">
      <c r="D97" s="19"/>
    </row>
    <row r="98" s="1" customFormat="1" ht="14.25" spans="4:4">
      <c r="D98" s="19"/>
    </row>
    <row r="99" s="1" customFormat="1" ht="14.25" spans="4:4">
      <c r="D99" s="19"/>
    </row>
    <row r="100" s="1" customFormat="1" ht="14.25" spans="4:4">
      <c r="D100" s="19"/>
    </row>
    <row r="101" s="1" customFormat="1" ht="14.25" spans="4:4">
      <c r="D101" s="19"/>
    </row>
    <row r="102" s="1" customFormat="1" ht="14.25" spans="4:4">
      <c r="D102" s="19"/>
    </row>
    <row r="103" s="1" customFormat="1" ht="14.25" spans="4:4">
      <c r="D103" s="19"/>
    </row>
    <row r="104" s="1" customFormat="1" ht="14.25" spans="4:4">
      <c r="D104" s="19"/>
    </row>
    <row r="105" s="1" customFormat="1" ht="14.25" spans="4:4">
      <c r="D105" s="19"/>
    </row>
    <row r="106" s="1" customFormat="1" ht="14.25" spans="4:4">
      <c r="D106" s="19"/>
    </row>
    <row r="107" s="1" customFormat="1" ht="14.25" spans="4:4">
      <c r="D107" s="19"/>
    </row>
    <row r="108" s="1" customFormat="1" ht="14.25" spans="4:4">
      <c r="D108" s="19"/>
    </row>
    <row r="109" s="1" customFormat="1" ht="14.25" spans="4:4">
      <c r="D109" s="19"/>
    </row>
    <row r="110" s="1" customFormat="1" ht="14.25" spans="4:4">
      <c r="D110" s="19"/>
    </row>
    <row r="111" s="1" customFormat="1" ht="14.25" spans="4:4">
      <c r="D111" s="19"/>
    </row>
    <row r="112" s="1" customFormat="1" ht="14.25" spans="4:4">
      <c r="D112" s="19"/>
    </row>
    <row r="113" s="1" customFormat="1" ht="14.25" spans="4:4">
      <c r="D113" s="19"/>
    </row>
    <row r="114" s="1" customFormat="1" ht="14.25" spans="4:4">
      <c r="D114" s="19"/>
    </row>
    <row r="115" s="1" customFormat="1" ht="14.25" spans="4:4">
      <c r="D115" s="19"/>
    </row>
    <row r="116" s="1" customFormat="1" ht="14.25" spans="4:4">
      <c r="D116" s="19"/>
    </row>
    <row r="117" s="1" customFormat="1" ht="14.25" spans="4:4">
      <c r="D117" s="19"/>
    </row>
    <row r="118" s="1" customFormat="1" ht="14.25" spans="4:4">
      <c r="D118" s="19"/>
    </row>
    <row r="119" s="1" customFormat="1" ht="14.25" spans="4:4">
      <c r="D119" s="19"/>
    </row>
    <row r="120" s="1" customFormat="1" ht="14.25" spans="4:4">
      <c r="D120" s="19"/>
    </row>
    <row r="121" s="1" customFormat="1" ht="14.25" spans="4:4">
      <c r="D121" s="19"/>
    </row>
    <row r="122" s="1" customFormat="1" ht="14.25" spans="4:4">
      <c r="D122" s="19"/>
    </row>
    <row r="123" s="1" customFormat="1" ht="14.25" spans="4:4">
      <c r="D123" s="19"/>
    </row>
    <row r="124" s="1" customFormat="1" ht="14.25" spans="4:4">
      <c r="D124" s="19"/>
    </row>
    <row r="125" s="1" customFormat="1" ht="14.25" spans="4:4">
      <c r="D125" s="19"/>
    </row>
    <row r="126" s="1" customFormat="1" ht="14.25" spans="4:4">
      <c r="D126" s="19"/>
    </row>
    <row r="127" s="1" customFormat="1" ht="14.25" spans="4:4">
      <c r="D127" s="19"/>
    </row>
    <row r="128" s="1" customFormat="1" ht="14.25" spans="4:4">
      <c r="D128" s="19"/>
    </row>
    <row r="129" s="1" customFormat="1" ht="14.25" spans="4:4">
      <c r="D129" s="19"/>
    </row>
    <row r="130" s="1" customFormat="1" ht="14.25" spans="4:4">
      <c r="D130" s="19"/>
    </row>
    <row r="131" s="1" customFormat="1" ht="14.25" spans="4:4">
      <c r="D131" s="19"/>
    </row>
    <row r="132" s="1" customFormat="1" ht="14.25" spans="4:4">
      <c r="D132" s="19"/>
    </row>
    <row r="133" s="1" customFormat="1" ht="14.25" spans="4:4">
      <c r="D133" s="19"/>
    </row>
    <row r="134" s="1" customFormat="1" ht="14.25" spans="4:4">
      <c r="D134" s="19"/>
    </row>
    <row r="135" s="1" customFormat="1" ht="14.25" spans="4:4">
      <c r="D135" s="19"/>
    </row>
    <row r="136" s="1" customFormat="1" ht="14.25" spans="4:4">
      <c r="D136" s="19"/>
    </row>
    <row r="137" s="1" customFormat="1" ht="14.25" spans="4:4">
      <c r="D137" s="19"/>
    </row>
    <row r="138" s="1" customFormat="1" ht="14.25" spans="4:4">
      <c r="D138" s="19"/>
    </row>
    <row r="139" s="1" customFormat="1" ht="14.25" spans="4:4">
      <c r="D139" s="19"/>
    </row>
    <row r="140" s="1" customFormat="1" ht="14.25" spans="4:4">
      <c r="D140" s="19"/>
    </row>
    <row r="141" s="1" customFormat="1" ht="14.25" spans="4:4">
      <c r="D141" s="19"/>
    </row>
    <row r="142" s="1" customFormat="1" ht="14.25" spans="4:4">
      <c r="D142" s="19"/>
    </row>
    <row r="143" s="1" customFormat="1" ht="14.25" spans="4:4">
      <c r="D143" s="19"/>
    </row>
    <row r="144" s="1" customFormat="1" ht="14.25" spans="4:4">
      <c r="D144" s="19"/>
    </row>
    <row r="145" s="1" customFormat="1" ht="14.25" spans="4:4">
      <c r="D145" s="19"/>
    </row>
    <row r="146" s="1" customFormat="1" ht="14.25" spans="4:4">
      <c r="D146" s="19"/>
    </row>
    <row r="147" s="1" customFormat="1" ht="14.25" spans="4:4">
      <c r="D147" s="19"/>
    </row>
    <row r="148" s="1" customFormat="1" ht="14.25" spans="4:4">
      <c r="D148" s="19"/>
    </row>
    <row r="149" s="1" customFormat="1" ht="14.25" spans="4:4">
      <c r="D149" s="19"/>
    </row>
    <row r="150" s="1" customFormat="1" ht="14.25" spans="4:4">
      <c r="D150" s="19"/>
    </row>
    <row r="151" s="1" customFormat="1" ht="14.25" spans="4:4">
      <c r="D151" s="19"/>
    </row>
    <row r="152" s="1" customFormat="1" ht="14.25" spans="4:4">
      <c r="D152" s="19"/>
    </row>
    <row r="153" s="1" customFormat="1" ht="14.25" spans="4:4">
      <c r="D153" s="19"/>
    </row>
    <row r="154" s="1" customFormat="1" ht="14.25" spans="4:4">
      <c r="D154" s="19"/>
    </row>
    <row r="155" s="1" customFormat="1" ht="14.25" spans="4:4">
      <c r="D155" s="19"/>
    </row>
    <row r="156" s="1" customFormat="1" ht="14.25" spans="4:4">
      <c r="D156" s="19"/>
    </row>
    <row r="157" s="1" customFormat="1" ht="14.25" spans="4:4">
      <c r="D157" s="19"/>
    </row>
    <row r="158" s="1" customFormat="1" ht="14.25" spans="4:4">
      <c r="D158" s="19"/>
    </row>
    <row r="159" s="1" customFormat="1" ht="14.25" spans="4:4">
      <c r="D159" s="19"/>
    </row>
    <row r="160" s="1" customFormat="1" ht="14.25" spans="4:4">
      <c r="D160" s="19"/>
    </row>
    <row r="161" s="1" customFormat="1" ht="14.25" spans="4:4">
      <c r="D161" s="19"/>
    </row>
    <row r="162" s="1" customFormat="1" ht="14.25" spans="4:4">
      <c r="D162" s="19"/>
    </row>
    <row r="163" s="1" customFormat="1" ht="14.25" spans="4:4">
      <c r="D163" s="19"/>
    </row>
    <row r="164" s="1" customFormat="1" ht="14.25" spans="4:4">
      <c r="D164" s="19"/>
    </row>
    <row r="165" s="1" customFormat="1" ht="14.25" spans="4:4">
      <c r="D165" s="19"/>
    </row>
    <row r="166" s="1" customFormat="1" ht="14.25" spans="4:4">
      <c r="D166" s="19"/>
    </row>
    <row r="167" s="1" customFormat="1" ht="14.25" spans="4:4">
      <c r="D167" s="19"/>
    </row>
    <row r="168" s="1" customFormat="1" ht="14.25" spans="4:4">
      <c r="D168" s="19"/>
    </row>
    <row r="169" s="1" customFormat="1" ht="14.25" spans="4:4">
      <c r="D169" s="19"/>
    </row>
    <row r="170" s="1" customFormat="1" ht="14.25" spans="4:4">
      <c r="D170" s="19"/>
    </row>
    <row r="171" s="1" customFormat="1" ht="14.25" spans="4:4">
      <c r="D171" s="19"/>
    </row>
    <row r="172" s="1" customFormat="1" ht="14.25" spans="4:4">
      <c r="D172" s="19"/>
    </row>
    <row r="173" s="1" customFormat="1" ht="14.25" spans="4:4">
      <c r="D173" s="19"/>
    </row>
    <row r="174" s="1" customFormat="1" ht="14.25" spans="4:4">
      <c r="D174" s="19"/>
    </row>
    <row r="175" s="1" customFormat="1" ht="14.25" spans="4:4">
      <c r="D175" s="19"/>
    </row>
    <row r="176" s="1" customFormat="1" ht="14.25" spans="4:4">
      <c r="D176" s="19"/>
    </row>
    <row r="177" s="1" customFormat="1" ht="14.25" spans="4:4">
      <c r="D177" s="19"/>
    </row>
    <row r="178" s="1" customFormat="1" ht="14.25" spans="4:4">
      <c r="D178" s="19"/>
    </row>
    <row r="179" s="1" customFormat="1" ht="14.25" spans="4:4">
      <c r="D179" s="19"/>
    </row>
    <row r="180" s="1" customFormat="1" ht="14.25" spans="4:4">
      <c r="D180" s="19"/>
    </row>
    <row r="181" s="1" customFormat="1" ht="14.25" spans="4:4">
      <c r="D181" s="19"/>
    </row>
    <row r="182" s="1" customFormat="1" ht="14.25" spans="4:4">
      <c r="D182" s="19"/>
    </row>
    <row r="183" s="1" customFormat="1" ht="14.25" spans="4:4">
      <c r="D183" s="19"/>
    </row>
    <row r="184" s="1" customFormat="1" ht="14.25" spans="4:4">
      <c r="D184" s="19"/>
    </row>
    <row r="185" s="1" customFormat="1" ht="14.25" spans="4:4">
      <c r="D185" s="19"/>
    </row>
    <row r="186" s="1" customFormat="1" ht="14.25" spans="4:4">
      <c r="D186" s="19"/>
    </row>
    <row r="187" s="1" customFormat="1" ht="14.25" spans="4:4">
      <c r="D187" s="19"/>
    </row>
    <row r="188" s="1" customFormat="1" ht="14.25" spans="4:4">
      <c r="D188" s="19"/>
    </row>
    <row r="189" s="1" customFormat="1" ht="14.25" spans="4:4">
      <c r="D189" s="19"/>
    </row>
    <row r="190" s="1" customFormat="1" ht="14.25" spans="4:4">
      <c r="D190" s="19"/>
    </row>
    <row r="191" s="1" customFormat="1" ht="14.25" spans="4:4">
      <c r="D191" s="19"/>
    </row>
    <row r="192" s="1" customFormat="1" ht="14.25" spans="4:4">
      <c r="D192" s="19"/>
    </row>
    <row r="193" s="1" customFormat="1" ht="14.25" spans="4:4">
      <c r="D193" s="19"/>
    </row>
    <row r="194" s="1" customFormat="1" ht="14.25" spans="4:4">
      <c r="D194" s="19"/>
    </row>
    <row r="195" s="1" customFormat="1" ht="14.25" spans="4:4">
      <c r="D195" s="19"/>
    </row>
    <row r="196" s="1" customFormat="1" ht="14.25" spans="4:4">
      <c r="D196" s="19"/>
    </row>
    <row r="197" s="1" customFormat="1" ht="14.25" spans="4:4">
      <c r="D197" s="19"/>
    </row>
    <row r="198" s="1" customFormat="1" ht="14.25" spans="4:4">
      <c r="D198" s="19"/>
    </row>
    <row r="199" s="1" customFormat="1" ht="14.25" spans="4:4">
      <c r="D199" s="19"/>
    </row>
    <row r="200" s="1" customFormat="1" ht="14.25" spans="4:4">
      <c r="D200" s="19"/>
    </row>
    <row r="201" s="1" customFormat="1" ht="14.25" spans="4:4">
      <c r="D201" s="19"/>
    </row>
    <row r="202" s="1" customFormat="1" ht="14.25" spans="4:4">
      <c r="D202" s="19"/>
    </row>
    <row r="203" s="1" customFormat="1" ht="14.25" spans="4:4">
      <c r="D203" s="19"/>
    </row>
    <row r="204" s="1" customFormat="1" ht="14.25" spans="4:4">
      <c r="D204" s="19"/>
    </row>
    <row r="205" s="1" customFormat="1" ht="14.25" spans="4:4">
      <c r="D205" s="19"/>
    </row>
    <row r="206" s="1" customFormat="1" ht="14.25" spans="4:4">
      <c r="D206" s="19"/>
    </row>
    <row r="207" s="1" customFormat="1" ht="14.25" spans="4:4">
      <c r="D207" s="19"/>
    </row>
    <row r="208" s="1" customFormat="1" ht="14.25" spans="4:4">
      <c r="D208" s="19"/>
    </row>
    <row r="209" s="1" customFormat="1" ht="14.25" spans="4:4">
      <c r="D209" s="19"/>
    </row>
    <row r="210" s="1" customFormat="1" ht="14.25" spans="4:4">
      <c r="D210" s="19"/>
    </row>
    <row r="211" s="1" customFormat="1" ht="14.25" spans="4:4">
      <c r="D211" s="19"/>
    </row>
    <row r="212" s="1" customFormat="1" ht="14.25" spans="4:4">
      <c r="D212" s="19"/>
    </row>
    <row r="213" s="1" customFormat="1" ht="14.25" spans="4:4">
      <c r="D213" s="19"/>
    </row>
    <row r="214" s="1" customFormat="1" ht="14.25" spans="4:4">
      <c r="D214" s="19"/>
    </row>
    <row r="215" s="1" customFormat="1" ht="14.25" spans="4:4">
      <c r="D215" s="19"/>
    </row>
    <row r="216" s="1" customFormat="1" ht="14.25" spans="4:4">
      <c r="D216" s="19"/>
    </row>
    <row r="217" s="1" customFormat="1" ht="14.25" spans="4:4">
      <c r="D217" s="19"/>
    </row>
    <row r="218" s="1" customFormat="1" ht="14.25" spans="4:4">
      <c r="D218" s="19"/>
    </row>
    <row r="219" s="1" customFormat="1" ht="14.25" spans="4:4">
      <c r="D219" s="19"/>
    </row>
    <row r="220" s="1" customFormat="1" ht="14.25" spans="4:4">
      <c r="D220" s="19"/>
    </row>
    <row r="221" s="1" customFormat="1" ht="14.25" spans="4:4">
      <c r="D221" s="19"/>
    </row>
    <row r="222" s="1" customFormat="1" ht="14.25" spans="4:4">
      <c r="D222" s="19"/>
    </row>
    <row r="223" s="1" customFormat="1" ht="14.25" spans="4:4">
      <c r="D223" s="19"/>
    </row>
    <row r="224" s="1" customFormat="1" ht="14.25" spans="4:4">
      <c r="D224" s="19"/>
    </row>
    <row r="225" s="1" customFormat="1" ht="14.25" spans="4:4">
      <c r="D225" s="19"/>
    </row>
    <row r="226" s="1" customFormat="1" ht="14.25" spans="4:4">
      <c r="D226" s="19"/>
    </row>
    <row r="227" s="1" customFormat="1" ht="14.25" spans="4:4">
      <c r="D227" s="19"/>
    </row>
    <row r="228" s="1" customFormat="1" ht="14.25" spans="4:4">
      <c r="D228" s="19"/>
    </row>
    <row r="229" s="1" customFormat="1" ht="14.25" spans="4:4">
      <c r="D229" s="19"/>
    </row>
    <row r="230" s="1" customFormat="1" ht="14.25" spans="4:4">
      <c r="D230" s="19"/>
    </row>
    <row r="231" s="1" customFormat="1" ht="14.25" spans="4:4">
      <c r="D231" s="19"/>
    </row>
    <row r="232" s="1" customFormat="1" ht="14.25" spans="4:4">
      <c r="D232" s="19"/>
    </row>
    <row r="233" s="1" customFormat="1" ht="14.25" spans="4:4">
      <c r="D233" s="19"/>
    </row>
    <row r="234" s="1" customFormat="1" ht="14.25" spans="4:4">
      <c r="D234" s="19"/>
    </row>
    <row r="235" s="1" customFormat="1" ht="14.25" spans="4:4">
      <c r="D235" s="19"/>
    </row>
    <row r="236" s="1" customFormat="1" ht="14.25" spans="4:4">
      <c r="D236" s="19"/>
    </row>
    <row r="237" s="1" customFormat="1" ht="14.25" spans="4:4">
      <c r="D237" s="19"/>
    </row>
    <row r="238" s="1" customFormat="1" ht="14.25" spans="4:4">
      <c r="D238" s="19"/>
    </row>
    <row r="239" s="1" customFormat="1" ht="14.25" spans="4:4">
      <c r="D239" s="19"/>
    </row>
    <row r="240" s="1" customFormat="1" ht="14.25" spans="4:4">
      <c r="D240" s="19"/>
    </row>
    <row r="241" s="1" customFormat="1" ht="14.25" spans="4:4">
      <c r="D241" s="19"/>
    </row>
    <row r="242" s="1" customFormat="1" ht="14.25" spans="4:4">
      <c r="D242" s="19"/>
    </row>
    <row r="243" s="1" customFormat="1" ht="14.25" spans="4:4">
      <c r="D243" s="19"/>
    </row>
    <row r="244" s="1" customFormat="1" ht="14.25" spans="4:4">
      <c r="D244" s="19"/>
    </row>
    <row r="245" s="1" customFormat="1" ht="14.25" spans="4:4">
      <c r="D245" s="19"/>
    </row>
    <row r="246" s="1" customFormat="1" ht="14.25" spans="4:4">
      <c r="D246" s="19"/>
    </row>
    <row r="247" s="1" customFormat="1" ht="14.25" spans="4:4">
      <c r="D247" s="19"/>
    </row>
    <row r="248" s="1" customFormat="1" ht="14.25" spans="4:4">
      <c r="D248" s="19"/>
    </row>
    <row r="249" s="1" customFormat="1" ht="14.25" spans="4:4">
      <c r="D249" s="19"/>
    </row>
    <row r="250" s="1" customFormat="1" ht="14.25" spans="4:4">
      <c r="D250" s="19"/>
    </row>
    <row r="251" s="1" customFormat="1" ht="14.25" spans="4:4">
      <c r="D251" s="19"/>
    </row>
  </sheetData>
  <sheetProtection password="CE2A" sheet="1" objects="1"/>
  <mergeCells count="1">
    <mergeCell ref="A1:C1"/>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9" sqref="C9"/>
    </sheetView>
  </sheetViews>
  <sheetFormatPr defaultColWidth="8.875" defaultRowHeight="12.75" outlineLevelCol="7"/>
  <cols>
    <col min="1" max="1" width="41.125" style="215" customWidth="1"/>
    <col min="2" max="2" width="22.375" style="215" customWidth="1"/>
    <col min="3" max="3" width="13.125" style="216" customWidth="1"/>
    <col min="4" max="6" width="8.875" style="214"/>
    <col min="7" max="7" width="8.875" style="214" hidden="1" customWidth="1"/>
    <col min="8" max="8" width="15.125" style="217" hidden="1" customWidth="1"/>
    <col min="9" max="16384" width="8.875" style="214"/>
  </cols>
  <sheetData>
    <row r="1" ht="15" spans="1:8">
      <c r="A1" s="218" t="s">
        <v>1224</v>
      </c>
      <c r="B1" s="219"/>
      <c r="H1" s="220" t="s">
        <v>1225</v>
      </c>
    </row>
    <row r="2" ht="15" customHeight="1" spans="1:8">
      <c r="A2" s="221" t="s">
        <v>22</v>
      </c>
      <c r="B2" s="222"/>
      <c r="C2" s="16"/>
      <c r="H2" s="220" t="s">
        <v>1226</v>
      </c>
    </row>
    <row r="3" ht="15" customHeight="1" spans="1:8">
      <c r="A3" s="221" t="s">
        <v>26</v>
      </c>
      <c r="B3" s="222"/>
      <c r="C3" s="16"/>
      <c r="H3" s="220" t="s">
        <v>1227</v>
      </c>
    </row>
    <row r="4" ht="15" customHeight="1" spans="1:8">
      <c r="A4" s="221" t="s">
        <v>28</v>
      </c>
      <c r="B4" s="222"/>
      <c r="C4" s="16"/>
      <c r="H4" s="220" t="s">
        <v>1228</v>
      </c>
    </row>
    <row r="5" ht="15" customHeight="1" spans="1:8">
      <c r="A5" s="221" t="s">
        <v>30</v>
      </c>
      <c r="B5" s="223"/>
      <c r="C5" s="16"/>
      <c r="H5" s="220" t="s">
        <v>1229</v>
      </c>
    </row>
    <row r="6" ht="15" customHeight="1" spans="1:8">
      <c r="A6" s="221" t="s">
        <v>81</v>
      </c>
      <c r="B6" s="224"/>
      <c r="C6" s="16"/>
      <c r="H6" s="220" t="s">
        <v>1230</v>
      </c>
    </row>
    <row r="7" ht="15" customHeight="1" spans="1:8">
      <c r="A7" s="221" t="s">
        <v>36</v>
      </c>
      <c r="B7" s="222"/>
      <c r="C7" s="16"/>
      <c r="H7" s="220" t="s">
        <v>1231</v>
      </c>
    </row>
    <row r="8" ht="15" customHeight="1" spans="1:8">
      <c r="A8" s="221" t="s">
        <v>40</v>
      </c>
      <c r="B8" s="222"/>
      <c r="C8" s="16"/>
      <c r="H8" s="220" t="s">
        <v>1232</v>
      </c>
    </row>
    <row r="9" ht="15" customHeight="1" spans="1:8">
      <c r="A9" s="221" t="s">
        <v>42</v>
      </c>
      <c r="B9" s="222"/>
      <c r="C9" s="225" t="s">
        <v>1233</v>
      </c>
      <c r="H9" s="220" t="s">
        <v>1234</v>
      </c>
    </row>
    <row r="10" ht="15" customHeight="1" spans="1:8">
      <c r="A10" s="221" t="s">
        <v>44</v>
      </c>
      <c r="B10" s="222"/>
      <c r="C10" s="16"/>
      <c r="H10" s="220" t="s">
        <v>1235</v>
      </c>
    </row>
    <row r="11" ht="15" customHeight="1" spans="1:8">
      <c r="A11" s="221" t="s">
        <v>48</v>
      </c>
      <c r="B11" s="222"/>
      <c r="C11" s="16"/>
      <c r="H11" s="220" t="s">
        <v>1236</v>
      </c>
    </row>
    <row r="12" ht="15" customHeight="1" spans="1:8">
      <c r="A12" s="221" t="s">
        <v>50</v>
      </c>
      <c r="B12" s="222"/>
      <c r="C12" s="16"/>
      <c r="H12" s="220" t="s">
        <v>1237</v>
      </c>
    </row>
    <row r="13" ht="15" customHeight="1" spans="1:8">
      <c r="A13" s="221" t="s">
        <v>52</v>
      </c>
      <c r="B13" s="222"/>
      <c r="C13" s="16"/>
      <c r="H13" s="220" t="s">
        <v>1238</v>
      </c>
    </row>
    <row r="14" ht="15" customHeight="1" spans="1:8">
      <c r="A14" s="221" t="s">
        <v>54</v>
      </c>
      <c r="B14" s="222"/>
      <c r="C14" s="16"/>
      <c r="H14" s="220" t="s">
        <v>1239</v>
      </c>
    </row>
    <row r="15" ht="15" customHeight="1" spans="1:8">
      <c r="A15" s="221" t="s">
        <v>56</v>
      </c>
      <c r="B15" s="222"/>
      <c r="C15" s="16"/>
      <c r="H15" s="220" t="s">
        <v>1240</v>
      </c>
    </row>
    <row r="16" ht="15" customHeight="1" spans="1:8">
      <c r="A16" s="226" t="s">
        <v>92</v>
      </c>
      <c r="B16" s="227"/>
      <c r="C16" s="16"/>
      <c r="H16" s="220" t="s">
        <v>1241</v>
      </c>
    </row>
    <row r="17" s="214" customFormat="1" spans="3:8">
      <c r="C17" s="216"/>
      <c r="H17" s="220" t="s">
        <v>1242</v>
      </c>
    </row>
    <row r="18" s="214" customFormat="1" spans="3:8">
      <c r="C18" s="216"/>
      <c r="H18" s="220" t="s">
        <v>1243</v>
      </c>
    </row>
    <row r="19" s="214" customFormat="1" spans="3:8">
      <c r="C19" s="216"/>
      <c r="H19" s="220" t="s">
        <v>1244</v>
      </c>
    </row>
    <row r="20" s="214" customFormat="1" spans="3:8">
      <c r="C20" s="216"/>
      <c r="H20" s="220" t="s">
        <v>1245</v>
      </c>
    </row>
    <row r="21" s="214" customFormat="1" spans="3:8">
      <c r="C21" s="216"/>
      <c r="H21" s="220" t="s">
        <v>1246</v>
      </c>
    </row>
    <row r="22" s="214" customFormat="1" spans="3:8">
      <c r="C22" s="216"/>
      <c r="H22" s="220" t="s">
        <v>1247</v>
      </c>
    </row>
    <row r="23" s="214" customFormat="1" spans="3:8">
      <c r="C23" s="216"/>
      <c r="H23" s="220" t="s">
        <v>1248</v>
      </c>
    </row>
    <row r="24" s="214" customFormat="1" spans="3:8">
      <c r="C24" s="216"/>
      <c r="H24" s="220" t="s">
        <v>1249</v>
      </c>
    </row>
    <row r="25" s="214" customFormat="1" spans="3:8">
      <c r="C25" s="216"/>
      <c r="H25" s="220" t="s">
        <v>1250</v>
      </c>
    </row>
    <row r="26" s="214" customFormat="1" spans="3:8">
      <c r="C26" s="216"/>
      <c r="H26" s="220" t="s">
        <v>1251</v>
      </c>
    </row>
    <row r="27" s="214" customFormat="1" spans="3:8">
      <c r="C27" s="216"/>
      <c r="H27" s="220" t="s">
        <v>1252</v>
      </c>
    </row>
    <row r="28" s="214" customFormat="1" spans="3:8">
      <c r="C28" s="216"/>
      <c r="H28" s="220" t="s">
        <v>1253</v>
      </c>
    </row>
    <row r="29" s="214" customFormat="1" spans="3:8">
      <c r="C29" s="216"/>
      <c r="H29" s="220" t="s">
        <v>1254</v>
      </c>
    </row>
    <row r="30" s="214" customFormat="1" spans="3:8">
      <c r="C30" s="216"/>
      <c r="H30" s="220" t="s">
        <v>1255</v>
      </c>
    </row>
    <row r="31" s="214" customFormat="1" spans="3:8">
      <c r="C31" s="216"/>
      <c r="H31" s="220" t="s">
        <v>1256</v>
      </c>
    </row>
    <row r="32" s="214" customFormat="1" spans="3:8">
      <c r="C32" s="216"/>
      <c r="H32" s="220" t="s">
        <v>1257</v>
      </c>
    </row>
    <row r="33" s="214" customFormat="1" spans="3:8">
      <c r="C33" s="216"/>
      <c r="H33" s="220" t="s">
        <v>1258</v>
      </c>
    </row>
    <row r="34" s="214" customFormat="1" spans="3:8">
      <c r="C34" s="216"/>
      <c r="H34" s="220" t="s">
        <v>1259</v>
      </c>
    </row>
    <row r="35" s="214" customFormat="1" spans="3:8">
      <c r="C35" s="216"/>
      <c r="H35" s="220" t="s">
        <v>1260</v>
      </c>
    </row>
    <row r="36" s="214" customFormat="1" spans="3:8">
      <c r="C36" s="216"/>
      <c r="H36" s="220" t="s">
        <v>1261</v>
      </c>
    </row>
  </sheetData>
  <sheetProtection password="CE2A" sheet="1" objects="1"/>
  <mergeCells count="1">
    <mergeCell ref="A1:B1"/>
  </mergeCells>
  <dataValidations count="3">
    <dataValidation type="list" allowBlank="1" showInputMessage="1" showErrorMessage="1" sqref="B5">
      <formula1>"1|人身险公司,2|财产险公司,3|再保险公司"</formula1>
    </dataValidation>
    <dataValidation allowBlank="1" showInputMessage="1" showErrorMessage="1" sqref="B6"/>
    <dataValidation type="list" allowBlank="1" showInputMessage="1" showErrorMessage="1" sqref="B16">
      <formula1>$H$1:$H$36</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workbookViewId="0">
      <selection activeCell="A1" sqref="A1:C1"/>
    </sheetView>
  </sheetViews>
  <sheetFormatPr defaultColWidth="9" defaultRowHeight="13.5" outlineLevelCol="2"/>
  <cols>
    <col min="1" max="1" width="8.625" style="198" customWidth="1"/>
    <col min="2" max="2" width="67.625" customWidth="1"/>
    <col min="3" max="3" width="52.875" customWidth="1"/>
  </cols>
  <sheetData>
    <row r="1" ht="51" customHeight="1" spans="1:3">
      <c r="A1" s="199" t="s">
        <v>1262</v>
      </c>
      <c r="B1" s="200"/>
      <c r="C1" s="201"/>
    </row>
    <row r="2" ht="15" spans="1:3">
      <c r="A2" s="202" t="s">
        <v>1263</v>
      </c>
      <c r="B2" s="203" t="s">
        <v>1264</v>
      </c>
      <c r="C2" s="204" t="s">
        <v>1265</v>
      </c>
    </row>
    <row r="3" ht="16.5" spans="1:3">
      <c r="A3" s="205">
        <f>ROW()-2</f>
        <v>1</v>
      </c>
      <c r="B3" s="206" t="s">
        <v>1266</v>
      </c>
      <c r="C3" s="207"/>
    </row>
    <row r="4" ht="16.5" spans="1:3">
      <c r="A4" s="205">
        <f t="shared" ref="A4" si="0">ROW()-2</f>
        <v>2</v>
      </c>
      <c r="B4" s="206" t="s">
        <v>95</v>
      </c>
      <c r="C4" s="207" t="s">
        <v>1267</v>
      </c>
    </row>
    <row r="5" ht="16.5" spans="1:3">
      <c r="A5" s="205">
        <f t="shared" ref="A5" si="1">ROW()-2</f>
        <v>3</v>
      </c>
      <c r="B5" s="208" t="s">
        <v>197</v>
      </c>
      <c r="C5" s="207" t="s">
        <v>1268</v>
      </c>
    </row>
    <row r="6" ht="16.5" spans="1:3">
      <c r="A6" s="205">
        <f t="shared" ref="A6:A19" si="2">ROW()-2</f>
        <v>4</v>
      </c>
      <c r="B6" s="206" t="s">
        <v>264</v>
      </c>
      <c r="C6" s="207" t="s">
        <v>1269</v>
      </c>
    </row>
    <row r="7" ht="16.5" spans="1:3">
      <c r="A7" s="205">
        <f t="shared" si="2"/>
        <v>5</v>
      </c>
      <c r="B7" s="206" t="s">
        <v>380</v>
      </c>
      <c r="C7" s="207" t="s">
        <v>1270</v>
      </c>
    </row>
    <row r="8" ht="16.5" spans="1:3">
      <c r="A8" s="205">
        <f t="shared" si="2"/>
        <v>6</v>
      </c>
      <c r="B8" s="206" t="s">
        <v>489</v>
      </c>
      <c r="C8" s="207" t="s">
        <v>1267</v>
      </c>
    </row>
    <row r="9" ht="16.5" spans="1:3">
      <c r="A9" s="205">
        <f t="shared" si="2"/>
        <v>7</v>
      </c>
      <c r="B9" s="206" t="s">
        <v>581</v>
      </c>
      <c r="C9" s="207" t="s">
        <v>1268</v>
      </c>
    </row>
    <row r="10" ht="16.5" spans="1:3">
      <c r="A10" s="205">
        <f t="shared" si="2"/>
        <v>8</v>
      </c>
      <c r="B10" s="206" t="s">
        <v>619</v>
      </c>
      <c r="C10" s="207" t="s">
        <v>1269</v>
      </c>
    </row>
    <row r="11" ht="16.5" spans="1:3">
      <c r="A11" s="205">
        <f t="shared" si="2"/>
        <v>9</v>
      </c>
      <c r="B11" s="206" t="s">
        <v>693</v>
      </c>
      <c r="C11" s="207" t="s">
        <v>1270</v>
      </c>
    </row>
    <row r="12" ht="16.5" spans="1:3">
      <c r="A12" s="205">
        <f t="shared" si="2"/>
        <v>10</v>
      </c>
      <c r="B12" s="206" t="s">
        <v>742</v>
      </c>
      <c r="C12" s="207" t="s">
        <v>1267</v>
      </c>
    </row>
    <row r="13" ht="16.5" spans="1:3">
      <c r="A13" s="205">
        <f t="shared" si="2"/>
        <v>11</v>
      </c>
      <c r="B13" s="206" t="s">
        <v>803</v>
      </c>
      <c r="C13" s="207" t="s">
        <v>1271</v>
      </c>
    </row>
    <row r="14" ht="16.5" spans="1:3">
      <c r="A14" s="205">
        <f t="shared" si="2"/>
        <v>12</v>
      </c>
      <c r="B14" s="206" t="s">
        <v>922</v>
      </c>
      <c r="C14" s="207" t="s">
        <v>1271</v>
      </c>
    </row>
    <row r="15" ht="16.5" spans="1:3">
      <c r="A15" s="205">
        <f t="shared" si="2"/>
        <v>13</v>
      </c>
      <c r="B15" s="208" t="s">
        <v>989</v>
      </c>
      <c r="C15" s="207" t="s">
        <v>1272</v>
      </c>
    </row>
    <row r="16" ht="16.5" spans="1:3">
      <c r="A16" s="205">
        <f t="shared" si="2"/>
        <v>14</v>
      </c>
      <c r="B16" s="206" t="s">
        <v>1076</v>
      </c>
      <c r="C16" s="207" t="s">
        <v>1267</v>
      </c>
    </row>
    <row r="17" ht="16.5" spans="1:3">
      <c r="A17" s="205">
        <f t="shared" si="2"/>
        <v>15</v>
      </c>
      <c r="B17" s="206" t="s">
        <v>1147</v>
      </c>
      <c r="C17" s="207" t="s">
        <v>1268</v>
      </c>
    </row>
    <row r="18" ht="16.5" spans="1:3">
      <c r="A18" s="205">
        <f t="shared" si="2"/>
        <v>16</v>
      </c>
      <c r="B18" s="208" t="s">
        <v>1178</v>
      </c>
      <c r="C18" s="207" t="s">
        <v>1271</v>
      </c>
    </row>
    <row r="19" ht="17.25" spans="1:3">
      <c r="A19" s="209">
        <f t="shared" si="2"/>
        <v>17</v>
      </c>
      <c r="B19" s="210" t="s">
        <v>1191</v>
      </c>
      <c r="C19" s="211" t="s">
        <v>1271</v>
      </c>
    </row>
    <row r="20" spans="1:1">
      <c r="A20"/>
    </row>
    <row r="21" spans="1:1">
      <c r="A21"/>
    </row>
    <row r="22" ht="16.5" spans="1:3">
      <c r="A22" s="212"/>
      <c r="B22" s="213"/>
      <c r="C22" s="213"/>
    </row>
  </sheetData>
  <mergeCells count="1">
    <mergeCell ref="A1:C1"/>
  </mergeCells>
  <hyperlinks>
    <hyperlink ref="B4" location="'OR01-财产保险公司销售、承保、保全业务线的操作风险 '!A1" display="OR01-财产保险公司销售、承保、保全业务线的操作风险 "/>
    <hyperlink ref="B3" location="保险公司风险综合评级汇总结果!A1" display="保险公司风险综合评级汇总结果"/>
    <hyperlink ref="B5" location="'OR02-人身保险公司销售、承保业务线的操作风险'!A1" display="OR02-人身保险公司销售、承保业务线的操作风险"/>
    <hyperlink ref="B6" location="'OR03-财产保险公司分支机构销售、承保、保全业务线操作风险'!A1" display="OR03-财产保险公司分支机构销售、承保、保全业务线操作风险"/>
    <hyperlink ref="B7" location="'OR04-人身保险公司分支机构销售、承保、保全业务线操作风险'!A1" display="OR04-人身保险公司分支机构销售、承保、保全业务线操作风险"/>
    <hyperlink ref="B8" location="'OR05-财产保险公司理赔业务线操作风险'!A1" display="OR05-财产保险公司理赔业务线操作风险"/>
    <hyperlink ref="B9" location="'OR06-人身保险公司理赔、保全业务线的操作风险 '!A1" display="OR06-人身保险公司理赔、保全业务线的操作风险 "/>
    <hyperlink ref="B10" location="'OR07-财产保险公司分支机构理赔业务线操作风险 '!A1" display="OR07-财产保险公司分支机构理赔业务线操作风险 "/>
    <hyperlink ref="B11" location="'OR08-人身保险公司分支机构理赔业务线操作风险'!A1" display="OR08-人身保险公司分支机构理赔业务线操作风险"/>
    <hyperlink ref="B12" location="'OR09-财产保险公司再保险业务操作风险'!A1" display="OR09-财产保险公司再保险业务操作风险"/>
    <hyperlink ref="B13" location="'OR10-保险公司资金运用业务线操作风险'!A1" display="OR10-保险公司资金运用业务线操作风险"/>
    <hyperlink ref="B14" location="'OR12-保险公司财务管理操作风险'!A1" display="OR12-保险公司财务管理操作风险"/>
    <hyperlink ref="B15" location="'OR13-保险分支机构财务管理操作风险'!A1" display="OR13-保险分支机构财务管理操作风险"/>
    <hyperlink ref="B16" location="'OR14-财产保险公司准备金管理操作风险'!A1" display="OR14-财产保险公司准备金管理操作风险"/>
    <hyperlink ref="B17" location="'OR15-人身保险公司准备金、再保险业务线操作风险'!A1" display="OR15-人身保险公司准备金、再保险业务线操作风险"/>
    <hyperlink ref="B18" location="'OR18-保险公司合规风险'!A1" display="OR18-保险公司合规风险"/>
    <hyperlink ref="B19" location="'RR01-保险公司声誉风险'!A1" display="RR01-保险公司声誉风险"/>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23"/>
  <sheetViews>
    <sheetView topLeftCell="A13" workbookViewId="0">
      <selection activeCell="A2" sqref="A2:I2"/>
    </sheetView>
  </sheetViews>
  <sheetFormatPr defaultColWidth="9" defaultRowHeight="13.5"/>
  <cols>
    <col min="1" max="1" width="9.25" style="174" customWidth="1"/>
    <col min="2" max="2" width="23.75" style="174" customWidth="1"/>
    <col min="3" max="3" width="11" style="175" customWidth="1"/>
    <col min="4" max="5" width="7.375" style="175" customWidth="1"/>
    <col min="6" max="6" width="17.5" style="175" customWidth="1"/>
    <col min="7" max="7" width="21.625" style="175" customWidth="1"/>
    <col min="8" max="9" width="15.375" style="175" customWidth="1"/>
    <col min="10" max="10" width="17.25" style="174" customWidth="1"/>
    <col min="11" max="16384" width="9" style="174"/>
  </cols>
  <sheetData>
    <row r="2" ht="24.75" spans="1:9">
      <c r="A2" s="176" t="s">
        <v>1273</v>
      </c>
      <c r="B2" s="176"/>
      <c r="C2" s="176"/>
      <c r="D2" s="176"/>
      <c r="E2" s="176"/>
      <c r="F2" s="176"/>
      <c r="G2" s="176"/>
      <c r="H2" s="176"/>
      <c r="I2" s="176"/>
    </row>
    <row r="3" ht="15" spans="1:9">
      <c r="A3" s="177" t="s">
        <v>1274</v>
      </c>
      <c r="B3" s="178"/>
      <c r="C3" s="179" t="s">
        <v>1275</v>
      </c>
      <c r="D3" s="180" t="s">
        <v>1276</v>
      </c>
      <c r="E3" s="181"/>
      <c r="F3" s="179" t="s">
        <v>1277</v>
      </c>
      <c r="G3" s="179" t="s">
        <v>1278</v>
      </c>
      <c r="H3" s="179" t="s">
        <v>1279</v>
      </c>
      <c r="I3" s="179" t="s">
        <v>1280</v>
      </c>
    </row>
    <row r="4" ht="15" spans="1:9">
      <c r="A4" s="182"/>
      <c r="B4" s="183"/>
      <c r="C4" s="184"/>
      <c r="D4" s="185" t="s">
        <v>1281</v>
      </c>
      <c r="E4" s="185" t="s">
        <v>1282</v>
      </c>
      <c r="F4" s="184"/>
      <c r="G4" s="184"/>
      <c r="H4" s="184"/>
      <c r="I4" s="184"/>
    </row>
    <row r="5" ht="16.5" spans="1:10">
      <c r="A5" s="185" t="s">
        <v>1283</v>
      </c>
      <c r="B5" s="186" t="s">
        <v>1284</v>
      </c>
      <c r="C5" s="187">
        <v>100</v>
      </c>
      <c r="D5" s="188">
        <v>0.3</v>
      </c>
      <c r="E5" s="188">
        <v>0.7</v>
      </c>
      <c r="F5" s="189" t="s">
        <v>1285</v>
      </c>
      <c r="G5" s="189" t="s">
        <v>1286</v>
      </c>
      <c r="H5" s="189" t="s">
        <v>1287</v>
      </c>
      <c r="I5" s="189" t="s">
        <v>1288</v>
      </c>
      <c r="J5" s="195" t="s">
        <v>1289</v>
      </c>
    </row>
    <row r="6" ht="16.5" spans="1:10">
      <c r="A6" s="185"/>
      <c r="B6" s="186" t="s">
        <v>1290</v>
      </c>
      <c r="C6" s="187">
        <v>100</v>
      </c>
      <c r="D6" s="188">
        <v>0.3</v>
      </c>
      <c r="E6" s="188">
        <v>0.7</v>
      </c>
      <c r="F6" s="189" t="s">
        <v>1285</v>
      </c>
      <c r="G6" s="189" t="s">
        <v>1286</v>
      </c>
      <c r="H6" s="189" t="s">
        <v>1287</v>
      </c>
      <c r="I6" s="189" t="s">
        <v>1288</v>
      </c>
      <c r="J6" s="195" t="s">
        <v>1289</v>
      </c>
    </row>
    <row r="7" ht="16.5" spans="1:10">
      <c r="A7" s="185"/>
      <c r="B7" s="186" t="s">
        <v>1291</v>
      </c>
      <c r="C7" s="187">
        <v>100</v>
      </c>
      <c r="D7" s="188">
        <v>1</v>
      </c>
      <c r="E7" s="187" t="s">
        <v>1292</v>
      </c>
      <c r="F7" s="189" t="s">
        <v>1285</v>
      </c>
      <c r="G7" s="189" t="s">
        <v>1286</v>
      </c>
      <c r="H7" s="189" t="s">
        <v>1287</v>
      </c>
      <c r="I7" s="189" t="s">
        <v>1288</v>
      </c>
      <c r="J7" s="195" t="s">
        <v>1289</v>
      </c>
    </row>
    <row r="8" ht="16.5" spans="1:10">
      <c r="A8" s="185"/>
      <c r="B8" s="186" t="s">
        <v>1293</v>
      </c>
      <c r="C8" s="187">
        <v>100</v>
      </c>
      <c r="D8" s="188">
        <v>1</v>
      </c>
      <c r="E8" s="187" t="s">
        <v>1292</v>
      </c>
      <c r="F8" s="189" t="s">
        <v>1285</v>
      </c>
      <c r="G8" s="189" t="s">
        <v>1286</v>
      </c>
      <c r="H8" s="189" t="s">
        <v>1287</v>
      </c>
      <c r="I8" s="189" t="s">
        <v>1288</v>
      </c>
      <c r="J8" s="195" t="s">
        <v>1289</v>
      </c>
    </row>
    <row r="9" ht="16.5" spans="1:10">
      <c r="A9" s="185"/>
      <c r="B9" s="186" t="s">
        <v>1294</v>
      </c>
      <c r="C9" s="187">
        <v>100</v>
      </c>
      <c r="D9" s="188">
        <v>1</v>
      </c>
      <c r="E9" s="187" t="s">
        <v>1292</v>
      </c>
      <c r="F9" s="189" t="s">
        <v>1285</v>
      </c>
      <c r="G9" s="189" t="s">
        <v>1286</v>
      </c>
      <c r="H9" s="189" t="s">
        <v>1287</v>
      </c>
      <c r="I9" s="189" t="s">
        <v>1288</v>
      </c>
      <c r="J9" s="195" t="s">
        <v>1289</v>
      </c>
    </row>
    <row r="10" ht="16.5" spans="1:10">
      <c r="A10" s="185"/>
      <c r="B10" s="186" t="s">
        <v>1295</v>
      </c>
      <c r="C10" s="187">
        <v>100</v>
      </c>
      <c r="D10" s="188">
        <v>0.6</v>
      </c>
      <c r="E10" s="188">
        <v>0.4</v>
      </c>
      <c r="F10" s="189" t="s">
        <v>1285</v>
      </c>
      <c r="G10" s="189" t="s">
        <v>1286</v>
      </c>
      <c r="H10" s="189" t="s">
        <v>1287</v>
      </c>
      <c r="I10" s="189" t="s">
        <v>1288</v>
      </c>
      <c r="J10" s="195" t="s">
        <v>1289</v>
      </c>
    </row>
    <row r="11" ht="16.5" spans="1:10">
      <c r="A11" s="185"/>
      <c r="B11" s="186" t="s">
        <v>1296</v>
      </c>
      <c r="C11" s="187">
        <v>100</v>
      </c>
      <c r="D11" s="188">
        <v>1</v>
      </c>
      <c r="E11" s="187" t="s">
        <v>1292</v>
      </c>
      <c r="F11" s="189" t="s">
        <v>1285</v>
      </c>
      <c r="G11" s="189" t="s">
        <v>1286</v>
      </c>
      <c r="H11" s="189" t="s">
        <v>1287</v>
      </c>
      <c r="I11" s="189" t="s">
        <v>1288</v>
      </c>
      <c r="J11" s="195" t="s">
        <v>1289</v>
      </c>
    </row>
    <row r="12" ht="16.5" spans="1:10">
      <c r="A12" s="185"/>
      <c r="B12" s="186" t="s">
        <v>1297</v>
      </c>
      <c r="C12" s="187">
        <v>100</v>
      </c>
      <c r="D12" s="188">
        <v>1</v>
      </c>
      <c r="E12" s="187" t="s">
        <v>1292</v>
      </c>
      <c r="F12" s="189" t="s">
        <v>1285</v>
      </c>
      <c r="G12" s="189" t="s">
        <v>1286</v>
      </c>
      <c r="H12" s="189" t="s">
        <v>1287</v>
      </c>
      <c r="I12" s="189" t="s">
        <v>1288</v>
      </c>
      <c r="J12" s="196" t="s">
        <v>1298</v>
      </c>
    </row>
    <row r="13" ht="16.5" spans="1:10">
      <c r="A13" s="185"/>
      <c r="B13" s="186" t="s">
        <v>1299</v>
      </c>
      <c r="C13" s="187">
        <v>100</v>
      </c>
      <c r="D13" s="188">
        <v>1</v>
      </c>
      <c r="E13" s="187" t="s">
        <v>1292</v>
      </c>
      <c r="F13" s="189" t="s">
        <v>1285</v>
      </c>
      <c r="G13" s="189" t="s">
        <v>1286</v>
      </c>
      <c r="H13" s="189" t="s">
        <v>1287</v>
      </c>
      <c r="I13" s="189" t="s">
        <v>1288</v>
      </c>
      <c r="J13" s="195" t="s">
        <v>1289</v>
      </c>
    </row>
    <row r="14" ht="16.5" spans="1:10">
      <c r="A14" s="185"/>
      <c r="B14" s="186" t="s">
        <v>1300</v>
      </c>
      <c r="C14" s="187">
        <v>-100</v>
      </c>
      <c r="D14" s="188">
        <v>1</v>
      </c>
      <c r="E14" s="187" t="s">
        <v>1292</v>
      </c>
      <c r="F14" s="189" t="s">
        <v>1285</v>
      </c>
      <c r="G14" s="189" t="s">
        <v>1286</v>
      </c>
      <c r="H14" s="189" t="s">
        <v>1287</v>
      </c>
      <c r="I14" s="197" t="s">
        <v>1301</v>
      </c>
      <c r="J14" s="195" t="s">
        <v>1289</v>
      </c>
    </row>
    <row r="15" ht="16.5" spans="1:10">
      <c r="A15" s="185"/>
      <c r="B15" s="186" t="s">
        <v>1302</v>
      </c>
      <c r="C15" s="187">
        <v>100</v>
      </c>
      <c r="D15" s="188">
        <v>1</v>
      </c>
      <c r="E15" s="187" t="s">
        <v>1292</v>
      </c>
      <c r="F15" s="189" t="s">
        <v>1303</v>
      </c>
      <c r="G15" s="188">
        <v>0.5</v>
      </c>
      <c r="H15" s="188">
        <v>0.25</v>
      </c>
      <c r="I15" s="187" t="s">
        <v>1304</v>
      </c>
      <c r="J15" s="195" t="s">
        <v>1289</v>
      </c>
    </row>
    <row r="16" ht="16.5" spans="1:10">
      <c r="A16" s="190" t="s">
        <v>1305</v>
      </c>
      <c r="B16" s="190"/>
      <c r="C16" s="187">
        <v>100</v>
      </c>
      <c r="D16" s="188">
        <v>1</v>
      </c>
      <c r="E16" s="187" t="s">
        <v>1292</v>
      </c>
      <c r="F16" s="188" t="s">
        <v>1292</v>
      </c>
      <c r="G16" s="188">
        <v>0.15</v>
      </c>
      <c r="H16" s="191">
        <v>0.075</v>
      </c>
      <c r="I16" s="187">
        <v>7.5</v>
      </c>
      <c r="J16" s="195" t="s">
        <v>1289</v>
      </c>
    </row>
    <row r="17" ht="16.5" spans="1:10">
      <c r="A17" s="190" t="s">
        <v>1306</v>
      </c>
      <c r="B17" s="190"/>
      <c r="C17" s="187">
        <v>100</v>
      </c>
      <c r="D17" s="188">
        <v>1</v>
      </c>
      <c r="E17" s="188" t="s">
        <v>1292</v>
      </c>
      <c r="F17" s="188" t="s">
        <v>1292</v>
      </c>
      <c r="G17" s="188">
        <v>0.1</v>
      </c>
      <c r="H17" s="188">
        <v>0.05</v>
      </c>
      <c r="I17" s="187">
        <v>5</v>
      </c>
      <c r="J17" s="195" t="s">
        <v>1289</v>
      </c>
    </row>
    <row r="18" ht="16.5" spans="1:10">
      <c r="A18" s="192" t="s">
        <v>1307</v>
      </c>
      <c r="B18" s="192"/>
      <c r="C18" s="187">
        <v>100</v>
      </c>
      <c r="D18" s="188">
        <v>1</v>
      </c>
      <c r="E18" s="187" t="s">
        <v>1292</v>
      </c>
      <c r="F18" s="188" t="s">
        <v>1292</v>
      </c>
      <c r="G18" s="188">
        <v>0.25</v>
      </c>
      <c r="H18" s="191">
        <v>0.125</v>
      </c>
      <c r="I18" s="187">
        <v>12.5</v>
      </c>
      <c r="J18" s="195" t="s">
        <v>1289</v>
      </c>
    </row>
    <row r="19" ht="16.5" spans="1:10">
      <c r="A19" s="185" t="s">
        <v>1308</v>
      </c>
      <c r="B19" s="185"/>
      <c r="C19" s="187">
        <v>100</v>
      </c>
      <c r="D19" s="188">
        <v>1</v>
      </c>
      <c r="E19" s="187" t="s">
        <v>1292</v>
      </c>
      <c r="F19" s="188" t="s">
        <v>1292</v>
      </c>
      <c r="G19" s="188">
        <v>1</v>
      </c>
      <c r="H19" s="188">
        <v>0.5</v>
      </c>
      <c r="I19" s="187">
        <v>50</v>
      </c>
      <c r="J19" s="195" t="s">
        <v>1289</v>
      </c>
    </row>
    <row r="20" ht="16.5" spans="1:10">
      <c r="A20" s="185" t="s">
        <v>1309</v>
      </c>
      <c r="B20" s="185"/>
      <c r="C20" s="187">
        <v>100</v>
      </c>
      <c r="D20" s="188">
        <v>1</v>
      </c>
      <c r="E20" s="187" t="s">
        <v>1292</v>
      </c>
      <c r="F20" s="188" t="s">
        <v>1292</v>
      </c>
      <c r="G20" s="187" t="s">
        <v>1292</v>
      </c>
      <c r="H20" s="188">
        <v>0.5</v>
      </c>
      <c r="I20" s="187">
        <v>50</v>
      </c>
      <c r="J20" s="195" t="s">
        <v>1289</v>
      </c>
    </row>
    <row r="21" ht="16.5" spans="1:10">
      <c r="A21" s="185" t="s">
        <v>1310</v>
      </c>
      <c r="B21" s="185"/>
      <c r="C21" s="187">
        <v>100</v>
      </c>
      <c r="D21" s="187" t="s">
        <v>1292</v>
      </c>
      <c r="E21" s="187" t="s">
        <v>1292</v>
      </c>
      <c r="F21" s="188" t="s">
        <v>1292</v>
      </c>
      <c r="G21" s="187" t="s">
        <v>1292</v>
      </c>
      <c r="H21" s="188">
        <v>1</v>
      </c>
      <c r="I21" s="187">
        <v>100</v>
      </c>
      <c r="J21" s="195" t="s">
        <v>1289</v>
      </c>
    </row>
    <row r="22" ht="16.5" spans="1:10">
      <c r="A22" s="193" t="s">
        <v>1311</v>
      </c>
      <c r="B22" s="193"/>
      <c r="C22" s="194"/>
      <c r="D22" s="194"/>
      <c r="E22" s="194"/>
      <c r="F22" s="194"/>
      <c r="G22" s="194"/>
      <c r="H22" s="194"/>
      <c r="I22" s="194"/>
      <c r="J22" s="195" t="s">
        <v>1289</v>
      </c>
    </row>
    <row r="23" ht="16.5" spans="1:10">
      <c r="A23" s="193" t="s">
        <v>1312</v>
      </c>
      <c r="B23" s="193"/>
      <c r="C23" s="194"/>
      <c r="D23" s="194"/>
      <c r="E23" s="194"/>
      <c r="F23" s="194"/>
      <c r="G23" s="194"/>
      <c r="H23" s="194"/>
      <c r="I23" s="194"/>
      <c r="J23" s="195" t="s">
        <v>1313</v>
      </c>
    </row>
  </sheetData>
  <mergeCells count="17">
    <mergeCell ref="A2:I2"/>
    <mergeCell ref="D3:E3"/>
    <mergeCell ref="A16:B16"/>
    <mergeCell ref="A17:B17"/>
    <mergeCell ref="A18:B18"/>
    <mergeCell ref="A19:B19"/>
    <mergeCell ref="A20:B20"/>
    <mergeCell ref="A21:B21"/>
    <mergeCell ref="A22:B22"/>
    <mergeCell ref="A23:B23"/>
    <mergeCell ref="A5:A15"/>
    <mergeCell ref="C3:C4"/>
    <mergeCell ref="F3:F4"/>
    <mergeCell ref="G3:G4"/>
    <mergeCell ref="H3:H4"/>
    <mergeCell ref="I3:I4"/>
    <mergeCell ref="A3:B4"/>
  </mergeCells>
  <dataValidations count="1">
    <dataValidation type="list" allowBlank="1" showInputMessage="1" showErrorMessage="1" sqref="I22:I23">
      <formula1>"1|A,2|B,3|C,4|D"</formula1>
    </dataValidation>
  </dataValidation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workbookViewId="0">
      <selection activeCell="C49" sqref="C49"/>
    </sheetView>
  </sheetViews>
  <sheetFormatPr defaultColWidth="9" defaultRowHeight="14.25"/>
  <cols>
    <col min="1" max="1" width="4.625" style="33" customWidth="1"/>
    <col min="2" max="2" width="50.75" style="1" customWidth="1"/>
    <col min="3" max="3" width="21.75" style="57" customWidth="1"/>
    <col min="4" max="6" width="13.75" style="1" customWidth="1"/>
    <col min="7" max="7" width="13.75" style="19" customWidth="1"/>
    <col min="8" max="8" width="13.75" style="1" customWidth="1"/>
    <col min="9" max="16384" width="9" style="1"/>
  </cols>
  <sheetData>
    <row r="1" ht="51" customHeight="1" spans="1:3">
      <c r="A1" s="29" t="s">
        <v>1314</v>
      </c>
      <c r="B1" s="29"/>
      <c r="C1" s="30"/>
    </row>
    <row r="2" ht="21" customHeight="1" spans="1:3">
      <c r="A2" s="29"/>
      <c r="B2" s="29"/>
      <c r="C2" s="30"/>
    </row>
    <row r="3" ht="15" spans="1:3">
      <c r="A3" s="10" t="s">
        <v>1315</v>
      </c>
      <c r="B3" s="171" t="s">
        <v>1316</v>
      </c>
      <c r="C3" s="12" t="s">
        <v>1317</v>
      </c>
    </row>
    <row r="4" spans="1:9">
      <c r="A4" s="44">
        <v>1</v>
      </c>
      <c r="B4" s="77" t="s">
        <v>94</v>
      </c>
      <c r="C4" s="18"/>
      <c r="D4" s="31" t="s">
        <v>1318</v>
      </c>
      <c r="E4" s="31" t="s">
        <v>1319</v>
      </c>
      <c r="F4" s="31" t="s">
        <v>1320</v>
      </c>
      <c r="I4" s="17"/>
    </row>
    <row r="5" spans="1:9">
      <c r="A5" s="44">
        <v>2</v>
      </c>
      <c r="B5" s="77" t="s">
        <v>97</v>
      </c>
      <c r="C5" s="18"/>
      <c r="D5" s="31" t="s">
        <v>1321</v>
      </c>
      <c r="E5" s="31" t="s">
        <v>1322</v>
      </c>
      <c r="F5" s="31" t="s">
        <v>1323</v>
      </c>
      <c r="I5" s="17"/>
    </row>
    <row r="6" spans="1:9">
      <c r="A6" s="44">
        <v>3</v>
      </c>
      <c r="B6" s="77" t="s">
        <v>99</v>
      </c>
      <c r="C6" s="15"/>
      <c r="I6" s="17"/>
    </row>
    <row r="7" spans="1:9">
      <c r="A7" s="44">
        <v>4</v>
      </c>
      <c r="B7" s="77" t="s">
        <v>102</v>
      </c>
      <c r="C7" s="15"/>
      <c r="D7" s="31" t="s">
        <v>1324</v>
      </c>
      <c r="E7" s="31" t="s">
        <v>1325</v>
      </c>
      <c r="F7" s="31" t="s">
        <v>1326</v>
      </c>
      <c r="I7" s="17"/>
    </row>
    <row r="8" spans="1:9">
      <c r="A8" s="44">
        <v>5</v>
      </c>
      <c r="B8" s="77" t="s">
        <v>104</v>
      </c>
      <c r="C8" s="15"/>
      <c r="I8" s="17"/>
    </row>
    <row r="9" spans="1:9">
      <c r="A9" s="44">
        <v>6</v>
      </c>
      <c r="B9" s="77" t="s">
        <v>106</v>
      </c>
      <c r="C9" s="85" t="str">
        <f>IF(OR(C10="不适用",C11="不适用"),"不适用",IF(C11=0,"",(C10/C11)*100%))</f>
        <v/>
      </c>
      <c r="I9" s="17"/>
    </row>
    <row r="10" spans="1:9">
      <c r="A10" s="13">
        <v>6.1</v>
      </c>
      <c r="B10" s="172" t="s">
        <v>109</v>
      </c>
      <c r="C10" s="15"/>
      <c r="I10" s="17"/>
    </row>
    <row r="11" spans="1:9">
      <c r="A11" s="13">
        <v>6.2</v>
      </c>
      <c r="B11" s="172" t="s">
        <v>111</v>
      </c>
      <c r="C11" s="15"/>
      <c r="I11" s="17"/>
    </row>
    <row r="12" spans="1:9">
      <c r="A12" s="44">
        <v>7</v>
      </c>
      <c r="B12" s="77" t="s">
        <v>113</v>
      </c>
      <c r="C12" s="85" t="str">
        <f>IF(OR(C13="不适用",C14="不适用"),"不适用",IF(C14=0,"",(C13/C14)*100%))</f>
        <v/>
      </c>
      <c r="I12" s="17"/>
    </row>
    <row r="13" spans="1:9">
      <c r="A13" s="13">
        <v>7.1</v>
      </c>
      <c r="B13" s="172" t="s">
        <v>115</v>
      </c>
      <c r="C13" s="15"/>
      <c r="I13" s="17"/>
    </row>
    <row r="14" spans="1:9">
      <c r="A14" s="13">
        <v>7.2</v>
      </c>
      <c r="B14" s="172" t="s">
        <v>117</v>
      </c>
      <c r="C14" s="15"/>
      <c r="I14" s="17"/>
    </row>
    <row r="15" spans="1:9">
      <c r="A15" s="44">
        <v>8</v>
      </c>
      <c r="B15" s="77" t="s">
        <v>119</v>
      </c>
      <c r="C15" s="85" t="str">
        <f>IF(OR(C16="不适用",C17="不适用"),"不适用",IF(C17=0,"",(C16/C17)*100%))</f>
        <v/>
      </c>
      <c r="I15" s="17"/>
    </row>
    <row r="16" spans="1:9">
      <c r="A16" s="13">
        <v>8.1</v>
      </c>
      <c r="B16" s="172" t="s">
        <v>121</v>
      </c>
      <c r="C16" s="15"/>
      <c r="I16" s="17"/>
    </row>
    <row r="17" spans="1:9">
      <c r="A17" s="13">
        <v>8.2</v>
      </c>
      <c r="B17" s="172" t="s">
        <v>123</v>
      </c>
      <c r="C17" s="15"/>
      <c r="I17" s="17"/>
    </row>
    <row r="18" spans="1:9">
      <c r="A18" s="44">
        <v>9</v>
      </c>
      <c r="B18" s="77" t="s">
        <v>125</v>
      </c>
      <c r="C18" s="18"/>
      <c r="D18" s="31" t="s">
        <v>1327</v>
      </c>
      <c r="E18" s="31" t="s">
        <v>1328</v>
      </c>
      <c r="I18" s="17"/>
    </row>
    <row r="19" spans="1:9">
      <c r="A19" s="44">
        <v>10</v>
      </c>
      <c r="B19" s="77" t="s">
        <v>127</v>
      </c>
      <c r="C19" s="18"/>
      <c r="D19" s="31" t="s">
        <v>1329</v>
      </c>
      <c r="E19" s="31" t="s">
        <v>1330</v>
      </c>
      <c r="I19" s="17"/>
    </row>
    <row r="20" spans="1:9">
      <c r="A20" s="44">
        <v>11</v>
      </c>
      <c r="B20" s="77" t="s">
        <v>129</v>
      </c>
      <c r="C20" s="18"/>
      <c r="D20" s="31" t="s">
        <v>1331</v>
      </c>
      <c r="E20" s="31" t="s">
        <v>1332</v>
      </c>
      <c r="I20" s="17"/>
    </row>
    <row r="21" ht="28.5" spans="1:9">
      <c r="A21" s="44">
        <v>12</v>
      </c>
      <c r="B21" s="77" t="s">
        <v>131</v>
      </c>
      <c r="C21" s="15"/>
      <c r="I21" s="17"/>
    </row>
    <row r="22" spans="1:9">
      <c r="A22" s="44">
        <v>13</v>
      </c>
      <c r="B22" s="77" t="s">
        <v>133</v>
      </c>
      <c r="C22" s="15"/>
      <c r="I22" s="17"/>
    </row>
    <row r="23" spans="1:9">
      <c r="A23" s="44">
        <v>14</v>
      </c>
      <c r="B23" s="77" t="s">
        <v>135</v>
      </c>
      <c r="C23" s="85" t="str">
        <f>IF(OR(C24="不适用",C25="不适用"),"不适用",IF(C25=0,"",C24/C25))</f>
        <v/>
      </c>
      <c r="I23" s="17"/>
    </row>
    <row r="24" spans="1:9">
      <c r="A24" s="13">
        <v>14.1</v>
      </c>
      <c r="B24" s="172" t="s">
        <v>138</v>
      </c>
      <c r="C24" s="91"/>
      <c r="I24" s="17"/>
    </row>
    <row r="25" spans="1:9">
      <c r="A25" s="13">
        <v>14.2</v>
      </c>
      <c r="B25" s="172" t="s">
        <v>140</v>
      </c>
      <c r="C25" s="91"/>
      <c r="I25" s="17"/>
    </row>
    <row r="26" spans="1:9">
      <c r="A26" s="44">
        <v>15</v>
      </c>
      <c r="B26" s="77" t="s">
        <v>142</v>
      </c>
      <c r="C26" s="15"/>
      <c r="I26" s="17"/>
    </row>
    <row r="27" spans="1:9">
      <c r="A27" s="44">
        <v>16</v>
      </c>
      <c r="B27" s="77" t="s">
        <v>144</v>
      </c>
      <c r="C27" s="15"/>
      <c r="I27" s="17"/>
    </row>
    <row r="28" spans="1:9">
      <c r="A28" s="44">
        <v>17</v>
      </c>
      <c r="B28" s="77" t="s">
        <v>146</v>
      </c>
      <c r="C28" s="18"/>
      <c r="D28" s="31" t="s">
        <v>1333</v>
      </c>
      <c r="E28" s="31" t="s">
        <v>1334</v>
      </c>
      <c r="F28" s="31" t="s">
        <v>1335</v>
      </c>
      <c r="I28" s="17"/>
    </row>
    <row r="29" spans="1:9">
      <c r="A29" s="44">
        <v>18</v>
      </c>
      <c r="B29" s="77" t="s">
        <v>148</v>
      </c>
      <c r="C29" s="18"/>
      <c r="D29" s="31" t="s">
        <v>1336</v>
      </c>
      <c r="E29" s="31" t="s">
        <v>1337</v>
      </c>
      <c r="I29" s="17"/>
    </row>
    <row r="30" spans="1:9">
      <c r="A30" s="44">
        <v>19</v>
      </c>
      <c r="B30" s="77" t="s">
        <v>150</v>
      </c>
      <c r="C30" s="18"/>
      <c r="D30" s="31" t="s">
        <v>1338</v>
      </c>
      <c r="E30" s="31" t="s">
        <v>1339</v>
      </c>
      <c r="I30" s="17"/>
    </row>
    <row r="31" spans="1:9">
      <c r="A31" s="44">
        <v>20</v>
      </c>
      <c r="B31" s="77" t="s">
        <v>152</v>
      </c>
      <c r="C31" s="18"/>
      <c r="D31" s="31" t="s">
        <v>1340</v>
      </c>
      <c r="E31" s="31" t="s">
        <v>1341</v>
      </c>
      <c r="I31" s="17"/>
    </row>
    <row r="32" spans="1:9">
      <c r="A32" s="44">
        <v>21</v>
      </c>
      <c r="B32" s="77" t="s">
        <v>154</v>
      </c>
      <c r="C32" s="18"/>
      <c r="D32" s="31" t="s">
        <v>1342</v>
      </c>
      <c r="E32" s="31" t="s">
        <v>1343</v>
      </c>
      <c r="I32" s="17"/>
    </row>
    <row r="33" ht="28.5" spans="1:9">
      <c r="A33" s="44">
        <v>22</v>
      </c>
      <c r="B33" s="77" t="s">
        <v>156</v>
      </c>
      <c r="C33" s="18"/>
      <c r="D33" s="31" t="s">
        <v>1344</v>
      </c>
      <c r="E33" s="31" t="s">
        <v>1345</v>
      </c>
      <c r="I33" s="17"/>
    </row>
    <row r="34" spans="1:9">
      <c r="A34" s="44">
        <v>23</v>
      </c>
      <c r="B34" s="77" t="s">
        <v>158</v>
      </c>
      <c r="C34" s="18"/>
      <c r="D34" s="31" t="s">
        <v>1346</v>
      </c>
      <c r="E34" s="31" t="s">
        <v>1347</v>
      </c>
      <c r="I34" s="17"/>
    </row>
    <row r="35" spans="1:9">
      <c r="A35" s="44">
        <v>24</v>
      </c>
      <c r="B35" s="77" t="s">
        <v>160</v>
      </c>
      <c r="C35" s="18"/>
      <c r="D35" s="31" t="s">
        <v>1348</v>
      </c>
      <c r="E35" s="31" t="s">
        <v>1349</v>
      </c>
      <c r="I35" s="17"/>
    </row>
    <row r="36" spans="1:9">
      <c r="A36" s="44">
        <v>25</v>
      </c>
      <c r="B36" s="77" t="s">
        <v>162</v>
      </c>
      <c r="C36" s="18"/>
      <c r="D36" s="31" t="s">
        <v>1350</v>
      </c>
      <c r="E36" s="31" t="s">
        <v>1351</v>
      </c>
      <c r="I36" s="17"/>
    </row>
    <row r="37" spans="1:9">
      <c r="A37" s="44">
        <v>26</v>
      </c>
      <c r="B37" s="77" t="s">
        <v>164</v>
      </c>
      <c r="C37" s="18"/>
      <c r="D37" s="31" t="s">
        <v>1352</v>
      </c>
      <c r="E37" s="31" t="s">
        <v>1353</v>
      </c>
      <c r="I37" s="17"/>
    </row>
    <row r="38" spans="1:9">
      <c r="A38" s="44">
        <v>27</v>
      </c>
      <c r="B38" s="77" t="s">
        <v>166</v>
      </c>
      <c r="C38" s="18"/>
      <c r="D38" s="31" t="s">
        <v>1354</v>
      </c>
      <c r="E38" s="31" t="s">
        <v>1355</v>
      </c>
      <c r="I38" s="17"/>
    </row>
    <row r="39" spans="1:9">
      <c r="A39" s="44">
        <v>28</v>
      </c>
      <c r="B39" s="77" t="s">
        <v>168</v>
      </c>
      <c r="C39" s="18"/>
      <c r="D39" s="31" t="s">
        <v>1356</v>
      </c>
      <c r="E39" s="31" t="s">
        <v>1357</v>
      </c>
      <c r="I39" s="17"/>
    </row>
    <row r="40" spans="1:9">
      <c r="A40" s="44">
        <v>29</v>
      </c>
      <c r="B40" s="77" t="s">
        <v>170</v>
      </c>
      <c r="C40" s="18"/>
      <c r="D40" s="31" t="s">
        <v>1358</v>
      </c>
      <c r="E40" s="31" t="s">
        <v>1359</v>
      </c>
      <c r="I40" s="17"/>
    </row>
    <row r="41" spans="1:9">
      <c r="A41" s="44">
        <v>30</v>
      </c>
      <c r="B41" s="77" t="s">
        <v>172</v>
      </c>
      <c r="C41" s="18"/>
      <c r="D41" s="31" t="s">
        <v>1360</v>
      </c>
      <c r="E41" s="31" t="s">
        <v>1361</v>
      </c>
      <c r="F41" s="31" t="s">
        <v>1362</v>
      </c>
      <c r="I41" s="17"/>
    </row>
    <row r="42" spans="1:9">
      <c r="A42" s="44">
        <v>31</v>
      </c>
      <c r="B42" s="77" t="s">
        <v>174</v>
      </c>
      <c r="C42" s="18"/>
      <c r="D42" s="31" t="s">
        <v>1363</v>
      </c>
      <c r="E42" s="31" t="s">
        <v>1364</v>
      </c>
      <c r="F42" s="31" t="s">
        <v>1365</v>
      </c>
      <c r="I42" s="17"/>
    </row>
    <row r="43" spans="1:9">
      <c r="A43" s="44">
        <v>32</v>
      </c>
      <c r="B43" s="77" t="s">
        <v>176</v>
      </c>
      <c r="C43" s="113"/>
      <c r="I43" s="17"/>
    </row>
    <row r="44" spans="1:9">
      <c r="A44" s="44">
        <v>33</v>
      </c>
      <c r="B44" s="77" t="s">
        <v>178</v>
      </c>
      <c r="C44" s="113"/>
      <c r="I44" s="17"/>
    </row>
    <row r="45" spans="1:9">
      <c r="A45" s="92">
        <v>34</v>
      </c>
      <c r="B45" s="77" t="s">
        <v>180</v>
      </c>
      <c r="C45" s="113"/>
      <c r="I45" s="17"/>
    </row>
    <row r="46" spans="1:9">
      <c r="A46" s="44">
        <v>35</v>
      </c>
      <c r="B46" s="77" t="s">
        <v>182</v>
      </c>
      <c r="C46" s="113"/>
      <c r="I46" s="17"/>
    </row>
    <row r="47" spans="1:9">
      <c r="A47" s="44">
        <v>36</v>
      </c>
      <c r="B47" s="77" t="s">
        <v>184</v>
      </c>
      <c r="C47" s="113"/>
      <c r="I47" s="17"/>
    </row>
    <row r="48" spans="1:9">
      <c r="A48" s="44">
        <v>37</v>
      </c>
      <c r="B48" s="77" t="s">
        <v>186</v>
      </c>
      <c r="C48" s="15"/>
      <c r="I48" s="17"/>
    </row>
    <row r="49" spans="1:9">
      <c r="A49" s="44">
        <v>38</v>
      </c>
      <c r="B49" s="77" t="s">
        <v>188</v>
      </c>
      <c r="C49" s="85" t="str">
        <f>IF(OR(C50="不适用",C51="不适用"),"不适用",IF(C51=0,"",(C50/C51)*100%))</f>
        <v/>
      </c>
      <c r="I49" s="17"/>
    </row>
    <row r="50" spans="1:9">
      <c r="A50" s="13">
        <v>38.1</v>
      </c>
      <c r="B50" s="172" t="s">
        <v>190</v>
      </c>
      <c r="C50" s="15"/>
      <c r="I50" s="17"/>
    </row>
    <row r="51" spans="1:9">
      <c r="A51" s="13">
        <v>38.2</v>
      </c>
      <c r="B51" s="172" t="s">
        <v>192</v>
      </c>
      <c r="C51" s="15"/>
      <c r="I51" s="17"/>
    </row>
    <row r="52" ht="15" spans="1:9">
      <c r="A52" s="44">
        <v>39</v>
      </c>
      <c r="B52" s="173" t="s">
        <v>194</v>
      </c>
      <c r="C52" s="32"/>
      <c r="D52" s="31" t="s">
        <v>1366</v>
      </c>
      <c r="E52" s="31" t="s">
        <v>1367</v>
      </c>
      <c r="I52" s="17"/>
    </row>
    <row r="53" spans="9:9">
      <c r="I53" s="17"/>
    </row>
  </sheetData>
  <sheetProtection password="CE2A" sheet="1" objects="1"/>
  <mergeCells count="1">
    <mergeCell ref="A1:C1"/>
  </mergeCells>
  <dataValidations count="22">
    <dataValidation type="list" allowBlank="1" showInputMessage="1" showErrorMessage="1" sqref="C4">
      <formula1>$D$4:$F$4</formula1>
    </dataValidation>
    <dataValidation type="list" allowBlank="1" showInputMessage="1" showErrorMessage="1" sqref="C5">
      <formula1>$D$5:$F$5</formula1>
    </dataValidation>
    <dataValidation type="list" allowBlank="1" showInputMessage="1" showErrorMessage="1" sqref="C7">
      <formula1>$D$7:$F$7</formula1>
    </dataValidation>
    <dataValidation type="list" allowBlank="1" showInputMessage="1" showErrorMessage="1" sqref="C18">
      <formula1>$D$18:$E$18</formula1>
    </dataValidation>
    <dataValidation type="list" allowBlank="1" showInputMessage="1" showErrorMessage="1" sqref="C19">
      <formula1>$D$19:$E$19</formula1>
    </dataValidation>
    <dataValidation type="list" allowBlank="1" showInputMessage="1" showErrorMessage="1" sqref="C20">
      <formula1>$D$20:$E$20</formula1>
    </dataValidation>
    <dataValidation type="list" allowBlank="1" showInputMessage="1" showErrorMessage="1" sqref="C28">
      <formula1>$D$28:$F$28</formula1>
    </dataValidation>
    <dataValidation type="list" allowBlank="1" showInputMessage="1" showErrorMessage="1" sqref="C29">
      <formula1>$D$29:$E$29</formula1>
    </dataValidation>
    <dataValidation type="list" allowBlank="1" showInputMessage="1" showErrorMessage="1" sqref="C30">
      <formula1>$D$30:$E$30</formula1>
    </dataValidation>
    <dataValidation type="list" allowBlank="1" showInputMessage="1" showErrorMessage="1" sqref="C31">
      <formula1>$D$31:$E$31</formula1>
    </dataValidation>
    <dataValidation type="list" allowBlank="1" showInputMessage="1" showErrorMessage="1" sqref="C32">
      <formula1>$D$32:$E$32</formula1>
    </dataValidation>
    <dataValidation type="list" allowBlank="1" showInputMessage="1" showErrorMessage="1" sqref="C33">
      <formula1>$D$33:$E$33</formula1>
    </dataValidation>
    <dataValidation type="list" allowBlank="1" showInputMessage="1" showErrorMessage="1" sqref="C34">
      <formula1>$D$34:$E$34</formula1>
    </dataValidation>
    <dataValidation type="list" allowBlank="1" showInputMessage="1" showErrorMessage="1" sqref="C35">
      <formula1>$D$35:$E$35</formula1>
    </dataValidation>
    <dataValidation type="list" allowBlank="1" showInputMessage="1" showErrorMessage="1" sqref="C36">
      <formula1>$D$36:$E$36</formula1>
    </dataValidation>
    <dataValidation type="list" allowBlank="1" showInputMessage="1" showErrorMessage="1" sqref="C37">
      <formula1>$D$37:$E$37</formula1>
    </dataValidation>
    <dataValidation type="list" allowBlank="1" showInputMessage="1" showErrorMessage="1" sqref="C38">
      <formula1>$D$38:$E$38</formula1>
    </dataValidation>
    <dataValidation type="list" allowBlank="1" showInputMessage="1" showErrorMessage="1" sqref="C39">
      <formula1>$D$39:$E$39</formula1>
    </dataValidation>
    <dataValidation type="list" allowBlank="1" showInputMessage="1" showErrorMessage="1" sqref="C40">
      <formula1>$D$40:$E$40</formula1>
    </dataValidation>
    <dataValidation type="list" allowBlank="1" showInputMessage="1" showErrorMessage="1" sqref="C41">
      <formula1>$D$41:$F$41</formula1>
    </dataValidation>
    <dataValidation type="list" allowBlank="1" showInputMessage="1" showErrorMessage="1" sqref="C42">
      <formula1>$D$42:$F$42</formula1>
    </dataValidation>
    <dataValidation type="list" allowBlank="1" showInputMessage="1" showErrorMessage="1" sqref="C52">
      <formula1>$D$52:$E$52</formula1>
    </dataValidation>
  </dataValidations>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4"/>
  <sheetViews>
    <sheetView workbookViewId="0">
      <selection activeCell="C24" sqref="C24"/>
    </sheetView>
  </sheetViews>
  <sheetFormatPr defaultColWidth="9" defaultRowHeight="16.5"/>
  <cols>
    <col min="1" max="1" width="4.625" style="36" customWidth="1"/>
    <col min="2" max="2" width="46.625" style="3" customWidth="1"/>
    <col min="3" max="3" width="21.75" style="125" customWidth="1"/>
    <col min="4" max="4" width="16.875" style="2" customWidth="1"/>
    <col min="5" max="5" width="17.75" style="2" customWidth="1"/>
    <col min="6" max="6" width="20.625" style="3" customWidth="1"/>
    <col min="7" max="7" width="24" style="2" customWidth="1"/>
    <col min="8" max="8" width="19.75" style="3" customWidth="1"/>
    <col min="9" max="16384" width="9" style="2"/>
  </cols>
  <sheetData>
    <row r="1" ht="51" customHeight="1" spans="1:5">
      <c r="A1" s="126" t="s">
        <v>1368</v>
      </c>
      <c r="B1" s="58"/>
      <c r="C1" s="58"/>
      <c r="D1" s="58"/>
      <c r="E1" s="58"/>
    </row>
    <row r="2" ht="21" customHeight="1" spans="1:5">
      <c r="A2" s="127"/>
      <c r="B2" s="29"/>
      <c r="C2" s="75"/>
      <c r="D2" s="76"/>
      <c r="E2" s="76"/>
    </row>
    <row r="3" ht="15" spans="1:5">
      <c r="A3" s="10" t="s">
        <v>1315</v>
      </c>
      <c r="B3" s="11" t="s">
        <v>1316</v>
      </c>
      <c r="C3" s="12" t="s">
        <v>1317</v>
      </c>
      <c r="D3" s="63" t="s">
        <v>1369</v>
      </c>
      <c r="E3" s="63" t="s">
        <v>1370</v>
      </c>
    </row>
    <row r="4" ht="14.25" spans="1:10">
      <c r="A4" s="117">
        <v>1</v>
      </c>
      <c r="B4" s="119" t="s">
        <v>196</v>
      </c>
      <c r="C4" s="80" t="str">
        <f>IF((E6+D7)=0,"",(C5*2)/(E6+D7))</f>
        <v/>
      </c>
      <c r="D4" s="151"/>
      <c r="E4" s="79"/>
      <c r="J4" s="17"/>
    </row>
    <row r="5" ht="14.25" spans="1:10">
      <c r="A5" s="152">
        <v>1.1</v>
      </c>
      <c r="B5" s="123" t="s">
        <v>199</v>
      </c>
      <c r="C5" s="82"/>
      <c r="D5" s="153"/>
      <c r="E5" s="83"/>
      <c r="J5" s="17"/>
    </row>
    <row r="6" ht="14.25" spans="1:10">
      <c r="A6" s="152">
        <v>1.2</v>
      </c>
      <c r="B6" s="123" t="s">
        <v>1371</v>
      </c>
      <c r="C6" s="84"/>
      <c r="D6" s="153"/>
      <c r="E6" s="15"/>
      <c r="J6" s="17"/>
    </row>
    <row r="7" ht="14.25" spans="1:10">
      <c r="A7" s="152">
        <v>1.3</v>
      </c>
      <c r="B7" s="123" t="s">
        <v>201</v>
      </c>
      <c r="C7" s="84"/>
      <c r="D7" s="154"/>
      <c r="E7" s="83"/>
      <c r="J7" s="17"/>
    </row>
    <row r="8" ht="14.25" spans="1:10">
      <c r="A8" s="155">
        <v>2</v>
      </c>
      <c r="B8" s="119" t="s">
        <v>203</v>
      </c>
      <c r="C8" s="46"/>
      <c r="D8" s="156" t="str">
        <f>IF(OR(D9="不适用",D10="不适用"),"不适用",IF((D9)=0,"",D10/D9))</f>
        <v/>
      </c>
      <c r="E8" s="79"/>
      <c r="J8" s="17"/>
    </row>
    <row r="9" ht="14.25" spans="1:10">
      <c r="A9" s="152">
        <v>2.1</v>
      </c>
      <c r="B9" s="123" t="s">
        <v>205</v>
      </c>
      <c r="C9" s="46"/>
      <c r="D9" s="154"/>
      <c r="E9" s="79"/>
      <c r="J9" s="17"/>
    </row>
    <row r="10" ht="14.25" spans="1:10">
      <c r="A10" s="152">
        <v>2.2</v>
      </c>
      <c r="B10" s="123" t="s">
        <v>207</v>
      </c>
      <c r="C10" s="46"/>
      <c r="D10" s="154"/>
      <c r="E10" s="79"/>
      <c r="J10" s="17"/>
    </row>
    <row r="11" ht="14.25" spans="1:10">
      <c r="A11" s="155">
        <v>3</v>
      </c>
      <c r="B11" s="136" t="s">
        <v>209</v>
      </c>
      <c r="C11" s="46"/>
      <c r="D11" s="156" t="str">
        <f>IF(OR(D12="不适用",D13="不适用"),"不适用",IF(D12=0,"",(D13/D12)*100%))</f>
        <v/>
      </c>
      <c r="E11" s="79"/>
      <c r="J11" s="17"/>
    </row>
    <row r="12" ht="14.25" spans="1:10">
      <c r="A12" s="152">
        <v>3.1</v>
      </c>
      <c r="B12" s="123" t="s">
        <v>201</v>
      </c>
      <c r="C12" s="46"/>
      <c r="D12" s="157">
        <f>D7</f>
        <v>0</v>
      </c>
      <c r="E12" s="79"/>
      <c r="J12" s="17"/>
    </row>
    <row r="13" ht="14.25" spans="1:10">
      <c r="A13" s="152">
        <v>3.2</v>
      </c>
      <c r="B13" s="123" t="s">
        <v>212</v>
      </c>
      <c r="C13" s="46"/>
      <c r="D13" s="154"/>
      <c r="E13" s="79"/>
      <c r="J13" s="17"/>
    </row>
    <row r="14" s="1" customFormat="1" spans="1:10">
      <c r="A14" s="155">
        <v>4</v>
      </c>
      <c r="B14" s="119" t="s">
        <v>214</v>
      </c>
      <c r="C14" s="82"/>
      <c r="D14" s="151"/>
      <c r="E14" s="79"/>
      <c r="F14" s="19"/>
      <c r="H14" s="3"/>
      <c r="J14" s="17"/>
    </row>
    <row r="15" s="1" customFormat="1" spans="1:10">
      <c r="A15" s="155">
        <v>5</v>
      </c>
      <c r="B15" s="119" t="s">
        <v>216</v>
      </c>
      <c r="C15" s="78"/>
      <c r="D15" s="151"/>
      <c r="E15" s="79"/>
      <c r="F15" s="19"/>
      <c r="H15" s="3"/>
      <c r="J15" s="17"/>
    </row>
    <row r="16" s="1" customFormat="1" spans="1:10">
      <c r="A16" s="155">
        <v>6</v>
      </c>
      <c r="B16" s="119" t="s">
        <v>218</v>
      </c>
      <c r="C16" s="80" t="str">
        <f>IF(OR(C17="不适用",C18="不适用"),"不适用",IF(C18=0,"",C17/C18))</f>
        <v/>
      </c>
      <c r="D16" s="151"/>
      <c r="E16" s="79"/>
      <c r="F16" s="19"/>
      <c r="H16" s="3"/>
      <c r="J16" s="17"/>
    </row>
    <row r="17" s="1" customFormat="1" spans="1:10">
      <c r="A17" s="152">
        <v>6.1</v>
      </c>
      <c r="B17" s="123" t="s">
        <v>220</v>
      </c>
      <c r="C17" s="82"/>
      <c r="D17" s="151"/>
      <c r="E17" s="79"/>
      <c r="F17" s="19"/>
      <c r="H17" s="3"/>
      <c r="J17" s="17"/>
    </row>
    <row r="18" s="1" customFormat="1" spans="1:10">
      <c r="A18" s="152">
        <v>6.2</v>
      </c>
      <c r="B18" s="123" t="s">
        <v>222</v>
      </c>
      <c r="C18" s="82"/>
      <c r="D18" s="151"/>
      <c r="E18" s="79"/>
      <c r="F18" s="19"/>
      <c r="H18" s="3"/>
      <c r="J18" s="17"/>
    </row>
    <row r="19" s="1" customFormat="1" spans="1:10">
      <c r="A19" s="155">
        <v>7</v>
      </c>
      <c r="B19" s="119" t="s">
        <v>224</v>
      </c>
      <c r="C19" s="80" t="str">
        <f>IF(OR(C20="不适用",C21="不适用"),"不适用",IF(C21=0,"",C20/C21))</f>
        <v/>
      </c>
      <c r="D19" s="151"/>
      <c r="E19" s="79"/>
      <c r="F19" s="19"/>
      <c r="H19" s="3"/>
      <c r="J19" s="17"/>
    </row>
    <row r="20" s="1" customFormat="1" spans="1:10">
      <c r="A20" s="152">
        <v>7.1</v>
      </c>
      <c r="B20" s="123" t="s">
        <v>226</v>
      </c>
      <c r="C20" s="82"/>
      <c r="D20" s="151"/>
      <c r="E20" s="79"/>
      <c r="F20" s="19"/>
      <c r="H20" s="3"/>
      <c r="J20" s="17"/>
    </row>
    <row r="21" s="1" customFormat="1" spans="1:10">
      <c r="A21" s="152">
        <v>7.2</v>
      </c>
      <c r="B21" s="123" t="s">
        <v>228</v>
      </c>
      <c r="C21" s="82"/>
      <c r="D21" s="151"/>
      <c r="E21" s="79"/>
      <c r="F21" s="19"/>
      <c r="H21" s="3"/>
      <c r="J21" s="17"/>
    </row>
    <row r="22" s="1" customFormat="1" spans="1:10">
      <c r="A22" s="155">
        <v>8</v>
      </c>
      <c r="B22" s="119" t="s">
        <v>230</v>
      </c>
      <c r="C22" s="82"/>
      <c r="D22" s="151"/>
      <c r="E22" s="79"/>
      <c r="F22" s="19"/>
      <c r="H22" s="3"/>
      <c r="J22" s="17"/>
    </row>
    <row r="23" s="1" customFormat="1" spans="1:10">
      <c r="A23" s="155">
        <v>9</v>
      </c>
      <c r="B23" s="119" t="s">
        <v>232</v>
      </c>
      <c r="C23" s="82"/>
      <c r="D23" s="151"/>
      <c r="E23" s="79"/>
      <c r="F23" s="19"/>
      <c r="H23" s="3"/>
      <c r="J23" s="17"/>
    </row>
    <row r="24" s="1" customFormat="1" spans="1:10">
      <c r="A24" s="155">
        <v>10</v>
      </c>
      <c r="B24" s="119" t="s">
        <v>234</v>
      </c>
      <c r="C24" s="80" t="str">
        <f>IF(OR(C25="不适用",C26="不适用"),"不适用",IF(C26=0,"",C25/C26))</f>
        <v/>
      </c>
      <c r="D24" s="151"/>
      <c r="E24" s="79"/>
      <c r="F24" s="19"/>
      <c r="H24" s="3"/>
      <c r="J24" s="17"/>
    </row>
    <row r="25" s="1" customFormat="1" spans="1:10">
      <c r="A25" s="152">
        <v>10.1</v>
      </c>
      <c r="B25" s="123" t="s">
        <v>236</v>
      </c>
      <c r="C25" s="82"/>
      <c r="D25" s="151"/>
      <c r="E25" s="79"/>
      <c r="F25" s="19"/>
      <c r="H25" s="3"/>
      <c r="J25" s="17"/>
    </row>
    <row r="26" s="1" customFormat="1" spans="1:10">
      <c r="A26" s="152">
        <v>10.2</v>
      </c>
      <c r="B26" s="123" t="s">
        <v>238</v>
      </c>
      <c r="C26" s="82"/>
      <c r="D26" s="151"/>
      <c r="E26" s="79"/>
      <c r="F26" s="19"/>
      <c r="H26" s="3"/>
      <c r="J26" s="17"/>
    </row>
    <row r="27" s="1" customFormat="1" spans="1:10">
      <c r="A27" s="155">
        <v>11</v>
      </c>
      <c r="B27" s="119" t="s">
        <v>240</v>
      </c>
      <c r="C27" s="82"/>
      <c r="D27" s="151"/>
      <c r="E27" s="79"/>
      <c r="F27" s="19"/>
      <c r="H27" s="3"/>
      <c r="J27" s="17"/>
    </row>
    <row r="28" s="1" customFormat="1" spans="1:10">
      <c r="A28" s="155">
        <v>12</v>
      </c>
      <c r="B28" s="119" t="s">
        <v>242</v>
      </c>
      <c r="C28" s="82"/>
      <c r="D28" s="151"/>
      <c r="E28" s="79"/>
      <c r="F28" s="19"/>
      <c r="H28" s="3"/>
      <c r="J28" s="17"/>
    </row>
    <row r="29" s="1" customFormat="1" spans="1:10">
      <c r="A29" s="155">
        <v>13</v>
      </c>
      <c r="B29" s="119" t="s">
        <v>244</v>
      </c>
      <c r="C29" s="82"/>
      <c r="D29" s="151"/>
      <c r="E29" s="79"/>
      <c r="F29" s="19"/>
      <c r="H29" s="3"/>
      <c r="J29" s="17"/>
    </row>
    <row r="30" s="1" customFormat="1" spans="1:10">
      <c r="A30" s="155">
        <v>14</v>
      </c>
      <c r="B30" s="119" t="s">
        <v>246</v>
      </c>
      <c r="C30" s="82"/>
      <c r="D30" s="158"/>
      <c r="E30" s="159"/>
      <c r="F30" s="19"/>
      <c r="H30" s="3"/>
      <c r="J30" s="17"/>
    </row>
    <row r="31" s="1" customFormat="1" ht="14.25" spans="1:10">
      <c r="A31" s="155">
        <v>15</v>
      </c>
      <c r="B31" s="119" t="s">
        <v>248</v>
      </c>
      <c r="C31" s="86"/>
      <c r="D31" s="151"/>
      <c r="E31" s="79"/>
      <c r="F31" s="160" t="s">
        <v>1372</v>
      </c>
      <c r="G31" s="160" t="s">
        <v>1373</v>
      </c>
      <c r="H31" s="161"/>
      <c r="I31" s="170"/>
      <c r="J31" s="17"/>
    </row>
    <row r="32" s="1" customFormat="1" ht="14.25" spans="1:10">
      <c r="A32" s="155">
        <v>16</v>
      </c>
      <c r="B32" s="119" t="s">
        <v>250</v>
      </c>
      <c r="C32" s="86"/>
      <c r="D32" s="151"/>
      <c r="E32" s="79"/>
      <c r="F32" s="160" t="s">
        <v>1374</v>
      </c>
      <c r="G32" s="160" t="s">
        <v>1375</v>
      </c>
      <c r="H32" s="161"/>
      <c r="I32" s="170"/>
      <c r="J32" s="17"/>
    </row>
    <row r="33" s="1" customFormat="1" ht="14.25" spans="1:10">
      <c r="A33" s="155">
        <v>17</v>
      </c>
      <c r="B33" s="119" t="s">
        <v>252</v>
      </c>
      <c r="C33" s="86"/>
      <c r="D33" s="151"/>
      <c r="E33" s="79"/>
      <c r="F33" s="160" t="s">
        <v>1376</v>
      </c>
      <c r="G33" s="160" t="s">
        <v>1377</v>
      </c>
      <c r="H33" s="161" t="s">
        <v>1378</v>
      </c>
      <c r="I33" s="170"/>
      <c r="J33" s="17"/>
    </row>
    <row r="34" s="1" customFormat="1" ht="14.25" spans="1:10">
      <c r="A34" s="155">
        <v>18</v>
      </c>
      <c r="B34" s="119" t="s">
        <v>254</v>
      </c>
      <c r="C34" s="86"/>
      <c r="D34" s="151"/>
      <c r="E34" s="79"/>
      <c r="F34" s="160" t="s">
        <v>1379</v>
      </c>
      <c r="G34" s="160" t="s">
        <v>1380</v>
      </c>
      <c r="H34" s="161" t="s">
        <v>1381</v>
      </c>
      <c r="I34" s="170"/>
      <c r="J34" s="17"/>
    </row>
    <row r="35" s="1" customFormat="1" spans="1:10">
      <c r="A35" s="155">
        <v>19</v>
      </c>
      <c r="B35" s="119" t="s">
        <v>256</v>
      </c>
      <c r="C35" s="82"/>
      <c r="D35" s="162"/>
      <c r="E35" s="163"/>
      <c r="F35" s="19"/>
      <c r="H35" s="3"/>
      <c r="J35" s="17"/>
    </row>
    <row r="36" s="1" customFormat="1" spans="1:10">
      <c r="A36" s="164">
        <v>20</v>
      </c>
      <c r="B36" s="119" t="s">
        <v>258</v>
      </c>
      <c r="C36" s="82"/>
      <c r="D36" s="151"/>
      <c r="E36" s="79"/>
      <c r="F36" s="19"/>
      <c r="H36" s="3"/>
      <c r="J36" s="17"/>
    </row>
    <row r="37" s="1" customFormat="1" ht="17.25" spans="1:10">
      <c r="A37" s="165">
        <v>21</v>
      </c>
      <c r="B37" s="166" t="s">
        <v>216</v>
      </c>
      <c r="C37" s="101"/>
      <c r="D37" s="167"/>
      <c r="E37" s="102"/>
      <c r="F37" s="19"/>
      <c r="H37" s="3"/>
      <c r="J37" s="17"/>
    </row>
    <row r="38" s="1" customFormat="1" spans="1:10">
      <c r="A38" s="149"/>
      <c r="B38" s="168"/>
      <c r="C38" s="133"/>
      <c r="F38" s="19"/>
      <c r="H38" s="3"/>
      <c r="J38" s="17"/>
    </row>
    <row r="39" s="1" customFormat="1" spans="1:10">
      <c r="A39" s="131"/>
      <c r="B39" s="168"/>
      <c r="C39" s="169"/>
      <c r="F39" s="19"/>
      <c r="H39" s="3"/>
      <c r="J39" s="17"/>
    </row>
    <row r="40" s="1" customFormat="1" spans="1:10">
      <c r="A40" s="131"/>
      <c r="B40" s="132"/>
      <c r="C40" s="169"/>
      <c r="F40" s="19"/>
      <c r="H40" s="3"/>
      <c r="J40" s="17"/>
    </row>
    <row r="41" s="1" customFormat="1" spans="1:10">
      <c r="A41" s="131"/>
      <c r="B41" s="132"/>
      <c r="C41" s="169"/>
      <c r="F41" s="19"/>
      <c r="H41" s="3"/>
      <c r="J41" s="17"/>
    </row>
    <row r="42" s="1" customFormat="1" spans="1:10">
      <c r="A42" s="131"/>
      <c r="B42" s="132"/>
      <c r="C42" s="169"/>
      <c r="F42" s="19"/>
      <c r="H42" s="3"/>
      <c r="J42" s="17"/>
    </row>
    <row r="43" s="1" customFormat="1" spans="1:10">
      <c r="A43" s="131"/>
      <c r="B43" s="132"/>
      <c r="C43" s="133"/>
      <c r="F43" s="19"/>
      <c r="H43" s="3"/>
      <c r="J43" s="17"/>
    </row>
    <row r="44" s="1" customFormat="1" spans="1:10">
      <c r="A44" s="131"/>
      <c r="B44" s="132"/>
      <c r="C44" s="133"/>
      <c r="F44" s="19"/>
      <c r="H44" s="3"/>
      <c r="J44" s="17"/>
    </row>
    <row r="45" s="1" customFormat="1" spans="1:10">
      <c r="A45" s="131"/>
      <c r="B45" s="132"/>
      <c r="C45" s="133"/>
      <c r="F45" s="19"/>
      <c r="H45" s="3"/>
      <c r="J45" s="17"/>
    </row>
    <row r="46" s="1" customFormat="1" spans="1:10">
      <c r="A46" s="131"/>
      <c r="B46" s="132"/>
      <c r="C46" s="133"/>
      <c r="F46" s="19"/>
      <c r="H46" s="3"/>
      <c r="J46" s="17"/>
    </row>
    <row r="47" s="1" customFormat="1" ht="14.25" spans="1:8">
      <c r="A47" s="149"/>
      <c r="B47" s="132"/>
      <c r="C47" s="133"/>
      <c r="F47" s="19"/>
      <c r="H47" s="19"/>
    </row>
    <row r="48" s="1" customFormat="1" ht="14.25" spans="1:8">
      <c r="A48" s="33"/>
      <c r="B48" s="19"/>
      <c r="C48" s="134"/>
      <c r="F48" s="19"/>
      <c r="H48" s="19"/>
    </row>
    <row r="49" s="1" customFormat="1" ht="14.25" spans="1:8">
      <c r="A49" s="33"/>
      <c r="B49" s="19"/>
      <c r="C49" s="134"/>
      <c r="F49" s="19"/>
      <c r="H49" s="19"/>
    </row>
    <row r="50" s="1" customFormat="1" ht="14.25" spans="1:8">
      <c r="A50" s="33"/>
      <c r="B50" s="19"/>
      <c r="C50" s="134"/>
      <c r="F50" s="19"/>
      <c r="H50" s="19"/>
    </row>
    <row r="51" s="1" customFormat="1" ht="14.25" spans="1:8">
      <c r="A51" s="33"/>
      <c r="B51" s="19"/>
      <c r="C51" s="134"/>
      <c r="F51" s="19"/>
      <c r="H51" s="19"/>
    </row>
    <row r="52" s="1" customFormat="1" ht="14.25" spans="1:8">
      <c r="A52" s="33"/>
      <c r="B52" s="19"/>
      <c r="C52" s="134"/>
      <c r="F52" s="19"/>
      <c r="H52" s="19"/>
    </row>
    <row r="53" s="1" customFormat="1" ht="14.25" spans="1:8">
      <c r="A53" s="33"/>
      <c r="B53" s="19"/>
      <c r="C53" s="134"/>
      <c r="F53" s="19"/>
      <c r="H53" s="19"/>
    </row>
    <row r="54" s="1" customFormat="1" ht="14.25" spans="1:8">
      <c r="A54" s="33"/>
      <c r="B54" s="19"/>
      <c r="C54" s="134"/>
      <c r="F54" s="19"/>
      <c r="H54" s="19"/>
    </row>
    <row r="55" s="1" customFormat="1" ht="14.25" spans="1:8">
      <c r="A55" s="33"/>
      <c r="B55" s="19"/>
      <c r="C55" s="134"/>
      <c r="F55" s="19"/>
      <c r="H55" s="19"/>
    </row>
    <row r="56" s="1" customFormat="1" ht="14.25" spans="1:8">
      <c r="A56" s="33"/>
      <c r="B56" s="19"/>
      <c r="C56" s="134"/>
      <c r="F56" s="19"/>
      <c r="H56" s="19"/>
    </row>
    <row r="57" s="1" customFormat="1" ht="14.25" spans="1:8">
      <c r="A57" s="33"/>
      <c r="B57" s="19"/>
      <c r="C57" s="134"/>
      <c r="F57" s="19"/>
      <c r="H57" s="19"/>
    </row>
    <row r="58" s="1" customFormat="1" ht="14.25" spans="1:8">
      <c r="A58" s="33"/>
      <c r="B58" s="19"/>
      <c r="C58" s="134"/>
      <c r="F58" s="19"/>
      <c r="H58" s="19"/>
    </row>
    <row r="59" s="1" customFormat="1" ht="14.25" spans="1:8">
      <c r="A59" s="33"/>
      <c r="B59" s="19"/>
      <c r="C59" s="134"/>
      <c r="F59" s="19"/>
      <c r="H59" s="19"/>
    </row>
    <row r="60" s="1" customFormat="1" ht="14.25" spans="1:8">
      <c r="A60" s="33"/>
      <c r="B60" s="19"/>
      <c r="C60" s="134"/>
      <c r="F60" s="19"/>
      <c r="H60" s="19"/>
    </row>
    <row r="61" s="1" customFormat="1" ht="14.25" spans="1:8">
      <c r="A61" s="33"/>
      <c r="B61" s="19"/>
      <c r="C61" s="134"/>
      <c r="F61" s="19"/>
      <c r="H61" s="19"/>
    </row>
    <row r="62" s="1" customFormat="1" ht="14.25" spans="1:8">
      <c r="A62" s="33"/>
      <c r="B62" s="19"/>
      <c r="C62" s="134"/>
      <c r="F62" s="19"/>
      <c r="H62" s="19"/>
    </row>
    <row r="63" s="1" customFormat="1" ht="14.25" spans="1:8">
      <c r="A63" s="33"/>
      <c r="B63" s="19"/>
      <c r="C63" s="134"/>
      <c r="F63" s="19"/>
      <c r="H63" s="19"/>
    </row>
    <row r="64" s="1" customFormat="1" ht="14.25" spans="1:8">
      <c r="A64" s="33"/>
      <c r="B64" s="19"/>
      <c r="C64" s="134"/>
      <c r="F64" s="19"/>
      <c r="H64" s="19"/>
    </row>
    <row r="65" s="1" customFormat="1" ht="14.25" spans="1:8">
      <c r="A65" s="33"/>
      <c r="B65" s="19"/>
      <c r="C65" s="134"/>
      <c r="F65" s="19"/>
      <c r="H65" s="19"/>
    </row>
    <row r="66" s="1" customFormat="1" ht="14.25" spans="1:8">
      <c r="A66" s="33"/>
      <c r="B66" s="19"/>
      <c r="C66" s="134"/>
      <c r="F66" s="19"/>
      <c r="H66" s="19"/>
    </row>
    <row r="67" s="1" customFormat="1" ht="14.25" spans="1:8">
      <c r="A67" s="33"/>
      <c r="B67" s="19"/>
      <c r="C67" s="134"/>
      <c r="F67" s="19"/>
      <c r="H67" s="19"/>
    </row>
    <row r="68" s="1" customFormat="1" ht="14.25" spans="1:8">
      <c r="A68" s="33"/>
      <c r="B68" s="19"/>
      <c r="C68" s="134"/>
      <c r="F68" s="19"/>
      <c r="H68" s="19"/>
    </row>
    <row r="69" s="1" customFormat="1" ht="14.25" spans="1:8">
      <c r="A69" s="33"/>
      <c r="B69" s="19"/>
      <c r="C69" s="134"/>
      <c r="F69" s="19"/>
      <c r="H69" s="19"/>
    </row>
    <row r="70" s="1" customFormat="1" ht="14.25" spans="1:8">
      <c r="A70" s="33"/>
      <c r="B70" s="19"/>
      <c r="C70" s="134"/>
      <c r="F70" s="19"/>
      <c r="H70" s="19"/>
    </row>
    <row r="71" s="1" customFormat="1" ht="14.25" spans="1:8">
      <c r="A71" s="33"/>
      <c r="B71" s="19"/>
      <c r="C71" s="134"/>
      <c r="F71" s="19"/>
      <c r="H71" s="19"/>
    </row>
    <row r="72" s="1" customFormat="1" ht="14.25" spans="1:8">
      <c r="A72" s="33"/>
      <c r="B72" s="19"/>
      <c r="C72" s="134"/>
      <c r="F72" s="19"/>
      <c r="H72" s="19"/>
    </row>
    <row r="73" s="1" customFormat="1" ht="14.25" spans="1:8">
      <c r="A73" s="33"/>
      <c r="B73" s="19"/>
      <c r="C73" s="134"/>
      <c r="F73" s="19"/>
      <c r="H73" s="19"/>
    </row>
    <row r="74" s="1" customFormat="1" ht="14.25" spans="1:8">
      <c r="A74" s="33"/>
      <c r="B74" s="19"/>
      <c r="C74" s="134"/>
      <c r="F74" s="19"/>
      <c r="H74" s="19"/>
    </row>
    <row r="75" s="1" customFormat="1" ht="14.25" spans="1:8">
      <c r="A75" s="33"/>
      <c r="B75" s="19"/>
      <c r="C75" s="134"/>
      <c r="F75" s="19"/>
      <c r="H75" s="19"/>
    </row>
    <row r="76" s="1" customFormat="1" ht="14.25" spans="1:8">
      <c r="A76" s="33"/>
      <c r="B76" s="19"/>
      <c r="C76" s="134"/>
      <c r="F76" s="19"/>
      <c r="H76" s="19"/>
    </row>
    <row r="77" s="1" customFormat="1" ht="14.25" spans="1:8">
      <c r="A77" s="33"/>
      <c r="B77" s="19"/>
      <c r="C77" s="134"/>
      <c r="F77" s="19"/>
      <c r="H77" s="19"/>
    </row>
    <row r="78" s="1" customFormat="1" ht="14.25" spans="1:8">
      <c r="A78" s="33"/>
      <c r="B78" s="19"/>
      <c r="C78" s="134"/>
      <c r="F78" s="19"/>
      <c r="H78" s="19"/>
    </row>
    <row r="79" s="1" customFormat="1" ht="14.25" spans="1:8">
      <c r="A79" s="33"/>
      <c r="B79" s="19"/>
      <c r="C79" s="134"/>
      <c r="F79" s="19"/>
      <c r="H79" s="19"/>
    </row>
    <row r="80" s="1" customFormat="1" ht="14.25" spans="1:8">
      <c r="A80" s="33"/>
      <c r="B80" s="19"/>
      <c r="C80" s="134"/>
      <c r="F80" s="19"/>
      <c r="H80" s="19"/>
    </row>
    <row r="81" s="1" customFormat="1" ht="14.25" spans="1:8">
      <c r="A81" s="33"/>
      <c r="B81" s="19"/>
      <c r="C81" s="134"/>
      <c r="F81" s="19"/>
      <c r="H81" s="19"/>
    </row>
    <row r="82" s="1" customFormat="1" ht="14.25" spans="1:8">
      <c r="A82" s="33"/>
      <c r="B82" s="19"/>
      <c r="C82" s="134"/>
      <c r="F82" s="19"/>
      <c r="H82" s="19"/>
    </row>
    <row r="83" s="1" customFormat="1" ht="14.25" spans="1:8">
      <c r="A83" s="33"/>
      <c r="B83" s="19"/>
      <c r="C83" s="134"/>
      <c r="F83" s="19"/>
      <c r="H83" s="19"/>
    </row>
    <row r="84" s="1" customFormat="1" ht="14.25" spans="1:8">
      <c r="A84" s="33"/>
      <c r="B84" s="19"/>
      <c r="C84" s="134"/>
      <c r="F84" s="19"/>
      <c r="H84" s="19"/>
    </row>
    <row r="85" s="1" customFormat="1" ht="14.25" spans="1:8">
      <c r="A85" s="33"/>
      <c r="B85" s="19"/>
      <c r="C85" s="134"/>
      <c r="F85" s="19"/>
      <c r="H85" s="19"/>
    </row>
    <row r="86" s="1" customFormat="1" ht="14.25" spans="1:8">
      <c r="A86" s="33"/>
      <c r="B86" s="19"/>
      <c r="C86" s="134"/>
      <c r="F86" s="19"/>
      <c r="H86" s="19"/>
    </row>
    <row r="87" s="1" customFormat="1" ht="14.25" spans="1:8">
      <c r="A87" s="33"/>
      <c r="B87" s="19"/>
      <c r="C87" s="134"/>
      <c r="F87" s="19"/>
      <c r="H87" s="19"/>
    </row>
    <row r="88" s="1" customFormat="1" ht="14.25" spans="1:8">
      <c r="A88" s="33"/>
      <c r="B88" s="19"/>
      <c r="C88" s="134"/>
      <c r="F88" s="19"/>
      <c r="H88" s="19"/>
    </row>
    <row r="89" s="1" customFormat="1" ht="14.25" spans="1:8">
      <c r="A89" s="33"/>
      <c r="B89" s="19"/>
      <c r="C89" s="134"/>
      <c r="F89" s="19"/>
      <c r="H89" s="19"/>
    </row>
    <row r="90" s="1" customFormat="1" ht="14.25" spans="1:8">
      <c r="A90" s="33"/>
      <c r="B90" s="19"/>
      <c r="C90" s="134"/>
      <c r="F90" s="19"/>
      <c r="H90" s="19"/>
    </row>
    <row r="91" ht="14.25" spans="1:3">
      <c r="A91" s="33"/>
      <c r="B91" s="19"/>
      <c r="C91" s="134"/>
    </row>
    <row r="92" ht="14.25" spans="1:3">
      <c r="A92" s="33"/>
      <c r="B92" s="19"/>
      <c r="C92" s="134"/>
    </row>
    <row r="93" ht="14.25" spans="1:3">
      <c r="A93" s="33"/>
      <c r="B93" s="19"/>
      <c r="C93" s="134"/>
    </row>
    <row r="94" ht="14.25" spans="1:3">
      <c r="A94" s="33"/>
      <c r="B94" s="19"/>
      <c r="C94" s="134"/>
    </row>
    <row r="95" ht="14.25" spans="1:3">
      <c r="A95" s="33"/>
      <c r="B95" s="19"/>
      <c r="C95" s="134"/>
    </row>
    <row r="96" ht="14.25" spans="1:3">
      <c r="A96" s="33"/>
      <c r="B96" s="19"/>
      <c r="C96" s="134"/>
    </row>
    <row r="97" ht="14.25" spans="1:3">
      <c r="A97" s="33"/>
      <c r="B97" s="19"/>
      <c r="C97" s="134"/>
    </row>
    <row r="98" ht="14.25" spans="1:3">
      <c r="A98" s="33"/>
      <c r="B98" s="19"/>
      <c r="C98" s="134"/>
    </row>
    <row r="99" ht="14.25" spans="1:3">
      <c r="A99" s="33"/>
      <c r="B99" s="19"/>
      <c r="C99" s="134"/>
    </row>
    <row r="100" ht="14.25" spans="1:3">
      <c r="A100" s="33"/>
      <c r="B100" s="19"/>
      <c r="C100" s="134"/>
    </row>
    <row r="101" ht="14.25" spans="1:3">
      <c r="A101" s="33"/>
      <c r="B101" s="19"/>
      <c r="C101" s="134"/>
    </row>
    <row r="102" ht="14.25" spans="1:3">
      <c r="A102" s="33"/>
      <c r="B102" s="19"/>
      <c r="C102" s="134"/>
    </row>
    <row r="103" ht="14.25" spans="1:3">
      <c r="A103" s="33"/>
      <c r="B103" s="19"/>
      <c r="C103" s="134"/>
    </row>
    <row r="104" ht="14.25" spans="1:3">
      <c r="A104" s="33"/>
      <c r="B104" s="19"/>
      <c r="C104" s="134"/>
    </row>
    <row r="105" ht="14.25" spans="1:3">
      <c r="A105" s="33"/>
      <c r="B105" s="19"/>
      <c r="C105" s="134"/>
    </row>
    <row r="106" ht="14.25" spans="1:3">
      <c r="A106" s="33"/>
      <c r="B106" s="19"/>
      <c r="C106" s="134"/>
    </row>
    <row r="107" ht="14.25" spans="1:3">
      <c r="A107" s="33"/>
      <c r="B107" s="19"/>
      <c r="C107" s="134"/>
    </row>
    <row r="108" ht="14.25" spans="1:3">
      <c r="A108" s="33"/>
      <c r="B108" s="19"/>
      <c r="C108" s="134"/>
    </row>
    <row r="109" ht="14.25" spans="1:3">
      <c r="A109" s="33"/>
      <c r="B109" s="19"/>
      <c r="C109" s="134"/>
    </row>
    <row r="110" ht="14.25" spans="1:3">
      <c r="A110" s="33"/>
      <c r="B110" s="19"/>
      <c r="C110" s="134"/>
    </row>
    <row r="111" ht="14.25" spans="1:3">
      <c r="A111" s="33"/>
      <c r="B111" s="19"/>
      <c r="C111" s="134"/>
    </row>
    <row r="112" ht="14.25" spans="1:3">
      <c r="A112" s="33"/>
      <c r="B112" s="19"/>
      <c r="C112" s="134"/>
    </row>
    <row r="113" ht="14.25" spans="1:3">
      <c r="A113" s="33"/>
      <c r="B113" s="19"/>
      <c r="C113" s="134"/>
    </row>
    <row r="114" ht="14.25" spans="1:3">
      <c r="A114" s="33"/>
      <c r="B114" s="19"/>
      <c r="C114" s="134"/>
    </row>
    <row r="115" ht="14.25" spans="1:3">
      <c r="A115" s="33"/>
      <c r="B115" s="19"/>
      <c r="C115" s="134"/>
    </row>
    <row r="116" ht="14.25" spans="1:3">
      <c r="A116" s="33"/>
      <c r="B116" s="19"/>
      <c r="C116" s="134"/>
    </row>
    <row r="117" ht="14.25" spans="1:3">
      <c r="A117" s="33"/>
      <c r="B117" s="19"/>
      <c r="C117" s="134"/>
    </row>
    <row r="118" ht="14.25" spans="1:3">
      <c r="A118" s="33"/>
      <c r="B118" s="19"/>
      <c r="C118" s="134"/>
    </row>
    <row r="119" ht="14.25" spans="1:3">
      <c r="A119" s="33"/>
      <c r="B119" s="19"/>
      <c r="C119" s="134"/>
    </row>
    <row r="120" ht="14.25" spans="1:3">
      <c r="A120" s="33"/>
      <c r="B120" s="19"/>
      <c r="C120" s="134"/>
    </row>
    <row r="121" ht="14.25" spans="1:3">
      <c r="A121" s="33"/>
      <c r="B121" s="19"/>
      <c r="C121" s="134"/>
    </row>
    <row r="122" ht="14.25" spans="1:3">
      <c r="A122" s="33"/>
      <c r="B122" s="19"/>
      <c r="C122" s="134"/>
    </row>
    <row r="123" ht="14.25" spans="1:3">
      <c r="A123" s="33"/>
      <c r="B123" s="19"/>
      <c r="C123" s="134"/>
    </row>
    <row r="124" ht="14.25" spans="1:3">
      <c r="A124" s="33"/>
      <c r="B124" s="19"/>
      <c r="C124" s="134"/>
    </row>
    <row r="125" ht="14.25" spans="1:3">
      <c r="A125" s="33"/>
      <c r="B125" s="19"/>
      <c r="C125" s="134"/>
    </row>
    <row r="126" ht="14.25" spans="1:3">
      <c r="A126" s="33"/>
      <c r="B126" s="19"/>
      <c r="C126" s="134"/>
    </row>
    <row r="127" ht="14.25" spans="1:3">
      <c r="A127" s="33"/>
      <c r="B127" s="19"/>
      <c r="C127" s="134"/>
    </row>
    <row r="128" ht="14.25" spans="1:3">
      <c r="A128" s="33"/>
      <c r="B128" s="19"/>
      <c r="C128" s="134"/>
    </row>
    <row r="129" ht="14.25" spans="1:3">
      <c r="A129" s="33"/>
      <c r="B129" s="19"/>
      <c r="C129" s="134"/>
    </row>
    <row r="130" ht="14.25" spans="1:3">
      <c r="A130" s="33"/>
      <c r="B130" s="19"/>
      <c r="C130" s="134"/>
    </row>
    <row r="131" ht="14.25" spans="1:3">
      <c r="A131" s="33"/>
      <c r="B131" s="19"/>
      <c r="C131" s="134"/>
    </row>
    <row r="132" ht="14.25" spans="1:3">
      <c r="A132" s="33"/>
      <c r="B132" s="19"/>
      <c r="C132" s="134"/>
    </row>
    <row r="133" ht="14.25" spans="1:3">
      <c r="A133" s="33"/>
      <c r="B133" s="19"/>
      <c r="C133" s="134"/>
    </row>
    <row r="134" ht="14.25" spans="1:3">
      <c r="A134" s="33"/>
      <c r="B134" s="19"/>
      <c r="C134" s="134"/>
    </row>
    <row r="135" ht="14.25" spans="1:3">
      <c r="A135" s="33"/>
      <c r="B135" s="19"/>
      <c r="C135" s="134"/>
    </row>
    <row r="136" ht="14.25" spans="1:3">
      <c r="A136" s="33"/>
      <c r="B136" s="19"/>
      <c r="C136" s="134"/>
    </row>
    <row r="137" ht="14.25" spans="1:3">
      <c r="A137" s="33"/>
      <c r="B137" s="19"/>
      <c r="C137" s="134"/>
    </row>
    <row r="138" ht="14.25" spans="1:3">
      <c r="A138" s="33"/>
      <c r="B138" s="19"/>
      <c r="C138" s="134"/>
    </row>
    <row r="139" ht="14.25" spans="1:3">
      <c r="A139" s="33"/>
      <c r="B139" s="19"/>
      <c r="C139" s="134"/>
    </row>
    <row r="140" ht="14.25" spans="1:3">
      <c r="A140" s="33"/>
      <c r="B140" s="19"/>
      <c r="C140" s="134"/>
    </row>
    <row r="141" ht="14.25" spans="1:3">
      <c r="A141" s="33"/>
      <c r="B141" s="19"/>
      <c r="C141" s="134"/>
    </row>
    <row r="142" ht="14.25" spans="1:3">
      <c r="A142" s="33"/>
      <c r="B142" s="19"/>
      <c r="C142" s="134"/>
    </row>
    <row r="143" ht="14.25" spans="1:3">
      <c r="A143" s="33"/>
      <c r="B143" s="19"/>
      <c r="C143" s="134"/>
    </row>
    <row r="144" ht="14.25" spans="1:3">
      <c r="A144" s="33"/>
      <c r="B144" s="19"/>
      <c r="C144" s="134"/>
    </row>
    <row r="145" ht="14.25" spans="1:3">
      <c r="A145" s="33"/>
      <c r="B145" s="19"/>
      <c r="C145" s="134"/>
    </row>
    <row r="146" ht="14.25" spans="1:3">
      <c r="A146" s="33"/>
      <c r="B146" s="19"/>
      <c r="C146" s="134"/>
    </row>
    <row r="147" ht="14.25" spans="1:3">
      <c r="A147" s="33"/>
      <c r="B147" s="19"/>
      <c r="C147" s="134"/>
    </row>
    <row r="148" ht="14.25" spans="1:3">
      <c r="A148" s="33"/>
      <c r="B148" s="19"/>
      <c r="C148" s="134"/>
    </row>
    <row r="149" ht="14.25" spans="1:3">
      <c r="A149" s="33"/>
      <c r="B149" s="19"/>
      <c r="C149" s="134"/>
    </row>
    <row r="150" ht="14.25" spans="1:3">
      <c r="A150" s="33"/>
      <c r="B150" s="19"/>
      <c r="C150" s="134"/>
    </row>
    <row r="151" ht="14.25" spans="1:3">
      <c r="A151" s="33"/>
      <c r="B151" s="19"/>
      <c r="C151" s="134"/>
    </row>
    <row r="152" ht="14.25" spans="1:3">
      <c r="A152" s="33"/>
      <c r="B152" s="19"/>
      <c r="C152" s="134"/>
    </row>
    <row r="153" ht="14.25" spans="1:3">
      <c r="A153" s="33"/>
      <c r="B153" s="19"/>
      <c r="C153" s="134"/>
    </row>
    <row r="154" ht="14.25" spans="1:3">
      <c r="A154" s="33"/>
      <c r="B154" s="19"/>
      <c r="C154" s="134"/>
    </row>
    <row r="155" ht="14.25" spans="1:3">
      <c r="A155" s="33"/>
      <c r="B155" s="19"/>
      <c r="C155" s="134"/>
    </row>
    <row r="156" ht="14.25" spans="1:3">
      <c r="A156" s="33"/>
      <c r="B156" s="19"/>
      <c r="C156" s="134"/>
    </row>
    <row r="157" ht="14.25" spans="1:3">
      <c r="A157" s="33"/>
      <c r="B157" s="19"/>
      <c r="C157" s="134"/>
    </row>
    <row r="158" ht="14.25" spans="1:3">
      <c r="A158" s="33"/>
      <c r="B158" s="19"/>
      <c r="C158" s="134"/>
    </row>
    <row r="159" ht="14.25" spans="1:3">
      <c r="A159" s="33"/>
      <c r="B159" s="19"/>
      <c r="C159" s="134"/>
    </row>
    <row r="160" ht="14.25" spans="1:3">
      <c r="A160" s="33"/>
      <c r="B160" s="19"/>
      <c r="C160" s="134"/>
    </row>
    <row r="161" ht="14.25" spans="1:3">
      <c r="A161" s="33"/>
      <c r="B161" s="19"/>
      <c r="C161" s="134"/>
    </row>
    <row r="162" ht="14.25" spans="1:3">
      <c r="A162" s="33"/>
      <c r="B162" s="19"/>
      <c r="C162" s="134"/>
    </row>
    <row r="163" ht="14.25" spans="1:3">
      <c r="A163" s="33"/>
      <c r="B163" s="19"/>
      <c r="C163" s="134"/>
    </row>
    <row r="164" ht="14.25" spans="1:3">
      <c r="A164" s="33"/>
      <c r="B164" s="19"/>
      <c r="C164" s="134"/>
    </row>
    <row r="165" ht="14.25" spans="1:3">
      <c r="A165" s="33"/>
      <c r="B165" s="19"/>
      <c r="C165" s="134"/>
    </row>
    <row r="166" ht="14.25" spans="1:3">
      <c r="A166" s="33"/>
      <c r="B166" s="19"/>
      <c r="C166" s="134"/>
    </row>
    <row r="167" ht="14.25" spans="1:3">
      <c r="A167" s="33"/>
      <c r="B167" s="19"/>
      <c r="C167" s="134"/>
    </row>
    <row r="168" ht="14.25" spans="1:3">
      <c r="A168" s="33"/>
      <c r="B168" s="19"/>
      <c r="C168" s="134"/>
    </row>
    <row r="169" ht="14.25" spans="1:3">
      <c r="A169" s="33"/>
      <c r="B169" s="19"/>
      <c r="C169" s="134"/>
    </row>
    <row r="170" ht="14.25" spans="1:3">
      <c r="A170" s="33"/>
      <c r="B170" s="19"/>
      <c r="C170" s="134"/>
    </row>
    <row r="171" ht="14.25" spans="1:3">
      <c r="A171" s="33"/>
      <c r="B171" s="19"/>
      <c r="C171" s="134"/>
    </row>
    <row r="172" ht="14.25" spans="1:3">
      <c r="A172" s="33"/>
      <c r="B172" s="19"/>
      <c r="C172" s="134"/>
    </row>
    <row r="173" ht="14.25" spans="1:3">
      <c r="A173" s="33"/>
      <c r="B173" s="19"/>
      <c r="C173" s="134"/>
    </row>
    <row r="174" ht="14.25" spans="1:3">
      <c r="A174" s="33"/>
      <c r="B174" s="19"/>
      <c r="C174" s="134"/>
    </row>
    <row r="175" ht="14.25" spans="1:3">
      <c r="A175" s="33"/>
      <c r="B175" s="19"/>
      <c r="C175" s="134"/>
    </row>
    <row r="176" ht="14.25" spans="1:3">
      <c r="A176" s="33"/>
      <c r="B176" s="19"/>
      <c r="C176" s="134"/>
    </row>
    <row r="177" ht="14.25" spans="1:3">
      <c r="A177" s="33"/>
      <c r="B177" s="19"/>
      <c r="C177" s="134"/>
    </row>
    <row r="178" ht="14.25" spans="1:3">
      <c r="A178" s="33"/>
      <c r="B178" s="19"/>
      <c r="C178" s="134"/>
    </row>
    <row r="179" ht="14.25" spans="1:3">
      <c r="A179" s="33"/>
      <c r="B179" s="19"/>
      <c r="C179" s="134"/>
    </row>
    <row r="180" ht="14.25" spans="1:3">
      <c r="A180" s="33"/>
      <c r="B180" s="19"/>
      <c r="C180" s="134"/>
    </row>
    <row r="181" ht="14.25" spans="1:3">
      <c r="A181" s="33"/>
      <c r="B181" s="19"/>
      <c r="C181" s="134"/>
    </row>
    <row r="182" ht="14.25" spans="1:3">
      <c r="A182" s="33"/>
      <c r="B182" s="19"/>
      <c r="C182" s="134"/>
    </row>
    <row r="183" ht="14.25" spans="1:3">
      <c r="A183" s="33"/>
      <c r="B183" s="19"/>
      <c r="C183" s="134"/>
    </row>
    <row r="184" ht="14.25" spans="1:3">
      <c r="A184" s="33"/>
      <c r="B184" s="19"/>
      <c r="C184" s="134"/>
    </row>
  </sheetData>
  <sheetProtection password="CE2A" sheet="1" objects="1"/>
  <mergeCells count="1">
    <mergeCell ref="A1:E1"/>
  </mergeCells>
  <dataValidations count="5">
    <dataValidation type="list" allowBlank="1" showInputMessage="1" showErrorMessage="1" sqref="C31">
      <formula1>$F$31:$G$31</formula1>
    </dataValidation>
    <dataValidation type="list" allowBlank="1" showInputMessage="1" showErrorMessage="1" sqref="C32">
      <formula1>$F$32:$G$32</formula1>
    </dataValidation>
    <dataValidation type="list" allowBlank="1" showInputMessage="1" showErrorMessage="1" sqref="C33">
      <formula1>$F$33:$H$33</formula1>
    </dataValidation>
    <dataValidation type="list" allowBlank="1" showInputMessage="1" showErrorMessage="1" sqref="C34">
      <formula1>$F$34:$H$34</formula1>
    </dataValidation>
    <dataValidation type="list" allowBlank="1" showInputMessage="1" showErrorMessage="1" sqref="C38">
      <formula1>$D$38:$E$38</formula1>
    </dataValidation>
  </dataValidations>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6"/>
  <sheetViews>
    <sheetView topLeftCell="A28" workbookViewId="0">
      <selection activeCell="C45" sqref="C45"/>
    </sheetView>
  </sheetViews>
  <sheetFormatPr defaultColWidth="9" defaultRowHeight="16.5"/>
  <cols>
    <col min="1" max="1" width="4.625" style="36" customWidth="1"/>
    <col min="2" max="2" width="70.375" style="2" customWidth="1"/>
    <col min="3" max="3" width="23.625" style="37" customWidth="1"/>
    <col min="4" max="4" width="21.75" style="2" customWidth="1"/>
    <col min="5" max="10" width="9" style="2" customWidth="1"/>
    <col min="11" max="11" width="19" style="3" customWidth="1"/>
    <col min="12" max="16384" width="9" style="2"/>
  </cols>
  <sheetData>
    <row r="1" ht="51" customHeight="1" spans="1:4">
      <c r="A1" s="58" t="s">
        <v>1382</v>
      </c>
      <c r="B1" s="58"/>
      <c r="C1" s="58"/>
      <c r="D1" s="58"/>
    </row>
    <row r="2" ht="21" customHeight="1" spans="1:4">
      <c r="A2" s="29"/>
      <c r="B2" s="29"/>
      <c r="C2" s="30"/>
      <c r="D2" s="76"/>
    </row>
    <row r="3" ht="15" spans="1:4">
      <c r="A3" s="10" t="s">
        <v>1315</v>
      </c>
      <c r="B3" s="11" t="s">
        <v>1316</v>
      </c>
      <c r="C3" s="12" t="s">
        <v>1317</v>
      </c>
      <c r="D3" s="63" t="s">
        <v>1369</v>
      </c>
    </row>
    <row r="4" s="1" customFormat="1" spans="1:13">
      <c r="A4" s="44">
        <v>1</v>
      </c>
      <c r="B4" s="45" t="s">
        <v>263</v>
      </c>
      <c r="C4" s="80" t="str">
        <f>IF((D6+C5)=0,"",C5/(D6+C5)*100%)</f>
        <v/>
      </c>
      <c r="D4" s="79"/>
      <c r="K4" s="3"/>
      <c r="M4" s="17"/>
    </row>
    <row r="5" s="1" customFormat="1" spans="1:13">
      <c r="A5" s="13">
        <v>1.1</v>
      </c>
      <c r="B5" s="48" t="s">
        <v>266</v>
      </c>
      <c r="C5" s="52"/>
      <c r="D5" s="83"/>
      <c r="K5" s="3"/>
      <c r="M5" s="17"/>
    </row>
    <row r="6" s="1" customFormat="1" spans="1:13">
      <c r="A6" s="13">
        <v>1.2</v>
      </c>
      <c r="B6" s="48" t="s">
        <v>268</v>
      </c>
      <c r="C6" s="84"/>
      <c r="D6" s="15"/>
      <c r="K6" s="3"/>
      <c r="M6" s="17"/>
    </row>
    <row r="7" s="1" customFormat="1" spans="1:13">
      <c r="A7" s="44">
        <v>2</v>
      </c>
      <c r="B7" s="45" t="s">
        <v>270</v>
      </c>
      <c r="C7" s="46"/>
      <c r="D7" s="80" t="str">
        <f>IF(OR(D8="不适用",D9="不适用"),"不适用",IF(D9=0,"",D8/D9*100%))</f>
        <v/>
      </c>
      <c r="E7" s="150"/>
      <c r="K7" s="3"/>
      <c r="M7" s="17"/>
    </row>
    <row r="8" s="1" customFormat="1" spans="1:13">
      <c r="A8" s="13">
        <v>2.1</v>
      </c>
      <c r="B8" s="48" t="s">
        <v>272</v>
      </c>
      <c r="C8" s="46"/>
      <c r="D8" s="15"/>
      <c r="K8" s="3"/>
      <c r="M8" s="17"/>
    </row>
    <row r="9" s="1" customFormat="1" spans="1:13">
      <c r="A9" s="13">
        <v>2.2</v>
      </c>
      <c r="B9" s="48" t="s">
        <v>274</v>
      </c>
      <c r="C9" s="46"/>
      <c r="D9" s="15"/>
      <c r="K9" s="3"/>
      <c r="M9" s="17"/>
    </row>
    <row r="10" s="1" customFormat="1" spans="1:13">
      <c r="A10" s="44">
        <v>3</v>
      </c>
      <c r="B10" s="45" t="s">
        <v>276</v>
      </c>
      <c r="C10" s="80" t="str">
        <f>IF((D12+C13)=0,"",C11/(D12+C13)*100%)</f>
        <v/>
      </c>
      <c r="D10" s="79"/>
      <c r="K10" s="3"/>
      <c r="M10" s="17"/>
    </row>
    <row r="11" s="1" customFormat="1" spans="1:13">
      <c r="A11" s="13">
        <v>3.1</v>
      </c>
      <c r="B11" s="48" t="s">
        <v>278</v>
      </c>
      <c r="C11" s="52"/>
      <c r="D11" s="83"/>
      <c r="K11" s="3"/>
      <c r="M11" s="17"/>
    </row>
    <row r="12" s="1" customFormat="1" spans="1:13">
      <c r="A12" s="13">
        <v>3.2</v>
      </c>
      <c r="B12" s="48" t="s">
        <v>280</v>
      </c>
      <c r="C12" s="84"/>
      <c r="D12" s="15"/>
      <c r="K12" s="3"/>
      <c r="M12" s="17"/>
    </row>
    <row r="13" s="1" customFormat="1" spans="1:13">
      <c r="A13" s="13">
        <v>3.3</v>
      </c>
      <c r="B13" s="48" t="s">
        <v>282</v>
      </c>
      <c r="C13" s="52"/>
      <c r="D13" s="83"/>
      <c r="K13" s="3"/>
      <c r="M13" s="17"/>
    </row>
    <row r="14" s="1" customFormat="1" spans="1:13">
      <c r="A14" s="44">
        <v>4</v>
      </c>
      <c r="B14" s="45" t="s">
        <v>284</v>
      </c>
      <c r="C14" s="52"/>
      <c r="D14" s="79"/>
      <c r="K14" s="3"/>
      <c r="M14" s="17"/>
    </row>
    <row r="15" s="1" customFormat="1" spans="1:13">
      <c r="A15" s="44">
        <v>5</v>
      </c>
      <c r="B15" s="45" t="s">
        <v>286</v>
      </c>
      <c r="C15" s="87"/>
      <c r="D15" s="79"/>
      <c r="E15" s="31" t="s">
        <v>1383</v>
      </c>
      <c r="F15" s="31" t="s">
        <v>1384</v>
      </c>
      <c r="K15" s="3"/>
      <c r="M15" s="17"/>
    </row>
    <row r="16" s="1" customFormat="1" spans="1:13">
      <c r="A16" s="44">
        <v>6</v>
      </c>
      <c r="B16" s="45" t="s">
        <v>288</v>
      </c>
      <c r="C16" s="46"/>
      <c r="D16" s="85" t="str">
        <f>IF(OR(D17="不适用",D18="不适用"),"不适用",IF(D18=0,"",D17/D18*100%))</f>
        <v/>
      </c>
      <c r="K16" s="3"/>
      <c r="M16" s="17"/>
    </row>
    <row r="17" s="1" customFormat="1" spans="1:13">
      <c r="A17" s="13">
        <v>6.1</v>
      </c>
      <c r="B17" s="48" t="s">
        <v>290</v>
      </c>
      <c r="C17" s="46"/>
      <c r="D17" s="15"/>
      <c r="K17" s="3"/>
      <c r="M17" s="17"/>
    </row>
    <row r="18" s="1" customFormat="1" spans="1:13">
      <c r="A18" s="13">
        <v>6.2</v>
      </c>
      <c r="B18" s="48" t="s">
        <v>292</v>
      </c>
      <c r="C18" s="46"/>
      <c r="D18" s="15"/>
      <c r="K18" s="3"/>
      <c r="M18" s="17"/>
    </row>
    <row r="19" s="1" customFormat="1" spans="1:13">
      <c r="A19" s="44">
        <v>7</v>
      </c>
      <c r="B19" s="45" t="s">
        <v>294</v>
      </c>
      <c r="C19" s="46"/>
      <c r="D19" s="85" t="str">
        <f>IF(OR(D20="不适用",D21="不适用"),"不适用",IF(D21=0,"",D20/D21*100%))</f>
        <v/>
      </c>
      <c r="K19" s="3"/>
      <c r="M19" s="17"/>
    </row>
    <row r="20" s="1" customFormat="1" spans="1:13">
      <c r="A20" s="13">
        <v>7.1</v>
      </c>
      <c r="B20" s="48" t="s">
        <v>296</v>
      </c>
      <c r="C20" s="46"/>
      <c r="D20" s="15"/>
      <c r="K20" s="3"/>
      <c r="M20" s="17"/>
    </row>
    <row r="21" s="1" customFormat="1" spans="1:13">
      <c r="A21" s="13">
        <v>7.2</v>
      </c>
      <c r="B21" s="48" t="s">
        <v>298</v>
      </c>
      <c r="C21" s="46"/>
      <c r="D21" s="15"/>
      <c r="K21" s="3"/>
      <c r="M21" s="17"/>
    </row>
    <row r="22" s="1" customFormat="1" spans="1:13">
      <c r="A22" s="44">
        <v>8</v>
      </c>
      <c r="B22" s="45" t="s">
        <v>300</v>
      </c>
      <c r="C22" s="87"/>
      <c r="D22" s="79"/>
      <c r="E22" s="31" t="s">
        <v>1385</v>
      </c>
      <c r="F22" s="31" t="s">
        <v>1386</v>
      </c>
      <c r="G22" s="1" t="s">
        <v>1387</v>
      </c>
      <c r="K22" s="3"/>
      <c r="M22" s="17"/>
    </row>
    <row r="23" s="1" customFormat="1" spans="1:13">
      <c r="A23" s="44">
        <v>9</v>
      </c>
      <c r="B23" s="45" t="s">
        <v>302</v>
      </c>
      <c r="C23" s="52"/>
      <c r="D23" s="79"/>
      <c r="K23" s="3"/>
      <c r="M23" s="17"/>
    </row>
    <row r="24" s="1" customFormat="1" spans="1:13">
      <c r="A24" s="44">
        <v>10</v>
      </c>
      <c r="B24" s="45" t="s">
        <v>304</v>
      </c>
      <c r="C24" s="52"/>
      <c r="D24" s="79"/>
      <c r="K24" s="3"/>
      <c r="M24" s="17"/>
    </row>
    <row r="25" s="1" customFormat="1" spans="1:13">
      <c r="A25" s="44">
        <v>11</v>
      </c>
      <c r="B25" s="45" t="s">
        <v>306</v>
      </c>
      <c r="C25" s="52"/>
      <c r="D25" s="79"/>
      <c r="K25" s="3"/>
      <c r="M25" s="17"/>
    </row>
    <row r="26" s="1" customFormat="1" spans="1:13">
      <c r="A26" s="44">
        <v>12</v>
      </c>
      <c r="B26" s="45" t="s">
        <v>308</v>
      </c>
      <c r="C26" s="52"/>
      <c r="D26" s="79"/>
      <c r="K26" s="3"/>
      <c r="M26" s="17"/>
    </row>
    <row r="27" s="1" customFormat="1" spans="1:13">
      <c r="A27" s="44">
        <v>13</v>
      </c>
      <c r="B27" s="45" t="s">
        <v>310</v>
      </c>
      <c r="C27" s="52"/>
      <c r="D27" s="79"/>
      <c r="K27" s="3"/>
      <c r="M27" s="17"/>
    </row>
    <row r="28" s="1" customFormat="1" spans="1:13">
      <c r="A28" s="44">
        <v>14</v>
      </c>
      <c r="B28" s="45" t="s">
        <v>312</v>
      </c>
      <c r="C28" s="52"/>
      <c r="D28" s="79"/>
      <c r="K28" s="3"/>
      <c r="M28" s="17"/>
    </row>
    <row r="29" s="1" customFormat="1" spans="1:13">
      <c r="A29" s="44">
        <v>15</v>
      </c>
      <c r="B29" s="45" t="s">
        <v>314</v>
      </c>
      <c r="C29" s="87"/>
      <c r="D29" s="79"/>
      <c r="E29" s="31" t="s">
        <v>1388</v>
      </c>
      <c r="F29" s="31" t="s">
        <v>1389</v>
      </c>
      <c r="G29" s="1" t="s">
        <v>1390</v>
      </c>
      <c r="K29" s="3"/>
      <c r="M29" s="17"/>
    </row>
    <row r="30" s="1" customFormat="1" spans="1:13">
      <c r="A30" s="44">
        <v>16</v>
      </c>
      <c r="B30" s="45" t="s">
        <v>316</v>
      </c>
      <c r="C30" s="87"/>
      <c r="D30" s="79"/>
      <c r="E30" s="31" t="s">
        <v>1391</v>
      </c>
      <c r="F30" s="31" t="s">
        <v>1367</v>
      </c>
      <c r="K30" s="3"/>
      <c r="M30" s="17"/>
    </row>
    <row r="31" s="1" customFormat="1" spans="1:13">
      <c r="A31" s="44">
        <v>17</v>
      </c>
      <c r="B31" s="45" t="s">
        <v>318</v>
      </c>
      <c r="C31" s="80" t="str">
        <f>IF(OR(D32="不适用",C33="不适用"),"不适用",IF(C33=0,"",D32/C33*100%))</f>
        <v/>
      </c>
      <c r="D31" s="79"/>
      <c r="K31" s="3"/>
      <c r="M31" s="17"/>
    </row>
    <row r="32" s="1" customFormat="1" spans="1:13">
      <c r="A32" s="13">
        <v>17.1</v>
      </c>
      <c r="B32" s="48" t="s">
        <v>320</v>
      </c>
      <c r="C32" s="46"/>
      <c r="D32" s="91"/>
      <c r="K32" s="3"/>
      <c r="M32" s="17"/>
    </row>
    <row r="33" s="1" customFormat="1" spans="1:13">
      <c r="A33" s="13">
        <v>17.2</v>
      </c>
      <c r="B33" s="48" t="s">
        <v>322</v>
      </c>
      <c r="C33" s="50"/>
      <c r="D33" s="79"/>
      <c r="K33" s="3"/>
      <c r="M33" s="17"/>
    </row>
    <row r="34" s="1" customFormat="1" spans="1:13">
      <c r="A34" s="44">
        <v>18</v>
      </c>
      <c r="B34" s="45" t="s">
        <v>324</v>
      </c>
      <c r="C34" s="52"/>
      <c r="D34" s="79"/>
      <c r="K34" s="3"/>
      <c r="M34" s="17"/>
    </row>
    <row r="35" s="1" customFormat="1" spans="1:13">
      <c r="A35" s="44">
        <v>19</v>
      </c>
      <c r="B35" s="45" t="s">
        <v>326</v>
      </c>
      <c r="C35" s="52"/>
      <c r="D35" s="79"/>
      <c r="K35" s="3"/>
      <c r="M35" s="17"/>
    </row>
    <row r="36" s="1" customFormat="1" spans="1:13">
      <c r="A36" s="44">
        <v>20</v>
      </c>
      <c r="B36" s="45" t="s">
        <v>328</v>
      </c>
      <c r="C36" s="52"/>
      <c r="D36" s="79"/>
      <c r="K36" s="3"/>
      <c r="M36" s="17"/>
    </row>
    <row r="37" s="1" customFormat="1" spans="1:13">
      <c r="A37" s="44">
        <v>21</v>
      </c>
      <c r="B37" s="45" t="s">
        <v>330</v>
      </c>
      <c r="C37" s="52"/>
      <c r="D37" s="79"/>
      <c r="K37" s="3"/>
      <c r="M37" s="17"/>
    </row>
    <row r="38" s="1" customFormat="1" spans="1:13">
      <c r="A38" s="44">
        <v>22</v>
      </c>
      <c r="B38" s="45" t="s">
        <v>332</v>
      </c>
      <c r="C38" s="80" t="str">
        <f>IF(OR(C39="不适用",D40="不适用"),"不适用",IF(D40=0,"",C39/D40*100%))</f>
        <v/>
      </c>
      <c r="D38" s="79"/>
      <c r="K38" s="3"/>
      <c r="M38" s="17"/>
    </row>
    <row r="39" s="1" customFormat="1" spans="1:13">
      <c r="A39" s="13">
        <v>22.1</v>
      </c>
      <c r="B39" s="48" t="s">
        <v>334</v>
      </c>
      <c r="C39" s="52"/>
      <c r="D39" s="79"/>
      <c r="K39" s="3"/>
      <c r="M39" s="17"/>
    </row>
    <row r="40" s="1" customFormat="1" spans="1:13">
      <c r="A40" s="13">
        <v>22.2</v>
      </c>
      <c r="B40" s="48" t="s">
        <v>336</v>
      </c>
      <c r="C40" s="46"/>
      <c r="D40" s="15"/>
      <c r="K40" s="3"/>
      <c r="M40" s="17"/>
    </row>
    <row r="41" s="1" customFormat="1" spans="1:13">
      <c r="A41" s="44">
        <v>23</v>
      </c>
      <c r="B41" s="45" t="s">
        <v>338</v>
      </c>
      <c r="C41" s="52"/>
      <c r="D41" s="79"/>
      <c r="K41" s="3"/>
      <c r="M41" s="17"/>
    </row>
    <row r="42" s="1" customFormat="1" spans="1:13">
      <c r="A42" s="44">
        <v>24</v>
      </c>
      <c r="B42" s="45" t="s">
        <v>340</v>
      </c>
      <c r="C42" s="52"/>
      <c r="D42" s="79"/>
      <c r="K42" s="3"/>
      <c r="M42" s="17"/>
    </row>
    <row r="43" s="1" customFormat="1" spans="1:13">
      <c r="A43" s="44">
        <v>25</v>
      </c>
      <c r="B43" s="45" t="s">
        <v>342</v>
      </c>
      <c r="C43" s="52"/>
      <c r="D43" s="79"/>
      <c r="K43" s="3"/>
      <c r="M43" s="17"/>
    </row>
    <row r="44" s="1" customFormat="1" spans="1:13">
      <c r="A44" s="44">
        <v>26</v>
      </c>
      <c r="B44" s="45" t="s">
        <v>344</v>
      </c>
      <c r="C44" s="52"/>
      <c r="D44" s="79"/>
      <c r="K44" s="3"/>
      <c r="M44" s="17"/>
    </row>
    <row r="45" s="1" customFormat="1" spans="1:13">
      <c r="A45" s="44">
        <v>27</v>
      </c>
      <c r="B45" s="45" t="s">
        <v>346</v>
      </c>
      <c r="C45" s="80" t="str">
        <f>IF(C50=0,"",(C46+C47+C48-C49)/C50*100%)</f>
        <v/>
      </c>
      <c r="D45" s="79"/>
      <c r="K45" s="3"/>
      <c r="M45" s="17"/>
    </row>
    <row r="46" s="1" customFormat="1" spans="1:13">
      <c r="A46" s="13">
        <v>27.1</v>
      </c>
      <c r="B46" s="48" t="s">
        <v>348</v>
      </c>
      <c r="C46" s="50"/>
      <c r="D46" s="79"/>
      <c r="K46" s="3"/>
      <c r="M46" s="17"/>
    </row>
    <row r="47" s="1" customFormat="1" spans="1:13">
      <c r="A47" s="13">
        <v>27.2</v>
      </c>
      <c r="B47" s="48" t="s">
        <v>350</v>
      </c>
      <c r="C47" s="50"/>
      <c r="D47" s="79"/>
      <c r="K47" s="3"/>
      <c r="M47" s="17"/>
    </row>
    <row r="48" s="1" customFormat="1" spans="1:13">
      <c r="A48" s="13">
        <v>27.3</v>
      </c>
      <c r="B48" s="48" t="s">
        <v>352</v>
      </c>
      <c r="C48" s="50"/>
      <c r="D48" s="79"/>
      <c r="K48" s="3"/>
      <c r="M48" s="17"/>
    </row>
    <row r="49" s="1" customFormat="1" spans="1:13">
      <c r="A49" s="13">
        <v>27.4</v>
      </c>
      <c r="B49" s="48" t="s">
        <v>354</v>
      </c>
      <c r="C49" s="50"/>
      <c r="D49" s="79"/>
      <c r="K49" s="3"/>
      <c r="M49" s="17"/>
    </row>
    <row r="50" s="1" customFormat="1" spans="1:13">
      <c r="A50" s="13">
        <v>27.5</v>
      </c>
      <c r="B50" s="48" t="s">
        <v>356</v>
      </c>
      <c r="C50" s="50"/>
      <c r="D50" s="79"/>
      <c r="K50" s="3"/>
      <c r="M50" s="17"/>
    </row>
    <row r="51" s="1" customFormat="1" spans="1:13">
      <c r="A51" s="44">
        <v>28</v>
      </c>
      <c r="B51" s="45" t="s">
        <v>358</v>
      </c>
      <c r="C51" s="80" t="str">
        <f>IF(OR(C52="不适用",C53="不适用"),"不适用",IF(C53=0,"",C52/C53*100%))</f>
        <v/>
      </c>
      <c r="D51" s="79"/>
      <c r="K51" s="3"/>
      <c r="M51" s="17"/>
    </row>
    <row r="52" s="1" customFormat="1" spans="1:13">
      <c r="A52" s="13">
        <v>28.1</v>
      </c>
      <c r="B52" s="48" t="s">
        <v>360</v>
      </c>
      <c r="C52" s="52"/>
      <c r="D52" s="79"/>
      <c r="K52" s="3"/>
      <c r="M52" s="17"/>
    </row>
    <row r="53" s="1" customFormat="1" spans="1:13">
      <c r="A53" s="13">
        <v>28.2</v>
      </c>
      <c r="B53" s="48" t="s">
        <v>362</v>
      </c>
      <c r="C53" s="52"/>
      <c r="D53" s="79"/>
      <c r="K53" s="3"/>
      <c r="M53" s="17"/>
    </row>
    <row r="54" s="1" customFormat="1" spans="1:13">
      <c r="A54" s="44">
        <v>29</v>
      </c>
      <c r="B54" s="45" t="s">
        <v>364</v>
      </c>
      <c r="C54" s="87"/>
      <c r="D54" s="79"/>
      <c r="E54" s="31" t="s">
        <v>1392</v>
      </c>
      <c r="F54" s="31" t="s">
        <v>1393</v>
      </c>
      <c r="K54" s="3"/>
      <c r="M54" s="17"/>
    </row>
    <row r="55" s="1" customFormat="1" spans="1:13">
      <c r="A55" s="44">
        <v>30</v>
      </c>
      <c r="B55" s="45" t="s">
        <v>366</v>
      </c>
      <c r="C55" s="52"/>
      <c r="D55" s="79"/>
      <c r="K55" s="3"/>
      <c r="M55" s="17"/>
    </row>
    <row r="56" s="1" customFormat="1" spans="1:13">
      <c r="A56" s="44">
        <v>31</v>
      </c>
      <c r="B56" s="45" t="s">
        <v>368</v>
      </c>
      <c r="C56" s="52"/>
      <c r="D56" s="79"/>
      <c r="K56" s="3"/>
      <c r="M56" s="17"/>
    </row>
    <row r="57" s="1" customFormat="1" spans="1:13">
      <c r="A57" s="44">
        <v>32</v>
      </c>
      <c r="B57" s="45" t="s">
        <v>370</v>
      </c>
      <c r="C57" s="52"/>
      <c r="D57" s="79"/>
      <c r="K57" s="3"/>
      <c r="M57" s="17"/>
    </row>
    <row r="58" s="1" customFormat="1" spans="1:13">
      <c r="A58" s="44">
        <v>33</v>
      </c>
      <c r="B58" s="45" t="s">
        <v>372</v>
      </c>
      <c r="C58" s="52"/>
      <c r="D58" s="79"/>
      <c r="K58" s="3"/>
      <c r="M58" s="17"/>
    </row>
    <row r="59" s="1" customFormat="1" spans="1:13">
      <c r="A59" s="44">
        <v>34</v>
      </c>
      <c r="B59" s="45" t="s">
        <v>374</v>
      </c>
      <c r="C59" s="52"/>
      <c r="D59" s="79"/>
      <c r="K59" s="3"/>
      <c r="M59" s="17"/>
    </row>
    <row r="60" s="1" customFormat="1" spans="1:13">
      <c r="A60" s="44">
        <v>35</v>
      </c>
      <c r="B60" s="45" t="s">
        <v>376</v>
      </c>
      <c r="C60" s="87"/>
      <c r="D60" s="79"/>
      <c r="E60" s="31" t="s">
        <v>1394</v>
      </c>
      <c r="F60" s="31" t="s">
        <v>1367</v>
      </c>
      <c r="K60" s="3"/>
      <c r="M60" s="17"/>
    </row>
    <row r="61" s="1" customFormat="1" ht="17.25" spans="1:13">
      <c r="A61" s="53">
        <v>36</v>
      </c>
      <c r="B61" s="100" t="s">
        <v>1395</v>
      </c>
      <c r="C61" s="148"/>
      <c r="D61" s="102"/>
      <c r="K61" s="3"/>
      <c r="M61" s="17"/>
    </row>
    <row r="62" s="1" customFormat="1" ht="14.25" spans="1:11">
      <c r="A62" s="33"/>
      <c r="B62" s="19"/>
      <c r="C62" s="57"/>
      <c r="K62" s="19"/>
    </row>
    <row r="63" s="1" customFormat="1" ht="14.25" spans="1:11">
      <c r="A63" s="33"/>
      <c r="C63" s="57"/>
      <c r="K63" s="19"/>
    </row>
    <row r="64" s="1" customFormat="1" ht="14.25" spans="1:11">
      <c r="A64" s="33"/>
      <c r="C64" s="57"/>
      <c r="K64" s="19"/>
    </row>
    <row r="65" s="1" customFormat="1" ht="14.25" spans="1:11">
      <c r="A65" s="33"/>
      <c r="C65" s="57"/>
      <c r="K65" s="19"/>
    </row>
    <row r="66" s="1" customFormat="1" ht="14.25" spans="1:11">
      <c r="A66" s="33"/>
      <c r="C66" s="57"/>
      <c r="K66" s="19"/>
    </row>
    <row r="67" s="1" customFormat="1" ht="14.25" spans="1:11">
      <c r="A67" s="33"/>
      <c r="C67" s="57"/>
      <c r="K67" s="19"/>
    </row>
    <row r="68" s="1" customFormat="1" ht="14.25" spans="1:11">
      <c r="A68" s="33"/>
      <c r="C68" s="57"/>
      <c r="K68" s="19"/>
    </row>
    <row r="69" s="1" customFormat="1" ht="14.25" spans="1:11">
      <c r="A69" s="33"/>
      <c r="C69" s="57"/>
      <c r="K69" s="19"/>
    </row>
    <row r="70" s="1" customFormat="1" ht="14.25" spans="1:11">
      <c r="A70" s="33"/>
      <c r="C70" s="57"/>
      <c r="K70" s="19"/>
    </row>
    <row r="71" s="1" customFormat="1" ht="14.25" spans="1:11">
      <c r="A71" s="33"/>
      <c r="C71" s="57"/>
      <c r="K71" s="19"/>
    </row>
    <row r="72" s="1" customFormat="1" ht="14.25" spans="1:11">
      <c r="A72" s="33"/>
      <c r="C72" s="57"/>
      <c r="K72" s="19"/>
    </row>
    <row r="73" s="1" customFormat="1" ht="14.25" spans="1:11">
      <c r="A73" s="33"/>
      <c r="C73" s="57"/>
      <c r="K73" s="19"/>
    </row>
    <row r="74" s="1" customFormat="1" ht="14.25" spans="1:11">
      <c r="A74" s="33"/>
      <c r="C74" s="57"/>
      <c r="K74" s="19"/>
    </row>
    <row r="75" s="1" customFormat="1" ht="14.25" spans="1:11">
      <c r="A75" s="33"/>
      <c r="C75" s="57"/>
      <c r="K75" s="19"/>
    </row>
    <row r="76" s="1" customFormat="1" ht="14.25" spans="1:11">
      <c r="A76" s="33"/>
      <c r="C76" s="57"/>
      <c r="K76" s="19"/>
    </row>
    <row r="77" s="1" customFormat="1" ht="14.25" spans="1:11">
      <c r="A77" s="33"/>
      <c r="C77" s="57"/>
      <c r="K77" s="19"/>
    </row>
    <row r="78" s="1" customFormat="1" ht="14.25" spans="1:11">
      <c r="A78" s="33"/>
      <c r="C78" s="57"/>
      <c r="K78" s="19"/>
    </row>
    <row r="79" s="1" customFormat="1" ht="14.25" spans="1:11">
      <c r="A79" s="33"/>
      <c r="C79" s="57"/>
      <c r="K79" s="19"/>
    </row>
    <row r="80" s="1" customFormat="1" ht="14.25" spans="1:11">
      <c r="A80" s="33"/>
      <c r="C80" s="57"/>
      <c r="K80" s="19"/>
    </row>
    <row r="81" s="1" customFormat="1" ht="14.25" spans="1:11">
      <c r="A81" s="33"/>
      <c r="C81" s="57"/>
      <c r="K81" s="19"/>
    </row>
    <row r="82" s="1" customFormat="1" ht="14.25" spans="1:11">
      <c r="A82" s="33"/>
      <c r="C82" s="57"/>
      <c r="K82" s="19"/>
    </row>
    <row r="83" s="1" customFormat="1" ht="14.25" spans="1:11">
      <c r="A83" s="33"/>
      <c r="C83" s="57"/>
      <c r="K83" s="19"/>
    </row>
    <row r="84" s="1" customFormat="1" ht="14.25" spans="1:11">
      <c r="A84" s="33"/>
      <c r="C84" s="57"/>
      <c r="K84" s="19"/>
    </row>
    <row r="85" s="1" customFormat="1" ht="14.25" spans="1:11">
      <c r="A85" s="33"/>
      <c r="C85" s="57"/>
      <c r="K85" s="19"/>
    </row>
    <row r="86" s="1" customFormat="1" ht="14.25" spans="1:11">
      <c r="A86" s="33"/>
      <c r="C86" s="57"/>
      <c r="K86" s="19"/>
    </row>
    <row r="87" s="1" customFormat="1" ht="14.25" spans="1:11">
      <c r="A87" s="33"/>
      <c r="C87" s="57"/>
      <c r="K87" s="19"/>
    </row>
    <row r="88" s="1" customFormat="1" ht="14.25" spans="1:11">
      <c r="A88" s="33"/>
      <c r="C88" s="57"/>
      <c r="K88" s="19"/>
    </row>
    <row r="89" s="1" customFormat="1" ht="14.25" spans="1:11">
      <c r="A89" s="33"/>
      <c r="C89" s="57"/>
      <c r="K89" s="19"/>
    </row>
    <row r="90" s="1" customFormat="1" ht="14.25" spans="1:11">
      <c r="A90" s="33"/>
      <c r="C90" s="57"/>
      <c r="K90" s="19"/>
    </row>
    <row r="91" s="1" customFormat="1" ht="14.25" spans="1:11">
      <c r="A91" s="33"/>
      <c r="C91" s="57"/>
      <c r="K91" s="19"/>
    </row>
    <row r="92" s="1" customFormat="1" ht="14.25" spans="1:11">
      <c r="A92" s="33"/>
      <c r="C92" s="57"/>
      <c r="K92" s="19"/>
    </row>
    <row r="93" s="1" customFormat="1" ht="14.25" spans="1:11">
      <c r="A93" s="33"/>
      <c r="C93" s="57"/>
      <c r="K93" s="19"/>
    </row>
    <row r="94" s="1" customFormat="1" ht="14.25" spans="1:11">
      <c r="A94" s="33"/>
      <c r="C94" s="57"/>
      <c r="K94" s="19"/>
    </row>
    <row r="95" s="1" customFormat="1" ht="14.25" spans="1:11">
      <c r="A95" s="33"/>
      <c r="C95" s="57"/>
      <c r="K95" s="19"/>
    </row>
    <row r="96" s="1" customFormat="1" ht="14.25" spans="1:11">
      <c r="A96" s="33"/>
      <c r="C96" s="57"/>
      <c r="K96" s="19"/>
    </row>
    <row r="97" s="1" customFormat="1" ht="14.25" spans="1:11">
      <c r="A97" s="33"/>
      <c r="C97" s="57"/>
      <c r="K97" s="19"/>
    </row>
    <row r="98" s="1" customFormat="1" ht="14.25" spans="1:11">
      <c r="A98" s="33"/>
      <c r="C98" s="57"/>
      <c r="K98" s="19"/>
    </row>
    <row r="99" s="1" customFormat="1" ht="14.25" spans="1:11">
      <c r="A99" s="33"/>
      <c r="C99" s="57"/>
      <c r="K99" s="19"/>
    </row>
    <row r="100" s="1" customFormat="1" ht="14.25" spans="1:11">
      <c r="A100" s="33"/>
      <c r="C100" s="57"/>
      <c r="K100" s="19"/>
    </row>
    <row r="101" s="1" customFormat="1" ht="14.25" spans="1:11">
      <c r="A101" s="33"/>
      <c r="C101" s="57"/>
      <c r="K101" s="19"/>
    </row>
    <row r="102" s="1" customFormat="1" ht="14.25" spans="1:11">
      <c r="A102" s="33"/>
      <c r="C102" s="57"/>
      <c r="K102" s="19"/>
    </row>
    <row r="103" s="1" customFormat="1" ht="14.25" spans="1:11">
      <c r="A103" s="33"/>
      <c r="C103" s="57"/>
      <c r="K103" s="19"/>
    </row>
    <row r="104" s="1" customFormat="1" ht="14.25" spans="1:11">
      <c r="A104" s="33"/>
      <c r="C104" s="57"/>
      <c r="K104" s="19"/>
    </row>
    <row r="105" s="1" customFormat="1" ht="14.25" spans="1:11">
      <c r="A105" s="33"/>
      <c r="C105" s="57"/>
      <c r="K105" s="19"/>
    </row>
    <row r="106" s="1" customFormat="1" ht="14.25" spans="1:11">
      <c r="A106" s="33"/>
      <c r="C106" s="57"/>
      <c r="K106" s="19"/>
    </row>
    <row r="107" s="1" customFormat="1" ht="14.25" spans="1:11">
      <c r="A107" s="33"/>
      <c r="C107" s="57"/>
      <c r="K107" s="19"/>
    </row>
    <row r="108" s="1" customFormat="1" ht="14.25" spans="1:11">
      <c r="A108" s="33"/>
      <c r="C108" s="57"/>
      <c r="K108" s="19"/>
    </row>
    <row r="109" s="1" customFormat="1" ht="14.25" spans="1:11">
      <c r="A109" s="33"/>
      <c r="C109" s="57"/>
      <c r="K109" s="19"/>
    </row>
    <row r="110" s="1" customFormat="1" ht="14.25" spans="1:11">
      <c r="A110" s="33"/>
      <c r="C110" s="57"/>
      <c r="K110" s="19"/>
    </row>
    <row r="111" s="1" customFormat="1" ht="14.25" spans="1:11">
      <c r="A111" s="33"/>
      <c r="C111" s="57"/>
      <c r="K111" s="19"/>
    </row>
    <row r="112" s="1" customFormat="1" ht="14.25" spans="1:11">
      <c r="A112" s="33"/>
      <c r="C112" s="57"/>
      <c r="K112" s="19"/>
    </row>
    <row r="113" s="1" customFormat="1" ht="14.25" spans="1:11">
      <c r="A113" s="33"/>
      <c r="C113" s="57"/>
      <c r="K113" s="19"/>
    </row>
    <row r="114" s="1" customFormat="1" ht="14.25" spans="1:11">
      <c r="A114" s="33"/>
      <c r="C114" s="57"/>
      <c r="K114" s="19"/>
    </row>
    <row r="115" s="1" customFormat="1" ht="14.25" spans="1:11">
      <c r="A115" s="33"/>
      <c r="C115" s="57"/>
      <c r="K115" s="19"/>
    </row>
    <row r="116" s="1" customFormat="1" ht="14.25" spans="1:11">
      <c r="A116" s="33"/>
      <c r="C116" s="57"/>
      <c r="K116" s="19"/>
    </row>
    <row r="117" s="1" customFormat="1" ht="14.25" spans="1:11">
      <c r="A117" s="33"/>
      <c r="C117" s="57"/>
      <c r="K117" s="19"/>
    </row>
    <row r="118" s="1" customFormat="1" ht="14.25" spans="1:11">
      <c r="A118" s="33"/>
      <c r="C118" s="57"/>
      <c r="K118" s="19"/>
    </row>
    <row r="119" s="1" customFormat="1" ht="14.25" spans="1:11">
      <c r="A119" s="33"/>
      <c r="C119" s="57"/>
      <c r="K119" s="19"/>
    </row>
    <row r="120" s="1" customFormat="1" ht="14.25" spans="1:11">
      <c r="A120" s="33"/>
      <c r="C120" s="57"/>
      <c r="K120" s="19"/>
    </row>
    <row r="121" s="1" customFormat="1" ht="14.25" spans="1:11">
      <c r="A121" s="33"/>
      <c r="C121" s="57"/>
      <c r="K121" s="19"/>
    </row>
    <row r="122" s="1" customFormat="1" ht="14.25" spans="1:11">
      <c r="A122" s="33"/>
      <c r="C122" s="57"/>
      <c r="K122" s="19"/>
    </row>
    <row r="123" s="1" customFormat="1" ht="14.25" spans="1:11">
      <c r="A123" s="33"/>
      <c r="C123" s="57"/>
      <c r="K123" s="19"/>
    </row>
    <row r="124" s="1" customFormat="1" ht="14.25" spans="1:11">
      <c r="A124" s="33"/>
      <c r="C124" s="57"/>
      <c r="K124" s="19"/>
    </row>
    <row r="125" s="1" customFormat="1" ht="14.25" spans="1:11">
      <c r="A125" s="33"/>
      <c r="C125" s="57"/>
      <c r="K125" s="19"/>
    </row>
    <row r="126" s="1" customFormat="1" ht="14.25" spans="1:11">
      <c r="A126" s="33"/>
      <c r="C126" s="57"/>
      <c r="K126" s="19"/>
    </row>
    <row r="127" s="1" customFormat="1" ht="14.25" spans="1:11">
      <c r="A127" s="33"/>
      <c r="C127" s="57"/>
      <c r="K127" s="19"/>
    </row>
    <row r="128" s="1" customFormat="1" ht="14.25" spans="1:11">
      <c r="A128" s="33"/>
      <c r="C128" s="57"/>
      <c r="K128" s="19"/>
    </row>
    <row r="129" s="1" customFormat="1" ht="14.25" spans="1:11">
      <c r="A129" s="33"/>
      <c r="C129" s="57"/>
      <c r="K129" s="19"/>
    </row>
    <row r="130" s="1" customFormat="1" ht="14.25" spans="1:11">
      <c r="A130" s="33"/>
      <c r="C130" s="57"/>
      <c r="K130" s="19"/>
    </row>
    <row r="131" s="1" customFormat="1" ht="14.25" spans="1:11">
      <c r="A131" s="33"/>
      <c r="C131" s="57"/>
      <c r="K131" s="19"/>
    </row>
    <row r="132" s="1" customFormat="1" ht="14.25" spans="1:11">
      <c r="A132" s="33"/>
      <c r="C132" s="57"/>
      <c r="K132" s="19"/>
    </row>
    <row r="133" s="1" customFormat="1" ht="14.25" spans="1:11">
      <c r="A133" s="33"/>
      <c r="C133" s="57"/>
      <c r="K133" s="19"/>
    </row>
    <row r="134" s="1" customFormat="1" ht="14.25" spans="1:11">
      <c r="A134" s="33"/>
      <c r="C134" s="57"/>
      <c r="K134" s="19"/>
    </row>
    <row r="135" s="1" customFormat="1" ht="14.25" spans="1:11">
      <c r="A135" s="33"/>
      <c r="C135" s="57"/>
      <c r="K135" s="19"/>
    </row>
    <row r="136" s="1" customFormat="1" ht="14.25" spans="1:11">
      <c r="A136" s="33"/>
      <c r="C136" s="57"/>
      <c r="K136" s="19"/>
    </row>
    <row r="137" s="1" customFormat="1" ht="14.25" spans="1:11">
      <c r="A137" s="33"/>
      <c r="C137" s="57"/>
      <c r="K137" s="19"/>
    </row>
    <row r="138" s="1" customFormat="1" ht="14.25" spans="1:11">
      <c r="A138" s="33"/>
      <c r="C138" s="57"/>
      <c r="K138" s="19"/>
    </row>
    <row r="139" s="1" customFormat="1" ht="14.25" spans="1:11">
      <c r="A139" s="33"/>
      <c r="C139" s="57"/>
      <c r="K139" s="19"/>
    </row>
    <row r="140" s="1" customFormat="1" ht="14.25" spans="1:11">
      <c r="A140" s="33"/>
      <c r="C140" s="57"/>
      <c r="K140" s="19"/>
    </row>
    <row r="141" s="1" customFormat="1" ht="14.25" spans="1:11">
      <c r="A141" s="33"/>
      <c r="C141" s="57"/>
      <c r="K141" s="19"/>
    </row>
    <row r="142" s="1" customFormat="1" ht="14.25" spans="1:11">
      <c r="A142" s="33"/>
      <c r="C142" s="57"/>
      <c r="K142" s="19"/>
    </row>
    <row r="143" s="1" customFormat="1" ht="14.25" spans="1:11">
      <c r="A143" s="33"/>
      <c r="C143" s="57"/>
      <c r="K143" s="19"/>
    </row>
    <row r="144" s="1" customFormat="1" ht="14.25" spans="1:11">
      <c r="A144" s="33"/>
      <c r="C144" s="57"/>
      <c r="K144" s="19"/>
    </row>
    <row r="145" s="1" customFormat="1" ht="14.25" spans="1:11">
      <c r="A145" s="33"/>
      <c r="C145" s="57"/>
      <c r="K145" s="19"/>
    </row>
    <row r="146" s="1" customFormat="1" ht="14.25" spans="1:11">
      <c r="A146" s="33"/>
      <c r="C146" s="57"/>
      <c r="K146" s="19"/>
    </row>
    <row r="147" s="1" customFormat="1" ht="14.25" spans="1:11">
      <c r="A147" s="33"/>
      <c r="C147" s="57"/>
      <c r="K147" s="19"/>
    </row>
    <row r="148" s="1" customFormat="1" ht="14.25" spans="1:11">
      <c r="A148" s="33"/>
      <c r="C148" s="57"/>
      <c r="K148" s="19"/>
    </row>
    <row r="149" s="1" customFormat="1" ht="14.25" spans="1:11">
      <c r="A149" s="33"/>
      <c r="C149" s="57"/>
      <c r="K149" s="19"/>
    </row>
    <row r="150" s="1" customFormat="1" ht="14.25" spans="1:11">
      <c r="A150" s="33"/>
      <c r="C150" s="57"/>
      <c r="K150" s="19"/>
    </row>
    <row r="151" s="1" customFormat="1" ht="14.25" spans="1:11">
      <c r="A151" s="33"/>
      <c r="C151" s="57"/>
      <c r="K151" s="19"/>
    </row>
    <row r="152" s="1" customFormat="1" ht="14.25" spans="1:11">
      <c r="A152" s="33"/>
      <c r="C152" s="57"/>
      <c r="K152" s="19"/>
    </row>
    <row r="153" s="1" customFormat="1" ht="14.25" spans="1:11">
      <c r="A153" s="33"/>
      <c r="C153" s="57"/>
      <c r="K153" s="19"/>
    </row>
    <row r="154" s="1" customFormat="1" ht="14.25" spans="1:11">
      <c r="A154" s="33"/>
      <c r="C154" s="57"/>
      <c r="K154" s="19"/>
    </row>
    <row r="155" s="1" customFormat="1" ht="14.25" spans="1:11">
      <c r="A155" s="33"/>
      <c r="C155" s="57"/>
      <c r="K155" s="19"/>
    </row>
    <row r="156" s="1" customFormat="1" ht="14.25" spans="1:11">
      <c r="A156" s="33"/>
      <c r="C156" s="57"/>
      <c r="K156" s="19"/>
    </row>
    <row r="157" s="1" customFormat="1" ht="14.25" spans="1:11">
      <c r="A157" s="33"/>
      <c r="C157" s="57"/>
      <c r="K157" s="19"/>
    </row>
    <row r="158" s="1" customFormat="1" ht="14.25" spans="1:11">
      <c r="A158" s="33"/>
      <c r="C158" s="57"/>
      <c r="K158" s="19"/>
    </row>
    <row r="159" s="1" customFormat="1" ht="14.25" spans="1:11">
      <c r="A159" s="33"/>
      <c r="C159" s="57"/>
      <c r="K159" s="19"/>
    </row>
    <row r="160" s="1" customFormat="1" ht="14.25" spans="1:11">
      <c r="A160" s="33"/>
      <c r="C160" s="57"/>
      <c r="K160" s="19"/>
    </row>
    <row r="161" s="1" customFormat="1" ht="14.25" spans="1:11">
      <c r="A161" s="33"/>
      <c r="C161" s="57"/>
      <c r="K161" s="19"/>
    </row>
    <row r="162" s="1" customFormat="1" ht="14.25" spans="1:11">
      <c r="A162" s="33"/>
      <c r="C162" s="57"/>
      <c r="K162" s="19"/>
    </row>
    <row r="163" s="1" customFormat="1" ht="14.25" spans="1:11">
      <c r="A163" s="33"/>
      <c r="C163" s="57"/>
      <c r="K163" s="19"/>
    </row>
    <row r="164" s="1" customFormat="1" ht="14.25" spans="1:11">
      <c r="A164" s="33"/>
      <c r="C164" s="57"/>
      <c r="K164" s="19"/>
    </row>
    <row r="165" s="1" customFormat="1" ht="14.25" spans="1:11">
      <c r="A165" s="33"/>
      <c r="C165" s="57"/>
      <c r="K165" s="19"/>
    </row>
    <row r="166" s="1" customFormat="1" ht="14.25" spans="1:11">
      <c r="A166" s="33"/>
      <c r="C166" s="57"/>
      <c r="K166" s="19"/>
    </row>
    <row r="167" s="1" customFormat="1" ht="14.25" spans="1:11">
      <c r="A167" s="33"/>
      <c r="C167" s="57"/>
      <c r="K167" s="19"/>
    </row>
    <row r="168" s="1" customFormat="1" ht="14.25" spans="1:11">
      <c r="A168" s="33"/>
      <c r="C168" s="57"/>
      <c r="K168" s="19"/>
    </row>
    <row r="169" s="1" customFormat="1" ht="14.25" spans="1:11">
      <c r="A169" s="33"/>
      <c r="C169" s="57"/>
      <c r="K169" s="19"/>
    </row>
    <row r="170" s="1" customFormat="1" ht="14.25" spans="1:11">
      <c r="A170" s="33"/>
      <c r="C170" s="57"/>
      <c r="K170" s="19"/>
    </row>
    <row r="171" s="1" customFormat="1" ht="14.25" spans="1:11">
      <c r="A171" s="33"/>
      <c r="C171" s="57"/>
      <c r="K171" s="19"/>
    </row>
    <row r="172" s="1" customFormat="1" ht="14.25" spans="1:11">
      <c r="A172" s="33"/>
      <c r="C172" s="57"/>
      <c r="K172" s="19"/>
    </row>
    <row r="173" s="1" customFormat="1" ht="14.25" spans="1:11">
      <c r="A173" s="33"/>
      <c r="C173" s="57"/>
      <c r="K173" s="19"/>
    </row>
    <row r="174" s="1" customFormat="1" ht="14.25" spans="1:11">
      <c r="A174" s="33"/>
      <c r="C174" s="57"/>
      <c r="K174" s="19"/>
    </row>
    <row r="175" s="1" customFormat="1" ht="14.25" spans="1:11">
      <c r="A175" s="33"/>
      <c r="C175" s="57"/>
      <c r="K175" s="19"/>
    </row>
    <row r="176" s="1" customFormat="1" ht="14.25" spans="1:11">
      <c r="A176" s="33"/>
      <c r="C176" s="57"/>
      <c r="K176" s="19"/>
    </row>
    <row r="177" s="1" customFormat="1" ht="14.25" spans="1:11">
      <c r="A177" s="33"/>
      <c r="C177" s="57"/>
      <c r="K177" s="19"/>
    </row>
    <row r="178" s="1" customFormat="1" ht="14.25" spans="1:11">
      <c r="A178" s="33"/>
      <c r="C178" s="57"/>
      <c r="K178" s="19"/>
    </row>
    <row r="179" s="1" customFormat="1" ht="14.25" spans="1:11">
      <c r="A179" s="33"/>
      <c r="C179" s="57"/>
      <c r="K179" s="19"/>
    </row>
    <row r="180" s="1" customFormat="1" ht="14.25" spans="1:11">
      <c r="A180" s="33"/>
      <c r="C180" s="57"/>
      <c r="K180" s="19"/>
    </row>
    <row r="181" s="1" customFormat="1" ht="14.25" spans="1:11">
      <c r="A181" s="33"/>
      <c r="C181" s="57"/>
      <c r="K181" s="19"/>
    </row>
    <row r="182" s="1" customFormat="1" ht="14.25" spans="1:11">
      <c r="A182" s="33"/>
      <c r="C182" s="57"/>
      <c r="K182" s="19"/>
    </row>
    <row r="183" s="1" customFormat="1" ht="14.25" spans="1:11">
      <c r="A183" s="33"/>
      <c r="C183" s="57"/>
      <c r="K183" s="19"/>
    </row>
    <row r="184" s="1" customFormat="1" ht="14.25" spans="1:11">
      <c r="A184" s="33"/>
      <c r="C184" s="57"/>
      <c r="K184" s="19"/>
    </row>
    <row r="185" s="1" customFormat="1" ht="14.25" spans="1:11">
      <c r="A185" s="33"/>
      <c r="C185" s="57"/>
      <c r="K185" s="19"/>
    </row>
    <row r="186" s="1" customFormat="1" ht="14.25" spans="1:11">
      <c r="A186" s="33"/>
      <c r="C186" s="57"/>
      <c r="K186" s="19"/>
    </row>
    <row r="187" s="1" customFormat="1" ht="14.25" spans="1:11">
      <c r="A187" s="33"/>
      <c r="C187" s="57"/>
      <c r="K187" s="19"/>
    </row>
    <row r="188" s="1" customFormat="1" ht="14.25" spans="1:11">
      <c r="A188" s="33"/>
      <c r="C188" s="57"/>
      <c r="K188" s="19"/>
    </row>
    <row r="189" s="1" customFormat="1" ht="14.25" spans="1:11">
      <c r="A189" s="33"/>
      <c r="C189" s="57"/>
      <c r="K189" s="19"/>
    </row>
    <row r="190" s="1" customFormat="1" ht="14.25" spans="1:11">
      <c r="A190" s="33"/>
      <c r="C190" s="57"/>
      <c r="K190" s="19"/>
    </row>
    <row r="191" s="1" customFormat="1" ht="14.25" spans="1:11">
      <c r="A191" s="33"/>
      <c r="C191" s="57"/>
      <c r="K191" s="19"/>
    </row>
    <row r="192" s="1" customFormat="1" ht="14.25" spans="1:11">
      <c r="A192" s="33"/>
      <c r="C192" s="57"/>
      <c r="K192" s="19"/>
    </row>
    <row r="193" s="1" customFormat="1" ht="14.25" spans="1:11">
      <c r="A193" s="33"/>
      <c r="C193" s="57"/>
      <c r="K193" s="19"/>
    </row>
    <row r="194" s="1" customFormat="1" ht="14.25" spans="1:11">
      <c r="A194" s="33"/>
      <c r="C194" s="57"/>
      <c r="K194" s="19"/>
    </row>
    <row r="195" s="1" customFormat="1" ht="14.25" spans="1:11">
      <c r="A195" s="33"/>
      <c r="C195" s="57"/>
      <c r="K195" s="19"/>
    </row>
    <row r="196" s="1" customFormat="1" ht="14.25" spans="1:11">
      <c r="A196" s="33"/>
      <c r="C196" s="57"/>
      <c r="K196" s="19"/>
    </row>
  </sheetData>
  <sheetProtection password="CE2A" sheet="1" objects="1"/>
  <mergeCells count="1">
    <mergeCell ref="A1:D1"/>
  </mergeCells>
  <dataValidations count="6">
    <dataValidation type="list" allowBlank="1" showInputMessage="1" showErrorMessage="1" sqref="C15">
      <formula1>$E$15:$F$15</formula1>
    </dataValidation>
    <dataValidation type="list" allowBlank="1" showInputMessage="1" showErrorMessage="1" sqref="C22">
      <formula1>$E$22:$G$22</formula1>
    </dataValidation>
    <dataValidation type="list" allowBlank="1" showInputMessage="1" showErrorMessage="1" sqref="C29">
      <formula1>$E$29:$G$29</formula1>
    </dataValidation>
    <dataValidation type="list" allowBlank="1" showInputMessage="1" showErrorMessage="1" sqref="C30">
      <formula1>$E$30:$F$30</formula1>
    </dataValidation>
    <dataValidation type="list" allowBlank="1" showInputMessage="1" showErrorMessage="1" sqref="C54">
      <formula1>$E$54:$F$54</formula1>
    </dataValidation>
    <dataValidation type="list" allowBlank="1" showInputMessage="1" showErrorMessage="1" sqref="C60">
      <formula1>$E$60:$F$60</formula1>
    </dataValidation>
  </dataValidations>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2"/>
  <sheetViews>
    <sheetView topLeftCell="A4" workbookViewId="0">
      <selection activeCell="C63" sqref="C63"/>
    </sheetView>
  </sheetViews>
  <sheetFormatPr defaultColWidth="9" defaultRowHeight="16.5"/>
  <cols>
    <col min="1" max="1" width="4.625" style="138" customWidth="1"/>
    <col min="2" max="2" width="50.625" style="3" customWidth="1"/>
    <col min="3" max="3" width="22.375" style="37" customWidth="1"/>
    <col min="4" max="4" width="21.75" style="2" customWidth="1"/>
    <col min="5" max="9" width="9" style="2" customWidth="1"/>
    <col min="10" max="10" width="16.625" style="3" customWidth="1"/>
    <col min="11" max="16384" width="9" style="2"/>
  </cols>
  <sheetData>
    <row r="1" ht="51" customHeight="1" spans="1:5">
      <c r="A1" s="38" t="s">
        <v>1396</v>
      </c>
      <c r="B1" s="39"/>
      <c r="C1" s="39"/>
      <c r="D1" s="39"/>
      <c r="E1" s="116"/>
    </row>
    <row r="2" ht="21" customHeight="1" spans="1:5">
      <c r="A2" s="7"/>
      <c r="B2" s="40"/>
      <c r="C2" s="104"/>
      <c r="D2" s="139"/>
      <c r="E2" s="116"/>
    </row>
    <row r="3" ht="19.5" customHeight="1" spans="1:5">
      <c r="A3" s="10" t="s">
        <v>1315</v>
      </c>
      <c r="B3" s="11" t="s">
        <v>1316</v>
      </c>
      <c r="C3" s="12" t="s">
        <v>1317</v>
      </c>
      <c r="D3" s="63" t="s">
        <v>1369</v>
      </c>
      <c r="E3" s="116"/>
    </row>
    <row r="4" s="1" customFormat="1" spans="1:12">
      <c r="A4" s="140">
        <v>1</v>
      </c>
      <c r="B4" s="89" t="s">
        <v>263</v>
      </c>
      <c r="C4" s="80" t="str">
        <f>IF((D6+C5)=0,"",C5/(D6+C5)*100%)</f>
        <v/>
      </c>
      <c r="D4" s="79"/>
      <c r="E4" s="116"/>
      <c r="F4" s="116"/>
      <c r="J4" s="146"/>
      <c r="L4" s="17"/>
    </row>
    <row r="5" s="1" customFormat="1" spans="1:12">
      <c r="A5" s="141">
        <v>1.1</v>
      </c>
      <c r="B5" s="142" t="s">
        <v>266</v>
      </c>
      <c r="C5" s="82"/>
      <c r="D5" s="79"/>
      <c r="E5" s="116"/>
      <c r="F5" s="116"/>
      <c r="J5" s="146"/>
      <c r="L5" s="17"/>
    </row>
    <row r="6" s="1" customFormat="1" spans="1:12">
      <c r="A6" s="141">
        <v>1.2</v>
      </c>
      <c r="B6" s="143" t="s">
        <v>268</v>
      </c>
      <c r="C6" s="46"/>
      <c r="D6" s="15"/>
      <c r="E6" s="116"/>
      <c r="F6" s="116"/>
      <c r="J6" s="146"/>
      <c r="L6" s="17"/>
    </row>
    <row r="7" s="1" customFormat="1" spans="1:12">
      <c r="A7" s="140">
        <v>2</v>
      </c>
      <c r="B7" s="144" t="s">
        <v>270</v>
      </c>
      <c r="C7" s="46"/>
      <c r="D7" s="85" t="str">
        <f>IF(OR(D8="不适用",D9="不适用"),"不适用",IF(D9=0,"",D8/D9*100%))</f>
        <v/>
      </c>
      <c r="E7" s="116"/>
      <c r="F7" s="116"/>
      <c r="J7" s="146"/>
      <c r="L7" s="17"/>
    </row>
    <row r="8" s="1" customFormat="1" ht="28.5" spans="1:12">
      <c r="A8" s="141">
        <v>2.1</v>
      </c>
      <c r="B8" s="143" t="s">
        <v>272</v>
      </c>
      <c r="C8" s="46"/>
      <c r="D8" s="15"/>
      <c r="E8" s="116"/>
      <c r="F8" s="116"/>
      <c r="J8" s="146"/>
      <c r="L8" s="17"/>
    </row>
    <row r="9" s="1" customFormat="1" spans="1:12">
      <c r="A9" s="141">
        <v>2.2</v>
      </c>
      <c r="B9" s="143" t="s">
        <v>274</v>
      </c>
      <c r="C9" s="46"/>
      <c r="D9" s="15"/>
      <c r="E9" s="116"/>
      <c r="F9" s="116"/>
      <c r="J9" s="146"/>
      <c r="L9" s="17"/>
    </row>
    <row r="10" s="1" customFormat="1" spans="1:12">
      <c r="A10" s="140">
        <v>3</v>
      </c>
      <c r="B10" s="144" t="s">
        <v>276</v>
      </c>
      <c r="C10" s="80" t="str">
        <f>IF((D12+C13)=0,"",C11/(D12+C13)*100%)</f>
        <v/>
      </c>
      <c r="D10" s="79"/>
      <c r="E10" s="116"/>
      <c r="F10" s="116"/>
      <c r="J10" s="146"/>
      <c r="L10" s="17"/>
    </row>
    <row r="11" s="1" customFormat="1" ht="28.5" spans="1:12">
      <c r="A11" s="141">
        <v>3.1</v>
      </c>
      <c r="B11" s="143" t="s">
        <v>278</v>
      </c>
      <c r="C11" s="82"/>
      <c r="D11" s="83"/>
      <c r="E11" s="116"/>
      <c r="F11" s="116"/>
      <c r="J11" s="146"/>
      <c r="L11" s="17"/>
    </row>
    <row r="12" s="1" customFormat="1" spans="1:12">
      <c r="A12" s="141">
        <v>3.2</v>
      </c>
      <c r="B12" s="143" t="s">
        <v>280</v>
      </c>
      <c r="C12" s="84"/>
      <c r="D12" s="15"/>
      <c r="E12" s="116"/>
      <c r="F12" s="116"/>
      <c r="J12" s="146"/>
      <c r="L12" s="17"/>
    </row>
    <row r="13" s="1" customFormat="1" ht="28.5" spans="1:12">
      <c r="A13" s="141">
        <v>3.3</v>
      </c>
      <c r="B13" s="143" t="s">
        <v>282</v>
      </c>
      <c r="C13" s="82"/>
      <c r="D13" s="83"/>
      <c r="E13" s="116"/>
      <c r="F13" s="116"/>
      <c r="J13" s="146"/>
      <c r="L13" s="17"/>
    </row>
    <row r="14" s="1" customFormat="1" spans="1:12">
      <c r="A14" s="140">
        <v>4</v>
      </c>
      <c r="B14" s="144" t="s">
        <v>284</v>
      </c>
      <c r="C14" s="82"/>
      <c r="D14" s="79"/>
      <c r="E14" s="116"/>
      <c r="F14" s="116"/>
      <c r="J14" s="146"/>
      <c r="L14" s="17"/>
    </row>
    <row r="15" s="1" customFormat="1" spans="1:12">
      <c r="A15" s="140">
        <v>5</v>
      </c>
      <c r="B15" s="144" t="s">
        <v>286</v>
      </c>
      <c r="C15" s="86"/>
      <c r="D15" s="79"/>
      <c r="E15" s="115" t="s">
        <v>1383</v>
      </c>
      <c r="F15" s="115" t="s">
        <v>1384</v>
      </c>
      <c r="J15" s="146"/>
      <c r="L15" s="17"/>
    </row>
    <row r="16" s="1" customFormat="1" spans="1:12">
      <c r="A16" s="140">
        <v>6</v>
      </c>
      <c r="B16" s="89" t="s">
        <v>288</v>
      </c>
      <c r="C16" s="46"/>
      <c r="D16" s="85" t="str">
        <f>IF(OR(D17="不适用",D18="不适用"),"不适用",IF(D18=0,"",D17/D18*100%))</f>
        <v/>
      </c>
      <c r="E16" s="116"/>
      <c r="F16" s="116"/>
      <c r="J16" s="146"/>
      <c r="L16" s="17"/>
    </row>
    <row r="17" s="1" customFormat="1" spans="1:12">
      <c r="A17" s="141">
        <v>6.1</v>
      </c>
      <c r="B17" s="142" t="s">
        <v>290</v>
      </c>
      <c r="C17" s="46"/>
      <c r="D17" s="15"/>
      <c r="E17" s="116"/>
      <c r="F17" s="116"/>
      <c r="J17" s="146"/>
      <c r="L17" s="17"/>
    </row>
    <row r="18" s="1" customFormat="1" spans="1:12">
      <c r="A18" s="141">
        <v>6.2</v>
      </c>
      <c r="B18" s="142" t="s">
        <v>292</v>
      </c>
      <c r="C18" s="46"/>
      <c r="D18" s="15"/>
      <c r="E18" s="116"/>
      <c r="F18" s="116"/>
      <c r="J18" s="146"/>
      <c r="L18" s="17"/>
    </row>
    <row r="19" s="1" customFormat="1" spans="1:12">
      <c r="A19" s="140">
        <v>7</v>
      </c>
      <c r="B19" s="89" t="s">
        <v>294</v>
      </c>
      <c r="C19" s="46"/>
      <c r="D19" s="85" t="str">
        <f>IF(OR(D20="不适用",D21="不适用"),"不适用",IF(D21=0,"",D20/D21*100%))</f>
        <v/>
      </c>
      <c r="E19" s="116"/>
      <c r="F19" s="116"/>
      <c r="J19" s="146"/>
      <c r="L19" s="17"/>
    </row>
    <row r="20" s="1" customFormat="1" spans="1:12">
      <c r="A20" s="141">
        <v>7.1</v>
      </c>
      <c r="B20" s="142" t="s">
        <v>296</v>
      </c>
      <c r="C20" s="46"/>
      <c r="D20" s="15"/>
      <c r="E20" s="116"/>
      <c r="F20" s="116"/>
      <c r="J20" s="146"/>
      <c r="L20" s="17"/>
    </row>
    <row r="21" s="1" customFormat="1" spans="1:12">
      <c r="A21" s="141">
        <v>7.2</v>
      </c>
      <c r="B21" s="142" t="s">
        <v>298</v>
      </c>
      <c r="C21" s="46"/>
      <c r="D21" s="15"/>
      <c r="E21" s="116"/>
      <c r="F21" s="116"/>
      <c r="J21" s="146"/>
      <c r="L21" s="17"/>
    </row>
    <row r="22" s="1" customFormat="1" spans="1:12">
      <c r="A22" s="140">
        <v>8</v>
      </c>
      <c r="B22" s="89" t="s">
        <v>399</v>
      </c>
      <c r="C22" s="80" t="str">
        <f>IF(OR(C23="不适用",D24="不适用"),"不适用",IF(D24=0,"",C23/D24*1000))</f>
        <v/>
      </c>
      <c r="D22" s="79"/>
      <c r="E22" s="116"/>
      <c r="F22" s="116"/>
      <c r="J22" s="146"/>
      <c r="L22" s="17"/>
    </row>
    <row r="23" s="1" customFormat="1" spans="1:12">
      <c r="A23" s="141">
        <v>8.1</v>
      </c>
      <c r="B23" s="142" t="s">
        <v>401</v>
      </c>
      <c r="C23" s="82"/>
      <c r="D23" s="79"/>
      <c r="E23" s="116"/>
      <c r="F23" s="116"/>
      <c r="J23" s="146"/>
      <c r="L23" s="17"/>
    </row>
    <row r="24" s="1" customFormat="1" spans="1:12">
      <c r="A24" s="141">
        <v>8.2</v>
      </c>
      <c r="B24" s="142" t="s">
        <v>403</v>
      </c>
      <c r="C24" s="46"/>
      <c r="D24" s="15"/>
      <c r="E24" s="116"/>
      <c r="F24" s="116"/>
      <c r="J24" s="146"/>
      <c r="L24" s="17"/>
    </row>
    <row r="25" s="1" customFormat="1" spans="1:12">
      <c r="A25" s="140">
        <v>9</v>
      </c>
      <c r="B25" s="89" t="s">
        <v>405</v>
      </c>
      <c r="C25" s="80" t="str">
        <f>IF(OR(C26="不适用",C27="不适用"),"不适用",IF(C27=0,"",C26/C27*100%))</f>
        <v/>
      </c>
      <c r="D25" s="79"/>
      <c r="E25" s="116"/>
      <c r="F25" s="116"/>
      <c r="J25" s="146"/>
      <c r="L25" s="17"/>
    </row>
    <row r="26" s="1" customFormat="1" spans="1:12">
      <c r="A26" s="141">
        <v>9.1</v>
      </c>
      <c r="B26" s="142" t="s">
        <v>407</v>
      </c>
      <c r="C26" s="82"/>
      <c r="D26" s="79"/>
      <c r="E26" s="116"/>
      <c r="F26" s="116"/>
      <c r="J26" s="146"/>
      <c r="L26" s="17"/>
    </row>
    <row r="27" s="1" customFormat="1" spans="1:12">
      <c r="A27" s="141">
        <v>9.2</v>
      </c>
      <c r="B27" s="142" t="s">
        <v>409</v>
      </c>
      <c r="C27" s="82"/>
      <c r="D27" s="79"/>
      <c r="E27" s="116"/>
      <c r="F27" s="116"/>
      <c r="J27" s="146"/>
      <c r="L27" s="17"/>
    </row>
    <row r="28" s="1" customFormat="1" spans="1:12">
      <c r="A28" s="140">
        <v>10</v>
      </c>
      <c r="B28" s="89" t="s">
        <v>302</v>
      </c>
      <c r="C28" s="82"/>
      <c r="D28" s="79"/>
      <c r="E28" s="116"/>
      <c r="F28" s="116"/>
      <c r="J28" s="146"/>
      <c r="L28" s="17"/>
    </row>
    <row r="29" s="1" customFormat="1" spans="1:12">
      <c r="A29" s="140">
        <v>11</v>
      </c>
      <c r="B29" s="89" t="s">
        <v>304</v>
      </c>
      <c r="C29" s="82"/>
      <c r="D29" s="79"/>
      <c r="E29" s="116"/>
      <c r="F29" s="116"/>
      <c r="J29" s="146"/>
      <c r="L29" s="17"/>
    </row>
    <row r="30" s="1" customFormat="1" spans="1:12">
      <c r="A30" s="140">
        <v>12</v>
      </c>
      <c r="B30" s="89" t="s">
        <v>306</v>
      </c>
      <c r="C30" s="82"/>
      <c r="D30" s="79"/>
      <c r="E30" s="116"/>
      <c r="F30" s="116"/>
      <c r="J30" s="146"/>
      <c r="L30" s="17"/>
    </row>
    <row r="31" s="1" customFormat="1" spans="1:12">
      <c r="A31" s="140">
        <v>13</v>
      </c>
      <c r="B31" s="89" t="s">
        <v>414</v>
      </c>
      <c r="C31" s="82"/>
      <c r="D31" s="79"/>
      <c r="E31" s="116"/>
      <c r="F31" s="116"/>
      <c r="J31" s="146"/>
      <c r="L31" s="17"/>
    </row>
    <row r="32" s="1" customFormat="1" spans="1:12">
      <c r="A32" s="140">
        <v>14</v>
      </c>
      <c r="B32" s="89" t="s">
        <v>310</v>
      </c>
      <c r="C32" s="82"/>
      <c r="D32" s="79"/>
      <c r="E32" s="116"/>
      <c r="F32" s="116"/>
      <c r="J32" s="146"/>
      <c r="L32" s="17"/>
    </row>
    <row r="33" s="1" customFormat="1" spans="1:12">
      <c r="A33" s="140">
        <v>15</v>
      </c>
      <c r="B33" s="89" t="s">
        <v>312</v>
      </c>
      <c r="C33" s="82"/>
      <c r="D33" s="79"/>
      <c r="E33" s="116"/>
      <c r="F33" s="116"/>
      <c r="J33" s="146"/>
      <c r="L33" s="17"/>
    </row>
    <row r="34" s="1" customFormat="1" spans="1:12">
      <c r="A34" s="140">
        <v>16</v>
      </c>
      <c r="B34" s="89" t="s">
        <v>316</v>
      </c>
      <c r="C34" s="86"/>
      <c r="D34" s="79"/>
      <c r="E34" s="115" t="s">
        <v>1397</v>
      </c>
      <c r="F34" s="115" t="s">
        <v>1367</v>
      </c>
      <c r="J34" s="146"/>
      <c r="L34" s="17"/>
    </row>
    <row r="35" s="1" customFormat="1" spans="1:12">
      <c r="A35" s="140">
        <v>17</v>
      </c>
      <c r="B35" s="89" t="s">
        <v>419</v>
      </c>
      <c r="C35" s="80" t="str">
        <f>IF(OR(C36="不适用",C37="不适用"),"不适用",IF(C37=0,"",C36/C37*100%))</f>
        <v/>
      </c>
      <c r="D35" s="79"/>
      <c r="E35" s="116"/>
      <c r="F35" s="116"/>
      <c r="J35" s="146"/>
      <c r="L35" s="17"/>
    </row>
    <row r="36" s="1" customFormat="1" spans="1:12">
      <c r="A36" s="141">
        <v>17.1</v>
      </c>
      <c r="B36" s="142" t="s">
        <v>421</v>
      </c>
      <c r="C36" s="82"/>
      <c r="D36" s="79"/>
      <c r="E36" s="116"/>
      <c r="F36" s="116"/>
      <c r="J36" s="146"/>
      <c r="L36" s="17"/>
    </row>
    <row r="37" s="1" customFormat="1" spans="1:12">
      <c r="A37" s="141">
        <v>17.2</v>
      </c>
      <c r="B37" s="142" t="s">
        <v>423</v>
      </c>
      <c r="C37" s="82"/>
      <c r="D37" s="79"/>
      <c r="E37" s="116"/>
      <c r="F37" s="116"/>
      <c r="J37" s="146"/>
      <c r="L37" s="17"/>
    </row>
    <row r="38" s="1" customFormat="1" spans="1:12">
      <c r="A38" s="140">
        <v>18</v>
      </c>
      <c r="B38" s="89" t="s">
        <v>425</v>
      </c>
      <c r="C38" s="80" t="str">
        <f>IF(OR(C39="不适用",C40="不适用"),"不适用",IF(C40=0,"",C39/C40*100%))</f>
        <v/>
      </c>
      <c r="D38" s="79"/>
      <c r="E38" s="116"/>
      <c r="F38" s="116"/>
      <c r="J38" s="146"/>
      <c r="L38" s="17"/>
    </row>
    <row r="39" s="1" customFormat="1" spans="1:12">
      <c r="A39" s="141">
        <v>18.1</v>
      </c>
      <c r="B39" s="142" t="s">
        <v>427</v>
      </c>
      <c r="C39" s="82"/>
      <c r="D39" s="79"/>
      <c r="E39" s="116"/>
      <c r="F39" s="116"/>
      <c r="J39" s="146"/>
      <c r="L39" s="17"/>
    </row>
    <row r="40" s="1" customFormat="1" spans="1:12">
      <c r="A40" s="141">
        <v>18.2</v>
      </c>
      <c r="B40" s="142" t="s">
        <v>423</v>
      </c>
      <c r="C40" s="97">
        <f>C37</f>
        <v>0</v>
      </c>
      <c r="D40" s="79"/>
      <c r="E40" s="116"/>
      <c r="F40" s="116"/>
      <c r="J40" s="146"/>
      <c r="L40" s="17"/>
    </row>
    <row r="41" s="1" customFormat="1" spans="1:12">
      <c r="A41" s="140">
        <v>19</v>
      </c>
      <c r="B41" s="89" t="s">
        <v>338</v>
      </c>
      <c r="C41" s="82"/>
      <c r="D41" s="79"/>
      <c r="E41" s="116"/>
      <c r="F41" s="116"/>
      <c r="J41" s="146"/>
      <c r="L41" s="17"/>
    </row>
    <row r="42" s="1" customFormat="1" spans="1:12">
      <c r="A42" s="140">
        <v>20</v>
      </c>
      <c r="B42" s="89" t="s">
        <v>340</v>
      </c>
      <c r="C42" s="82"/>
      <c r="D42" s="79"/>
      <c r="E42" s="116"/>
      <c r="F42" s="116"/>
      <c r="J42" s="146"/>
      <c r="L42" s="17"/>
    </row>
    <row r="43" s="1" customFormat="1" spans="1:12">
      <c r="A43" s="140">
        <v>21</v>
      </c>
      <c r="B43" s="89" t="s">
        <v>342</v>
      </c>
      <c r="C43" s="82"/>
      <c r="D43" s="79"/>
      <c r="E43" s="116"/>
      <c r="F43" s="116"/>
      <c r="J43" s="146"/>
      <c r="L43" s="17"/>
    </row>
    <row r="44" s="1" customFormat="1" spans="1:12">
      <c r="A44" s="140">
        <v>22</v>
      </c>
      <c r="B44" s="89" t="s">
        <v>344</v>
      </c>
      <c r="C44" s="82"/>
      <c r="D44" s="79"/>
      <c r="E44" s="116"/>
      <c r="F44" s="116"/>
      <c r="J44" s="146"/>
      <c r="L44" s="17"/>
    </row>
    <row r="45" s="1" customFormat="1" spans="1:12">
      <c r="A45" s="140">
        <v>23</v>
      </c>
      <c r="B45" s="89" t="s">
        <v>434</v>
      </c>
      <c r="C45" s="80" t="str">
        <f>IF(OR(C46="不适用",C47="不适用"),"不适用",IF(C47=0,"",C46/C47*100%))</f>
        <v/>
      </c>
      <c r="D45" s="79"/>
      <c r="E45" s="116"/>
      <c r="F45" s="116"/>
      <c r="J45" s="146"/>
      <c r="L45" s="17"/>
    </row>
    <row r="46" s="1" customFormat="1" spans="1:12">
      <c r="A46" s="141">
        <v>23.1</v>
      </c>
      <c r="B46" s="142" t="s">
        <v>436</v>
      </c>
      <c r="C46" s="78"/>
      <c r="D46" s="79"/>
      <c r="E46" s="116"/>
      <c r="F46" s="116"/>
      <c r="J46" s="146"/>
      <c r="L46" s="17"/>
    </row>
    <row r="47" s="1" customFormat="1" spans="1:12">
      <c r="A47" s="141">
        <v>23.2</v>
      </c>
      <c r="B47" s="142" t="s">
        <v>438</v>
      </c>
      <c r="C47" s="78"/>
      <c r="D47" s="79"/>
      <c r="E47" s="116"/>
      <c r="F47" s="116"/>
      <c r="J47" s="146"/>
      <c r="L47" s="17"/>
    </row>
    <row r="48" s="1" customFormat="1" spans="1:12">
      <c r="A48" s="117">
        <v>24</v>
      </c>
      <c r="B48" s="89" t="s">
        <v>440</v>
      </c>
      <c r="C48" s="80" t="str">
        <f>IF((D50+C51)=0,"",C49/(D50+C51)*100%)</f>
        <v/>
      </c>
      <c r="D48" s="79"/>
      <c r="E48" s="116"/>
      <c r="F48" s="116"/>
      <c r="J48" s="146"/>
      <c r="L48" s="17"/>
    </row>
    <row r="49" s="1" customFormat="1" spans="1:12">
      <c r="A49" s="118">
        <v>24.1</v>
      </c>
      <c r="B49" s="142" t="s">
        <v>442</v>
      </c>
      <c r="C49" s="52"/>
      <c r="D49" s="83"/>
      <c r="E49" s="116"/>
      <c r="F49" s="116"/>
      <c r="J49" s="146"/>
      <c r="L49" s="17"/>
    </row>
    <row r="50" s="1" customFormat="1" spans="1:12">
      <c r="A50" s="118">
        <v>24.2</v>
      </c>
      <c r="B50" s="142" t="s">
        <v>444</v>
      </c>
      <c r="C50" s="84"/>
      <c r="D50" s="15"/>
      <c r="E50" s="116"/>
      <c r="F50" s="116"/>
      <c r="J50" s="146"/>
      <c r="L50" s="17"/>
    </row>
    <row r="51" s="1" customFormat="1" spans="1:12">
      <c r="A51" s="118">
        <v>24.3</v>
      </c>
      <c r="B51" s="142" t="s">
        <v>446</v>
      </c>
      <c r="C51" s="52"/>
      <c r="D51" s="83"/>
      <c r="E51" s="116"/>
      <c r="F51" s="116"/>
      <c r="J51" s="146"/>
      <c r="L51" s="17"/>
    </row>
    <row r="52" s="1" customFormat="1" spans="1:12">
      <c r="A52" s="117">
        <v>25</v>
      </c>
      <c r="B52" s="89" t="s">
        <v>448</v>
      </c>
      <c r="C52" s="80" t="str">
        <f>IF((C55+C56)=0,"",(C53+C54)/(C55+C56))</f>
        <v/>
      </c>
      <c r="D52" s="79"/>
      <c r="E52" s="116"/>
      <c r="F52" s="116"/>
      <c r="J52" s="146"/>
      <c r="L52" s="17"/>
    </row>
    <row r="53" s="1" customFormat="1" spans="1:12">
      <c r="A53" s="118">
        <v>25.1</v>
      </c>
      <c r="B53" s="142" t="s">
        <v>450</v>
      </c>
      <c r="C53" s="50"/>
      <c r="D53" s="79"/>
      <c r="E53" s="116"/>
      <c r="F53" s="116"/>
      <c r="J53" s="146"/>
      <c r="L53" s="17"/>
    </row>
    <row r="54" s="1" customFormat="1" spans="1:12">
      <c r="A54" s="118">
        <v>25.2</v>
      </c>
      <c r="B54" s="142" t="s">
        <v>452</v>
      </c>
      <c r="C54" s="50"/>
      <c r="D54" s="79"/>
      <c r="E54" s="116"/>
      <c r="F54" s="116"/>
      <c r="J54" s="146"/>
      <c r="L54" s="17"/>
    </row>
    <row r="55" s="1" customFormat="1" spans="1:12">
      <c r="A55" s="118">
        <v>25.3</v>
      </c>
      <c r="B55" s="142" t="s">
        <v>454</v>
      </c>
      <c r="C55" s="50"/>
      <c r="D55" s="79"/>
      <c r="E55" s="116"/>
      <c r="F55" s="116"/>
      <c r="J55" s="146"/>
      <c r="L55" s="17"/>
    </row>
    <row r="56" s="1" customFormat="1" spans="1:12">
      <c r="A56" s="118">
        <v>25.4</v>
      </c>
      <c r="B56" s="142" t="s">
        <v>456</v>
      </c>
      <c r="C56" s="50"/>
      <c r="D56" s="79"/>
      <c r="E56" s="116"/>
      <c r="F56" s="116"/>
      <c r="J56" s="146"/>
      <c r="L56" s="17"/>
    </row>
    <row r="57" s="1" customFormat="1" spans="1:12">
      <c r="A57" s="117">
        <v>26</v>
      </c>
      <c r="B57" s="89" t="s">
        <v>458</v>
      </c>
      <c r="C57" s="80" t="str">
        <f>IF(D62=0,"",(C58+C59-C60-C61)/D62*100%)</f>
        <v/>
      </c>
      <c r="D57" s="79"/>
      <c r="E57" s="116"/>
      <c r="F57" s="116"/>
      <c r="J57" s="146"/>
      <c r="L57" s="17"/>
    </row>
    <row r="58" s="1" customFormat="1" spans="1:12">
      <c r="A58" s="118">
        <v>26.1</v>
      </c>
      <c r="B58" s="142" t="s">
        <v>460</v>
      </c>
      <c r="C58" s="50"/>
      <c r="D58" s="79"/>
      <c r="E58" s="116"/>
      <c r="F58" s="116"/>
      <c r="J58" s="146"/>
      <c r="L58" s="17"/>
    </row>
    <row r="59" s="1" customFormat="1" spans="1:12">
      <c r="A59" s="118">
        <v>26.2</v>
      </c>
      <c r="B59" s="142" t="s">
        <v>462</v>
      </c>
      <c r="C59" s="50"/>
      <c r="D59" s="79"/>
      <c r="E59" s="116"/>
      <c r="F59" s="116"/>
      <c r="J59" s="146"/>
      <c r="L59" s="17"/>
    </row>
    <row r="60" s="1" customFormat="1" spans="1:12">
      <c r="A60" s="118">
        <v>26.3</v>
      </c>
      <c r="B60" s="142" t="s">
        <v>464</v>
      </c>
      <c r="C60" s="50"/>
      <c r="D60" s="79"/>
      <c r="E60" s="116"/>
      <c r="F60" s="116"/>
      <c r="J60" s="146"/>
      <c r="L60" s="17"/>
    </row>
    <row r="61" s="1" customFormat="1" spans="1:12">
      <c r="A61" s="118">
        <v>26.4</v>
      </c>
      <c r="B61" s="142" t="s">
        <v>466</v>
      </c>
      <c r="C61" s="50"/>
      <c r="D61" s="79"/>
      <c r="E61" s="116"/>
      <c r="F61" s="116"/>
      <c r="J61" s="146"/>
      <c r="L61" s="17"/>
    </row>
    <row r="62" s="1" customFormat="1" spans="1:12">
      <c r="A62" s="118">
        <v>26.5</v>
      </c>
      <c r="B62" s="142" t="s">
        <v>468</v>
      </c>
      <c r="C62" s="145"/>
      <c r="D62" s="91"/>
      <c r="E62" s="116"/>
      <c r="F62" s="116"/>
      <c r="J62" s="146"/>
      <c r="L62" s="17"/>
    </row>
    <row r="63" s="1" customFormat="1" spans="1:12">
      <c r="A63" s="117">
        <v>27</v>
      </c>
      <c r="B63" s="89" t="s">
        <v>358</v>
      </c>
      <c r="C63" s="80" t="str">
        <f>IF(OR(C64="不适用",C65="不适用"),"不适用",IF(C65=0,"",C64/C65*100%))</f>
        <v/>
      </c>
      <c r="D63" s="79"/>
      <c r="E63" s="116"/>
      <c r="F63" s="116"/>
      <c r="J63" s="146"/>
      <c r="L63" s="17"/>
    </row>
    <row r="64" s="1" customFormat="1" spans="1:12">
      <c r="A64" s="118">
        <v>27.1</v>
      </c>
      <c r="B64" s="142" t="s">
        <v>360</v>
      </c>
      <c r="C64" s="52"/>
      <c r="D64" s="79"/>
      <c r="E64" s="116"/>
      <c r="F64" s="116"/>
      <c r="J64" s="146"/>
      <c r="L64" s="17"/>
    </row>
    <row r="65" s="1" customFormat="1" spans="1:12">
      <c r="A65" s="118">
        <v>27.2</v>
      </c>
      <c r="B65" s="142" t="s">
        <v>362</v>
      </c>
      <c r="C65" s="52"/>
      <c r="D65" s="79"/>
      <c r="E65" s="116"/>
      <c r="F65" s="116"/>
      <c r="J65" s="146"/>
      <c r="L65" s="17"/>
    </row>
    <row r="66" s="1" customFormat="1" spans="1:12">
      <c r="A66" s="117">
        <v>28</v>
      </c>
      <c r="B66" s="89" t="s">
        <v>473</v>
      </c>
      <c r="C66" s="87"/>
      <c r="D66" s="79"/>
      <c r="E66" s="115" t="s">
        <v>1398</v>
      </c>
      <c r="F66" s="115" t="s">
        <v>1367</v>
      </c>
      <c r="J66" s="146"/>
      <c r="L66" s="17"/>
    </row>
    <row r="67" s="1" customFormat="1" spans="1:12">
      <c r="A67" s="117">
        <v>29</v>
      </c>
      <c r="B67" s="89" t="s">
        <v>475</v>
      </c>
      <c r="C67" s="52"/>
      <c r="D67" s="79"/>
      <c r="E67" s="116"/>
      <c r="F67" s="116"/>
      <c r="J67" s="146"/>
      <c r="L67" s="17"/>
    </row>
    <row r="68" s="1" customFormat="1" spans="1:12">
      <c r="A68" s="117">
        <v>30</v>
      </c>
      <c r="B68" s="89" t="s">
        <v>477</v>
      </c>
      <c r="C68" s="52"/>
      <c r="D68" s="79"/>
      <c r="E68" s="116"/>
      <c r="F68" s="116"/>
      <c r="J68" s="146"/>
      <c r="L68" s="17"/>
    </row>
    <row r="69" s="1" customFormat="1" spans="1:12">
      <c r="A69" s="117">
        <v>31</v>
      </c>
      <c r="B69" s="89" t="s">
        <v>370</v>
      </c>
      <c r="C69" s="52"/>
      <c r="D69" s="79"/>
      <c r="E69" s="116"/>
      <c r="F69" s="116"/>
      <c r="J69" s="146"/>
      <c r="L69" s="17"/>
    </row>
    <row r="70" s="1" customFormat="1" spans="1:12">
      <c r="A70" s="117">
        <v>32</v>
      </c>
      <c r="B70" s="89" t="s">
        <v>372</v>
      </c>
      <c r="C70" s="52"/>
      <c r="D70" s="79"/>
      <c r="E70" s="116"/>
      <c r="F70" s="116"/>
      <c r="J70" s="146"/>
      <c r="L70" s="17"/>
    </row>
    <row r="71" s="1" customFormat="1" spans="1:12">
      <c r="A71" s="117">
        <v>33</v>
      </c>
      <c r="B71" s="89" t="s">
        <v>374</v>
      </c>
      <c r="C71" s="52"/>
      <c r="D71" s="79"/>
      <c r="E71" s="116"/>
      <c r="F71" s="116"/>
      <c r="J71" s="146"/>
      <c r="L71" s="17"/>
    </row>
    <row r="72" s="1" customFormat="1" spans="1:12">
      <c r="A72" s="117">
        <v>34</v>
      </c>
      <c r="B72" s="89" t="s">
        <v>376</v>
      </c>
      <c r="C72" s="87"/>
      <c r="D72" s="79"/>
      <c r="E72" s="115" t="s">
        <v>1394</v>
      </c>
      <c r="F72" s="115" t="s">
        <v>1367</v>
      </c>
      <c r="J72" s="146"/>
      <c r="L72" s="17"/>
    </row>
    <row r="73" s="1" customFormat="1" spans="1:12">
      <c r="A73" s="117">
        <v>35</v>
      </c>
      <c r="B73" s="89" t="s">
        <v>1399</v>
      </c>
      <c r="C73" s="50"/>
      <c r="D73" s="79"/>
      <c r="E73" s="116"/>
      <c r="F73" s="116"/>
      <c r="J73" s="146"/>
      <c r="L73" s="17"/>
    </row>
    <row r="74" s="1" customFormat="1" spans="1:12">
      <c r="A74" s="117">
        <v>36</v>
      </c>
      <c r="B74" s="89" t="s">
        <v>1400</v>
      </c>
      <c r="C74" s="50"/>
      <c r="D74" s="79"/>
      <c r="E74" s="116"/>
      <c r="F74" s="116"/>
      <c r="J74" s="146"/>
      <c r="L74" s="17"/>
    </row>
    <row r="75" s="1" customFormat="1" ht="17.25" spans="1:12">
      <c r="A75" s="121">
        <v>37</v>
      </c>
      <c r="B75" s="147" t="s">
        <v>1401</v>
      </c>
      <c r="C75" s="148"/>
      <c r="D75" s="102"/>
      <c r="E75" s="116"/>
      <c r="F75" s="116"/>
      <c r="J75" s="146"/>
      <c r="L75" s="17"/>
    </row>
    <row r="76" s="1" customFormat="1" ht="14.25" spans="1:10">
      <c r="A76" s="149"/>
      <c r="B76" s="19"/>
      <c r="C76" s="57"/>
      <c r="J76" s="19"/>
    </row>
    <row r="77" s="1" customFormat="1" ht="14.25" spans="1:10">
      <c r="A77" s="149"/>
      <c r="B77" s="19"/>
      <c r="C77" s="57"/>
      <c r="J77" s="19"/>
    </row>
    <row r="78" s="1" customFormat="1" ht="14.25" spans="1:10">
      <c r="A78" s="149"/>
      <c r="B78" s="19"/>
      <c r="C78" s="57"/>
      <c r="J78" s="19"/>
    </row>
    <row r="79" s="1" customFormat="1" ht="14.25" spans="1:10">
      <c r="A79" s="149"/>
      <c r="B79" s="19"/>
      <c r="C79" s="57"/>
      <c r="J79" s="19"/>
    </row>
    <row r="80" s="1" customFormat="1" ht="14.25" spans="1:10">
      <c r="A80" s="149"/>
      <c r="B80" s="19"/>
      <c r="C80" s="57"/>
      <c r="J80" s="19"/>
    </row>
    <row r="81" s="1" customFormat="1" ht="14.25" spans="1:10">
      <c r="A81" s="149"/>
      <c r="B81" s="19"/>
      <c r="C81" s="57"/>
      <c r="J81" s="19"/>
    </row>
    <row r="82" s="1" customFormat="1" ht="14.25" spans="1:10">
      <c r="A82" s="149"/>
      <c r="B82" s="19"/>
      <c r="C82" s="57"/>
      <c r="J82" s="19"/>
    </row>
    <row r="83" s="1" customFormat="1" ht="14.25" spans="1:10">
      <c r="A83" s="149"/>
      <c r="B83" s="19"/>
      <c r="C83" s="57"/>
      <c r="J83" s="19"/>
    </row>
    <row r="84" s="1" customFormat="1" ht="14.25" spans="1:10">
      <c r="A84" s="149"/>
      <c r="B84" s="19"/>
      <c r="C84" s="57"/>
      <c r="J84" s="19"/>
    </row>
    <row r="85" s="1" customFormat="1" ht="14.25" spans="1:10">
      <c r="A85" s="149"/>
      <c r="B85" s="19"/>
      <c r="C85" s="57"/>
      <c r="J85" s="19"/>
    </row>
    <row r="86" s="1" customFormat="1" ht="14.25" spans="1:10">
      <c r="A86" s="149"/>
      <c r="B86" s="19"/>
      <c r="C86" s="57"/>
      <c r="J86" s="19"/>
    </row>
    <row r="87" s="1" customFormat="1" ht="14.25" spans="1:10">
      <c r="A87" s="149"/>
      <c r="B87" s="19"/>
      <c r="C87" s="57"/>
      <c r="J87" s="19"/>
    </row>
    <row r="88" s="1" customFormat="1" ht="14.25" spans="1:10">
      <c r="A88" s="149"/>
      <c r="B88" s="19"/>
      <c r="C88" s="57"/>
      <c r="J88" s="19"/>
    </row>
    <row r="89" s="1" customFormat="1" ht="14.25" spans="1:10">
      <c r="A89" s="149"/>
      <c r="B89" s="19"/>
      <c r="C89" s="57"/>
      <c r="J89" s="19"/>
    </row>
    <row r="90" s="1" customFormat="1" ht="14.25" spans="1:10">
      <c r="A90" s="149"/>
      <c r="B90" s="19"/>
      <c r="C90" s="57"/>
      <c r="J90" s="19"/>
    </row>
    <row r="91" s="1" customFormat="1" ht="14.25" spans="1:10">
      <c r="A91" s="149"/>
      <c r="B91" s="19"/>
      <c r="C91" s="57"/>
      <c r="J91" s="19"/>
    </row>
    <row r="92" s="1" customFormat="1" ht="14.25" spans="1:10">
      <c r="A92" s="149"/>
      <c r="B92" s="19"/>
      <c r="C92" s="57"/>
      <c r="J92" s="19"/>
    </row>
    <row r="93" s="1" customFormat="1" ht="14.25" spans="1:10">
      <c r="A93" s="149"/>
      <c r="B93" s="19"/>
      <c r="C93" s="57"/>
      <c r="J93" s="19"/>
    </row>
    <row r="94" s="1" customFormat="1" ht="14.25" spans="1:10">
      <c r="A94" s="149"/>
      <c r="B94" s="19"/>
      <c r="C94" s="57"/>
      <c r="J94" s="19"/>
    </row>
    <row r="95" s="1" customFormat="1" ht="14.25" spans="1:10">
      <c r="A95" s="149"/>
      <c r="B95" s="19"/>
      <c r="C95" s="57"/>
      <c r="J95" s="19"/>
    </row>
    <row r="96" s="1" customFormat="1" ht="14.25" spans="1:10">
      <c r="A96" s="149"/>
      <c r="B96" s="19"/>
      <c r="C96" s="57"/>
      <c r="J96" s="19"/>
    </row>
    <row r="97" s="1" customFormat="1" ht="14.25" spans="1:10">
      <c r="A97" s="149"/>
      <c r="B97" s="19"/>
      <c r="C97" s="57"/>
      <c r="J97" s="19"/>
    </row>
    <row r="98" s="1" customFormat="1" ht="14.25" spans="1:10">
      <c r="A98" s="149"/>
      <c r="B98" s="19"/>
      <c r="C98" s="57"/>
      <c r="J98" s="19"/>
    </row>
    <row r="99" s="1" customFormat="1" ht="14.25" spans="1:10">
      <c r="A99" s="149"/>
      <c r="B99" s="19"/>
      <c r="C99" s="57"/>
      <c r="J99" s="19"/>
    </row>
    <row r="100" s="1" customFormat="1" ht="14.25" spans="1:10">
      <c r="A100" s="149"/>
      <c r="B100" s="19"/>
      <c r="C100" s="57"/>
      <c r="J100" s="19"/>
    </row>
    <row r="101" s="1" customFormat="1" ht="14.25" spans="1:10">
      <c r="A101" s="149"/>
      <c r="B101" s="19"/>
      <c r="C101" s="57"/>
      <c r="J101" s="19"/>
    </row>
    <row r="102" s="1" customFormat="1" ht="14.25" spans="1:10">
      <c r="A102" s="149"/>
      <c r="B102" s="19"/>
      <c r="C102" s="57"/>
      <c r="J102" s="19"/>
    </row>
    <row r="103" s="1" customFormat="1" ht="14.25" spans="1:10">
      <c r="A103" s="149"/>
      <c r="B103" s="19"/>
      <c r="C103" s="57"/>
      <c r="J103" s="19"/>
    </row>
    <row r="104" s="1" customFormat="1" ht="14.25" spans="1:10">
      <c r="A104" s="149"/>
      <c r="B104" s="19"/>
      <c r="C104" s="57"/>
      <c r="J104" s="19"/>
    </row>
    <row r="105" s="1" customFormat="1" ht="14.25" spans="1:10">
      <c r="A105" s="149"/>
      <c r="B105" s="19"/>
      <c r="C105" s="57"/>
      <c r="J105" s="19"/>
    </row>
    <row r="106" s="1" customFormat="1" ht="14.25" spans="1:10">
      <c r="A106" s="149"/>
      <c r="B106" s="19"/>
      <c r="C106" s="57"/>
      <c r="J106" s="19"/>
    </row>
    <row r="107" s="1" customFormat="1" ht="14.25" spans="1:10">
      <c r="A107" s="149"/>
      <c r="B107" s="19"/>
      <c r="C107" s="57"/>
      <c r="J107" s="19"/>
    </row>
    <row r="108" s="1" customFormat="1" ht="14.25" spans="1:10">
      <c r="A108" s="149"/>
      <c r="B108" s="19"/>
      <c r="C108" s="57"/>
      <c r="J108" s="19"/>
    </row>
    <row r="109" s="1" customFormat="1" ht="14.25" spans="1:10">
      <c r="A109" s="149"/>
      <c r="B109" s="19"/>
      <c r="C109" s="57"/>
      <c r="J109" s="19"/>
    </row>
    <row r="110" s="1" customFormat="1" ht="14.25" spans="1:10">
      <c r="A110" s="149"/>
      <c r="B110" s="19"/>
      <c r="C110" s="57"/>
      <c r="J110" s="19"/>
    </row>
    <row r="111" s="1" customFormat="1" ht="14.25" spans="1:10">
      <c r="A111" s="149"/>
      <c r="B111" s="19"/>
      <c r="C111" s="57"/>
      <c r="J111" s="19"/>
    </row>
    <row r="112" s="1" customFormat="1" ht="14.25" spans="1:10">
      <c r="A112" s="149"/>
      <c r="B112" s="19"/>
      <c r="C112" s="57"/>
      <c r="J112" s="19"/>
    </row>
    <row r="113" s="1" customFormat="1" ht="14.25" spans="1:10">
      <c r="A113" s="149"/>
      <c r="B113" s="19"/>
      <c r="C113" s="57"/>
      <c r="J113" s="19"/>
    </row>
    <row r="114" s="1" customFormat="1" ht="14.25" spans="1:10">
      <c r="A114" s="149"/>
      <c r="B114" s="19"/>
      <c r="C114" s="57"/>
      <c r="J114" s="19"/>
    </row>
    <row r="115" s="1" customFormat="1" ht="14.25" spans="1:10">
      <c r="A115" s="149"/>
      <c r="B115" s="19"/>
      <c r="C115" s="57"/>
      <c r="J115" s="19"/>
    </row>
    <row r="116" s="1" customFormat="1" ht="14.25" spans="1:10">
      <c r="A116" s="149"/>
      <c r="B116" s="19"/>
      <c r="C116" s="57"/>
      <c r="J116" s="19"/>
    </row>
    <row r="117" s="1" customFormat="1" ht="14.25" spans="1:10">
      <c r="A117" s="149"/>
      <c r="B117" s="19"/>
      <c r="C117" s="57"/>
      <c r="J117" s="19"/>
    </row>
    <row r="118" s="1" customFormat="1" ht="14.25" spans="1:10">
      <c r="A118" s="149"/>
      <c r="B118" s="19"/>
      <c r="C118" s="57"/>
      <c r="J118" s="19"/>
    </row>
    <row r="119" s="1" customFormat="1" ht="14.25" spans="1:10">
      <c r="A119" s="149"/>
      <c r="B119" s="19"/>
      <c r="C119" s="57"/>
      <c r="J119" s="19"/>
    </row>
    <row r="120" s="1" customFormat="1" ht="14.25" spans="1:10">
      <c r="A120" s="149"/>
      <c r="B120" s="19"/>
      <c r="C120" s="57"/>
      <c r="J120" s="19"/>
    </row>
    <row r="121" s="1" customFormat="1" ht="14.25" spans="1:10">
      <c r="A121" s="149"/>
      <c r="B121" s="19"/>
      <c r="C121" s="57"/>
      <c r="J121" s="19"/>
    </row>
    <row r="122" s="1" customFormat="1" ht="14.25" spans="1:10">
      <c r="A122" s="149"/>
      <c r="B122" s="19"/>
      <c r="C122" s="57"/>
      <c r="J122" s="19"/>
    </row>
    <row r="123" s="1" customFormat="1" ht="14.25" spans="1:10">
      <c r="A123" s="149"/>
      <c r="B123" s="19"/>
      <c r="C123" s="57"/>
      <c r="J123" s="19"/>
    </row>
    <row r="124" s="1" customFormat="1" ht="14.25" spans="1:10">
      <c r="A124" s="149"/>
      <c r="B124" s="19"/>
      <c r="C124" s="57"/>
      <c r="J124" s="19"/>
    </row>
    <row r="125" s="1" customFormat="1" ht="14.25" spans="1:10">
      <c r="A125" s="149"/>
      <c r="B125" s="19"/>
      <c r="C125" s="57"/>
      <c r="J125" s="19"/>
    </row>
    <row r="126" s="1" customFormat="1" ht="14.25" spans="1:10">
      <c r="A126" s="149"/>
      <c r="B126" s="19"/>
      <c r="C126" s="57"/>
      <c r="J126" s="19"/>
    </row>
    <row r="127" s="1" customFormat="1" ht="14.25" spans="1:10">
      <c r="A127" s="149"/>
      <c r="B127" s="19"/>
      <c r="C127" s="57"/>
      <c r="J127" s="19"/>
    </row>
    <row r="128" s="1" customFormat="1" ht="14.25" spans="1:10">
      <c r="A128" s="149"/>
      <c r="B128" s="19"/>
      <c r="C128" s="57"/>
      <c r="J128" s="19"/>
    </row>
    <row r="129" s="1" customFormat="1" ht="14.25" spans="1:10">
      <c r="A129" s="149"/>
      <c r="B129" s="19"/>
      <c r="C129" s="57"/>
      <c r="J129" s="19"/>
    </row>
    <row r="130" s="1" customFormat="1" ht="14.25" spans="1:10">
      <c r="A130" s="149"/>
      <c r="B130" s="19"/>
      <c r="C130" s="57"/>
      <c r="J130" s="19"/>
    </row>
    <row r="131" s="1" customFormat="1" ht="14.25" spans="1:10">
      <c r="A131" s="149"/>
      <c r="B131" s="19"/>
      <c r="C131" s="57"/>
      <c r="J131" s="19"/>
    </row>
    <row r="132" s="1" customFormat="1" ht="14.25" spans="1:10">
      <c r="A132" s="149"/>
      <c r="B132" s="19"/>
      <c r="C132" s="57"/>
      <c r="J132" s="19"/>
    </row>
    <row r="133" s="1" customFormat="1" ht="14.25" spans="1:10">
      <c r="A133" s="149"/>
      <c r="B133" s="19"/>
      <c r="C133" s="57"/>
      <c r="J133" s="19"/>
    </row>
    <row r="134" s="1" customFormat="1" ht="14.25" spans="1:10">
      <c r="A134" s="149"/>
      <c r="B134" s="19"/>
      <c r="C134" s="57"/>
      <c r="J134" s="19"/>
    </row>
    <row r="135" s="1" customFormat="1" ht="14.25" spans="1:10">
      <c r="A135" s="149"/>
      <c r="B135" s="19"/>
      <c r="C135" s="57"/>
      <c r="J135" s="19"/>
    </row>
    <row r="136" s="1" customFormat="1" ht="14.25" spans="1:10">
      <c r="A136" s="149"/>
      <c r="B136" s="19"/>
      <c r="C136" s="57"/>
      <c r="J136" s="19"/>
    </row>
    <row r="137" s="1" customFormat="1" ht="14.25" spans="1:10">
      <c r="A137" s="149"/>
      <c r="B137" s="19"/>
      <c r="C137" s="57"/>
      <c r="J137" s="19"/>
    </row>
    <row r="138" s="1" customFormat="1" ht="14.25" spans="1:10">
      <c r="A138" s="149"/>
      <c r="B138" s="19"/>
      <c r="C138" s="57"/>
      <c r="J138" s="19"/>
    </row>
    <row r="139" s="1" customFormat="1" ht="14.25" spans="1:10">
      <c r="A139" s="149"/>
      <c r="B139" s="19"/>
      <c r="C139" s="57"/>
      <c r="J139" s="19"/>
    </row>
    <row r="140" s="1" customFormat="1" ht="14.25" spans="1:10">
      <c r="A140" s="149"/>
      <c r="B140" s="19"/>
      <c r="C140" s="57"/>
      <c r="J140" s="19"/>
    </row>
    <row r="141" s="1" customFormat="1" ht="14.25" spans="1:10">
      <c r="A141" s="149"/>
      <c r="B141" s="19"/>
      <c r="C141" s="57"/>
      <c r="J141" s="19"/>
    </row>
    <row r="142" s="1" customFormat="1" ht="14.25" spans="1:10">
      <c r="A142" s="149"/>
      <c r="B142" s="19"/>
      <c r="C142" s="57"/>
      <c r="J142" s="19"/>
    </row>
    <row r="143" s="1" customFormat="1" ht="14.25" spans="1:10">
      <c r="A143" s="149"/>
      <c r="B143" s="19"/>
      <c r="C143" s="57"/>
      <c r="J143" s="19"/>
    </row>
    <row r="144" s="1" customFormat="1" ht="14.25" spans="1:10">
      <c r="A144" s="149"/>
      <c r="B144" s="19"/>
      <c r="C144" s="57"/>
      <c r="J144" s="19"/>
    </row>
    <row r="145" s="1" customFormat="1" ht="14.25" spans="1:10">
      <c r="A145" s="149"/>
      <c r="B145" s="19"/>
      <c r="C145" s="57"/>
      <c r="J145" s="19"/>
    </row>
    <row r="146" s="1" customFormat="1" ht="14.25" spans="1:10">
      <c r="A146" s="149"/>
      <c r="B146" s="19"/>
      <c r="C146" s="57"/>
      <c r="J146" s="19"/>
    </row>
    <row r="147" s="1" customFormat="1" ht="14.25" spans="1:10">
      <c r="A147" s="149"/>
      <c r="B147" s="19"/>
      <c r="C147" s="57"/>
      <c r="J147" s="19"/>
    </row>
    <row r="148" s="1" customFormat="1" ht="14.25" spans="1:10">
      <c r="A148" s="149"/>
      <c r="B148" s="19"/>
      <c r="C148" s="57"/>
      <c r="J148" s="19"/>
    </row>
    <row r="149" s="1" customFormat="1" ht="14.25" spans="1:10">
      <c r="A149" s="149"/>
      <c r="B149" s="19"/>
      <c r="C149" s="57"/>
      <c r="J149" s="19"/>
    </row>
    <row r="150" s="1" customFormat="1" ht="14.25" spans="1:10">
      <c r="A150" s="149"/>
      <c r="B150" s="19"/>
      <c r="C150" s="57"/>
      <c r="J150" s="19"/>
    </row>
    <row r="151" s="1" customFormat="1" ht="14.25" spans="1:10">
      <c r="A151" s="149"/>
      <c r="B151" s="19"/>
      <c r="C151" s="57"/>
      <c r="J151" s="19"/>
    </row>
    <row r="152" s="1" customFormat="1" ht="14.25" spans="1:10">
      <c r="A152" s="149"/>
      <c r="B152" s="19"/>
      <c r="C152" s="57"/>
      <c r="J152" s="19"/>
    </row>
    <row r="153" s="1" customFormat="1" ht="14.25" spans="1:10">
      <c r="A153" s="149"/>
      <c r="B153" s="19"/>
      <c r="C153" s="57"/>
      <c r="J153" s="19"/>
    </row>
    <row r="154" s="1" customFormat="1" ht="14.25" spans="1:10">
      <c r="A154" s="149"/>
      <c r="B154" s="19"/>
      <c r="C154" s="57"/>
      <c r="J154" s="19"/>
    </row>
    <row r="155" s="1" customFormat="1" ht="14.25" spans="1:10">
      <c r="A155" s="149"/>
      <c r="B155" s="19"/>
      <c r="C155" s="57"/>
      <c r="J155" s="19"/>
    </row>
    <row r="156" s="1" customFormat="1" ht="14.25" spans="1:10">
      <c r="A156" s="149"/>
      <c r="B156" s="19"/>
      <c r="C156" s="57"/>
      <c r="J156" s="19"/>
    </row>
    <row r="157" s="1" customFormat="1" ht="14.25" spans="1:10">
      <c r="A157" s="149"/>
      <c r="B157" s="19"/>
      <c r="C157" s="57"/>
      <c r="J157" s="19"/>
    </row>
    <row r="158" s="1" customFormat="1" ht="14.25" spans="1:10">
      <c r="A158" s="149"/>
      <c r="B158" s="19"/>
      <c r="C158" s="57"/>
      <c r="J158" s="19"/>
    </row>
    <row r="159" s="1" customFormat="1" ht="14.25" spans="1:10">
      <c r="A159" s="149"/>
      <c r="B159" s="19"/>
      <c r="C159" s="57"/>
      <c r="J159" s="19"/>
    </row>
    <row r="160" s="1" customFormat="1" ht="14.25" spans="1:10">
      <c r="A160" s="149"/>
      <c r="B160" s="19"/>
      <c r="C160" s="57"/>
      <c r="J160" s="19"/>
    </row>
    <row r="161" s="1" customFormat="1" ht="14.25" spans="1:10">
      <c r="A161" s="149"/>
      <c r="B161" s="19"/>
      <c r="C161" s="57"/>
      <c r="J161" s="19"/>
    </row>
    <row r="162" s="1" customFormat="1" ht="14.25" spans="1:10">
      <c r="A162" s="149"/>
      <c r="B162" s="19"/>
      <c r="C162" s="57"/>
      <c r="J162" s="19"/>
    </row>
    <row r="163" s="1" customFormat="1" ht="14.25" spans="1:10">
      <c r="A163" s="149"/>
      <c r="B163" s="19"/>
      <c r="C163" s="57"/>
      <c r="J163" s="19"/>
    </row>
    <row r="164" s="1" customFormat="1" ht="14.25" spans="1:10">
      <c r="A164" s="149"/>
      <c r="B164" s="19"/>
      <c r="C164" s="57"/>
      <c r="J164" s="19"/>
    </row>
    <row r="165" s="1" customFormat="1" ht="14.25" spans="1:10">
      <c r="A165" s="149"/>
      <c r="B165" s="19"/>
      <c r="C165" s="57"/>
      <c r="J165" s="19"/>
    </row>
    <row r="166" s="1" customFormat="1" ht="14.25" spans="1:10">
      <c r="A166" s="149"/>
      <c r="B166" s="19"/>
      <c r="C166" s="57"/>
      <c r="J166" s="19"/>
    </row>
    <row r="167" s="1" customFormat="1" ht="14.25" spans="1:10">
      <c r="A167" s="149"/>
      <c r="B167" s="19"/>
      <c r="C167" s="57"/>
      <c r="J167" s="19"/>
    </row>
    <row r="168" s="1" customFormat="1" ht="14.25" spans="1:10">
      <c r="A168" s="149"/>
      <c r="B168" s="19"/>
      <c r="C168" s="57"/>
      <c r="J168" s="19"/>
    </row>
    <row r="169" s="1" customFormat="1" ht="14.25" spans="1:10">
      <c r="A169" s="149"/>
      <c r="B169" s="19"/>
      <c r="C169" s="57"/>
      <c r="J169" s="19"/>
    </row>
    <row r="170" s="1" customFormat="1" ht="14.25" spans="1:10">
      <c r="A170" s="149"/>
      <c r="B170" s="19"/>
      <c r="C170" s="57"/>
      <c r="J170" s="19"/>
    </row>
    <row r="171" s="1" customFormat="1" ht="14.25" spans="1:10">
      <c r="A171" s="149"/>
      <c r="B171" s="19"/>
      <c r="C171" s="57"/>
      <c r="J171" s="19"/>
    </row>
    <row r="172" s="1" customFormat="1" ht="14.25" spans="1:10">
      <c r="A172" s="149"/>
      <c r="B172" s="19"/>
      <c r="C172" s="57"/>
      <c r="J172" s="19"/>
    </row>
    <row r="173" s="1" customFormat="1" ht="14.25" spans="1:10">
      <c r="A173" s="149"/>
      <c r="B173" s="19"/>
      <c r="C173" s="57"/>
      <c r="J173" s="19"/>
    </row>
    <row r="174" s="1" customFormat="1" ht="14.25" spans="1:10">
      <c r="A174" s="149"/>
      <c r="B174" s="19"/>
      <c r="C174" s="57"/>
      <c r="J174" s="19"/>
    </row>
    <row r="175" s="1" customFormat="1" ht="14.25" spans="1:10">
      <c r="A175" s="149"/>
      <c r="B175" s="19"/>
      <c r="C175" s="57"/>
      <c r="J175" s="19"/>
    </row>
    <row r="176" s="1" customFormat="1" ht="14.25" spans="1:10">
      <c r="A176" s="149"/>
      <c r="B176" s="19"/>
      <c r="C176" s="57"/>
      <c r="J176" s="19"/>
    </row>
    <row r="177" s="1" customFormat="1" ht="14.25" spans="1:10">
      <c r="A177" s="149"/>
      <c r="B177" s="19"/>
      <c r="C177" s="57"/>
      <c r="J177" s="19"/>
    </row>
    <row r="178" s="1" customFormat="1" ht="14.25" spans="1:10">
      <c r="A178" s="149"/>
      <c r="B178" s="19"/>
      <c r="C178" s="57"/>
      <c r="J178" s="19"/>
    </row>
    <row r="179" s="1" customFormat="1" ht="14.25" spans="1:10">
      <c r="A179" s="149"/>
      <c r="B179" s="19"/>
      <c r="C179" s="57"/>
      <c r="J179" s="19"/>
    </row>
    <row r="180" s="1" customFormat="1" ht="14.25" spans="1:10">
      <c r="A180" s="149"/>
      <c r="B180" s="19"/>
      <c r="C180" s="57"/>
      <c r="J180" s="19"/>
    </row>
    <row r="181" s="1" customFormat="1" ht="14.25" spans="1:10">
      <c r="A181" s="149"/>
      <c r="B181" s="19"/>
      <c r="C181" s="57"/>
      <c r="J181" s="19"/>
    </row>
    <row r="182" s="1" customFormat="1" ht="14.25" spans="1:10">
      <c r="A182" s="149"/>
      <c r="B182" s="19"/>
      <c r="C182" s="57"/>
      <c r="J182" s="19"/>
    </row>
    <row r="183" s="1" customFormat="1" ht="14.25" spans="1:10">
      <c r="A183" s="149"/>
      <c r="B183" s="19"/>
      <c r="C183" s="57"/>
      <c r="J183" s="19"/>
    </row>
    <row r="184" s="1" customFormat="1" ht="14.25" spans="1:10">
      <c r="A184" s="149"/>
      <c r="B184" s="19"/>
      <c r="C184" s="57"/>
      <c r="J184" s="19"/>
    </row>
    <row r="185" s="1" customFormat="1" ht="14.25" spans="1:10">
      <c r="A185" s="149"/>
      <c r="B185" s="19"/>
      <c r="C185" s="57"/>
      <c r="J185" s="19"/>
    </row>
    <row r="186" s="1" customFormat="1" ht="14.25" spans="1:10">
      <c r="A186" s="149"/>
      <c r="B186" s="19"/>
      <c r="C186" s="57"/>
      <c r="J186" s="19"/>
    </row>
    <row r="187" s="1" customFormat="1" ht="14.25" spans="1:10">
      <c r="A187" s="149"/>
      <c r="B187" s="19"/>
      <c r="C187" s="57"/>
      <c r="J187" s="19"/>
    </row>
    <row r="188" s="1" customFormat="1" ht="14.25" spans="1:10">
      <c r="A188" s="149"/>
      <c r="B188" s="19"/>
      <c r="C188" s="57"/>
      <c r="J188" s="19"/>
    </row>
    <row r="189" s="1" customFormat="1" ht="14.25" spans="1:10">
      <c r="A189" s="149"/>
      <c r="B189" s="19"/>
      <c r="C189" s="57"/>
      <c r="J189" s="19"/>
    </row>
    <row r="190" s="1" customFormat="1" ht="14.25" spans="1:10">
      <c r="A190" s="149"/>
      <c r="B190" s="19"/>
      <c r="C190" s="57"/>
      <c r="J190" s="19"/>
    </row>
    <row r="191" s="1" customFormat="1" ht="14.25" spans="1:10">
      <c r="A191" s="149"/>
      <c r="B191" s="19"/>
      <c r="C191" s="57"/>
      <c r="J191" s="19"/>
    </row>
    <row r="192" s="1" customFormat="1" ht="14.25" spans="1:10">
      <c r="A192" s="149"/>
      <c r="B192" s="19"/>
      <c r="C192" s="57"/>
      <c r="J192" s="19"/>
    </row>
    <row r="193" s="1" customFormat="1" ht="14.25" spans="1:10">
      <c r="A193" s="149"/>
      <c r="B193" s="19"/>
      <c r="C193" s="57"/>
      <c r="J193" s="19"/>
    </row>
    <row r="194" s="1" customFormat="1" ht="14.25" spans="1:10">
      <c r="A194" s="149"/>
      <c r="B194" s="19"/>
      <c r="C194" s="57"/>
      <c r="J194" s="19"/>
    </row>
    <row r="195" s="1" customFormat="1" ht="14.25" spans="1:10">
      <c r="A195" s="149"/>
      <c r="B195" s="19"/>
      <c r="C195" s="57"/>
      <c r="J195" s="19"/>
    </row>
    <row r="196" s="1" customFormat="1" ht="14.25" spans="1:10">
      <c r="A196" s="149"/>
      <c r="B196" s="19"/>
      <c r="C196" s="57"/>
      <c r="J196" s="19"/>
    </row>
    <row r="197" s="1" customFormat="1" ht="14.25" spans="1:10">
      <c r="A197" s="149"/>
      <c r="B197" s="19"/>
      <c r="C197" s="57"/>
      <c r="J197" s="19"/>
    </row>
    <row r="198" s="1" customFormat="1" ht="14.25" spans="1:10">
      <c r="A198" s="149"/>
      <c r="B198" s="19"/>
      <c r="C198" s="57"/>
      <c r="J198" s="19"/>
    </row>
    <row r="199" s="1" customFormat="1" ht="14.25" spans="1:10">
      <c r="A199" s="149"/>
      <c r="B199" s="19"/>
      <c r="C199" s="57"/>
      <c r="J199" s="19"/>
    </row>
    <row r="200" s="1" customFormat="1" ht="14.25" spans="1:10">
      <c r="A200" s="149"/>
      <c r="B200" s="19"/>
      <c r="C200" s="57"/>
      <c r="J200" s="19"/>
    </row>
    <row r="201" s="1" customFormat="1" ht="14.25" spans="1:10">
      <c r="A201" s="149"/>
      <c r="B201" s="19"/>
      <c r="C201" s="57"/>
      <c r="J201" s="19"/>
    </row>
    <row r="202" s="1" customFormat="1" ht="14.25" spans="1:10">
      <c r="A202" s="149"/>
      <c r="B202" s="19"/>
      <c r="C202" s="57"/>
      <c r="J202" s="19"/>
    </row>
  </sheetData>
  <sheetProtection password="CE2A" sheet="1" objects="1"/>
  <mergeCells count="1">
    <mergeCell ref="A1:D1"/>
  </mergeCells>
  <dataValidations count="4">
    <dataValidation type="list" allowBlank="1" showInputMessage="1" showErrorMessage="1" sqref="C15">
      <formula1>$E$15:$F$15</formula1>
    </dataValidation>
    <dataValidation type="list" allowBlank="1" showInputMessage="1" showErrorMessage="1" sqref="C34">
      <formula1>$E$34:$F$34</formula1>
    </dataValidation>
    <dataValidation type="list" allowBlank="1" showInputMessage="1" showErrorMessage="1" sqref="C66">
      <formula1>$E$66:$F$66</formula1>
    </dataValidation>
    <dataValidation type="list" allowBlank="1" showInputMessage="1" showErrorMessage="1" sqref="C72">
      <formula1>$E$72:$F$72</formula1>
    </dataValidation>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A01#</vt:lpstr>
      <vt:lpstr>FM01-法人机构封面页</vt:lpstr>
      <vt:lpstr>FM02-分支机构封面页</vt:lpstr>
      <vt:lpstr>目录</vt:lpstr>
      <vt:lpstr>保险公司风险综合评级汇总结果</vt:lpstr>
      <vt:lpstr>OR01-财产保险公司销售、承保、保全业务线的操作风险 </vt:lpstr>
      <vt:lpstr>OR02-人身保险公司销售、承保业务线的操作风险</vt:lpstr>
      <vt:lpstr>OR03-财产保险公司分支机构销售、承保、保全业务线操作风险</vt:lpstr>
      <vt:lpstr>OR04-人身保险公司分支机构销售、承保、保全业务线操作风险</vt:lpstr>
      <vt:lpstr>OR05-财产保险公司理赔业务线操作风险</vt:lpstr>
      <vt:lpstr>OR06-人身保险公司理赔、保全业务线的操作风险</vt:lpstr>
      <vt:lpstr>OR07-财产保险公司分支机构理赔业务线操作风险 </vt:lpstr>
      <vt:lpstr>OR08-人身保险公司分支机构理赔业务线操作风险</vt:lpstr>
      <vt:lpstr>OR09-财产保险公司再保险业务操作风险</vt:lpstr>
      <vt:lpstr>OR10-保险公司资金运用业务线操作风险</vt:lpstr>
      <vt:lpstr>OR12-保险公司财务管理操作风险</vt:lpstr>
      <vt:lpstr>OR13-保险分支机构财务管理操作风险</vt:lpstr>
      <vt:lpstr>OR14-财产保险公司准备金管理操作风险</vt:lpstr>
      <vt:lpstr>OR15-人身保险公司准备金、再保险业务线操作风险</vt:lpstr>
      <vt:lpstr>OR18-保险公司合规风险</vt:lpstr>
      <vt:lpstr>RR01-保险公司声誉风险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think</cp:lastModifiedBy>
  <dcterms:created xsi:type="dcterms:W3CDTF">2016-07-15T02:15:00Z</dcterms:created>
  <dcterms:modified xsi:type="dcterms:W3CDTF">2017-07-24T07:03:48Z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y fmtid="{D5CDD505-2E9C-101B-9397-08002B2CF9AE}" pid="3" name="KSOReadingLayout">
    <vt:bool>true</vt:bool>
  </property>
</Properties>
</file>