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27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<sst xmlns="http://schemas.openxmlformats.org/spreadsheetml/2006/main" count="16" uniqueCount="9">
  <si>
    <t>猜测法计算结果</t>
  </si>
  <si>
    <t>Excel公式计算结果</t>
  </si>
  <si>
    <t>内部收益率</t>
  </si>
  <si>
    <r>
      <rPr>
        <b/>
        <sz val="18"/>
        <color theme="1"/>
        <rFont val="宋体"/>
        <charset val="134"/>
        <scheme val="minor"/>
      </rPr>
      <t>例子1：</t>
    </r>
    <r>
      <rPr>
        <sz val="18"/>
        <color theme="1"/>
        <rFont val="宋体"/>
        <charset val="134"/>
        <scheme val="minor"/>
      </rPr>
      <t>今天投资 ￥2,000，以后 3年每年收到 ￥100，第三年另外再得到 ￥2,500。</t>
    </r>
  </si>
  <si>
    <t>时期</t>
  </si>
  <si>
    <t>资金</t>
  </si>
  <si>
    <t>现值</t>
  </si>
  <si>
    <t>净现值</t>
  </si>
  <si>
    <r>
      <rPr>
        <b/>
        <sz val="18"/>
        <color theme="1"/>
        <rFont val="宋体"/>
        <charset val="134"/>
        <scheme val="minor"/>
      </rPr>
      <t>例子2：</t>
    </r>
    <r>
      <rPr>
        <sz val="18"/>
        <color theme="1"/>
        <rFont val="宋体"/>
        <charset val="134"/>
        <scheme val="minor"/>
      </rPr>
      <t>除了上面的 ￥2,000 投资之外，你也可以在 未来 3年里每年投资 ￥1,000，然后在第 4年收回 ￥4,000……你会选择哪个？</t>
    </r>
  </si>
</sst>
</file>

<file path=xl/styles.xml><?xml version="1.0" encoding="utf-8"?>
<styleSheet xmlns="http://schemas.openxmlformats.org/spreadsheetml/2006/main">
  <numFmts count="8">
    <numFmt numFmtId="176" formatCode="0.000%"/>
    <numFmt numFmtId="177" formatCode="0.00_ "/>
    <numFmt numFmtId="178" formatCode="0.0000000000%"/>
    <numFmt numFmtId="179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/>
      <top style="thick">
        <color auto="true"/>
      </top>
      <bottom/>
      <diagonal/>
    </border>
    <border>
      <left style="thick">
        <color auto="true"/>
      </left>
      <right/>
      <top/>
      <bottom/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thick">
        <color auto="true"/>
      </right>
      <top style="thick">
        <color auto="true"/>
      </top>
      <bottom/>
      <diagonal/>
    </border>
    <border>
      <left/>
      <right style="thick">
        <color auto="true"/>
      </right>
      <top/>
      <bottom/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4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8" fillId="35" borderId="0" applyNumberFormat="false" applyBorder="false" applyAlignment="false" applyProtection="false">
      <alignment vertical="center"/>
    </xf>
    <xf numFmtId="0" fontId="21" fillId="30" borderId="14" applyNumberFormat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23" fillId="17" borderId="14" applyNumberFormat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2" fillId="0" borderId="12" applyNumberFormat="false" applyFill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2" fillId="31" borderId="16" applyNumberFormat="false" applyAlignment="false" applyProtection="false">
      <alignment vertical="center"/>
    </xf>
    <xf numFmtId="0" fontId="18" fillId="17" borderId="13" applyNumberFormat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7" fillId="3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0" fillId="13" borderId="11" applyNumberFormat="false" applyFont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10" applyNumberFormat="false" applyFill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3" fillId="0" borderId="15" applyNumberFormat="false" applyFill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6" fillId="0" borderId="9" applyNumberFormat="false" applyFill="false" applyAlignment="false" applyProtection="false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0" borderId="0" xfId="0" applyAlignment="true">
      <alignment horizontal="center" vertical="center"/>
    </xf>
    <xf numFmtId="0" fontId="0" fillId="0" borderId="1" xfId="0" applyBorder="true">
      <alignment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  <xf numFmtId="0" fontId="1" fillId="0" borderId="3" xfId="0" applyFont="true" applyBorder="true" applyAlignment="true">
      <alignment horizontal="left" vertical="top" wrapText="true"/>
    </xf>
    <xf numFmtId="0" fontId="2" fillId="0" borderId="0" xfId="0" applyFont="true" applyAlignment="true">
      <alignment horizontal="left" vertical="top" wrapText="true"/>
    </xf>
    <xf numFmtId="0" fontId="2" fillId="0" borderId="3" xfId="0" applyFont="true" applyBorder="true" applyAlignment="true">
      <alignment horizontal="left" vertical="top" wrapText="true"/>
    </xf>
    <xf numFmtId="0" fontId="0" fillId="0" borderId="4" xfId="0" applyBorder="true">
      <alignment vertical="center"/>
    </xf>
    <xf numFmtId="0" fontId="0" fillId="0" borderId="5" xfId="0" applyBorder="true">
      <alignment vertical="center"/>
    </xf>
    <xf numFmtId="0" fontId="0" fillId="0" borderId="2" xfId="0" applyBorder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3" fillId="0" borderId="5" xfId="0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0" fontId="0" fillId="2" borderId="0" xfId="0" applyFill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6" xfId="0" applyFont="true" applyBorder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0" fontId="3" fillId="4" borderId="0" xfId="9" applyNumberFormat="true" applyFont="true" applyFill="true" applyAlignment="true">
      <alignment horizontal="center" vertical="center"/>
    </xf>
    <xf numFmtId="10" fontId="3" fillId="4" borderId="7" xfId="0" applyNumberFormat="true" applyFont="true" applyFill="true" applyBorder="true" applyAlignment="true">
      <alignment horizontal="center" vertical="center"/>
    </xf>
    <xf numFmtId="0" fontId="0" fillId="0" borderId="7" xfId="0" applyBorder="true">
      <alignment vertical="center"/>
    </xf>
    <xf numFmtId="177" fontId="3" fillId="0" borderId="0" xfId="0" applyNumberFormat="true" applyFont="true" applyAlignment="true">
      <alignment horizontal="center" vertical="center"/>
    </xf>
    <xf numFmtId="177" fontId="3" fillId="5" borderId="5" xfId="0" applyNumberFormat="true" applyFont="true" applyFill="true" applyBorder="true" applyAlignment="true">
      <alignment horizontal="center" vertical="center"/>
    </xf>
    <xf numFmtId="0" fontId="0" fillId="0" borderId="8" xfId="0" applyBorder="true">
      <alignment vertical="center"/>
    </xf>
    <xf numFmtId="0" fontId="5" fillId="0" borderId="7" xfId="0" applyFont="true" applyBorder="true" applyAlignment="true">
      <alignment horizontal="center" vertical="center"/>
    </xf>
    <xf numFmtId="176" fontId="0" fillId="0" borderId="0" xfId="0" applyNumberFormat="true">
      <alignment vertical="center"/>
    </xf>
    <xf numFmtId="179" fontId="0" fillId="0" borderId="0" xfId="0" applyNumberFormat="true">
      <alignment vertical="center"/>
    </xf>
    <xf numFmtId="177" fontId="0" fillId="0" borderId="0" xfId="0" applyNumberFormat="true">
      <alignment vertical="center"/>
    </xf>
    <xf numFmtId="178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30"/>
  <sheetViews>
    <sheetView tabSelected="1" zoomScale="115" zoomScaleNormal="115" workbookViewId="0">
      <selection activeCell="O20" sqref="O20"/>
    </sheetView>
  </sheetViews>
  <sheetFormatPr defaultColWidth="9" defaultRowHeight="13.5"/>
  <cols>
    <col min="11" max="11" width="6.375" style="2" customWidth="true"/>
    <col min="12" max="12" width="13.875" style="2" customWidth="true"/>
    <col min="13" max="13" width="27.9583333333333" style="2" customWidth="true"/>
    <col min="14" max="14" width="22" customWidth="true"/>
    <col min="15" max="15" width="25.125" customWidth="true"/>
    <col min="17" max="17" width="14.875"/>
    <col min="18" max="18" width="17.125"/>
  </cols>
  <sheetData>
    <row r="1" ht="24" customHeight="true"/>
    <row r="2" ht="22" customHeight="true" spans="3:15">
      <c r="C2" s="3"/>
      <c r="D2" s="4"/>
      <c r="E2" s="4"/>
      <c r="F2" s="4"/>
      <c r="G2" s="4"/>
      <c r="H2" s="4"/>
      <c r="I2" s="4"/>
      <c r="J2" s="4"/>
      <c r="K2" s="11"/>
      <c r="L2" s="11"/>
      <c r="M2" s="11"/>
      <c r="N2" s="18" t="s">
        <v>0</v>
      </c>
      <c r="O2" s="19" t="s">
        <v>1</v>
      </c>
    </row>
    <row r="3" ht="22" customHeight="true" spans="3:15">
      <c r="C3" s="5"/>
      <c r="K3" s="12"/>
      <c r="L3" s="13" t="s">
        <v>2</v>
      </c>
      <c r="M3" s="20">
        <v>0.1238</v>
      </c>
      <c r="N3" s="21">
        <f>M3</f>
        <v>0.1238</v>
      </c>
      <c r="O3" s="22">
        <f>IRR(L6:L9)</f>
        <v>0.123816431679459</v>
      </c>
    </row>
    <row r="4" ht="18" spans="3:15">
      <c r="C4" s="6" t="s">
        <v>3</v>
      </c>
      <c r="D4" s="7"/>
      <c r="E4" s="7"/>
      <c r="F4" s="7"/>
      <c r="G4" s="7"/>
      <c r="H4" s="7"/>
      <c r="I4" s="7"/>
      <c r="K4" s="12"/>
      <c r="L4" s="12"/>
      <c r="M4" s="12"/>
      <c r="O4" s="23"/>
    </row>
    <row r="5" ht="18.75" spans="3:15">
      <c r="C5" s="8"/>
      <c r="D5" s="7"/>
      <c r="E5" s="7"/>
      <c r="F5" s="7"/>
      <c r="G5" s="7"/>
      <c r="H5" s="7"/>
      <c r="I5" s="7"/>
      <c r="K5" s="13" t="s">
        <v>4</v>
      </c>
      <c r="L5" s="13" t="s">
        <v>5</v>
      </c>
      <c r="M5" s="13" t="s">
        <v>6</v>
      </c>
      <c r="O5" s="23"/>
    </row>
    <row r="6" ht="18" spans="3:15">
      <c r="C6" s="8"/>
      <c r="D6" s="7"/>
      <c r="E6" s="7"/>
      <c r="F6" s="7"/>
      <c r="G6" s="7"/>
      <c r="H6" s="7"/>
      <c r="I6" s="7"/>
      <c r="K6" s="12">
        <v>0</v>
      </c>
      <c r="L6" s="12">
        <v>-2000</v>
      </c>
      <c r="M6" s="12">
        <f>L6/(1+$M$3)^K6</f>
        <v>-2000</v>
      </c>
      <c r="O6" s="23"/>
    </row>
    <row r="7" ht="18" spans="3:15">
      <c r="C7" s="8"/>
      <c r="D7" s="7"/>
      <c r="E7" s="7"/>
      <c r="F7" s="7"/>
      <c r="G7" s="7"/>
      <c r="H7" s="7"/>
      <c r="I7" s="7"/>
      <c r="K7" s="12">
        <v>1</v>
      </c>
      <c r="L7" s="12">
        <v>100</v>
      </c>
      <c r="M7" s="24">
        <f>L7/(1+$M$3)^K7</f>
        <v>88.9838049474996</v>
      </c>
      <c r="O7" s="23"/>
    </row>
    <row r="8" ht="18" spans="3:15">
      <c r="C8" s="8"/>
      <c r="D8" s="7"/>
      <c r="E8" s="7"/>
      <c r="F8" s="7"/>
      <c r="G8" s="7"/>
      <c r="H8" s="7"/>
      <c r="I8" s="7"/>
      <c r="K8" s="12">
        <v>2</v>
      </c>
      <c r="L8" s="12">
        <v>100</v>
      </c>
      <c r="M8" s="24">
        <f>L8/(1+$M$3)^K8</f>
        <v>79.1811754293465</v>
      </c>
      <c r="O8" s="23"/>
    </row>
    <row r="9" ht="18" spans="3:15">
      <c r="C9" s="8"/>
      <c r="D9" s="7"/>
      <c r="E9" s="7"/>
      <c r="F9" s="7"/>
      <c r="G9" s="7"/>
      <c r="H9" s="7"/>
      <c r="I9" s="7"/>
      <c r="K9" s="12">
        <v>3</v>
      </c>
      <c r="L9" s="12">
        <v>2600</v>
      </c>
      <c r="M9" s="24">
        <f>L9/(1+$M$3)^K9</f>
        <v>1831.91899017886</v>
      </c>
      <c r="O9" s="23"/>
    </row>
    <row r="10" ht="18" spans="3:15">
      <c r="C10" s="5"/>
      <c r="K10" s="12"/>
      <c r="L10" s="12"/>
      <c r="M10" s="24"/>
      <c r="O10" s="23"/>
    </row>
    <row r="11" ht="18" spans="3:15">
      <c r="C11" s="5"/>
      <c r="K11" s="12"/>
      <c r="L11" s="12"/>
      <c r="M11" s="12"/>
      <c r="O11" s="23"/>
    </row>
    <row r="12" ht="24" customHeight="true" spans="3:15">
      <c r="C12" s="9"/>
      <c r="D12" s="10"/>
      <c r="E12" s="10"/>
      <c r="F12" s="10"/>
      <c r="G12" s="10"/>
      <c r="H12" s="10"/>
      <c r="I12" s="10"/>
      <c r="J12" s="10"/>
      <c r="K12" s="14"/>
      <c r="L12" s="15" t="s">
        <v>7</v>
      </c>
      <c r="M12" s="25">
        <f>SUM(M6:M10)</f>
        <v>0.0839705557109482</v>
      </c>
      <c r="N12" s="10"/>
      <c r="O12" s="26"/>
    </row>
    <row r="15" s="1" customFormat="true" spans="11:13">
      <c r="K15" s="16"/>
      <c r="L15" s="16"/>
      <c r="M15" s="16"/>
    </row>
    <row r="16" s="1" customFormat="true" spans="11:13">
      <c r="K16" s="16"/>
      <c r="L16" s="16"/>
      <c r="M16" s="16"/>
    </row>
    <row r="17" s="1" customFormat="true" spans="11:13">
      <c r="K17" s="16"/>
      <c r="L17" s="16"/>
      <c r="M17" s="16"/>
    </row>
    <row r="18" ht="14.25"/>
    <row r="19" ht="19.5" spans="3:17">
      <c r="C19" s="3"/>
      <c r="D19" s="4"/>
      <c r="E19" s="4"/>
      <c r="F19" s="4"/>
      <c r="G19" s="4"/>
      <c r="H19" s="4"/>
      <c r="I19" s="4"/>
      <c r="J19" s="4"/>
      <c r="K19" s="11"/>
      <c r="L19" s="11"/>
      <c r="M19" s="11"/>
      <c r="N19" s="18" t="s">
        <v>0</v>
      </c>
      <c r="O19" s="19" t="s">
        <v>1</v>
      </c>
      <c r="Q19" s="29"/>
    </row>
    <row r="20" ht="18.75" spans="3:17">
      <c r="C20" s="6" t="s">
        <v>8</v>
      </c>
      <c r="D20" s="7"/>
      <c r="E20" s="7"/>
      <c r="F20" s="7"/>
      <c r="G20" s="7"/>
      <c r="H20" s="7"/>
      <c r="I20" s="7"/>
      <c r="L20" s="13" t="s">
        <v>2</v>
      </c>
      <c r="M20" s="20">
        <v>0.1</v>
      </c>
      <c r="N20" s="21">
        <f>M20</f>
        <v>0.1</v>
      </c>
      <c r="O20" s="22">
        <f>IRR(L22:L26)</f>
        <v>0.0995425480944345</v>
      </c>
      <c r="Q20" s="29"/>
    </row>
    <row r="21" ht="18.75" spans="3:17">
      <c r="C21" s="8"/>
      <c r="D21" s="7"/>
      <c r="E21" s="7"/>
      <c r="F21" s="7"/>
      <c r="G21" s="7"/>
      <c r="H21" s="7"/>
      <c r="I21" s="7"/>
      <c r="K21" s="13" t="s">
        <v>4</v>
      </c>
      <c r="L21" s="13" t="s">
        <v>5</v>
      </c>
      <c r="M21" s="13" t="s">
        <v>6</v>
      </c>
      <c r="O21" s="23"/>
      <c r="Q21" s="29"/>
    </row>
    <row r="22" ht="18" spans="3:18">
      <c r="C22" s="8"/>
      <c r="D22" s="7"/>
      <c r="E22" s="7"/>
      <c r="F22" s="7"/>
      <c r="G22" s="7"/>
      <c r="H22" s="7"/>
      <c r="I22" s="7"/>
      <c r="K22" s="12">
        <v>0</v>
      </c>
      <c r="L22" s="12">
        <v>-1000</v>
      </c>
      <c r="M22" s="12">
        <f>L22/(1+$M$20)^K22</f>
        <v>-1000</v>
      </c>
      <c r="O22" s="23"/>
      <c r="Q22" s="29"/>
      <c r="R22" s="30"/>
    </row>
    <row r="23" ht="18" spans="3:18">
      <c r="C23" s="8"/>
      <c r="D23" s="7"/>
      <c r="E23" s="7"/>
      <c r="F23" s="7"/>
      <c r="G23" s="7"/>
      <c r="H23" s="7"/>
      <c r="I23" s="7"/>
      <c r="K23" s="12">
        <v>1</v>
      </c>
      <c r="L23" s="12">
        <v>-1000</v>
      </c>
      <c r="M23" s="12">
        <f>L23/(1+$M$20)^K23</f>
        <v>-909.090909090909</v>
      </c>
      <c r="O23" s="23"/>
      <c r="Q23" s="30"/>
      <c r="R23" s="30"/>
    </row>
    <row r="24" ht="18.75" spans="3:18">
      <c r="C24" s="8"/>
      <c r="D24" s="7"/>
      <c r="E24" s="7"/>
      <c r="F24" s="7"/>
      <c r="G24" s="7"/>
      <c r="H24" s="7"/>
      <c r="I24" s="7"/>
      <c r="K24" s="12">
        <v>2</v>
      </c>
      <c r="L24" s="12">
        <v>-1000</v>
      </c>
      <c r="M24" s="12">
        <f>L24/(1+$M$20)^K24</f>
        <v>-826.446280991735</v>
      </c>
      <c r="O24" s="27"/>
      <c r="P24" s="28"/>
      <c r="Q24" s="30"/>
      <c r="R24" s="30"/>
    </row>
    <row r="25" ht="18.75" spans="3:18">
      <c r="C25" s="8"/>
      <c r="D25" s="7"/>
      <c r="E25" s="7"/>
      <c r="F25" s="7"/>
      <c r="G25" s="7"/>
      <c r="H25" s="7"/>
      <c r="I25" s="7"/>
      <c r="K25" s="12">
        <v>3</v>
      </c>
      <c r="L25" s="12">
        <v>0</v>
      </c>
      <c r="M25" s="12">
        <f>L25/(1+$M$20)^K25</f>
        <v>0</v>
      </c>
      <c r="O25" s="27"/>
      <c r="P25" s="28"/>
      <c r="Q25" s="30"/>
      <c r="R25" s="30"/>
    </row>
    <row r="26" ht="18" spans="3:17">
      <c r="C26" s="8"/>
      <c r="D26" s="7"/>
      <c r="E26" s="7"/>
      <c r="F26" s="7"/>
      <c r="G26" s="7"/>
      <c r="H26" s="7"/>
      <c r="I26" s="7"/>
      <c r="K26" s="12">
        <v>4</v>
      </c>
      <c r="L26" s="12">
        <v>4000</v>
      </c>
      <c r="M26" s="12">
        <f>L26/(1+$M$20)^K26</f>
        <v>2732.05382146028</v>
      </c>
      <c r="O26" s="23"/>
      <c r="Q26" s="31"/>
    </row>
    <row r="27" spans="3:15">
      <c r="C27" s="5"/>
      <c r="O27" s="23"/>
    </row>
    <row r="28" spans="3:15">
      <c r="C28" s="5"/>
      <c r="O28" s="23"/>
    </row>
    <row r="29" ht="25" customHeight="true" spans="3:15">
      <c r="C29" s="9"/>
      <c r="D29" s="10"/>
      <c r="E29" s="10"/>
      <c r="F29" s="10"/>
      <c r="G29" s="10"/>
      <c r="H29" s="10"/>
      <c r="I29" s="10"/>
      <c r="J29" s="10"/>
      <c r="K29" s="17"/>
      <c r="L29" s="15" t="s">
        <v>7</v>
      </c>
      <c r="M29" s="25">
        <f>SUM(M22:M26)</f>
        <v>-3.48336862236192</v>
      </c>
      <c r="N29" s="10"/>
      <c r="O29" s="26"/>
    </row>
    <row r="30" ht="14.25"/>
  </sheetData>
  <mergeCells count="2">
    <mergeCell ref="C4:I9"/>
    <mergeCell ref="C20:I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2021-05-14T06:49:00Z</dcterms:created>
  <dcterms:modified xsi:type="dcterms:W3CDTF">2021-05-14T15:34:43Z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