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Thuat88\Documents\"/>
    </mc:Choice>
  </mc:AlternateContent>
  <xr:revisionPtr revIDLastSave="0" documentId="8_{4877ACF8-8DB3-462A-98E8-E392CA71717A}" xr6:coauthVersionLast="47" xr6:coauthVersionMax="47" xr10:uidLastSave="{00000000-0000-0000-0000-000000000000}"/>
  <bookViews>
    <workbookView xWindow="7365" yWindow="720" windowWidth="20400" windowHeight="11850" xr2:uid="{60EF29EE-E165-4277-A8A6-FEA8DC2FA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G55" i="1" s="1"/>
  <c r="E55" i="1"/>
  <c r="F44" i="1"/>
  <c r="G44" i="1" s="1"/>
  <c r="E44" i="1"/>
  <c r="F32" i="1"/>
  <c r="G32" i="1" s="1"/>
  <c r="E32" i="1"/>
  <c r="F22" i="1"/>
  <c r="G22" i="1" s="1"/>
  <c r="E22" i="1"/>
  <c r="E12" i="1"/>
  <c r="F12" i="1" s="1"/>
  <c r="G12" i="1" s="1"/>
  <c r="C32" i="1"/>
  <c r="C55" i="1"/>
  <c r="C44" i="1"/>
  <c r="C22" i="1"/>
  <c r="C12" i="1"/>
</calcChain>
</file>

<file path=xl/sharedStrings.xml><?xml version="1.0" encoding="utf-8"?>
<sst xmlns="http://schemas.openxmlformats.org/spreadsheetml/2006/main" count="60" uniqueCount="45">
  <si>
    <t>tên nhóm và thiết bị</t>
  </si>
  <si>
    <t>kí hiệu</t>
  </si>
  <si>
    <t>công suất đặt</t>
  </si>
  <si>
    <t>qu</t>
  </si>
  <si>
    <t>tổng</t>
  </si>
  <si>
    <t>nhóm2</t>
  </si>
  <si>
    <t>nhóm 5</t>
  </si>
  <si>
    <t>nhóm1</t>
  </si>
  <si>
    <t>Máy cưa kiểu đai</t>
  </si>
  <si>
    <t>Khoan bàn</t>
  </si>
  <si>
    <t>Máy mài thô</t>
  </si>
  <si>
    <t>Máy khoan đứng</t>
  </si>
  <si>
    <t>Máy bào ngang</t>
  </si>
  <si>
    <t>Máy xọc</t>
  </si>
  <si>
    <t>Máy mài tròn vạn năng</t>
  </si>
  <si>
    <t>Máy phay răng</t>
  </si>
  <si>
    <t>Máy phay vạn năng</t>
  </si>
  <si>
    <t>Máy tiện ren</t>
  </si>
  <si>
    <t>nhóm 3</t>
  </si>
  <si>
    <t>Cầu trục</t>
  </si>
  <si>
    <t>Máy khoan bàn</t>
  </si>
  <si>
    <t>Bể dầu có tăng nhiệt</t>
  </si>
  <si>
    <t>Máy cạo</t>
  </si>
  <si>
    <t>Máy mài khô</t>
  </si>
  <si>
    <t>Máy nén cắt liên hợp</t>
  </si>
  <si>
    <t>Máy mài phá</t>
  </si>
  <si>
    <t>Quạt lò rèn</t>
  </si>
  <si>
    <t>nhóm 4</t>
  </si>
  <si>
    <t>Bể ngâm dung dịch kiềm</t>
  </si>
  <si>
    <t>Bể ngâm nước nóng</t>
  </si>
  <si>
    <t>Máy cuốn dây</t>
  </si>
  <si>
    <t>Bể ngâm tẩm có tăng nhiệt</t>
  </si>
  <si>
    <t>Tủ xấy</t>
  </si>
  <si>
    <t>Bàn thử nghiệm thiết bị</t>
  </si>
  <si>
    <t>Chỉnh lưu Selenium</t>
  </si>
  <si>
    <t>Bể khử dầu mỡ</t>
  </si>
  <si>
    <t>Lò điện để luyện khuôn</t>
  </si>
  <si>
    <t>Lò điện để nấu chảy babit</t>
  </si>
  <si>
    <t>Lò điện để nạp thiếc</t>
  </si>
  <si>
    <t>Quạt lò đúc đồng</t>
  </si>
  <si>
    <t>Máy uốn các tấm nóng</t>
  </si>
  <si>
    <t>Máy hàn điểm</t>
  </si>
  <si>
    <t>S</t>
  </si>
  <si>
    <t>ptt(kW)</t>
  </si>
  <si>
    <t>I(A)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</si>
</sst>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D13B-47AF-4BED-AA1C-49DC9743BB59}">
  <dimension ref="A1:G55"/>
  <sheetViews>
    <sheetView tabSelected="1" workbookViewId="0">
      <selection activeCell="E6" sqref="E6"/>
    </sheetView>
  </sheetViews>
  <sheetFormatPr defaultRowHeight="15" x14ac:dyDescent="0.25"/>
  <cols>
    <col min="1" max="1" width="21.7109375" customWidth="1"/>
    <col min="3" max="7" width="9.140625" style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43</v>
      </c>
      <c r="E1" s="1" t="s">
        <v>3</v>
      </c>
      <c r="F1" s="1" t="s">
        <v>42</v>
      </c>
      <c r="G1" s="1" t="s">
        <v>44</v>
      </c>
    </row>
    <row r="2" spans="1:7" x14ac:dyDescent="0.25">
      <c r="A2" s="2" t="s">
        <v>7</v>
      </c>
    </row>
    <row r="3" spans="1:7" x14ac:dyDescent="0.25">
      <c r="A3" t="s">
        <v>8</v>
      </c>
      <c r="B3">
        <v>1</v>
      </c>
      <c r="C3" s="1">
        <v>1</v>
      </c>
    </row>
    <row r="4" spans="1:7" x14ac:dyDescent="0.25">
      <c r="A4" t="s">
        <v>9</v>
      </c>
      <c r="B4">
        <v>3</v>
      </c>
      <c r="C4" s="1">
        <v>0.65</v>
      </c>
    </row>
    <row r="5" spans="1:7" x14ac:dyDescent="0.25">
      <c r="A5" t="s">
        <v>10</v>
      </c>
      <c r="B5">
        <v>5</v>
      </c>
      <c r="C5" s="1">
        <v>2.8</v>
      </c>
    </row>
    <row r="6" spans="1:7" x14ac:dyDescent="0.25">
      <c r="A6" t="s">
        <v>11</v>
      </c>
      <c r="B6">
        <v>6</v>
      </c>
      <c r="C6" s="1">
        <v>2.8</v>
      </c>
    </row>
    <row r="7" spans="1:7" x14ac:dyDescent="0.25">
      <c r="A7" t="s">
        <v>12</v>
      </c>
      <c r="B7">
        <v>7</v>
      </c>
      <c r="C7" s="1">
        <v>4.5</v>
      </c>
    </row>
    <row r="8" spans="1:7" x14ac:dyDescent="0.25">
      <c r="A8" t="s">
        <v>13</v>
      </c>
      <c r="B8">
        <v>8</v>
      </c>
      <c r="C8" s="1">
        <v>2.8</v>
      </c>
    </row>
    <row r="9" spans="1:7" x14ac:dyDescent="0.25">
      <c r="A9" t="s">
        <v>17</v>
      </c>
      <c r="B9">
        <v>12</v>
      </c>
      <c r="C9" s="1">
        <v>8.1</v>
      </c>
    </row>
    <row r="10" spans="1:7" x14ac:dyDescent="0.25">
      <c r="A10" t="s">
        <v>17</v>
      </c>
      <c r="B10">
        <v>13</v>
      </c>
      <c r="C10" s="1">
        <v>10</v>
      </c>
    </row>
    <row r="11" spans="1:7" x14ac:dyDescent="0.25">
      <c r="A11" t="s">
        <v>17</v>
      </c>
      <c r="B11">
        <v>14</v>
      </c>
      <c r="C11" s="1">
        <v>14</v>
      </c>
    </row>
    <row r="12" spans="1:7" x14ac:dyDescent="0.25">
      <c r="A12" t="s">
        <v>4</v>
      </c>
      <c r="C12" s="1">
        <f>SUM(C3:C11)</f>
        <v>46.65</v>
      </c>
      <c r="D12" s="1">
        <v>19.41</v>
      </c>
      <c r="E12" s="1">
        <f>D12*1.33</f>
        <v>25.815300000000001</v>
      </c>
      <c r="F12" s="1">
        <f>SQRT(D12*D12+E12*E12)</f>
        <v>32.298263329318502</v>
      </c>
      <c r="G12" s="1">
        <f>F12/0.6574</f>
        <v>49.130306250864777</v>
      </c>
    </row>
    <row r="13" spans="1:7" x14ac:dyDescent="0.25">
      <c r="A13" s="2" t="s">
        <v>5</v>
      </c>
    </row>
    <row r="14" spans="1:7" x14ac:dyDescent="0.25">
      <c r="A14" t="s">
        <v>14</v>
      </c>
      <c r="B14">
        <v>9</v>
      </c>
      <c r="C14" s="1">
        <v>2.8</v>
      </c>
    </row>
    <row r="15" spans="1:7" x14ac:dyDescent="0.25">
      <c r="A15" t="s">
        <v>15</v>
      </c>
      <c r="B15">
        <v>10</v>
      </c>
      <c r="C15" s="1">
        <v>4.5</v>
      </c>
    </row>
    <row r="16" spans="1:7" x14ac:dyDescent="0.25">
      <c r="A16" t="s">
        <v>16</v>
      </c>
      <c r="B16">
        <v>11</v>
      </c>
      <c r="C16" s="1">
        <v>7</v>
      </c>
    </row>
    <row r="17" spans="1:7" x14ac:dyDescent="0.25">
      <c r="A17" t="s">
        <v>17</v>
      </c>
      <c r="B17">
        <v>15</v>
      </c>
      <c r="C17" s="1">
        <v>4.5</v>
      </c>
    </row>
    <row r="18" spans="1:7" x14ac:dyDescent="0.25">
      <c r="A18" t="s">
        <v>17</v>
      </c>
      <c r="B18">
        <v>16</v>
      </c>
      <c r="C18" s="1">
        <v>10</v>
      </c>
    </row>
    <row r="19" spans="1:7" x14ac:dyDescent="0.25">
      <c r="A19" t="s">
        <v>17</v>
      </c>
      <c r="B19">
        <v>17</v>
      </c>
      <c r="C19" s="1">
        <v>20</v>
      </c>
    </row>
    <row r="20" spans="1:7" x14ac:dyDescent="0.25">
      <c r="A20" t="s">
        <v>11</v>
      </c>
      <c r="B20">
        <v>18</v>
      </c>
      <c r="C20" s="1">
        <v>0.85</v>
      </c>
    </row>
    <row r="21" spans="1:7" x14ac:dyDescent="0.25">
      <c r="A21" t="s">
        <v>19</v>
      </c>
      <c r="B21">
        <v>19</v>
      </c>
      <c r="C21" s="1">
        <v>12.1</v>
      </c>
    </row>
    <row r="22" spans="1:7" x14ac:dyDescent="0.25">
      <c r="A22" t="s">
        <v>4</v>
      </c>
      <c r="C22" s="1">
        <f>SUM(C13:C21)</f>
        <v>61.75</v>
      </c>
      <c r="D22" s="1">
        <v>26.18</v>
      </c>
      <c r="E22" s="1">
        <f>D22*1.33</f>
        <v>34.819400000000002</v>
      </c>
      <c r="F22" s="1">
        <f>SQRT(D22*D22+E22*E22)</f>
        <v>43.563551466334793</v>
      </c>
      <c r="G22" s="1">
        <f>F22/0.6574</f>
        <v>66.266430584628523</v>
      </c>
    </row>
    <row r="23" spans="1:7" x14ac:dyDescent="0.25">
      <c r="A23" s="2" t="s">
        <v>18</v>
      </c>
    </row>
    <row r="24" spans="1:7" x14ac:dyDescent="0.25">
      <c r="A24" t="s">
        <v>20</v>
      </c>
      <c r="B24">
        <v>22</v>
      </c>
      <c r="C24" s="1">
        <v>0.85</v>
      </c>
    </row>
    <row r="25" spans="1:7" x14ac:dyDescent="0.25">
      <c r="A25" t="s">
        <v>21</v>
      </c>
      <c r="B25">
        <v>26</v>
      </c>
      <c r="C25" s="1">
        <v>2.5</v>
      </c>
    </row>
    <row r="26" spans="1:7" x14ac:dyDescent="0.25">
      <c r="A26" t="s">
        <v>22</v>
      </c>
      <c r="B26">
        <v>27</v>
      </c>
      <c r="C26" s="1">
        <v>0.1</v>
      </c>
    </row>
    <row r="27" spans="1:7" x14ac:dyDescent="0.25">
      <c r="A27" t="s">
        <v>23</v>
      </c>
      <c r="B27">
        <v>30</v>
      </c>
      <c r="C27" s="1">
        <v>2.8</v>
      </c>
    </row>
    <row r="28" spans="1:7" x14ac:dyDescent="0.25">
      <c r="A28" t="s">
        <v>24</v>
      </c>
      <c r="B28">
        <v>31</v>
      </c>
      <c r="C28" s="1">
        <v>1.7</v>
      </c>
    </row>
    <row r="29" spans="1:7" x14ac:dyDescent="0.25">
      <c r="A29" t="s">
        <v>25</v>
      </c>
      <c r="B29">
        <v>33</v>
      </c>
      <c r="C29" s="1">
        <v>2.8</v>
      </c>
    </row>
    <row r="30" spans="1:7" x14ac:dyDescent="0.25">
      <c r="A30" t="s">
        <v>26</v>
      </c>
      <c r="B30">
        <v>34</v>
      </c>
      <c r="C30" s="1">
        <v>1.5</v>
      </c>
    </row>
    <row r="31" spans="1:7" x14ac:dyDescent="0.25">
      <c r="A31" t="s">
        <v>11</v>
      </c>
      <c r="B31">
        <v>38</v>
      </c>
      <c r="C31" s="1">
        <v>0.85</v>
      </c>
    </row>
    <row r="32" spans="1:7" x14ac:dyDescent="0.25">
      <c r="A32" t="s">
        <v>4</v>
      </c>
      <c r="C32" s="1">
        <f>SUM(C24:C31)</f>
        <v>13.1</v>
      </c>
      <c r="D32" s="1">
        <v>4.82</v>
      </c>
      <c r="E32" s="1">
        <f>D32*1.33</f>
        <v>6.4106000000000005</v>
      </c>
      <c r="F32" s="1">
        <f>SQRT(D32*D32+E32*E32)</f>
        <v>8.0204857932671381</v>
      </c>
      <c r="G32" s="1">
        <f>F32/0.6574</f>
        <v>12.200313041173013</v>
      </c>
    </row>
    <row r="33" spans="1:7" x14ac:dyDescent="0.25">
      <c r="A33" s="2" t="s">
        <v>27</v>
      </c>
    </row>
    <row r="34" spans="1:7" x14ac:dyDescent="0.25">
      <c r="A34" t="s">
        <v>28</v>
      </c>
      <c r="B34">
        <v>41</v>
      </c>
      <c r="C34" s="1">
        <v>3</v>
      </c>
    </row>
    <row r="35" spans="1:7" x14ac:dyDescent="0.25">
      <c r="A35" t="s">
        <v>29</v>
      </c>
      <c r="B35">
        <v>42</v>
      </c>
      <c r="C35" s="1">
        <v>3</v>
      </c>
    </row>
    <row r="36" spans="1:7" x14ac:dyDescent="0.25">
      <c r="A36" t="s">
        <v>30</v>
      </c>
      <c r="B36">
        <v>46</v>
      </c>
      <c r="C36" s="1">
        <v>1.2</v>
      </c>
    </row>
    <row r="37" spans="1:7" x14ac:dyDescent="0.25">
      <c r="A37" t="s">
        <v>30</v>
      </c>
      <c r="B37">
        <v>47</v>
      </c>
      <c r="C37" s="1">
        <v>1</v>
      </c>
    </row>
    <row r="38" spans="1:7" x14ac:dyDescent="0.25">
      <c r="A38" t="s">
        <v>31</v>
      </c>
      <c r="B38">
        <v>48</v>
      </c>
      <c r="C38" s="1">
        <v>3</v>
      </c>
    </row>
    <row r="39" spans="1:7" x14ac:dyDescent="0.25">
      <c r="A39" t="s">
        <v>32</v>
      </c>
      <c r="B39">
        <v>49</v>
      </c>
      <c r="C39" s="1">
        <v>3</v>
      </c>
    </row>
    <row r="40" spans="1:7" x14ac:dyDescent="0.25">
      <c r="A40" t="s">
        <v>20</v>
      </c>
      <c r="B40">
        <v>50</v>
      </c>
      <c r="C40" s="1">
        <v>0.65</v>
      </c>
    </row>
    <row r="41" spans="1:7" x14ac:dyDescent="0.25">
      <c r="A41" t="s">
        <v>10</v>
      </c>
      <c r="B41">
        <v>52</v>
      </c>
      <c r="C41" s="1">
        <v>2.8</v>
      </c>
    </row>
    <row r="42" spans="1:7" x14ac:dyDescent="0.25">
      <c r="A42" t="s">
        <v>33</v>
      </c>
      <c r="B42">
        <v>53</v>
      </c>
      <c r="C42" s="1">
        <v>7</v>
      </c>
    </row>
    <row r="43" spans="1:7" x14ac:dyDescent="0.25">
      <c r="A43" t="s">
        <v>34</v>
      </c>
      <c r="B43">
        <v>69</v>
      </c>
      <c r="C43" s="1">
        <v>0.6</v>
      </c>
    </row>
    <row r="44" spans="1:7" x14ac:dyDescent="0.25">
      <c r="A44" t="s">
        <v>4</v>
      </c>
      <c r="C44" s="1">
        <f>SUM(C34:C43)</f>
        <v>25.25</v>
      </c>
      <c r="D44" s="1">
        <v>9.2899999999999991</v>
      </c>
      <c r="E44" s="1">
        <f>D44*1.33</f>
        <v>12.355699999999999</v>
      </c>
      <c r="F44" s="1">
        <f>SQRT(D44*D44+E44*E44)</f>
        <v>15.45857116586135</v>
      </c>
      <c r="G44" s="1">
        <f>F44/0.6574</f>
        <v>23.514711234957943</v>
      </c>
    </row>
    <row r="45" spans="1:7" x14ac:dyDescent="0.25">
      <c r="A45" s="2" t="s">
        <v>6</v>
      </c>
    </row>
    <row r="46" spans="1:7" x14ac:dyDescent="0.25">
      <c r="A46" t="s">
        <v>35</v>
      </c>
      <c r="B46">
        <v>55</v>
      </c>
      <c r="C46" s="1">
        <v>3</v>
      </c>
    </row>
    <row r="47" spans="1:7" x14ac:dyDescent="0.25">
      <c r="A47" t="s">
        <v>36</v>
      </c>
      <c r="B47">
        <v>56</v>
      </c>
      <c r="C47" s="1">
        <v>5</v>
      </c>
    </row>
    <row r="48" spans="1:7" x14ac:dyDescent="0.25">
      <c r="A48" t="s">
        <v>37</v>
      </c>
      <c r="B48">
        <v>57</v>
      </c>
      <c r="C48" s="1">
        <v>10</v>
      </c>
    </row>
    <row r="49" spans="1:7" x14ac:dyDescent="0.25">
      <c r="A49" t="s">
        <v>38</v>
      </c>
      <c r="B49">
        <v>58</v>
      </c>
      <c r="C49" s="1">
        <v>3.5</v>
      </c>
    </row>
    <row r="50" spans="1:7" x14ac:dyDescent="0.25">
      <c r="A50" t="s">
        <v>39</v>
      </c>
      <c r="B50">
        <v>60</v>
      </c>
      <c r="C50" s="1">
        <v>1.5</v>
      </c>
    </row>
    <row r="51" spans="1:7" x14ac:dyDescent="0.25">
      <c r="A51" t="s">
        <v>20</v>
      </c>
      <c r="B51">
        <v>62</v>
      </c>
      <c r="C51" s="1">
        <v>0.65</v>
      </c>
    </row>
    <row r="52" spans="1:7" x14ac:dyDescent="0.25">
      <c r="A52" t="s">
        <v>40</v>
      </c>
      <c r="B52">
        <v>64</v>
      </c>
      <c r="C52" s="1">
        <v>1.7</v>
      </c>
    </row>
    <row r="53" spans="1:7" x14ac:dyDescent="0.25">
      <c r="A53" t="s">
        <v>25</v>
      </c>
      <c r="B53">
        <v>65</v>
      </c>
      <c r="C53" s="1">
        <v>2.8</v>
      </c>
    </row>
    <row r="54" spans="1:7" x14ac:dyDescent="0.25">
      <c r="A54" t="s">
        <v>41</v>
      </c>
      <c r="B54">
        <v>66</v>
      </c>
      <c r="C54" s="1">
        <v>12.25</v>
      </c>
    </row>
    <row r="55" spans="1:7" x14ac:dyDescent="0.25">
      <c r="C55" s="1">
        <f>SUM(C45:C54)</f>
        <v>40.4</v>
      </c>
      <c r="D55" s="1">
        <v>17.45</v>
      </c>
      <c r="E55" s="1">
        <f>D55*1.33</f>
        <v>23.208500000000001</v>
      </c>
      <c r="F55" s="1">
        <f>SQRT(D55*D55+E55*E55)</f>
        <v>29.036820973550121</v>
      </c>
      <c r="G55" s="1">
        <f>F55/0.6574</f>
        <v>44.169183105491513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73DF96024544FA79FDC867D1BABB3" ma:contentTypeVersion="11" ma:contentTypeDescription="Create a new document." ma:contentTypeScope="" ma:versionID="e82ce0e2aff8ad891ad0c6d413b328e7">
  <xsd:schema xmlns:xsd="http://www.w3.org/2001/XMLSchema" xmlns:xs="http://www.w3.org/2001/XMLSchema" xmlns:p="http://schemas.microsoft.com/office/2006/metadata/properties" xmlns:ns3="c2789afe-e671-4f33-b609-81accfcf5258" xmlns:ns4="7871b3a2-fa86-447a-b485-a037d6092110" targetNamespace="http://schemas.microsoft.com/office/2006/metadata/properties" ma:root="true" ma:fieldsID="ade7e880ec47ecba1da6e32419c97c02" ns3:_="" ns4:_="">
    <xsd:import namespace="c2789afe-e671-4f33-b609-81accfcf5258"/>
    <xsd:import namespace="7871b3a2-fa86-447a-b485-a037d60921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89afe-e671-4f33-b609-81accfcf5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1b3a2-fa86-447a-b485-a037d60921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0C839E-8197-4A87-9677-A388B51D171A}">
  <ds:schemaRefs>
    <ds:schemaRef ds:uri="http://purl.org/dc/dcmitype/"/>
    <ds:schemaRef ds:uri="c2789afe-e671-4f33-b609-81accfcf5258"/>
    <ds:schemaRef ds:uri="http://purl.org/dc/elements/1.1/"/>
    <ds:schemaRef ds:uri="http://www.w3.org/XML/1998/namespace"/>
    <ds:schemaRef ds:uri="7871b3a2-fa86-447a-b485-a037d6092110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180DA85-2A7B-40E2-984D-27D4E314C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E0F95C-5F03-43C6-9071-3AB0779C3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89afe-e671-4f33-b609-81accfcf5258"/>
    <ds:schemaRef ds:uri="7871b3a2-fa86-447a-b485-a037d60921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KyThuat88</dc:creator>
  <cp:lastModifiedBy>HOANG VAN HOANG 20181485</cp:lastModifiedBy>
  <dcterms:created xsi:type="dcterms:W3CDTF">2021-11-09T11:52:26Z</dcterms:created>
  <dcterms:modified xsi:type="dcterms:W3CDTF">2021-11-10T13:50:47Z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0x0101007CD73DF96024544FA79FDC867D1BABB3</vt:lpwstr>
  </property>
</Properties>
</file>