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r\History\"/>
    </mc:Choice>
  </mc:AlternateContent>
  <xr:revisionPtr revIDLastSave="0" documentId="8_{9EEA34B9-AF92-4726-99B0-90C0C43ABE5F}" xr6:coauthVersionLast="47" xr6:coauthVersionMax="47" xr10:uidLastSave="{00000000-0000-0000-0000-000000000000}"/>
  <bookViews>
    <workbookView xWindow="-120" yWindow="-120" windowWidth="29040" windowHeight="16440" xr2:uid="{60EF29EE-E165-4277-A8A6-FEA8DC2FA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D32" i="1"/>
  <c r="D12" i="1"/>
  <c r="D21" i="1"/>
  <c r="E21" i="1"/>
  <c r="E32" i="1"/>
  <c r="D55" i="1"/>
  <c r="D44" i="1"/>
  <c r="G55" i="1" l="1"/>
  <c r="H55" i="1" s="1"/>
  <c r="I55" i="1" s="1"/>
  <c r="G44" i="1"/>
  <c r="H44" i="1" s="1"/>
  <c r="I44" i="1" s="1"/>
  <c r="G32" i="1"/>
  <c r="H32" i="1" s="1"/>
  <c r="I32" i="1" s="1"/>
  <c r="G21" i="1"/>
  <c r="H21" i="1" s="1"/>
  <c r="I21" i="1" s="1"/>
  <c r="G12" i="1"/>
  <c r="H12" i="1" s="1"/>
  <c r="I12" i="1" s="1"/>
  <c r="E55" i="1"/>
  <c r="E44" i="1"/>
  <c r="E12" i="1"/>
</calcChain>
</file>

<file path=xl/sharedStrings.xml><?xml version="1.0" encoding="utf-8"?>
<sst xmlns="http://schemas.openxmlformats.org/spreadsheetml/2006/main" count="63" uniqueCount="48">
  <si>
    <t>tổng</t>
  </si>
  <si>
    <t>nhóm2</t>
  </si>
  <si>
    <t>nhóm 5</t>
  </si>
  <si>
    <t>Máy cưa kiểu đai</t>
  </si>
  <si>
    <t>Khoan bàn</t>
  </si>
  <si>
    <t>Máy mài thô</t>
  </si>
  <si>
    <t>Máy khoan đứng</t>
  </si>
  <si>
    <t>Máy bào ngang</t>
  </si>
  <si>
    <t>Máy xọc</t>
  </si>
  <si>
    <t>Máy mài tròn vạn năng</t>
  </si>
  <si>
    <t>Máy phay răng</t>
  </si>
  <si>
    <t>Máy phay vạn năng</t>
  </si>
  <si>
    <t>Máy tiện ren</t>
  </si>
  <si>
    <t>nhóm 3</t>
  </si>
  <si>
    <t>Cầu trục</t>
  </si>
  <si>
    <t>Máy khoan bàn</t>
  </si>
  <si>
    <t>Bể dầu có tăng nhiệt</t>
  </si>
  <si>
    <t>Máy cạo</t>
  </si>
  <si>
    <t>Máy mài khô</t>
  </si>
  <si>
    <t>Máy nén cắt liên hợp</t>
  </si>
  <si>
    <t>Máy mài phá</t>
  </si>
  <si>
    <t>Quạt lò rèn</t>
  </si>
  <si>
    <t>nhóm 4</t>
  </si>
  <si>
    <t>Bể ngâm dung dịch kiềm</t>
  </si>
  <si>
    <t>Bể ngâm nước nóng</t>
  </si>
  <si>
    <t>Máy cuốn dây</t>
  </si>
  <si>
    <t>Bể ngâm tẩm có tăng nhiệt</t>
  </si>
  <si>
    <t>Tủ xấy</t>
  </si>
  <si>
    <t>Bàn thử nghiệm thiết bị</t>
  </si>
  <si>
    <t>Chỉnh lưu Selenium</t>
  </si>
  <si>
    <t>Bể khử dầu mỡ</t>
  </si>
  <si>
    <t>Lò điện để luyện khuôn</t>
  </si>
  <si>
    <t>Lò điện để nấu chảy babit</t>
  </si>
  <si>
    <t>Lò điện để nạp thiếc</t>
  </si>
  <si>
    <t>Quạt lò đúc đồng</t>
  </si>
  <si>
    <t>Máy uốn các tấm nóng</t>
  </si>
  <si>
    <t>Máy hàn điểm</t>
  </si>
  <si>
    <t>I(A)</t>
  </si>
  <si>
    <t>Tên nhóm và thiết bị</t>
  </si>
  <si>
    <t>Nhóm1</t>
  </si>
  <si>
    <t>Số lượng</t>
  </si>
  <si>
    <t>TT</t>
  </si>
  <si>
    <t>Pdm</t>
  </si>
  <si>
    <t>Ptt (kW)</t>
  </si>
  <si>
    <t>Qtt (kVAr)</t>
  </si>
  <si>
    <t>Stt (kVA)</t>
  </si>
  <si>
    <t>Tổng</t>
  </si>
  <si>
    <t xml:space="preserve">Kí hiệu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</si>
</sst>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D13B-47AF-4BED-AA1C-49DC9743BB59}">
  <dimension ref="A1:J56"/>
  <sheetViews>
    <sheetView tabSelected="1" topLeftCell="A37" zoomScaleNormal="100" workbookViewId="0">
      <selection activeCell="F32" sqref="F32"/>
    </sheetView>
  </sheetViews>
  <sheetFormatPr defaultRowHeight="30" customHeight="1" x14ac:dyDescent="0.2"/>
  <cols>
    <col min="1" max="1" width="5.875" customWidth="1"/>
    <col min="2" max="2" width="21.75" style="18" customWidth="1"/>
    <col min="3" max="3" width="9.625" style="7" customWidth="1"/>
    <col min="5" max="9" width="9.125" style="1"/>
  </cols>
  <sheetData>
    <row r="1" spans="1:10" ht="20.100000000000001" customHeight="1" x14ac:dyDescent="0.25">
      <c r="A1" s="21" t="s">
        <v>41</v>
      </c>
      <c r="B1" s="22" t="s">
        <v>38</v>
      </c>
      <c r="C1" s="23" t="s">
        <v>47</v>
      </c>
      <c r="D1" s="21" t="s">
        <v>40</v>
      </c>
      <c r="E1" s="24" t="s">
        <v>42</v>
      </c>
      <c r="F1" s="25" t="s">
        <v>43</v>
      </c>
      <c r="G1" s="24" t="s">
        <v>44</v>
      </c>
      <c r="H1" s="24" t="s">
        <v>45</v>
      </c>
      <c r="I1" s="26" t="s">
        <v>37</v>
      </c>
      <c r="J1" s="7"/>
    </row>
    <row r="2" spans="1:10" ht="20.100000000000001" customHeight="1" x14ac:dyDescent="0.25">
      <c r="A2" s="2"/>
      <c r="B2" s="17" t="s">
        <v>39</v>
      </c>
      <c r="C2" s="14"/>
      <c r="D2" s="2"/>
      <c r="E2" s="3"/>
      <c r="F2" s="11"/>
      <c r="G2" s="3"/>
      <c r="H2" s="3"/>
      <c r="I2" s="3"/>
      <c r="J2" s="7"/>
    </row>
    <row r="3" spans="1:10" ht="20.100000000000001" customHeight="1" x14ac:dyDescent="0.2">
      <c r="A3" s="2">
        <v>1</v>
      </c>
      <c r="B3" s="18" t="s">
        <v>3</v>
      </c>
      <c r="C3" s="14">
        <v>1</v>
      </c>
      <c r="D3" s="2">
        <v>1</v>
      </c>
      <c r="E3" s="3">
        <v>1</v>
      </c>
      <c r="F3" s="11"/>
      <c r="G3" s="3"/>
      <c r="H3" s="3"/>
      <c r="I3" s="3"/>
      <c r="J3" s="7"/>
    </row>
    <row r="4" spans="1:10" ht="20.100000000000001" customHeight="1" x14ac:dyDescent="0.2">
      <c r="A4" s="2">
        <v>2</v>
      </c>
      <c r="B4" s="18" t="s">
        <v>4</v>
      </c>
      <c r="C4" s="14">
        <v>3</v>
      </c>
      <c r="D4" s="2">
        <v>1</v>
      </c>
      <c r="E4" s="3">
        <v>0.65</v>
      </c>
      <c r="F4" s="11"/>
      <c r="G4" s="3"/>
      <c r="H4" s="3"/>
      <c r="I4" s="3"/>
      <c r="J4" s="7"/>
    </row>
    <row r="5" spans="1:10" ht="20.100000000000001" customHeight="1" x14ac:dyDescent="0.2">
      <c r="A5" s="2">
        <v>3</v>
      </c>
      <c r="B5" s="18" t="s">
        <v>5</v>
      </c>
      <c r="C5" s="14">
        <v>5</v>
      </c>
      <c r="D5" s="2">
        <v>1</v>
      </c>
      <c r="E5" s="3">
        <v>2.8</v>
      </c>
      <c r="F5" s="11"/>
      <c r="G5" s="3"/>
      <c r="H5" s="3"/>
      <c r="I5" s="3"/>
      <c r="J5" s="7"/>
    </row>
    <row r="6" spans="1:10" ht="20.100000000000001" customHeight="1" x14ac:dyDescent="0.2">
      <c r="A6" s="2">
        <v>4</v>
      </c>
      <c r="B6" s="18" t="s">
        <v>6</v>
      </c>
      <c r="C6" s="14">
        <v>6</v>
      </c>
      <c r="D6" s="2">
        <v>1</v>
      </c>
      <c r="E6" s="3">
        <v>2.8</v>
      </c>
      <c r="F6" s="11"/>
      <c r="G6" s="3"/>
      <c r="H6" s="3"/>
      <c r="I6" s="3"/>
      <c r="J6" s="7"/>
    </row>
    <row r="7" spans="1:10" ht="20.100000000000001" customHeight="1" x14ac:dyDescent="0.2">
      <c r="A7" s="2">
        <v>5</v>
      </c>
      <c r="B7" s="18" t="s">
        <v>7</v>
      </c>
      <c r="C7" s="14">
        <v>7</v>
      </c>
      <c r="D7" s="2">
        <v>1</v>
      </c>
      <c r="E7" s="3">
        <v>4.5</v>
      </c>
      <c r="F7" s="11"/>
      <c r="G7" s="3"/>
      <c r="H7" s="3"/>
      <c r="I7" s="3"/>
      <c r="J7" s="7"/>
    </row>
    <row r="8" spans="1:10" ht="20.100000000000001" customHeight="1" x14ac:dyDescent="0.2">
      <c r="A8" s="2">
        <v>6</v>
      </c>
      <c r="B8" s="18" t="s">
        <v>8</v>
      </c>
      <c r="C8" s="14">
        <v>8</v>
      </c>
      <c r="D8" s="2">
        <v>1</v>
      </c>
      <c r="E8" s="3">
        <v>2.8</v>
      </c>
      <c r="F8" s="11"/>
      <c r="G8" s="3"/>
      <c r="H8" s="3"/>
      <c r="I8" s="3"/>
      <c r="J8" s="7"/>
    </row>
    <row r="9" spans="1:10" ht="20.100000000000001" customHeight="1" x14ac:dyDescent="0.2">
      <c r="A9" s="2">
        <v>7</v>
      </c>
      <c r="B9" s="18" t="s">
        <v>12</v>
      </c>
      <c r="C9" s="14">
        <v>12</v>
      </c>
      <c r="D9" s="2">
        <v>1</v>
      </c>
      <c r="E9" s="3">
        <v>8.1</v>
      </c>
      <c r="F9" s="11"/>
      <c r="G9" s="3"/>
      <c r="H9" s="3"/>
      <c r="I9" s="3"/>
      <c r="J9" s="7"/>
    </row>
    <row r="10" spans="1:10" ht="20.100000000000001" customHeight="1" x14ac:dyDescent="0.2">
      <c r="A10" s="2">
        <v>8</v>
      </c>
      <c r="B10" s="18" t="s">
        <v>12</v>
      </c>
      <c r="C10" s="14">
        <v>13</v>
      </c>
      <c r="D10" s="2">
        <v>1</v>
      </c>
      <c r="E10" s="3">
        <v>10</v>
      </c>
      <c r="F10" s="11"/>
      <c r="G10" s="3"/>
      <c r="H10" s="3"/>
      <c r="I10" s="3"/>
      <c r="J10" s="7"/>
    </row>
    <row r="11" spans="1:10" ht="20.100000000000001" customHeight="1" x14ac:dyDescent="0.2">
      <c r="A11" s="2">
        <v>9</v>
      </c>
      <c r="B11" s="18" t="s">
        <v>12</v>
      </c>
      <c r="C11" s="14">
        <v>14</v>
      </c>
      <c r="D11" s="2">
        <v>1</v>
      </c>
      <c r="E11" s="3">
        <v>14</v>
      </c>
      <c r="F11" s="11"/>
      <c r="G11" s="3"/>
      <c r="H11" s="3"/>
      <c r="I11" s="3"/>
      <c r="J11" s="7"/>
    </row>
    <row r="12" spans="1:10" s="6" customFormat="1" ht="20.100000000000001" customHeight="1" x14ac:dyDescent="0.25">
      <c r="A12" s="4"/>
      <c r="B12" s="19" t="s">
        <v>0</v>
      </c>
      <c r="C12" s="15"/>
      <c r="D12" s="4">
        <f>COUNT(D3:D11)</f>
        <v>9</v>
      </c>
      <c r="E12" s="5">
        <f>SUM(E3:E11)</f>
        <v>46.65</v>
      </c>
      <c r="F12" s="12">
        <v>19.41</v>
      </c>
      <c r="G12" s="5">
        <f>F12*1.33</f>
        <v>25.815300000000001</v>
      </c>
      <c r="H12" s="5">
        <f>SQRT(F12*F12+G12*G12)</f>
        <v>32.298263329318502</v>
      </c>
      <c r="I12" s="5">
        <f>H12/0.6574</f>
        <v>49.130306250864777</v>
      </c>
      <c r="J12" s="8"/>
    </row>
    <row r="13" spans="1:10" ht="20.100000000000001" customHeight="1" x14ac:dyDescent="0.25">
      <c r="A13" s="2"/>
      <c r="B13" s="17" t="s">
        <v>1</v>
      </c>
      <c r="C13" s="14"/>
      <c r="D13" s="2"/>
      <c r="E13" s="3"/>
      <c r="F13" s="11"/>
      <c r="G13" s="3"/>
      <c r="H13" s="3"/>
      <c r="I13" s="3"/>
      <c r="J13" s="7"/>
    </row>
    <row r="14" spans="1:10" ht="20.100000000000001" customHeight="1" x14ac:dyDescent="0.2">
      <c r="A14" s="2">
        <v>10</v>
      </c>
      <c r="B14" s="18" t="s">
        <v>9</v>
      </c>
      <c r="C14" s="14">
        <v>9</v>
      </c>
      <c r="D14" s="2">
        <v>1</v>
      </c>
      <c r="E14" s="3">
        <v>2.8</v>
      </c>
      <c r="F14" s="11"/>
      <c r="G14" s="3"/>
      <c r="H14" s="3"/>
      <c r="I14" s="3"/>
      <c r="J14" s="7"/>
    </row>
    <row r="15" spans="1:10" ht="20.100000000000001" customHeight="1" x14ac:dyDescent="0.2">
      <c r="A15" s="2">
        <v>11</v>
      </c>
      <c r="B15" s="18" t="s">
        <v>10</v>
      </c>
      <c r="C15" s="14">
        <v>10</v>
      </c>
      <c r="D15" s="2">
        <v>1</v>
      </c>
      <c r="E15" s="3">
        <v>4.5</v>
      </c>
      <c r="F15" s="11"/>
      <c r="G15" s="3"/>
      <c r="H15" s="3"/>
      <c r="I15" s="3"/>
      <c r="J15" s="7"/>
    </row>
    <row r="16" spans="1:10" ht="20.100000000000001" customHeight="1" x14ac:dyDescent="0.2">
      <c r="A16" s="2">
        <v>12</v>
      </c>
      <c r="B16" s="18" t="s">
        <v>11</v>
      </c>
      <c r="C16" s="14">
        <v>11</v>
      </c>
      <c r="D16" s="2">
        <v>1</v>
      </c>
      <c r="E16" s="3">
        <v>7</v>
      </c>
      <c r="F16" s="11"/>
      <c r="G16" s="3"/>
      <c r="H16" s="3"/>
      <c r="I16" s="3"/>
      <c r="J16" s="7"/>
    </row>
    <row r="17" spans="1:10" ht="20.100000000000001" customHeight="1" x14ac:dyDescent="0.2">
      <c r="A17" s="2">
        <v>13</v>
      </c>
      <c r="B17" s="18" t="s">
        <v>12</v>
      </c>
      <c r="C17" s="14">
        <v>15</v>
      </c>
      <c r="D17" s="2">
        <v>1</v>
      </c>
      <c r="E17" s="3">
        <v>4.5</v>
      </c>
      <c r="F17" s="11"/>
      <c r="G17" s="3"/>
      <c r="H17" s="3"/>
      <c r="I17" s="3"/>
      <c r="J17" s="7"/>
    </row>
    <row r="18" spans="1:10" ht="20.100000000000001" customHeight="1" x14ac:dyDescent="0.2">
      <c r="A18" s="2">
        <v>14</v>
      </c>
      <c r="B18" s="18" t="s">
        <v>12</v>
      </c>
      <c r="C18" s="14">
        <v>16</v>
      </c>
      <c r="D18" s="2">
        <v>1</v>
      </c>
      <c r="E18" s="3">
        <v>10</v>
      </c>
      <c r="F18" s="11"/>
      <c r="G18" s="3"/>
      <c r="H18" s="3"/>
      <c r="I18" s="3"/>
      <c r="J18" s="7"/>
    </row>
    <row r="19" spans="1:10" ht="20.100000000000001" customHeight="1" x14ac:dyDescent="0.2">
      <c r="A19" s="2">
        <v>15</v>
      </c>
      <c r="B19" s="18" t="s">
        <v>12</v>
      </c>
      <c r="C19" s="14">
        <v>17</v>
      </c>
      <c r="D19" s="2">
        <v>1</v>
      </c>
      <c r="E19" s="3">
        <v>20</v>
      </c>
      <c r="F19" s="11"/>
      <c r="G19" s="3"/>
      <c r="H19" s="3"/>
      <c r="I19" s="3"/>
      <c r="J19" s="7"/>
    </row>
    <row r="20" spans="1:10" ht="20.100000000000001" customHeight="1" x14ac:dyDescent="0.2">
      <c r="A20" s="2">
        <v>16</v>
      </c>
      <c r="B20" s="18" t="s">
        <v>6</v>
      </c>
      <c r="C20" s="14">
        <v>18</v>
      </c>
      <c r="D20" s="2">
        <v>1</v>
      </c>
      <c r="E20" s="3">
        <v>0.85</v>
      </c>
      <c r="F20" s="11"/>
      <c r="G20" s="3"/>
      <c r="H20" s="3"/>
      <c r="I20" s="3"/>
      <c r="J20" s="7"/>
    </row>
    <row r="21" spans="1:10" s="6" customFormat="1" ht="20.100000000000001" customHeight="1" x14ac:dyDescent="0.25">
      <c r="A21" s="4"/>
      <c r="B21" s="19" t="s">
        <v>0</v>
      </c>
      <c r="C21" s="15"/>
      <c r="D21" s="4">
        <f>COUNT(D14:D20)</f>
        <v>7</v>
      </c>
      <c r="E21" s="5">
        <f>SUM(E14:E20)</f>
        <v>49.65</v>
      </c>
      <c r="F21" s="12">
        <v>21.44</v>
      </c>
      <c r="G21" s="5">
        <f>F21*1.33</f>
        <v>28.515200000000004</v>
      </c>
      <c r="H21" s="5">
        <f>SQRT(F21*F21+G21*G21)</f>
        <v>35.676185769221469</v>
      </c>
      <c r="I21" s="5">
        <f>H21/0.6574</f>
        <v>54.268612365715654</v>
      </c>
      <c r="J21" s="8"/>
    </row>
    <row r="22" spans="1:10" ht="20.100000000000001" customHeight="1" x14ac:dyDescent="0.25">
      <c r="A22" s="2"/>
      <c r="B22" s="17" t="s">
        <v>13</v>
      </c>
      <c r="C22" s="14"/>
      <c r="D22" s="2"/>
      <c r="E22" s="3"/>
      <c r="F22" s="11"/>
      <c r="G22" s="3"/>
      <c r="H22" s="3"/>
      <c r="I22" s="3"/>
      <c r="J22" s="7"/>
    </row>
    <row r="23" spans="1:10" ht="20.100000000000001" customHeight="1" x14ac:dyDescent="0.2">
      <c r="A23" s="2">
        <v>17</v>
      </c>
      <c r="B23" s="18" t="s">
        <v>14</v>
      </c>
      <c r="C23" s="14">
        <v>19</v>
      </c>
      <c r="D23" s="2">
        <v>1</v>
      </c>
      <c r="E23" s="3">
        <v>12.1</v>
      </c>
      <c r="F23" s="11"/>
      <c r="G23" s="3"/>
      <c r="H23" s="3"/>
      <c r="I23" s="3"/>
      <c r="J23" s="7"/>
    </row>
    <row r="24" spans="1:10" ht="20.100000000000001" customHeight="1" x14ac:dyDescent="0.2">
      <c r="A24" s="2">
        <v>18</v>
      </c>
      <c r="B24" s="18" t="s">
        <v>15</v>
      </c>
      <c r="C24" s="14">
        <v>22</v>
      </c>
      <c r="D24" s="2">
        <v>1</v>
      </c>
      <c r="E24" s="3">
        <v>0.85</v>
      </c>
      <c r="F24" s="11"/>
      <c r="G24" s="3"/>
      <c r="H24" s="3"/>
      <c r="I24" s="3"/>
      <c r="J24" s="7"/>
    </row>
    <row r="25" spans="1:10" ht="20.100000000000001" customHeight="1" x14ac:dyDescent="0.2">
      <c r="A25" s="2">
        <v>19</v>
      </c>
      <c r="B25" s="18" t="s">
        <v>16</v>
      </c>
      <c r="C25" s="14">
        <v>26</v>
      </c>
      <c r="D25" s="2">
        <v>1</v>
      </c>
      <c r="E25" s="3">
        <v>2.5</v>
      </c>
      <c r="F25" s="11"/>
      <c r="G25" s="3"/>
      <c r="H25" s="3"/>
      <c r="I25" s="3"/>
      <c r="J25" s="7"/>
    </row>
    <row r="26" spans="1:10" ht="20.100000000000001" customHeight="1" x14ac:dyDescent="0.2">
      <c r="A26" s="2">
        <v>20</v>
      </c>
      <c r="B26" s="18" t="s">
        <v>17</v>
      </c>
      <c r="C26" s="14">
        <v>27</v>
      </c>
      <c r="D26" s="2">
        <v>1</v>
      </c>
      <c r="E26" s="3">
        <v>0.1</v>
      </c>
      <c r="F26" s="11"/>
      <c r="G26" s="3"/>
      <c r="H26" s="3"/>
      <c r="I26" s="3"/>
      <c r="J26" s="7"/>
    </row>
    <row r="27" spans="1:10" ht="20.100000000000001" customHeight="1" x14ac:dyDescent="0.2">
      <c r="A27" s="2">
        <v>21</v>
      </c>
      <c r="B27" s="18" t="s">
        <v>18</v>
      </c>
      <c r="C27" s="14">
        <v>30</v>
      </c>
      <c r="D27" s="2">
        <v>1</v>
      </c>
      <c r="E27" s="3">
        <v>2.8</v>
      </c>
      <c r="F27" s="11"/>
      <c r="G27" s="3"/>
      <c r="H27" s="3"/>
      <c r="I27" s="3"/>
      <c r="J27" s="7"/>
    </row>
    <row r="28" spans="1:10" ht="20.100000000000001" customHeight="1" x14ac:dyDescent="0.2">
      <c r="A28" s="2">
        <v>22</v>
      </c>
      <c r="B28" s="18" t="s">
        <v>19</v>
      </c>
      <c r="C28" s="14">
        <v>31</v>
      </c>
      <c r="D28" s="2">
        <v>1</v>
      </c>
      <c r="E28" s="3">
        <v>1.7</v>
      </c>
      <c r="F28" s="11"/>
      <c r="G28" s="3"/>
      <c r="H28" s="3"/>
      <c r="I28" s="3"/>
      <c r="J28" s="7"/>
    </row>
    <row r="29" spans="1:10" ht="20.100000000000001" customHeight="1" x14ac:dyDescent="0.2">
      <c r="A29" s="2">
        <v>23</v>
      </c>
      <c r="B29" s="18" t="s">
        <v>20</v>
      </c>
      <c r="C29" s="14">
        <v>33</v>
      </c>
      <c r="D29" s="2">
        <v>1</v>
      </c>
      <c r="E29" s="3">
        <v>2.8</v>
      </c>
      <c r="F29" s="11"/>
      <c r="G29" s="3"/>
      <c r="H29" s="3"/>
      <c r="I29" s="3"/>
      <c r="J29" s="7"/>
    </row>
    <row r="30" spans="1:10" ht="20.100000000000001" customHeight="1" x14ac:dyDescent="0.2">
      <c r="A30" s="2">
        <v>24</v>
      </c>
      <c r="B30" s="18" t="s">
        <v>21</v>
      </c>
      <c r="C30" s="14">
        <v>34</v>
      </c>
      <c r="D30" s="2">
        <v>1</v>
      </c>
      <c r="E30" s="3">
        <v>1.5</v>
      </c>
      <c r="F30" s="11"/>
      <c r="G30" s="3"/>
      <c r="H30" s="3"/>
      <c r="I30" s="3"/>
      <c r="J30" s="7"/>
    </row>
    <row r="31" spans="1:10" ht="20.100000000000001" customHeight="1" x14ac:dyDescent="0.2">
      <c r="A31" s="2">
        <v>25</v>
      </c>
      <c r="B31" s="18" t="s">
        <v>6</v>
      </c>
      <c r="C31" s="14">
        <v>38</v>
      </c>
      <c r="D31" s="2">
        <v>1</v>
      </c>
      <c r="E31" s="3">
        <v>0.85</v>
      </c>
      <c r="F31" s="11"/>
      <c r="G31" s="3"/>
      <c r="H31" s="3"/>
      <c r="I31" s="3"/>
      <c r="J31" s="7"/>
    </row>
    <row r="32" spans="1:10" s="6" customFormat="1" ht="20.100000000000001" customHeight="1" x14ac:dyDescent="0.25">
      <c r="A32" s="4"/>
      <c r="B32" s="19" t="s">
        <v>0</v>
      </c>
      <c r="C32" s="15"/>
      <c r="D32" s="4">
        <f>COUNT(D23:D31)</f>
        <v>9</v>
      </c>
      <c r="E32" s="5">
        <f>SUM(E23:E31)</f>
        <v>25.2</v>
      </c>
      <c r="F32" s="12">
        <v>13.1</v>
      </c>
      <c r="G32" s="5">
        <f>F32*1.33</f>
        <v>17.423000000000002</v>
      </c>
      <c r="H32" s="5">
        <f>SQRT(F32*F32+G32*G32)</f>
        <v>21.79841574518662</v>
      </c>
      <c r="I32" s="5">
        <f>H32/0.6574</f>
        <v>33.158527145096777</v>
      </c>
      <c r="J32" s="8"/>
    </row>
    <row r="33" spans="1:10" ht="20.100000000000001" customHeight="1" x14ac:dyDescent="0.25">
      <c r="A33" s="2"/>
      <c r="B33" s="17" t="s">
        <v>22</v>
      </c>
      <c r="C33" s="14"/>
      <c r="D33" s="2"/>
      <c r="E33" s="3"/>
      <c r="F33" s="11"/>
      <c r="G33" s="3"/>
      <c r="H33" s="3"/>
      <c r="I33" s="3"/>
      <c r="J33" s="7"/>
    </row>
    <row r="34" spans="1:10" ht="20.100000000000001" customHeight="1" x14ac:dyDescent="0.2">
      <c r="A34" s="2">
        <v>26</v>
      </c>
      <c r="B34" s="18" t="s">
        <v>23</v>
      </c>
      <c r="C34" s="14">
        <v>41</v>
      </c>
      <c r="D34" s="2">
        <v>1</v>
      </c>
      <c r="E34" s="3">
        <v>3</v>
      </c>
      <c r="F34" s="11"/>
      <c r="G34" s="3"/>
      <c r="H34" s="3"/>
      <c r="I34" s="3"/>
      <c r="J34" s="7"/>
    </row>
    <row r="35" spans="1:10" ht="20.100000000000001" customHeight="1" x14ac:dyDescent="0.2">
      <c r="A35" s="2">
        <v>27</v>
      </c>
      <c r="B35" s="18" t="s">
        <v>24</v>
      </c>
      <c r="C35" s="14">
        <v>42</v>
      </c>
      <c r="D35" s="2">
        <v>1</v>
      </c>
      <c r="E35" s="3">
        <v>3</v>
      </c>
      <c r="F35" s="11"/>
      <c r="G35" s="3"/>
      <c r="H35" s="3"/>
      <c r="I35" s="3"/>
      <c r="J35" s="7"/>
    </row>
    <row r="36" spans="1:10" ht="20.100000000000001" customHeight="1" x14ac:dyDescent="0.2">
      <c r="A36" s="2">
        <v>28</v>
      </c>
      <c r="B36" s="18" t="s">
        <v>25</v>
      </c>
      <c r="C36" s="14">
        <v>46</v>
      </c>
      <c r="D36" s="2">
        <v>1</v>
      </c>
      <c r="E36" s="3">
        <v>1.2</v>
      </c>
      <c r="F36" s="11"/>
      <c r="G36" s="3"/>
      <c r="H36" s="3"/>
      <c r="I36" s="3"/>
      <c r="J36" s="7"/>
    </row>
    <row r="37" spans="1:10" ht="20.100000000000001" customHeight="1" x14ac:dyDescent="0.2">
      <c r="A37" s="2">
        <v>29</v>
      </c>
      <c r="B37" s="18" t="s">
        <v>25</v>
      </c>
      <c r="C37" s="14">
        <v>47</v>
      </c>
      <c r="D37" s="2">
        <v>1</v>
      </c>
      <c r="E37" s="3">
        <v>1</v>
      </c>
      <c r="F37" s="11"/>
      <c r="G37" s="3"/>
      <c r="H37" s="3"/>
      <c r="I37" s="3"/>
      <c r="J37" s="7"/>
    </row>
    <row r="38" spans="1:10" ht="20.100000000000001" customHeight="1" x14ac:dyDescent="0.2">
      <c r="A38" s="2">
        <v>30</v>
      </c>
      <c r="B38" s="18" t="s">
        <v>26</v>
      </c>
      <c r="C38" s="14">
        <v>48</v>
      </c>
      <c r="D38" s="2">
        <v>1</v>
      </c>
      <c r="E38" s="3">
        <v>3</v>
      </c>
      <c r="F38" s="11"/>
      <c r="G38" s="3"/>
      <c r="H38" s="3"/>
      <c r="I38" s="3"/>
      <c r="J38" s="7"/>
    </row>
    <row r="39" spans="1:10" ht="20.100000000000001" customHeight="1" x14ac:dyDescent="0.2">
      <c r="A39" s="2">
        <v>31</v>
      </c>
      <c r="B39" s="18" t="s">
        <v>27</v>
      </c>
      <c r="C39" s="14">
        <v>49</v>
      </c>
      <c r="D39" s="2">
        <v>1</v>
      </c>
      <c r="E39" s="3">
        <v>3</v>
      </c>
      <c r="F39" s="11"/>
      <c r="G39" s="3"/>
      <c r="H39" s="3"/>
      <c r="I39" s="3"/>
      <c r="J39" s="7"/>
    </row>
    <row r="40" spans="1:10" ht="20.100000000000001" customHeight="1" x14ac:dyDescent="0.2">
      <c r="A40" s="2">
        <v>32</v>
      </c>
      <c r="B40" s="18" t="s">
        <v>15</v>
      </c>
      <c r="C40" s="14">
        <v>50</v>
      </c>
      <c r="D40" s="2">
        <v>1</v>
      </c>
      <c r="E40" s="3">
        <v>0.65</v>
      </c>
      <c r="F40" s="11"/>
      <c r="G40" s="3"/>
      <c r="H40" s="3"/>
      <c r="I40" s="3"/>
      <c r="J40" s="7"/>
    </row>
    <row r="41" spans="1:10" ht="20.100000000000001" customHeight="1" x14ac:dyDescent="0.2">
      <c r="A41" s="2">
        <v>33</v>
      </c>
      <c r="B41" s="18" t="s">
        <v>5</v>
      </c>
      <c r="C41" s="14">
        <v>52</v>
      </c>
      <c r="D41" s="2">
        <v>1</v>
      </c>
      <c r="E41" s="3">
        <v>2.8</v>
      </c>
      <c r="F41" s="11"/>
      <c r="G41" s="3"/>
      <c r="H41" s="3"/>
      <c r="I41" s="3"/>
      <c r="J41" s="7"/>
    </row>
    <row r="42" spans="1:10" ht="20.100000000000001" customHeight="1" x14ac:dyDescent="0.2">
      <c r="A42" s="2">
        <v>34</v>
      </c>
      <c r="B42" s="18" t="s">
        <v>28</v>
      </c>
      <c r="C42" s="14">
        <v>53</v>
      </c>
      <c r="D42" s="2">
        <v>1</v>
      </c>
      <c r="E42" s="3">
        <v>7</v>
      </c>
      <c r="F42" s="11"/>
      <c r="G42" s="3"/>
      <c r="H42" s="3"/>
      <c r="I42" s="3"/>
      <c r="J42" s="7"/>
    </row>
    <row r="43" spans="1:10" ht="20.100000000000001" customHeight="1" x14ac:dyDescent="0.2">
      <c r="A43" s="2">
        <v>35</v>
      </c>
      <c r="B43" s="18" t="s">
        <v>29</v>
      </c>
      <c r="C43" s="14">
        <v>69</v>
      </c>
      <c r="D43" s="2">
        <v>1</v>
      </c>
      <c r="E43" s="3">
        <v>0.6</v>
      </c>
      <c r="F43" s="11"/>
      <c r="G43" s="3"/>
      <c r="H43" s="3"/>
      <c r="I43" s="3"/>
      <c r="J43" s="7"/>
    </row>
    <row r="44" spans="1:10" s="6" customFormat="1" ht="20.100000000000001" customHeight="1" x14ac:dyDescent="0.25">
      <c r="A44" s="4"/>
      <c r="B44" s="19" t="s">
        <v>0</v>
      </c>
      <c r="C44" s="15"/>
      <c r="D44" s="4">
        <f>COUNT(D34:D43)</f>
        <v>10</v>
      </c>
      <c r="E44" s="5">
        <f>SUM(E34:E43)</f>
        <v>25.25</v>
      </c>
      <c r="F44" s="12">
        <v>9.2899999999999991</v>
      </c>
      <c r="G44" s="5">
        <f>F44*1.33</f>
        <v>12.355699999999999</v>
      </c>
      <c r="H44" s="5">
        <f>SQRT(F44*F44+G44*G44)</f>
        <v>15.45857116586135</v>
      </c>
      <c r="I44" s="5">
        <f>H44/0.6574</f>
        <v>23.514711234957943</v>
      </c>
      <c r="J44" s="8"/>
    </row>
    <row r="45" spans="1:10" ht="20.100000000000001" customHeight="1" x14ac:dyDescent="0.25">
      <c r="A45" s="2"/>
      <c r="B45" s="17" t="s">
        <v>2</v>
      </c>
      <c r="C45" s="14"/>
      <c r="D45" s="2"/>
      <c r="E45" s="3"/>
      <c r="F45" s="11"/>
      <c r="G45" s="3"/>
      <c r="H45" s="3"/>
      <c r="I45" s="3"/>
      <c r="J45" s="7"/>
    </row>
    <row r="46" spans="1:10" ht="20.100000000000001" customHeight="1" x14ac:dyDescent="0.2">
      <c r="A46" s="2">
        <v>36</v>
      </c>
      <c r="B46" s="18" t="s">
        <v>30</v>
      </c>
      <c r="C46" s="14">
        <v>55</v>
      </c>
      <c r="D46" s="2">
        <v>1</v>
      </c>
      <c r="E46" s="3">
        <v>3</v>
      </c>
      <c r="F46" s="11"/>
      <c r="G46" s="3"/>
      <c r="H46" s="3"/>
      <c r="I46" s="3"/>
      <c r="J46" s="7"/>
    </row>
    <row r="47" spans="1:10" ht="20.100000000000001" customHeight="1" x14ac:dyDescent="0.2">
      <c r="A47" s="2">
        <v>37</v>
      </c>
      <c r="B47" s="18" t="s">
        <v>31</v>
      </c>
      <c r="C47" s="14">
        <v>56</v>
      </c>
      <c r="D47" s="2">
        <v>1</v>
      </c>
      <c r="E47" s="3">
        <v>5</v>
      </c>
      <c r="F47" s="11"/>
      <c r="G47" s="3"/>
      <c r="H47" s="3"/>
      <c r="I47" s="3"/>
      <c r="J47" s="7"/>
    </row>
    <row r="48" spans="1:10" ht="20.100000000000001" customHeight="1" x14ac:dyDescent="0.2">
      <c r="A48" s="2">
        <v>38</v>
      </c>
      <c r="B48" s="18" t="s">
        <v>32</v>
      </c>
      <c r="C48" s="14">
        <v>57</v>
      </c>
      <c r="D48" s="2">
        <v>1</v>
      </c>
      <c r="E48" s="3">
        <v>10</v>
      </c>
      <c r="F48" s="11"/>
      <c r="G48" s="3"/>
      <c r="H48" s="3"/>
      <c r="I48" s="3"/>
      <c r="J48" s="7"/>
    </row>
    <row r="49" spans="1:10" ht="20.100000000000001" customHeight="1" x14ac:dyDescent="0.2">
      <c r="A49" s="2">
        <v>39</v>
      </c>
      <c r="B49" s="18" t="s">
        <v>33</v>
      </c>
      <c r="C49" s="14">
        <v>58</v>
      </c>
      <c r="D49" s="2">
        <v>1</v>
      </c>
      <c r="E49" s="3">
        <v>3.5</v>
      </c>
      <c r="F49" s="11"/>
      <c r="G49" s="3"/>
      <c r="H49" s="3"/>
      <c r="I49" s="3"/>
      <c r="J49" s="7"/>
    </row>
    <row r="50" spans="1:10" ht="20.100000000000001" customHeight="1" x14ac:dyDescent="0.2">
      <c r="A50" s="2">
        <v>40</v>
      </c>
      <c r="B50" s="18" t="s">
        <v>34</v>
      </c>
      <c r="C50" s="14">
        <v>60</v>
      </c>
      <c r="D50" s="2">
        <v>1</v>
      </c>
      <c r="E50" s="3">
        <v>1.5</v>
      </c>
      <c r="F50" s="11"/>
      <c r="G50" s="3"/>
      <c r="H50" s="3"/>
      <c r="I50" s="3"/>
      <c r="J50" s="7"/>
    </row>
    <row r="51" spans="1:10" ht="20.100000000000001" customHeight="1" x14ac:dyDescent="0.2">
      <c r="A51" s="2">
        <v>41</v>
      </c>
      <c r="B51" s="18" t="s">
        <v>15</v>
      </c>
      <c r="C51" s="14">
        <v>62</v>
      </c>
      <c r="D51" s="2">
        <v>1</v>
      </c>
      <c r="E51" s="3">
        <v>0.65</v>
      </c>
      <c r="F51" s="11"/>
      <c r="G51" s="3"/>
      <c r="H51" s="3"/>
      <c r="I51" s="3"/>
      <c r="J51" s="7"/>
    </row>
    <row r="52" spans="1:10" ht="20.100000000000001" customHeight="1" x14ac:dyDescent="0.2">
      <c r="A52" s="2">
        <v>42</v>
      </c>
      <c r="B52" s="18" t="s">
        <v>35</v>
      </c>
      <c r="C52" s="14">
        <v>64</v>
      </c>
      <c r="D52" s="2">
        <v>1</v>
      </c>
      <c r="E52" s="3">
        <v>1.7</v>
      </c>
      <c r="F52" s="11"/>
      <c r="G52" s="3"/>
      <c r="H52" s="3"/>
      <c r="I52" s="3"/>
      <c r="J52" s="7"/>
    </row>
    <row r="53" spans="1:10" ht="20.100000000000001" customHeight="1" x14ac:dyDescent="0.2">
      <c r="A53" s="2">
        <v>43</v>
      </c>
      <c r="B53" s="18" t="s">
        <v>20</v>
      </c>
      <c r="C53" s="14">
        <v>65</v>
      </c>
      <c r="D53" s="2">
        <v>1</v>
      </c>
      <c r="E53" s="3">
        <v>2.8</v>
      </c>
      <c r="F53" s="11"/>
      <c r="G53" s="3"/>
      <c r="H53" s="3"/>
      <c r="I53" s="3"/>
      <c r="J53" s="7"/>
    </row>
    <row r="54" spans="1:10" ht="20.100000000000001" customHeight="1" x14ac:dyDescent="0.2">
      <c r="A54" s="2">
        <v>44</v>
      </c>
      <c r="B54" s="18" t="s">
        <v>36</v>
      </c>
      <c r="C54" s="14">
        <v>66</v>
      </c>
      <c r="D54" s="2">
        <v>1</v>
      </c>
      <c r="E54" s="3">
        <v>12.25</v>
      </c>
      <c r="F54" s="11"/>
      <c r="G54" s="3"/>
      <c r="H54" s="3"/>
      <c r="I54" s="3"/>
      <c r="J54" s="7"/>
    </row>
    <row r="55" spans="1:10" s="6" customFormat="1" ht="20.100000000000001" customHeight="1" x14ac:dyDescent="0.25">
      <c r="A55" s="4"/>
      <c r="B55" s="19" t="s">
        <v>46</v>
      </c>
      <c r="C55" s="15"/>
      <c r="D55" s="4">
        <f>COUNT(D46:D54)</f>
        <v>9</v>
      </c>
      <c r="E55" s="5">
        <f>SUM(E45:E54)</f>
        <v>40.4</v>
      </c>
      <c r="F55" s="13">
        <v>17.45</v>
      </c>
      <c r="G55" s="5">
        <f>F55*1.33</f>
        <v>23.208500000000001</v>
      </c>
      <c r="H55" s="5">
        <f>SQRT(F55*F55+G55*G55)</f>
        <v>29.036820973550121</v>
      </c>
      <c r="I55" s="5">
        <f>H55/0.6574</f>
        <v>44.169183105491513</v>
      </c>
      <c r="J55" s="8"/>
    </row>
    <row r="56" spans="1:10" ht="30" customHeight="1" x14ac:dyDescent="0.2">
      <c r="A56" s="9"/>
      <c r="B56" s="20"/>
      <c r="C56" s="16"/>
      <c r="D56" s="9"/>
      <c r="E56" s="10"/>
      <c r="F56" s="10">
        <f>SUM(F2:F55)</f>
        <v>80.69</v>
      </c>
      <c r="G56" s="10"/>
      <c r="H56" s="10"/>
      <c r="I56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73DF96024544FA79FDC867D1BABB3" ma:contentTypeVersion="11" ma:contentTypeDescription="Create a new document." ma:contentTypeScope="" ma:versionID="e82ce0e2aff8ad891ad0c6d413b328e7">
  <xsd:schema xmlns:xsd="http://www.w3.org/2001/XMLSchema" xmlns:xs="http://www.w3.org/2001/XMLSchema" xmlns:p="http://schemas.microsoft.com/office/2006/metadata/properties" xmlns:ns3="c2789afe-e671-4f33-b609-81accfcf5258" xmlns:ns4="7871b3a2-fa86-447a-b485-a037d6092110" targetNamespace="http://schemas.microsoft.com/office/2006/metadata/properties" ma:root="true" ma:fieldsID="ade7e880ec47ecba1da6e32419c97c02" ns3:_="" ns4:_="">
    <xsd:import namespace="c2789afe-e671-4f33-b609-81accfcf5258"/>
    <xsd:import namespace="7871b3a2-fa86-447a-b485-a037d60921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89afe-e671-4f33-b609-81accfcf5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1b3a2-fa86-447a-b485-a037d60921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E0F95C-5F03-43C6-9071-3AB0779C3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789afe-e671-4f33-b609-81accfcf5258"/>
    <ds:schemaRef ds:uri="7871b3a2-fa86-447a-b485-a037d60921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0C839E-8197-4A87-9677-A388B51D171A}">
  <ds:schemaRefs>
    <ds:schemaRef ds:uri="http://purl.org/dc/dcmitype/"/>
    <ds:schemaRef ds:uri="c2789afe-e671-4f33-b609-81accfcf5258"/>
    <ds:schemaRef ds:uri="http://purl.org/dc/elements/1.1/"/>
    <ds:schemaRef ds:uri="http://www.w3.org/XML/1998/namespace"/>
    <ds:schemaRef ds:uri="7871b3a2-fa86-447a-b485-a037d6092110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180DA85-2A7B-40E2-984D-27D4E314C9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KyThuat88</dc:creator>
  <cp:lastModifiedBy>KyThuat88</cp:lastModifiedBy>
  <dcterms:created xsi:type="dcterms:W3CDTF">2021-11-09T11:52:26Z</dcterms:created>
  <dcterms:modified xsi:type="dcterms:W3CDTF">2021-11-11T14:14:09Z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0x0101007CD73DF96024544FA79FDC867D1BABB3</vt:lpwstr>
  </property>
</Properties>
</file>