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ne_method\addition\land cover change\result\"/>
    </mc:Choice>
  </mc:AlternateContent>
  <xr:revisionPtr revIDLastSave="0" documentId="13_ncr:1_{1D795C7A-A8B1-4A65-8AC1-CFEBBD35BA2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ull samples" sheetId="1" r:id="rId1"/>
    <sheet name="25 samples" sheetId="2" r:id="rId2"/>
  </sheets>
  <calcPr calcId="181029"/>
</workbook>
</file>

<file path=xl/calcChain.xml><?xml version="1.0" encoding="utf-8"?>
<calcChain xmlns="http://schemas.openxmlformats.org/spreadsheetml/2006/main">
  <c r="AC30" i="2" l="1"/>
  <c r="AB30" i="2"/>
  <c r="AA30" i="2"/>
  <c r="AC29" i="2"/>
  <c r="AB29" i="2"/>
  <c r="AA29" i="2"/>
  <c r="AC31" i="2"/>
  <c r="AB31" i="2"/>
  <c r="AA31" i="2"/>
  <c r="X31" i="2"/>
  <c r="X30" i="2"/>
  <c r="X29" i="2"/>
  <c r="E33" i="2"/>
  <c r="D35" i="2"/>
  <c r="C36" i="2"/>
  <c r="V12" i="2"/>
  <c r="AG12" i="1"/>
  <c r="AF12" i="1"/>
  <c r="AE12" i="1"/>
  <c r="AC12" i="1"/>
  <c r="AB12" i="1"/>
  <c r="AA12" i="1"/>
  <c r="Y12" i="1"/>
  <c r="X12" i="1"/>
  <c r="W12" i="1"/>
  <c r="U12" i="1"/>
  <c r="T12" i="1"/>
  <c r="S12" i="1"/>
  <c r="S11" i="1"/>
  <c r="E58" i="2" l="1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G57" i="2"/>
  <c r="F57" i="2"/>
  <c r="E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D57" i="2"/>
  <c r="C57" i="2"/>
  <c r="B57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D48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B36" i="2"/>
  <c r="C35" i="2"/>
  <c r="B35" i="2"/>
  <c r="D34" i="2"/>
  <c r="C34" i="2"/>
  <c r="B34" i="2"/>
  <c r="D33" i="2"/>
  <c r="C33" i="2"/>
  <c r="B33" i="2"/>
  <c r="G32" i="2"/>
  <c r="F32" i="2"/>
  <c r="E32" i="2"/>
  <c r="D32" i="2"/>
  <c r="C32" i="2"/>
  <c r="B32" i="2"/>
  <c r="V17" i="2"/>
  <c r="AJ4" i="2" a="1"/>
  <c r="AJ8" i="2" s="1"/>
  <c r="AI4" i="2" a="1"/>
  <c r="AI6" i="2" s="1"/>
  <c r="AH4" i="2" a="1"/>
  <c r="AH4" i="2" s="1"/>
  <c r="AF4" i="2" a="1"/>
  <c r="AF8" i="2" s="1"/>
  <c r="AE4" i="2" a="1"/>
  <c r="AE8" i="2" s="1"/>
  <c r="AD4" i="2" a="1"/>
  <c r="AD6" i="2" s="1"/>
  <c r="AB4" i="2" a="1"/>
  <c r="AB4" i="2" s="1"/>
  <c r="AA4" i="2" a="1"/>
  <c r="AA7" i="2" s="1"/>
  <c r="AA10" i="2" s="1"/>
  <c r="Z4" i="2" a="1"/>
  <c r="Z8" i="2" s="1"/>
  <c r="X4" i="2" a="1"/>
  <c r="X6" i="2" s="1"/>
  <c r="W4" i="2" a="1"/>
  <c r="W4" i="2" s="1"/>
  <c r="V4" i="2" a="1"/>
  <c r="V4" i="2" s="1"/>
  <c r="AJ3" i="2"/>
  <c r="AI3" i="2"/>
  <c r="AH3" i="2"/>
  <c r="AF3" i="2"/>
  <c r="AE3" i="2"/>
  <c r="AD3" i="2"/>
  <c r="AB3" i="2"/>
  <c r="AA3" i="2"/>
  <c r="Z3" i="2"/>
  <c r="X3" i="2"/>
  <c r="W3" i="2"/>
  <c r="V3" i="2"/>
  <c r="AG4" i="1" a="1"/>
  <c r="AG4" i="1" s="1"/>
  <c r="AF4" i="1" a="1"/>
  <c r="AF4" i="1" s="1"/>
  <c r="AE4" i="1" a="1"/>
  <c r="AE4" i="1" s="1"/>
  <c r="AC4" i="1" a="1"/>
  <c r="AC4" i="1" s="1"/>
  <c r="AB4" i="1" a="1"/>
  <c r="AB4" i="1" s="1"/>
  <c r="AA4" i="1" a="1"/>
  <c r="AA4" i="1" s="1"/>
  <c r="Y4" i="1" a="1"/>
  <c r="Y4" i="1" s="1"/>
  <c r="X4" i="1" a="1"/>
  <c r="X4" i="1" s="1"/>
  <c r="W4" i="1" a="1"/>
  <c r="W4" i="1" s="1"/>
  <c r="U4" i="1" a="1"/>
  <c r="U4" i="1" s="1"/>
  <c r="AG3" i="1"/>
  <c r="AF3" i="1"/>
  <c r="AE3" i="1"/>
  <c r="AC3" i="1"/>
  <c r="AB3" i="1"/>
  <c r="AA3" i="1"/>
  <c r="Y3" i="1"/>
  <c r="X3" i="1"/>
  <c r="W3" i="1"/>
  <c r="U3" i="1"/>
  <c r="T4" i="1" a="1"/>
  <c r="T4" i="1" s="1"/>
  <c r="T3" i="1"/>
  <c r="S4" i="1" a="1"/>
  <c r="S4" i="1" s="1"/>
  <c r="S3" i="1"/>
  <c r="Y31" i="2" l="1"/>
  <c r="Y30" i="2"/>
  <c r="AD7" i="2"/>
  <c r="AD10" i="2" s="1"/>
  <c r="AB5" i="2"/>
  <c r="AB7" i="2"/>
  <c r="AB10" i="2" s="1"/>
  <c r="W5" i="2"/>
  <c r="X7" i="2"/>
  <c r="X10" i="2" s="1"/>
  <c r="Z29" i="2" s="1"/>
  <c r="AH5" i="2"/>
  <c r="AI7" i="2"/>
  <c r="AI10" i="2" s="1"/>
  <c r="W6" i="2"/>
  <c r="X8" i="2"/>
  <c r="AA4" i="2"/>
  <c r="AB6" i="2"/>
  <c r="AD8" i="2"/>
  <c r="AF4" i="2"/>
  <c r="AH6" i="2"/>
  <c r="AI8" i="2"/>
  <c r="AF5" i="2"/>
  <c r="AH7" i="2"/>
  <c r="AH10" i="2" s="1"/>
  <c r="AA5" i="2"/>
  <c r="W8" i="2"/>
  <c r="Z4" i="2"/>
  <c r="AA6" i="2"/>
  <c r="AB8" i="2"/>
  <c r="AE4" i="2"/>
  <c r="AF6" i="2"/>
  <c r="AH8" i="2"/>
  <c r="AJ4" i="2"/>
  <c r="AJ5" i="2"/>
  <c r="W7" i="2"/>
  <c r="W10" i="2" s="1"/>
  <c r="Y29" i="2" s="1"/>
  <c r="AE5" i="2"/>
  <c r="AF7" i="2"/>
  <c r="AF10" i="2" s="1"/>
  <c r="X4" i="2"/>
  <c r="Z6" i="2"/>
  <c r="AA8" i="2"/>
  <c r="AD4" i="2"/>
  <c r="AE6" i="2"/>
  <c r="AI4" i="2"/>
  <c r="AJ6" i="2"/>
  <c r="Z5" i="2"/>
  <c r="Z7" i="2"/>
  <c r="Z10" i="2" s="1"/>
  <c r="AI5" i="2"/>
  <c r="AJ7" i="2"/>
  <c r="AJ10" i="2" s="1"/>
  <c r="X5" i="2"/>
  <c r="AD5" i="2"/>
  <c r="AE7" i="2"/>
  <c r="AE10" i="2" s="1"/>
  <c r="V7" i="2"/>
  <c r="V10" i="2" s="1"/>
  <c r="V5" i="2"/>
  <c r="V8" i="2"/>
  <c r="V6" i="2"/>
  <c r="V11" i="2" s="1"/>
  <c r="X11" i="2"/>
  <c r="X12" i="2"/>
  <c r="AI11" i="2"/>
  <c r="AI12" i="2"/>
  <c r="AD12" i="2"/>
  <c r="AD11" i="2"/>
  <c r="AG5" i="1"/>
  <c r="AG8" i="1"/>
  <c r="AG7" i="1"/>
  <c r="AG10" i="1" s="1"/>
  <c r="AG6" i="1"/>
  <c r="AF8" i="1"/>
  <c r="AF7" i="1"/>
  <c r="AF10" i="1" s="1"/>
  <c r="AF6" i="1"/>
  <c r="AF5" i="1"/>
  <c r="AE5" i="1"/>
  <c r="AE8" i="1"/>
  <c r="AE7" i="1"/>
  <c r="AE10" i="1" s="1"/>
  <c r="AE6" i="1"/>
  <c r="AC7" i="1"/>
  <c r="AC10" i="1" s="1"/>
  <c r="AC6" i="1"/>
  <c r="AC5" i="1"/>
  <c r="AC8" i="1"/>
  <c r="AB8" i="1"/>
  <c r="AB7" i="1"/>
  <c r="AB10" i="1" s="1"/>
  <c r="AB5" i="1"/>
  <c r="AB6" i="1"/>
  <c r="AA8" i="1"/>
  <c r="AA6" i="1"/>
  <c r="AA5" i="1"/>
  <c r="AA7" i="1"/>
  <c r="AA10" i="1" s="1"/>
  <c r="Y8" i="1"/>
  <c r="Y7" i="1"/>
  <c r="Y10" i="1" s="1"/>
  <c r="Y6" i="1"/>
  <c r="Y5" i="1"/>
  <c r="X8" i="1"/>
  <c r="X7" i="1"/>
  <c r="X10" i="1" s="1"/>
  <c r="X6" i="1"/>
  <c r="X5" i="1"/>
  <c r="W6" i="1"/>
  <c r="W8" i="1"/>
  <c r="W5" i="1"/>
  <c r="W7" i="1"/>
  <c r="W10" i="1" s="1"/>
  <c r="U8" i="1"/>
  <c r="U6" i="1"/>
  <c r="U5" i="1"/>
  <c r="U7" i="1"/>
  <c r="U10" i="1" s="1"/>
  <c r="T8" i="1"/>
  <c r="T7" i="1"/>
  <c r="T10" i="1" s="1"/>
  <c r="T6" i="1"/>
  <c r="T5" i="1"/>
  <c r="S8" i="1"/>
  <c r="S7" i="1"/>
  <c r="S10" i="1" s="1"/>
  <c r="S6" i="1"/>
  <c r="S5" i="1"/>
  <c r="Z30" i="2" l="1"/>
  <c r="Z31" i="2"/>
  <c r="W11" i="1"/>
  <c r="AB11" i="1"/>
  <c r="AE11" i="1"/>
  <c r="AG11" i="1"/>
  <c r="T11" i="1"/>
  <c r="Y11" i="1"/>
  <c r="X11" i="1"/>
  <c r="AF11" i="1"/>
  <c r="U11" i="1"/>
  <c r="AA11" i="1"/>
  <c r="AC11" i="1"/>
  <c r="AB12" i="2"/>
  <c r="AB11" i="2"/>
  <c r="AF11" i="2"/>
  <c r="AF12" i="2"/>
  <c r="AJ11" i="2"/>
  <c r="AJ12" i="2"/>
  <c r="AH11" i="2"/>
  <c r="AH12" i="2"/>
  <c r="W11" i="2"/>
  <c r="W12" i="2"/>
  <c r="AE12" i="2"/>
  <c r="AE11" i="2"/>
  <c r="Z11" i="2"/>
  <c r="Z12" i="2"/>
  <c r="AA12" i="2"/>
  <c r="AA11" i="2"/>
</calcChain>
</file>

<file path=xl/sharedStrings.xml><?xml version="1.0" encoding="utf-8"?>
<sst xmlns="http://schemas.openxmlformats.org/spreadsheetml/2006/main" count="75" uniqueCount="36">
  <si>
    <t>grass_b3t4_up</t>
  </si>
  <si>
    <t>shrub_b3t4_up</t>
  </si>
  <si>
    <t>soil_b3t4_up</t>
  </si>
  <si>
    <t>dist_b3t4_up</t>
  </si>
  <si>
    <t>grass_b3t4_down</t>
  </si>
  <si>
    <t>shrub_b3t4_down</t>
  </si>
  <si>
    <t>soil_b3t4_down</t>
  </si>
  <si>
    <t>dist_b3t4_down</t>
  </si>
  <si>
    <t>grass_b3tc_up</t>
  </si>
  <si>
    <t>shurb_b3tc_up</t>
  </si>
  <si>
    <t>soil_b3tc_up</t>
  </si>
  <si>
    <t>dist_b3tc_up</t>
  </si>
  <si>
    <t>grass_b3tc_down</t>
  </si>
  <si>
    <t>shrub_b3tc_down</t>
  </si>
  <si>
    <t>soil_b3tc_down</t>
  </si>
  <si>
    <t>dis_b3tc_down</t>
  </si>
  <si>
    <t>p-value</t>
  </si>
  <si>
    <t>r crit</t>
  </si>
  <si>
    <t>r2 crit</t>
  </si>
  <si>
    <t>Grass (T4)</t>
  </si>
  <si>
    <t>Shrub (T4)</t>
  </si>
  <si>
    <t>Soil (T4)</t>
  </si>
  <si>
    <t>Grass ©</t>
  </si>
  <si>
    <t>Shrub ©</t>
  </si>
  <si>
    <t>Soil ©</t>
  </si>
  <si>
    <t>Distance</t>
  </si>
  <si>
    <t>Upwind</t>
  </si>
  <si>
    <t>Downwind</t>
  </si>
  <si>
    <t>Grass/Litter</t>
  </si>
  <si>
    <t>Shrub</t>
  </si>
  <si>
    <t>Soil</t>
  </si>
  <si>
    <t>B3T4</t>
  </si>
  <si>
    <t>B3TC</t>
  </si>
  <si>
    <t>not sig.</t>
  </si>
  <si>
    <t>sig. negative</t>
  </si>
  <si>
    <t>sig.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</si>
</sst>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'25 samples'!$B$31</c:f>
              <c:strCache>
                <c:ptCount val="1"/>
                <c:pt idx="0">
                  <c:v>Grass (T4)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'25 samples'!$A$32:$A$81</c:f>
              <c:numCache>
                <c:formatCode>0.0000</c:formatCode>
                <c:ptCount val="50"/>
                <c:pt idx="0">
                  <c:v>-49</c:v>
                </c:pt>
                <c:pt idx="1">
                  <c:v>-47</c:v>
                </c:pt>
                <c:pt idx="2">
                  <c:v>-45</c:v>
                </c:pt>
                <c:pt idx="3">
                  <c:v>-43</c:v>
                </c:pt>
                <c:pt idx="4">
                  <c:v>-41</c:v>
                </c:pt>
                <c:pt idx="5">
                  <c:v>-39</c:v>
                </c:pt>
                <c:pt idx="6">
                  <c:v>-37</c:v>
                </c:pt>
                <c:pt idx="7">
                  <c:v>-35</c:v>
                </c:pt>
                <c:pt idx="8">
                  <c:v>-33</c:v>
                </c:pt>
                <c:pt idx="9">
                  <c:v>-31</c:v>
                </c:pt>
                <c:pt idx="10">
                  <c:v>-29</c:v>
                </c:pt>
                <c:pt idx="11">
                  <c:v>-27</c:v>
                </c:pt>
                <c:pt idx="12">
                  <c:v>-25</c:v>
                </c:pt>
                <c:pt idx="13">
                  <c:v>-23</c:v>
                </c:pt>
                <c:pt idx="14">
                  <c:v>-21</c:v>
                </c:pt>
                <c:pt idx="15">
                  <c:v>-19</c:v>
                </c:pt>
                <c:pt idx="16">
                  <c:v>-17</c:v>
                </c:pt>
                <c:pt idx="17">
                  <c:v>-15</c:v>
                </c:pt>
                <c:pt idx="18">
                  <c:v>-13</c:v>
                </c:pt>
                <c:pt idx="19">
                  <c:v>-11</c:v>
                </c:pt>
                <c:pt idx="20">
                  <c:v>-9</c:v>
                </c:pt>
                <c:pt idx="21">
                  <c:v>-7</c:v>
                </c:pt>
                <c:pt idx="22">
                  <c:v>-5</c:v>
                </c:pt>
                <c:pt idx="23">
                  <c:v>-3</c:v>
                </c:pt>
                <c:pt idx="24">
                  <c:v>-1</c:v>
                </c:pt>
                <c:pt idx="25">
                  <c:v>1</c:v>
                </c:pt>
                <c:pt idx="26">
                  <c:v>3</c:v>
                </c:pt>
                <c:pt idx="27">
                  <c:v>5</c:v>
                </c:pt>
                <c:pt idx="28">
                  <c:v>7</c:v>
                </c:pt>
                <c:pt idx="29">
                  <c:v>9</c:v>
                </c:pt>
                <c:pt idx="30">
                  <c:v>11</c:v>
                </c:pt>
                <c:pt idx="31">
                  <c:v>13</c:v>
                </c:pt>
                <c:pt idx="32">
                  <c:v>15</c:v>
                </c:pt>
                <c:pt idx="33">
                  <c:v>17</c:v>
                </c:pt>
                <c:pt idx="34">
                  <c:v>19</c:v>
                </c:pt>
                <c:pt idx="35">
                  <c:v>21</c:v>
                </c:pt>
                <c:pt idx="36">
                  <c:v>23</c:v>
                </c:pt>
                <c:pt idx="37">
                  <c:v>25</c:v>
                </c:pt>
                <c:pt idx="38">
                  <c:v>27</c:v>
                </c:pt>
                <c:pt idx="39">
                  <c:v>29</c:v>
                </c:pt>
                <c:pt idx="40">
                  <c:v>31</c:v>
                </c:pt>
                <c:pt idx="41">
                  <c:v>33</c:v>
                </c:pt>
                <c:pt idx="42">
                  <c:v>35</c:v>
                </c:pt>
                <c:pt idx="43">
                  <c:v>37</c:v>
                </c:pt>
                <c:pt idx="44">
                  <c:v>39</c:v>
                </c:pt>
                <c:pt idx="45">
                  <c:v>41</c:v>
                </c:pt>
                <c:pt idx="46">
                  <c:v>43</c:v>
                </c:pt>
                <c:pt idx="47">
                  <c:v>45</c:v>
                </c:pt>
                <c:pt idx="48">
                  <c:v>47</c:v>
                </c:pt>
                <c:pt idx="49">
                  <c:v>49</c:v>
                </c:pt>
              </c:numCache>
            </c:numRef>
          </c:xVal>
          <c:yVal>
            <c:numRef>
              <c:f>'25 samples'!$B$32:$B$81</c:f>
              <c:numCache>
                <c:formatCode>0.0000</c:formatCode>
                <c:ptCount val="50"/>
                <c:pt idx="0">
                  <c:v>3.1199999999999999E-2</c:v>
                </c:pt>
                <c:pt idx="1">
                  <c:v>0.125</c:v>
                </c:pt>
                <c:pt idx="2">
                  <c:v>3.1199999999999999E-2</c:v>
                </c:pt>
                <c:pt idx="3">
                  <c:v>0.1094</c:v>
                </c:pt>
                <c:pt idx="4">
                  <c:v>6.25E-2</c:v>
                </c:pt>
                <c:pt idx="5">
                  <c:v>0.125</c:v>
                </c:pt>
                <c:pt idx="6">
                  <c:v>1.5599999999999999E-2</c:v>
                </c:pt>
                <c:pt idx="7">
                  <c:v>4.6899999999999997E-2</c:v>
                </c:pt>
                <c:pt idx="8">
                  <c:v>4.6899999999999997E-2</c:v>
                </c:pt>
                <c:pt idx="9">
                  <c:v>0</c:v>
                </c:pt>
                <c:pt idx="10">
                  <c:v>1.5599999999999999E-2</c:v>
                </c:pt>
                <c:pt idx="11">
                  <c:v>1.5599999999999999E-2</c:v>
                </c:pt>
                <c:pt idx="12">
                  <c:v>0.125</c:v>
                </c:pt>
                <c:pt idx="13">
                  <c:v>9.3799999999999994E-2</c:v>
                </c:pt>
                <c:pt idx="14">
                  <c:v>1.5599999999999999E-2</c:v>
                </c:pt>
                <c:pt idx="15">
                  <c:v>6.25E-2</c:v>
                </c:pt>
                <c:pt idx="16">
                  <c:v>9.3799999999999994E-2</c:v>
                </c:pt>
                <c:pt idx="17">
                  <c:v>7.8100000000000003E-2</c:v>
                </c:pt>
                <c:pt idx="18">
                  <c:v>7.8100000000000003E-2</c:v>
                </c:pt>
                <c:pt idx="19">
                  <c:v>0.1406</c:v>
                </c:pt>
                <c:pt idx="20">
                  <c:v>6.25E-2</c:v>
                </c:pt>
                <c:pt idx="21">
                  <c:v>6.25E-2</c:v>
                </c:pt>
                <c:pt idx="22">
                  <c:v>6.25E-2</c:v>
                </c:pt>
                <c:pt idx="23">
                  <c:v>0.1719</c:v>
                </c:pt>
                <c:pt idx="24">
                  <c:v>0.1406</c:v>
                </c:pt>
                <c:pt idx="25">
                  <c:v>0.1094</c:v>
                </c:pt>
                <c:pt idx="26">
                  <c:v>0.125</c:v>
                </c:pt>
                <c:pt idx="27">
                  <c:v>0.1875</c:v>
                </c:pt>
                <c:pt idx="28">
                  <c:v>0.1719</c:v>
                </c:pt>
                <c:pt idx="29">
                  <c:v>4.6899999999999997E-2</c:v>
                </c:pt>
                <c:pt idx="30">
                  <c:v>0.1094</c:v>
                </c:pt>
                <c:pt idx="31">
                  <c:v>6.25E-2</c:v>
                </c:pt>
                <c:pt idx="32">
                  <c:v>0.15620000000000001</c:v>
                </c:pt>
                <c:pt idx="33">
                  <c:v>3.1199999999999999E-2</c:v>
                </c:pt>
                <c:pt idx="34">
                  <c:v>0.15620000000000001</c:v>
                </c:pt>
                <c:pt idx="35">
                  <c:v>0.2031</c:v>
                </c:pt>
                <c:pt idx="36">
                  <c:v>0.2031</c:v>
                </c:pt>
                <c:pt idx="37">
                  <c:v>0.1406</c:v>
                </c:pt>
                <c:pt idx="38">
                  <c:v>9.3799999999999994E-2</c:v>
                </c:pt>
                <c:pt idx="39">
                  <c:v>0.2031</c:v>
                </c:pt>
                <c:pt idx="40">
                  <c:v>9.3799999999999994E-2</c:v>
                </c:pt>
                <c:pt idx="41">
                  <c:v>0.1406</c:v>
                </c:pt>
                <c:pt idx="42">
                  <c:v>0.15620000000000001</c:v>
                </c:pt>
                <c:pt idx="43">
                  <c:v>0.2969</c:v>
                </c:pt>
                <c:pt idx="44">
                  <c:v>0.2031</c:v>
                </c:pt>
                <c:pt idx="45">
                  <c:v>0.2031</c:v>
                </c:pt>
                <c:pt idx="46">
                  <c:v>0.3125</c:v>
                </c:pt>
                <c:pt idx="47">
                  <c:v>0.2031</c:v>
                </c:pt>
                <c:pt idx="48">
                  <c:v>0.25</c:v>
                </c:pt>
                <c:pt idx="49">
                  <c:v>0.21879999999999999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1-194A-BFFD-580849D98489}"/>
            </c:ext>
          </c:extLst>
        </c:ser>
        <c:ser>
          <c:idx val="1"/>
          <c:order val="1"/>
          <c:tx>
            <c:strRef>
              <c:f>'25 samples'!$C$31</c:f>
              <c:strCache>
                <c:ptCount val="1"/>
                <c:pt idx="0">
                  <c:v>Shrub (T4)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'25 samples'!$A$32:$A$81</c:f>
              <c:numCache>
                <c:formatCode>0.0000</c:formatCode>
                <c:ptCount val="50"/>
                <c:pt idx="0">
                  <c:v>-49</c:v>
                </c:pt>
                <c:pt idx="1">
                  <c:v>-47</c:v>
                </c:pt>
                <c:pt idx="2">
                  <c:v>-45</c:v>
                </c:pt>
                <c:pt idx="3">
                  <c:v>-43</c:v>
                </c:pt>
                <c:pt idx="4">
                  <c:v>-41</c:v>
                </c:pt>
                <c:pt idx="5">
                  <c:v>-39</c:v>
                </c:pt>
                <c:pt idx="6">
                  <c:v>-37</c:v>
                </c:pt>
                <c:pt idx="7">
                  <c:v>-35</c:v>
                </c:pt>
                <c:pt idx="8">
                  <c:v>-33</c:v>
                </c:pt>
                <c:pt idx="9">
                  <c:v>-31</c:v>
                </c:pt>
                <c:pt idx="10">
                  <c:v>-29</c:v>
                </c:pt>
                <c:pt idx="11">
                  <c:v>-27</c:v>
                </c:pt>
                <c:pt idx="12">
                  <c:v>-25</c:v>
                </c:pt>
                <c:pt idx="13">
                  <c:v>-23</c:v>
                </c:pt>
                <c:pt idx="14">
                  <c:v>-21</c:v>
                </c:pt>
                <c:pt idx="15">
                  <c:v>-19</c:v>
                </c:pt>
                <c:pt idx="16">
                  <c:v>-17</c:v>
                </c:pt>
                <c:pt idx="17">
                  <c:v>-15</c:v>
                </c:pt>
                <c:pt idx="18">
                  <c:v>-13</c:v>
                </c:pt>
                <c:pt idx="19">
                  <c:v>-11</c:v>
                </c:pt>
                <c:pt idx="20">
                  <c:v>-9</c:v>
                </c:pt>
                <c:pt idx="21">
                  <c:v>-7</c:v>
                </c:pt>
                <c:pt idx="22">
                  <c:v>-5</c:v>
                </c:pt>
                <c:pt idx="23">
                  <c:v>-3</c:v>
                </c:pt>
                <c:pt idx="24">
                  <c:v>-1</c:v>
                </c:pt>
                <c:pt idx="25">
                  <c:v>1</c:v>
                </c:pt>
                <c:pt idx="26">
                  <c:v>3</c:v>
                </c:pt>
                <c:pt idx="27">
                  <c:v>5</c:v>
                </c:pt>
                <c:pt idx="28">
                  <c:v>7</c:v>
                </c:pt>
                <c:pt idx="29">
                  <c:v>9</c:v>
                </c:pt>
                <c:pt idx="30">
                  <c:v>11</c:v>
                </c:pt>
                <c:pt idx="31">
                  <c:v>13</c:v>
                </c:pt>
                <c:pt idx="32">
                  <c:v>15</c:v>
                </c:pt>
                <c:pt idx="33">
                  <c:v>17</c:v>
                </c:pt>
                <c:pt idx="34">
                  <c:v>19</c:v>
                </c:pt>
                <c:pt idx="35">
                  <c:v>21</c:v>
                </c:pt>
                <c:pt idx="36">
                  <c:v>23</c:v>
                </c:pt>
                <c:pt idx="37">
                  <c:v>25</c:v>
                </c:pt>
                <c:pt idx="38">
                  <c:v>27</c:v>
                </c:pt>
                <c:pt idx="39">
                  <c:v>29</c:v>
                </c:pt>
                <c:pt idx="40">
                  <c:v>31</c:v>
                </c:pt>
                <c:pt idx="41">
                  <c:v>33</c:v>
                </c:pt>
                <c:pt idx="42">
                  <c:v>35</c:v>
                </c:pt>
                <c:pt idx="43">
                  <c:v>37</c:v>
                </c:pt>
                <c:pt idx="44">
                  <c:v>39</c:v>
                </c:pt>
                <c:pt idx="45">
                  <c:v>41</c:v>
                </c:pt>
                <c:pt idx="46">
                  <c:v>43</c:v>
                </c:pt>
                <c:pt idx="47">
                  <c:v>45</c:v>
                </c:pt>
                <c:pt idx="48">
                  <c:v>47</c:v>
                </c:pt>
                <c:pt idx="49">
                  <c:v>49</c:v>
                </c:pt>
              </c:numCache>
            </c:numRef>
          </c:xVal>
          <c:yVal>
            <c:numRef>
              <c:f>'25 samples'!$C$32:$C$81</c:f>
              <c:numCache>
                <c:formatCode>0.0000</c:formatCode>
                <c:ptCount val="50"/>
                <c:pt idx="0">
                  <c:v>0</c:v>
                </c:pt>
                <c:pt idx="1">
                  <c:v>4.6899999999999997E-2</c:v>
                </c:pt>
                <c:pt idx="2">
                  <c:v>0.1094</c:v>
                </c:pt>
                <c:pt idx="3">
                  <c:v>6.25E-2</c:v>
                </c:pt>
                <c:pt idx="4">
                  <c:v>9.3799999999999994E-2</c:v>
                </c:pt>
                <c:pt idx="5">
                  <c:v>6.25E-2</c:v>
                </c:pt>
                <c:pt idx="6">
                  <c:v>3.1199999999999999E-2</c:v>
                </c:pt>
                <c:pt idx="7">
                  <c:v>0</c:v>
                </c:pt>
                <c:pt idx="8">
                  <c:v>4.6899999999999997E-2</c:v>
                </c:pt>
                <c:pt idx="9">
                  <c:v>6.25E-2</c:v>
                </c:pt>
                <c:pt idx="10">
                  <c:v>1.5599999999999999E-2</c:v>
                </c:pt>
                <c:pt idx="11">
                  <c:v>1.5599999999999999E-2</c:v>
                </c:pt>
                <c:pt idx="12">
                  <c:v>0.2031</c:v>
                </c:pt>
                <c:pt idx="13">
                  <c:v>9.3799999999999994E-2</c:v>
                </c:pt>
                <c:pt idx="14">
                  <c:v>6.25E-2</c:v>
                </c:pt>
                <c:pt idx="15">
                  <c:v>0.1094</c:v>
                </c:pt>
                <c:pt idx="16">
                  <c:v>0.1875</c:v>
                </c:pt>
                <c:pt idx="17">
                  <c:v>0.125</c:v>
                </c:pt>
                <c:pt idx="18">
                  <c:v>0.1406</c:v>
                </c:pt>
                <c:pt idx="19">
                  <c:v>4.6899999999999997E-2</c:v>
                </c:pt>
                <c:pt idx="20">
                  <c:v>4.6899999999999997E-2</c:v>
                </c:pt>
                <c:pt idx="21">
                  <c:v>3.1199999999999999E-2</c:v>
                </c:pt>
                <c:pt idx="22">
                  <c:v>4.6899999999999997E-2</c:v>
                </c:pt>
                <c:pt idx="23">
                  <c:v>4.6899999999999997E-2</c:v>
                </c:pt>
                <c:pt idx="24">
                  <c:v>0.1094</c:v>
                </c:pt>
                <c:pt idx="25">
                  <c:v>6.25E-2</c:v>
                </c:pt>
                <c:pt idx="26">
                  <c:v>4.6899999999999997E-2</c:v>
                </c:pt>
                <c:pt idx="27">
                  <c:v>3.1199999999999999E-2</c:v>
                </c:pt>
                <c:pt idx="28">
                  <c:v>1.5599999999999999E-2</c:v>
                </c:pt>
                <c:pt idx="29">
                  <c:v>9.3799999999999994E-2</c:v>
                </c:pt>
                <c:pt idx="30">
                  <c:v>9.3799999999999994E-2</c:v>
                </c:pt>
                <c:pt idx="31">
                  <c:v>0.1094</c:v>
                </c:pt>
                <c:pt idx="32">
                  <c:v>6.25E-2</c:v>
                </c:pt>
                <c:pt idx="33">
                  <c:v>6.25E-2</c:v>
                </c:pt>
                <c:pt idx="34">
                  <c:v>7.8100000000000003E-2</c:v>
                </c:pt>
                <c:pt idx="35">
                  <c:v>9.3799999999999994E-2</c:v>
                </c:pt>
                <c:pt idx="36">
                  <c:v>0.15620000000000001</c:v>
                </c:pt>
                <c:pt idx="37">
                  <c:v>0.1406</c:v>
                </c:pt>
                <c:pt idx="38">
                  <c:v>0.1406</c:v>
                </c:pt>
                <c:pt idx="39">
                  <c:v>7.8100000000000003E-2</c:v>
                </c:pt>
                <c:pt idx="40">
                  <c:v>7.8100000000000003E-2</c:v>
                </c:pt>
                <c:pt idx="41">
                  <c:v>7.8100000000000003E-2</c:v>
                </c:pt>
                <c:pt idx="42">
                  <c:v>9.3799999999999994E-2</c:v>
                </c:pt>
                <c:pt idx="43">
                  <c:v>4.6899999999999997E-2</c:v>
                </c:pt>
                <c:pt idx="44">
                  <c:v>4.6899999999999997E-2</c:v>
                </c:pt>
                <c:pt idx="45">
                  <c:v>7.8100000000000003E-2</c:v>
                </c:pt>
                <c:pt idx="46">
                  <c:v>0.1094</c:v>
                </c:pt>
                <c:pt idx="47">
                  <c:v>0.125</c:v>
                </c:pt>
                <c:pt idx="48">
                  <c:v>0.1406</c:v>
                </c:pt>
                <c:pt idx="49">
                  <c:v>9.3799999999999994E-2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41-194A-BFFD-580849D98489}"/>
            </c:ext>
          </c:extLst>
        </c:ser>
        <c:ser>
          <c:idx val="2"/>
          <c:order val="2"/>
          <c:tx>
            <c:strRef>
              <c:f>'25 samples'!$D$31</c:f>
              <c:strCache>
                <c:ptCount val="1"/>
                <c:pt idx="0">
                  <c:v>Soil (T4)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'25 samples'!$A$32:$A$81</c:f>
              <c:numCache>
                <c:formatCode>0.0000</c:formatCode>
                <c:ptCount val="50"/>
                <c:pt idx="0">
                  <c:v>-49</c:v>
                </c:pt>
                <c:pt idx="1">
                  <c:v>-47</c:v>
                </c:pt>
                <c:pt idx="2">
                  <c:v>-45</c:v>
                </c:pt>
                <c:pt idx="3">
                  <c:v>-43</c:v>
                </c:pt>
                <c:pt idx="4">
                  <c:v>-41</c:v>
                </c:pt>
                <c:pt idx="5">
                  <c:v>-39</c:v>
                </c:pt>
                <c:pt idx="6">
                  <c:v>-37</c:v>
                </c:pt>
                <c:pt idx="7">
                  <c:v>-35</c:v>
                </c:pt>
                <c:pt idx="8">
                  <c:v>-33</c:v>
                </c:pt>
                <c:pt idx="9">
                  <c:v>-31</c:v>
                </c:pt>
                <c:pt idx="10">
                  <c:v>-29</c:v>
                </c:pt>
                <c:pt idx="11">
                  <c:v>-27</c:v>
                </c:pt>
                <c:pt idx="12">
                  <c:v>-25</c:v>
                </c:pt>
                <c:pt idx="13">
                  <c:v>-23</c:v>
                </c:pt>
                <c:pt idx="14">
                  <c:v>-21</c:v>
                </c:pt>
                <c:pt idx="15">
                  <c:v>-19</c:v>
                </c:pt>
                <c:pt idx="16">
                  <c:v>-17</c:v>
                </c:pt>
                <c:pt idx="17">
                  <c:v>-15</c:v>
                </c:pt>
                <c:pt idx="18">
                  <c:v>-13</c:v>
                </c:pt>
                <c:pt idx="19">
                  <c:v>-11</c:v>
                </c:pt>
                <c:pt idx="20">
                  <c:v>-9</c:v>
                </c:pt>
                <c:pt idx="21">
                  <c:v>-7</c:v>
                </c:pt>
                <c:pt idx="22">
                  <c:v>-5</c:v>
                </c:pt>
                <c:pt idx="23">
                  <c:v>-3</c:v>
                </c:pt>
                <c:pt idx="24">
                  <c:v>-1</c:v>
                </c:pt>
                <c:pt idx="25">
                  <c:v>1</c:v>
                </c:pt>
                <c:pt idx="26">
                  <c:v>3</c:v>
                </c:pt>
                <c:pt idx="27">
                  <c:v>5</c:v>
                </c:pt>
                <c:pt idx="28">
                  <c:v>7</c:v>
                </c:pt>
                <c:pt idx="29">
                  <c:v>9</c:v>
                </c:pt>
                <c:pt idx="30">
                  <c:v>11</c:v>
                </c:pt>
                <c:pt idx="31">
                  <c:v>13</c:v>
                </c:pt>
                <c:pt idx="32">
                  <c:v>15</c:v>
                </c:pt>
                <c:pt idx="33">
                  <c:v>17</c:v>
                </c:pt>
                <c:pt idx="34">
                  <c:v>19</c:v>
                </c:pt>
                <c:pt idx="35">
                  <c:v>21</c:v>
                </c:pt>
                <c:pt idx="36">
                  <c:v>23</c:v>
                </c:pt>
                <c:pt idx="37">
                  <c:v>25</c:v>
                </c:pt>
                <c:pt idx="38">
                  <c:v>27</c:v>
                </c:pt>
                <c:pt idx="39">
                  <c:v>29</c:v>
                </c:pt>
                <c:pt idx="40">
                  <c:v>31</c:v>
                </c:pt>
                <c:pt idx="41">
                  <c:v>33</c:v>
                </c:pt>
                <c:pt idx="42">
                  <c:v>35</c:v>
                </c:pt>
                <c:pt idx="43">
                  <c:v>37</c:v>
                </c:pt>
                <c:pt idx="44">
                  <c:v>39</c:v>
                </c:pt>
                <c:pt idx="45">
                  <c:v>41</c:v>
                </c:pt>
                <c:pt idx="46">
                  <c:v>43</c:v>
                </c:pt>
                <c:pt idx="47">
                  <c:v>45</c:v>
                </c:pt>
                <c:pt idx="48">
                  <c:v>47</c:v>
                </c:pt>
                <c:pt idx="49">
                  <c:v>49</c:v>
                </c:pt>
              </c:numCache>
            </c:numRef>
          </c:xVal>
          <c:yVal>
            <c:numRef>
              <c:f>'25 samples'!$D$32:$D$81</c:f>
              <c:numCache>
                <c:formatCode>0.0000</c:formatCode>
                <c:ptCount val="50"/>
                <c:pt idx="0">
                  <c:v>0.96879999999999999</c:v>
                </c:pt>
                <c:pt idx="1">
                  <c:v>0.82809999999999995</c:v>
                </c:pt>
                <c:pt idx="2">
                  <c:v>0.85940000000000005</c:v>
                </c:pt>
                <c:pt idx="3">
                  <c:v>0.82809999999999995</c:v>
                </c:pt>
                <c:pt idx="4">
                  <c:v>0.84379999999999999</c:v>
                </c:pt>
                <c:pt idx="5">
                  <c:v>0.8125</c:v>
                </c:pt>
                <c:pt idx="6">
                  <c:v>0.95309999999999995</c:v>
                </c:pt>
                <c:pt idx="7">
                  <c:v>0.95309999999999995</c:v>
                </c:pt>
                <c:pt idx="8">
                  <c:v>0.90620000000000001</c:v>
                </c:pt>
                <c:pt idx="9">
                  <c:v>0.9375</c:v>
                </c:pt>
                <c:pt idx="10">
                  <c:v>0.96879999999999999</c:v>
                </c:pt>
                <c:pt idx="11">
                  <c:v>0.96879999999999999</c:v>
                </c:pt>
                <c:pt idx="12">
                  <c:v>0.67190000000000005</c:v>
                </c:pt>
                <c:pt idx="13">
                  <c:v>0.8125</c:v>
                </c:pt>
                <c:pt idx="14">
                  <c:v>0.92190000000000005</c:v>
                </c:pt>
                <c:pt idx="15">
                  <c:v>0.82809999999999995</c:v>
                </c:pt>
                <c:pt idx="16">
                  <c:v>0.71879999999999999</c:v>
                </c:pt>
                <c:pt idx="17">
                  <c:v>0.79690000000000005</c:v>
                </c:pt>
                <c:pt idx="18">
                  <c:v>0.78120000000000001</c:v>
                </c:pt>
                <c:pt idx="19">
                  <c:v>0.8125</c:v>
                </c:pt>
                <c:pt idx="20">
                  <c:v>0.89059999999999995</c:v>
                </c:pt>
                <c:pt idx="21">
                  <c:v>0.90620000000000001</c:v>
                </c:pt>
                <c:pt idx="22">
                  <c:v>0.89059999999999995</c:v>
                </c:pt>
                <c:pt idx="23">
                  <c:v>0.78120000000000001</c:v>
                </c:pt>
                <c:pt idx="24">
                  <c:v>0.75</c:v>
                </c:pt>
                <c:pt idx="25">
                  <c:v>0.82809999999999995</c:v>
                </c:pt>
                <c:pt idx="26">
                  <c:v>0.82809999999999995</c:v>
                </c:pt>
                <c:pt idx="27">
                  <c:v>0.78120000000000001</c:v>
                </c:pt>
                <c:pt idx="28">
                  <c:v>0.8125</c:v>
                </c:pt>
                <c:pt idx="29">
                  <c:v>0.85940000000000005</c:v>
                </c:pt>
                <c:pt idx="30">
                  <c:v>0.79690000000000005</c:v>
                </c:pt>
                <c:pt idx="31">
                  <c:v>0.82809999999999995</c:v>
                </c:pt>
                <c:pt idx="32">
                  <c:v>0.78120000000000001</c:v>
                </c:pt>
                <c:pt idx="33">
                  <c:v>0.90620000000000001</c:v>
                </c:pt>
                <c:pt idx="34">
                  <c:v>0.76559999999999995</c:v>
                </c:pt>
                <c:pt idx="35">
                  <c:v>0.70309999999999995</c:v>
                </c:pt>
                <c:pt idx="36">
                  <c:v>0.64059999999999995</c:v>
                </c:pt>
                <c:pt idx="37">
                  <c:v>0.71879999999999999</c:v>
                </c:pt>
                <c:pt idx="38">
                  <c:v>0.76559999999999995</c:v>
                </c:pt>
                <c:pt idx="39">
                  <c:v>0.71879999999999999</c:v>
                </c:pt>
                <c:pt idx="40">
                  <c:v>0.82809999999999995</c:v>
                </c:pt>
                <c:pt idx="41">
                  <c:v>0.78120000000000001</c:v>
                </c:pt>
                <c:pt idx="42">
                  <c:v>0.75</c:v>
                </c:pt>
                <c:pt idx="43">
                  <c:v>0.65620000000000001</c:v>
                </c:pt>
                <c:pt idx="44">
                  <c:v>0.75</c:v>
                </c:pt>
                <c:pt idx="45">
                  <c:v>0.71879999999999999</c:v>
                </c:pt>
                <c:pt idx="46">
                  <c:v>0.57809999999999995</c:v>
                </c:pt>
                <c:pt idx="47">
                  <c:v>0.67190000000000005</c:v>
                </c:pt>
                <c:pt idx="48">
                  <c:v>0.60940000000000005</c:v>
                </c:pt>
                <c:pt idx="49">
                  <c:v>0.6875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41-194A-BFFD-580849D98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443360"/>
        <c:axId val="557140848"/>
      </c:scatterChart>
      <c:valAx>
        <c:axId val="55444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140848"/>
        <c:crosses val="autoZero"/>
        <c:crossBetween val="midCat"/>
      </c:valAx>
      <c:valAx>
        <c:axId val="5571408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4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30</xdr:row>
      <xdr:rowOff>69850</xdr:rowOff>
    </xdr:from>
    <xdr:to>
      <xdr:col>19</xdr:col>
      <xdr:colOff>609600</xdr:colOff>
      <xdr:row>44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4E3B40-8612-EF4C-8DFC-7AEF54B61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workbookViewId="0">
      <selection activeCell="I1" sqref="I1"/>
    </sheetView>
  </sheetViews>
  <sheetFormatPr defaultColWidth="8.77734375" defaultRowHeight="14.4" x14ac:dyDescent="0.3"/>
  <cols>
    <col min="1" max="3" width="12.33203125" customWidth="1"/>
    <col min="11" max="11" width="12.44140625" customWidth="1"/>
    <col min="18" max="18" width="6.6640625" bestFit="1" customWidth="1"/>
    <col min="19" max="19" width="12.109375" bestFit="1" customWidth="1"/>
    <col min="20" max="20" width="12.77734375" bestFit="1" customWidth="1"/>
    <col min="21" max="21" width="12.109375" bestFit="1" customWidth="1"/>
    <col min="23" max="23" width="14.44140625" bestFit="1" customWidth="1"/>
    <col min="24" max="24" width="15.109375" bestFit="1" customWidth="1"/>
    <col min="25" max="25" width="13.44140625" bestFit="1" customWidth="1"/>
    <col min="27" max="27" width="12.109375" bestFit="1" customWidth="1"/>
    <col min="28" max="28" width="12.6640625" bestFit="1" customWidth="1"/>
    <col min="29" max="29" width="12.109375" bestFit="1" customWidth="1"/>
    <col min="31" max="31" width="14.33203125" bestFit="1" customWidth="1"/>
    <col min="32" max="32" width="15" bestFit="1" customWidth="1"/>
    <col min="33" max="33" width="13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3" x14ac:dyDescent="0.3">
      <c r="A2" s="1">
        <v>3.1199999999999999E-2</v>
      </c>
      <c r="B2" s="1">
        <v>0</v>
      </c>
      <c r="C2" s="1">
        <v>0.96879999999999999</v>
      </c>
      <c r="D2" s="2">
        <v>0</v>
      </c>
      <c r="E2" s="1">
        <v>0.1094</v>
      </c>
      <c r="F2" s="1">
        <v>6.25E-2</v>
      </c>
      <c r="G2" s="1">
        <v>0.82809999999999995</v>
      </c>
      <c r="H2" s="2">
        <v>0</v>
      </c>
      <c r="I2" s="1">
        <v>0.2031</v>
      </c>
      <c r="J2" s="1">
        <v>0.2031</v>
      </c>
      <c r="K2" s="1">
        <v>0.59379999999999999</v>
      </c>
      <c r="L2" s="2">
        <v>0</v>
      </c>
      <c r="M2" s="1">
        <v>0.2031</v>
      </c>
      <c r="N2" s="1">
        <v>7.8100000000000003E-2</v>
      </c>
      <c r="O2" s="1">
        <v>0.71879999999999999</v>
      </c>
      <c r="P2" s="2">
        <v>0</v>
      </c>
      <c r="Q2" s="2"/>
    </row>
    <row r="3" spans="1:33" x14ac:dyDescent="0.3">
      <c r="A3" s="1">
        <v>6.25E-2</v>
      </c>
      <c r="B3" s="1">
        <v>9.3799999999999994E-2</v>
      </c>
      <c r="C3" s="1">
        <v>0.84379999999999999</v>
      </c>
      <c r="D3" s="2">
        <v>1</v>
      </c>
      <c r="E3" s="1">
        <v>0.1719</v>
      </c>
      <c r="F3" s="1">
        <v>6.25E-2</v>
      </c>
      <c r="G3" s="1">
        <v>0.76559999999999995</v>
      </c>
      <c r="H3" s="2">
        <v>1</v>
      </c>
      <c r="I3" s="1">
        <v>0.1875</v>
      </c>
      <c r="J3" s="1">
        <v>0.15620000000000001</v>
      </c>
      <c r="K3" s="1">
        <v>0.65620000000000001</v>
      </c>
      <c r="L3" s="2">
        <v>1</v>
      </c>
      <c r="M3" s="1">
        <v>0.25</v>
      </c>
      <c r="N3" s="1">
        <v>0.1094</v>
      </c>
      <c r="O3" s="1">
        <v>0.64059999999999995</v>
      </c>
      <c r="P3" s="2">
        <v>1</v>
      </c>
      <c r="Q3" s="2"/>
      <c r="S3" t="str">
        <f>A1</f>
        <v>grass_b3t4_up</v>
      </c>
      <c r="T3" t="str">
        <f>B1</f>
        <v>shrub_b3t4_up</v>
      </c>
      <c r="U3" t="str">
        <f>C1</f>
        <v>soil_b3t4_up</v>
      </c>
      <c r="W3" t="str">
        <f>E1</f>
        <v>grass_b3t4_down</v>
      </c>
      <c r="X3" t="str">
        <f>F1</f>
        <v>shrub_b3t4_down</v>
      </c>
      <c r="Y3" t="str">
        <f>G1</f>
        <v>soil_b3t4_down</v>
      </c>
      <c r="AA3" t="str">
        <f>I1</f>
        <v>grass_b3tc_up</v>
      </c>
      <c r="AB3" t="str">
        <f>J1</f>
        <v>shurb_b3tc_up</v>
      </c>
      <c r="AC3" t="str">
        <f>K1</f>
        <v>soil_b3tc_up</v>
      </c>
      <c r="AE3" t="str">
        <f>M1</f>
        <v>grass_b3tc_down</v>
      </c>
      <c r="AF3" t="str">
        <f>N1</f>
        <v>shrub_b3tc_down</v>
      </c>
      <c r="AG3" t="str">
        <f>O1</f>
        <v>soil_b3tc_down</v>
      </c>
    </row>
    <row r="4" spans="1:33" x14ac:dyDescent="0.3">
      <c r="A4" s="1">
        <v>7.8100000000000003E-2</v>
      </c>
      <c r="B4" s="1">
        <v>0.1406</v>
      </c>
      <c r="C4" s="1">
        <v>0.78120000000000001</v>
      </c>
      <c r="D4" s="2">
        <v>2</v>
      </c>
      <c r="E4" s="1">
        <v>0.125</v>
      </c>
      <c r="F4" s="1">
        <v>6.25E-2</v>
      </c>
      <c r="G4" s="1">
        <v>0.8125</v>
      </c>
      <c r="H4" s="2">
        <v>2</v>
      </c>
      <c r="I4" s="1">
        <v>0.1875</v>
      </c>
      <c r="J4" s="1">
        <v>0</v>
      </c>
      <c r="K4" s="1">
        <v>0.8125</v>
      </c>
      <c r="L4" s="2">
        <v>2</v>
      </c>
      <c r="M4" s="1">
        <v>0.2969</v>
      </c>
      <c r="N4" s="1">
        <v>7.8100000000000003E-2</v>
      </c>
      <c r="O4" s="1">
        <v>0.625</v>
      </c>
      <c r="P4" s="2">
        <v>2</v>
      </c>
      <c r="Q4" s="2"/>
      <c r="S4">
        <f t="array" ref="S4:S8">LINEST(A2:A101,$D2:$D101, TRUE, TRUE)</f>
        <v>4.0362076207620774E-4</v>
      </c>
      <c r="T4">
        <f t="array" ref="T4:T8">LINEST(B2:B101,$D2:$D101, TRUE, TRUE)</f>
        <v>1.6645184518451853E-4</v>
      </c>
      <c r="U4">
        <f t="array" ref="U4:U8">LINEST(C2:C101,$D2:$D101, TRUE, TRUE)</f>
        <v>-5.7021962196219622E-4</v>
      </c>
      <c r="W4">
        <f t="array" ref="W4:W8">LINEST(E2:E101,$D2:$D101, TRUE, TRUE)</f>
        <v>1.5269960996099616E-3</v>
      </c>
      <c r="X4">
        <f t="array" ref="X4:X8">LINEST(F2:F101,$D2:$D101, TRUE, TRUE)</f>
        <v>4.8667566756675659E-4</v>
      </c>
      <c r="Y4">
        <f t="array" ref="Y4:Y8">LINEST(G2:G101,$D2:$D101, TRUE, TRUE)</f>
        <v>-2.0132913291329127E-3</v>
      </c>
      <c r="AA4">
        <f t="array" ref="AA4:AA8">LINEST(I2:I101,$D2:$D101, TRUE, TRUE)</f>
        <v>4.7743114311431137E-4</v>
      </c>
      <c r="AB4">
        <f t="array" ref="AB4:AB8">LINEST(J2:J101,$D2:$D101, TRUE, TRUE)</f>
        <v>-5.9870567056705625E-4</v>
      </c>
      <c r="AC4">
        <f t="array" ref="AC4:AC8">LINEST(K2:K101,$D2:$D101, TRUE, TRUE)</f>
        <v>1.2138553855385509E-4</v>
      </c>
      <c r="AE4">
        <f t="array" ref="AE4:AE8">LINEST(M2:M101,$D2:$D101, TRUE, TRUE)</f>
        <v>-9.5827242724272452E-4</v>
      </c>
      <c r="AF4">
        <f t="array" ref="AF4:AF8">LINEST(N2:N101,$D2:$D101, TRUE, TRUE)</f>
        <v>2.8123972397239735E-4</v>
      </c>
      <c r="AG4">
        <f t="array" ref="AG4:AG8">LINEST(O2:O101,$D2:$D101, TRUE, TRUE)</f>
        <v>6.7678787878787817E-4</v>
      </c>
    </row>
    <row r="5" spans="1:33" x14ac:dyDescent="0.3">
      <c r="A5" s="1">
        <v>0.125</v>
      </c>
      <c r="B5" s="1">
        <v>3.1199999999999999E-2</v>
      </c>
      <c r="C5" s="1">
        <v>0.84379999999999999</v>
      </c>
      <c r="D5" s="2">
        <v>3</v>
      </c>
      <c r="E5" s="1">
        <v>0.1406</v>
      </c>
      <c r="F5" s="1">
        <v>4.6899999999999997E-2</v>
      </c>
      <c r="G5" s="1">
        <v>0.8125</v>
      </c>
      <c r="H5" s="2">
        <v>3</v>
      </c>
      <c r="I5" s="1">
        <v>9.3799999999999994E-2</v>
      </c>
      <c r="J5" s="1">
        <v>1.5599999999999999E-2</v>
      </c>
      <c r="K5" s="1">
        <v>0.89059999999999995</v>
      </c>
      <c r="L5" s="2">
        <v>3</v>
      </c>
      <c r="M5" s="1">
        <v>0.2031</v>
      </c>
      <c r="N5" s="1">
        <v>4.6899999999999997E-2</v>
      </c>
      <c r="O5" s="1">
        <v>0.75</v>
      </c>
      <c r="P5" s="2">
        <v>3</v>
      </c>
      <c r="Q5" s="2"/>
      <c r="S5">
        <v>1.388007820521601E-4</v>
      </c>
      <c r="T5">
        <v>1.8880668299037275E-4</v>
      </c>
      <c r="U5">
        <v>2.5318108746848319E-4</v>
      </c>
      <c r="W5">
        <v>1.8568386701347926E-4</v>
      </c>
      <c r="X5">
        <v>1.1754798853777625E-4</v>
      </c>
      <c r="Y5">
        <v>2.0837763172590711E-4</v>
      </c>
      <c r="AA5">
        <v>1.5798506392146317E-4</v>
      </c>
      <c r="AB5">
        <v>1.6605455256804607E-4</v>
      </c>
      <c r="AC5">
        <v>2.3222424152843446E-4</v>
      </c>
      <c r="AE5">
        <v>1.6216572750845539E-4</v>
      </c>
      <c r="AF5">
        <v>1.551659045142741E-4</v>
      </c>
      <c r="AG5">
        <v>2.2714814784637028E-4</v>
      </c>
    </row>
    <row r="6" spans="1:33" x14ac:dyDescent="0.3">
      <c r="A6" s="1">
        <v>0.125</v>
      </c>
      <c r="B6" s="1">
        <v>4.6899999999999997E-2</v>
      </c>
      <c r="C6" s="1">
        <v>0.82809999999999995</v>
      </c>
      <c r="D6" s="2">
        <v>4</v>
      </c>
      <c r="E6" s="1">
        <v>0.125</v>
      </c>
      <c r="F6" s="1">
        <v>4.6899999999999997E-2</v>
      </c>
      <c r="G6" s="1">
        <v>0.82809999999999995</v>
      </c>
      <c r="H6" s="2">
        <v>4</v>
      </c>
      <c r="I6" s="1">
        <v>0.2031</v>
      </c>
      <c r="J6" s="1">
        <v>3.1199999999999999E-2</v>
      </c>
      <c r="K6" s="1">
        <v>0.76559999999999995</v>
      </c>
      <c r="L6" s="2">
        <v>4</v>
      </c>
      <c r="M6" s="1">
        <v>0.2031</v>
      </c>
      <c r="N6" s="1">
        <v>0.1406</v>
      </c>
      <c r="O6" s="1">
        <v>0.65620000000000001</v>
      </c>
      <c r="P6" s="2">
        <v>4</v>
      </c>
      <c r="Q6" s="2"/>
      <c r="S6">
        <v>7.9431574156849163E-2</v>
      </c>
      <c r="T6">
        <v>7.8683870523785625E-3</v>
      </c>
      <c r="U6">
        <v>4.921290443046996E-2</v>
      </c>
      <c r="W6">
        <v>0.40831314228432875</v>
      </c>
      <c r="X6">
        <v>0.14887335435756957</v>
      </c>
      <c r="Y6">
        <v>0.48784760821796741</v>
      </c>
      <c r="AA6">
        <v>8.5244861836631922E-2</v>
      </c>
      <c r="AB6">
        <v>0.11711278807324704</v>
      </c>
      <c r="AC6">
        <v>2.7802483328148915E-3</v>
      </c>
      <c r="AE6">
        <v>0.26270799227585007</v>
      </c>
      <c r="AF6">
        <v>3.2435065279462875E-2</v>
      </c>
      <c r="AG6">
        <v>8.3061694064308009E-2</v>
      </c>
    </row>
    <row r="7" spans="1:33" x14ac:dyDescent="0.3">
      <c r="A7" s="1">
        <v>1.5599999999999999E-2</v>
      </c>
      <c r="B7" s="1">
        <v>6.25E-2</v>
      </c>
      <c r="C7" s="1">
        <v>0.92190000000000005</v>
      </c>
      <c r="D7" s="2">
        <v>5</v>
      </c>
      <c r="E7" s="1">
        <v>0.1406</v>
      </c>
      <c r="F7" s="1">
        <v>4.6899999999999997E-2</v>
      </c>
      <c r="G7" s="1">
        <v>0.8125</v>
      </c>
      <c r="H7" s="2">
        <v>5</v>
      </c>
      <c r="I7" s="1">
        <v>0.15620000000000001</v>
      </c>
      <c r="J7" s="1">
        <v>1.5599999999999999E-2</v>
      </c>
      <c r="K7" s="1">
        <v>0.82809999999999995</v>
      </c>
      <c r="L7" s="2">
        <v>5</v>
      </c>
      <c r="M7" s="1">
        <v>0.1875</v>
      </c>
      <c r="N7" s="1">
        <v>0.125</v>
      </c>
      <c r="O7" s="1">
        <v>0.6875</v>
      </c>
      <c r="P7" s="2">
        <v>5</v>
      </c>
      <c r="Q7" s="2"/>
      <c r="S7">
        <v>8.4559648678386559</v>
      </c>
      <c r="T7">
        <v>0.77721737828931436</v>
      </c>
      <c r="U7">
        <v>5.0724969413863539</v>
      </c>
      <c r="W7">
        <v>67.628150637567217</v>
      </c>
      <c r="X7">
        <v>17.14150156353006</v>
      </c>
      <c r="Y7">
        <v>93.349296757180639</v>
      </c>
      <c r="AA7">
        <v>9.1324947097459983</v>
      </c>
      <c r="AB7">
        <v>12.999455735836824</v>
      </c>
      <c r="AC7">
        <v>0.27322396709485991</v>
      </c>
      <c r="AE7">
        <v>34.918842159300439</v>
      </c>
      <c r="AF7">
        <v>3.2851918081399374</v>
      </c>
      <c r="AG7">
        <v>8.8774195227841997</v>
      </c>
    </row>
    <row r="8" spans="1:33" x14ac:dyDescent="0.3">
      <c r="A8" s="1">
        <v>0.1094</v>
      </c>
      <c r="B8" s="1">
        <v>6.25E-2</v>
      </c>
      <c r="C8" s="1">
        <v>0.82809999999999995</v>
      </c>
      <c r="D8" s="2">
        <v>6</v>
      </c>
      <c r="E8" s="1">
        <v>0.1094</v>
      </c>
      <c r="F8" s="1">
        <v>6.25E-2</v>
      </c>
      <c r="G8" s="1">
        <v>0.82809999999999995</v>
      </c>
      <c r="H8" s="2">
        <v>6</v>
      </c>
      <c r="I8" s="1">
        <v>0.1719</v>
      </c>
      <c r="J8" s="1">
        <v>4.6899999999999997E-2</v>
      </c>
      <c r="K8" s="1">
        <v>0.78120000000000001</v>
      </c>
      <c r="L8" s="2">
        <v>6</v>
      </c>
      <c r="M8" s="1">
        <v>0.2344</v>
      </c>
      <c r="N8" s="1">
        <v>3.1199999999999999E-2</v>
      </c>
      <c r="O8" s="1">
        <v>0.73440000000000005</v>
      </c>
      <c r="P8" s="2">
        <v>6</v>
      </c>
      <c r="Q8" s="2"/>
      <c r="S8">
        <v>1.3574452383918273E-2</v>
      </c>
      <c r="T8">
        <v>2.3086205119712822E-3</v>
      </c>
      <c r="U8">
        <v>2.7093158519081562E-2</v>
      </c>
      <c r="W8">
        <v>0.1942903263762677</v>
      </c>
      <c r="X8">
        <v>1.9735793340083949E-2</v>
      </c>
      <c r="Y8">
        <v>0.33774472014701479</v>
      </c>
      <c r="AA8">
        <v>1.899314186381626E-2</v>
      </c>
      <c r="AB8">
        <v>2.9867719593429154E-2</v>
      </c>
      <c r="AC8">
        <v>1.2277479604263508E-3</v>
      </c>
      <c r="AE8">
        <v>7.6516184684098348E-2</v>
      </c>
      <c r="AF8">
        <v>6.5906560634865774E-3</v>
      </c>
      <c r="AG8">
        <v>3.8166335724242939E-2</v>
      </c>
    </row>
    <row r="9" spans="1:33" x14ac:dyDescent="0.3">
      <c r="A9" s="1">
        <v>0.1406</v>
      </c>
      <c r="B9" s="1">
        <v>0</v>
      </c>
      <c r="C9" s="1">
        <v>0.85940000000000005</v>
      </c>
      <c r="D9" s="2">
        <v>7</v>
      </c>
      <c r="E9" s="1">
        <v>0.2031</v>
      </c>
      <c r="F9" s="1">
        <v>3.1199999999999999E-2</v>
      </c>
      <c r="G9" s="1">
        <v>0.76559999999999995</v>
      </c>
      <c r="H9" s="2">
        <v>7</v>
      </c>
      <c r="I9" s="1">
        <v>0.1094</v>
      </c>
      <c r="J9" s="1">
        <v>9.3799999999999994E-2</v>
      </c>
      <c r="K9" s="1">
        <v>0.79690000000000005</v>
      </c>
      <c r="L9" s="2">
        <v>7</v>
      </c>
      <c r="M9" s="1">
        <v>0.2031</v>
      </c>
      <c r="N9" s="1">
        <v>7.8100000000000003E-2</v>
      </c>
      <c r="O9" s="1">
        <v>0.71879999999999999</v>
      </c>
      <c r="P9" s="2">
        <v>7</v>
      </c>
      <c r="Q9" s="2"/>
    </row>
    <row r="10" spans="1:33" x14ac:dyDescent="0.3">
      <c r="A10" s="1">
        <v>3.1199999999999999E-2</v>
      </c>
      <c r="B10" s="1">
        <v>0.1094</v>
      </c>
      <c r="C10" s="1">
        <v>0.85940000000000005</v>
      </c>
      <c r="D10" s="2">
        <v>8</v>
      </c>
      <c r="E10" s="1">
        <v>0.1875</v>
      </c>
      <c r="F10" s="1">
        <v>3.1199999999999999E-2</v>
      </c>
      <c r="G10" s="1">
        <v>0.78120000000000001</v>
      </c>
      <c r="H10" s="2">
        <v>8</v>
      </c>
      <c r="I10" s="1">
        <v>0.2344</v>
      </c>
      <c r="J10" s="1">
        <v>0.125</v>
      </c>
      <c r="K10" s="1">
        <v>0.64059999999999995</v>
      </c>
      <c r="L10" s="2">
        <v>8</v>
      </c>
      <c r="M10" s="1">
        <v>0.3125</v>
      </c>
      <c r="N10" s="1">
        <v>4.6899999999999997E-2</v>
      </c>
      <c r="O10" s="1">
        <v>0.64059999999999995</v>
      </c>
      <c r="P10" s="2">
        <v>8</v>
      </c>
      <c r="Q10" s="2"/>
      <c r="R10" s="3" t="s">
        <v>16</v>
      </c>
      <c r="S10">
        <f>FDIST(S7,1,98)</f>
        <v>4.5007192710850913E-3</v>
      </c>
      <c r="T10">
        <f>FDIST(T7,1,98)</f>
        <v>0.38015067937671798</v>
      </c>
      <c r="U10">
        <f>FDIST(U7,1,98)</f>
        <v>2.6539534364106131E-2</v>
      </c>
      <c r="W10">
        <f>FDIST(W7,1,98)</f>
        <v>8.4361063656598903E-13</v>
      </c>
      <c r="X10">
        <f>FDIST(X7,1,98)</f>
        <v>7.353140289961177E-5</v>
      </c>
      <c r="Y10">
        <f>FDIST(Y7,1,98)</f>
        <v>6.5643273496715252E-16</v>
      </c>
      <c r="AA10">
        <f>FDIST(AA7,1,98)</f>
        <v>3.2038509861449099E-3</v>
      </c>
      <c r="AB10">
        <f>FDIST(AB7,1,98)</f>
        <v>4.9214539364058967E-4</v>
      </c>
      <c r="AC10">
        <f>FDIST(AC7,1,98)</f>
        <v>0.6023569898752863</v>
      </c>
      <c r="AE10">
        <f>FDIST(AE7,1,98)</f>
        <v>4.9931211785870918E-8</v>
      </c>
      <c r="AF10">
        <f>FDIST(AF7,1,98)</f>
        <v>7.2969323548517567E-2</v>
      </c>
      <c r="AG10">
        <f>FDIST(AG7,1,98)</f>
        <v>3.6401214241406411E-3</v>
      </c>
    </row>
    <row r="11" spans="1:33" x14ac:dyDescent="0.3">
      <c r="A11" s="1">
        <v>1.5599999999999999E-2</v>
      </c>
      <c r="B11" s="1">
        <v>0.1719</v>
      </c>
      <c r="C11" s="1">
        <v>0.8125</v>
      </c>
      <c r="D11" s="2">
        <v>9</v>
      </c>
      <c r="E11" s="1">
        <v>0.125</v>
      </c>
      <c r="F11" s="1">
        <v>3.1199999999999999E-2</v>
      </c>
      <c r="G11" s="1">
        <v>0.84379999999999999</v>
      </c>
      <c r="H11" s="2">
        <v>9</v>
      </c>
      <c r="I11" s="1">
        <v>0.2031</v>
      </c>
      <c r="J11" s="1">
        <v>0.1406</v>
      </c>
      <c r="K11" s="1">
        <v>0.65620000000000001</v>
      </c>
      <c r="L11" s="2">
        <v>9</v>
      </c>
      <c r="M11" s="1">
        <v>0.2344</v>
      </c>
      <c r="N11" s="1">
        <v>4.6899999999999997E-2</v>
      </c>
      <c r="O11" s="1">
        <v>0.71879999999999999</v>
      </c>
      <c r="P11" s="2">
        <v>9</v>
      </c>
      <c r="Q11" s="2"/>
      <c r="R11" s="3"/>
      <c r="S11">
        <f>SQRT(S6)</f>
        <v>0.28183607674825656</v>
      </c>
      <c r="T11">
        <f t="shared" ref="T11:U11" si="0">SQRT(T6)</f>
        <v>8.8703929182300384E-2</v>
      </c>
      <c r="U11">
        <f t="shared" si="0"/>
        <v>0.22183981705381467</v>
      </c>
      <c r="W11">
        <f>SQRT(W6)</f>
        <v>0.63899385152310251</v>
      </c>
      <c r="X11">
        <f t="shared" ref="X11:Y11" si="1">SQRT(X6)</f>
        <v>0.38584109988124587</v>
      </c>
      <c r="Y11">
        <f t="shared" si="1"/>
        <v>0.69846088524552852</v>
      </c>
      <c r="AA11">
        <f>SQRT(AA6)</f>
        <v>0.29196722733319219</v>
      </c>
      <c r="AB11">
        <f t="shared" ref="AB11:AC11" si="2">SQRT(AB6)</f>
        <v>0.34221745728885172</v>
      </c>
      <c r="AC11">
        <f t="shared" si="2"/>
        <v>5.2728060203414383E-2</v>
      </c>
      <c r="AE11">
        <f>SQRT(AE6)</f>
        <v>0.5125504777832619</v>
      </c>
      <c r="AF11">
        <f t="shared" ref="AF11:AG11" si="3">SQRT(AF6)</f>
        <v>0.1800973772142806</v>
      </c>
      <c r="AG11">
        <f t="shared" si="3"/>
        <v>0.2882042575402175</v>
      </c>
    </row>
    <row r="12" spans="1:33" x14ac:dyDescent="0.3">
      <c r="A12" s="1">
        <v>6.25E-2</v>
      </c>
      <c r="B12" s="1">
        <v>0.1406</v>
      </c>
      <c r="C12" s="1">
        <v>0.79690000000000005</v>
      </c>
      <c r="D12" s="2">
        <v>10</v>
      </c>
      <c r="E12" s="1">
        <v>0.125</v>
      </c>
      <c r="F12" s="1">
        <v>4.6899999999999997E-2</v>
      </c>
      <c r="G12" s="1">
        <v>0.82809999999999995</v>
      </c>
      <c r="H12" s="2">
        <v>10</v>
      </c>
      <c r="I12" s="1">
        <v>0.1406</v>
      </c>
      <c r="J12" s="1">
        <v>0.1875</v>
      </c>
      <c r="K12" s="1">
        <v>0.67190000000000005</v>
      </c>
      <c r="L12" s="2">
        <v>10</v>
      </c>
      <c r="M12" s="1">
        <v>0.2344</v>
      </c>
      <c r="N12" s="1">
        <v>6.25E-2</v>
      </c>
      <c r="O12" s="1">
        <v>0.70309999999999995</v>
      </c>
      <c r="P12" s="2">
        <v>10</v>
      </c>
      <c r="Q12" s="2"/>
      <c r="R12" s="3"/>
      <c r="S12" t="b">
        <f>S6&gt;=0.1</f>
        <v>0</v>
      </c>
      <c r="T12" t="b">
        <f>T6&gt;=0.1</f>
        <v>0</v>
      </c>
      <c r="U12" t="b">
        <f>U6&gt;=0.1</f>
        <v>0</v>
      </c>
      <c r="W12" t="b">
        <f>W6&gt;=0.1</f>
        <v>1</v>
      </c>
      <c r="X12" t="b">
        <f>X6&gt;=0.1</f>
        <v>1</v>
      </c>
      <c r="Y12" t="b">
        <f>Y6&gt;=0.1</f>
        <v>1</v>
      </c>
      <c r="AA12" t="b">
        <f>AA6&gt;=0.1</f>
        <v>0</v>
      </c>
      <c r="AB12" t="b">
        <f>AB6&gt;=0.1</f>
        <v>1</v>
      </c>
      <c r="AC12" t="b">
        <f>AC6&gt;=0.1</f>
        <v>0</v>
      </c>
      <c r="AE12" t="b">
        <f>AE6&gt;=0.1</f>
        <v>1</v>
      </c>
      <c r="AF12" t="b">
        <f>AF6&gt;=0.1</f>
        <v>0</v>
      </c>
      <c r="AG12" t="b">
        <f>AG6&gt;=0.1</f>
        <v>0</v>
      </c>
    </row>
    <row r="13" spans="1:33" x14ac:dyDescent="0.3">
      <c r="A13" s="1">
        <v>0.125</v>
      </c>
      <c r="B13" s="1">
        <v>0.1094</v>
      </c>
      <c r="C13" s="1">
        <v>0.76559999999999995</v>
      </c>
      <c r="D13" s="2">
        <v>11</v>
      </c>
      <c r="E13" s="1">
        <v>0.1094</v>
      </c>
      <c r="F13" s="1">
        <v>4.6899999999999997E-2</v>
      </c>
      <c r="G13" s="1">
        <v>0.84379999999999999</v>
      </c>
      <c r="H13" s="2">
        <v>11</v>
      </c>
      <c r="I13" s="1">
        <v>0.1406</v>
      </c>
      <c r="J13" s="1">
        <v>0.1094</v>
      </c>
      <c r="K13" s="1">
        <v>0.75</v>
      </c>
      <c r="L13" s="2">
        <v>11</v>
      </c>
      <c r="M13" s="1">
        <v>0.2031</v>
      </c>
      <c r="N13" s="1">
        <v>6.25E-2</v>
      </c>
      <c r="O13" s="1">
        <v>0.73440000000000005</v>
      </c>
      <c r="P13" s="2">
        <v>11</v>
      </c>
      <c r="Q13" s="2"/>
      <c r="R13" s="3"/>
    </row>
    <row r="14" spans="1:33" x14ac:dyDescent="0.3">
      <c r="A14" s="1">
        <v>0.1094</v>
      </c>
      <c r="B14" s="1">
        <v>6.25E-2</v>
      </c>
      <c r="C14" s="1">
        <v>0.82809999999999995</v>
      </c>
      <c r="D14" s="2">
        <v>12</v>
      </c>
      <c r="E14" s="1">
        <v>0.1719</v>
      </c>
      <c r="F14" s="1">
        <v>1.5599999999999999E-2</v>
      </c>
      <c r="G14" s="1">
        <v>0.8125</v>
      </c>
      <c r="H14" s="2">
        <v>12</v>
      </c>
      <c r="I14" s="1">
        <v>9.3799999999999994E-2</v>
      </c>
      <c r="J14" s="1">
        <v>0.1406</v>
      </c>
      <c r="K14" s="1">
        <v>0.76559999999999995</v>
      </c>
      <c r="L14" s="2">
        <v>12</v>
      </c>
      <c r="M14" s="1">
        <v>0.25</v>
      </c>
      <c r="N14" s="1">
        <v>4.6899999999999997E-2</v>
      </c>
      <c r="O14" s="1">
        <v>0.70309999999999995</v>
      </c>
      <c r="P14" s="2">
        <v>12</v>
      </c>
      <c r="Q14" s="2"/>
    </row>
    <row r="15" spans="1:33" x14ac:dyDescent="0.3">
      <c r="A15" s="1">
        <v>7.8100000000000003E-2</v>
      </c>
      <c r="B15" s="1">
        <v>7.8100000000000003E-2</v>
      </c>
      <c r="C15" s="1">
        <v>0.84379999999999999</v>
      </c>
      <c r="D15" s="2">
        <v>13</v>
      </c>
      <c r="E15" s="1">
        <v>0.125</v>
      </c>
      <c r="F15" s="1">
        <v>4.6899999999999997E-2</v>
      </c>
      <c r="G15" s="1">
        <v>0.82809999999999995</v>
      </c>
      <c r="H15" s="2">
        <v>13</v>
      </c>
      <c r="I15" s="1">
        <v>0.2031</v>
      </c>
      <c r="J15" s="1">
        <v>9.3799999999999994E-2</v>
      </c>
      <c r="K15" s="1">
        <v>0.70309999999999995</v>
      </c>
      <c r="L15" s="2">
        <v>13</v>
      </c>
      <c r="M15" s="1">
        <v>0.125</v>
      </c>
      <c r="N15" s="1">
        <v>7.8100000000000003E-2</v>
      </c>
      <c r="O15" s="1">
        <v>0.79690000000000005</v>
      </c>
      <c r="P15" s="2">
        <v>13</v>
      </c>
      <c r="Q15" s="2"/>
    </row>
    <row r="16" spans="1:33" x14ac:dyDescent="0.3">
      <c r="A16" s="1">
        <v>7.8100000000000003E-2</v>
      </c>
      <c r="B16" s="1">
        <v>9.3799999999999994E-2</v>
      </c>
      <c r="C16" s="1">
        <v>0.82809999999999995</v>
      </c>
      <c r="D16" s="2">
        <v>14</v>
      </c>
      <c r="E16" s="1">
        <v>0.125</v>
      </c>
      <c r="F16" s="1">
        <v>9.3799999999999994E-2</v>
      </c>
      <c r="G16" s="1">
        <v>0.78120000000000001</v>
      </c>
      <c r="H16" s="2">
        <v>14</v>
      </c>
      <c r="I16" s="1">
        <v>0.1406</v>
      </c>
      <c r="J16" s="1">
        <v>9.3799999999999994E-2</v>
      </c>
      <c r="K16" s="1">
        <v>0.76559999999999995</v>
      </c>
      <c r="L16" s="2">
        <v>14</v>
      </c>
      <c r="M16" s="1">
        <v>0.25</v>
      </c>
      <c r="N16" s="1">
        <v>4.6899999999999997E-2</v>
      </c>
      <c r="O16" s="1">
        <v>0.70309999999999995</v>
      </c>
      <c r="P16" s="2">
        <v>14</v>
      </c>
      <c r="Q16" s="2"/>
    </row>
    <row r="17" spans="1:19" x14ac:dyDescent="0.3">
      <c r="A17" s="1">
        <v>6.25E-2</v>
      </c>
      <c r="B17" s="1">
        <v>7.8100000000000003E-2</v>
      </c>
      <c r="C17" s="1">
        <v>0.85940000000000005</v>
      </c>
      <c r="D17" s="2">
        <v>15</v>
      </c>
      <c r="E17" s="1">
        <v>9.3799999999999994E-2</v>
      </c>
      <c r="F17" s="1">
        <v>6.25E-2</v>
      </c>
      <c r="G17" s="1">
        <v>0.84379999999999999</v>
      </c>
      <c r="H17" s="2">
        <v>15</v>
      </c>
      <c r="I17" s="1">
        <v>0.15620000000000001</v>
      </c>
      <c r="J17" s="1">
        <v>6.25E-2</v>
      </c>
      <c r="K17" s="1">
        <v>0.78120000000000001</v>
      </c>
      <c r="L17" s="2">
        <v>15</v>
      </c>
      <c r="M17" s="1">
        <v>0.2031</v>
      </c>
      <c r="N17" s="1">
        <v>6.25E-2</v>
      </c>
      <c r="O17" s="1">
        <v>0.73440000000000005</v>
      </c>
      <c r="P17" s="2">
        <v>15</v>
      </c>
      <c r="Q17" s="2"/>
    </row>
    <row r="18" spans="1:19" x14ac:dyDescent="0.3">
      <c r="A18" s="1">
        <v>6.25E-2</v>
      </c>
      <c r="B18" s="1">
        <v>9.3799999999999994E-2</v>
      </c>
      <c r="C18" s="1">
        <v>0.84379999999999999</v>
      </c>
      <c r="D18" s="2">
        <v>16</v>
      </c>
      <c r="E18" s="1">
        <v>4.6899999999999997E-2</v>
      </c>
      <c r="F18" s="1">
        <v>9.3799999999999994E-2</v>
      </c>
      <c r="G18" s="1">
        <v>0.85940000000000005</v>
      </c>
      <c r="H18" s="2">
        <v>16</v>
      </c>
      <c r="I18" s="1">
        <v>0.125</v>
      </c>
      <c r="J18" s="1">
        <v>0.125</v>
      </c>
      <c r="K18" s="1">
        <v>0.75</v>
      </c>
      <c r="L18" s="2">
        <v>16</v>
      </c>
      <c r="M18" s="1">
        <v>0.25</v>
      </c>
      <c r="N18" s="1">
        <v>4.6899999999999997E-2</v>
      </c>
      <c r="O18" s="1">
        <v>0.70309999999999995</v>
      </c>
      <c r="P18" s="2">
        <v>16</v>
      </c>
      <c r="Q18" s="2"/>
    </row>
    <row r="19" spans="1:19" x14ac:dyDescent="0.3">
      <c r="A19" s="1">
        <v>9.3799999999999994E-2</v>
      </c>
      <c r="B19" s="1">
        <v>9.3799999999999994E-2</v>
      </c>
      <c r="C19" s="1">
        <v>0.8125</v>
      </c>
      <c r="D19" s="2">
        <v>17</v>
      </c>
      <c r="E19" s="1">
        <v>4.6899999999999997E-2</v>
      </c>
      <c r="F19" s="1">
        <v>6.25E-2</v>
      </c>
      <c r="G19" s="1">
        <v>0.89059999999999995</v>
      </c>
      <c r="H19" s="2">
        <v>17</v>
      </c>
      <c r="I19" s="1">
        <v>0.1094</v>
      </c>
      <c r="J19" s="1">
        <v>0.1406</v>
      </c>
      <c r="K19" s="1">
        <v>0.75</v>
      </c>
      <c r="L19" s="2">
        <v>17</v>
      </c>
      <c r="M19" s="1">
        <v>0.1094</v>
      </c>
      <c r="N19" s="1">
        <v>6.25E-2</v>
      </c>
      <c r="O19" s="1">
        <v>0.82809999999999995</v>
      </c>
      <c r="P19" s="2">
        <v>17</v>
      </c>
      <c r="Q19" s="2"/>
    </row>
    <row r="20" spans="1:19" x14ac:dyDescent="0.3">
      <c r="A20" s="1">
        <v>0.125</v>
      </c>
      <c r="B20" s="1">
        <v>7.8100000000000003E-2</v>
      </c>
      <c r="C20" s="1">
        <v>0.79690000000000005</v>
      </c>
      <c r="D20" s="2">
        <v>18</v>
      </c>
      <c r="E20" s="1">
        <v>6.25E-2</v>
      </c>
      <c r="F20" s="1">
        <v>6.25E-2</v>
      </c>
      <c r="G20" s="1">
        <v>0.875</v>
      </c>
      <c r="H20" s="2">
        <v>18</v>
      </c>
      <c r="I20" s="1">
        <v>0.1875</v>
      </c>
      <c r="J20" s="1">
        <v>0.1719</v>
      </c>
      <c r="K20" s="1">
        <v>0.64059999999999995</v>
      </c>
      <c r="L20" s="2">
        <v>18</v>
      </c>
      <c r="M20" s="1">
        <v>0.2656</v>
      </c>
      <c r="N20" s="1">
        <v>0.1094</v>
      </c>
      <c r="O20" s="1">
        <v>0.625</v>
      </c>
      <c r="P20" s="2">
        <v>18</v>
      </c>
      <c r="Q20" s="2"/>
    </row>
    <row r="21" spans="1:19" x14ac:dyDescent="0.3">
      <c r="A21" s="1">
        <v>0.1094</v>
      </c>
      <c r="B21" s="1">
        <v>0.1094</v>
      </c>
      <c r="C21" s="1">
        <v>0.78120000000000001</v>
      </c>
      <c r="D21" s="2">
        <v>19</v>
      </c>
      <c r="E21" s="1">
        <v>6.25E-2</v>
      </c>
      <c r="F21" s="1">
        <v>6.25E-2</v>
      </c>
      <c r="G21" s="1">
        <v>0.875</v>
      </c>
      <c r="H21" s="2">
        <v>19</v>
      </c>
      <c r="I21" s="1">
        <v>0.15620000000000001</v>
      </c>
      <c r="J21" s="1">
        <v>7.8100000000000003E-2</v>
      </c>
      <c r="K21" s="1">
        <v>0.76559999999999995</v>
      </c>
      <c r="L21" s="2">
        <v>19</v>
      </c>
      <c r="M21" s="1">
        <v>0.2656</v>
      </c>
      <c r="N21" s="1">
        <v>6.25E-2</v>
      </c>
      <c r="O21" s="1">
        <v>0.67190000000000005</v>
      </c>
      <c r="P21" s="2">
        <v>19</v>
      </c>
      <c r="Q21" s="2"/>
      <c r="S21" s="1"/>
    </row>
    <row r="22" spans="1:19" x14ac:dyDescent="0.3">
      <c r="A22" s="1">
        <v>0.125</v>
      </c>
      <c r="B22" s="1">
        <v>6.25E-2</v>
      </c>
      <c r="C22" s="1">
        <v>0.8125</v>
      </c>
      <c r="D22" s="2">
        <v>20</v>
      </c>
      <c r="E22" s="1">
        <v>0.1094</v>
      </c>
      <c r="F22" s="1">
        <v>9.3799999999999994E-2</v>
      </c>
      <c r="G22" s="1">
        <v>0.79690000000000005</v>
      </c>
      <c r="H22" s="2">
        <v>20</v>
      </c>
      <c r="I22" s="1">
        <v>0.125</v>
      </c>
      <c r="J22" s="1">
        <v>7.8100000000000003E-2</v>
      </c>
      <c r="K22" s="1">
        <v>0.79690000000000005</v>
      </c>
      <c r="L22" s="2">
        <v>20</v>
      </c>
      <c r="M22" s="1">
        <v>0.2344</v>
      </c>
      <c r="N22" s="1">
        <v>9.3799999999999994E-2</v>
      </c>
      <c r="O22" s="1">
        <v>0.67190000000000005</v>
      </c>
      <c r="P22" s="2">
        <v>20</v>
      </c>
      <c r="Q22" s="2"/>
    </row>
    <row r="23" spans="1:19" x14ac:dyDescent="0.3">
      <c r="A23" s="1">
        <v>3.1199999999999999E-2</v>
      </c>
      <c r="B23" s="1">
        <v>0</v>
      </c>
      <c r="C23" s="1">
        <v>0.96879999999999999</v>
      </c>
      <c r="D23" s="2">
        <v>21</v>
      </c>
      <c r="E23" s="1">
        <v>0.1719</v>
      </c>
      <c r="F23" s="1">
        <v>6.25E-2</v>
      </c>
      <c r="G23" s="1">
        <v>0.76559999999999995</v>
      </c>
      <c r="H23" s="2">
        <v>21</v>
      </c>
      <c r="I23" s="1">
        <v>0.1094</v>
      </c>
      <c r="J23" s="1">
        <v>0.125</v>
      </c>
      <c r="K23" s="1">
        <v>0.76559999999999995</v>
      </c>
      <c r="L23" s="2">
        <v>21</v>
      </c>
      <c r="M23" s="1">
        <v>0.15620000000000001</v>
      </c>
      <c r="N23" s="1">
        <v>9.3799999999999994E-2</v>
      </c>
      <c r="O23" s="1">
        <v>0.75</v>
      </c>
      <c r="P23" s="2">
        <v>21</v>
      </c>
      <c r="Q23" s="2"/>
    </row>
    <row r="24" spans="1:19" x14ac:dyDescent="0.3">
      <c r="A24" s="1">
        <v>3.1199999999999999E-2</v>
      </c>
      <c r="B24" s="1">
        <v>0</v>
      </c>
      <c r="C24" s="1">
        <v>0.96879999999999999</v>
      </c>
      <c r="D24" s="2">
        <v>22</v>
      </c>
      <c r="E24" s="1">
        <v>0.1406</v>
      </c>
      <c r="F24" s="1">
        <v>3.1199999999999999E-2</v>
      </c>
      <c r="G24" s="1">
        <v>0.82809999999999995</v>
      </c>
      <c r="H24" s="2">
        <v>22</v>
      </c>
      <c r="I24" s="1">
        <v>0.125</v>
      </c>
      <c r="J24" s="1">
        <v>6.25E-2</v>
      </c>
      <c r="K24" s="1">
        <v>0.8125</v>
      </c>
      <c r="L24" s="2">
        <v>22</v>
      </c>
      <c r="M24" s="1">
        <v>0.1875</v>
      </c>
      <c r="N24" s="1">
        <v>1.5599999999999999E-2</v>
      </c>
      <c r="O24" s="1">
        <v>0.79690000000000005</v>
      </c>
      <c r="P24" s="2">
        <v>22</v>
      </c>
      <c r="Q24" s="2"/>
    </row>
    <row r="25" spans="1:19" x14ac:dyDescent="0.3">
      <c r="A25" s="1">
        <v>7.8100000000000003E-2</v>
      </c>
      <c r="B25" s="1">
        <v>1.5599999999999999E-2</v>
      </c>
      <c r="C25" s="1">
        <v>0.90620000000000001</v>
      </c>
      <c r="D25" s="2">
        <v>23</v>
      </c>
      <c r="E25" s="1">
        <v>3.1199999999999999E-2</v>
      </c>
      <c r="F25" s="1">
        <v>9.3799999999999994E-2</v>
      </c>
      <c r="G25" s="1">
        <v>0.875</v>
      </c>
      <c r="H25" s="2">
        <v>23</v>
      </c>
      <c r="I25" s="1">
        <v>0.15620000000000001</v>
      </c>
      <c r="J25" s="1">
        <v>9.3799999999999994E-2</v>
      </c>
      <c r="K25" s="1">
        <v>0.75</v>
      </c>
      <c r="L25" s="2">
        <v>23</v>
      </c>
      <c r="M25" s="1">
        <v>0.1875</v>
      </c>
      <c r="N25" s="1">
        <v>1.5599999999999999E-2</v>
      </c>
      <c r="O25" s="1">
        <v>0.79690000000000005</v>
      </c>
      <c r="P25" s="2">
        <v>23</v>
      </c>
      <c r="Q25" s="2"/>
    </row>
    <row r="26" spans="1:19" x14ac:dyDescent="0.3">
      <c r="A26" s="1">
        <v>1.5599999999999999E-2</v>
      </c>
      <c r="B26" s="1">
        <v>3.1199999999999999E-2</v>
      </c>
      <c r="C26" s="1">
        <v>0.95309999999999995</v>
      </c>
      <c r="D26" s="2">
        <v>24</v>
      </c>
      <c r="E26" s="1">
        <v>6.25E-2</v>
      </c>
      <c r="F26" s="1">
        <v>0.1094</v>
      </c>
      <c r="G26" s="1">
        <v>0.82809999999999995</v>
      </c>
      <c r="H26" s="2">
        <v>24</v>
      </c>
      <c r="I26" s="1">
        <v>0.1719</v>
      </c>
      <c r="J26" s="1">
        <v>0.125</v>
      </c>
      <c r="K26" s="1">
        <v>0.70309999999999995</v>
      </c>
      <c r="L26" s="2">
        <v>24</v>
      </c>
      <c r="M26" s="1">
        <v>0.28120000000000001</v>
      </c>
      <c r="N26" s="1">
        <v>0.1094</v>
      </c>
      <c r="O26" s="1">
        <v>0.60940000000000005</v>
      </c>
      <c r="P26" s="2">
        <v>24</v>
      </c>
      <c r="Q26" s="2"/>
    </row>
    <row r="27" spans="1:19" x14ac:dyDescent="0.3">
      <c r="A27" s="1">
        <v>3.1199999999999999E-2</v>
      </c>
      <c r="B27" s="1">
        <v>0</v>
      </c>
      <c r="C27" s="1">
        <v>0.96879999999999999</v>
      </c>
      <c r="D27" s="2">
        <v>25</v>
      </c>
      <c r="E27" s="1">
        <v>0.125</v>
      </c>
      <c r="F27" s="1">
        <v>7.8100000000000003E-2</v>
      </c>
      <c r="G27" s="1">
        <v>0.79690000000000005</v>
      </c>
      <c r="H27" s="2">
        <v>25</v>
      </c>
      <c r="I27" s="1">
        <v>0.125</v>
      </c>
      <c r="J27" s="1">
        <v>0.21879999999999999</v>
      </c>
      <c r="K27" s="1">
        <v>0.65620000000000001</v>
      </c>
      <c r="L27" s="2">
        <v>25</v>
      </c>
      <c r="M27" s="1">
        <v>0.1875</v>
      </c>
      <c r="N27" s="1">
        <v>9.3799999999999994E-2</v>
      </c>
      <c r="O27" s="1">
        <v>0.71879999999999999</v>
      </c>
      <c r="P27" s="2">
        <v>25</v>
      </c>
      <c r="Q27" s="2"/>
    </row>
    <row r="28" spans="1:19" x14ac:dyDescent="0.3">
      <c r="A28" s="1">
        <v>4.6899999999999997E-2</v>
      </c>
      <c r="B28" s="1">
        <v>0</v>
      </c>
      <c r="C28" s="1">
        <v>0.95309999999999995</v>
      </c>
      <c r="D28" s="2">
        <v>26</v>
      </c>
      <c r="E28" s="1">
        <v>0.125</v>
      </c>
      <c r="F28" s="1">
        <v>0.1094</v>
      </c>
      <c r="G28" s="1">
        <v>0.76559999999999995</v>
      </c>
      <c r="H28" s="2">
        <v>26</v>
      </c>
      <c r="I28" s="1">
        <v>0.21879999999999999</v>
      </c>
      <c r="J28" s="1">
        <v>0.15620000000000001</v>
      </c>
      <c r="K28" s="1">
        <v>0.625</v>
      </c>
      <c r="L28" s="2">
        <v>26</v>
      </c>
      <c r="M28" s="1">
        <v>0.21879999999999999</v>
      </c>
      <c r="N28" s="1">
        <v>9.3799999999999994E-2</v>
      </c>
      <c r="O28" s="1">
        <v>0.6875</v>
      </c>
      <c r="P28" s="2">
        <v>26</v>
      </c>
      <c r="Q28" s="2"/>
    </row>
    <row r="29" spans="1:19" x14ac:dyDescent="0.3">
      <c r="A29" s="1">
        <v>1.5599999999999999E-2</v>
      </c>
      <c r="B29" s="1">
        <v>0</v>
      </c>
      <c r="C29" s="1">
        <v>0.98440000000000005</v>
      </c>
      <c r="D29" s="2">
        <v>27</v>
      </c>
      <c r="E29" s="1">
        <v>0.1719</v>
      </c>
      <c r="F29" s="1">
        <v>3.1199999999999999E-2</v>
      </c>
      <c r="G29" s="1">
        <v>0.79690000000000005</v>
      </c>
      <c r="H29" s="2">
        <v>27</v>
      </c>
      <c r="I29" s="1">
        <v>0.15620000000000001</v>
      </c>
      <c r="J29" s="1">
        <v>0.21879999999999999</v>
      </c>
      <c r="K29" s="1">
        <v>0.625</v>
      </c>
      <c r="L29" s="2">
        <v>27</v>
      </c>
      <c r="M29" s="1">
        <v>0.21879999999999999</v>
      </c>
      <c r="N29" s="1">
        <v>0.1094</v>
      </c>
      <c r="O29" s="1">
        <v>0.67190000000000005</v>
      </c>
      <c r="P29" s="2">
        <v>27</v>
      </c>
      <c r="Q29" s="2"/>
    </row>
    <row r="30" spans="1:19" x14ac:dyDescent="0.3">
      <c r="A30" s="1">
        <v>4.6899999999999997E-2</v>
      </c>
      <c r="B30" s="1">
        <v>0</v>
      </c>
      <c r="C30" s="1">
        <v>0.95309999999999995</v>
      </c>
      <c r="D30" s="2">
        <v>28</v>
      </c>
      <c r="E30" s="1">
        <v>0.15620000000000001</v>
      </c>
      <c r="F30" s="1">
        <v>6.25E-2</v>
      </c>
      <c r="G30" s="1">
        <v>0.78120000000000001</v>
      </c>
      <c r="H30" s="2">
        <v>28</v>
      </c>
      <c r="I30" s="1">
        <v>0.15620000000000001</v>
      </c>
      <c r="J30" s="1">
        <v>0.1719</v>
      </c>
      <c r="K30" s="1">
        <v>0.67190000000000005</v>
      </c>
      <c r="L30" s="2">
        <v>28</v>
      </c>
      <c r="M30" s="1">
        <v>0.2344</v>
      </c>
      <c r="N30" s="1">
        <v>0.1094</v>
      </c>
      <c r="O30" s="1">
        <v>0.65620000000000001</v>
      </c>
      <c r="P30" s="2">
        <v>28</v>
      </c>
      <c r="Q30" s="2"/>
    </row>
    <row r="31" spans="1:19" x14ac:dyDescent="0.3">
      <c r="A31" s="1">
        <v>7.8100000000000003E-2</v>
      </c>
      <c r="B31" s="1">
        <v>0</v>
      </c>
      <c r="C31" s="1">
        <v>0.92190000000000005</v>
      </c>
      <c r="D31" s="2">
        <v>29</v>
      </c>
      <c r="E31" s="1">
        <v>0.125</v>
      </c>
      <c r="F31" s="1">
        <v>3.1199999999999999E-2</v>
      </c>
      <c r="G31" s="1">
        <v>0.84379999999999999</v>
      </c>
      <c r="H31" s="2">
        <v>29</v>
      </c>
      <c r="I31" s="1">
        <v>0.2031</v>
      </c>
      <c r="J31" s="1">
        <v>0.1875</v>
      </c>
      <c r="K31" s="1">
        <v>0.60940000000000005</v>
      </c>
      <c r="L31" s="2">
        <v>29</v>
      </c>
      <c r="M31" s="1">
        <v>0.1719</v>
      </c>
      <c r="N31" s="1">
        <v>7.8100000000000003E-2</v>
      </c>
      <c r="O31" s="1">
        <v>0.75</v>
      </c>
      <c r="P31" s="2">
        <v>29</v>
      </c>
      <c r="Q31" s="2"/>
    </row>
    <row r="32" spans="1:19" x14ac:dyDescent="0.3">
      <c r="A32" s="1">
        <v>4.6899999999999997E-2</v>
      </c>
      <c r="B32" s="1">
        <v>4.6899999999999997E-2</v>
      </c>
      <c r="C32" s="1">
        <v>0.90620000000000001</v>
      </c>
      <c r="D32" s="2">
        <v>30</v>
      </c>
      <c r="E32" s="1">
        <v>0.1406</v>
      </c>
      <c r="F32" s="1">
        <v>3.1199999999999999E-2</v>
      </c>
      <c r="G32" s="1">
        <v>0.82809999999999995</v>
      </c>
      <c r="H32" s="2">
        <v>30</v>
      </c>
      <c r="I32" s="1">
        <v>0.1719</v>
      </c>
      <c r="J32" s="1">
        <v>0.1094</v>
      </c>
      <c r="K32" s="1">
        <v>0.71879999999999999</v>
      </c>
      <c r="L32" s="2">
        <v>30</v>
      </c>
      <c r="M32" s="1">
        <v>0.25</v>
      </c>
      <c r="N32" s="1">
        <v>7.8100000000000003E-2</v>
      </c>
      <c r="O32" s="1">
        <v>0.67190000000000005</v>
      </c>
      <c r="P32" s="2">
        <v>30</v>
      </c>
      <c r="Q32" s="2"/>
    </row>
    <row r="33" spans="1:17" x14ac:dyDescent="0.3">
      <c r="A33" s="1">
        <v>6.25E-2</v>
      </c>
      <c r="B33" s="1">
        <v>4.6899999999999997E-2</v>
      </c>
      <c r="C33" s="1">
        <v>0.89059999999999995</v>
      </c>
      <c r="D33" s="2">
        <v>31</v>
      </c>
      <c r="E33" s="1">
        <v>6.25E-2</v>
      </c>
      <c r="F33" s="1">
        <v>7.8100000000000003E-2</v>
      </c>
      <c r="G33" s="1">
        <v>0.85940000000000005</v>
      </c>
      <c r="H33" s="2">
        <v>31</v>
      </c>
      <c r="I33" s="1">
        <v>0.15620000000000001</v>
      </c>
      <c r="J33" s="1">
        <v>0.1094</v>
      </c>
      <c r="K33" s="1">
        <v>0.73440000000000005</v>
      </c>
      <c r="L33" s="2">
        <v>31</v>
      </c>
      <c r="M33" s="1">
        <v>0.1719</v>
      </c>
      <c r="N33" s="1">
        <v>7.8100000000000003E-2</v>
      </c>
      <c r="O33" s="1">
        <v>0.75</v>
      </c>
      <c r="P33" s="2">
        <v>31</v>
      </c>
      <c r="Q33" s="2"/>
    </row>
    <row r="34" spans="1:17" x14ac:dyDescent="0.3">
      <c r="A34" s="1">
        <v>4.6899999999999997E-2</v>
      </c>
      <c r="B34" s="1">
        <v>4.6899999999999997E-2</v>
      </c>
      <c r="C34" s="1">
        <v>0.90620000000000001</v>
      </c>
      <c r="D34" s="2">
        <v>32</v>
      </c>
      <c r="E34" s="1">
        <v>3.1199999999999999E-2</v>
      </c>
      <c r="F34" s="1">
        <v>6.25E-2</v>
      </c>
      <c r="G34" s="1">
        <v>0.90620000000000001</v>
      </c>
      <c r="H34" s="2">
        <v>32</v>
      </c>
      <c r="I34" s="1">
        <v>9.3799999999999994E-2</v>
      </c>
      <c r="J34" s="1">
        <v>0.15620000000000001</v>
      </c>
      <c r="K34" s="1">
        <v>0.75</v>
      </c>
      <c r="L34" s="2">
        <v>32</v>
      </c>
      <c r="M34" s="1">
        <v>0.21879999999999999</v>
      </c>
      <c r="N34" s="1">
        <v>9.3799999999999994E-2</v>
      </c>
      <c r="O34" s="1">
        <v>0.6875</v>
      </c>
      <c r="P34" s="2">
        <v>32</v>
      </c>
      <c r="Q34" s="2"/>
    </row>
    <row r="35" spans="1:17" x14ac:dyDescent="0.3">
      <c r="A35" s="1">
        <v>4.6899999999999997E-2</v>
      </c>
      <c r="B35" s="1">
        <v>7.8100000000000003E-2</v>
      </c>
      <c r="C35" s="1">
        <v>0.875</v>
      </c>
      <c r="D35" s="2">
        <v>33</v>
      </c>
      <c r="E35" s="1">
        <v>0.1875</v>
      </c>
      <c r="F35" s="1">
        <v>4.6899999999999997E-2</v>
      </c>
      <c r="G35" s="1">
        <v>0.76559999999999995</v>
      </c>
      <c r="H35" s="2">
        <v>33</v>
      </c>
      <c r="I35" s="1">
        <v>0.1406</v>
      </c>
      <c r="J35" s="1">
        <v>9.3799999999999994E-2</v>
      </c>
      <c r="K35" s="1">
        <v>0.76559999999999995</v>
      </c>
      <c r="L35" s="2">
        <v>33</v>
      </c>
      <c r="M35" s="1">
        <v>0.1719</v>
      </c>
      <c r="N35" s="1">
        <v>4.6899999999999997E-2</v>
      </c>
      <c r="O35" s="1">
        <v>0.78120000000000001</v>
      </c>
      <c r="P35" s="2">
        <v>33</v>
      </c>
      <c r="Q35" s="2"/>
    </row>
    <row r="36" spans="1:17" x14ac:dyDescent="0.3">
      <c r="A36" s="1">
        <v>1.5599999999999999E-2</v>
      </c>
      <c r="B36" s="1">
        <v>9.3799999999999994E-2</v>
      </c>
      <c r="C36" s="1">
        <v>0.89059999999999995</v>
      </c>
      <c r="D36" s="2">
        <v>34</v>
      </c>
      <c r="E36" s="1">
        <v>0.15620000000000001</v>
      </c>
      <c r="F36" s="1">
        <v>4.6899999999999997E-2</v>
      </c>
      <c r="G36" s="1">
        <v>0.79690000000000005</v>
      </c>
      <c r="H36" s="2">
        <v>34</v>
      </c>
      <c r="I36" s="1">
        <v>0.1719</v>
      </c>
      <c r="J36" s="1">
        <v>7.8100000000000003E-2</v>
      </c>
      <c r="K36" s="1">
        <v>0.75</v>
      </c>
      <c r="L36" s="2">
        <v>34</v>
      </c>
      <c r="M36" s="1">
        <v>0.1875</v>
      </c>
      <c r="N36" s="1">
        <v>7.8100000000000003E-2</v>
      </c>
      <c r="O36" s="1">
        <v>0.73440000000000005</v>
      </c>
      <c r="P36" s="2">
        <v>34</v>
      </c>
      <c r="Q36" s="2"/>
    </row>
    <row r="37" spans="1:17" x14ac:dyDescent="0.3">
      <c r="A37" s="1">
        <v>6.25E-2</v>
      </c>
      <c r="B37" s="1">
        <v>4.6899999999999997E-2</v>
      </c>
      <c r="C37" s="1">
        <v>0.89059999999999995</v>
      </c>
      <c r="D37" s="2">
        <v>35</v>
      </c>
      <c r="E37" s="1">
        <v>0.2031</v>
      </c>
      <c r="F37" s="1">
        <v>0.1094</v>
      </c>
      <c r="G37" s="1">
        <v>0.6875</v>
      </c>
      <c r="H37" s="2">
        <v>35</v>
      </c>
      <c r="I37" s="1">
        <v>0.1094</v>
      </c>
      <c r="J37" s="1">
        <v>9.3799999999999994E-2</v>
      </c>
      <c r="K37" s="1">
        <v>0.79690000000000005</v>
      </c>
      <c r="L37" s="2">
        <v>35</v>
      </c>
      <c r="M37" s="1">
        <v>0.125</v>
      </c>
      <c r="N37" s="1">
        <v>6.25E-2</v>
      </c>
      <c r="O37" s="1">
        <v>0.8125</v>
      </c>
      <c r="P37" s="2">
        <v>35</v>
      </c>
      <c r="Q37" s="2"/>
    </row>
    <row r="38" spans="1:17" x14ac:dyDescent="0.3">
      <c r="A38" s="1">
        <v>0</v>
      </c>
      <c r="B38" s="1">
        <v>6.25E-2</v>
      </c>
      <c r="C38" s="1">
        <v>0.9375</v>
      </c>
      <c r="D38" s="2">
        <v>36</v>
      </c>
      <c r="E38" s="1">
        <v>0.15620000000000001</v>
      </c>
      <c r="F38" s="1">
        <v>7.8100000000000003E-2</v>
      </c>
      <c r="G38" s="1">
        <v>0.76559999999999995</v>
      </c>
      <c r="H38" s="2">
        <v>36</v>
      </c>
      <c r="I38" s="1">
        <v>0.2031</v>
      </c>
      <c r="J38" s="1">
        <v>7.8100000000000003E-2</v>
      </c>
      <c r="K38" s="1">
        <v>0.71879999999999999</v>
      </c>
      <c r="L38" s="2">
        <v>36</v>
      </c>
      <c r="M38" s="1">
        <v>0.21879999999999999</v>
      </c>
      <c r="N38" s="1">
        <v>6.25E-2</v>
      </c>
      <c r="O38" s="1">
        <v>0.71879999999999999</v>
      </c>
      <c r="P38" s="2">
        <v>36</v>
      </c>
      <c r="Q38" s="2"/>
    </row>
    <row r="39" spans="1:17" x14ac:dyDescent="0.3">
      <c r="A39" s="1">
        <v>3.1199999999999999E-2</v>
      </c>
      <c r="B39" s="1">
        <v>4.6899999999999997E-2</v>
      </c>
      <c r="C39" s="1">
        <v>0.92190000000000005</v>
      </c>
      <c r="D39" s="2">
        <v>37</v>
      </c>
      <c r="E39" s="1">
        <v>0.2344</v>
      </c>
      <c r="F39" s="1">
        <v>4.6899999999999997E-2</v>
      </c>
      <c r="G39" s="1">
        <v>0.71879999999999999</v>
      </c>
      <c r="H39" s="2">
        <v>37</v>
      </c>
      <c r="I39" s="1">
        <v>0.2031</v>
      </c>
      <c r="J39" s="1">
        <v>0.15620000000000001</v>
      </c>
      <c r="K39" s="1">
        <v>0.64059999999999995</v>
      </c>
      <c r="L39" s="2">
        <v>37</v>
      </c>
      <c r="M39" s="1">
        <v>0.28120000000000001</v>
      </c>
      <c r="N39" s="1">
        <v>3.1199999999999999E-2</v>
      </c>
      <c r="O39" s="1">
        <v>0.6875</v>
      </c>
      <c r="P39" s="2">
        <v>37</v>
      </c>
      <c r="Q39" s="2"/>
    </row>
    <row r="40" spans="1:17" x14ac:dyDescent="0.3">
      <c r="A40" s="1">
        <v>3.1199999999999999E-2</v>
      </c>
      <c r="B40" s="1">
        <v>1.5599999999999999E-2</v>
      </c>
      <c r="C40" s="1">
        <v>0.95309999999999995</v>
      </c>
      <c r="D40" s="2">
        <v>38</v>
      </c>
      <c r="E40" s="1">
        <v>0.1719</v>
      </c>
      <c r="F40" s="1">
        <v>9.3799999999999994E-2</v>
      </c>
      <c r="G40" s="1">
        <v>0.73440000000000005</v>
      </c>
      <c r="H40" s="2">
        <v>38</v>
      </c>
      <c r="I40" s="1">
        <v>0.2344</v>
      </c>
      <c r="J40" s="1">
        <v>7.8100000000000003E-2</v>
      </c>
      <c r="K40" s="1">
        <v>0.6875</v>
      </c>
      <c r="L40" s="2">
        <v>38</v>
      </c>
      <c r="M40" s="1">
        <v>0.15620000000000001</v>
      </c>
      <c r="N40" s="1">
        <v>7.8100000000000003E-2</v>
      </c>
      <c r="O40" s="1">
        <v>0.76559999999999995</v>
      </c>
      <c r="P40" s="2">
        <v>38</v>
      </c>
      <c r="Q40" s="2"/>
    </row>
    <row r="41" spans="1:17" x14ac:dyDescent="0.3">
      <c r="A41" s="1">
        <v>4.6899999999999997E-2</v>
      </c>
      <c r="B41" s="1">
        <v>1.5599999999999999E-2</v>
      </c>
      <c r="C41" s="1">
        <v>0.9375</v>
      </c>
      <c r="D41" s="2">
        <v>39</v>
      </c>
      <c r="E41" s="1">
        <v>0.1875</v>
      </c>
      <c r="F41" s="1">
        <v>6.25E-2</v>
      </c>
      <c r="G41" s="1">
        <v>0.75</v>
      </c>
      <c r="H41" s="2">
        <v>39</v>
      </c>
      <c r="I41" s="1">
        <v>0.1875</v>
      </c>
      <c r="J41" s="1">
        <v>0.1875</v>
      </c>
      <c r="K41" s="1">
        <v>0.625</v>
      </c>
      <c r="L41" s="2">
        <v>39</v>
      </c>
      <c r="M41" s="1">
        <v>0.1406</v>
      </c>
      <c r="N41" s="1">
        <v>6.25E-2</v>
      </c>
      <c r="O41" s="1">
        <v>0.79690000000000005</v>
      </c>
      <c r="P41" s="2">
        <v>39</v>
      </c>
      <c r="Q41" s="2"/>
    </row>
    <row r="42" spans="1:17" x14ac:dyDescent="0.3">
      <c r="A42" s="1">
        <v>1.5599999999999999E-2</v>
      </c>
      <c r="B42" s="1">
        <v>1.5599999999999999E-2</v>
      </c>
      <c r="C42" s="1">
        <v>0.96879999999999999</v>
      </c>
      <c r="D42" s="2">
        <v>40</v>
      </c>
      <c r="E42" s="1">
        <v>0.2031</v>
      </c>
      <c r="F42" s="1">
        <v>9.3799999999999994E-2</v>
      </c>
      <c r="G42" s="1">
        <v>0.70309999999999995</v>
      </c>
      <c r="H42" s="2">
        <v>40</v>
      </c>
      <c r="I42" s="1">
        <v>0.125</v>
      </c>
      <c r="J42" s="1">
        <v>0.1875</v>
      </c>
      <c r="K42" s="1">
        <v>0.6875</v>
      </c>
      <c r="L42" s="2">
        <v>40</v>
      </c>
      <c r="M42" s="1">
        <v>0.1875</v>
      </c>
      <c r="N42" s="1">
        <v>6.25E-2</v>
      </c>
      <c r="O42" s="1">
        <v>0.75</v>
      </c>
      <c r="P42" s="2">
        <v>40</v>
      </c>
      <c r="Q42" s="2"/>
    </row>
    <row r="43" spans="1:17" x14ac:dyDescent="0.3">
      <c r="A43" s="1">
        <v>3.1199999999999999E-2</v>
      </c>
      <c r="B43" s="1">
        <v>1.5599999999999999E-2</v>
      </c>
      <c r="C43" s="1">
        <v>0.95309999999999995</v>
      </c>
      <c r="D43" s="2">
        <v>41</v>
      </c>
      <c r="E43" s="1">
        <v>9.3799999999999994E-2</v>
      </c>
      <c r="F43" s="1">
        <v>0.1719</v>
      </c>
      <c r="G43" s="1">
        <v>0.73440000000000005</v>
      </c>
      <c r="H43" s="2">
        <v>41</v>
      </c>
      <c r="I43" s="1">
        <v>0.2656</v>
      </c>
      <c r="J43" s="1">
        <v>4.6899999999999997E-2</v>
      </c>
      <c r="K43" s="1">
        <v>0.6875</v>
      </c>
      <c r="L43" s="2">
        <v>41</v>
      </c>
      <c r="M43" s="1">
        <v>0.21879999999999999</v>
      </c>
      <c r="N43" s="1">
        <v>7.8100000000000003E-2</v>
      </c>
      <c r="O43" s="1">
        <v>0.70309999999999995</v>
      </c>
      <c r="P43" s="2">
        <v>41</v>
      </c>
      <c r="Q43" s="2"/>
    </row>
    <row r="44" spans="1:17" x14ac:dyDescent="0.3">
      <c r="A44" s="1">
        <v>6.25E-2</v>
      </c>
      <c r="B44" s="1">
        <v>1.5599999999999999E-2</v>
      </c>
      <c r="C44" s="1">
        <v>0.92190000000000005</v>
      </c>
      <c r="D44" s="2">
        <v>42</v>
      </c>
      <c r="E44" s="1">
        <v>0.21879999999999999</v>
      </c>
      <c r="F44" s="1">
        <v>0.15620000000000001</v>
      </c>
      <c r="G44" s="1">
        <v>0.625</v>
      </c>
      <c r="H44" s="2">
        <v>42</v>
      </c>
      <c r="I44" s="1">
        <v>0.2031</v>
      </c>
      <c r="J44" s="1">
        <v>0.1406</v>
      </c>
      <c r="K44" s="1">
        <v>0.65620000000000001</v>
      </c>
      <c r="L44" s="2">
        <v>42</v>
      </c>
      <c r="M44" s="1">
        <v>0.2031</v>
      </c>
      <c r="N44" s="1">
        <v>4.6899999999999997E-2</v>
      </c>
      <c r="O44" s="1">
        <v>0.75</v>
      </c>
      <c r="P44" s="2">
        <v>42</v>
      </c>
      <c r="Q44" s="2"/>
    </row>
    <row r="45" spans="1:17" x14ac:dyDescent="0.3">
      <c r="A45" s="1">
        <v>0</v>
      </c>
      <c r="B45" s="1">
        <v>4.6899999999999997E-2</v>
      </c>
      <c r="C45" s="1">
        <v>0.95309999999999995</v>
      </c>
      <c r="D45" s="2">
        <v>43</v>
      </c>
      <c r="E45" s="1">
        <v>0.15620000000000001</v>
      </c>
      <c r="F45" s="1">
        <v>0.1406</v>
      </c>
      <c r="G45" s="1">
        <v>0.70309999999999995</v>
      </c>
      <c r="H45" s="2">
        <v>43</v>
      </c>
      <c r="I45" s="1">
        <v>0.1406</v>
      </c>
      <c r="J45" s="1">
        <v>0.15620000000000001</v>
      </c>
      <c r="K45" s="1">
        <v>0.70309999999999995</v>
      </c>
      <c r="L45" s="2">
        <v>43</v>
      </c>
      <c r="M45" s="1">
        <v>0.1719</v>
      </c>
      <c r="N45" s="1">
        <v>6.25E-2</v>
      </c>
      <c r="O45" s="1">
        <v>0.76559999999999995</v>
      </c>
      <c r="P45" s="2">
        <v>43</v>
      </c>
      <c r="Q45" s="2"/>
    </row>
    <row r="46" spans="1:17" x14ac:dyDescent="0.3">
      <c r="A46" s="1">
        <v>1.5599999999999999E-2</v>
      </c>
      <c r="B46" s="1">
        <v>1.5599999999999999E-2</v>
      </c>
      <c r="C46" s="1">
        <v>0.96879999999999999</v>
      </c>
      <c r="D46" s="2">
        <v>44</v>
      </c>
      <c r="E46" s="1">
        <v>0.2031</v>
      </c>
      <c r="F46" s="1">
        <v>0.15620000000000001</v>
      </c>
      <c r="G46" s="1">
        <v>0.64059999999999995</v>
      </c>
      <c r="H46" s="2">
        <v>44</v>
      </c>
      <c r="I46" s="1">
        <v>0.2031</v>
      </c>
      <c r="J46" s="1">
        <v>0.1094</v>
      </c>
      <c r="K46" s="1">
        <v>0.6875</v>
      </c>
      <c r="L46" s="2">
        <v>44</v>
      </c>
      <c r="M46" s="1">
        <v>0.1406</v>
      </c>
      <c r="N46" s="1">
        <v>4.6899999999999997E-2</v>
      </c>
      <c r="O46" s="1">
        <v>0.8125</v>
      </c>
      <c r="P46" s="2">
        <v>44</v>
      </c>
      <c r="Q46" s="2"/>
    </row>
    <row r="47" spans="1:17" x14ac:dyDescent="0.3">
      <c r="A47" s="1">
        <v>0.15620000000000001</v>
      </c>
      <c r="B47" s="1">
        <v>9.3799999999999994E-2</v>
      </c>
      <c r="C47" s="1">
        <v>0.75</v>
      </c>
      <c r="D47" s="2">
        <v>45</v>
      </c>
      <c r="E47" s="1">
        <v>0.15620000000000001</v>
      </c>
      <c r="F47" s="1">
        <v>0.125</v>
      </c>
      <c r="G47" s="1">
        <v>0.71879999999999999</v>
      </c>
      <c r="H47" s="2">
        <v>45</v>
      </c>
      <c r="I47" s="1">
        <v>0.15620000000000001</v>
      </c>
      <c r="J47" s="1">
        <v>0.15620000000000001</v>
      </c>
      <c r="K47" s="1">
        <v>0.6875</v>
      </c>
      <c r="L47" s="2">
        <v>45</v>
      </c>
      <c r="M47" s="1">
        <v>0.125</v>
      </c>
      <c r="N47" s="1">
        <v>9.3799999999999994E-2</v>
      </c>
      <c r="O47" s="1">
        <v>0.78120000000000001</v>
      </c>
      <c r="P47" s="2">
        <v>45</v>
      </c>
      <c r="Q47" s="2"/>
    </row>
    <row r="48" spans="1:17" x14ac:dyDescent="0.3">
      <c r="A48" s="1">
        <v>0.1406</v>
      </c>
      <c r="B48" s="1">
        <v>0.1406</v>
      </c>
      <c r="C48" s="1">
        <v>0.71879999999999999</v>
      </c>
      <c r="D48" s="2">
        <v>46</v>
      </c>
      <c r="E48" s="1">
        <v>0.1406</v>
      </c>
      <c r="F48" s="1">
        <v>9.3799999999999994E-2</v>
      </c>
      <c r="G48" s="1">
        <v>0.76559999999999995</v>
      </c>
      <c r="H48" s="2">
        <v>46</v>
      </c>
      <c r="I48" s="1">
        <v>0.1406</v>
      </c>
      <c r="J48" s="1">
        <v>0.1094</v>
      </c>
      <c r="K48" s="1">
        <v>0.75</v>
      </c>
      <c r="L48" s="2">
        <v>46</v>
      </c>
      <c r="M48" s="1">
        <v>0.1875</v>
      </c>
      <c r="N48" s="1">
        <v>3.1199999999999999E-2</v>
      </c>
      <c r="O48" s="1">
        <v>0.78120000000000001</v>
      </c>
      <c r="P48" s="2">
        <v>46</v>
      </c>
      <c r="Q48" s="2"/>
    </row>
    <row r="49" spans="1:17" x14ac:dyDescent="0.3">
      <c r="A49" s="1">
        <v>9.3799999999999994E-2</v>
      </c>
      <c r="B49" s="1">
        <v>0.2344</v>
      </c>
      <c r="C49" s="1">
        <v>0.67190000000000005</v>
      </c>
      <c r="D49" s="2">
        <v>47</v>
      </c>
      <c r="E49" s="1">
        <v>9.3799999999999994E-2</v>
      </c>
      <c r="F49" s="1">
        <v>0.2031</v>
      </c>
      <c r="G49" s="1">
        <v>0.70309999999999995</v>
      </c>
      <c r="H49" s="2">
        <v>47</v>
      </c>
      <c r="I49" s="1">
        <v>0.1875</v>
      </c>
      <c r="J49" s="1">
        <v>0.1094</v>
      </c>
      <c r="K49" s="1">
        <v>0.70309999999999995</v>
      </c>
      <c r="L49" s="2">
        <v>47</v>
      </c>
      <c r="M49" s="1">
        <v>0.1406</v>
      </c>
      <c r="N49" s="1">
        <v>7.8100000000000003E-2</v>
      </c>
      <c r="O49" s="1">
        <v>0.78120000000000001</v>
      </c>
      <c r="P49" s="2">
        <v>47</v>
      </c>
      <c r="Q49" s="2"/>
    </row>
    <row r="50" spans="1:17" x14ac:dyDescent="0.3">
      <c r="A50" s="1">
        <v>0.125</v>
      </c>
      <c r="B50" s="1">
        <v>0.2031</v>
      </c>
      <c r="C50" s="1">
        <v>0.67190000000000005</v>
      </c>
      <c r="D50" s="2">
        <v>48</v>
      </c>
      <c r="E50" s="1">
        <v>0.1406</v>
      </c>
      <c r="F50" s="1">
        <v>0.1406</v>
      </c>
      <c r="G50" s="1">
        <v>0.71879999999999999</v>
      </c>
      <c r="H50" s="2">
        <v>48</v>
      </c>
      <c r="I50" s="1">
        <v>0.1875</v>
      </c>
      <c r="J50" s="1">
        <v>0.1094</v>
      </c>
      <c r="K50" s="1">
        <v>0.70309999999999995</v>
      </c>
      <c r="L50" s="2">
        <v>48</v>
      </c>
      <c r="M50" s="1">
        <v>9.3799999999999994E-2</v>
      </c>
      <c r="N50" s="1">
        <v>0.1094</v>
      </c>
      <c r="O50" s="1">
        <v>0.79690000000000005</v>
      </c>
      <c r="P50" s="2">
        <v>48</v>
      </c>
      <c r="Q50" s="2"/>
    </row>
    <row r="51" spans="1:17" x14ac:dyDescent="0.3">
      <c r="A51" s="1">
        <v>9.3799999999999994E-2</v>
      </c>
      <c r="B51" s="1">
        <v>0.21879999999999999</v>
      </c>
      <c r="C51" s="1">
        <v>0.6875</v>
      </c>
      <c r="D51" s="2">
        <v>49</v>
      </c>
      <c r="E51" s="1">
        <v>0.25</v>
      </c>
      <c r="F51" s="1">
        <v>0.1094</v>
      </c>
      <c r="G51" s="1">
        <v>0.64059999999999995</v>
      </c>
      <c r="H51" s="2">
        <v>49</v>
      </c>
      <c r="I51" s="1">
        <v>0.1406</v>
      </c>
      <c r="J51" s="1">
        <v>0.1094</v>
      </c>
      <c r="K51" s="1">
        <v>0.75</v>
      </c>
      <c r="L51" s="2">
        <v>49</v>
      </c>
      <c r="M51" s="1">
        <v>0.2969</v>
      </c>
      <c r="N51" s="1">
        <v>3.1199999999999999E-2</v>
      </c>
      <c r="O51" s="1">
        <v>0.67190000000000005</v>
      </c>
      <c r="P51" s="2">
        <v>49</v>
      </c>
      <c r="Q51" s="2"/>
    </row>
    <row r="52" spans="1:17" x14ac:dyDescent="0.3">
      <c r="A52" s="1">
        <v>0.125</v>
      </c>
      <c r="B52" s="1">
        <v>0.1719</v>
      </c>
      <c r="C52" s="1">
        <v>0.70309999999999995</v>
      </c>
      <c r="D52" s="2">
        <v>50</v>
      </c>
      <c r="E52" s="1">
        <v>0.25</v>
      </c>
      <c r="F52" s="1">
        <v>6.25E-2</v>
      </c>
      <c r="G52" s="1">
        <v>0.6875</v>
      </c>
      <c r="H52" s="2">
        <v>50</v>
      </c>
      <c r="I52" s="1">
        <v>7.8100000000000003E-2</v>
      </c>
      <c r="J52" s="1">
        <v>6.25E-2</v>
      </c>
      <c r="K52" s="1">
        <v>0.85940000000000005</v>
      </c>
      <c r="L52" s="2">
        <v>50</v>
      </c>
      <c r="M52" s="1">
        <v>0.15620000000000001</v>
      </c>
      <c r="N52" s="1">
        <v>3.1199999999999999E-2</v>
      </c>
      <c r="O52" s="1">
        <v>0.8125</v>
      </c>
      <c r="P52" s="2">
        <v>50</v>
      </c>
      <c r="Q52" s="2"/>
    </row>
    <row r="53" spans="1:17" x14ac:dyDescent="0.3">
      <c r="A53" s="1">
        <v>9.3799999999999994E-2</v>
      </c>
      <c r="B53" s="1">
        <v>0.1094</v>
      </c>
      <c r="C53" s="1">
        <v>0.79690000000000005</v>
      </c>
      <c r="D53" s="2">
        <v>51</v>
      </c>
      <c r="E53" s="1">
        <v>0.15620000000000001</v>
      </c>
      <c r="F53" s="1">
        <v>0.125</v>
      </c>
      <c r="G53" s="1">
        <v>0.71879999999999999</v>
      </c>
      <c r="H53" s="2">
        <v>51</v>
      </c>
      <c r="I53" s="1">
        <v>0.15620000000000001</v>
      </c>
      <c r="J53" s="1">
        <v>0.1406</v>
      </c>
      <c r="K53" s="1">
        <v>0.70309999999999995</v>
      </c>
      <c r="L53" s="2">
        <v>51</v>
      </c>
      <c r="M53" s="1">
        <v>0.1094</v>
      </c>
      <c r="N53" s="1">
        <v>7.8100000000000003E-2</v>
      </c>
      <c r="O53" s="1">
        <v>0.8125</v>
      </c>
      <c r="P53" s="2">
        <v>51</v>
      </c>
      <c r="Q53" s="2"/>
    </row>
    <row r="54" spans="1:17" x14ac:dyDescent="0.3">
      <c r="A54" s="1">
        <v>9.3799999999999994E-2</v>
      </c>
      <c r="B54" s="1">
        <v>9.3799999999999994E-2</v>
      </c>
      <c r="C54" s="1">
        <v>0.8125</v>
      </c>
      <c r="D54" s="2">
        <v>52</v>
      </c>
      <c r="E54" s="1">
        <v>9.3799999999999994E-2</v>
      </c>
      <c r="F54" s="1">
        <v>0.1406</v>
      </c>
      <c r="G54" s="1">
        <v>0.76559999999999995</v>
      </c>
      <c r="H54" s="2">
        <v>52</v>
      </c>
      <c r="I54" s="1">
        <v>0.15620000000000001</v>
      </c>
      <c r="J54" s="1">
        <v>7.8100000000000003E-2</v>
      </c>
      <c r="K54" s="1">
        <v>0.76559999999999995</v>
      </c>
      <c r="L54" s="2">
        <v>52</v>
      </c>
      <c r="M54" s="1">
        <v>0.1406</v>
      </c>
      <c r="N54" s="1">
        <v>4.6899999999999997E-2</v>
      </c>
      <c r="O54" s="1">
        <v>0.8125</v>
      </c>
      <c r="P54" s="2">
        <v>52</v>
      </c>
      <c r="Q54" s="2"/>
    </row>
    <row r="55" spans="1:17" x14ac:dyDescent="0.3">
      <c r="A55" s="1">
        <v>0.1094</v>
      </c>
      <c r="B55" s="1">
        <v>7.8100000000000003E-2</v>
      </c>
      <c r="C55" s="1">
        <v>0.8125</v>
      </c>
      <c r="D55" s="2">
        <v>53</v>
      </c>
      <c r="E55" s="1">
        <v>0.1719</v>
      </c>
      <c r="F55" s="1">
        <v>6.25E-2</v>
      </c>
      <c r="G55" s="1">
        <v>0.76559999999999995</v>
      </c>
      <c r="H55" s="2">
        <v>53</v>
      </c>
      <c r="I55" s="1">
        <v>0.15620000000000001</v>
      </c>
      <c r="J55" s="1">
        <v>4.6899999999999997E-2</v>
      </c>
      <c r="K55" s="1">
        <v>0.79690000000000005</v>
      </c>
      <c r="L55" s="2">
        <v>53</v>
      </c>
      <c r="M55" s="1">
        <v>0.125</v>
      </c>
      <c r="N55" s="1">
        <v>3.1199999999999999E-2</v>
      </c>
      <c r="O55" s="1">
        <v>0.84379999999999999</v>
      </c>
      <c r="P55" s="2">
        <v>53</v>
      </c>
      <c r="Q55" s="2"/>
    </row>
    <row r="56" spans="1:17" x14ac:dyDescent="0.3">
      <c r="A56" s="1">
        <v>4.6899999999999997E-2</v>
      </c>
      <c r="B56" s="1">
        <v>4.6899999999999997E-2</v>
      </c>
      <c r="C56" s="1">
        <v>0.90620000000000001</v>
      </c>
      <c r="D56" s="2">
        <v>54</v>
      </c>
      <c r="E56" s="1">
        <v>9.3799999999999994E-2</v>
      </c>
      <c r="F56" s="1">
        <v>7.8100000000000003E-2</v>
      </c>
      <c r="G56" s="1">
        <v>0.82809999999999995</v>
      </c>
      <c r="H56" s="2">
        <v>54</v>
      </c>
      <c r="I56" s="1">
        <v>0.15620000000000001</v>
      </c>
      <c r="J56" s="1">
        <v>7.8100000000000003E-2</v>
      </c>
      <c r="K56" s="1">
        <v>0.76559999999999995</v>
      </c>
      <c r="L56" s="2">
        <v>54</v>
      </c>
      <c r="M56" s="1">
        <v>0.1406</v>
      </c>
      <c r="N56" s="1">
        <v>7.8100000000000003E-2</v>
      </c>
      <c r="O56" s="1">
        <v>0.78120000000000001</v>
      </c>
      <c r="P56" s="2">
        <v>54</v>
      </c>
      <c r="Q56" s="2"/>
    </row>
    <row r="57" spans="1:17" x14ac:dyDescent="0.3">
      <c r="A57" s="1">
        <v>1.5599999999999999E-2</v>
      </c>
      <c r="B57" s="1">
        <v>0</v>
      </c>
      <c r="C57" s="1">
        <v>0.98440000000000005</v>
      </c>
      <c r="D57" s="2">
        <v>55</v>
      </c>
      <c r="E57" s="1">
        <v>0.25</v>
      </c>
      <c r="F57" s="1">
        <v>7.8100000000000003E-2</v>
      </c>
      <c r="G57" s="1">
        <v>0.67190000000000005</v>
      </c>
      <c r="H57" s="2">
        <v>55</v>
      </c>
      <c r="I57" s="1">
        <v>0.1406</v>
      </c>
      <c r="J57" s="1">
        <v>7.8100000000000003E-2</v>
      </c>
      <c r="K57" s="1">
        <v>0.78120000000000001</v>
      </c>
      <c r="L57" s="2">
        <v>55</v>
      </c>
      <c r="M57" s="1">
        <v>0.1719</v>
      </c>
      <c r="N57" s="1">
        <v>3.1199999999999999E-2</v>
      </c>
      <c r="O57" s="1">
        <v>0.79690000000000005</v>
      </c>
      <c r="P57" s="2">
        <v>55</v>
      </c>
      <c r="Q57" s="2"/>
    </row>
    <row r="58" spans="1:17" x14ac:dyDescent="0.3">
      <c r="A58" s="1">
        <v>1.5599999999999999E-2</v>
      </c>
      <c r="B58" s="1">
        <v>6.25E-2</v>
      </c>
      <c r="C58" s="1">
        <v>0.92190000000000005</v>
      </c>
      <c r="D58" s="2">
        <v>56</v>
      </c>
      <c r="E58" s="1">
        <v>0.2031</v>
      </c>
      <c r="F58" s="1">
        <v>7.8100000000000003E-2</v>
      </c>
      <c r="G58" s="1">
        <v>0.71879999999999999</v>
      </c>
      <c r="H58" s="2">
        <v>56</v>
      </c>
      <c r="I58" s="1">
        <v>0.15620000000000001</v>
      </c>
      <c r="J58" s="1">
        <v>0.1094</v>
      </c>
      <c r="K58" s="1">
        <v>0.73440000000000005</v>
      </c>
      <c r="L58" s="2">
        <v>56</v>
      </c>
      <c r="M58" s="1">
        <v>0.21879999999999999</v>
      </c>
      <c r="N58" s="1">
        <v>4.6899999999999997E-2</v>
      </c>
      <c r="O58" s="1">
        <v>0.73440000000000005</v>
      </c>
      <c r="P58" s="2">
        <v>56</v>
      </c>
      <c r="Q58" s="2"/>
    </row>
    <row r="59" spans="1:17" x14ac:dyDescent="0.3">
      <c r="A59" s="1">
        <v>7.8100000000000003E-2</v>
      </c>
      <c r="B59" s="1">
        <v>4.6899999999999997E-2</v>
      </c>
      <c r="C59" s="1">
        <v>0.875</v>
      </c>
      <c r="D59" s="2">
        <v>57</v>
      </c>
      <c r="E59" s="1">
        <v>0.125</v>
      </c>
      <c r="F59" s="1">
        <v>4.6899999999999997E-2</v>
      </c>
      <c r="G59" s="1">
        <v>0.82809999999999995</v>
      </c>
      <c r="H59" s="2">
        <v>57</v>
      </c>
      <c r="I59" s="1">
        <v>0.1875</v>
      </c>
      <c r="J59" s="1">
        <v>0.1094</v>
      </c>
      <c r="K59" s="1">
        <v>0.70309999999999995</v>
      </c>
      <c r="L59" s="2">
        <v>57</v>
      </c>
      <c r="M59" s="1">
        <v>0.1094</v>
      </c>
      <c r="N59" s="1">
        <v>4.6899999999999997E-2</v>
      </c>
      <c r="O59" s="1">
        <v>0.84379999999999999</v>
      </c>
      <c r="P59" s="2">
        <v>57</v>
      </c>
      <c r="Q59" s="2"/>
    </row>
    <row r="60" spans="1:17" x14ac:dyDescent="0.3">
      <c r="A60" s="1">
        <v>4.6899999999999997E-2</v>
      </c>
      <c r="B60" s="1">
        <v>4.6899999999999997E-2</v>
      </c>
      <c r="C60" s="1">
        <v>0.90620000000000001</v>
      </c>
      <c r="D60" s="2">
        <v>58</v>
      </c>
      <c r="E60" s="1">
        <v>6.25E-2</v>
      </c>
      <c r="F60" s="1">
        <v>7.8100000000000003E-2</v>
      </c>
      <c r="G60" s="1">
        <v>0.85940000000000005</v>
      </c>
      <c r="H60" s="2">
        <v>58</v>
      </c>
      <c r="I60" s="1">
        <v>0.1875</v>
      </c>
      <c r="J60" s="1">
        <v>0.15620000000000001</v>
      </c>
      <c r="K60" s="1">
        <v>0.65620000000000001</v>
      </c>
      <c r="L60" s="2">
        <v>58</v>
      </c>
      <c r="M60" s="1">
        <v>0.1875</v>
      </c>
      <c r="N60" s="1">
        <v>4.6899999999999997E-2</v>
      </c>
      <c r="O60" s="1">
        <v>0.76559999999999995</v>
      </c>
      <c r="P60" s="2">
        <v>58</v>
      </c>
      <c r="Q60" s="2"/>
    </row>
    <row r="61" spans="1:17" x14ac:dyDescent="0.3">
      <c r="A61" s="1">
        <v>6.25E-2</v>
      </c>
      <c r="B61" s="1">
        <v>0.1406</v>
      </c>
      <c r="C61" s="1">
        <v>0.79690000000000005</v>
      </c>
      <c r="D61" s="2">
        <v>59</v>
      </c>
      <c r="E61" s="1">
        <v>0.125</v>
      </c>
      <c r="F61" s="1">
        <v>7.8100000000000003E-2</v>
      </c>
      <c r="G61" s="1">
        <v>0.79690000000000005</v>
      </c>
      <c r="H61" s="2">
        <v>59</v>
      </c>
      <c r="I61" s="1">
        <v>0.15620000000000001</v>
      </c>
      <c r="J61" s="1">
        <v>0.1094</v>
      </c>
      <c r="K61" s="1">
        <v>0.73440000000000005</v>
      </c>
      <c r="L61" s="2">
        <v>59</v>
      </c>
      <c r="M61" s="1">
        <v>0.1094</v>
      </c>
      <c r="N61" s="1">
        <v>7.8100000000000003E-2</v>
      </c>
      <c r="O61" s="1">
        <v>0.8125</v>
      </c>
      <c r="P61" s="2">
        <v>59</v>
      </c>
      <c r="Q61" s="2"/>
    </row>
    <row r="62" spans="1:17" x14ac:dyDescent="0.3">
      <c r="A62" s="1">
        <v>6.25E-2</v>
      </c>
      <c r="B62" s="1">
        <v>0.1094</v>
      </c>
      <c r="C62" s="1">
        <v>0.82809999999999995</v>
      </c>
      <c r="D62" s="2">
        <v>60</v>
      </c>
      <c r="E62" s="1">
        <v>9.3799999999999994E-2</v>
      </c>
      <c r="F62" s="1">
        <v>7.8100000000000003E-2</v>
      </c>
      <c r="G62" s="1">
        <v>0.82809999999999995</v>
      </c>
      <c r="H62" s="2">
        <v>60</v>
      </c>
      <c r="I62" s="1">
        <v>0.2031</v>
      </c>
      <c r="J62" s="1">
        <v>0.1094</v>
      </c>
      <c r="K62" s="1">
        <v>0.6875</v>
      </c>
      <c r="L62" s="2">
        <v>60</v>
      </c>
      <c r="M62" s="1">
        <v>0.2031</v>
      </c>
      <c r="N62" s="1">
        <v>9.3799999999999994E-2</v>
      </c>
      <c r="O62" s="1">
        <v>0.70309999999999995</v>
      </c>
      <c r="P62" s="2">
        <v>60</v>
      </c>
      <c r="Q62" s="2"/>
    </row>
    <row r="63" spans="1:17" x14ac:dyDescent="0.3">
      <c r="A63" s="1">
        <v>7.8100000000000003E-2</v>
      </c>
      <c r="B63" s="1">
        <v>0.1094</v>
      </c>
      <c r="C63" s="1">
        <v>0.8125</v>
      </c>
      <c r="D63" s="2">
        <v>61</v>
      </c>
      <c r="E63" s="1">
        <v>0.125</v>
      </c>
      <c r="F63" s="1">
        <v>7.8100000000000003E-2</v>
      </c>
      <c r="G63" s="1">
        <v>0.79690000000000005</v>
      </c>
      <c r="H63" s="2">
        <v>61</v>
      </c>
      <c r="I63" s="1">
        <v>9.3799999999999994E-2</v>
      </c>
      <c r="J63" s="1">
        <v>0.1406</v>
      </c>
      <c r="K63" s="1">
        <v>0.76559999999999995</v>
      </c>
      <c r="L63" s="2">
        <v>61</v>
      </c>
      <c r="M63" s="1">
        <v>0.1719</v>
      </c>
      <c r="N63" s="1">
        <v>7.8100000000000003E-2</v>
      </c>
      <c r="O63" s="1">
        <v>0.75</v>
      </c>
      <c r="P63" s="2">
        <v>61</v>
      </c>
      <c r="Q63" s="2"/>
    </row>
    <row r="64" spans="1:17" x14ac:dyDescent="0.3">
      <c r="A64" s="1">
        <v>3.1199999999999999E-2</v>
      </c>
      <c r="B64" s="1">
        <v>0.21879999999999999</v>
      </c>
      <c r="C64" s="1">
        <v>0.75</v>
      </c>
      <c r="D64" s="2">
        <v>62</v>
      </c>
      <c r="E64" s="1">
        <v>9.3799999999999994E-2</v>
      </c>
      <c r="F64" s="1">
        <v>9.3799999999999994E-2</v>
      </c>
      <c r="G64" s="1">
        <v>0.8125</v>
      </c>
      <c r="H64" s="2">
        <v>62</v>
      </c>
      <c r="I64" s="1">
        <v>0.2031</v>
      </c>
      <c r="J64" s="1">
        <v>7.8100000000000003E-2</v>
      </c>
      <c r="K64" s="1">
        <v>0.71879999999999999</v>
      </c>
      <c r="L64" s="2">
        <v>62</v>
      </c>
      <c r="M64" s="1">
        <v>0.125</v>
      </c>
      <c r="N64" s="1">
        <v>0.2031</v>
      </c>
      <c r="O64" s="1">
        <v>0.67190000000000005</v>
      </c>
      <c r="P64" s="2">
        <v>62</v>
      </c>
      <c r="Q64" s="2"/>
    </row>
    <row r="65" spans="1:17" x14ac:dyDescent="0.3">
      <c r="A65" s="1">
        <v>6.25E-2</v>
      </c>
      <c r="B65" s="1">
        <v>0.1406</v>
      </c>
      <c r="C65" s="1">
        <v>0.79690000000000005</v>
      </c>
      <c r="D65" s="2">
        <v>63</v>
      </c>
      <c r="E65" s="1">
        <v>0.15620000000000001</v>
      </c>
      <c r="F65" s="1">
        <v>6.25E-2</v>
      </c>
      <c r="G65" s="1">
        <v>0.78120000000000001</v>
      </c>
      <c r="H65" s="2">
        <v>63</v>
      </c>
      <c r="I65" s="1">
        <v>0.15620000000000001</v>
      </c>
      <c r="J65" s="1">
        <v>6.25E-2</v>
      </c>
      <c r="K65" s="1">
        <v>0.78120000000000001</v>
      </c>
      <c r="L65" s="2">
        <v>63</v>
      </c>
      <c r="M65" s="1">
        <v>0.1875</v>
      </c>
      <c r="N65" s="1">
        <v>0.1406</v>
      </c>
      <c r="O65" s="1">
        <v>0.67190000000000005</v>
      </c>
      <c r="P65" s="2">
        <v>63</v>
      </c>
      <c r="Q65" s="2"/>
    </row>
    <row r="66" spans="1:17" x14ac:dyDescent="0.3">
      <c r="A66" s="1">
        <v>9.3799999999999994E-2</v>
      </c>
      <c r="B66" s="1">
        <v>0.1875</v>
      </c>
      <c r="C66" s="1">
        <v>0.71879999999999999</v>
      </c>
      <c r="D66" s="2">
        <v>64</v>
      </c>
      <c r="E66" s="1">
        <v>0.1406</v>
      </c>
      <c r="F66" s="1">
        <v>7.8100000000000003E-2</v>
      </c>
      <c r="G66" s="1">
        <v>0.78120000000000001</v>
      </c>
      <c r="H66" s="2">
        <v>64</v>
      </c>
      <c r="I66" s="1">
        <v>9.3799999999999994E-2</v>
      </c>
      <c r="J66" s="1">
        <v>7.8100000000000003E-2</v>
      </c>
      <c r="K66" s="1">
        <v>0.82809999999999995</v>
      </c>
      <c r="L66" s="2">
        <v>64</v>
      </c>
      <c r="M66" s="1">
        <v>0.1406</v>
      </c>
      <c r="N66" s="1">
        <v>0.25</v>
      </c>
      <c r="O66" s="1">
        <v>0.60940000000000005</v>
      </c>
      <c r="P66" s="2">
        <v>64</v>
      </c>
      <c r="Q66" s="2"/>
    </row>
    <row r="67" spans="1:17" x14ac:dyDescent="0.3">
      <c r="A67" s="1">
        <v>9.3799999999999994E-2</v>
      </c>
      <c r="B67" s="1">
        <v>0.1094</v>
      </c>
      <c r="C67" s="1">
        <v>0.79690000000000005</v>
      </c>
      <c r="D67" s="2">
        <v>65</v>
      </c>
      <c r="E67" s="1">
        <v>0.1875</v>
      </c>
      <c r="F67" s="1">
        <v>9.3799999999999994E-2</v>
      </c>
      <c r="G67" s="1">
        <v>0.71879999999999999</v>
      </c>
      <c r="H67" s="2">
        <v>65</v>
      </c>
      <c r="I67" s="1">
        <v>0.1094</v>
      </c>
      <c r="J67" s="1">
        <v>7.8100000000000003E-2</v>
      </c>
      <c r="K67" s="1">
        <v>0.8125</v>
      </c>
      <c r="L67" s="2">
        <v>65</v>
      </c>
      <c r="M67" s="1">
        <v>0.1719</v>
      </c>
      <c r="N67" s="1">
        <v>0.2031</v>
      </c>
      <c r="O67" s="1">
        <v>0.625</v>
      </c>
      <c r="P67" s="2">
        <v>65</v>
      </c>
      <c r="Q67" s="2"/>
    </row>
    <row r="68" spans="1:17" x14ac:dyDescent="0.3">
      <c r="A68" s="1">
        <v>7.8100000000000003E-2</v>
      </c>
      <c r="B68" s="1">
        <v>0.125</v>
      </c>
      <c r="C68" s="1">
        <v>0.79690000000000005</v>
      </c>
      <c r="D68" s="2">
        <v>66</v>
      </c>
      <c r="E68" s="1">
        <v>0.1875</v>
      </c>
      <c r="F68" s="1">
        <v>6.25E-2</v>
      </c>
      <c r="G68" s="1">
        <v>0.75</v>
      </c>
      <c r="H68" s="2">
        <v>66</v>
      </c>
      <c r="I68" s="1">
        <v>0.1406</v>
      </c>
      <c r="J68" s="1">
        <v>6.25E-2</v>
      </c>
      <c r="K68" s="1">
        <v>0.79690000000000005</v>
      </c>
      <c r="L68" s="2">
        <v>66</v>
      </c>
      <c r="M68" s="1">
        <v>0.1406</v>
      </c>
      <c r="N68" s="1">
        <v>0.1875</v>
      </c>
      <c r="O68" s="1">
        <v>0.67190000000000005</v>
      </c>
      <c r="P68" s="2">
        <v>66</v>
      </c>
      <c r="Q68" s="2"/>
    </row>
    <row r="69" spans="1:17" x14ac:dyDescent="0.3">
      <c r="A69" s="1">
        <v>7.8100000000000003E-2</v>
      </c>
      <c r="B69" s="1">
        <v>7.8100000000000003E-2</v>
      </c>
      <c r="C69" s="1">
        <v>0.84379999999999999</v>
      </c>
      <c r="D69" s="2">
        <v>67</v>
      </c>
      <c r="E69" s="1">
        <v>0.1719</v>
      </c>
      <c r="F69" s="1">
        <v>6.25E-2</v>
      </c>
      <c r="G69" s="1">
        <v>0.76559999999999995</v>
      </c>
      <c r="H69" s="2">
        <v>67</v>
      </c>
      <c r="I69" s="1">
        <v>0.125</v>
      </c>
      <c r="J69" s="1">
        <v>7.8100000000000003E-2</v>
      </c>
      <c r="K69" s="1">
        <v>0.79690000000000005</v>
      </c>
      <c r="L69" s="2">
        <v>67</v>
      </c>
      <c r="M69" s="1">
        <v>0.2031</v>
      </c>
      <c r="N69" s="1">
        <v>0.1719</v>
      </c>
      <c r="O69" s="1">
        <v>0.625</v>
      </c>
      <c r="P69" s="2">
        <v>67</v>
      </c>
      <c r="Q69" s="2"/>
    </row>
    <row r="70" spans="1:17" x14ac:dyDescent="0.3">
      <c r="A70" s="1">
        <v>7.8100000000000003E-2</v>
      </c>
      <c r="B70" s="1">
        <v>0.125</v>
      </c>
      <c r="C70" s="1">
        <v>0.79690000000000005</v>
      </c>
      <c r="D70" s="2">
        <v>68</v>
      </c>
      <c r="E70" s="1">
        <v>0.15620000000000001</v>
      </c>
      <c r="F70" s="1">
        <v>9.3799999999999994E-2</v>
      </c>
      <c r="G70" s="1">
        <v>0.75</v>
      </c>
      <c r="H70" s="2">
        <v>68</v>
      </c>
      <c r="I70" s="1">
        <v>0.1406</v>
      </c>
      <c r="J70" s="1">
        <v>7.8100000000000003E-2</v>
      </c>
      <c r="K70" s="1">
        <v>0.78120000000000001</v>
      </c>
      <c r="L70" s="2">
        <v>68</v>
      </c>
      <c r="M70" s="1">
        <v>0.1875</v>
      </c>
      <c r="N70" s="1">
        <v>0.1875</v>
      </c>
      <c r="O70" s="1">
        <v>0.625</v>
      </c>
      <c r="P70" s="2">
        <v>68</v>
      </c>
      <c r="Q70" s="2"/>
    </row>
    <row r="71" spans="1:17" x14ac:dyDescent="0.3">
      <c r="A71" s="1">
        <v>0.125</v>
      </c>
      <c r="B71" s="1">
        <v>0.125</v>
      </c>
      <c r="C71" s="1">
        <v>0.75</v>
      </c>
      <c r="D71" s="2">
        <v>69</v>
      </c>
      <c r="E71" s="1">
        <v>0.1875</v>
      </c>
      <c r="F71" s="1">
        <v>7.8100000000000003E-2</v>
      </c>
      <c r="G71" s="1">
        <v>0.73440000000000005</v>
      </c>
      <c r="H71" s="2">
        <v>69</v>
      </c>
      <c r="I71" s="1">
        <v>0.15620000000000001</v>
      </c>
      <c r="J71" s="1">
        <v>7.8100000000000003E-2</v>
      </c>
      <c r="K71" s="1">
        <v>0.76559999999999995</v>
      </c>
      <c r="L71" s="2">
        <v>69</v>
      </c>
      <c r="M71" s="1">
        <v>0.1875</v>
      </c>
      <c r="N71" s="1">
        <v>0.125</v>
      </c>
      <c r="O71" s="1">
        <v>0.6875</v>
      </c>
      <c r="P71" s="2">
        <v>69</v>
      </c>
      <c r="Q71" s="2"/>
    </row>
    <row r="72" spans="1:17" x14ac:dyDescent="0.3">
      <c r="A72" s="1">
        <v>9.3799999999999994E-2</v>
      </c>
      <c r="B72" s="1">
        <v>0.1094</v>
      </c>
      <c r="C72" s="1">
        <v>0.79690000000000005</v>
      </c>
      <c r="D72" s="2">
        <v>70</v>
      </c>
      <c r="E72" s="1">
        <v>0.1875</v>
      </c>
      <c r="F72" s="1">
        <v>0.125</v>
      </c>
      <c r="G72" s="1">
        <v>0.6875</v>
      </c>
      <c r="H72" s="2">
        <v>70</v>
      </c>
      <c r="I72" s="1">
        <v>0.15620000000000001</v>
      </c>
      <c r="J72" s="1">
        <v>0.1094</v>
      </c>
      <c r="K72" s="1">
        <v>0.73440000000000005</v>
      </c>
      <c r="L72" s="2">
        <v>70</v>
      </c>
      <c r="M72" s="1">
        <v>0.1719</v>
      </c>
      <c r="N72" s="1">
        <v>0.15620000000000001</v>
      </c>
      <c r="O72" s="1">
        <v>0.67190000000000005</v>
      </c>
      <c r="P72" s="2">
        <v>70</v>
      </c>
      <c r="Q72" s="2"/>
    </row>
    <row r="73" spans="1:17" x14ac:dyDescent="0.3">
      <c r="A73" s="1">
        <v>4.6899999999999997E-2</v>
      </c>
      <c r="B73" s="1">
        <v>0.1875</v>
      </c>
      <c r="C73" s="1">
        <v>0.76559999999999995</v>
      </c>
      <c r="D73" s="2">
        <v>71</v>
      </c>
      <c r="E73" s="1">
        <v>0.2656</v>
      </c>
      <c r="F73" s="1">
        <v>6.25E-2</v>
      </c>
      <c r="G73" s="1">
        <v>0.67190000000000005</v>
      </c>
      <c r="H73" s="2">
        <v>71</v>
      </c>
      <c r="I73" s="1">
        <v>0.15620000000000001</v>
      </c>
      <c r="J73" s="1">
        <v>6.25E-2</v>
      </c>
      <c r="K73" s="1">
        <v>0.78120000000000001</v>
      </c>
      <c r="L73" s="2">
        <v>71</v>
      </c>
      <c r="M73" s="1">
        <v>0.25</v>
      </c>
      <c r="N73" s="1">
        <v>0.125</v>
      </c>
      <c r="O73" s="1">
        <v>0.625</v>
      </c>
      <c r="P73" s="2">
        <v>71</v>
      </c>
      <c r="Q73" s="2"/>
    </row>
    <row r="74" spans="1:17" x14ac:dyDescent="0.3">
      <c r="A74" s="1">
        <v>7.8100000000000003E-2</v>
      </c>
      <c r="B74" s="1">
        <v>0.1406</v>
      </c>
      <c r="C74" s="1">
        <v>0.78120000000000001</v>
      </c>
      <c r="D74" s="2">
        <v>72</v>
      </c>
      <c r="E74" s="1">
        <v>0.2969</v>
      </c>
      <c r="F74" s="1">
        <v>4.6899999999999997E-2</v>
      </c>
      <c r="G74" s="1">
        <v>0.65620000000000001</v>
      </c>
      <c r="H74" s="2">
        <v>72</v>
      </c>
      <c r="I74" s="1">
        <v>0.2031</v>
      </c>
      <c r="J74" s="1">
        <v>1.5599999999999999E-2</v>
      </c>
      <c r="K74" s="1">
        <v>0.78120000000000001</v>
      </c>
      <c r="L74" s="2">
        <v>72</v>
      </c>
      <c r="M74" s="1">
        <v>0.1406</v>
      </c>
      <c r="N74" s="1">
        <v>0.1406</v>
      </c>
      <c r="O74" s="1">
        <v>0.71879999999999999</v>
      </c>
      <c r="P74" s="2">
        <v>72</v>
      </c>
      <c r="Q74" s="2"/>
    </row>
    <row r="75" spans="1:17" x14ac:dyDescent="0.3">
      <c r="A75" s="1">
        <v>4.6899999999999997E-2</v>
      </c>
      <c r="B75" s="1">
        <v>0.125</v>
      </c>
      <c r="C75" s="1">
        <v>0.82809999999999995</v>
      </c>
      <c r="D75" s="2">
        <v>73</v>
      </c>
      <c r="E75" s="1">
        <v>0.15620000000000001</v>
      </c>
      <c r="F75" s="1">
        <v>4.6899999999999997E-2</v>
      </c>
      <c r="G75" s="1">
        <v>0.79690000000000005</v>
      </c>
      <c r="H75" s="2">
        <v>73</v>
      </c>
      <c r="I75" s="1">
        <v>0.1719</v>
      </c>
      <c r="J75" s="1">
        <v>3.1199999999999999E-2</v>
      </c>
      <c r="K75" s="1">
        <v>0.79690000000000005</v>
      </c>
      <c r="L75" s="2">
        <v>73</v>
      </c>
      <c r="M75" s="1">
        <v>0.2344</v>
      </c>
      <c r="N75" s="1">
        <v>6.25E-2</v>
      </c>
      <c r="O75" s="1">
        <v>0.70309999999999995</v>
      </c>
      <c r="P75" s="2">
        <v>73</v>
      </c>
      <c r="Q75" s="2"/>
    </row>
    <row r="76" spans="1:17" x14ac:dyDescent="0.3">
      <c r="A76" s="1">
        <v>9.3799999999999994E-2</v>
      </c>
      <c r="B76" s="1">
        <v>0.1094</v>
      </c>
      <c r="C76" s="1">
        <v>0.79690000000000005</v>
      </c>
      <c r="D76" s="2">
        <v>74</v>
      </c>
      <c r="E76" s="1">
        <v>0.2344</v>
      </c>
      <c r="F76" s="1">
        <v>0.1094</v>
      </c>
      <c r="G76" s="1">
        <v>0.65620000000000001</v>
      </c>
      <c r="H76" s="2">
        <v>74</v>
      </c>
      <c r="I76" s="1">
        <v>0.1719</v>
      </c>
      <c r="J76" s="1">
        <v>4.6899999999999997E-2</v>
      </c>
      <c r="K76" s="1">
        <v>0.78120000000000001</v>
      </c>
      <c r="L76" s="2">
        <v>74</v>
      </c>
      <c r="M76" s="1">
        <v>6.25E-2</v>
      </c>
      <c r="N76" s="1">
        <v>7.8100000000000003E-2</v>
      </c>
      <c r="O76" s="1">
        <v>0.85940000000000005</v>
      </c>
      <c r="P76" s="2">
        <v>74</v>
      </c>
      <c r="Q76" s="2"/>
    </row>
    <row r="77" spans="1:17" x14ac:dyDescent="0.3">
      <c r="A77" s="1">
        <v>0.1094</v>
      </c>
      <c r="B77" s="1">
        <v>9.3799999999999994E-2</v>
      </c>
      <c r="C77" s="1">
        <v>0.79690000000000005</v>
      </c>
      <c r="D77" s="2">
        <v>75</v>
      </c>
      <c r="E77" s="1">
        <v>0.1875</v>
      </c>
      <c r="F77" s="1">
        <v>9.3799999999999994E-2</v>
      </c>
      <c r="G77" s="1">
        <v>0.71879999999999999</v>
      </c>
      <c r="H77" s="2">
        <v>75</v>
      </c>
      <c r="I77" s="1">
        <v>0.25</v>
      </c>
      <c r="J77" s="1">
        <v>1.5599999999999999E-2</v>
      </c>
      <c r="K77" s="1">
        <v>0.73440000000000005</v>
      </c>
      <c r="L77" s="2">
        <v>75</v>
      </c>
      <c r="M77" s="1">
        <v>0.1406</v>
      </c>
      <c r="N77" s="1">
        <v>9.3799999999999994E-2</v>
      </c>
      <c r="O77" s="1">
        <v>0.76559999999999995</v>
      </c>
      <c r="P77" s="2">
        <v>75</v>
      </c>
      <c r="Q77" s="2"/>
    </row>
    <row r="78" spans="1:17" x14ac:dyDescent="0.3">
      <c r="A78" s="1">
        <v>0.1406</v>
      </c>
      <c r="B78" s="1">
        <v>4.6899999999999997E-2</v>
      </c>
      <c r="C78" s="1">
        <v>0.8125</v>
      </c>
      <c r="D78" s="2">
        <v>76</v>
      </c>
      <c r="E78" s="1">
        <v>0.2031</v>
      </c>
      <c r="F78" s="1">
        <v>4.6899999999999997E-2</v>
      </c>
      <c r="G78" s="1">
        <v>0.75</v>
      </c>
      <c r="H78" s="2">
        <v>76</v>
      </c>
      <c r="I78" s="1">
        <v>0.21879999999999999</v>
      </c>
      <c r="J78" s="1">
        <v>1.5599999999999999E-2</v>
      </c>
      <c r="K78" s="1">
        <v>0.76559999999999995</v>
      </c>
      <c r="L78" s="2">
        <v>76</v>
      </c>
      <c r="M78" s="1">
        <v>0.125</v>
      </c>
      <c r="N78" s="1">
        <v>0.1094</v>
      </c>
      <c r="O78" s="1">
        <v>0.76559999999999995</v>
      </c>
      <c r="P78" s="2">
        <v>76</v>
      </c>
      <c r="Q78" s="2"/>
    </row>
    <row r="79" spans="1:17" x14ac:dyDescent="0.3">
      <c r="A79" s="1">
        <v>9.3799999999999994E-2</v>
      </c>
      <c r="B79" s="1">
        <v>0.1094</v>
      </c>
      <c r="C79" s="1">
        <v>0.79690000000000005</v>
      </c>
      <c r="D79" s="2">
        <v>77</v>
      </c>
      <c r="E79" s="1">
        <v>0.1875</v>
      </c>
      <c r="F79" s="1">
        <v>7.8100000000000003E-2</v>
      </c>
      <c r="G79" s="1">
        <v>0.73440000000000005</v>
      </c>
      <c r="H79" s="2">
        <v>77</v>
      </c>
      <c r="I79" s="1">
        <v>0.1875</v>
      </c>
      <c r="J79" s="1">
        <v>3.1199999999999999E-2</v>
      </c>
      <c r="K79" s="1">
        <v>0.78120000000000001</v>
      </c>
      <c r="L79" s="2">
        <v>77</v>
      </c>
      <c r="M79" s="1">
        <v>0.125</v>
      </c>
      <c r="N79" s="1">
        <v>7.8100000000000003E-2</v>
      </c>
      <c r="O79" s="1">
        <v>0.79690000000000005</v>
      </c>
      <c r="P79" s="2">
        <v>77</v>
      </c>
      <c r="Q79" s="2"/>
    </row>
    <row r="80" spans="1:17" x14ac:dyDescent="0.3">
      <c r="A80" s="1">
        <v>4.6899999999999997E-2</v>
      </c>
      <c r="B80" s="1">
        <v>4.6899999999999997E-2</v>
      </c>
      <c r="C80" s="1">
        <v>0.90620000000000001</v>
      </c>
      <c r="D80" s="2">
        <v>78</v>
      </c>
      <c r="E80" s="1">
        <v>0.1719</v>
      </c>
      <c r="F80" s="1">
        <v>0.1094</v>
      </c>
      <c r="G80" s="1">
        <v>0.71879999999999999</v>
      </c>
      <c r="H80" s="2">
        <v>78</v>
      </c>
      <c r="I80" s="1">
        <v>0.1094</v>
      </c>
      <c r="J80" s="1">
        <v>1.5599999999999999E-2</v>
      </c>
      <c r="K80" s="1">
        <v>0.875</v>
      </c>
      <c r="L80" s="2">
        <v>78</v>
      </c>
      <c r="M80" s="1">
        <v>0.125</v>
      </c>
      <c r="N80" s="1">
        <v>6.25E-2</v>
      </c>
      <c r="O80" s="1">
        <v>0.8125</v>
      </c>
      <c r="P80" s="2">
        <v>78</v>
      </c>
      <c r="Q80" s="2"/>
    </row>
    <row r="81" spans="1:17" x14ac:dyDescent="0.3">
      <c r="A81" s="1">
        <v>0.1406</v>
      </c>
      <c r="B81" s="1">
        <v>7.8100000000000003E-2</v>
      </c>
      <c r="C81" s="1">
        <v>0.78120000000000001</v>
      </c>
      <c r="D81" s="2">
        <v>79</v>
      </c>
      <c r="E81" s="1">
        <v>0.2344</v>
      </c>
      <c r="F81" s="1">
        <v>9.3799999999999994E-2</v>
      </c>
      <c r="G81" s="1">
        <v>0.67190000000000005</v>
      </c>
      <c r="H81" s="2">
        <v>79</v>
      </c>
      <c r="I81" s="1">
        <v>0.125</v>
      </c>
      <c r="J81" s="1">
        <v>0</v>
      </c>
      <c r="K81" s="1">
        <v>0.875</v>
      </c>
      <c r="L81" s="2">
        <v>79</v>
      </c>
      <c r="M81" s="1">
        <v>0.15620000000000001</v>
      </c>
      <c r="N81" s="1">
        <v>3.1199999999999999E-2</v>
      </c>
      <c r="O81" s="1">
        <v>0.8125</v>
      </c>
      <c r="P81" s="2">
        <v>79</v>
      </c>
      <c r="Q81" s="2"/>
    </row>
    <row r="82" spans="1:17" x14ac:dyDescent="0.3">
      <c r="A82" s="1">
        <v>6.25E-2</v>
      </c>
      <c r="B82" s="1">
        <v>4.6899999999999997E-2</v>
      </c>
      <c r="C82" s="1">
        <v>0.89059999999999995</v>
      </c>
      <c r="D82" s="2">
        <v>80</v>
      </c>
      <c r="E82" s="1">
        <v>0.2031</v>
      </c>
      <c r="F82" s="1">
        <v>7.8100000000000003E-2</v>
      </c>
      <c r="G82" s="1">
        <v>0.71879999999999999</v>
      </c>
      <c r="H82" s="2">
        <v>80</v>
      </c>
      <c r="I82" s="1">
        <v>0.1406</v>
      </c>
      <c r="J82" s="1">
        <v>4.6899999999999997E-2</v>
      </c>
      <c r="K82" s="1">
        <v>0.8125</v>
      </c>
      <c r="L82" s="2">
        <v>80</v>
      </c>
      <c r="M82" s="1">
        <v>0.1719</v>
      </c>
      <c r="N82" s="1">
        <v>1.5599999999999999E-2</v>
      </c>
      <c r="O82" s="1">
        <v>0.8125</v>
      </c>
      <c r="P82" s="2">
        <v>80</v>
      </c>
      <c r="Q82" s="2"/>
    </row>
    <row r="83" spans="1:17" x14ac:dyDescent="0.3">
      <c r="A83" s="1">
        <v>0.1094</v>
      </c>
      <c r="B83" s="1">
        <v>6.25E-2</v>
      </c>
      <c r="C83" s="1">
        <v>0.82809999999999995</v>
      </c>
      <c r="D83" s="2">
        <v>81</v>
      </c>
      <c r="E83" s="1">
        <v>0.2344</v>
      </c>
      <c r="F83" s="1">
        <v>4.6899999999999997E-2</v>
      </c>
      <c r="G83" s="1">
        <v>0.71879999999999999</v>
      </c>
      <c r="H83" s="2">
        <v>81</v>
      </c>
      <c r="I83" s="1">
        <v>0.21879999999999999</v>
      </c>
      <c r="J83" s="1">
        <v>6.25E-2</v>
      </c>
      <c r="K83" s="1">
        <v>0.71879999999999999</v>
      </c>
      <c r="L83" s="2">
        <v>81</v>
      </c>
      <c r="M83" s="1">
        <v>0.1094</v>
      </c>
      <c r="N83" s="1">
        <v>6.25E-2</v>
      </c>
      <c r="O83" s="1">
        <v>0.82809999999999995</v>
      </c>
      <c r="P83" s="2">
        <v>81</v>
      </c>
      <c r="Q83" s="2"/>
    </row>
    <row r="84" spans="1:17" x14ac:dyDescent="0.3">
      <c r="A84" s="1">
        <v>0.1094</v>
      </c>
      <c r="B84" s="1">
        <v>3.1199999999999999E-2</v>
      </c>
      <c r="C84" s="1">
        <v>0.85940000000000005</v>
      </c>
      <c r="D84" s="2">
        <v>82</v>
      </c>
      <c r="E84" s="1">
        <v>0.1875</v>
      </c>
      <c r="F84" s="1">
        <v>6.25E-2</v>
      </c>
      <c r="G84" s="1">
        <v>0.75</v>
      </c>
      <c r="H84" s="2">
        <v>82</v>
      </c>
      <c r="I84" s="1">
        <v>0.1406</v>
      </c>
      <c r="J84" s="1">
        <v>4.6899999999999997E-2</v>
      </c>
      <c r="K84" s="1">
        <v>0.8125</v>
      </c>
      <c r="L84" s="2">
        <v>82</v>
      </c>
      <c r="M84" s="1">
        <v>0.1719</v>
      </c>
      <c r="N84" s="1">
        <v>6.25E-2</v>
      </c>
      <c r="O84" s="1">
        <v>0.76559999999999995</v>
      </c>
      <c r="P84" s="2">
        <v>82</v>
      </c>
      <c r="Q84" s="2"/>
    </row>
    <row r="85" spans="1:17" x14ac:dyDescent="0.3">
      <c r="A85" s="1">
        <v>6.25E-2</v>
      </c>
      <c r="B85" s="1">
        <v>7.8100000000000003E-2</v>
      </c>
      <c r="C85" s="1">
        <v>0.85940000000000005</v>
      </c>
      <c r="D85" s="2">
        <v>83</v>
      </c>
      <c r="E85" s="1">
        <v>0.21879999999999999</v>
      </c>
      <c r="F85" s="1">
        <v>0.1406</v>
      </c>
      <c r="G85" s="1">
        <v>0.64059999999999995</v>
      </c>
      <c r="H85" s="2">
        <v>83</v>
      </c>
      <c r="I85" s="1">
        <v>0.25</v>
      </c>
      <c r="J85" s="1">
        <v>4.6899999999999997E-2</v>
      </c>
      <c r="K85" s="1">
        <v>0.70309999999999995</v>
      </c>
      <c r="L85" s="2">
        <v>83</v>
      </c>
      <c r="M85" s="1">
        <v>0.15620000000000001</v>
      </c>
      <c r="N85" s="1">
        <v>6.25E-2</v>
      </c>
      <c r="O85" s="1">
        <v>0.78120000000000001</v>
      </c>
      <c r="P85" s="2">
        <v>83</v>
      </c>
      <c r="Q85" s="2"/>
    </row>
    <row r="86" spans="1:17" x14ac:dyDescent="0.3">
      <c r="A86" s="1">
        <v>6.25E-2</v>
      </c>
      <c r="B86" s="1">
        <v>3.1199999999999999E-2</v>
      </c>
      <c r="C86" s="1">
        <v>0.90620000000000001</v>
      </c>
      <c r="D86" s="2">
        <v>84</v>
      </c>
      <c r="E86" s="1">
        <v>0.3125</v>
      </c>
      <c r="F86" s="1">
        <v>0.1094</v>
      </c>
      <c r="G86" s="1">
        <v>0.57809999999999995</v>
      </c>
      <c r="H86" s="2">
        <v>84</v>
      </c>
      <c r="I86" s="1">
        <v>0.1719</v>
      </c>
      <c r="J86" s="1">
        <v>3.1199999999999999E-2</v>
      </c>
      <c r="K86" s="1">
        <v>0.79690000000000005</v>
      </c>
      <c r="L86" s="2">
        <v>84</v>
      </c>
      <c r="M86" s="1">
        <v>0.1094</v>
      </c>
      <c r="N86" s="1">
        <v>9.3799999999999994E-2</v>
      </c>
      <c r="O86" s="1">
        <v>0.79690000000000005</v>
      </c>
      <c r="P86" s="2">
        <v>84</v>
      </c>
      <c r="Q86" s="2"/>
    </row>
    <row r="87" spans="1:17" x14ac:dyDescent="0.3">
      <c r="A87" s="1">
        <v>0.1094</v>
      </c>
      <c r="B87" s="1">
        <v>3.1199999999999999E-2</v>
      </c>
      <c r="C87" s="1">
        <v>0.85940000000000005</v>
      </c>
      <c r="D87" s="2">
        <v>85</v>
      </c>
      <c r="E87" s="1">
        <v>0.2656</v>
      </c>
      <c r="F87" s="1">
        <v>0.1406</v>
      </c>
      <c r="G87" s="1">
        <v>0.59379999999999999</v>
      </c>
      <c r="H87" s="2">
        <v>85</v>
      </c>
      <c r="I87" s="1">
        <v>0.1406</v>
      </c>
      <c r="J87" s="1">
        <v>1.5599999999999999E-2</v>
      </c>
      <c r="K87" s="1">
        <v>0.84379999999999999</v>
      </c>
      <c r="L87" s="2">
        <v>85</v>
      </c>
      <c r="M87" s="1">
        <v>0.1094</v>
      </c>
      <c r="N87" s="1">
        <v>0.1094</v>
      </c>
      <c r="O87" s="1">
        <v>0.78120000000000001</v>
      </c>
      <c r="P87" s="2">
        <v>85</v>
      </c>
      <c r="Q87" s="2"/>
    </row>
    <row r="88" spans="1:17" x14ac:dyDescent="0.3">
      <c r="A88" s="1">
        <v>7.8100000000000003E-2</v>
      </c>
      <c r="B88" s="1">
        <v>3.1199999999999999E-2</v>
      </c>
      <c r="C88" s="1">
        <v>0.89059999999999995</v>
      </c>
      <c r="D88" s="2">
        <v>86</v>
      </c>
      <c r="E88" s="1">
        <v>0.2969</v>
      </c>
      <c r="F88" s="1">
        <v>0.1406</v>
      </c>
      <c r="G88" s="1">
        <v>0.5625</v>
      </c>
      <c r="H88" s="2">
        <v>86</v>
      </c>
      <c r="I88" s="1">
        <v>0.15620000000000001</v>
      </c>
      <c r="J88" s="1">
        <v>4.6899999999999997E-2</v>
      </c>
      <c r="K88" s="1">
        <v>0.79690000000000005</v>
      </c>
      <c r="L88" s="2">
        <v>86</v>
      </c>
      <c r="M88" s="1">
        <v>0.125</v>
      </c>
      <c r="N88" s="1">
        <v>9.3799999999999994E-2</v>
      </c>
      <c r="O88" s="1">
        <v>0.78120000000000001</v>
      </c>
      <c r="P88" s="2">
        <v>86</v>
      </c>
      <c r="Q88" s="2"/>
    </row>
    <row r="89" spans="1:17" x14ac:dyDescent="0.3">
      <c r="A89" s="1">
        <v>6.25E-2</v>
      </c>
      <c r="B89" s="1">
        <v>7.8100000000000003E-2</v>
      </c>
      <c r="C89" s="1">
        <v>0.85940000000000005</v>
      </c>
      <c r="D89" s="2">
        <v>87</v>
      </c>
      <c r="E89" s="1">
        <v>0.2656</v>
      </c>
      <c r="F89" s="1">
        <v>0.1406</v>
      </c>
      <c r="G89" s="1">
        <v>0.59379999999999999</v>
      </c>
      <c r="H89" s="2">
        <v>87</v>
      </c>
      <c r="I89" s="1">
        <v>0.15620000000000001</v>
      </c>
      <c r="J89" s="1">
        <v>3.1199999999999999E-2</v>
      </c>
      <c r="K89" s="1">
        <v>0.8125</v>
      </c>
      <c r="L89" s="2">
        <v>87</v>
      </c>
      <c r="M89" s="1">
        <v>0.1875</v>
      </c>
      <c r="N89" s="1">
        <v>0.125</v>
      </c>
      <c r="O89" s="1">
        <v>0.6875</v>
      </c>
      <c r="P89" s="2">
        <v>87</v>
      </c>
      <c r="Q89" s="2"/>
    </row>
    <row r="90" spans="1:17" x14ac:dyDescent="0.3">
      <c r="A90" s="1">
        <v>6.25E-2</v>
      </c>
      <c r="B90" s="1">
        <v>4.6899999999999997E-2</v>
      </c>
      <c r="C90" s="1">
        <v>0.89059999999999995</v>
      </c>
      <c r="D90" s="2">
        <v>88</v>
      </c>
      <c r="E90" s="1">
        <v>0.2031</v>
      </c>
      <c r="F90" s="1">
        <v>0.125</v>
      </c>
      <c r="G90" s="1">
        <v>0.67190000000000005</v>
      </c>
      <c r="H90" s="2">
        <v>88</v>
      </c>
      <c r="I90" s="1">
        <v>0.1875</v>
      </c>
      <c r="J90" s="1">
        <v>9.3799999999999994E-2</v>
      </c>
      <c r="K90" s="1">
        <v>0.71879999999999999</v>
      </c>
      <c r="L90" s="2">
        <v>88</v>
      </c>
      <c r="M90" s="1">
        <v>0.125</v>
      </c>
      <c r="N90" s="1">
        <v>4.6899999999999997E-2</v>
      </c>
      <c r="O90" s="1">
        <v>0.82809999999999995</v>
      </c>
      <c r="P90" s="2">
        <v>88</v>
      </c>
      <c r="Q90" s="2"/>
    </row>
    <row r="91" spans="1:17" x14ac:dyDescent="0.3">
      <c r="A91" s="1">
        <v>6.25E-2</v>
      </c>
      <c r="B91" s="1">
        <v>3.1199999999999999E-2</v>
      </c>
      <c r="C91" s="1">
        <v>0.90620000000000001</v>
      </c>
      <c r="D91" s="2">
        <v>89</v>
      </c>
      <c r="E91" s="1">
        <v>0.21879999999999999</v>
      </c>
      <c r="F91" s="1">
        <v>4.6899999999999997E-2</v>
      </c>
      <c r="G91" s="1">
        <v>0.73440000000000005</v>
      </c>
      <c r="H91" s="2">
        <v>89</v>
      </c>
      <c r="I91" s="1">
        <v>0.2344</v>
      </c>
      <c r="J91" s="1">
        <v>7.8100000000000003E-2</v>
      </c>
      <c r="K91" s="1">
        <v>0.6875</v>
      </c>
      <c r="L91" s="2">
        <v>89</v>
      </c>
      <c r="M91" s="1">
        <v>0.1406</v>
      </c>
      <c r="N91" s="1">
        <v>7.8100000000000003E-2</v>
      </c>
      <c r="O91" s="1">
        <v>0.78120000000000001</v>
      </c>
      <c r="P91" s="2">
        <v>89</v>
      </c>
      <c r="Q91" s="2"/>
    </row>
    <row r="92" spans="1:17" x14ac:dyDescent="0.3">
      <c r="A92" s="1">
        <v>7.8100000000000003E-2</v>
      </c>
      <c r="B92" s="1">
        <v>6.25E-2</v>
      </c>
      <c r="C92" s="1">
        <v>0.85940000000000005</v>
      </c>
      <c r="D92" s="2">
        <v>90</v>
      </c>
      <c r="E92" s="1">
        <v>0.28120000000000001</v>
      </c>
      <c r="F92" s="1">
        <v>4.6899999999999997E-2</v>
      </c>
      <c r="G92" s="1">
        <v>0.67190000000000005</v>
      </c>
      <c r="H92" s="2">
        <v>90</v>
      </c>
      <c r="I92" s="1">
        <v>0.25</v>
      </c>
      <c r="J92" s="1">
        <v>4.6899999999999997E-2</v>
      </c>
      <c r="K92" s="1">
        <v>0.70309999999999995</v>
      </c>
      <c r="L92" s="2">
        <v>90</v>
      </c>
      <c r="M92" s="1">
        <v>0.1406</v>
      </c>
      <c r="N92" s="1">
        <v>0.1094</v>
      </c>
      <c r="O92" s="1">
        <v>0.75</v>
      </c>
      <c r="P92" s="2">
        <v>90</v>
      </c>
      <c r="Q92" s="2"/>
    </row>
    <row r="93" spans="1:17" x14ac:dyDescent="0.3">
      <c r="A93" s="1">
        <v>0.2031</v>
      </c>
      <c r="B93" s="1">
        <v>3.1199999999999999E-2</v>
      </c>
      <c r="C93" s="1">
        <v>0.76559999999999995</v>
      </c>
      <c r="D93" s="2">
        <v>91</v>
      </c>
      <c r="E93" s="1">
        <v>0.3594</v>
      </c>
      <c r="F93" s="1">
        <v>0.125</v>
      </c>
      <c r="G93" s="1">
        <v>0.51559999999999995</v>
      </c>
      <c r="H93" s="2">
        <v>91</v>
      </c>
      <c r="I93" s="1">
        <v>0.2969</v>
      </c>
      <c r="J93" s="1">
        <v>7.8100000000000003E-2</v>
      </c>
      <c r="K93" s="1">
        <v>0.625</v>
      </c>
      <c r="L93" s="2">
        <v>91</v>
      </c>
      <c r="M93" s="1">
        <v>0.2031</v>
      </c>
      <c r="N93" s="1">
        <v>9.3799999999999994E-2</v>
      </c>
      <c r="O93" s="1">
        <v>0.70309999999999995</v>
      </c>
      <c r="P93" s="2">
        <v>91</v>
      </c>
      <c r="Q93" s="2"/>
    </row>
    <row r="94" spans="1:17" x14ac:dyDescent="0.3">
      <c r="A94" s="1">
        <v>0.1719</v>
      </c>
      <c r="B94" s="1">
        <v>4.6899999999999997E-2</v>
      </c>
      <c r="C94" s="1">
        <v>0.78120000000000001</v>
      </c>
      <c r="D94" s="2">
        <v>92</v>
      </c>
      <c r="E94" s="1">
        <v>0.25</v>
      </c>
      <c r="F94" s="1">
        <v>0.1406</v>
      </c>
      <c r="G94" s="1">
        <v>0.60940000000000005</v>
      </c>
      <c r="H94" s="2">
        <v>92</v>
      </c>
      <c r="I94" s="1">
        <v>0.15620000000000001</v>
      </c>
      <c r="J94" s="1">
        <v>0.125</v>
      </c>
      <c r="K94" s="1">
        <v>0.71879999999999999</v>
      </c>
      <c r="L94" s="2">
        <v>92</v>
      </c>
      <c r="M94" s="1">
        <v>7.8100000000000003E-2</v>
      </c>
      <c r="N94" s="1">
        <v>0.1094</v>
      </c>
      <c r="O94" s="1">
        <v>0.8125</v>
      </c>
      <c r="P94" s="2">
        <v>92</v>
      </c>
      <c r="Q94" s="2"/>
    </row>
    <row r="95" spans="1:17" x14ac:dyDescent="0.3">
      <c r="A95" s="1">
        <v>0.15620000000000001</v>
      </c>
      <c r="B95" s="1">
        <v>4.6899999999999997E-2</v>
      </c>
      <c r="C95" s="1">
        <v>0.79690000000000005</v>
      </c>
      <c r="D95" s="2">
        <v>93</v>
      </c>
      <c r="E95" s="1">
        <v>0.21879999999999999</v>
      </c>
      <c r="F95" s="1">
        <v>0.1094</v>
      </c>
      <c r="G95" s="1">
        <v>0.67190000000000005</v>
      </c>
      <c r="H95" s="2">
        <v>93</v>
      </c>
      <c r="I95" s="1">
        <v>0.28120000000000001</v>
      </c>
      <c r="J95" s="1">
        <v>7.8100000000000003E-2</v>
      </c>
      <c r="K95" s="1">
        <v>0.64059999999999995</v>
      </c>
      <c r="L95" s="2">
        <v>93</v>
      </c>
      <c r="M95" s="1">
        <v>0.3125</v>
      </c>
      <c r="N95" s="1">
        <v>0.125</v>
      </c>
      <c r="O95" s="1">
        <v>0.5625</v>
      </c>
      <c r="P95" s="2">
        <v>93</v>
      </c>
      <c r="Q95" s="2"/>
    </row>
    <row r="96" spans="1:17" x14ac:dyDescent="0.3">
      <c r="A96" s="1">
        <v>7.8100000000000003E-2</v>
      </c>
      <c r="B96" s="1">
        <v>7.8100000000000003E-2</v>
      </c>
      <c r="C96" s="1">
        <v>0.84379999999999999</v>
      </c>
      <c r="D96" s="2">
        <v>94</v>
      </c>
      <c r="E96" s="1">
        <v>0.2656</v>
      </c>
      <c r="F96" s="1">
        <v>6.25E-2</v>
      </c>
      <c r="G96" s="1">
        <v>0.67190000000000005</v>
      </c>
      <c r="H96" s="2">
        <v>94</v>
      </c>
      <c r="I96" s="1">
        <v>0.1875</v>
      </c>
      <c r="J96" s="1">
        <v>0.1094</v>
      </c>
      <c r="K96" s="1">
        <v>0.70309999999999995</v>
      </c>
      <c r="L96" s="2">
        <v>94</v>
      </c>
      <c r="M96" s="1">
        <v>0.1094</v>
      </c>
      <c r="N96" s="1">
        <v>0.125</v>
      </c>
      <c r="O96" s="1">
        <v>0.76559999999999995</v>
      </c>
      <c r="P96" s="2">
        <v>94</v>
      </c>
      <c r="Q96" s="2"/>
    </row>
    <row r="97" spans="1:17" x14ac:dyDescent="0.3">
      <c r="A97" s="1">
        <v>0.1094</v>
      </c>
      <c r="B97" s="1">
        <v>9.3799999999999994E-2</v>
      </c>
      <c r="C97" s="1">
        <v>0.79690000000000005</v>
      </c>
      <c r="D97" s="2">
        <v>95</v>
      </c>
      <c r="E97" s="1">
        <v>0.2969</v>
      </c>
      <c r="F97" s="1">
        <v>9.3799999999999994E-2</v>
      </c>
      <c r="G97" s="1">
        <v>0.60940000000000005</v>
      </c>
      <c r="H97" s="2">
        <v>95</v>
      </c>
      <c r="I97" s="1">
        <v>0.2031</v>
      </c>
      <c r="J97" s="1">
        <v>7.8100000000000003E-2</v>
      </c>
      <c r="K97" s="1">
        <v>0.71879999999999999</v>
      </c>
      <c r="L97" s="2">
        <v>95</v>
      </c>
      <c r="M97" s="1">
        <v>0.1719</v>
      </c>
      <c r="N97" s="1">
        <v>0.15620000000000001</v>
      </c>
      <c r="O97" s="1">
        <v>0.67190000000000005</v>
      </c>
      <c r="P97" s="2">
        <v>95</v>
      </c>
      <c r="Q97" s="2"/>
    </row>
    <row r="98" spans="1:17" x14ac:dyDescent="0.3">
      <c r="A98" s="1">
        <v>0.1406</v>
      </c>
      <c r="B98" s="1">
        <v>0.1094</v>
      </c>
      <c r="C98" s="1">
        <v>0.75</v>
      </c>
      <c r="D98" s="2">
        <v>96</v>
      </c>
      <c r="E98" s="1">
        <v>0.21879999999999999</v>
      </c>
      <c r="F98" s="1">
        <v>9.3799999999999994E-2</v>
      </c>
      <c r="G98" s="1">
        <v>0.6875</v>
      </c>
      <c r="H98" s="2">
        <v>96</v>
      </c>
      <c r="I98" s="1">
        <v>0.1406</v>
      </c>
      <c r="J98" s="1">
        <v>0.15620000000000001</v>
      </c>
      <c r="K98" s="1">
        <v>0.70309999999999995</v>
      </c>
      <c r="L98" s="2">
        <v>96</v>
      </c>
      <c r="M98" s="1">
        <v>0.15620000000000001</v>
      </c>
      <c r="N98" s="1">
        <v>0.1094</v>
      </c>
      <c r="O98" s="1">
        <v>0.73440000000000005</v>
      </c>
      <c r="P98" s="2">
        <v>96</v>
      </c>
      <c r="Q98" s="2"/>
    </row>
    <row r="99" spans="1:17" x14ac:dyDescent="0.3">
      <c r="A99" s="1">
        <v>9.3799999999999994E-2</v>
      </c>
      <c r="B99" s="1">
        <v>7.8100000000000003E-2</v>
      </c>
      <c r="C99" s="1">
        <v>0.82809999999999995</v>
      </c>
      <c r="D99" s="2">
        <v>97</v>
      </c>
      <c r="E99" s="1">
        <v>0.15620000000000001</v>
      </c>
      <c r="F99" s="1">
        <v>0.1094</v>
      </c>
      <c r="G99" s="1">
        <v>0.73440000000000005</v>
      </c>
      <c r="H99" s="2">
        <v>97</v>
      </c>
      <c r="I99" s="1">
        <v>0.34379999999999999</v>
      </c>
      <c r="J99" s="1">
        <v>9.3799999999999994E-2</v>
      </c>
      <c r="K99" s="1">
        <v>0.5625</v>
      </c>
      <c r="L99" s="2">
        <v>97</v>
      </c>
      <c r="M99" s="1">
        <v>0.15620000000000001</v>
      </c>
      <c r="N99" s="1">
        <v>3.1199999999999999E-2</v>
      </c>
      <c r="O99" s="1">
        <v>0.8125</v>
      </c>
      <c r="P99" s="2">
        <v>97</v>
      </c>
      <c r="Q99" s="2"/>
    </row>
    <row r="100" spans="1:17" x14ac:dyDescent="0.3">
      <c r="A100" s="1">
        <v>0.1406</v>
      </c>
      <c r="B100" s="1">
        <v>3.1199999999999999E-2</v>
      </c>
      <c r="C100" s="1">
        <v>0.82809999999999995</v>
      </c>
      <c r="D100" s="2">
        <v>98</v>
      </c>
      <c r="E100" s="1">
        <v>0.25</v>
      </c>
      <c r="F100" s="1">
        <v>7.8100000000000003E-2</v>
      </c>
      <c r="G100" s="1">
        <v>0.67190000000000005</v>
      </c>
      <c r="H100" s="2">
        <v>98</v>
      </c>
      <c r="I100" s="1">
        <v>0.25</v>
      </c>
      <c r="J100" s="1">
        <v>0.125</v>
      </c>
      <c r="K100" s="1">
        <v>0.625</v>
      </c>
      <c r="L100" s="2">
        <v>98</v>
      </c>
      <c r="M100" s="1">
        <v>0.1094</v>
      </c>
      <c r="N100" s="1">
        <v>0</v>
      </c>
      <c r="O100" s="1">
        <v>0.89059999999999995</v>
      </c>
      <c r="P100" s="2">
        <v>98</v>
      </c>
      <c r="Q100" s="2"/>
    </row>
    <row r="101" spans="1:17" x14ac:dyDescent="0.3">
      <c r="A101" s="1">
        <v>6.25E-2</v>
      </c>
      <c r="B101" s="1">
        <v>3.1199999999999999E-2</v>
      </c>
      <c r="C101" s="1">
        <v>0.90620000000000001</v>
      </c>
      <c r="D101" s="2">
        <v>99</v>
      </c>
      <c r="E101" s="1">
        <v>0.3594</v>
      </c>
      <c r="F101" s="1">
        <v>0.1406</v>
      </c>
      <c r="G101" s="1">
        <v>0.5</v>
      </c>
      <c r="H101" s="2">
        <v>99</v>
      </c>
      <c r="I101" s="1">
        <v>0.21879999999999999</v>
      </c>
      <c r="J101" s="1">
        <v>9.3799999999999994E-2</v>
      </c>
      <c r="K101" s="1">
        <v>0.6875</v>
      </c>
      <c r="L101" s="2">
        <v>99</v>
      </c>
      <c r="M101" s="1">
        <v>0.125</v>
      </c>
      <c r="N101" s="1">
        <v>0</v>
      </c>
      <c r="O101" s="1">
        <v>0.875</v>
      </c>
      <c r="P101" s="2">
        <v>99</v>
      </c>
      <c r="Q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8A52-6A48-6447-A8E2-BD4F2138AAA4}">
  <dimension ref="A1:AJ100"/>
  <sheetViews>
    <sheetView tabSelected="1" topLeftCell="L10" zoomScale="90" zoomScaleNormal="90" workbookViewId="0">
      <selection activeCell="X30" sqref="X30"/>
    </sheetView>
  </sheetViews>
  <sheetFormatPr defaultColWidth="8.77734375" defaultRowHeight="14.4" x14ac:dyDescent="0.3"/>
  <cols>
    <col min="1" max="3" width="12.33203125" customWidth="1"/>
    <col min="9" max="9" width="15.6640625" customWidth="1"/>
    <col min="11" max="11" width="12.44140625" customWidth="1"/>
    <col min="21" max="21" width="6.6640625" bestFit="1" customWidth="1"/>
    <col min="22" max="22" width="12.109375" bestFit="1" customWidth="1"/>
    <col min="23" max="23" width="12.77734375" bestFit="1" customWidth="1"/>
    <col min="24" max="24" width="12.109375" bestFit="1" customWidth="1"/>
    <col min="25" max="25" width="13" customWidth="1"/>
    <col min="26" max="26" width="14.44140625" bestFit="1" customWidth="1"/>
    <col min="27" max="27" width="15.109375" bestFit="1" customWidth="1"/>
    <col min="28" max="28" width="13.44140625" bestFit="1" customWidth="1"/>
    <col min="30" max="30" width="12.109375" bestFit="1" customWidth="1"/>
    <col min="31" max="31" width="12.6640625" bestFit="1" customWidth="1"/>
    <col min="32" max="32" width="12.109375" bestFit="1" customWidth="1"/>
    <col min="34" max="34" width="14.33203125" bestFit="1" customWidth="1"/>
    <col min="35" max="35" width="15" bestFit="1" customWidth="1"/>
    <col min="36" max="36" width="13.332031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6" x14ac:dyDescent="0.3">
      <c r="A2" s="1">
        <v>3.1199999999999999E-2</v>
      </c>
      <c r="B2" s="1">
        <v>0</v>
      </c>
      <c r="C2" s="1">
        <v>0.96879999999999999</v>
      </c>
      <c r="D2" s="2">
        <v>0</v>
      </c>
      <c r="E2" s="1">
        <v>0.1094</v>
      </c>
      <c r="F2" s="1">
        <v>6.25E-2</v>
      </c>
      <c r="G2" s="1">
        <v>0.82809999999999995</v>
      </c>
      <c r="H2" s="2">
        <v>0</v>
      </c>
      <c r="I2" s="1">
        <v>0.2031</v>
      </c>
      <c r="J2" s="1">
        <v>0.2031</v>
      </c>
      <c r="K2" s="1">
        <v>0.59379999999999999</v>
      </c>
      <c r="L2" s="2">
        <v>0</v>
      </c>
      <c r="M2" s="1">
        <v>0.2031</v>
      </c>
      <c r="N2" s="1">
        <v>7.8100000000000003E-2</v>
      </c>
      <c r="O2" s="1">
        <v>0.71879999999999999</v>
      </c>
      <c r="P2" s="2">
        <v>0</v>
      </c>
      <c r="Q2" s="2"/>
      <c r="R2" s="2"/>
      <c r="S2" s="2"/>
      <c r="T2" s="2"/>
    </row>
    <row r="3" spans="1:36" x14ac:dyDescent="0.3">
      <c r="A3" s="1">
        <v>0.125</v>
      </c>
      <c r="B3" s="1">
        <v>4.6899999999999997E-2</v>
      </c>
      <c r="C3" s="1">
        <v>0.82809999999999995</v>
      </c>
      <c r="D3" s="2">
        <v>4</v>
      </c>
      <c r="E3" s="1">
        <v>0.125</v>
      </c>
      <c r="F3" s="1">
        <v>4.6899999999999997E-2</v>
      </c>
      <c r="G3" s="1">
        <v>0.82809999999999995</v>
      </c>
      <c r="H3" s="2">
        <v>4</v>
      </c>
      <c r="I3" s="1">
        <v>0.2031</v>
      </c>
      <c r="J3" s="1">
        <v>3.1199999999999999E-2</v>
      </c>
      <c r="K3" s="1">
        <v>0.76559999999999995</v>
      </c>
      <c r="L3" s="2">
        <v>4</v>
      </c>
      <c r="M3" s="1">
        <v>0.2031</v>
      </c>
      <c r="N3" s="1">
        <v>0.1406</v>
      </c>
      <c r="O3" s="1">
        <v>0.65620000000000001</v>
      </c>
      <c r="P3" s="2">
        <v>4</v>
      </c>
      <c r="Q3" s="2"/>
      <c r="R3" s="2"/>
      <c r="S3" s="2"/>
      <c r="T3" s="2"/>
      <c r="V3" t="str">
        <f>A1</f>
        <v>grass_b3t4_up</v>
      </c>
      <c r="W3" t="str">
        <f>B1</f>
        <v>shrub_b3t4_up</v>
      </c>
      <c r="X3" t="str">
        <f>C1</f>
        <v>soil_b3t4_up</v>
      </c>
      <c r="Z3" t="str">
        <f>E1</f>
        <v>grass_b3t4_down</v>
      </c>
      <c r="AA3" t="str">
        <f>F1</f>
        <v>shrub_b3t4_down</v>
      </c>
      <c r="AB3" t="str">
        <f>G1</f>
        <v>soil_b3t4_down</v>
      </c>
      <c r="AD3" t="str">
        <f>I1</f>
        <v>grass_b3tc_up</v>
      </c>
      <c r="AE3" t="str">
        <f>J1</f>
        <v>shurb_b3tc_up</v>
      </c>
      <c r="AF3" t="str">
        <f>K1</f>
        <v>soil_b3tc_up</v>
      </c>
      <c r="AH3" t="str">
        <f>M1</f>
        <v>grass_b3tc_down</v>
      </c>
      <c r="AI3" t="str">
        <f>N1</f>
        <v>shrub_b3tc_down</v>
      </c>
      <c r="AJ3" t="str">
        <f>O1</f>
        <v>soil_b3tc_down</v>
      </c>
    </row>
    <row r="4" spans="1:36" x14ac:dyDescent="0.3">
      <c r="A4" s="1">
        <v>3.1199999999999999E-2</v>
      </c>
      <c r="B4" s="1">
        <v>0.1094</v>
      </c>
      <c r="C4" s="1">
        <v>0.85940000000000005</v>
      </c>
      <c r="D4" s="2">
        <v>8</v>
      </c>
      <c r="E4" s="1">
        <v>0.1875</v>
      </c>
      <c r="F4" s="1">
        <v>3.1199999999999999E-2</v>
      </c>
      <c r="G4" s="1">
        <v>0.78120000000000001</v>
      </c>
      <c r="H4" s="2">
        <v>8</v>
      </c>
      <c r="I4" s="1">
        <v>0.2344</v>
      </c>
      <c r="J4" s="1">
        <v>0.125</v>
      </c>
      <c r="K4" s="1">
        <v>0.64059999999999995</v>
      </c>
      <c r="L4" s="2">
        <v>8</v>
      </c>
      <c r="M4" s="1">
        <v>0.3125</v>
      </c>
      <c r="N4" s="1">
        <v>4.6899999999999997E-2</v>
      </c>
      <c r="O4" s="1">
        <v>0.64059999999999995</v>
      </c>
      <c r="P4" s="2">
        <v>8</v>
      </c>
      <c r="Q4" s="2"/>
      <c r="R4" s="2"/>
      <c r="S4" s="2"/>
      <c r="T4" s="2"/>
      <c r="V4">
        <f t="array" ref="V4:V8">LINEST(A2:A26,$D2:$D26, TRUE, TRUE)</f>
        <v>5.4098076923076951E-4</v>
      </c>
      <c r="W4">
        <f t="array" ref="W4:W8">LINEST(B2:B26,$D2:$D26, TRUE, TRUE)</f>
        <v>3.9965384615384619E-4</v>
      </c>
      <c r="X4">
        <f t="array" ref="X4:X8">LINEST(C2:C26,$D2:$D26, TRUE, TRUE)</f>
        <v>-9.4086538461538472E-4</v>
      </c>
      <c r="Z4">
        <f t="array" ref="Z4:Z8">LINEST(E2:E26,$D2:$D26, TRUE, TRUE)</f>
        <v>1.4542692307692306E-3</v>
      </c>
      <c r="AA4">
        <f t="array" ref="AA4:AA8">LINEST(F2:F26,$D2:$D26, TRUE, TRUE)</f>
        <v>4.8682692307692305E-4</v>
      </c>
      <c r="AB4">
        <f t="array" ref="AB4:AB8">LINEST(G2:G26,$D2:$D26, TRUE, TRUE)</f>
        <v>-1.9407884615384608E-3</v>
      </c>
      <c r="AD4">
        <f t="array" ref="AD4:AD8">LINEST(I2:I26,$D2:$D26, TRUE, TRUE)</f>
        <v>-2.4211538461538381E-5</v>
      </c>
      <c r="AE4">
        <f t="array" ref="AE4:AE8">LINEST(J2:J26,$D2:$D26, TRUE, TRUE)</f>
        <v>-6.5794230769230752E-4</v>
      </c>
      <c r="AF4">
        <f t="array" ref="AF4:AF8">LINEST(K2:K26,$D2:$D26, TRUE, TRUE)</f>
        <v>6.8209615384615422E-4</v>
      </c>
      <c r="AH4">
        <f t="array" ref="AH4:AH8">LINEST(M2:M26,$D2:$D26, TRUE, TRUE)</f>
        <v>-1.5084999999999999E-3</v>
      </c>
      <c r="AI4">
        <f t="array" ref="AI4:AI8">LINEST(N2:N26,$D2:$D26, TRUE, TRUE)</f>
        <v>3.0355769230769233E-4</v>
      </c>
      <c r="AJ4">
        <f t="array" ref="AJ4:AJ8">LINEST(O2:O26,$D2:$D26, TRUE, TRUE)</f>
        <v>1.2050961538461536E-3</v>
      </c>
    </row>
    <row r="5" spans="1:36" x14ac:dyDescent="0.3">
      <c r="A5" s="1">
        <v>0.1094</v>
      </c>
      <c r="B5" s="1">
        <v>6.25E-2</v>
      </c>
      <c r="C5" s="1">
        <v>0.82809999999999995</v>
      </c>
      <c r="D5" s="2">
        <v>12</v>
      </c>
      <c r="E5" s="1">
        <v>0.1719</v>
      </c>
      <c r="F5" s="1">
        <v>1.5599999999999999E-2</v>
      </c>
      <c r="G5" s="1">
        <v>0.8125</v>
      </c>
      <c r="H5" s="2">
        <v>12</v>
      </c>
      <c r="I5" s="1">
        <v>9.3799999999999994E-2</v>
      </c>
      <c r="J5" s="1">
        <v>0.1406</v>
      </c>
      <c r="K5" s="1">
        <v>0.76559999999999995</v>
      </c>
      <c r="L5" s="2">
        <v>12</v>
      </c>
      <c r="M5" s="1">
        <v>0.25</v>
      </c>
      <c r="N5" s="1">
        <v>4.6899999999999997E-2</v>
      </c>
      <c r="O5" s="1">
        <v>0.70309999999999995</v>
      </c>
      <c r="P5" s="2">
        <v>12</v>
      </c>
      <c r="Q5" s="2"/>
      <c r="R5" s="2"/>
      <c r="S5" s="2"/>
      <c r="T5" s="2"/>
      <c r="V5">
        <v>3.1376415740523177E-4</v>
      </c>
      <c r="W5">
        <v>3.6594941552547543E-4</v>
      </c>
      <c r="X5">
        <v>5.4833178523933492E-4</v>
      </c>
      <c r="Z5">
        <v>3.9899408658450775E-4</v>
      </c>
      <c r="AA5">
        <v>2.3480170678030903E-4</v>
      </c>
      <c r="AB5">
        <v>4.0153522450209851E-4</v>
      </c>
      <c r="AD5">
        <v>2.8763795828155002E-4</v>
      </c>
      <c r="AE5">
        <v>3.3596141160764366E-4</v>
      </c>
      <c r="AF5">
        <v>3.6711549119991586E-4</v>
      </c>
      <c r="AH5">
        <v>2.7989732201213574E-4</v>
      </c>
      <c r="AI5">
        <v>3.5629044724554528E-4</v>
      </c>
      <c r="AJ5">
        <v>4.1614152299013305E-4</v>
      </c>
    </row>
    <row r="6" spans="1:36" x14ac:dyDescent="0.3">
      <c r="A6" s="1">
        <v>6.25E-2</v>
      </c>
      <c r="B6" s="1">
        <v>9.3799999999999994E-2</v>
      </c>
      <c r="C6" s="1">
        <v>0.84379999999999999</v>
      </c>
      <c r="D6" s="2">
        <v>16</v>
      </c>
      <c r="E6" s="1">
        <v>4.6899999999999997E-2</v>
      </c>
      <c r="F6" s="1">
        <v>9.3799999999999994E-2</v>
      </c>
      <c r="G6" s="1">
        <v>0.85940000000000005</v>
      </c>
      <c r="H6" s="2">
        <v>16</v>
      </c>
      <c r="I6" s="1">
        <v>0.125</v>
      </c>
      <c r="J6" s="1">
        <v>0.125</v>
      </c>
      <c r="K6" s="1">
        <v>0.75</v>
      </c>
      <c r="L6" s="2">
        <v>16</v>
      </c>
      <c r="M6" s="1">
        <v>0.25</v>
      </c>
      <c r="N6" s="1">
        <v>4.6899999999999997E-2</v>
      </c>
      <c r="O6" s="1">
        <v>0.70309999999999995</v>
      </c>
      <c r="P6" s="2">
        <v>16</v>
      </c>
      <c r="Q6" s="2"/>
      <c r="R6" s="2"/>
      <c r="S6" s="2"/>
      <c r="T6" s="2"/>
      <c r="V6">
        <v>0.1144561720602435</v>
      </c>
      <c r="W6">
        <v>4.9299419020228462E-2</v>
      </c>
      <c r="X6">
        <v>0.11348220369934468</v>
      </c>
      <c r="Z6">
        <v>0.36612666486634426</v>
      </c>
      <c r="AA6">
        <v>0.15747195132306871</v>
      </c>
      <c r="AB6">
        <v>0.50390353229037177</v>
      </c>
      <c r="AD6">
        <v>3.0795749431071582E-4</v>
      </c>
      <c r="AE6">
        <v>0.14291925260874733</v>
      </c>
      <c r="AF6">
        <v>0.13050444649747228</v>
      </c>
      <c r="AH6">
        <v>0.55808710100675685</v>
      </c>
      <c r="AI6">
        <v>3.0595074464011364E-2</v>
      </c>
      <c r="AJ6">
        <v>0.26719209524351539</v>
      </c>
    </row>
    <row r="7" spans="1:36" x14ac:dyDescent="0.3">
      <c r="A7" s="1">
        <v>0.125</v>
      </c>
      <c r="B7" s="1">
        <v>6.25E-2</v>
      </c>
      <c r="C7" s="1">
        <v>0.8125</v>
      </c>
      <c r="D7" s="2">
        <v>20</v>
      </c>
      <c r="E7" s="1">
        <v>0.1094</v>
      </c>
      <c r="F7" s="1">
        <v>9.3799999999999994E-2</v>
      </c>
      <c r="G7" s="1">
        <v>0.79690000000000005</v>
      </c>
      <c r="H7" s="2">
        <v>20</v>
      </c>
      <c r="I7" s="1">
        <v>0.125</v>
      </c>
      <c r="J7" s="1">
        <v>7.8100000000000003E-2</v>
      </c>
      <c r="K7" s="1">
        <v>0.79690000000000005</v>
      </c>
      <c r="L7" s="2">
        <v>20</v>
      </c>
      <c r="M7" s="1">
        <v>0.2344</v>
      </c>
      <c r="N7" s="1">
        <v>9.3799999999999994E-2</v>
      </c>
      <c r="O7" s="1">
        <v>0.67190000000000005</v>
      </c>
      <c r="P7" s="2">
        <v>20</v>
      </c>
      <c r="Q7" s="2"/>
      <c r="R7" s="2"/>
      <c r="S7" s="2"/>
      <c r="T7" s="2"/>
      <c r="V7">
        <v>2.9727404497981422</v>
      </c>
      <c r="W7">
        <v>1.1926853313760422</v>
      </c>
      <c r="X7">
        <v>2.9442056278808604</v>
      </c>
      <c r="Z7">
        <v>13.284851760092293</v>
      </c>
      <c r="AA7">
        <v>4.2987944272219556</v>
      </c>
      <c r="AB7">
        <v>23.361950743544103</v>
      </c>
      <c r="AD7">
        <v>7.0852043109127317E-3</v>
      </c>
      <c r="AE7">
        <v>3.8352778545154114</v>
      </c>
      <c r="AF7">
        <v>3.4521191711110188</v>
      </c>
      <c r="AH7">
        <v>29.046455426845711</v>
      </c>
      <c r="AI7">
        <v>0.72589554079600904</v>
      </c>
      <c r="AJ7">
        <v>8.3861243181362859</v>
      </c>
    </row>
    <row r="8" spans="1:36" x14ac:dyDescent="0.3">
      <c r="A8" s="1">
        <v>1.5599999999999999E-2</v>
      </c>
      <c r="B8" s="1">
        <v>3.1199999999999999E-2</v>
      </c>
      <c r="C8" s="1">
        <v>0.95309999999999995</v>
      </c>
      <c r="D8" s="2">
        <v>24</v>
      </c>
      <c r="E8" s="1">
        <v>6.25E-2</v>
      </c>
      <c r="F8" s="1">
        <v>0.1094</v>
      </c>
      <c r="G8" s="1">
        <v>0.82809999999999995</v>
      </c>
      <c r="H8" s="2">
        <v>24</v>
      </c>
      <c r="I8" s="1">
        <v>0.1719</v>
      </c>
      <c r="J8" s="1">
        <v>0.125</v>
      </c>
      <c r="K8" s="1">
        <v>0.70309999999999995</v>
      </c>
      <c r="L8" s="2">
        <v>24</v>
      </c>
      <c r="M8" s="1">
        <v>0.28120000000000001</v>
      </c>
      <c r="N8" s="1">
        <v>0.1094</v>
      </c>
      <c r="O8" s="1">
        <v>0.60940000000000005</v>
      </c>
      <c r="P8" s="2">
        <v>24</v>
      </c>
      <c r="Q8" s="2"/>
      <c r="R8" s="2"/>
      <c r="S8" s="2"/>
      <c r="T8" s="2"/>
      <c r="V8">
        <v>6.0873320076923337E-3</v>
      </c>
      <c r="W8">
        <v>3.3222424923076976E-3</v>
      </c>
      <c r="X8">
        <v>1.8412735576923078E-2</v>
      </c>
      <c r="Z8">
        <v>4.3989899107692354E-2</v>
      </c>
      <c r="AA8">
        <v>4.9296094230769257E-3</v>
      </c>
      <c r="AB8">
        <v>7.8346524930769212E-2</v>
      </c>
      <c r="AD8">
        <v>1.2192930769226729E-5</v>
      </c>
      <c r="AE8">
        <v>9.0040720692307896E-3</v>
      </c>
      <c r="AF8">
        <v>9.6773073923076824E-3</v>
      </c>
      <c r="AH8">
        <v>4.7331902800000027E-2</v>
      </c>
      <c r="AI8">
        <v>1.9166632692307617E-3</v>
      </c>
      <c r="AJ8">
        <v>3.0206940192307699E-2</v>
      </c>
    </row>
    <row r="9" spans="1:36" x14ac:dyDescent="0.3">
      <c r="A9" s="1">
        <v>4.6899999999999997E-2</v>
      </c>
      <c r="B9" s="1">
        <v>0</v>
      </c>
      <c r="C9" s="1">
        <v>0.95309999999999995</v>
      </c>
      <c r="D9" s="2">
        <v>28</v>
      </c>
      <c r="E9" s="1">
        <v>0.15620000000000001</v>
      </c>
      <c r="F9" s="1">
        <v>6.25E-2</v>
      </c>
      <c r="G9" s="1">
        <v>0.78120000000000001</v>
      </c>
      <c r="H9" s="2">
        <v>28</v>
      </c>
      <c r="I9" s="1">
        <v>0.15620000000000001</v>
      </c>
      <c r="J9" s="1">
        <v>0.1719</v>
      </c>
      <c r="K9" s="1">
        <v>0.67190000000000005</v>
      </c>
      <c r="L9" s="2">
        <v>28</v>
      </c>
      <c r="M9" s="1">
        <v>0.2344</v>
      </c>
      <c r="N9" s="1">
        <v>0.1094</v>
      </c>
      <c r="O9" s="1">
        <v>0.65620000000000001</v>
      </c>
      <c r="P9" s="2">
        <v>28</v>
      </c>
      <c r="Q9" s="2"/>
      <c r="R9" s="2"/>
      <c r="S9" s="2"/>
      <c r="T9" s="2"/>
    </row>
    <row r="10" spans="1:36" x14ac:dyDescent="0.3">
      <c r="A10" s="1">
        <v>4.6899999999999997E-2</v>
      </c>
      <c r="B10" s="1">
        <v>4.6899999999999997E-2</v>
      </c>
      <c r="C10" s="1">
        <v>0.90620000000000001</v>
      </c>
      <c r="D10" s="2">
        <v>32</v>
      </c>
      <c r="E10" s="1">
        <v>3.1199999999999999E-2</v>
      </c>
      <c r="F10" s="1">
        <v>6.25E-2</v>
      </c>
      <c r="G10" s="1">
        <v>0.90620000000000001</v>
      </c>
      <c r="H10" s="2">
        <v>32</v>
      </c>
      <c r="I10" s="1">
        <v>9.3799999999999994E-2</v>
      </c>
      <c r="J10" s="1">
        <v>0.15620000000000001</v>
      </c>
      <c r="K10" s="1">
        <v>0.75</v>
      </c>
      <c r="L10" s="2">
        <v>32</v>
      </c>
      <c r="M10" s="1">
        <v>0.21879999999999999</v>
      </c>
      <c r="N10" s="1">
        <v>9.3799999999999994E-2</v>
      </c>
      <c r="O10" s="1">
        <v>0.6875</v>
      </c>
      <c r="P10" s="2">
        <v>32</v>
      </c>
      <c r="Q10" s="2"/>
      <c r="R10" s="2"/>
      <c r="S10" s="2"/>
      <c r="T10" s="2"/>
      <c r="U10" s="3" t="s">
        <v>16</v>
      </c>
      <c r="V10">
        <f>FDIST(V7,1,23)</f>
        <v>9.8095378854857043E-2</v>
      </c>
      <c r="W10">
        <f t="shared" ref="W10:X10" si="0">FDIST(W7,1,23)</f>
        <v>0.28609661650406204</v>
      </c>
      <c r="X10">
        <f t="shared" si="0"/>
        <v>9.9627960489377929E-2</v>
      </c>
      <c r="Z10">
        <f t="shared" ref="Z10:AB10" si="1">FDIST(Z7,1,23)</f>
        <v>1.3528074098591717E-3</v>
      </c>
      <c r="AA10">
        <f t="shared" si="1"/>
        <v>4.9523784630012641E-2</v>
      </c>
      <c r="AB10">
        <f t="shared" si="1"/>
        <v>7.0537075516624061E-5</v>
      </c>
      <c r="AD10">
        <f t="shared" ref="AD10:AF10" si="2">FDIST(AD7,1,23)</f>
        <v>0.93364673257653985</v>
      </c>
      <c r="AE10">
        <f t="shared" si="2"/>
        <v>6.2420851824764582E-2</v>
      </c>
      <c r="AF10">
        <f t="shared" si="2"/>
        <v>7.6018405550033794E-2</v>
      </c>
      <c r="AH10">
        <f t="shared" ref="AH10:AJ10" si="3">FDIST(AH7,1,23)</f>
        <v>1.7844431160378885E-5</v>
      </c>
      <c r="AI10">
        <f t="shared" si="3"/>
        <v>0.40300141446690096</v>
      </c>
      <c r="AJ10">
        <f t="shared" si="3"/>
        <v>8.1493565363044591E-3</v>
      </c>
    </row>
    <row r="11" spans="1:36" x14ac:dyDescent="0.3">
      <c r="A11" s="1">
        <v>0</v>
      </c>
      <c r="B11" s="1">
        <v>6.25E-2</v>
      </c>
      <c r="C11" s="1">
        <v>0.9375</v>
      </c>
      <c r="D11" s="2">
        <v>36</v>
      </c>
      <c r="E11" s="1">
        <v>0.15620000000000001</v>
      </c>
      <c r="F11" s="1">
        <v>7.8100000000000003E-2</v>
      </c>
      <c r="G11" s="1">
        <v>0.76559999999999995</v>
      </c>
      <c r="H11" s="2">
        <v>36</v>
      </c>
      <c r="I11" s="1">
        <v>0.2031</v>
      </c>
      <c r="J11" s="1">
        <v>7.8100000000000003E-2</v>
      </c>
      <c r="K11" s="1">
        <v>0.71879999999999999</v>
      </c>
      <c r="L11" s="2">
        <v>36</v>
      </c>
      <c r="M11" s="1">
        <v>0.21879999999999999</v>
      </c>
      <c r="N11" s="1">
        <v>6.25E-2</v>
      </c>
      <c r="O11" s="1">
        <v>0.71879999999999999</v>
      </c>
      <c r="P11" s="2">
        <v>36</v>
      </c>
      <c r="Q11" s="2"/>
      <c r="R11" s="2"/>
      <c r="S11" s="2"/>
      <c r="T11" s="2"/>
      <c r="U11" s="3"/>
      <c r="V11">
        <f>SQRT(V6)</f>
        <v>0.33831371840385588</v>
      </c>
      <c r="W11">
        <f t="shared" ref="W11:X11" si="4">SQRT(W6)</f>
        <v>0.22203472480724376</v>
      </c>
      <c r="X11">
        <f t="shared" si="4"/>
        <v>0.33687119749148142</v>
      </c>
      <c r="Z11">
        <f>SQRT(Z6)</f>
        <v>0.60508401471724926</v>
      </c>
      <c r="AA11">
        <f t="shared" ref="AA11:AB11" si="5">SQRT(AA6)</f>
        <v>0.39682735707492334</v>
      </c>
      <c r="AB11">
        <f t="shared" si="5"/>
        <v>0.70986162897452898</v>
      </c>
      <c r="AD11">
        <f>SQRT(AD6)</f>
        <v>1.7548717739787025E-2</v>
      </c>
      <c r="AE11">
        <f t="shared" ref="AE11:AF11" si="6">SQRT(AE6)</f>
        <v>0.37804662755901863</v>
      </c>
      <c r="AF11">
        <f t="shared" si="6"/>
        <v>0.36125399166994998</v>
      </c>
      <c r="AH11">
        <f>SQRT(AH6)</f>
        <v>0.74705227461453916</v>
      </c>
      <c r="AI11">
        <f t="shared" ref="AI11:AJ11" si="7">SQRT(AI6)</f>
        <v>0.17491447757121584</v>
      </c>
      <c r="AJ11">
        <f t="shared" si="7"/>
        <v>0.51690627317098348</v>
      </c>
    </row>
    <row r="12" spans="1:36" x14ac:dyDescent="0.3">
      <c r="A12" s="1">
        <v>1.5599999999999999E-2</v>
      </c>
      <c r="B12" s="1">
        <v>1.5599999999999999E-2</v>
      </c>
      <c r="C12" s="1">
        <v>0.96879999999999999</v>
      </c>
      <c r="D12" s="2">
        <v>40</v>
      </c>
      <c r="E12" s="1">
        <v>0.2031</v>
      </c>
      <c r="F12" s="1">
        <v>9.3799999999999994E-2</v>
      </c>
      <c r="G12" s="1">
        <v>0.70309999999999995</v>
      </c>
      <c r="H12" s="2">
        <v>40</v>
      </c>
      <c r="I12" s="1">
        <v>0.125</v>
      </c>
      <c r="J12" s="1">
        <v>0.1875</v>
      </c>
      <c r="K12" s="1">
        <v>0.6875</v>
      </c>
      <c r="L12" s="2">
        <v>40</v>
      </c>
      <c r="M12" s="1">
        <v>0.1875</v>
      </c>
      <c r="N12" s="1">
        <v>6.25E-2</v>
      </c>
      <c r="O12" s="1">
        <v>0.75</v>
      </c>
      <c r="P12" s="2">
        <v>40</v>
      </c>
      <c r="Q12" s="2"/>
      <c r="R12" s="2"/>
      <c r="S12" s="2"/>
      <c r="T12" s="2"/>
      <c r="U12" s="3"/>
      <c r="V12" t="b">
        <f>V6&gt;=$V$17</f>
        <v>0</v>
      </c>
      <c r="W12" t="b">
        <f t="shared" ref="W12:X12" si="8">W6&gt;=$V$17</f>
        <v>0</v>
      </c>
      <c r="X12" t="b">
        <f t="shared" si="8"/>
        <v>0</v>
      </c>
      <c r="Z12" t="b">
        <f>Z6&gt;=$V$17</f>
        <v>1</v>
      </c>
      <c r="AA12" t="b">
        <f t="shared" ref="AA12:AB12" si="9">AA6&gt;=$V$17</f>
        <v>1</v>
      </c>
      <c r="AB12" t="b">
        <f t="shared" si="9"/>
        <v>1</v>
      </c>
      <c r="AD12" t="b">
        <f>AD6&gt;=$V$17</f>
        <v>0</v>
      </c>
      <c r="AE12" t="b">
        <f t="shared" ref="AE12:AF12" si="10">AE6&gt;=$V$17</f>
        <v>0</v>
      </c>
      <c r="AF12" t="b">
        <f t="shared" si="10"/>
        <v>0</v>
      </c>
      <c r="AH12" t="b">
        <f>AH6&gt;=$V$17</f>
        <v>1</v>
      </c>
      <c r="AI12" t="b">
        <f t="shared" ref="AI12:AJ12" si="11">AI6&gt;=$V$17</f>
        <v>0</v>
      </c>
      <c r="AJ12" t="b">
        <f t="shared" si="11"/>
        <v>1</v>
      </c>
    </row>
    <row r="13" spans="1:36" x14ac:dyDescent="0.3">
      <c r="A13" s="1">
        <v>1.5599999999999999E-2</v>
      </c>
      <c r="B13" s="1">
        <v>1.5599999999999999E-2</v>
      </c>
      <c r="C13" s="1">
        <v>0.96879999999999999</v>
      </c>
      <c r="D13" s="2">
        <v>44</v>
      </c>
      <c r="E13" s="1">
        <v>0.2031</v>
      </c>
      <c r="F13" s="1">
        <v>0.15620000000000001</v>
      </c>
      <c r="G13" s="1">
        <v>0.64059999999999995</v>
      </c>
      <c r="H13" s="2">
        <v>44</v>
      </c>
      <c r="I13" s="1">
        <v>0.2031</v>
      </c>
      <c r="J13" s="1">
        <v>0.1094</v>
      </c>
      <c r="K13" s="1">
        <v>0.6875</v>
      </c>
      <c r="L13" s="2">
        <v>44</v>
      </c>
      <c r="M13" s="1">
        <v>0.1406</v>
      </c>
      <c r="N13" s="1">
        <v>4.6899999999999997E-2</v>
      </c>
      <c r="O13" s="1">
        <v>0.8125</v>
      </c>
      <c r="P13" s="2">
        <v>44</v>
      </c>
      <c r="Q13" s="2"/>
      <c r="R13" s="2"/>
      <c r="S13" s="2"/>
      <c r="T13" s="2"/>
      <c r="U13" s="3"/>
    </row>
    <row r="14" spans="1:36" x14ac:dyDescent="0.3">
      <c r="A14" s="1">
        <v>0.125</v>
      </c>
      <c r="B14" s="1">
        <v>0.2031</v>
      </c>
      <c r="C14" s="1">
        <v>0.67190000000000005</v>
      </c>
      <c r="D14" s="2">
        <v>48</v>
      </c>
      <c r="E14" s="1">
        <v>0.1406</v>
      </c>
      <c r="F14" s="1">
        <v>0.1406</v>
      </c>
      <c r="G14" s="1">
        <v>0.71879999999999999</v>
      </c>
      <c r="H14" s="2">
        <v>48</v>
      </c>
      <c r="I14" s="1">
        <v>0.1875</v>
      </c>
      <c r="J14" s="1">
        <v>0.1094</v>
      </c>
      <c r="K14" s="1">
        <v>0.70309999999999995</v>
      </c>
      <c r="L14" s="2">
        <v>48</v>
      </c>
      <c r="M14" s="1">
        <v>9.3799999999999994E-2</v>
      </c>
      <c r="N14" s="1">
        <v>0.1094</v>
      </c>
      <c r="O14" s="1">
        <v>0.79690000000000005</v>
      </c>
      <c r="P14" s="2">
        <v>48</v>
      </c>
      <c r="Q14" s="2"/>
      <c r="R14" s="2"/>
      <c r="S14" s="2"/>
      <c r="T14" s="2"/>
    </row>
    <row r="15" spans="1:36" x14ac:dyDescent="0.3">
      <c r="A15" s="1">
        <v>9.3799999999999994E-2</v>
      </c>
      <c r="B15" s="1">
        <v>9.3799999999999994E-2</v>
      </c>
      <c r="C15" s="1">
        <v>0.8125</v>
      </c>
      <c r="D15" s="2">
        <v>52</v>
      </c>
      <c r="E15" s="1">
        <v>9.3799999999999994E-2</v>
      </c>
      <c r="F15" s="1">
        <v>0.1406</v>
      </c>
      <c r="G15" s="1">
        <v>0.76559999999999995</v>
      </c>
      <c r="H15" s="2">
        <v>52</v>
      </c>
      <c r="I15" s="1">
        <v>0.15620000000000001</v>
      </c>
      <c r="J15" s="1">
        <v>7.8100000000000003E-2</v>
      </c>
      <c r="K15" s="1">
        <v>0.76559999999999995</v>
      </c>
      <c r="L15" s="2">
        <v>52</v>
      </c>
      <c r="M15" s="1">
        <v>0.1406</v>
      </c>
      <c r="N15" s="1">
        <v>4.6899999999999997E-2</v>
      </c>
      <c r="O15" s="1">
        <v>0.8125</v>
      </c>
      <c r="P15" s="2">
        <v>52</v>
      </c>
      <c r="Q15" s="2"/>
      <c r="R15" s="2"/>
      <c r="S15" s="2"/>
      <c r="T15" s="2"/>
    </row>
    <row r="16" spans="1:36" x14ac:dyDescent="0.3">
      <c r="A16" s="1">
        <v>1.5599999999999999E-2</v>
      </c>
      <c r="B16" s="1">
        <v>6.25E-2</v>
      </c>
      <c r="C16" s="1">
        <v>0.92190000000000005</v>
      </c>
      <c r="D16" s="2">
        <v>56</v>
      </c>
      <c r="E16" s="1">
        <v>0.2031</v>
      </c>
      <c r="F16" s="1">
        <v>7.8100000000000003E-2</v>
      </c>
      <c r="G16" s="1">
        <v>0.71879999999999999</v>
      </c>
      <c r="H16" s="2">
        <v>56</v>
      </c>
      <c r="I16" s="1">
        <v>0.15620000000000001</v>
      </c>
      <c r="J16" s="1">
        <v>0.1094</v>
      </c>
      <c r="K16" s="1">
        <v>0.73440000000000005</v>
      </c>
      <c r="L16" s="2">
        <v>56</v>
      </c>
      <c r="M16" s="1">
        <v>0.21879999999999999</v>
      </c>
      <c r="N16" s="1">
        <v>4.6899999999999997E-2</v>
      </c>
      <c r="O16" s="1">
        <v>0.73440000000000005</v>
      </c>
      <c r="P16" s="2">
        <v>56</v>
      </c>
      <c r="Q16" s="2"/>
      <c r="R16" s="2"/>
      <c r="S16" s="2"/>
      <c r="T16" s="2"/>
      <c r="U16" t="s">
        <v>17</v>
      </c>
      <c r="V16">
        <v>0.38800000000000001</v>
      </c>
    </row>
    <row r="17" spans="1:29" x14ac:dyDescent="0.3">
      <c r="A17" s="1">
        <v>6.25E-2</v>
      </c>
      <c r="B17" s="1">
        <v>0.1094</v>
      </c>
      <c r="C17" s="1">
        <v>0.82809999999999995</v>
      </c>
      <c r="D17" s="2">
        <v>60</v>
      </c>
      <c r="E17" s="1">
        <v>9.3799999999999994E-2</v>
      </c>
      <c r="F17" s="1">
        <v>7.8100000000000003E-2</v>
      </c>
      <c r="G17" s="1">
        <v>0.82809999999999995</v>
      </c>
      <c r="H17" s="2">
        <v>60</v>
      </c>
      <c r="I17" s="1">
        <v>0.2031</v>
      </c>
      <c r="J17" s="1">
        <v>0.1094</v>
      </c>
      <c r="K17" s="1">
        <v>0.6875</v>
      </c>
      <c r="L17" s="2">
        <v>60</v>
      </c>
      <c r="M17" s="1">
        <v>0.2031</v>
      </c>
      <c r="N17" s="1">
        <v>9.3799999999999994E-2</v>
      </c>
      <c r="O17" s="1">
        <v>0.70309999999999995</v>
      </c>
      <c r="P17" s="2">
        <v>60</v>
      </c>
      <c r="Q17" s="2"/>
      <c r="R17" s="2"/>
      <c r="S17" s="2"/>
      <c r="T17" s="2"/>
      <c r="U17" t="s">
        <v>18</v>
      </c>
      <c r="V17">
        <f>V16^2</f>
        <v>0.15054400000000001</v>
      </c>
    </row>
    <row r="18" spans="1:29" x14ac:dyDescent="0.3">
      <c r="A18" s="1">
        <v>9.3799999999999994E-2</v>
      </c>
      <c r="B18" s="1">
        <v>0.1875</v>
      </c>
      <c r="C18" s="1">
        <v>0.71879999999999999</v>
      </c>
      <c r="D18" s="2">
        <v>64</v>
      </c>
      <c r="E18" s="1">
        <v>0.1406</v>
      </c>
      <c r="F18" s="1">
        <v>7.8100000000000003E-2</v>
      </c>
      <c r="G18" s="1">
        <v>0.78120000000000001</v>
      </c>
      <c r="H18" s="2">
        <v>64</v>
      </c>
      <c r="I18" s="1">
        <v>9.3799999999999994E-2</v>
      </c>
      <c r="J18" s="1">
        <v>7.8100000000000003E-2</v>
      </c>
      <c r="K18" s="1">
        <v>0.82809999999999995</v>
      </c>
      <c r="L18" s="2">
        <v>64</v>
      </c>
      <c r="M18" s="1">
        <v>0.1406</v>
      </c>
      <c r="N18" s="1">
        <v>0.25</v>
      </c>
      <c r="O18" s="1">
        <v>0.60940000000000005</v>
      </c>
      <c r="P18" s="2">
        <v>64</v>
      </c>
      <c r="Q18" s="2"/>
      <c r="R18" s="2"/>
      <c r="S18" s="2"/>
      <c r="T18" s="2"/>
    </row>
    <row r="19" spans="1:29" x14ac:dyDescent="0.3">
      <c r="A19" s="1">
        <v>7.8100000000000003E-2</v>
      </c>
      <c r="B19" s="1">
        <v>0.125</v>
      </c>
      <c r="C19" s="1">
        <v>0.79690000000000005</v>
      </c>
      <c r="D19" s="2">
        <v>68</v>
      </c>
      <c r="E19" s="1">
        <v>0.15620000000000001</v>
      </c>
      <c r="F19" s="1">
        <v>9.3799999999999994E-2</v>
      </c>
      <c r="G19" s="1">
        <v>0.75</v>
      </c>
      <c r="H19" s="2">
        <v>68</v>
      </c>
      <c r="I19" s="1">
        <v>0.1406</v>
      </c>
      <c r="J19" s="1">
        <v>7.8100000000000003E-2</v>
      </c>
      <c r="K19" s="1">
        <v>0.78120000000000001</v>
      </c>
      <c r="L19" s="2">
        <v>68</v>
      </c>
      <c r="M19" s="1">
        <v>0.1875</v>
      </c>
      <c r="N19" s="1">
        <v>0.1875</v>
      </c>
      <c r="O19" s="1">
        <v>0.625</v>
      </c>
      <c r="P19" s="2">
        <v>68</v>
      </c>
      <c r="Q19" s="2"/>
      <c r="R19" s="2"/>
      <c r="S19" s="2"/>
      <c r="T19" s="2"/>
    </row>
    <row r="20" spans="1:29" x14ac:dyDescent="0.3">
      <c r="A20" s="1">
        <v>7.8100000000000003E-2</v>
      </c>
      <c r="B20" s="1">
        <v>0.1406</v>
      </c>
      <c r="C20" s="1">
        <v>0.78120000000000001</v>
      </c>
      <c r="D20" s="2">
        <v>72</v>
      </c>
      <c r="E20" s="1">
        <v>0.2969</v>
      </c>
      <c r="F20" s="1">
        <v>4.6899999999999997E-2</v>
      </c>
      <c r="G20" s="1">
        <v>0.65620000000000001</v>
      </c>
      <c r="H20" s="2">
        <v>72</v>
      </c>
      <c r="I20" s="1">
        <v>0.2031</v>
      </c>
      <c r="J20" s="1">
        <v>1.5599999999999999E-2</v>
      </c>
      <c r="K20" s="1">
        <v>0.78120000000000001</v>
      </c>
      <c r="L20" s="2">
        <v>72</v>
      </c>
      <c r="M20" s="1">
        <v>0.1406</v>
      </c>
      <c r="N20" s="1">
        <v>0.1406</v>
      </c>
      <c r="O20" s="1">
        <v>0.71879999999999999</v>
      </c>
      <c r="P20" s="2">
        <v>72</v>
      </c>
      <c r="Q20" s="2"/>
      <c r="R20" s="2"/>
      <c r="S20" s="2"/>
      <c r="T20" s="2"/>
      <c r="W20" s="4"/>
      <c r="X20" s="5" t="s">
        <v>31</v>
      </c>
      <c r="Y20" s="5"/>
      <c r="Z20" s="5"/>
      <c r="AA20" s="5" t="s">
        <v>32</v>
      </c>
      <c r="AB20" s="5"/>
      <c r="AC20" s="5"/>
    </row>
    <row r="21" spans="1:29" x14ac:dyDescent="0.3">
      <c r="A21" s="1">
        <v>0.1406</v>
      </c>
      <c r="B21" s="1">
        <v>4.6899999999999997E-2</v>
      </c>
      <c r="C21" s="1">
        <v>0.8125</v>
      </c>
      <c r="D21" s="2">
        <v>76</v>
      </c>
      <c r="E21" s="1">
        <v>0.2031</v>
      </c>
      <c r="F21" s="1">
        <v>4.6899999999999997E-2</v>
      </c>
      <c r="G21" s="1">
        <v>0.75</v>
      </c>
      <c r="H21" s="2">
        <v>76</v>
      </c>
      <c r="I21" s="1">
        <v>0.21879999999999999</v>
      </c>
      <c r="J21" s="1">
        <v>1.5599999999999999E-2</v>
      </c>
      <c r="K21" s="1">
        <v>0.76559999999999995</v>
      </c>
      <c r="L21" s="2">
        <v>76</v>
      </c>
      <c r="M21" s="1">
        <v>0.125</v>
      </c>
      <c r="N21" s="1">
        <v>0.1094</v>
      </c>
      <c r="O21" s="1">
        <v>0.76559999999999995</v>
      </c>
      <c r="P21" s="2">
        <v>76</v>
      </c>
      <c r="Q21" s="2"/>
      <c r="R21" s="2"/>
      <c r="S21" s="2"/>
      <c r="T21" s="2"/>
      <c r="V21" s="1"/>
      <c r="W21" s="4"/>
      <c r="X21" s="4" t="s">
        <v>28</v>
      </c>
      <c r="Y21" s="4" t="s">
        <v>29</v>
      </c>
      <c r="Z21" s="4" t="s">
        <v>30</v>
      </c>
      <c r="AA21" s="4" t="s">
        <v>28</v>
      </c>
      <c r="AB21" s="4" t="s">
        <v>29</v>
      </c>
      <c r="AC21" s="4" t="s">
        <v>30</v>
      </c>
    </row>
    <row r="22" spans="1:29" x14ac:dyDescent="0.3">
      <c r="A22" s="1">
        <v>6.25E-2</v>
      </c>
      <c r="B22" s="1">
        <v>4.6899999999999997E-2</v>
      </c>
      <c r="C22" s="1">
        <v>0.89059999999999995</v>
      </c>
      <c r="D22" s="2">
        <v>80</v>
      </c>
      <c r="E22" s="1">
        <v>0.2031</v>
      </c>
      <c r="F22" s="1">
        <v>7.8100000000000003E-2</v>
      </c>
      <c r="G22" s="1">
        <v>0.71879999999999999</v>
      </c>
      <c r="H22" s="2">
        <v>80</v>
      </c>
      <c r="I22" s="1">
        <v>0.1406</v>
      </c>
      <c r="J22" s="1">
        <v>4.6899999999999997E-2</v>
      </c>
      <c r="K22" s="1">
        <v>0.8125</v>
      </c>
      <c r="L22" s="2">
        <v>80</v>
      </c>
      <c r="M22" s="1">
        <v>0.1719</v>
      </c>
      <c r="N22" s="1">
        <v>1.5599999999999999E-2</v>
      </c>
      <c r="O22" s="1">
        <v>0.8125</v>
      </c>
      <c r="P22" s="2">
        <v>80</v>
      </c>
      <c r="Q22" s="2"/>
      <c r="R22" s="2"/>
      <c r="S22" s="2"/>
      <c r="T22" s="2"/>
      <c r="W22" s="4" t="s">
        <v>26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33</v>
      </c>
      <c r="AC22" s="4" t="s">
        <v>33</v>
      </c>
    </row>
    <row r="23" spans="1:29" x14ac:dyDescent="0.3">
      <c r="A23" s="1">
        <v>6.25E-2</v>
      </c>
      <c r="B23" s="1">
        <v>3.1199999999999999E-2</v>
      </c>
      <c r="C23" s="1">
        <v>0.90620000000000001</v>
      </c>
      <c r="D23" s="2">
        <v>84</v>
      </c>
      <c r="E23" s="1">
        <v>0.3125</v>
      </c>
      <c r="F23" s="1">
        <v>0.1094</v>
      </c>
      <c r="G23" s="1">
        <v>0.57809999999999995</v>
      </c>
      <c r="H23" s="2">
        <v>84</v>
      </c>
      <c r="I23" s="1">
        <v>0.1719</v>
      </c>
      <c r="J23" s="1">
        <v>3.1199999999999999E-2</v>
      </c>
      <c r="K23" s="1">
        <v>0.79690000000000005</v>
      </c>
      <c r="L23" s="2">
        <v>84</v>
      </c>
      <c r="M23" s="1">
        <v>0.1094</v>
      </c>
      <c r="N23" s="1">
        <v>9.3799999999999994E-2</v>
      </c>
      <c r="O23" s="1">
        <v>0.79690000000000005</v>
      </c>
      <c r="P23" s="2">
        <v>84</v>
      </c>
      <c r="Q23" s="2"/>
      <c r="R23" s="2"/>
      <c r="S23" s="2"/>
      <c r="T23" s="2"/>
      <c r="W23" s="4" t="s">
        <v>27</v>
      </c>
      <c r="X23" s="4" t="s">
        <v>35</v>
      </c>
      <c r="Y23" s="4" t="s">
        <v>35</v>
      </c>
      <c r="Z23" s="4" t="s">
        <v>34</v>
      </c>
      <c r="AA23" s="4" t="s">
        <v>34</v>
      </c>
      <c r="AB23" s="4" t="s">
        <v>33</v>
      </c>
      <c r="AC23" s="4" t="s">
        <v>33</v>
      </c>
    </row>
    <row r="24" spans="1:29" x14ac:dyDescent="0.3">
      <c r="A24" s="1">
        <v>6.25E-2</v>
      </c>
      <c r="B24" s="1">
        <v>4.6899999999999997E-2</v>
      </c>
      <c r="C24" s="1">
        <v>0.89059999999999995</v>
      </c>
      <c r="D24" s="2">
        <v>88</v>
      </c>
      <c r="E24" s="1">
        <v>0.2031</v>
      </c>
      <c r="F24" s="1">
        <v>0.125</v>
      </c>
      <c r="G24" s="1">
        <v>0.67190000000000005</v>
      </c>
      <c r="H24" s="2">
        <v>88</v>
      </c>
      <c r="I24" s="1">
        <v>0.1875</v>
      </c>
      <c r="J24" s="1">
        <v>9.3799999999999994E-2</v>
      </c>
      <c r="K24" s="1">
        <v>0.71879999999999999</v>
      </c>
      <c r="L24" s="2">
        <v>88</v>
      </c>
      <c r="M24" s="1">
        <v>0.125</v>
      </c>
      <c r="N24" s="1">
        <v>4.6899999999999997E-2</v>
      </c>
      <c r="O24" s="1">
        <v>0.82809999999999995</v>
      </c>
      <c r="P24" s="2">
        <v>88</v>
      </c>
      <c r="Q24" s="2"/>
      <c r="R24" s="2"/>
      <c r="S24" s="2"/>
      <c r="T24" s="2"/>
    </row>
    <row r="25" spans="1:29" x14ac:dyDescent="0.3">
      <c r="A25" s="1">
        <v>0.1719</v>
      </c>
      <c r="B25" s="1">
        <v>4.6899999999999997E-2</v>
      </c>
      <c r="C25" s="1">
        <v>0.78120000000000001</v>
      </c>
      <c r="D25" s="2">
        <v>92</v>
      </c>
      <c r="E25" s="1">
        <v>0.25</v>
      </c>
      <c r="F25" s="1">
        <v>0.1406</v>
      </c>
      <c r="G25" s="1">
        <v>0.60940000000000005</v>
      </c>
      <c r="H25" s="2">
        <v>92</v>
      </c>
      <c r="I25" s="1">
        <v>0.15620000000000001</v>
      </c>
      <c r="J25" s="1">
        <v>0.125</v>
      </c>
      <c r="K25" s="1">
        <v>0.71879999999999999</v>
      </c>
      <c r="L25" s="2">
        <v>92</v>
      </c>
      <c r="M25" s="1">
        <v>7.8100000000000003E-2</v>
      </c>
      <c r="N25" s="1">
        <v>0.1094</v>
      </c>
      <c r="O25" s="1">
        <v>0.8125</v>
      </c>
      <c r="P25" s="2">
        <v>92</v>
      </c>
      <c r="Q25" s="2"/>
      <c r="R25" s="2"/>
      <c r="S25" s="2"/>
      <c r="T25" s="2"/>
    </row>
    <row r="26" spans="1:29" x14ac:dyDescent="0.3">
      <c r="A26" s="1">
        <v>0.1406</v>
      </c>
      <c r="B26" s="1">
        <v>0.1094</v>
      </c>
      <c r="C26" s="1">
        <v>0.75</v>
      </c>
      <c r="D26" s="2">
        <v>96</v>
      </c>
      <c r="E26" s="1">
        <v>0.21879999999999999</v>
      </c>
      <c r="F26" s="1">
        <v>9.3799999999999994E-2</v>
      </c>
      <c r="G26" s="1">
        <v>0.6875</v>
      </c>
      <c r="H26" s="2">
        <v>96</v>
      </c>
      <c r="I26" s="1">
        <v>0.1406</v>
      </c>
      <c r="J26" s="1">
        <v>0.15620000000000001</v>
      </c>
      <c r="K26" s="1">
        <v>0.70309999999999995</v>
      </c>
      <c r="L26" s="2">
        <v>96</v>
      </c>
      <c r="M26" s="1">
        <v>0.15620000000000001</v>
      </c>
      <c r="N26" s="1">
        <v>0.1094</v>
      </c>
      <c r="O26" s="1">
        <v>0.73440000000000005</v>
      </c>
      <c r="P26" s="2">
        <v>96</v>
      </c>
      <c r="Q26" s="2"/>
      <c r="R26" s="2"/>
      <c r="S26" s="2"/>
      <c r="T26" s="2"/>
    </row>
    <row r="27" spans="1:29" x14ac:dyDescent="0.3">
      <c r="A27" s="1"/>
      <c r="B27" s="1"/>
      <c r="C27" s="1"/>
      <c r="D27" s="2"/>
      <c r="E27" s="1"/>
      <c r="F27" s="1"/>
      <c r="G27" s="1"/>
      <c r="H27" s="2"/>
      <c r="I27" s="1"/>
      <c r="J27" s="1"/>
      <c r="K27" s="1"/>
      <c r="L27" s="2"/>
      <c r="M27" s="1"/>
      <c r="N27" s="1"/>
      <c r="O27" s="1"/>
      <c r="P27" s="2"/>
      <c r="Q27" s="2"/>
      <c r="R27" s="2"/>
      <c r="S27" s="2"/>
      <c r="T27" s="2"/>
      <c r="W27" s="4"/>
      <c r="X27" s="5" t="s">
        <v>31</v>
      </c>
      <c r="Y27" s="5"/>
      <c r="Z27" s="5"/>
      <c r="AA27" s="5" t="s">
        <v>32</v>
      </c>
      <c r="AB27" s="5"/>
      <c r="AC27" s="5"/>
    </row>
    <row r="28" spans="1:29" x14ac:dyDescent="0.3">
      <c r="A28" s="1"/>
      <c r="B28" s="1"/>
      <c r="C28" s="1"/>
      <c r="D28" s="2"/>
      <c r="E28" s="1"/>
      <c r="F28" s="1"/>
      <c r="G28" s="1"/>
      <c r="H28" s="2"/>
      <c r="I28" s="1"/>
      <c r="J28" s="1"/>
      <c r="K28" s="1"/>
      <c r="L28" s="2"/>
      <c r="M28" s="1"/>
      <c r="N28" s="1"/>
      <c r="O28" s="1"/>
      <c r="P28" s="2"/>
      <c r="Q28" s="2"/>
      <c r="R28" s="2"/>
      <c r="S28" s="2"/>
      <c r="T28" s="2"/>
      <c r="W28" s="4"/>
      <c r="X28" s="4" t="s">
        <v>28</v>
      </c>
      <c r="Y28" s="4" t="s">
        <v>29</v>
      </c>
      <c r="Z28" s="4" t="s">
        <v>30</v>
      </c>
      <c r="AA28" s="4" t="s">
        <v>28</v>
      </c>
      <c r="AB28" s="4" t="s">
        <v>29</v>
      </c>
      <c r="AC28" s="4" t="s">
        <v>30</v>
      </c>
    </row>
    <row r="29" spans="1:29" x14ac:dyDescent="0.3">
      <c r="A29" s="1"/>
      <c r="B29" s="1"/>
      <c r="C29" s="1"/>
      <c r="D29" s="2"/>
      <c r="E29" s="1"/>
      <c r="F29" s="1"/>
      <c r="G29" s="1"/>
      <c r="H29" s="2"/>
      <c r="I29" s="1"/>
      <c r="J29" s="1"/>
      <c r="K29" s="1"/>
      <c r="L29" s="2"/>
      <c r="M29" s="1"/>
      <c r="N29" s="1"/>
      <c r="O29" s="1"/>
      <c r="P29" s="2"/>
      <c r="Q29" s="2"/>
      <c r="R29" s="2"/>
      <c r="S29" s="2"/>
      <c r="T29" s="2"/>
      <c r="W29" s="4" t="s">
        <v>26</v>
      </c>
      <c r="X29" s="4" t="str">
        <f>IF(V$10&gt;0.05,TEXT(V$10,"0.0000"),TEXT(V$10,"0.0000")&amp;" ("&amp;IF(SIGN(V$4) &gt; 0,"+","-")&amp;")")</f>
        <v>0.0981</v>
      </c>
      <c r="Y29" s="4" t="str">
        <f t="shared" ref="Y29:Z29" si="12">IF(W$10&gt;0.05,TEXT(W$10,"0.0000"),TEXT(W$10,"0.0000")&amp;" ("&amp;IF(SIGN(W$4) &gt; 0,"+","-")&amp;")")</f>
        <v>0.2861</v>
      </c>
      <c r="Z29" s="4" t="str">
        <f t="shared" si="12"/>
        <v>0.0996</v>
      </c>
      <c r="AA29" t="str">
        <f>IF(AD$10&gt;0.05,TEXT(AD$10,"0.0000"),TEXT(AD$10,"0.0000")&amp;" ("&amp;IF(SIGN(AD$4) &gt; 0,"+","-")&amp;")")</f>
        <v>0.9336</v>
      </c>
      <c r="AB29" t="str">
        <f>IF(AE$10&gt;0.05,TEXT(AE$10,"0.0000"),TEXT(AE$10,"0.0000")&amp;" ("&amp;IF(SIGN(AE$4) &gt; 0,"+","-")&amp;")")</f>
        <v>0.0624</v>
      </c>
      <c r="AC29" t="str">
        <f>IF(AF$10&gt;0.05,TEXT(AF$10,"0.0000"),TEXT(AF$10,"0.0000")&amp;" ("&amp;IF(SIGN(AF$4) &gt; 0,"+","-")&amp;")")</f>
        <v>0.0760</v>
      </c>
    </row>
    <row r="30" spans="1:29" x14ac:dyDescent="0.3">
      <c r="A30" s="1"/>
      <c r="B30" s="1"/>
      <c r="C30" s="1"/>
      <c r="D30" s="2"/>
      <c r="E30" s="1"/>
      <c r="F30" s="1"/>
      <c r="G30" s="1"/>
      <c r="H30" s="2"/>
      <c r="I30" s="1"/>
      <c r="J30" s="1"/>
      <c r="K30" s="1"/>
      <c r="L30" s="2"/>
      <c r="M30" s="1"/>
      <c r="N30" s="1"/>
      <c r="O30" s="1"/>
      <c r="P30" s="2"/>
      <c r="Q30" s="2"/>
      <c r="R30" s="2"/>
      <c r="S30" s="2"/>
      <c r="T30" s="2"/>
      <c r="W30" s="4" t="s">
        <v>27</v>
      </c>
      <c r="X30" s="4" t="str">
        <f>IF(Z$10&gt;0.05,TEXT(Z$10,"0.0000"),TEXT(Z$10,"0.0000")&amp;" ("&amp;TEXT(Z4,"0.0E+0")&amp;")")</f>
        <v>0.0014 (1.5E-3)</v>
      </c>
      <c r="Y30" s="4" t="str">
        <f t="shared" ref="Y30:Z30" si="13">IF(AA$10&gt;0.05,TEXT(AA$10,"0.0000"),TEXT(AA$10,"0.0000")&amp;" ("&amp;TEXT(AA4,"0.0E+0")&amp;")")</f>
        <v>0.0495 (4.9E-4)</v>
      </c>
      <c r="Z30" s="4" t="str">
        <f t="shared" si="13"/>
        <v>0.0001 (-1.9E-3)</v>
      </c>
      <c r="AA30" t="str">
        <f>IF(AH$10&gt;0.05,TEXT(AH$10,"0.0000"),TEXT(AH$10,"0.0000")&amp;" ("&amp;TEXT(AH4,"0.0E+0")&amp;")")</f>
        <v>0.0000 (-1.5E-3)</v>
      </c>
      <c r="AB30" t="str">
        <f>IF(AI$10&gt;0.05,TEXT(AI$10,"0.0000"),TEXT(AI$10,"0.0000")&amp;" ("&amp;TEXT(AI4,"0.0E+0")&amp;")")</f>
        <v>0.4030</v>
      </c>
      <c r="AC30" t="str">
        <f>IF(AJ$10&gt;0.05,TEXT(AJ$10,"0.0000"),TEXT(AJ$10,"0.0000")&amp;" ("&amp;TEXT(AJ4,"0.0E+0")&amp;")")</f>
        <v>0.0081 (1.2E-3)</v>
      </c>
    </row>
    <row r="31" spans="1:29" x14ac:dyDescent="0.3">
      <c r="A31" t="s">
        <v>25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2"/>
      <c r="I31" s="1"/>
      <c r="J31" s="1"/>
      <c r="K31" s="1"/>
      <c r="L31" s="2"/>
      <c r="M31" s="1"/>
      <c r="N31" s="1"/>
      <c r="O31" s="1"/>
      <c r="P31" s="2"/>
      <c r="Q31" s="2"/>
      <c r="R31" s="2"/>
      <c r="S31" s="2"/>
      <c r="T31" s="2"/>
      <c r="X31" s="4" t="str">
        <f>IF(Z$10&gt;0.05,TEXT(Z$10,"0.0000"),TEXT(Z$10,"0.0000")&amp;" ("&amp;IF(SIGN(Z$4) &gt; 0,"+","-")&amp;")")</f>
        <v>0.0014 (+)</v>
      </c>
      <c r="Y31" s="4" t="str">
        <f>IF(AA$10&gt;0.05,TEXT(AA$10,"0.0000"),TEXT(AA$10,"0.0000")&amp;" ("&amp;IF(SIGN(AA$4) &gt; 0,"+","-")&amp;")")</f>
        <v>0.0495 (+)</v>
      </c>
      <c r="Z31" s="4" t="str">
        <f t="shared" ref="Z31" si="14">IF(AB$10&gt;0.05,TEXT(AB$10,"0.0000"),TEXT(AB$10,"0.0000")&amp;" ("&amp;IF(SIGN(AB$4) &gt; 0,"+","-")&amp;")")</f>
        <v>0.0001 (-)</v>
      </c>
      <c r="AA31" t="str">
        <f>IF(AC$10&gt;0.05,TEXT(AC$10,"0.0000"),TEXT(AC$10,"0.0000")&amp;" ("&amp;IF(SIGN(AC$4) &gt; 0,"+","-")&amp;")")</f>
        <v>0.0000 (-)</v>
      </c>
      <c r="AB31" t="str">
        <f>IF(AD$10&gt;0.05,TEXT(AD$10,"0.0000"),TEXT(AD$10,"0.0000")&amp;" ("&amp;IF(SIGN(AD$4) &gt; 0,"+","-")&amp;")")</f>
        <v>0.9336</v>
      </c>
      <c r="AC31" t="str">
        <f t="shared" ref="AC31" si="15">IF(AE$10&gt;0.05,TEXT(AE$10,"0.0000"),TEXT(AE$10,"0.0000")&amp;" ("&amp;IF(SIGN(AE$4) &gt; 0,"+","-")&amp;")")</f>
        <v>0.0624</v>
      </c>
    </row>
    <row r="32" spans="1:29" x14ac:dyDescent="0.3">
      <c r="A32" s="1">
        <v>-49</v>
      </c>
      <c r="B32" s="1">
        <f>A2</f>
        <v>3.1199999999999999E-2</v>
      </c>
      <c r="C32" s="1">
        <f>B2</f>
        <v>0</v>
      </c>
      <c r="D32" s="1">
        <f>C2</f>
        <v>0.96879999999999999</v>
      </c>
      <c r="E32" s="1">
        <f>I2</f>
        <v>0.2031</v>
      </c>
      <c r="F32" s="1">
        <f t="shared" ref="F32:G32" si="16">J2</f>
        <v>0.2031</v>
      </c>
      <c r="G32" s="1">
        <f t="shared" si="16"/>
        <v>0.59379999999999999</v>
      </c>
      <c r="H32" s="2"/>
      <c r="I32" s="1"/>
      <c r="J32" s="1"/>
      <c r="K32" s="1"/>
      <c r="L32" s="2"/>
      <c r="M32" s="1"/>
      <c r="N32" s="1"/>
      <c r="O32" s="1"/>
      <c r="P32" s="2"/>
      <c r="Q32" s="2"/>
      <c r="R32" s="2"/>
      <c r="S32" s="2"/>
      <c r="T32" s="2"/>
    </row>
    <row r="33" spans="1:20" x14ac:dyDescent="0.3">
      <c r="A33" s="1">
        <v>-47</v>
      </c>
      <c r="B33" s="1">
        <f t="shared" ref="B33:D33" si="17">A3</f>
        <v>0.125</v>
      </c>
      <c r="C33" s="1">
        <f t="shared" si="17"/>
        <v>4.6899999999999997E-2</v>
      </c>
      <c r="D33" s="1">
        <f t="shared" si="17"/>
        <v>0.82809999999999995</v>
      </c>
      <c r="E33" s="1">
        <f>I3</f>
        <v>0.2031</v>
      </c>
      <c r="F33" s="1">
        <f t="shared" ref="F33:F56" si="18">J3</f>
        <v>3.1199999999999999E-2</v>
      </c>
      <c r="G33" s="1">
        <f t="shared" ref="G33:G56" si="19">K3</f>
        <v>0.76559999999999995</v>
      </c>
      <c r="H33" s="2"/>
      <c r="I33" s="1"/>
      <c r="J33" s="1"/>
      <c r="K33" s="1"/>
      <c r="L33" s="2"/>
      <c r="M33" s="1"/>
      <c r="N33" s="1"/>
      <c r="O33" s="1"/>
      <c r="P33" s="2"/>
      <c r="Q33" s="2"/>
      <c r="R33" s="2"/>
      <c r="S33" s="2"/>
      <c r="T33" s="2"/>
    </row>
    <row r="34" spans="1:20" x14ac:dyDescent="0.3">
      <c r="A34" s="1">
        <v>-45</v>
      </c>
      <c r="B34" s="1">
        <f t="shared" ref="B34:D34" si="20">A4</f>
        <v>3.1199999999999999E-2</v>
      </c>
      <c r="C34" s="1">
        <f t="shared" si="20"/>
        <v>0.1094</v>
      </c>
      <c r="D34" s="1">
        <f t="shared" si="20"/>
        <v>0.85940000000000005</v>
      </c>
      <c r="E34" s="1">
        <f t="shared" ref="E34:E56" si="21">I4</f>
        <v>0.2344</v>
      </c>
      <c r="F34" s="1">
        <f t="shared" si="18"/>
        <v>0.125</v>
      </c>
      <c r="G34" s="1">
        <f t="shared" si="19"/>
        <v>0.64059999999999995</v>
      </c>
      <c r="H34" s="2"/>
      <c r="I34" s="1"/>
      <c r="J34" s="1"/>
      <c r="K34" s="1"/>
      <c r="L34" s="2"/>
      <c r="M34" s="1"/>
      <c r="N34" s="1"/>
      <c r="O34" s="1"/>
      <c r="P34" s="2"/>
      <c r="Q34" s="2"/>
      <c r="R34" s="2"/>
      <c r="S34" s="2"/>
      <c r="T34" s="2"/>
    </row>
    <row r="35" spans="1:20" x14ac:dyDescent="0.3">
      <c r="A35" s="1">
        <v>-43</v>
      </c>
      <c r="B35" s="1">
        <f t="shared" ref="B35:C35" si="22">A5</f>
        <v>0.1094</v>
      </c>
      <c r="C35" s="1">
        <f t="shared" si="22"/>
        <v>6.25E-2</v>
      </c>
      <c r="D35" s="1">
        <f>C5</f>
        <v>0.82809999999999995</v>
      </c>
      <c r="E35" s="1">
        <f t="shared" si="21"/>
        <v>9.3799999999999994E-2</v>
      </c>
      <c r="F35" s="1">
        <f t="shared" si="18"/>
        <v>0.1406</v>
      </c>
      <c r="G35" s="1">
        <f t="shared" si="19"/>
        <v>0.76559999999999995</v>
      </c>
      <c r="H35" s="2"/>
      <c r="I35" s="1"/>
      <c r="J35" s="1"/>
      <c r="K35" s="1"/>
      <c r="L35" s="2"/>
      <c r="M35" s="1"/>
      <c r="N35" s="1"/>
      <c r="O35" s="1"/>
      <c r="P35" s="2"/>
      <c r="Q35" s="2"/>
      <c r="R35" s="2"/>
      <c r="S35" s="2"/>
      <c r="T35" s="2"/>
    </row>
    <row r="36" spans="1:20" x14ac:dyDescent="0.3">
      <c r="A36" s="1">
        <v>-41</v>
      </c>
      <c r="B36" s="1">
        <f t="shared" ref="B36:D36" si="23">A6</f>
        <v>6.25E-2</v>
      </c>
      <c r="C36" s="1">
        <f>B6</f>
        <v>9.3799999999999994E-2</v>
      </c>
      <c r="D36" s="1">
        <f t="shared" si="23"/>
        <v>0.84379999999999999</v>
      </c>
      <c r="E36" s="1">
        <f t="shared" si="21"/>
        <v>0.125</v>
      </c>
      <c r="F36" s="1">
        <f t="shared" si="18"/>
        <v>0.125</v>
      </c>
      <c r="G36" s="1">
        <f t="shared" si="19"/>
        <v>0.75</v>
      </c>
      <c r="H36" s="2"/>
      <c r="I36" s="1"/>
      <c r="J36" s="1"/>
      <c r="K36" s="1"/>
      <c r="L36" s="2"/>
      <c r="M36" s="1"/>
      <c r="N36" s="1"/>
      <c r="O36" s="1"/>
      <c r="P36" s="2"/>
      <c r="Q36" s="2"/>
      <c r="R36" s="2"/>
      <c r="S36" s="2"/>
      <c r="T36" s="2"/>
    </row>
    <row r="37" spans="1:20" x14ac:dyDescent="0.3">
      <c r="A37" s="1">
        <v>-39</v>
      </c>
      <c r="B37" s="1">
        <f t="shared" ref="B37:D37" si="24">A7</f>
        <v>0.125</v>
      </c>
      <c r="C37" s="1">
        <f t="shared" si="24"/>
        <v>6.25E-2</v>
      </c>
      <c r="D37" s="1">
        <f t="shared" si="24"/>
        <v>0.8125</v>
      </c>
      <c r="E37" s="1">
        <f t="shared" si="21"/>
        <v>0.125</v>
      </c>
      <c r="F37" s="1">
        <f t="shared" si="18"/>
        <v>7.8100000000000003E-2</v>
      </c>
      <c r="G37" s="1">
        <f t="shared" si="19"/>
        <v>0.79690000000000005</v>
      </c>
      <c r="H37" s="2"/>
      <c r="I37" s="1"/>
      <c r="J37" s="1"/>
      <c r="K37" s="1"/>
      <c r="L37" s="2"/>
      <c r="M37" s="1"/>
      <c r="N37" s="1"/>
      <c r="O37" s="1"/>
      <c r="P37" s="2"/>
      <c r="Q37" s="2"/>
      <c r="R37" s="2"/>
      <c r="S37" s="2"/>
      <c r="T37" s="2"/>
    </row>
    <row r="38" spans="1:20" x14ac:dyDescent="0.3">
      <c r="A38" s="1">
        <v>-37</v>
      </c>
      <c r="B38" s="1">
        <f t="shared" ref="B38:D38" si="25">A8</f>
        <v>1.5599999999999999E-2</v>
      </c>
      <c r="C38" s="1">
        <f t="shared" si="25"/>
        <v>3.1199999999999999E-2</v>
      </c>
      <c r="D38" s="1">
        <f t="shared" si="25"/>
        <v>0.95309999999999995</v>
      </c>
      <c r="E38" s="1">
        <f t="shared" si="21"/>
        <v>0.1719</v>
      </c>
      <c r="F38" s="1">
        <f t="shared" si="18"/>
        <v>0.125</v>
      </c>
      <c r="G38" s="1">
        <f t="shared" si="19"/>
        <v>0.70309999999999995</v>
      </c>
      <c r="H38" s="2"/>
      <c r="I38" s="1"/>
      <c r="J38" s="1"/>
      <c r="K38" s="1"/>
      <c r="L38" s="2"/>
      <c r="M38" s="1"/>
      <c r="N38" s="1"/>
      <c r="O38" s="1"/>
      <c r="P38" s="2"/>
      <c r="Q38" s="2"/>
      <c r="R38" s="2"/>
      <c r="S38" s="2"/>
      <c r="T38" s="2"/>
    </row>
    <row r="39" spans="1:20" x14ac:dyDescent="0.3">
      <c r="A39" s="1">
        <v>-35</v>
      </c>
      <c r="B39" s="1">
        <f t="shared" ref="B39:D39" si="26">A9</f>
        <v>4.6899999999999997E-2</v>
      </c>
      <c r="C39" s="1">
        <f t="shared" si="26"/>
        <v>0</v>
      </c>
      <c r="D39" s="1">
        <f t="shared" si="26"/>
        <v>0.95309999999999995</v>
      </c>
      <c r="E39" s="1">
        <f t="shared" si="21"/>
        <v>0.15620000000000001</v>
      </c>
      <c r="F39" s="1">
        <f t="shared" si="18"/>
        <v>0.1719</v>
      </c>
      <c r="G39" s="1">
        <f t="shared" si="19"/>
        <v>0.67190000000000005</v>
      </c>
      <c r="H39" s="2"/>
      <c r="I39" s="1"/>
      <c r="J39" s="1"/>
      <c r="K39" s="1"/>
      <c r="L39" s="2"/>
      <c r="M39" s="1"/>
      <c r="N39" s="1"/>
      <c r="O39" s="1"/>
      <c r="P39" s="2"/>
      <c r="Q39" s="2"/>
      <c r="R39" s="2"/>
      <c r="S39" s="2"/>
      <c r="T39" s="2"/>
    </row>
    <row r="40" spans="1:20" x14ac:dyDescent="0.3">
      <c r="A40" s="1">
        <v>-33</v>
      </c>
      <c r="B40" s="1">
        <f t="shared" ref="B40:D40" si="27">A10</f>
        <v>4.6899999999999997E-2</v>
      </c>
      <c r="C40" s="1">
        <f t="shared" si="27"/>
        <v>4.6899999999999997E-2</v>
      </c>
      <c r="D40" s="1">
        <f t="shared" si="27"/>
        <v>0.90620000000000001</v>
      </c>
      <c r="E40" s="1">
        <f t="shared" si="21"/>
        <v>9.3799999999999994E-2</v>
      </c>
      <c r="F40" s="1">
        <f t="shared" si="18"/>
        <v>0.15620000000000001</v>
      </c>
      <c r="G40" s="1">
        <f t="shared" si="19"/>
        <v>0.75</v>
      </c>
      <c r="H40" s="2"/>
      <c r="I40" s="1"/>
      <c r="J40" s="1"/>
      <c r="K40" s="1"/>
      <c r="L40" s="2"/>
      <c r="M40" s="1"/>
      <c r="N40" s="1"/>
      <c r="O40" s="1"/>
      <c r="P40" s="2"/>
      <c r="Q40" s="2"/>
      <c r="R40" s="2"/>
      <c r="S40" s="2"/>
      <c r="T40" s="2"/>
    </row>
    <row r="41" spans="1:20" x14ac:dyDescent="0.3">
      <c r="A41" s="1">
        <v>-31</v>
      </c>
      <c r="B41" s="1">
        <f t="shared" ref="B41:D41" si="28">A11</f>
        <v>0</v>
      </c>
      <c r="C41" s="1">
        <f t="shared" si="28"/>
        <v>6.25E-2</v>
      </c>
      <c r="D41" s="1">
        <f t="shared" si="28"/>
        <v>0.9375</v>
      </c>
      <c r="E41" s="1">
        <f t="shared" si="21"/>
        <v>0.2031</v>
      </c>
      <c r="F41" s="1">
        <f t="shared" si="18"/>
        <v>7.8100000000000003E-2</v>
      </c>
      <c r="G41" s="1">
        <f t="shared" si="19"/>
        <v>0.71879999999999999</v>
      </c>
      <c r="H41" s="2"/>
      <c r="I41" s="1"/>
      <c r="J41" s="1"/>
      <c r="K41" s="1"/>
      <c r="L41" s="2"/>
      <c r="M41" s="1"/>
      <c r="N41" s="1"/>
      <c r="O41" s="1"/>
      <c r="P41" s="2"/>
      <c r="Q41" s="2"/>
      <c r="R41" s="2"/>
      <c r="S41" s="2"/>
      <c r="T41" s="2"/>
    </row>
    <row r="42" spans="1:20" x14ac:dyDescent="0.3">
      <c r="A42" s="1">
        <v>-29</v>
      </c>
      <c r="B42" s="1">
        <f t="shared" ref="B42:D42" si="29">A12</f>
        <v>1.5599999999999999E-2</v>
      </c>
      <c r="C42" s="1">
        <f t="shared" si="29"/>
        <v>1.5599999999999999E-2</v>
      </c>
      <c r="D42" s="1">
        <f t="shared" si="29"/>
        <v>0.96879999999999999</v>
      </c>
      <c r="E42" s="1">
        <f t="shared" si="21"/>
        <v>0.125</v>
      </c>
      <c r="F42" s="1">
        <f t="shared" si="18"/>
        <v>0.1875</v>
      </c>
      <c r="G42" s="1">
        <f t="shared" si="19"/>
        <v>0.6875</v>
      </c>
      <c r="H42" s="2"/>
      <c r="I42" s="1"/>
      <c r="J42" s="1"/>
      <c r="K42" s="1"/>
      <c r="L42" s="2"/>
      <c r="M42" s="1"/>
      <c r="N42" s="1"/>
      <c r="O42" s="1"/>
      <c r="P42" s="2"/>
      <c r="Q42" s="2"/>
      <c r="R42" s="2"/>
      <c r="S42" s="2"/>
      <c r="T42" s="2"/>
    </row>
    <row r="43" spans="1:20" x14ac:dyDescent="0.3">
      <c r="A43" s="1">
        <v>-27</v>
      </c>
      <c r="B43" s="1">
        <f t="shared" ref="B43:D43" si="30">A13</f>
        <v>1.5599999999999999E-2</v>
      </c>
      <c r="C43" s="1">
        <f t="shared" si="30"/>
        <v>1.5599999999999999E-2</v>
      </c>
      <c r="D43" s="1">
        <f t="shared" si="30"/>
        <v>0.96879999999999999</v>
      </c>
      <c r="E43" s="1">
        <f t="shared" si="21"/>
        <v>0.2031</v>
      </c>
      <c r="F43" s="1">
        <f t="shared" si="18"/>
        <v>0.1094</v>
      </c>
      <c r="G43" s="1">
        <f t="shared" si="19"/>
        <v>0.6875</v>
      </c>
      <c r="H43" s="2"/>
      <c r="I43" s="1"/>
      <c r="J43" s="1"/>
      <c r="K43" s="1"/>
      <c r="L43" s="2"/>
      <c r="M43" s="1"/>
      <c r="N43" s="1"/>
      <c r="O43" s="1"/>
      <c r="P43" s="2"/>
      <c r="Q43" s="2"/>
      <c r="R43" s="2"/>
      <c r="S43" s="2"/>
      <c r="T43" s="2"/>
    </row>
    <row r="44" spans="1:20" x14ac:dyDescent="0.3">
      <c r="A44" s="1">
        <v>-25</v>
      </c>
      <c r="B44" s="1">
        <f t="shared" ref="B44:D44" si="31">A14</f>
        <v>0.125</v>
      </c>
      <c r="C44" s="1">
        <f t="shared" si="31"/>
        <v>0.2031</v>
      </c>
      <c r="D44" s="1">
        <f t="shared" si="31"/>
        <v>0.67190000000000005</v>
      </c>
      <c r="E44" s="1">
        <f t="shared" si="21"/>
        <v>0.1875</v>
      </c>
      <c r="F44" s="1">
        <f t="shared" si="18"/>
        <v>0.1094</v>
      </c>
      <c r="G44" s="1">
        <f t="shared" si="19"/>
        <v>0.70309999999999995</v>
      </c>
      <c r="H44" s="2"/>
      <c r="I44" s="1"/>
      <c r="J44" s="1"/>
      <c r="K44" s="1"/>
      <c r="L44" s="2"/>
      <c r="M44" s="1"/>
      <c r="N44" s="1"/>
      <c r="O44" s="1"/>
      <c r="P44" s="2"/>
      <c r="Q44" s="2"/>
      <c r="R44" s="2"/>
      <c r="S44" s="2"/>
      <c r="T44" s="2"/>
    </row>
    <row r="45" spans="1:20" x14ac:dyDescent="0.3">
      <c r="A45" s="1">
        <v>-23</v>
      </c>
      <c r="B45" s="1">
        <f t="shared" ref="B45:D45" si="32">A15</f>
        <v>9.3799999999999994E-2</v>
      </c>
      <c r="C45" s="1">
        <f t="shared" si="32"/>
        <v>9.3799999999999994E-2</v>
      </c>
      <c r="D45" s="1">
        <f t="shared" si="32"/>
        <v>0.8125</v>
      </c>
      <c r="E45" s="1">
        <f t="shared" si="21"/>
        <v>0.15620000000000001</v>
      </c>
      <c r="F45" s="1">
        <f t="shared" si="18"/>
        <v>7.8100000000000003E-2</v>
      </c>
      <c r="G45" s="1">
        <f t="shared" si="19"/>
        <v>0.76559999999999995</v>
      </c>
      <c r="H45" s="2"/>
      <c r="I45" s="1"/>
      <c r="J45" s="1"/>
      <c r="K45" s="1"/>
      <c r="L45" s="2"/>
      <c r="M45" s="1"/>
      <c r="N45" s="1"/>
      <c r="O45" s="1"/>
      <c r="P45" s="2"/>
      <c r="Q45" s="2"/>
      <c r="R45" s="2"/>
      <c r="S45" s="2"/>
      <c r="T45" s="2"/>
    </row>
    <row r="46" spans="1:20" x14ac:dyDescent="0.3">
      <c r="A46" s="1">
        <v>-21</v>
      </c>
      <c r="B46" s="1">
        <f t="shared" ref="B46:D46" si="33">A16</f>
        <v>1.5599999999999999E-2</v>
      </c>
      <c r="C46" s="1">
        <f t="shared" si="33"/>
        <v>6.25E-2</v>
      </c>
      <c r="D46" s="1">
        <f t="shared" si="33"/>
        <v>0.92190000000000005</v>
      </c>
      <c r="E46" s="1">
        <f t="shared" si="21"/>
        <v>0.15620000000000001</v>
      </c>
      <c r="F46" s="1">
        <f t="shared" si="18"/>
        <v>0.1094</v>
      </c>
      <c r="G46" s="1">
        <f t="shared" si="19"/>
        <v>0.73440000000000005</v>
      </c>
      <c r="H46" s="2"/>
      <c r="I46" s="1"/>
      <c r="J46" s="1"/>
      <c r="K46" s="1"/>
      <c r="L46" s="2"/>
      <c r="M46" s="1"/>
      <c r="N46" s="1"/>
      <c r="O46" s="1"/>
      <c r="P46" s="2"/>
      <c r="Q46" s="2"/>
      <c r="R46" s="2"/>
      <c r="S46" s="2"/>
      <c r="T46" s="2"/>
    </row>
    <row r="47" spans="1:20" x14ac:dyDescent="0.3">
      <c r="A47" s="1">
        <v>-19</v>
      </c>
      <c r="B47" s="1">
        <f t="shared" ref="B47:D47" si="34">A17</f>
        <v>6.25E-2</v>
      </c>
      <c r="C47" s="1">
        <f t="shared" si="34"/>
        <v>0.1094</v>
      </c>
      <c r="D47" s="1">
        <f t="shared" si="34"/>
        <v>0.82809999999999995</v>
      </c>
      <c r="E47" s="1">
        <f t="shared" si="21"/>
        <v>0.2031</v>
      </c>
      <c r="F47" s="1">
        <f t="shared" si="18"/>
        <v>0.1094</v>
      </c>
      <c r="G47" s="1">
        <f t="shared" si="19"/>
        <v>0.6875</v>
      </c>
      <c r="H47" s="2"/>
      <c r="I47" s="1"/>
      <c r="J47" s="1"/>
      <c r="K47" s="1"/>
      <c r="L47" s="2"/>
      <c r="M47" s="1"/>
      <c r="N47" s="1"/>
      <c r="O47" s="1"/>
      <c r="P47" s="2"/>
      <c r="Q47" s="2"/>
      <c r="R47" s="2"/>
      <c r="S47" s="2"/>
      <c r="T47" s="2"/>
    </row>
    <row r="48" spans="1:20" x14ac:dyDescent="0.3">
      <c r="A48" s="1">
        <v>-17</v>
      </c>
      <c r="B48" s="1">
        <f t="shared" ref="B48:D48" si="35">A18</f>
        <v>9.3799999999999994E-2</v>
      </c>
      <c r="C48" s="1">
        <f t="shared" si="35"/>
        <v>0.1875</v>
      </c>
      <c r="D48" s="1">
        <f t="shared" si="35"/>
        <v>0.71879999999999999</v>
      </c>
      <c r="E48" s="1">
        <f t="shared" si="21"/>
        <v>9.3799999999999994E-2</v>
      </c>
      <c r="F48" s="1">
        <f t="shared" si="18"/>
        <v>7.8100000000000003E-2</v>
      </c>
      <c r="G48" s="1">
        <f t="shared" si="19"/>
        <v>0.82809999999999995</v>
      </c>
      <c r="H48" s="2"/>
      <c r="I48" s="1"/>
      <c r="J48" s="1"/>
      <c r="K48" s="1"/>
      <c r="L48" s="2"/>
      <c r="M48" s="1"/>
      <c r="N48" s="1"/>
      <c r="O48" s="1"/>
      <c r="P48" s="2"/>
      <c r="Q48" s="2"/>
      <c r="R48" s="2"/>
      <c r="S48" s="2"/>
      <c r="T48" s="2"/>
    </row>
    <row r="49" spans="1:20" x14ac:dyDescent="0.3">
      <c r="A49" s="1">
        <v>-15</v>
      </c>
      <c r="B49" s="1">
        <f t="shared" ref="B49:D49" si="36">A19</f>
        <v>7.8100000000000003E-2</v>
      </c>
      <c r="C49" s="1">
        <f t="shared" si="36"/>
        <v>0.125</v>
      </c>
      <c r="D49" s="1">
        <f t="shared" si="36"/>
        <v>0.79690000000000005</v>
      </c>
      <c r="E49" s="1">
        <f t="shared" si="21"/>
        <v>0.1406</v>
      </c>
      <c r="F49" s="1">
        <f t="shared" si="18"/>
        <v>7.8100000000000003E-2</v>
      </c>
      <c r="G49" s="1">
        <f t="shared" si="19"/>
        <v>0.78120000000000001</v>
      </c>
      <c r="H49" s="2"/>
      <c r="I49" s="1"/>
      <c r="J49" s="1"/>
      <c r="K49" s="1"/>
      <c r="L49" s="2"/>
      <c r="M49" s="1"/>
      <c r="N49" s="1"/>
      <c r="O49" s="1"/>
      <c r="P49" s="2"/>
      <c r="Q49" s="2"/>
      <c r="R49" s="2"/>
      <c r="S49" s="2"/>
      <c r="T49" s="2"/>
    </row>
    <row r="50" spans="1:20" x14ac:dyDescent="0.3">
      <c r="A50" s="1">
        <v>-13</v>
      </c>
      <c r="B50" s="1">
        <f t="shared" ref="B50:D50" si="37">A20</f>
        <v>7.8100000000000003E-2</v>
      </c>
      <c r="C50" s="1">
        <f t="shared" si="37"/>
        <v>0.1406</v>
      </c>
      <c r="D50" s="1">
        <f t="shared" si="37"/>
        <v>0.78120000000000001</v>
      </c>
      <c r="E50" s="1">
        <f t="shared" si="21"/>
        <v>0.2031</v>
      </c>
      <c r="F50" s="1">
        <f t="shared" si="18"/>
        <v>1.5599999999999999E-2</v>
      </c>
      <c r="G50" s="1">
        <f t="shared" si="19"/>
        <v>0.78120000000000001</v>
      </c>
      <c r="H50" s="2"/>
      <c r="I50" s="1"/>
      <c r="J50" s="1"/>
      <c r="K50" s="1"/>
      <c r="L50" s="2"/>
      <c r="M50" s="1"/>
      <c r="N50" s="1"/>
      <c r="O50" s="1"/>
      <c r="P50" s="2"/>
      <c r="Q50" s="2"/>
      <c r="R50" s="2"/>
      <c r="S50" s="2"/>
      <c r="T50" s="2"/>
    </row>
    <row r="51" spans="1:20" x14ac:dyDescent="0.3">
      <c r="A51" s="1">
        <v>-11</v>
      </c>
      <c r="B51" s="1">
        <f t="shared" ref="B51:D51" si="38">A21</f>
        <v>0.1406</v>
      </c>
      <c r="C51" s="1">
        <f t="shared" si="38"/>
        <v>4.6899999999999997E-2</v>
      </c>
      <c r="D51" s="1">
        <f t="shared" si="38"/>
        <v>0.8125</v>
      </c>
      <c r="E51" s="1">
        <f t="shared" si="21"/>
        <v>0.21879999999999999</v>
      </c>
      <c r="F51" s="1">
        <f t="shared" si="18"/>
        <v>1.5599999999999999E-2</v>
      </c>
      <c r="G51" s="1">
        <f t="shared" si="19"/>
        <v>0.76559999999999995</v>
      </c>
      <c r="H51" s="2"/>
      <c r="I51" s="1"/>
      <c r="J51" s="1"/>
      <c r="K51" s="1"/>
      <c r="L51" s="2"/>
      <c r="M51" s="1"/>
      <c r="N51" s="1"/>
      <c r="O51" s="1"/>
      <c r="P51" s="2"/>
      <c r="Q51" s="2"/>
      <c r="R51" s="2"/>
      <c r="S51" s="2"/>
      <c r="T51" s="2"/>
    </row>
    <row r="52" spans="1:20" x14ac:dyDescent="0.3">
      <c r="A52" s="1">
        <v>-9</v>
      </c>
      <c r="B52" s="1">
        <f t="shared" ref="B52:D52" si="39">A22</f>
        <v>6.25E-2</v>
      </c>
      <c r="C52" s="1">
        <f t="shared" si="39"/>
        <v>4.6899999999999997E-2</v>
      </c>
      <c r="D52" s="1">
        <f t="shared" si="39"/>
        <v>0.89059999999999995</v>
      </c>
      <c r="E52" s="1">
        <f t="shared" si="21"/>
        <v>0.1406</v>
      </c>
      <c r="F52" s="1">
        <f t="shared" si="18"/>
        <v>4.6899999999999997E-2</v>
      </c>
      <c r="G52" s="1">
        <f t="shared" si="19"/>
        <v>0.8125</v>
      </c>
      <c r="H52" s="2"/>
      <c r="I52" s="1"/>
      <c r="J52" s="1"/>
      <c r="K52" s="1"/>
      <c r="L52" s="2"/>
      <c r="M52" s="1"/>
      <c r="N52" s="1"/>
      <c r="O52" s="1"/>
      <c r="P52" s="2"/>
      <c r="Q52" s="2"/>
      <c r="R52" s="2"/>
      <c r="S52" s="2"/>
      <c r="T52" s="2"/>
    </row>
    <row r="53" spans="1:20" x14ac:dyDescent="0.3">
      <c r="A53" s="1">
        <v>-7</v>
      </c>
      <c r="B53" s="1">
        <f t="shared" ref="B53:D53" si="40">A23</f>
        <v>6.25E-2</v>
      </c>
      <c r="C53" s="1">
        <f t="shared" si="40"/>
        <v>3.1199999999999999E-2</v>
      </c>
      <c r="D53" s="1">
        <f t="shared" si="40"/>
        <v>0.90620000000000001</v>
      </c>
      <c r="E53" s="1">
        <f t="shared" si="21"/>
        <v>0.1719</v>
      </c>
      <c r="F53" s="1">
        <f t="shared" si="18"/>
        <v>3.1199999999999999E-2</v>
      </c>
      <c r="G53" s="1">
        <f t="shared" si="19"/>
        <v>0.79690000000000005</v>
      </c>
      <c r="H53" s="2"/>
      <c r="I53" s="1"/>
      <c r="J53" s="1"/>
      <c r="K53" s="1"/>
      <c r="L53" s="2"/>
      <c r="M53" s="1"/>
      <c r="N53" s="1"/>
      <c r="O53" s="1"/>
      <c r="P53" s="2"/>
      <c r="Q53" s="2"/>
      <c r="R53" s="2"/>
      <c r="S53" s="2"/>
      <c r="T53" s="2"/>
    </row>
    <row r="54" spans="1:20" x14ac:dyDescent="0.3">
      <c r="A54" s="1">
        <v>-5</v>
      </c>
      <c r="B54" s="1">
        <f t="shared" ref="B54:D54" si="41">A24</f>
        <v>6.25E-2</v>
      </c>
      <c r="C54" s="1">
        <f t="shared" si="41"/>
        <v>4.6899999999999997E-2</v>
      </c>
      <c r="D54" s="1">
        <f t="shared" si="41"/>
        <v>0.89059999999999995</v>
      </c>
      <c r="E54" s="1">
        <f t="shared" si="21"/>
        <v>0.1875</v>
      </c>
      <c r="F54" s="1">
        <f t="shared" si="18"/>
        <v>9.3799999999999994E-2</v>
      </c>
      <c r="G54" s="1">
        <f t="shared" si="19"/>
        <v>0.71879999999999999</v>
      </c>
      <c r="H54" s="2"/>
      <c r="I54" s="1"/>
      <c r="J54" s="1"/>
      <c r="K54" s="1"/>
      <c r="L54" s="2"/>
      <c r="M54" s="1"/>
      <c r="N54" s="1"/>
      <c r="O54" s="1"/>
      <c r="P54" s="2"/>
      <c r="Q54" s="2"/>
      <c r="R54" s="2"/>
      <c r="S54" s="2"/>
      <c r="T54" s="2"/>
    </row>
    <row r="55" spans="1:20" x14ac:dyDescent="0.3">
      <c r="A55" s="1">
        <v>-3</v>
      </c>
      <c r="B55" s="1">
        <f t="shared" ref="B55:D56" si="42">A25</f>
        <v>0.1719</v>
      </c>
      <c r="C55" s="1">
        <f t="shared" si="42"/>
        <v>4.6899999999999997E-2</v>
      </c>
      <c r="D55" s="1">
        <f t="shared" si="42"/>
        <v>0.78120000000000001</v>
      </c>
      <c r="E55" s="1">
        <f t="shared" si="21"/>
        <v>0.15620000000000001</v>
      </c>
      <c r="F55" s="1">
        <f t="shared" si="18"/>
        <v>0.125</v>
      </c>
      <c r="G55" s="1">
        <f t="shared" si="19"/>
        <v>0.71879999999999999</v>
      </c>
      <c r="H55" s="2"/>
      <c r="I55" s="1"/>
      <c r="J55" s="1"/>
      <c r="K55" s="1"/>
      <c r="L55" s="2"/>
      <c r="M55" s="1"/>
      <c r="N55" s="1"/>
      <c r="O55" s="1"/>
      <c r="P55" s="2"/>
      <c r="Q55" s="2"/>
      <c r="R55" s="2"/>
      <c r="S55" s="2"/>
      <c r="T55" s="2"/>
    </row>
    <row r="56" spans="1:20" x14ac:dyDescent="0.3">
      <c r="A56" s="1">
        <v>-1</v>
      </c>
      <c r="B56" s="1">
        <f t="shared" si="42"/>
        <v>0.1406</v>
      </c>
      <c r="C56" s="1">
        <f t="shared" si="42"/>
        <v>0.1094</v>
      </c>
      <c r="D56" s="1">
        <f t="shared" si="42"/>
        <v>0.75</v>
      </c>
      <c r="E56" s="1">
        <f t="shared" si="21"/>
        <v>0.1406</v>
      </c>
      <c r="F56" s="1">
        <f t="shared" si="18"/>
        <v>0.15620000000000001</v>
      </c>
      <c r="G56" s="1">
        <f t="shared" si="19"/>
        <v>0.70309999999999995</v>
      </c>
      <c r="H56" s="2"/>
      <c r="I56" s="1"/>
      <c r="J56" s="1"/>
      <c r="K56" s="1"/>
      <c r="L56" s="2"/>
      <c r="M56" s="1"/>
      <c r="N56" s="1"/>
      <c r="O56" s="1"/>
      <c r="P56" s="2"/>
      <c r="Q56" s="2"/>
      <c r="R56" s="2"/>
      <c r="S56" s="2"/>
      <c r="T56" s="2"/>
    </row>
    <row r="57" spans="1:20" x14ac:dyDescent="0.3">
      <c r="A57" s="1">
        <v>1</v>
      </c>
      <c r="B57" s="1">
        <f>E2</f>
        <v>0.1094</v>
      </c>
      <c r="C57" s="1">
        <f t="shared" ref="C57:D57" si="43">F2</f>
        <v>6.25E-2</v>
      </c>
      <c r="D57" s="1">
        <f t="shared" si="43"/>
        <v>0.82809999999999995</v>
      </c>
      <c r="E57" s="1">
        <f>M2</f>
        <v>0.2031</v>
      </c>
      <c r="F57" s="1">
        <f t="shared" ref="F57:G57" si="44">N2</f>
        <v>7.8100000000000003E-2</v>
      </c>
      <c r="G57" s="1">
        <f t="shared" si="44"/>
        <v>0.71879999999999999</v>
      </c>
      <c r="H57" s="2"/>
      <c r="I57" s="1"/>
      <c r="J57" s="1"/>
      <c r="K57" s="1"/>
      <c r="L57" s="2"/>
      <c r="M57" s="1"/>
      <c r="N57" s="1"/>
      <c r="O57" s="1"/>
      <c r="P57" s="2"/>
      <c r="Q57" s="2"/>
      <c r="R57" s="2"/>
      <c r="S57" s="2"/>
      <c r="T57" s="2"/>
    </row>
    <row r="58" spans="1:20" x14ac:dyDescent="0.3">
      <c r="A58" s="1">
        <v>3</v>
      </c>
      <c r="B58" s="1">
        <f t="shared" ref="B58:B81" si="45">E3</f>
        <v>0.125</v>
      </c>
      <c r="C58" s="1">
        <f t="shared" ref="C58:C81" si="46">F3</f>
        <v>4.6899999999999997E-2</v>
      </c>
      <c r="D58" s="1">
        <f t="shared" ref="D58:D81" si="47">G3</f>
        <v>0.82809999999999995</v>
      </c>
      <c r="E58" s="1">
        <f t="shared" ref="E58:E81" si="48">M3</f>
        <v>0.2031</v>
      </c>
      <c r="F58" s="1">
        <f t="shared" ref="F58:F81" si="49">N3</f>
        <v>0.1406</v>
      </c>
      <c r="G58" s="1">
        <f t="shared" ref="G58:G81" si="50">O3</f>
        <v>0.65620000000000001</v>
      </c>
      <c r="H58" s="2"/>
      <c r="I58" s="1"/>
      <c r="J58" s="1"/>
      <c r="K58" s="1"/>
      <c r="L58" s="2"/>
      <c r="M58" s="1"/>
      <c r="N58" s="1"/>
      <c r="O58" s="1"/>
      <c r="P58" s="2"/>
      <c r="Q58" s="2"/>
      <c r="R58" s="2"/>
      <c r="S58" s="2"/>
      <c r="T58" s="2"/>
    </row>
    <row r="59" spans="1:20" x14ac:dyDescent="0.3">
      <c r="A59" s="1">
        <v>5</v>
      </c>
      <c r="B59" s="1">
        <f t="shared" si="45"/>
        <v>0.1875</v>
      </c>
      <c r="C59" s="1">
        <f t="shared" si="46"/>
        <v>3.1199999999999999E-2</v>
      </c>
      <c r="D59" s="1">
        <f t="shared" si="47"/>
        <v>0.78120000000000001</v>
      </c>
      <c r="E59" s="1">
        <f t="shared" si="48"/>
        <v>0.3125</v>
      </c>
      <c r="F59" s="1">
        <f t="shared" si="49"/>
        <v>4.6899999999999997E-2</v>
      </c>
      <c r="G59" s="1">
        <f t="shared" si="50"/>
        <v>0.64059999999999995</v>
      </c>
      <c r="H59" s="2"/>
      <c r="I59" s="1"/>
      <c r="J59" s="1"/>
      <c r="K59" s="1"/>
      <c r="L59" s="2"/>
      <c r="M59" s="1"/>
      <c r="N59" s="1"/>
      <c r="O59" s="1"/>
      <c r="P59" s="2"/>
      <c r="Q59" s="2"/>
      <c r="R59" s="2"/>
      <c r="S59" s="2"/>
      <c r="T59" s="2"/>
    </row>
    <row r="60" spans="1:20" x14ac:dyDescent="0.3">
      <c r="A60" s="1">
        <v>7</v>
      </c>
      <c r="B60" s="1">
        <f t="shared" si="45"/>
        <v>0.1719</v>
      </c>
      <c r="C60" s="1">
        <f t="shared" si="46"/>
        <v>1.5599999999999999E-2</v>
      </c>
      <c r="D60" s="1">
        <f t="shared" si="47"/>
        <v>0.8125</v>
      </c>
      <c r="E60" s="1">
        <f t="shared" si="48"/>
        <v>0.25</v>
      </c>
      <c r="F60" s="1">
        <f t="shared" si="49"/>
        <v>4.6899999999999997E-2</v>
      </c>
      <c r="G60" s="1">
        <f t="shared" si="50"/>
        <v>0.70309999999999995</v>
      </c>
      <c r="H60" s="2"/>
      <c r="I60" s="1"/>
      <c r="J60" s="1"/>
      <c r="K60" s="1"/>
      <c r="L60" s="2"/>
      <c r="M60" s="1"/>
      <c r="N60" s="1"/>
      <c r="O60" s="1"/>
      <c r="P60" s="2"/>
      <c r="Q60" s="2"/>
      <c r="R60" s="2"/>
      <c r="S60" s="2"/>
      <c r="T60" s="2"/>
    </row>
    <row r="61" spans="1:20" x14ac:dyDescent="0.3">
      <c r="A61" s="1">
        <v>9</v>
      </c>
      <c r="B61" s="1">
        <f t="shared" si="45"/>
        <v>4.6899999999999997E-2</v>
      </c>
      <c r="C61" s="1">
        <f t="shared" si="46"/>
        <v>9.3799999999999994E-2</v>
      </c>
      <c r="D61" s="1">
        <f t="shared" si="47"/>
        <v>0.85940000000000005</v>
      </c>
      <c r="E61" s="1">
        <f t="shared" si="48"/>
        <v>0.25</v>
      </c>
      <c r="F61" s="1">
        <f t="shared" si="49"/>
        <v>4.6899999999999997E-2</v>
      </c>
      <c r="G61" s="1">
        <f t="shared" si="50"/>
        <v>0.70309999999999995</v>
      </c>
      <c r="H61" s="2"/>
      <c r="I61" s="1"/>
      <c r="J61" s="1"/>
      <c r="K61" s="1"/>
      <c r="L61" s="2"/>
      <c r="M61" s="1"/>
      <c r="N61" s="1"/>
      <c r="O61" s="1"/>
      <c r="P61" s="2"/>
      <c r="Q61" s="2"/>
      <c r="R61" s="2"/>
      <c r="S61" s="2"/>
      <c r="T61" s="2"/>
    </row>
    <row r="62" spans="1:20" x14ac:dyDescent="0.3">
      <c r="A62" s="1">
        <v>11</v>
      </c>
      <c r="B62" s="1">
        <f t="shared" si="45"/>
        <v>0.1094</v>
      </c>
      <c r="C62" s="1">
        <f t="shared" si="46"/>
        <v>9.3799999999999994E-2</v>
      </c>
      <c r="D62" s="1">
        <f t="shared" si="47"/>
        <v>0.79690000000000005</v>
      </c>
      <c r="E62" s="1">
        <f t="shared" si="48"/>
        <v>0.2344</v>
      </c>
      <c r="F62" s="1">
        <f t="shared" si="49"/>
        <v>9.3799999999999994E-2</v>
      </c>
      <c r="G62" s="1">
        <f t="shared" si="50"/>
        <v>0.67190000000000005</v>
      </c>
      <c r="H62" s="2"/>
      <c r="I62" s="1"/>
      <c r="J62" s="1"/>
      <c r="K62" s="1"/>
      <c r="L62" s="2"/>
      <c r="M62" s="1"/>
      <c r="N62" s="1"/>
      <c r="O62" s="1"/>
      <c r="P62" s="2"/>
      <c r="Q62" s="2"/>
      <c r="R62" s="2"/>
      <c r="S62" s="2"/>
      <c r="T62" s="2"/>
    </row>
    <row r="63" spans="1:20" x14ac:dyDescent="0.3">
      <c r="A63" s="1">
        <v>13</v>
      </c>
      <c r="B63" s="1">
        <f t="shared" si="45"/>
        <v>6.25E-2</v>
      </c>
      <c r="C63" s="1">
        <f t="shared" si="46"/>
        <v>0.1094</v>
      </c>
      <c r="D63" s="1">
        <f t="shared" si="47"/>
        <v>0.82809999999999995</v>
      </c>
      <c r="E63" s="1">
        <f t="shared" si="48"/>
        <v>0.28120000000000001</v>
      </c>
      <c r="F63" s="1">
        <f t="shared" si="49"/>
        <v>0.1094</v>
      </c>
      <c r="G63" s="1">
        <f t="shared" si="50"/>
        <v>0.60940000000000005</v>
      </c>
      <c r="H63" s="2"/>
      <c r="I63" s="1"/>
      <c r="J63" s="1"/>
      <c r="K63" s="1"/>
      <c r="L63" s="2"/>
      <c r="M63" s="1"/>
      <c r="N63" s="1"/>
      <c r="O63" s="1"/>
      <c r="P63" s="2"/>
      <c r="Q63" s="2"/>
      <c r="R63" s="2"/>
      <c r="S63" s="2"/>
      <c r="T63" s="2"/>
    </row>
    <row r="64" spans="1:20" x14ac:dyDescent="0.3">
      <c r="A64" s="1">
        <v>15</v>
      </c>
      <c r="B64" s="1">
        <f t="shared" si="45"/>
        <v>0.15620000000000001</v>
      </c>
      <c r="C64" s="1">
        <f t="shared" si="46"/>
        <v>6.25E-2</v>
      </c>
      <c r="D64" s="1">
        <f t="shared" si="47"/>
        <v>0.78120000000000001</v>
      </c>
      <c r="E64" s="1">
        <f t="shared" si="48"/>
        <v>0.2344</v>
      </c>
      <c r="F64" s="1">
        <f t="shared" si="49"/>
        <v>0.1094</v>
      </c>
      <c r="G64" s="1">
        <f t="shared" si="50"/>
        <v>0.65620000000000001</v>
      </c>
      <c r="H64" s="2"/>
      <c r="I64" s="1"/>
      <c r="J64" s="1"/>
      <c r="K64" s="1"/>
      <c r="L64" s="2"/>
      <c r="M64" s="1"/>
      <c r="N64" s="1"/>
      <c r="O64" s="1"/>
      <c r="P64" s="2"/>
      <c r="Q64" s="2"/>
      <c r="R64" s="2"/>
      <c r="S64" s="2"/>
      <c r="T64" s="2"/>
    </row>
    <row r="65" spans="1:20" x14ac:dyDescent="0.3">
      <c r="A65" s="1">
        <v>17</v>
      </c>
      <c r="B65" s="1">
        <f t="shared" si="45"/>
        <v>3.1199999999999999E-2</v>
      </c>
      <c r="C65" s="1">
        <f t="shared" si="46"/>
        <v>6.25E-2</v>
      </c>
      <c r="D65" s="1">
        <f t="shared" si="47"/>
        <v>0.90620000000000001</v>
      </c>
      <c r="E65" s="1">
        <f t="shared" si="48"/>
        <v>0.21879999999999999</v>
      </c>
      <c r="F65" s="1">
        <f t="shared" si="49"/>
        <v>9.3799999999999994E-2</v>
      </c>
      <c r="G65" s="1">
        <f t="shared" si="50"/>
        <v>0.6875</v>
      </c>
      <c r="H65" s="2"/>
      <c r="I65" s="1"/>
      <c r="J65" s="1"/>
      <c r="K65" s="1"/>
      <c r="L65" s="2"/>
      <c r="M65" s="1"/>
      <c r="N65" s="1"/>
      <c r="O65" s="1"/>
      <c r="P65" s="2"/>
      <c r="Q65" s="2"/>
      <c r="R65" s="2"/>
      <c r="S65" s="2"/>
      <c r="T65" s="2"/>
    </row>
    <row r="66" spans="1:20" x14ac:dyDescent="0.3">
      <c r="A66" s="1">
        <v>19</v>
      </c>
      <c r="B66" s="1">
        <f t="shared" si="45"/>
        <v>0.15620000000000001</v>
      </c>
      <c r="C66" s="1">
        <f t="shared" si="46"/>
        <v>7.8100000000000003E-2</v>
      </c>
      <c r="D66" s="1">
        <f t="shared" si="47"/>
        <v>0.76559999999999995</v>
      </c>
      <c r="E66" s="1">
        <f t="shared" si="48"/>
        <v>0.21879999999999999</v>
      </c>
      <c r="F66" s="1">
        <f t="shared" si="49"/>
        <v>6.25E-2</v>
      </c>
      <c r="G66" s="1">
        <f t="shared" si="50"/>
        <v>0.71879999999999999</v>
      </c>
      <c r="H66" s="2"/>
      <c r="I66" s="1"/>
      <c r="J66" s="1"/>
      <c r="K66" s="1"/>
      <c r="L66" s="2"/>
      <c r="M66" s="1"/>
      <c r="N66" s="1"/>
      <c r="O66" s="1"/>
      <c r="P66" s="2"/>
      <c r="Q66" s="2"/>
      <c r="R66" s="2"/>
      <c r="S66" s="2"/>
      <c r="T66" s="2"/>
    </row>
    <row r="67" spans="1:20" x14ac:dyDescent="0.3">
      <c r="A67" s="1">
        <v>21</v>
      </c>
      <c r="B67" s="1">
        <f t="shared" si="45"/>
        <v>0.2031</v>
      </c>
      <c r="C67" s="1">
        <f t="shared" si="46"/>
        <v>9.3799999999999994E-2</v>
      </c>
      <c r="D67" s="1">
        <f t="shared" si="47"/>
        <v>0.70309999999999995</v>
      </c>
      <c r="E67" s="1">
        <f t="shared" si="48"/>
        <v>0.1875</v>
      </c>
      <c r="F67" s="1">
        <f t="shared" si="49"/>
        <v>6.25E-2</v>
      </c>
      <c r="G67" s="1">
        <f t="shared" si="50"/>
        <v>0.75</v>
      </c>
      <c r="H67" s="2"/>
      <c r="I67" s="1"/>
      <c r="J67" s="1"/>
      <c r="K67" s="1"/>
      <c r="L67" s="2"/>
      <c r="M67" s="1"/>
      <c r="N67" s="1"/>
      <c r="O67" s="1"/>
      <c r="P67" s="2"/>
      <c r="Q67" s="2"/>
      <c r="R67" s="2"/>
      <c r="S67" s="2"/>
      <c r="T67" s="2"/>
    </row>
    <row r="68" spans="1:20" x14ac:dyDescent="0.3">
      <c r="A68" s="1">
        <v>23</v>
      </c>
      <c r="B68" s="1">
        <f t="shared" si="45"/>
        <v>0.2031</v>
      </c>
      <c r="C68" s="1">
        <f t="shared" si="46"/>
        <v>0.15620000000000001</v>
      </c>
      <c r="D68" s="1">
        <f t="shared" si="47"/>
        <v>0.64059999999999995</v>
      </c>
      <c r="E68" s="1">
        <f t="shared" si="48"/>
        <v>0.1406</v>
      </c>
      <c r="F68" s="1">
        <f t="shared" si="49"/>
        <v>4.6899999999999997E-2</v>
      </c>
      <c r="G68" s="1">
        <f t="shared" si="50"/>
        <v>0.8125</v>
      </c>
      <c r="H68" s="2"/>
      <c r="I68" s="1"/>
      <c r="J68" s="1"/>
      <c r="K68" s="1"/>
      <c r="L68" s="2"/>
      <c r="M68" s="1"/>
      <c r="N68" s="1"/>
      <c r="O68" s="1"/>
      <c r="P68" s="2"/>
      <c r="Q68" s="2"/>
      <c r="R68" s="2"/>
      <c r="S68" s="2"/>
      <c r="T68" s="2"/>
    </row>
    <row r="69" spans="1:20" x14ac:dyDescent="0.3">
      <c r="A69" s="1">
        <v>25</v>
      </c>
      <c r="B69" s="1">
        <f t="shared" si="45"/>
        <v>0.1406</v>
      </c>
      <c r="C69" s="1">
        <f t="shared" si="46"/>
        <v>0.1406</v>
      </c>
      <c r="D69" s="1">
        <f t="shared" si="47"/>
        <v>0.71879999999999999</v>
      </c>
      <c r="E69" s="1">
        <f t="shared" si="48"/>
        <v>9.3799999999999994E-2</v>
      </c>
      <c r="F69" s="1">
        <f t="shared" si="49"/>
        <v>0.1094</v>
      </c>
      <c r="G69" s="1">
        <f t="shared" si="50"/>
        <v>0.79690000000000005</v>
      </c>
      <c r="H69" s="2"/>
      <c r="I69" s="1"/>
      <c r="J69" s="1"/>
      <c r="K69" s="1"/>
      <c r="L69" s="2"/>
      <c r="M69" s="1"/>
      <c r="N69" s="1"/>
      <c r="O69" s="1"/>
      <c r="P69" s="2"/>
      <c r="Q69" s="2"/>
      <c r="R69" s="2"/>
      <c r="S69" s="2"/>
      <c r="T69" s="2"/>
    </row>
    <row r="70" spans="1:20" x14ac:dyDescent="0.3">
      <c r="A70" s="1">
        <v>27</v>
      </c>
      <c r="B70" s="1">
        <f t="shared" si="45"/>
        <v>9.3799999999999994E-2</v>
      </c>
      <c r="C70" s="1">
        <f t="shared" si="46"/>
        <v>0.1406</v>
      </c>
      <c r="D70" s="1">
        <f t="shared" si="47"/>
        <v>0.76559999999999995</v>
      </c>
      <c r="E70" s="1">
        <f t="shared" si="48"/>
        <v>0.1406</v>
      </c>
      <c r="F70" s="1">
        <f t="shared" si="49"/>
        <v>4.6899999999999997E-2</v>
      </c>
      <c r="G70" s="1">
        <f t="shared" si="50"/>
        <v>0.8125</v>
      </c>
      <c r="H70" s="2"/>
      <c r="I70" s="1"/>
      <c r="J70" s="1"/>
      <c r="K70" s="1"/>
      <c r="L70" s="2"/>
      <c r="M70" s="1"/>
      <c r="N70" s="1"/>
      <c r="O70" s="1"/>
      <c r="P70" s="2"/>
      <c r="Q70" s="2"/>
      <c r="R70" s="2"/>
      <c r="S70" s="2"/>
      <c r="T70" s="2"/>
    </row>
    <row r="71" spans="1:20" x14ac:dyDescent="0.3">
      <c r="A71" s="1">
        <v>29</v>
      </c>
      <c r="B71" s="1">
        <f t="shared" si="45"/>
        <v>0.2031</v>
      </c>
      <c r="C71" s="1">
        <f t="shared" si="46"/>
        <v>7.8100000000000003E-2</v>
      </c>
      <c r="D71" s="1">
        <f t="shared" si="47"/>
        <v>0.71879999999999999</v>
      </c>
      <c r="E71" s="1">
        <f t="shared" si="48"/>
        <v>0.21879999999999999</v>
      </c>
      <c r="F71" s="1">
        <f t="shared" si="49"/>
        <v>4.6899999999999997E-2</v>
      </c>
      <c r="G71" s="1">
        <f t="shared" si="50"/>
        <v>0.73440000000000005</v>
      </c>
      <c r="H71" s="2"/>
      <c r="I71" s="1"/>
      <c r="J71" s="1"/>
      <c r="K71" s="1"/>
      <c r="L71" s="2"/>
      <c r="M71" s="1"/>
      <c r="N71" s="1"/>
      <c r="O71" s="1"/>
      <c r="P71" s="2"/>
      <c r="Q71" s="2"/>
      <c r="R71" s="2"/>
      <c r="S71" s="2"/>
      <c r="T71" s="2"/>
    </row>
    <row r="72" spans="1:20" x14ac:dyDescent="0.3">
      <c r="A72" s="1">
        <v>31</v>
      </c>
      <c r="B72" s="1">
        <f t="shared" si="45"/>
        <v>9.3799999999999994E-2</v>
      </c>
      <c r="C72" s="1">
        <f t="shared" si="46"/>
        <v>7.8100000000000003E-2</v>
      </c>
      <c r="D72" s="1">
        <f t="shared" si="47"/>
        <v>0.82809999999999995</v>
      </c>
      <c r="E72" s="1">
        <f t="shared" si="48"/>
        <v>0.2031</v>
      </c>
      <c r="F72" s="1">
        <f t="shared" si="49"/>
        <v>9.3799999999999994E-2</v>
      </c>
      <c r="G72" s="1">
        <f t="shared" si="50"/>
        <v>0.70309999999999995</v>
      </c>
      <c r="H72" s="2"/>
      <c r="I72" s="1"/>
      <c r="J72" s="1"/>
      <c r="K72" s="1"/>
      <c r="L72" s="2"/>
      <c r="M72" s="1"/>
      <c r="N72" s="1"/>
      <c r="O72" s="1"/>
      <c r="P72" s="2"/>
      <c r="Q72" s="2"/>
      <c r="R72" s="2"/>
      <c r="S72" s="2"/>
      <c r="T72" s="2"/>
    </row>
    <row r="73" spans="1:20" x14ac:dyDescent="0.3">
      <c r="A73" s="1">
        <v>33</v>
      </c>
      <c r="B73" s="1">
        <f t="shared" si="45"/>
        <v>0.1406</v>
      </c>
      <c r="C73" s="1">
        <f t="shared" si="46"/>
        <v>7.8100000000000003E-2</v>
      </c>
      <c r="D73" s="1">
        <f t="shared" si="47"/>
        <v>0.78120000000000001</v>
      </c>
      <c r="E73" s="1">
        <f t="shared" si="48"/>
        <v>0.1406</v>
      </c>
      <c r="F73" s="1">
        <f t="shared" si="49"/>
        <v>0.25</v>
      </c>
      <c r="G73" s="1">
        <f t="shared" si="50"/>
        <v>0.60940000000000005</v>
      </c>
      <c r="H73" s="2"/>
      <c r="I73" s="1"/>
      <c r="J73" s="1"/>
      <c r="K73" s="1"/>
      <c r="L73" s="2"/>
      <c r="M73" s="1"/>
      <c r="N73" s="1"/>
      <c r="O73" s="1"/>
      <c r="P73" s="2"/>
      <c r="Q73" s="2"/>
      <c r="R73" s="2"/>
      <c r="S73" s="2"/>
      <c r="T73" s="2"/>
    </row>
    <row r="74" spans="1:20" x14ac:dyDescent="0.3">
      <c r="A74" s="1">
        <v>35</v>
      </c>
      <c r="B74" s="1">
        <f t="shared" si="45"/>
        <v>0.15620000000000001</v>
      </c>
      <c r="C74" s="1">
        <f t="shared" si="46"/>
        <v>9.3799999999999994E-2</v>
      </c>
      <c r="D74" s="1">
        <f t="shared" si="47"/>
        <v>0.75</v>
      </c>
      <c r="E74" s="1">
        <f t="shared" si="48"/>
        <v>0.1875</v>
      </c>
      <c r="F74" s="1">
        <f t="shared" si="49"/>
        <v>0.1875</v>
      </c>
      <c r="G74" s="1">
        <f t="shared" si="50"/>
        <v>0.625</v>
      </c>
      <c r="H74" s="2"/>
      <c r="I74" s="1"/>
      <c r="J74" s="1"/>
      <c r="K74" s="1"/>
      <c r="L74" s="2"/>
      <c r="M74" s="1"/>
      <c r="N74" s="1"/>
      <c r="O74" s="1"/>
      <c r="P74" s="2"/>
      <c r="Q74" s="2"/>
      <c r="R74" s="2"/>
      <c r="S74" s="2"/>
      <c r="T74" s="2"/>
    </row>
    <row r="75" spans="1:20" x14ac:dyDescent="0.3">
      <c r="A75" s="1">
        <v>37</v>
      </c>
      <c r="B75" s="1">
        <f t="shared" si="45"/>
        <v>0.2969</v>
      </c>
      <c r="C75" s="1">
        <f t="shared" si="46"/>
        <v>4.6899999999999997E-2</v>
      </c>
      <c r="D75" s="1">
        <f t="shared" si="47"/>
        <v>0.65620000000000001</v>
      </c>
      <c r="E75" s="1">
        <f t="shared" si="48"/>
        <v>0.1406</v>
      </c>
      <c r="F75" s="1">
        <f t="shared" si="49"/>
        <v>0.1406</v>
      </c>
      <c r="G75" s="1">
        <f t="shared" si="50"/>
        <v>0.71879999999999999</v>
      </c>
      <c r="H75" s="2"/>
      <c r="I75" s="1"/>
      <c r="J75" s="1"/>
      <c r="K75" s="1"/>
      <c r="L75" s="2"/>
      <c r="M75" s="1"/>
      <c r="N75" s="1"/>
      <c r="O75" s="1"/>
      <c r="P75" s="2"/>
      <c r="Q75" s="2"/>
      <c r="R75" s="2"/>
      <c r="S75" s="2"/>
      <c r="T75" s="2"/>
    </row>
    <row r="76" spans="1:20" x14ac:dyDescent="0.3">
      <c r="A76" s="1">
        <v>39</v>
      </c>
      <c r="B76" s="1">
        <f t="shared" si="45"/>
        <v>0.2031</v>
      </c>
      <c r="C76" s="1">
        <f t="shared" si="46"/>
        <v>4.6899999999999997E-2</v>
      </c>
      <c r="D76" s="1">
        <f t="shared" si="47"/>
        <v>0.75</v>
      </c>
      <c r="E76" s="1">
        <f t="shared" si="48"/>
        <v>0.125</v>
      </c>
      <c r="F76" s="1">
        <f t="shared" si="49"/>
        <v>0.1094</v>
      </c>
      <c r="G76" s="1">
        <f t="shared" si="50"/>
        <v>0.76559999999999995</v>
      </c>
      <c r="H76" s="2"/>
      <c r="I76" s="1"/>
      <c r="J76" s="1"/>
      <c r="K76" s="1"/>
      <c r="L76" s="2"/>
      <c r="M76" s="1"/>
      <c r="N76" s="1"/>
      <c r="O76" s="1"/>
      <c r="P76" s="2"/>
      <c r="Q76" s="2"/>
      <c r="R76" s="2"/>
      <c r="S76" s="2"/>
      <c r="T76" s="2"/>
    </row>
    <row r="77" spans="1:20" x14ac:dyDescent="0.3">
      <c r="A77" s="1">
        <v>41</v>
      </c>
      <c r="B77" s="1">
        <f t="shared" si="45"/>
        <v>0.2031</v>
      </c>
      <c r="C77" s="1">
        <f t="shared" si="46"/>
        <v>7.8100000000000003E-2</v>
      </c>
      <c r="D77" s="1">
        <f t="shared" si="47"/>
        <v>0.71879999999999999</v>
      </c>
      <c r="E77" s="1">
        <f t="shared" si="48"/>
        <v>0.1719</v>
      </c>
      <c r="F77" s="1">
        <f t="shared" si="49"/>
        <v>1.5599999999999999E-2</v>
      </c>
      <c r="G77" s="1">
        <f t="shared" si="50"/>
        <v>0.8125</v>
      </c>
      <c r="H77" s="2"/>
      <c r="I77" s="1"/>
      <c r="J77" s="1"/>
      <c r="K77" s="1"/>
      <c r="L77" s="2"/>
      <c r="M77" s="1"/>
      <c r="N77" s="1"/>
      <c r="O77" s="1"/>
      <c r="P77" s="2"/>
      <c r="Q77" s="2"/>
      <c r="R77" s="2"/>
      <c r="S77" s="2"/>
      <c r="T77" s="2"/>
    </row>
    <row r="78" spans="1:20" x14ac:dyDescent="0.3">
      <c r="A78" s="1">
        <v>43</v>
      </c>
      <c r="B78" s="1">
        <f t="shared" si="45"/>
        <v>0.3125</v>
      </c>
      <c r="C78" s="1">
        <f t="shared" si="46"/>
        <v>0.1094</v>
      </c>
      <c r="D78" s="1">
        <f t="shared" si="47"/>
        <v>0.57809999999999995</v>
      </c>
      <c r="E78" s="1">
        <f t="shared" si="48"/>
        <v>0.1094</v>
      </c>
      <c r="F78" s="1">
        <f t="shared" si="49"/>
        <v>9.3799999999999994E-2</v>
      </c>
      <c r="G78" s="1">
        <f t="shared" si="50"/>
        <v>0.79690000000000005</v>
      </c>
      <c r="H78" s="2"/>
      <c r="I78" s="1"/>
      <c r="J78" s="1"/>
      <c r="K78" s="1"/>
      <c r="L78" s="2"/>
      <c r="M78" s="1"/>
      <c r="N78" s="1"/>
      <c r="O78" s="1"/>
      <c r="P78" s="2"/>
      <c r="Q78" s="2"/>
      <c r="R78" s="2"/>
      <c r="S78" s="2"/>
      <c r="T78" s="2"/>
    </row>
    <row r="79" spans="1:20" x14ac:dyDescent="0.3">
      <c r="A79" s="1">
        <v>45</v>
      </c>
      <c r="B79" s="1">
        <f t="shared" si="45"/>
        <v>0.2031</v>
      </c>
      <c r="C79" s="1">
        <f t="shared" si="46"/>
        <v>0.125</v>
      </c>
      <c r="D79" s="1">
        <f t="shared" si="47"/>
        <v>0.67190000000000005</v>
      </c>
      <c r="E79" s="1">
        <f t="shared" si="48"/>
        <v>0.125</v>
      </c>
      <c r="F79" s="1">
        <f t="shared" si="49"/>
        <v>4.6899999999999997E-2</v>
      </c>
      <c r="G79" s="1">
        <f t="shared" si="50"/>
        <v>0.82809999999999995</v>
      </c>
      <c r="H79" s="2"/>
      <c r="I79" s="1"/>
      <c r="J79" s="1"/>
      <c r="K79" s="1"/>
      <c r="L79" s="2"/>
      <c r="M79" s="1"/>
      <c r="N79" s="1"/>
      <c r="O79" s="1"/>
      <c r="P79" s="2"/>
      <c r="Q79" s="2"/>
      <c r="R79" s="2"/>
      <c r="S79" s="2"/>
      <c r="T79" s="2"/>
    </row>
    <row r="80" spans="1:20" x14ac:dyDescent="0.3">
      <c r="A80" s="1">
        <v>47</v>
      </c>
      <c r="B80" s="1">
        <f t="shared" si="45"/>
        <v>0.25</v>
      </c>
      <c r="C80" s="1">
        <f t="shared" si="46"/>
        <v>0.1406</v>
      </c>
      <c r="D80" s="1">
        <f t="shared" si="47"/>
        <v>0.60940000000000005</v>
      </c>
      <c r="E80" s="1">
        <f t="shared" si="48"/>
        <v>7.8100000000000003E-2</v>
      </c>
      <c r="F80" s="1">
        <f t="shared" si="49"/>
        <v>0.1094</v>
      </c>
      <c r="G80" s="1">
        <f t="shared" si="50"/>
        <v>0.8125</v>
      </c>
      <c r="H80" s="2"/>
      <c r="I80" s="1"/>
      <c r="J80" s="1"/>
      <c r="K80" s="1"/>
      <c r="L80" s="2"/>
      <c r="M80" s="1"/>
      <c r="N80" s="1"/>
      <c r="O80" s="1"/>
      <c r="P80" s="2"/>
      <c r="Q80" s="2"/>
      <c r="R80" s="2"/>
      <c r="S80" s="2"/>
      <c r="T80" s="2"/>
    </row>
    <row r="81" spans="1:20" x14ac:dyDescent="0.3">
      <c r="A81" s="1">
        <v>49</v>
      </c>
      <c r="B81" s="1">
        <f t="shared" si="45"/>
        <v>0.21879999999999999</v>
      </c>
      <c r="C81" s="1">
        <f t="shared" si="46"/>
        <v>9.3799999999999994E-2</v>
      </c>
      <c r="D81" s="1">
        <f t="shared" si="47"/>
        <v>0.6875</v>
      </c>
      <c r="E81" s="1">
        <f t="shared" si="48"/>
        <v>0.15620000000000001</v>
      </c>
      <c r="F81" s="1">
        <f t="shared" si="49"/>
        <v>0.1094</v>
      </c>
      <c r="G81" s="1">
        <f t="shared" si="50"/>
        <v>0.73440000000000005</v>
      </c>
      <c r="H81" s="2"/>
      <c r="I81" s="1"/>
      <c r="J81" s="1"/>
      <c r="K81" s="1"/>
      <c r="L81" s="2"/>
      <c r="M81" s="1"/>
      <c r="N81" s="1"/>
      <c r="O81" s="1"/>
      <c r="P81" s="2"/>
      <c r="Q81" s="2"/>
      <c r="R81" s="2"/>
      <c r="S81" s="2"/>
      <c r="T81" s="2"/>
    </row>
    <row r="82" spans="1:20" x14ac:dyDescent="0.3">
      <c r="A82" s="1"/>
      <c r="B82" s="1"/>
      <c r="C82" s="1"/>
      <c r="D82" s="2"/>
      <c r="E82" s="1"/>
      <c r="F82" s="1"/>
      <c r="G82" s="1"/>
      <c r="H82" s="2"/>
      <c r="I82" s="1"/>
      <c r="J82" s="1"/>
      <c r="K82" s="1"/>
      <c r="L82" s="2"/>
      <c r="M82" s="1"/>
      <c r="N82" s="1"/>
      <c r="O82" s="1"/>
      <c r="P82" s="2"/>
      <c r="Q82" s="2"/>
      <c r="R82" s="2"/>
      <c r="S82" s="2"/>
      <c r="T82" s="2"/>
    </row>
    <row r="83" spans="1:20" x14ac:dyDescent="0.3">
      <c r="A83" s="1"/>
      <c r="B83" s="1"/>
      <c r="C83" s="1"/>
      <c r="D83" s="2"/>
      <c r="E83" s="1"/>
      <c r="F83" s="1"/>
      <c r="G83" s="1"/>
      <c r="H83" s="2"/>
      <c r="I83" s="1"/>
      <c r="J83" s="1"/>
      <c r="K83" s="1"/>
      <c r="L83" s="2"/>
      <c r="M83" s="1"/>
      <c r="N83" s="1"/>
      <c r="O83" s="1"/>
      <c r="P83" s="2"/>
      <c r="Q83" s="2"/>
      <c r="R83" s="2"/>
      <c r="S83" s="2"/>
      <c r="T83" s="2"/>
    </row>
    <row r="84" spans="1:20" x14ac:dyDescent="0.3">
      <c r="A84" s="1"/>
      <c r="B84" s="1"/>
      <c r="C84" s="1"/>
      <c r="D84" s="2"/>
      <c r="E84" s="1"/>
      <c r="F84" s="1"/>
      <c r="G84" s="1"/>
      <c r="H84" s="2"/>
      <c r="I84" s="1"/>
      <c r="J84" s="1"/>
      <c r="K84" s="1"/>
      <c r="L84" s="2"/>
      <c r="M84" s="1"/>
      <c r="N84" s="1"/>
      <c r="O84" s="1"/>
      <c r="P84" s="2"/>
      <c r="Q84" s="2"/>
      <c r="R84" s="2"/>
      <c r="S84" s="2"/>
      <c r="T84" s="2"/>
    </row>
    <row r="85" spans="1:20" x14ac:dyDescent="0.3">
      <c r="A85" s="1"/>
      <c r="B85" s="1"/>
      <c r="C85" s="1"/>
      <c r="D85" s="2"/>
      <c r="E85" s="1"/>
      <c r="F85" s="1"/>
      <c r="G85" s="1"/>
      <c r="H85" s="2"/>
      <c r="I85" s="1"/>
      <c r="J85" s="1"/>
      <c r="K85" s="1"/>
      <c r="L85" s="2"/>
      <c r="M85" s="1"/>
      <c r="N85" s="1"/>
      <c r="O85" s="1"/>
      <c r="P85" s="2"/>
      <c r="Q85" s="2"/>
      <c r="R85" s="2"/>
      <c r="S85" s="2"/>
      <c r="T85" s="2"/>
    </row>
    <row r="86" spans="1:20" x14ac:dyDescent="0.3">
      <c r="A86" s="1"/>
      <c r="B86" s="1"/>
      <c r="C86" s="1"/>
      <c r="D86" s="2"/>
      <c r="E86" s="1"/>
      <c r="F86" s="1"/>
      <c r="G86" s="1"/>
      <c r="H86" s="2"/>
      <c r="I86" s="1"/>
      <c r="J86" s="1"/>
      <c r="K86" s="1"/>
      <c r="L86" s="2"/>
      <c r="M86" s="1"/>
      <c r="N86" s="1"/>
      <c r="O86" s="1"/>
      <c r="P86" s="2"/>
      <c r="Q86" s="2"/>
      <c r="R86" s="2"/>
      <c r="S86" s="2"/>
      <c r="T86" s="2"/>
    </row>
    <row r="87" spans="1:20" x14ac:dyDescent="0.3">
      <c r="A87" s="1"/>
      <c r="B87" s="1"/>
      <c r="C87" s="1"/>
      <c r="D87" s="2"/>
      <c r="E87" s="1"/>
      <c r="F87" s="1"/>
      <c r="G87" s="1"/>
      <c r="H87" s="2"/>
      <c r="I87" s="1"/>
      <c r="J87" s="1"/>
      <c r="K87" s="1"/>
      <c r="L87" s="2"/>
      <c r="M87" s="1"/>
      <c r="N87" s="1"/>
      <c r="O87" s="1"/>
      <c r="P87" s="2"/>
      <c r="Q87" s="2"/>
      <c r="R87" s="2"/>
      <c r="S87" s="2"/>
      <c r="T87" s="2"/>
    </row>
    <row r="88" spans="1:20" x14ac:dyDescent="0.3">
      <c r="A88" s="1"/>
      <c r="B88" s="1"/>
      <c r="C88" s="1"/>
      <c r="D88" s="2"/>
      <c r="E88" s="1"/>
      <c r="F88" s="1"/>
      <c r="G88" s="1"/>
      <c r="H88" s="2"/>
      <c r="I88" s="1"/>
      <c r="J88" s="1"/>
      <c r="K88" s="1"/>
      <c r="L88" s="2"/>
      <c r="M88" s="1"/>
      <c r="N88" s="1"/>
      <c r="O88" s="1"/>
      <c r="P88" s="2"/>
      <c r="Q88" s="2"/>
      <c r="R88" s="2"/>
      <c r="S88" s="2"/>
      <c r="T88" s="2"/>
    </row>
    <row r="89" spans="1:20" x14ac:dyDescent="0.3">
      <c r="A89" s="1"/>
      <c r="B89" s="1"/>
      <c r="C89" s="1"/>
      <c r="D89" s="2"/>
      <c r="E89" s="1"/>
      <c r="F89" s="1"/>
      <c r="G89" s="1"/>
      <c r="H89" s="2"/>
      <c r="I89" s="1"/>
      <c r="J89" s="1"/>
      <c r="K89" s="1"/>
      <c r="L89" s="2"/>
      <c r="M89" s="1"/>
      <c r="N89" s="1"/>
      <c r="O89" s="1"/>
      <c r="P89" s="2"/>
      <c r="Q89" s="2"/>
      <c r="R89" s="2"/>
      <c r="S89" s="2"/>
      <c r="T89" s="2"/>
    </row>
    <row r="90" spans="1:20" x14ac:dyDescent="0.3">
      <c r="A90" s="1"/>
      <c r="B90" s="1"/>
      <c r="C90" s="1"/>
      <c r="D90" s="2"/>
      <c r="E90" s="1"/>
      <c r="F90" s="1"/>
      <c r="G90" s="1"/>
      <c r="H90" s="2"/>
      <c r="I90" s="1"/>
      <c r="J90" s="1"/>
      <c r="K90" s="1"/>
      <c r="L90" s="2"/>
      <c r="M90" s="1"/>
      <c r="N90" s="1"/>
      <c r="O90" s="1"/>
      <c r="P90" s="2"/>
      <c r="Q90" s="2"/>
      <c r="R90" s="2"/>
      <c r="S90" s="2"/>
      <c r="T90" s="2"/>
    </row>
    <row r="91" spans="1:20" x14ac:dyDescent="0.3">
      <c r="A91" s="1"/>
      <c r="B91" s="1"/>
      <c r="C91" s="1"/>
      <c r="D91" s="2"/>
      <c r="E91" s="1"/>
      <c r="F91" s="1"/>
      <c r="G91" s="1"/>
      <c r="H91" s="2"/>
      <c r="I91" s="1"/>
      <c r="J91" s="1"/>
      <c r="K91" s="1"/>
      <c r="L91" s="2"/>
      <c r="M91" s="1"/>
      <c r="N91" s="1"/>
      <c r="O91" s="1"/>
      <c r="P91" s="2"/>
      <c r="Q91" s="2"/>
      <c r="R91" s="2"/>
      <c r="S91" s="2"/>
      <c r="T91" s="2"/>
    </row>
    <row r="92" spans="1:20" x14ac:dyDescent="0.3">
      <c r="A92" s="1"/>
      <c r="B92" s="1"/>
      <c r="C92" s="1"/>
      <c r="D92" s="2"/>
      <c r="E92" s="1"/>
      <c r="F92" s="1"/>
      <c r="G92" s="1"/>
      <c r="H92" s="2"/>
      <c r="I92" s="1"/>
      <c r="J92" s="1"/>
      <c r="K92" s="1"/>
      <c r="L92" s="2"/>
      <c r="M92" s="1"/>
      <c r="N92" s="1"/>
      <c r="O92" s="1"/>
      <c r="P92" s="2"/>
      <c r="Q92" s="2"/>
      <c r="R92" s="2"/>
      <c r="S92" s="2"/>
      <c r="T92" s="2"/>
    </row>
    <row r="93" spans="1:20" x14ac:dyDescent="0.3">
      <c r="A93" s="1"/>
      <c r="B93" s="1"/>
      <c r="C93" s="1"/>
      <c r="D93" s="2"/>
      <c r="E93" s="1"/>
      <c r="F93" s="1"/>
      <c r="G93" s="1"/>
      <c r="H93" s="2"/>
      <c r="I93" s="1"/>
      <c r="J93" s="1"/>
      <c r="K93" s="1"/>
      <c r="L93" s="2"/>
      <c r="M93" s="1"/>
      <c r="N93" s="1"/>
      <c r="O93" s="1"/>
      <c r="P93" s="2"/>
      <c r="Q93" s="2"/>
      <c r="R93" s="2"/>
      <c r="S93" s="2"/>
      <c r="T93" s="2"/>
    </row>
    <row r="94" spans="1:20" x14ac:dyDescent="0.3">
      <c r="A94" s="1"/>
      <c r="B94" s="1"/>
      <c r="C94" s="1"/>
      <c r="D94" s="2"/>
      <c r="E94" s="1"/>
      <c r="F94" s="1"/>
      <c r="G94" s="1"/>
      <c r="H94" s="2"/>
      <c r="I94" s="1"/>
      <c r="J94" s="1"/>
      <c r="K94" s="1"/>
      <c r="L94" s="2"/>
      <c r="M94" s="1"/>
      <c r="N94" s="1"/>
      <c r="O94" s="1"/>
      <c r="P94" s="2"/>
      <c r="Q94" s="2"/>
      <c r="R94" s="2"/>
      <c r="S94" s="2"/>
      <c r="T94" s="2"/>
    </row>
    <row r="95" spans="1:20" x14ac:dyDescent="0.3">
      <c r="A95" s="1"/>
      <c r="B95" s="1"/>
      <c r="C95" s="1"/>
      <c r="D95" s="2"/>
      <c r="E95" s="1"/>
      <c r="F95" s="1"/>
      <c r="G95" s="1"/>
      <c r="H95" s="2"/>
      <c r="I95" s="1"/>
      <c r="J95" s="1"/>
      <c r="K95" s="1"/>
      <c r="L95" s="2"/>
      <c r="M95" s="1"/>
      <c r="N95" s="1"/>
      <c r="O95" s="1"/>
      <c r="P95" s="2"/>
      <c r="Q95" s="2"/>
      <c r="R95" s="2"/>
      <c r="S95" s="2"/>
      <c r="T95" s="2"/>
    </row>
    <row r="96" spans="1:20" x14ac:dyDescent="0.3">
      <c r="A96" s="1"/>
      <c r="B96" s="1"/>
      <c r="C96" s="1"/>
      <c r="D96" s="2"/>
      <c r="E96" s="1"/>
      <c r="F96" s="1"/>
      <c r="G96" s="1"/>
      <c r="H96" s="2"/>
      <c r="I96" s="1"/>
      <c r="J96" s="1"/>
      <c r="K96" s="1"/>
      <c r="L96" s="2"/>
      <c r="M96" s="1"/>
      <c r="N96" s="1"/>
      <c r="O96" s="1"/>
      <c r="P96" s="2"/>
      <c r="Q96" s="2"/>
      <c r="R96" s="2"/>
      <c r="S96" s="2"/>
      <c r="T96" s="2"/>
    </row>
    <row r="97" spans="1:20" x14ac:dyDescent="0.3">
      <c r="A97" s="1"/>
      <c r="B97" s="1"/>
      <c r="C97" s="1"/>
      <c r="D97" s="2"/>
      <c r="E97" s="1"/>
      <c r="F97" s="1"/>
      <c r="G97" s="1"/>
      <c r="H97" s="2"/>
      <c r="I97" s="1"/>
      <c r="J97" s="1"/>
      <c r="K97" s="1"/>
      <c r="L97" s="2"/>
      <c r="M97" s="1"/>
      <c r="N97" s="1"/>
      <c r="O97" s="1"/>
      <c r="P97" s="2"/>
      <c r="Q97" s="2"/>
      <c r="R97" s="2"/>
      <c r="S97" s="2"/>
      <c r="T97" s="2"/>
    </row>
    <row r="98" spans="1:20" x14ac:dyDescent="0.3">
      <c r="A98" s="1"/>
      <c r="B98" s="1"/>
      <c r="C98" s="1"/>
      <c r="D98" s="2"/>
      <c r="E98" s="1"/>
      <c r="F98" s="1"/>
      <c r="G98" s="1"/>
      <c r="H98" s="2"/>
      <c r="I98" s="1"/>
      <c r="J98" s="1"/>
      <c r="K98" s="1"/>
      <c r="L98" s="2"/>
      <c r="M98" s="1"/>
      <c r="N98" s="1"/>
      <c r="O98" s="1"/>
      <c r="P98" s="2"/>
      <c r="Q98" s="2"/>
      <c r="R98" s="2"/>
      <c r="S98" s="2"/>
      <c r="T98" s="2"/>
    </row>
    <row r="99" spans="1:20" x14ac:dyDescent="0.3">
      <c r="A99" s="1"/>
      <c r="B99" s="1"/>
      <c r="C99" s="1"/>
      <c r="D99" s="2"/>
      <c r="E99" s="1"/>
      <c r="F99" s="1"/>
      <c r="G99" s="1"/>
      <c r="H99" s="2"/>
      <c r="I99" s="1"/>
      <c r="J99" s="1"/>
      <c r="K99" s="1"/>
      <c r="L99" s="2"/>
      <c r="M99" s="1"/>
      <c r="N99" s="1"/>
      <c r="O99" s="1"/>
      <c r="P99" s="2"/>
      <c r="Q99" s="2"/>
      <c r="R99" s="2"/>
      <c r="S99" s="2"/>
      <c r="T99" s="2"/>
    </row>
    <row r="100" spans="1:20" x14ac:dyDescent="0.3">
      <c r="A100" s="1"/>
      <c r="B100" s="1"/>
      <c r="C100" s="1"/>
      <c r="D100" s="2"/>
      <c r="E100" s="1"/>
      <c r="F100" s="1"/>
      <c r="G100" s="1"/>
      <c r="H100" s="2"/>
      <c r="I100" s="1"/>
      <c r="J100" s="1"/>
      <c r="K100" s="1"/>
      <c r="L100" s="2"/>
      <c r="M100" s="1"/>
      <c r="N100" s="1"/>
      <c r="O100" s="1"/>
      <c r="P100" s="2"/>
      <c r="Q100" s="2"/>
      <c r="R100" s="2"/>
      <c r="S100" s="2"/>
      <c r="T100" s="2"/>
    </row>
  </sheetData>
  <sortState xmlns:xlrd2="http://schemas.microsoft.com/office/spreadsheetml/2017/richdata2" ref="A2:Q100">
    <sortCondition ref="Q2:Q100"/>
  </sortState>
  <mergeCells count="4">
    <mergeCell ref="X20:Z20"/>
    <mergeCell ref="AA20:AC20"/>
    <mergeCell ref="X27:Z27"/>
    <mergeCell ref="AA27:AC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samples</vt:lpstr>
      <vt:lpstr>25 samples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junzhe zhang</cp:lastModifiedBy>
  <dcterms:created xsi:type="dcterms:W3CDTF">2011-08-01T14:22:18Z</dcterms:created>
  <dcterms:modified xsi:type="dcterms:W3CDTF">2023-01-27T00:50:32Z</dcterms:modified>
</cp:coreProperties>
</file>