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Yue\Desktop\Excel\Excel Formulas &amp; Functions\"/>
    </mc:Choice>
  </mc:AlternateContent>
  <xr:revisionPtr revIDLastSave="0" documentId="13_ncr:1_{3236313A-454E-48A7-8218-6CE4048A440E}" xr6:coauthVersionLast="45" xr6:coauthVersionMax="45" xr10:uidLastSave="{00000000-0000-0000-0000-000000000000}"/>
  <bookViews>
    <workbookView xWindow="6555" yWindow="1545" windowWidth="19575" windowHeight="11955" tabRatio="709" firstSheet="1" activeTab="7" xr2:uid="{00000000-000D-0000-FFFF-FFFF00000000}"/>
  </bookViews>
  <sheets>
    <sheet name="Country Scorecard" sheetId="31" r:id="rId1"/>
    <sheet name="GDP Category" sheetId="32" r:id="rId2"/>
    <sheet name="Price Checker" sheetId="27" r:id="rId3"/>
    <sheet name="Sales Data" sheetId="26" r:id="rId4"/>
    <sheet name="Sales &amp; Revenue" sheetId="10" r:id="rId5"/>
    <sheet name="Profit" sheetId="18" r:id="rId6"/>
    <sheet name="Total Cost" sheetId="33" r:id="rId7"/>
    <sheet name="Product" sheetId="16" r:id="rId8"/>
    <sheet name="Fuzzy Match Lookup" sheetId="30" r:id="rId9"/>
    <sheet name="Campaign" sheetId="24" r:id="rId10"/>
    <sheet name="Time Series" sheetId="25" r:id="rId11"/>
    <sheet name="Clicks &amp; Transactions" sheetId="14" r:id="rId12"/>
    <sheet name="Call Center" sheetId="19" r:id="rId13"/>
    <sheet name="State Info" sheetId="11" r:id="rId14"/>
    <sheet name="Project Management" sheetId="28" r:id="rId15"/>
    <sheet name="Time Management" sheetId="21" r:id="rId16"/>
    <sheet name="State Abbreviations" sheetId="12" r:id="rId17"/>
    <sheet name="State Income (2001-2004)" sheetId="13" r:id="rId18"/>
    <sheet name="Score" sheetId="22" r:id="rId19"/>
  </sheets>
  <definedNames>
    <definedName name="_xlchart.v5.0" hidden="1">'Country Scorecard'!$M$10</definedName>
    <definedName name="_xlchart.v5.1" hidden="1">'Country Scorecard'!$M$11:$M$21</definedName>
    <definedName name="_xlchart.v5.2" hidden="1">'Country Scorecard'!$N$10</definedName>
    <definedName name="_xlchart.v5.3" hidden="1">'Country Scorecard'!$N$11:$N$21</definedName>
    <definedName name="_xlchart.v5.4" hidden="1">'Country Scorecard'!$M$10</definedName>
    <definedName name="_xlchart.v5.5" hidden="1">'Country Scorecard'!$M$11:$M$21</definedName>
    <definedName name="_xlchart.v5.6" hidden="1">'Country Scorecard'!$N$10</definedName>
    <definedName name="_xlchart.v5.7" hidden="1">'Country Scorecard'!$N$11:$N$21</definedName>
    <definedName name="Ben">#REF!</definedName>
    <definedName name="Jerry">#REF!</definedName>
    <definedName name="Zip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8" i="33" l="1"/>
  <c r="N11" i="31" a="1"/>
  <c r="N11" i="31" s="1"/>
  <c r="M11" i="31" a="1"/>
  <c r="M11" i="31" s="1"/>
  <c r="U19" i="31"/>
  <c r="U13" i="31"/>
  <c r="U7" i="31"/>
  <c r="Q7" i="31" a="1"/>
  <c r="Q7" i="31" s="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L7" i="31"/>
  <c r="N7" i="31"/>
  <c r="O7" i="31"/>
  <c r="C3" i="30" l="1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" i="30"/>
  <c r="L11" i="3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C3" i="28" l="1"/>
  <c r="C5" i="28" s="1"/>
  <c r="C2" i="28"/>
  <c r="C12" i="28" s="1"/>
  <c r="F7" i="28"/>
  <c r="E10" i="27"/>
  <c r="F10" i="28" l="1"/>
  <c r="F9" i="28"/>
  <c r="F5" i="28"/>
  <c r="F6" i="28"/>
  <c r="C13" i="28"/>
  <c r="C10" i="28"/>
  <c r="C9" i="28"/>
  <c r="C8" i="28"/>
  <c r="C7" i="28"/>
  <c r="C6" i="28"/>
  <c r="C14" i="28" s="1"/>
  <c r="C16" i="28" s="1"/>
  <c r="I3" i="24" a="1"/>
  <c r="I3" i="24" s="1"/>
  <c r="L5" i="24" a="1"/>
  <c r="L5" i="24" s="1"/>
  <c r="L4" i="24" a="1"/>
  <c r="L4" i="24" s="1"/>
  <c r="I6" i="24" a="1"/>
  <c r="I6" i="24" s="1"/>
  <c r="H8" i="26" a="1"/>
  <c r="H8" i="26" s="1"/>
  <c r="H6" i="26" a="1"/>
  <c r="H6" i="26" s="1"/>
  <c r="H4" i="26" a="1"/>
  <c r="H4" i="26" s="1"/>
  <c r="H2" i="26" a="1"/>
  <c r="H2" i="26" s="1"/>
  <c r="G2" i="16"/>
  <c r="D10" i="25"/>
  <c r="D2" i="25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2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2" i="22"/>
  <c r="G5" i="14" l="1"/>
  <c r="I4" i="24" l="1" a="1"/>
  <c r="I4" i="24" s="1"/>
  <c r="J4" i="24" a="1"/>
  <c r="J4" i="24" s="1"/>
  <c r="K4" i="24" a="1"/>
  <c r="K4" i="24" s="1"/>
  <c r="I5" i="24" a="1"/>
  <c r="I5" i="24" s="1"/>
  <c r="J5" i="24" a="1"/>
  <c r="J5" i="24" s="1"/>
  <c r="K5" i="24" a="1"/>
  <c r="K5" i="24" s="1"/>
  <c r="J6" i="24" a="1"/>
  <c r="J6" i="24" s="1"/>
  <c r="K6" i="24" a="1"/>
  <c r="K6" i="24" s="1"/>
  <c r="L6" i="24" a="1"/>
  <c r="L6" i="24" s="1"/>
  <c r="I7" i="24" a="1"/>
  <c r="I7" i="24" s="1"/>
  <c r="J7" i="24" a="1"/>
  <c r="J7" i="24" s="1"/>
  <c r="K7" i="24" a="1"/>
  <c r="K7" i="24" s="1"/>
  <c r="L7" i="24" a="1"/>
  <c r="L7" i="24" s="1"/>
  <c r="I8" i="24" a="1"/>
  <c r="I8" i="24" s="1"/>
  <c r="J8" i="24" a="1"/>
  <c r="J8" i="24" s="1"/>
  <c r="K8" i="24" a="1"/>
  <c r="K8" i="24" s="1"/>
  <c r="L8" i="24" a="1"/>
  <c r="L8" i="24" s="1"/>
  <c r="I9" i="24" a="1"/>
  <c r="I9" i="24" s="1"/>
  <c r="J9" i="24" a="1"/>
  <c r="J9" i="24" s="1"/>
  <c r="K9" i="24" a="1"/>
  <c r="K9" i="24"/>
  <c r="L9" i="24" a="1"/>
  <c r="L9" i="24" s="1"/>
  <c r="I10" i="24" a="1"/>
  <c r="I10" i="24" s="1"/>
  <c r="J10" i="24" a="1"/>
  <c r="J10" i="24" s="1"/>
  <c r="K10" i="24" a="1"/>
  <c r="K10" i="24" s="1"/>
  <c r="L10" i="24" a="1"/>
  <c r="L10" i="24" s="1"/>
  <c r="I11" i="24" a="1"/>
  <c r="I11" i="24" s="1"/>
  <c r="J11" i="24" a="1"/>
  <c r="J11" i="24" s="1"/>
  <c r="K11" i="24" a="1"/>
  <c r="K11" i="24"/>
  <c r="L11" i="24" a="1"/>
  <c r="L11" i="24" s="1"/>
  <c r="I12" i="24" a="1"/>
  <c r="I12" i="24" s="1"/>
  <c r="J12" i="24" a="1"/>
  <c r="J12" i="24" s="1"/>
  <c r="K12" i="24" a="1"/>
  <c r="K12" i="24" s="1"/>
  <c r="L12" i="24" a="1"/>
  <c r="L12" i="24" s="1"/>
  <c r="I13" i="24" a="1"/>
  <c r="I13" i="24" s="1"/>
  <c r="J13" i="24" a="1"/>
  <c r="J13" i="24" s="1"/>
  <c r="K13" i="24" a="1"/>
  <c r="K13" i="24" s="1"/>
  <c r="L13" i="24" a="1"/>
  <c r="L13" i="24" s="1"/>
  <c r="I14" i="24" a="1"/>
  <c r="I14" i="24" s="1"/>
  <c r="J14" i="24" a="1"/>
  <c r="J14" i="24" s="1"/>
  <c r="K14" i="24" a="1"/>
  <c r="K14" i="24"/>
  <c r="L14" i="24" a="1"/>
  <c r="L14" i="24" s="1"/>
  <c r="L3" i="24" a="1"/>
  <c r="L3" i="24" s="1"/>
  <c r="K3" i="24" a="1"/>
  <c r="K3" i="24" s="1"/>
  <c r="J3" i="24" a="1"/>
  <c r="J3" i="24" s="1"/>
  <c r="C3" i="21"/>
  <c r="C4" i="21"/>
  <c r="F7" i="21" s="1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2" i="13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" i="11"/>
  <c r="A3" i="11"/>
  <c r="A4" i="11"/>
  <c r="A5" i="11"/>
  <c r="G5" i="11" s="1"/>
  <c r="A6" i="11"/>
  <c r="A7" i="11"/>
  <c r="A8" i="11"/>
  <c r="A9" i="11"/>
  <c r="G9" i="11" s="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" i="11"/>
  <c r="G2" i="11" s="1"/>
  <c r="J8" i="10"/>
  <c r="J9" i="10"/>
  <c r="J10" i="10"/>
  <c r="I9" i="10"/>
  <c r="I10" i="10"/>
  <c r="I8" i="10"/>
  <c r="H9" i="10"/>
  <c r="H10" i="10"/>
  <c r="H8" i="10"/>
  <c r="H3" i="16"/>
  <c r="H4" i="16"/>
  <c r="G15" i="16"/>
  <c r="H15" i="16" s="1"/>
  <c r="G3" i="16"/>
  <c r="G4" i="16"/>
  <c r="G5" i="16"/>
  <c r="H5" i="16" s="1"/>
  <c r="G6" i="16"/>
  <c r="H6" i="16" s="1"/>
  <c r="G7" i="16"/>
  <c r="H7" i="16" s="1"/>
  <c r="G8" i="16"/>
  <c r="H8" i="16" s="1"/>
  <c r="G9" i="16"/>
  <c r="H9" i="16" s="1"/>
  <c r="G10" i="16"/>
  <c r="H10" i="16" s="1"/>
  <c r="G11" i="16"/>
  <c r="H11" i="16" s="1"/>
  <c r="G12" i="16"/>
  <c r="H12" i="16" s="1"/>
  <c r="G13" i="16"/>
  <c r="H13" i="16" s="1"/>
  <c r="G14" i="16"/>
  <c r="H14" i="16" s="1"/>
  <c r="H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2" i="16"/>
  <c r="D4" i="25"/>
  <c r="D8" i="25"/>
  <c r="D6" i="25"/>
  <c r="B9" i="16"/>
  <c r="C9" i="16"/>
  <c r="D9" i="16"/>
  <c r="F9" i="16"/>
  <c r="B10" i="16"/>
  <c r="C10" i="16"/>
  <c r="D10" i="16"/>
  <c r="F10" i="16"/>
  <c r="B11" i="16"/>
  <c r="C11" i="16"/>
  <c r="D11" i="16"/>
  <c r="F11" i="16"/>
  <c r="B12" i="16"/>
  <c r="C12" i="16"/>
  <c r="D12" i="16"/>
  <c r="F12" i="16"/>
  <c r="B13" i="16"/>
  <c r="C13" i="16"/>
  <c r="D13" i="16"/>
  <c r="F13" i="16"/>
  <c r="B14" i="16"/>
  <c r="C14" i="16"/>
  <c r="D14" i="16"/>
  <c r="F14" i="16"/>
  <c r="B15" i="16"/>
  <c r="C15" i="16"/>
  <c r="D15" i="16"/>
  <c r="F15" i="16"/>
  <c r="F3" i="16"/>
  <c r="F4" i="16"/>
  <c r="F5" i="16"/>
  <c r="F6" i="16"/>
  <c r="F7" i="16"/>
  <c r="F8" i="16"/>
  <c r="F2" i="16"/>
  <c r="C3" i="16"/>
  <c r="C4" i="16"/>
  <c r="C5" i="16"/>
  <c r="C6" i="16"/>
  <c r="C7" i="16"/>
  <c r="C8" i="16"/>
  <c r="C2" i="16"/>
  <c r="B3" i="16"/>
  <c r="B4" i="16"/>
  <c r="B5" i="16"/>
  <c r="B6" i="16"/>
  <c r="B7" i="16"/>
  <c r="B8" i="16"/>
  <c r="B2" i="16"/>
  <c r="D3" i="16"/>
  <c r="D4" i="16"/>
  <c r="D5" i="16"/>
  <c r="D6" i="16"/>
  <c r="D7" i="16"/>
  <c r="D8" i="16"/>
  <c r="D2" i="16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" i="19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2" i="22"/>
  <c r="E25" i="18"/>
  <c r="G25" i="18" s="1"/>
  <c r="C25" i="18"/>
  <c r="E24" i="18"/>
  <c r="G24" i="18"/>
  <c r="C24" i="18"/>
  <c r="E23" i="18"/>
  <c r="G23" i="18" s="1"/>
  <c r="C23" i="18"/>
  <c r="G22" i="18"/>
  <c r="C22" i="18"/>
  <c r="E21" i="18"/>
  <c r="G21" i="18"/>
  <c r="C21" i="18"/>
  <c r="G20" i="18"/>
  <c r="C20" i="18"/>
  <c r="E19" i="18"/>
  <c r="G19" i="18" s="1"/>
  <c r="C19" i="18"/>
  <c r="E18" i="18"/>
  <c r="G18" i="18" s="1"/>
  <c r="C18" i="18"/>
  <c r="E17" i="18"/>
  <c r="G17" i="18"/>
  <c r="C17" i="18"/>
  <c r="E16" i="18"/>
  <c r="G16" i="18"/>
  <c r="C16" i="18"/>
  <c r="E15" i="18"/>
  <c r="G15" i="18" s="1"/>
  <c r="C15" i="18"/>
  <c r="E14" i="18"/>
  <c r="G14" i="18"/>
  <c r="C14" i="18"/>
  <c r="E13" i="18"/>
  <c r="G13" i="18"/>
  <c r="C13" i="18"/>
  <c r="E12" i="18"/>
  <c r="G12" i="18" s="1"/>
  <c r="C12" i="18"/>
  <c r="E11" i="18"/>
  <c r="G11" i="18" s="1"/>
  <c r="C11" i="18"/>
  <c r="E10" i="18"/>
  <c r="G10" i="18"/>
  <c r="C10" i="18"/>
  <c r="E9" i="18"/>
  <c r="G9" i="18" s="1"/>
  <c r="C9" i="18"/>
  <c r="E8" i="18"/>
  <c r="G8" i="18" s="1"/>
  <c r="C8" i="18"/>
  <c r="E7" i="18"/>
  <c r="G7" i="18" s="1"/>
  <c r="C7" i="18"/>
  <c r="E6" i="18"/>
  <c r="G6" i="18" s="1"/>
  <c r="C6" i="18"/>
  <c r="E5" i="18"/>
  <c r="G5" i="18" s="1"/>
  <c r="C5" i="18"/>
  <c r="E4" i="18"/>
  <c r="G4" i="18"/>
  <c r="C4" i="18"/>
  <c r="G3" i="18"/>
  <c r="C3" i="18"/>
  <c r="E2" i="18"/>
  <c r="G2" i="18" s="1"/>
  <c r="H5" i="10"/>
  <c r="C7" i="21" l="1"/>
  <c r="C16" i="21" s="1"/>
  <c r="C9" i="21"/>
  <c r="G201" i="11"/>
  <c r="G193" i="11"/>
  <c r="G185" i="11"/>
  <c r="G177" i="11"/>
  <c r="G169" i="11"/>
  <c r="G161" i="11"/>
  <c r="G153" i="11"/>
  <c r="G145" i="11"/>
  <c r="G137" i="11"/>
  <c r="G129" i="11"/>
  <c r="G121" i="11"/>
  <c r="G113" i="11"/>
  <c r="G105" i="11"/>
  <c r="G97" i="11"/>
  <c r="G89" i="11"/>
  <c r="G81" i="11"/>
  <c r="G73" i="11"/>
  <c r="G65" i="11"/>
  <c r="G57" i="11"/>
  <c r="G49" i="11"/>
  <c r="G41" i="11"/>
  <c r="G33" i="11"/>
  <c r="G25" i="11"/>
  <c r="G17" i="11"/>
  <c r="G205" i="11"/>
  <c r="G197" i="11"/>
  <c r="G189" i="11"/>
  <c r="G181" i="11"/>
  <c r="G173" i="11"/>
  <c r="G165" i="11"/>
  <c r="G157" i="11"/>
  <c r="G149" i="11"/>
  <c r="G141" i="11"/>
  <c r="G133" i="11"/>
  <c r="G125" i="11"/>
  <c r="G117" i="11"/>
  <c r="G109" i="11"/>
  <c r="G101" i="11"/>
  <c r="G93" i="11"/>
  <c r="G85" i="11"/>
  <c r="G77" i="11"/>
  <c r="G69" i="11"/>
  <c r="G61" i="11"/>
  <c r="G53" i="11"/>
  <c r="G45" i="11"/>
  <c r="G37" i="11"/>
  <c r="G29" i="11"/>
  <c r="G21" i="11"/>
  <c r="G13" i="11"/>
  <c r="G3" i="11"/>
  <c r="G114" i="11"/>
  <c r="G198" i="11"/>
  <c r="G182" i="11"/>
  <c r="G166" i="11"/>
  <c r="G150" i="11"/>
  <c r="G134" i="11"/>
  <c r="G118" i="11"/>
  <c r="G194" i="11"/>
  <c r="G178" i="11"/>
  <c r="G162" i="11"/>
  <c r="G146" i="11"/>
  <c r="G130" i="11"/>
  <c r="G6" i="11"/>
  <c r="G10" i="11"/>
  <c r="G14" i="11"/>
  <c r="G18" i="11"/>
  <c r="G22" i="11"/>
  <c r="G26" i="11"/>
  <c r="G30" i="11"/>
  <c r="G34" i="11"/>
  <c r="G38" i="11"/>
  <c r="G42" i="11"/>
  <c r="G46" i="11"/>
  <c r="G50" i="11"/>
  <c r="G54" i="11"/>
  <c r="G58" i="11"/>
  <c r="G62" i="11"/>
  <c r="G66" i="11"/>
  <c r="G70" i="11"/>
  <c r="G74" i="11"/>
  <c r="G78" i="11"/>
  <c r="G82" i="11"/>
  <c r="G86" i="11"/>
  <c r="G90" i="11"/>
  <c r="G94" i="11"/>
  <c r="G98" i="11"/>
  <c r="G102" i="11"/>
  <c r="G190" i="11"/>
  <c r="G174" i="11"/>
  <c r="G158" i="11"/>
  <c r="G142" i="11"/>
  <c r="G126" i="11"/>
  <c r="G110" i="11"/>
  <c r="G202" i="11"/>
  <c r="G186" i="11"/>
  <c r="G170" i="11"/>
  <c r="G154" i="11"/>
  <c r="G138" i="11"/>
  <c r="G122" i="11"/>
  <c r="G106" i="11"/>
  <c r="G204" i="11"/>
  <c r="G200" i="11"/>
  <c r="G196" i="11"/>
  <c r="G192" i="11"/>
  <c r="G188" i="11"/>
  <c r="G184" i="11"/>
  <c r="G180" i="11"/>
  <c r="G176" i="11"/>
  <c r="G172" i="11"/>
  <c r="G168" i="11"/>
  <c r="G164" i="11"/>
  <c r="G160" i="11"/>
  <c r="G156" i="11"/>
  <c r="G152" i="11"/>
  <c r="G148" i="11"/>
  <c r="G144" i="11"/>
  <c r="G140" i="11"/>
  <c r="G136" i="11"/>
  <c r="G132" i="11"/>
  <c r="G128" i="11"/>
  <c r="G124" i="11"/>
  <c r="G120" i="11"/>
  <c r="G116" i="11"/>
  <c r="G112" i="11"/>
  <c r="G108" i="11"/>
  <c r="G104" i="11"/>
  <c r="G100" i="11"/>
  <c r="G96" i="11"/>
  <c r="G92" i="11"/>
  <c r="G88" i="11"/>
  <c r="G84" i="11"/>
  <c r="G80" i="11"/>
  <c r="G76" i="11"/>
  <c r="G72" i="11"/>
  <c r="G68" i="11"/>
  <c r="G64" i="11"/>
  <c r="G60" i="11"/>
  <c r="G56" i="11"/>
  <c r="G52" i="11"/>
  <c r="G48" i="11"/>
  <c r="G44" i="11"/>
  <c r="G40" i="11"/>
  <c r="G36" i="11"/>
  <c r="G32" i="11"/>
  <c r="G28" i="11"/>
  <c r="G24" i="11"/>
  <c r="G20" i="11"/>
  <c r="G16" i="11"/>
  <c r="G12" i="11"/>
  <c r="G8" i="11"/>
  <c r="G4" i="11"/>
  <c r="G203" i="11"/>
  <c r="G199" i="11"/>
  <c r="G195" i="11"/>
  <c r="G191" i="11"/>
  <c r="G187" i="11"/>
  <c r="G183" i="11"/>
  <c r="G179" i="11"/>
  <c r="G175" i="11"/>
  <c r="G171" i="11"/>
  <c r="G167" i="11"/>
  <c r="G163" i="11"/>
  <c r="G159" i="11"/>
  <c r="G155" i="11"/>
  <c r="G151" i="11"/>
  <c r="G147" i="11"/>
  <c r="G143" i="11"/>
  <c r="G139" i="11"/>
  <c r="G135" i="11"/>
  <c r="G131" i="11"/>
  <c r="G127" i="11"/>
  <c r="G123" i="11"/>
  <c r="G119" i="11"/>
  <c r="G115" i="11"/>
  <c r="G111" i="11"/>
  <c r="G107" i="11"/>
  <c r="G103" i="11"/>
  <c r="G99" i="11"/>
  <c r="G95" i="11"/>
  <c r="G91" i="11"/>
  <c r="G87" i="11"/>
  <c r="G83" i="11"/>
  <c r="G79" i="11"/>
  <c r="G75" i="11"/>
  <c r="G71" i="11"/>
  <c r="G67" i="11"/>
  <c r="G63" i="11"/>
  <c r="G59" i="11"/>
  <c r="G55" i="11"/>
  <c r="G51" i="11"/>
  <c r="G47" i="11"/>
  <c r="G43" i="11"/>
  <c r="G39" i="11"/>
  <c r="G35" i="11"/>
  <c r="G31" i="11"/>
  <c r="G27" i="11"/>
  <c r="G23" i="11"/>
  <c r="G19" i="11"/>
  <c r="G15" i="11"/>
  <c r="G11" i="11"/>
  <c r="G7" i="11"/>
  <c r="G7" i="21"/>
  <c r="D7" i="21"/>
  <c r="E7" i="21"/>
  <c r="C11" i="21"/>
  <c r="C12" i="21"/>
  <c r="B7" i="21"/>
  <c r="C15" i="21"/>
  <c r="C14" i="2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<sst xmlns="http://schemas.openxmlformats.org/spreadsheetml/2006/main" count="1819" uniqueCount="766">
  <si>
    <t>State</t>
  </si>
  <si>
    <t>Year</t>
  </si>
  <si>
    <t>Total Population</t>
  </si>
  <si>
    <t>Student Population</t>
  </si>
  <si>
    <t>Alabama</t>
  </si>
  <si>
    <t>Alaska</t>
  </si>
  <si>
    <t>Arizona</t>
  </si>
  <si>
    <t>Arkansas</t>
  </si>
  <si>
    <t>California</t>
  </si>
  <si>
    <t>Colorado</t>
  </si>
  <si>
    <t>Connecticut</t>
  </si>
  <si>
    <t>D.C.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</si>
  <si>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</si>
  <si>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</si>
  <si>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</si>
  <si>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</si>
  <si>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</si>
  <si>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</si>
  <si>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</si>
  <si>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</si>
  <si>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</si>
  <si>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</si>
  <si>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</si>
  <si>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</si>
  <si>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</si>
  <si>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</si>
  <si>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</si>
  <si>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</si>
  <si>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</si>
  <si>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</si>
  <si>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</si>
  <si>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</si>
  <si>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</si>
  <si>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</si>
  <si>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</si>
  <si>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</si>
  <si>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</si>
  <si>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</si>
  <si>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</si>
  <si>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</si>
  <si>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</si>
  <si>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</si>
  <si>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</si>
  <si>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</si>
  <si>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</si>
  <si>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</si>
  <si>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</si>
  <si>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</si>
  <si>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</si>
  <si>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</si>
  <si>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</si>
  <si>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</si>
  <si>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</si>
  <si>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</si>
  <si>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</si>
  <si>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Gender</t>
  </si>
  <si>
    <t>J</t>
  </si>
  <si>
    <t>IL</t>
  </si>
  <si>
    <t>CA</t>
  </si>
  <si>
    <t>NJ</t>
  </si>
  <si>
    <t>M</t>
  </si>
  <si>
    <t>VA</t>
  </si>
  <si>
    <t>D</t>
  </si>
  <si>
    <t>LA</t>
  </si>
  <si>
    <t>OR</t>
  </si>
  <si>
    <t>K</t>
  </si>
  <si>
    <t>TX</t>
  </si>
  <si>
    <t>AL</t>
  </si>
  <si>
    <t>NY</t>
  </si>
  <si>
    <t>H</t>
  </si>
  <si>
    <t>F</t>
  </si>
  <si>
    <t>RI</t>
  </si>
  <si>
    <t>E</t>
  </si>
  <si>
    <t>WI</t>
  </si>
  <si>
    <t>MI</t>
  </si>
  <si>
    <t>B</t>
  </si>
  <si>
    <t>TN</t>
  </si>
  <si>
    <t>C</t>
  </si>
  <si>
    <t>Chicago</t>
  </si>
  <si>
    <t>FL</t>
  </si>
  <si>
    <t>NE</t>
  </si>
  <si>
    <t>A</t>
  </si>
  <si>
    <t>UT</t>
  </si>
  <si>
    <t>WV</t>
  </si>
  <si>
    <t>GA</t>
  </si>
  <si>
    <t>NC</t>
  </si>
  <si>
    <t>MA</t>
  </si>
  <si>
    <t>Boston</t>
  </si>
  <si>
    <t>OH</t>
  </si>
  <si>
    <t>MN</t>
  </si>
  <si>
    <t>ID</t>
  </si>
  <si>
    <t>L</t>
  </si>
  <si>
    <t>MO</t>
  </si>
  <si>
    <t>G</t>
  </si>
  <si>
    <t>AZ</t>
  </si>
  <si>
    <t>MD</t>
  </si>
  <si>
    <t>CO</t>
  </si>
  <si>
    <t>OK</t>
  </si>
  <si>
    <t>SD</t>
  </si>
  <si>
    <t>IN</t>
  </si>
  <si>
    <t>MS</t>
  </si>
  <si>
    <t>PA</t>
  </si>
  <si>
    <t>IA</t>
  </si>
  <si>
    <t>KY</t>
  </si>
  <si>
    <t>NH</t>
  </si>
  <si>
    <t>AK</t>
  </si>
  <si>
    <t>VT</t>
  </si>
  <si>
    <t>ND</t>
  </si>
  <si>
    <t>I</t>
  </si>
  <si>
    <t>WA</t>
  </si>
  <si>
    <t>KS</t>
  </si>
  <si>
    <t>ME</t>
  </si>
  <si>
    <t>SC</t>
  </si>
  <si>
    <t>HI</t>
  </si>
  <si>
    <t>MT</t>
  </si>
  <si>
    <t>AR</t>
  </si>
  <si>
    <t>DE</t>
  </si>
  <si>
    <t>DC</t>
  </si>
  <si>
    <t>NV</t>
  </si>
  <si>
    <t>CT</t>
  </si>
  <si>
    <t>DAY</t>
  </si>
  <si>
    <t>NM</t>
  </si>
  <si>
    <t>MONTH</t>
  </si>
  <si>
    <t>Product Category</t>
  </si>
  <si>
    <t>Store Location</t>
  </si>
  <si>
    <t>Sales</t>
  </si>
  <si>
    <t>Revenue</t>
  </si>
  <si>
    <t>Apparel &amp; Accessories</t>
  </si>
  <si>
    <t>Product Category:</t>
  </si>
  <si>
    <t>Consumer Electronics</t>
  </si>
  <si>
    <t>Health &amp; Beauty</t>
  </si>
  <si>
    <t>Total Sales</t>
  </si>
  <si>
    <t>Food &amp; Beverage</t>
  </si>
  <si>
    <t>Total Revenue</t>
  </si>
  <si>
    <t>State Abbreviation</t>
  </si>
  <si>
    <t>Per Capita Income</t>
  </si>
  <si>
    <t>WY</t>
  </si>
  <si>
    <t>Date</t>
  </si>
  <si>
    <t>Revenue Change</t>
  </si>
  <si>
    <t>Cost</t>
  </si>
  <si>
    <t>Profit</t>
  </si>
  <si>
    <t>Top Product Category</t>
  </si>
  <si>
    <t>Profit Margin</t>
  </si>
  <si>
    <t>Apparel</t>
  </si>
  <si>
    <t>Electronics</t>
  </si>
  <si>
    <t>Kids</t>
  </si>
  <si>
    <t xml:space="preserve">Start Date: </t>
  </si>
  <si>
    <t>TODAY:</t>
  </si>
  <si>
    <t>NOW:</t>
  </si>
  <si>
    <t>YEAR</t>
  </si>
  <si>
    <t>HOUR</t>
  </si>
  <si>
    <t>MINUTE</t>
  </si>
  <si>
    <t>SECOND</t>
  </si>
  <si>
    <t>WEEKDAY:</t>
  </si>
  <si>
    <t>WORKDAY:</t>
  </si>
  <si>
    <t>NETWORKDAY:</t>
  </si>
  <si>
    <t>LAST DAY OF MONTH:</t>
  </si>
  <si>
    <t>FIRST DAY OF MONTH:</t>
  </si>
  <si>
    <t>FIRST DAY OF YEAR:</t>
  </si>
  <si>
    <t>Transactions</t>
  </si>
  <si>
    <t>Year:</t>
  </si>
  <si>
    <t>Metric:</t>
  </si>
  <si>
    <t>TOTAL:</t>
  </si>
  <si>
    <t>Student</t>
  </si>
  <si>
    <t>Score</t>
  </si>
  <si>
    <t>Pass/Fail</t>
  </si>
  <si>
    <t>Letter</t>
  </si>
  <si>
    <t>Jill</t>
  </si>
  <si>
    <t>Outlier</t>
  </si>
  <si>
    <t>Award</t>
  </si>
  <si>
    <t>Tom</t>
  </si>
  <si>
    <t>Brittany</t>
  </si>
  <si>
    <t>Alan</t>
  </si>
  <si>
    <t>George</t>
  </si>
  <si>
    <t>Sally</t>
  </si>
  <si>
    <t>Chris</t>
  </si>
  <si>
    <t>Jamie</t>
  </si>
  <si>
    <t>Valorie</t>
  </si>
  <si>
    <t>Steve</t>
  </si>
  <si>
    <t>Jake</t>
  </si>
  <si>
    <t>Lori</t>
  </si>
  <si>
    <t>Meghan</t>
  </si>
  <si>
    <t>Michelle</t>
  </si>
  <si>
    <t>Tim</t>
  </si>
  <si>
    <t>Leads</t>
  </si>
  <si>
    <t>Phone Calls</t>
  </si>
  <si>
    <t>Leads per Call</t>
  </si>
  <si>
    <t>Sales per Call</t>
  </si>
  <si>
    <t>Product Key</t>
  </si>
  <si>
    <t>Product ID (v1)</t>
  </si>
  <si>
    <t>Product ID (v2)</t>
  </si>
  <si>
    <t>Product Size (v1)</t>
  </si>
  <si>
    <t>Product Size (v2)</t>
  </si>
  <si>
    <t>Original Array</t>
  </si>
  <si>
    <t>Criteria</t>
  </si>
  <si>
    <t>Sub-Array</t>
  </si>
  <si>
    <t>Campaign</t>
  </si>
  <si>
    <t>Spend</t>
  </si>
  <si>
    <t>Start Date:</t>
  </si>
  <si>
    <t>Start Date</t>
  </si>
  <si>
    <t>End Date:</t>
  </si>
  <si>
    <t>Minimum Revenue:</t>
  </si>
  <si>
    <t>Value</t>
  </si>
  <si>
    <t>Latest Date in Column A:</t>
  </si>
  <si>
    <t># of Dates in Column A:</t>
  </si>
  <si>
    <t>Sum of all Values in Column B:</t>
  </si>
  <si>
    <t>Last Value in Column B:</t>
  </si>
  <si>
    <r>
      <t>Sum of Values</t>
    </r>
    <r>
      <rPr>
        <b/>
        <i/>
        <sz val="11"/>
        <color theme="1"/>
        <rFont val="Calibri"/>
        <family val="2"/>
        <scheme val="minor"/>
      </rPr>
      <t xml:space="preserve"> through previous day</t>
    </r>
    <r>
      <rPr>
        <i/>
        <sz val="11"/>
        <color theme="1"/>
        <rFont val="Calibri"/>
        <family val="2"/>
        <scheme val="minor"/>
      </rPr>
      <t>:</t>
    </r>
  </si>
  <si>
    <t>133462-AA-BOS_SMALL</t>
  </si>
  <si>
    <t>191768-AC-NYC_MEDIUM</t>
  </si>
  <si>
    <t>157263-BB-BOS_XL</t>
  </si>
  <si>
    <t>1734372-AA-CHI_SMALL</t>
  </si>
  <si>
    <t>135351-BC-NYC_XL</t>
  </si>
  <si>
    <t>14330305-AC-BOS_LARGE</t>
  </si>
  <si>
    <t>177772-BB-NYC_MEDIUM</t>
  </si>
  <si>
    <t>87192837-AB-CHI_XL</t>
  </si>
  <si>
    <t>161266-BB-CHI_SMALL</t>
  </si>
  <si>
    <t>122892-AA-NYC_MEDIUM</t>
  </si>
  <si>
    <t>128919-AC-CHI_XL</t>
  </si>
  <si>
    <t>191999-BB-BOS_LARGE</t>
  </si>
  <si>
    <t>117091126-BC-NYC_LARGE</t>
  </si>
  <si>
    <t>New Key</t>
  </si>
  <si>
    <t>City</t>
  </si>
  <si>
    <t>112283-AB-BOS_MEDIUM</t>
  </si>
  <si>
    <t>Key</t>
  </si>
  <si>
    <t>Impressions</t>
  </si>
  <si>
    <t>Clicks</t>
  </si>
  <si>
    <t>Employee</t>
  </si>
  <si>
    <t>Office</t>
  </si>
  <si>
    <t>2015 Sales</t>
  </si>
  <si>
    <t>2016 Sales</t>
  </si>
  <si>
    <t>Kathy</t>
  </si>
  <si>
    <t>John</t>
  </si>
  <si>
    <t>Mindy</t>
  </si>
  <si>
    <t>Aaron</t>
  </si>
  <si>
    <t>Phil</t>
  </si>
  <si>
    <t>Bill</t>
  </si>
  <si>
    <t>Lauren</t>
  </si>
  <si>
    <t>Jason</t>
  </si>
  <si>
    <t>Mark</t>
  </si>
  <si>
    <t>Kim</t>
  </si>
  <si>
    <t>Tina</t>
  </si>
  <si>
    <t>Jean</t>
  </si>
  <si>
    <t>Sam</t>
  </si>
  <si>
    <t>Ashley</t>
  </si>
  <si>
    <t>BOS</t>
  </si>
  <si>
    <t>NYC</t>
  </si>
  <si>
    <t>CHI</t>
  </si>
  <si>
    <t>Max 2016 Sales in NYC office:</t>
  </si>
  <si>
    <t># of rows where 2016 Sales &gt; 2015 Sales:</t>
  </si>
  <si>
    <t xml:space="preserve">or </t>
  </si>
  <si>
    <t>=SUM((D2:D16&gt;C2:C16)*1)</t>
  </si>
  <si>
    <t>Department</t>
  </si>
  <si>
    <t>Max 2016 Sales in NYC office, Electronics only:</t>
  </si>
  <si>
    <t>Sum of 2015 and 2016 Sales in Boston:</t>
  </si>
  <si>
    <r>
      <rPr>
        <b/>
        <i/>
        <sz val="11"/>
        <color rgb="FF000000"/>
        <rFont val="Calibri"/>
        <family val="2"/>
        <scheme val="minor"/>
      </rPr>
      <t xml:space="preserve">Note: </t>
    </r>
    <r>
      <rPr>
        <i/>
        <sz val="11"/>
        <color rgb="FF000000"/>
        <rFont val="Calibri"/>
        <family val="2"/>
        <scheme val="minor"/>
      </rPr>
      <t>The double unary operator (--) converts non-numeric Boolean values TRUE and FALSE into 1 and 0 for the SUM function to be able to add up the numbers</t>
    </r>
  </si>
  <si>
    <r>
      <t xml:space="preserve">   -</t>
    </r>
    <r>
      <rPr>
        <b/>
        <sz val="10"/>
        <color theme="1"/>
        <rFont val="Calibri"/>
        <family val="2"/>
        <scheme val="minor"/>
      </rPr>
      <t>INDEX</t>
    </r>
    <r>
      <rPr>
        <sz val="10"/>
        <color theme="1"/>
        <rFont val="Calibri"/>
        <family val="2"/>
        <scheme val="minor"/>
      </rPr>
      <t xml:space="preserve"> is the core function here, which will tell Excel exactly which row(s) to pull from the data in range </t>
    </r>
    <r>
      <rPr>
        <b/>
        <sz val="10"/>
        <color theme="1"/>
        <rFont val="Calibri"/>
        <family val="2"/>
        <scheme val="minor"/>
      </rPr>
      <t>A3:D14</t>
    </r>
  </si>
  <si>
    <r>
      <t xml:space="preserve">   -For example, the Minimum Revenue criteria (</t>
    </r>
    <r>
      <rPr>
        <b/>
        <sz val="10"/>
        <color theme="1"/>
        <rFont val="Calibri"/>
        <family val="2"/>
        <scheme val="minor"/>
      </rPr>
      <t>$C$3:$C$14&gt;=$G$4</t>
    </r>
    <r>
      <rPr>
        <sz val="10"/>
        <color theme="1"/>
        <rFont val="Calibri"/>
        <family val="2"/>
        <scheme val="minor"/>
      </rPr>
      <t xml:space="preserve">) cycles through each cell in C3:C14 and checks whether or not the value is &gt;= G4. If </t>
    </r>
    <r>
      <rPr>
        <b/>
        <sz val="10"/>
        <color theme="1"/>
        <rFont val="Calibri"/>
        <family val="2"/>
        <scheme val="minor"/>
      </rPr>
      <t>C3</t>
    </r>
    <r>
      <rPr>
        <sz val="10"/>
        <color theme="1"/>
        <rFont val="Calibri"/>
        <family val="2"/>
        <scheme val="minor"/>
      </rPr>
      <t xml:space="preserve">&gt;G4, the first value in the array will be a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, if </t>
    </r>
    <r>
      <rPr>
        <b/>
        <sz val="10"/>
        <color theme="1"/>
        <rFont val="Calibri"/>
        <family val="2"/>
        <scheme val="minor"/>
      </rPr>
      <t>C4</t>
    </r>
    <r>
      <rPr>
        <sz val="10"/>
        <color theme="1"/>
        <rFont val="Calibri"/>
        <family val="2"/>
        <scheme val="minor"/>
      </rPr>
      <t xml:space="preserve">&lt;G4, the second value in the array will be a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>, and so on</t>
    </r>
  </si>
  <si>
    <r>
      <t xml:space="preserve">   -By multiplying each of the three arrays together, any row that doesn't meet ALL criteria turns into a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>, leaving you with a single array that indicates which rows in the range meet</t>
    </r>
    <r>
      <rPr>
        <b/>
        <sz val="10"/>
        <color theme="1"/>
        <rFont val="Calibri"/>
        <family val="2"/>
        <scheme val="minor"/>
      </rPr>
      <t xml:space="preserve"> ALL THREE</t>
    </r>
    <r>
      <rPr>
        <sz val="10"/>
        <color theme="1"/>
        <rFont val="Calibri"/>
        <family val="2"/>
        <scheme val="minor"/>
      </rPr>
      <t xml:space="preserve"> conditions</t>
    </r>
  </si>
  <si>
    <r>
      <t xml:space="preserve">   -Using the example criteria above, we end up with: </t>
    </r>
    <r>
      <rPr>
        <b/>
        <sz val="10"/>
        <color theme="1"/>
        <rFont val="Calibri"/>
        <family val="2"/>
        <scheme val="minor"/>
      </rPr>
      <t>IF</t>
    </r>
    <r>
      <rPr>
        <sz val="10"/>
        <color theme="1"/>
        <rFont val="Calibri"/>
        <family val="2"/>
        <scheme val="minor"/>
      </rPr>
      <t>({0,0,0,1,0,0,1,1,0,1,0,0},{1,2,3,4,5,6,7,8,9,10,11,12}), which yields {0,0,0,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>,0,0,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>,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>,0,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>,0,0}, or {FALSE,FALSE,FALSE,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>,FALSE,FALSE,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>,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>,FALSE,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>,FALSE,FALSE}</t>
    </r>
  </si>
  <si>
    <r>
      <t xml:space="preserve">   -Finally, the </t>
    </r>
    <r>
      <rPr>
        <b/>
        <sz val="10"/>
        <color theme="1"/>
        <rFont val="Calibri"/>
        <family val="2"/>
        <scheme val="minor"/>
      </rPr>
      <t>ROWS(A$3:A3)</t>
    </r>
    <r>
      <rPr>
        <sz val="10"/>
        <color theme="1"/>
        <rFont val="Calibri"/>
        <family val="2"/>
        <scheme val="minor"/>
      </rPr>
      <t xml:space="preserve"> function just counts the number of rows within an array that grows as you drag the formula down (since only the first row reference (</t>
    </r>
    <r>
      <rPr>
        <b/>
        <sz val="10"/>
        <color theme="1"/>
        <rFont val="Calibri"/>
        <family val="2"/>
        <scheme val="minor"/>
      </rPr>
      <t>A$3</t>
    </r>
    <r>
      <rPr>
        <sz val="10"/>
        <color theme="1"/>
        <rFont val="Calibri"/>
        <family val="2"/>
        <scheme val="minor"/>
      </rPr>
      <t xml:space="preserve">) is fixed). This returns a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in the first row where the formula lives, a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in the second, etc.</t>
    </r>
  </si>
  <si>
    <r>
      <t xml:space="preserve">   -In summary, we're using this formula to </t>
    </r>
    <r>
      <rPr>
        <b/>
        <sz val="10"/>
        <color theme="1"/>
        <rFont val="Calibri"/>
        <family val="2"/>
        <scheme val="minor"/>
      </rPr>
      <t>a)</t>
    </r>
    <r>
      <rPr>
        <sz val="10"/>
        <color theme="1"/>
        <rFont val="Calibri"/>
        <family val="2"/>
        <scheme val="minor"/>
      </rPr>
      <t xml:space="preserve"> identify the rows in our data range that meet all criteria, </t>
    </r>
    <r>
      <rPr>
        <b/>
        <sz val="10"/>
        <color theme="1"/>
        <rFont val="Calibri"/>
        <family val="2"/>
        <scheme val="minor"/>
      </rPr>
      <t>b)</t>
    </r>
    <r>
      <rPr>
        <sz val="10"/>
        <color theme="1"/>
        <rFont val="Calibri"/>
        <family val="2"/>
        <scheme val="minor"/>
      </rPr>
      <t xml:space="preserve"> assign row #'s that can serve as the input for the INDEX function, and </t>
    </r>
    <r>
      <rPr>
        <b/>
        <sz val="10"/>
        <color theme="1"/>
        <rFont val="Calibri"/>
        <family val="2"/>
        <scheme val="minor"/>
      </rPr>
      <t xml:space="preserve">c) </t>
    </r>
    <r>
      <rPr>
        <sz val="10"/>
        <color theme="1"/>
        <rFont val="Calibri"/>
        <family val="2"/>
        <scheme val="minor"/>
      </rPr>
      <t>return the K'th smallest value from within the resulting array</t>
    </r>
  </si>
  <si>
    <r>
      <t xml:space="preserve">   -The </t>
    </r>
    <r>
      <rPr>
        <b/>
        <sz val="10"/>
        <color theme="1"/>
        <rFont val="Calibri"/>
        <family val="2"/>
        <scheme val="minor"/>
      </rPr>
      <t xml:space="preserve">IF </t>
    </r>
    <r>
      <rPr>
        <sz val="10"/>
        <color theme="1"/>
        <rFont val="Calibri"/>
        <family val="2"/>
        <scheme val="minor"/>
      </rPr>
      <t xml:space="preserve">statement runs a logical test for each of the three conditions (start date, end date, minimum revenue), which generates 3 arrays consisting of either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(FALSE) or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(TRUE)</t>
    </r>
  </si>
  <si>
    <r>
      <t xml:space="preserve">   -For example, if your Start Date is </t>
    </r>
    <r>
      <rPr>
        <b/>
        <sz val="10"/>
        <color theme="1"/>
        <rFont val="Calibri"/>
        <family val="2"/>
        <scheme val="minor"/>
      </rPr>
      <t>1/4</t>
    </r>
    <r>
      <rPr>
        <sz val="10"/>
        <color theme="1"/>
        <rFont val="Calibri"/>
        <family val="2"/>
        <scheme val="minor"/>
      </rPr>
      <t xml:space="preserve">, End Date is </t>
    </r>
    <r>
      <rPr>
        <b/>
        <sz val="10"/>
        <color theme="1"/>
        <rFont val="Calibri"/>
        <family val="2"/>
        <scheme val="minor"/>
      </rPr>
      <t>1/10</t>
    </r>
    <r>
      <rPr>
        <sz val="10"/>
        <color theme="1"/>
        <rFont val="Calibri"/>
        <family val="2"/>
        <scheme val="minor"/>
      </rPr>
      <t xml:space="preserve">, and Minimum Revenue is </t>
    </r>
    <r>
      <rPr>
        <b/>
        <sz val="10"/>
        <color theme="1"/>
        <rFont val="Calibri"/>
        <family val="2"/>
        <scheme val="minor"/>
      </rPr>
      <t>$100,000</t>
    </r>
    <r>
      <rPr>
        <sz val="10"/>
        <color theme="1"/>
        <rFont val="Calibri"/>
        <family val="2"/>
        <scheme val="minor"/>
      </rPr>
      <t xml:space="preserve">, the resulting array would be: </t>
    </r>
    <r>
      <rPr>
        <b/>
        <sz val="10"/>
        <color theme="1"/>
        <rFont val="Calibri"/>
        <family val="2"/>
        <scheme val="minor"/>
      </rPr>
      <t xml:space="preserve">{0,0,0,1,0,0,1,1,0,1,0,0} </t>
    </r>
    <r>
      <rPr>
        <sz val="10"/>
        <color theme="1"/>
        <rFont val="Calibri"/>
        <family val="2"/>
        <scheme val="minor"/>
      </rPr>
      <t xml:space="preserve">since only the </t>
    </r>
    <r>
      <rPr>
        <b/>
        <sz val="10"/>
        <color theme="1"/>
        <rFont val="Calibri"/>
        <family val="2"/>
        <scheme val="minor"/>
      </rPr>
      <t>4th</t>
    </r>
    <r>
      <rPr>
        <sz val="10"/>
        <color theme="1"/>
        <rFont val="Calibri"/>
        <family val="2"/>
        <scheme val="minor"/>
      </rPr>
      <t xml:space="preserve">, </t>
    </r>
    <r>
      <rPr>
        <b/>
        <sz val="10"/>
        <color theme="1"/>
        <rFont val="Calibri"/>
        <family val="2"/>
        <scheme val="minor"/>
      </rPr>
      <t>7th</t>
    </r>
    <r>
      <rPr>
        <sz val="10"/>
        <color theme="1"/>
        <rFont val="Calibri"/>
        <family val="2"/>
        <scheme val="minor"/>
      </rPr>
      <t xml:space="preserve">, </t>
    </r>
    <r>
      <rPr>
        <b/>
        <sz val="10"/>
        <color theme="1"/>
        <rFont val="Calibri"/>
        <family val="2"/>
        <scheme val="minor"/>
      </rPr>
      <t>8th</t>
    </r>
    <r>
      <rPr>
        <sz val="10"/>
        <color theme="1"/>
        <rFont val="Calibri"/>
        <family val="2"/>
        <scheme val="minor"/>
      </rPr>
      <t xml:space="preserve">, and </t>
    </r>
    <r>
      <rPr>
        <b/>
        <sz val="10"/>
        <color theme="1"/>
        <rFont val="Calibri"/>
        <family val="2"/>
        <scheme val="minor"/>
      </rPr>
      <t>10th</t>
    </r>
    <r>
      <rPr>
        <sz val="10"/>
        <color theme="1"/>
        <rFont val="Calibri"/>
        <family val="2"/>
        <scheme val="minor"/>
      </rPr>
      <t xml:space="preserve"> rows within the array from A3:D14 meet all of those conditions</t>
    </r>
  </si>
  <si>
    <r>
      <t xml:space="preserve">   -Next, the "</t>
    </r>
    <r>
      <rPr>
        <b/>
        <sz val="10"/>
        <color theme="1"/>
        <rFont val="Calibri"/>
        <family val="2"/>
        <scheme val="minor"/>
      </rPr>
      <t>ROW(A$3:A$14)-2</t>
    </r>
    <r>
      <rPr>
        <sz val="10"/>
        <color theme="1"/>
        <rFont val="Calibri"/>
        <family val="2"/>
        <scheme val="minor"/>
      </rPr>
      <t xml:space="preserve">" piece generates an array from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to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(equal to the total number of rows in the range). Since the first data point isn't in the first row of the worksheet, we subtract 2 so that the array produced goes from </t>
    </r>
    <r>
      <rPr>
        <b/>
        <sz val="10"/>
        <color theme="1"/>
        <rFont val="Calibri"/>
        <family val="2"/>
        <scheme val="minor"/>
      </rPr>
      <t>1-12</t>
    </r>
    <r>
      <rPr>
        <sz val="10"/>
        <color theme="1"/>
        <rFont val="Calibri"/>
        <family val="2"/>
        <scheme val="minor"/>
      </rPr>
      <t xml:space="preserve"> instead of </t>
    </r>
    <r>
      <rPr>
        <b/>
        <sz val="10"/>
        <color theme="1"/>
        <rFont val="Calibri"/>
        <family val="2"/>
        <scheme val="minor"/>
      </rPr>
      <t>3-15</t>
    </r>
    <r>
      <rPr>
        <sz val="10"/>
        <color theme="1"/>
        <rFont val="Calibri"/>
        <family val="2"/>
        <scheme val="minor"/>
      </rPr>
      <t>.</t>
    </r>
  </si>
  <si>
    <r>
      <t xml:space="preserve">   -The </t>
    </r>
    <r>
      <rPr>
        <b/>
        <sz val="10"/>
        <color theme="1"/>
        <rFont val="Calibri"/>
        <family val="2"/>
        <scheme val="minor"/>
      </rPr>
      <t>1-12</t>
    </r>
    <r>
      <rPr>
        <sz val="10"/>
        <color theme="1"/>
        <rFont val="Calibri"/>
        <family val="2"/>
        <scheme val="minor"/>
      </rPr>
      <t xml:space="preserve"> array now becomes the 2nd half of our </t>
    </r>
    <r>
      <rPr>
        <b/>
        <sz val="10"/>
        <color theme="1"/>
        <rFont val="Calibri"/>
        <family val="2"/>
        <scheme val="minor"/>
      </rPr>
      <t>IF</t>
    </r>
    <r>
      <rPr>
        <sz val="10"/>
        <color theme="1"/>
        <rFont val="Calibri"/>
        <family val="2"/>
        <scheme val="minor"/>
      </rPr>
      <t xml:space="preserve"> statement (the "</t>
    </r>
    <r>
      <rPr>
        <i/>
        <sz val="10"/>
        <color theme="1"/>
        <rFont val="Calibri"/>
        <family val="2"/>
        <scheme val="minor"/>
      </rPr>
      <t>Value if True</t>
    </r>
    <r>
      <rPr>
        <sz val="10"/>
        <color theme="1"/>
        <rFont val="Calibri"/>
        <family val="2"/>
        <scheme val="minor"/>
      </rPr>
      <t xml:space="preserve">"), so we're telling Excel which value (between 1 and 12) to assign to each instance of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(or TRUE) in the array created in the steps above</t>
    </r>
  </si>
  <si>
    <r>
      <t xml:space="preserve">   -All of this is then wrapped in a </t>
    </r>
    <r>
      <rPr>
        <b/>
        <sz val="10"/>
        <color theme="1"/>
        <rFont val="Calibri"/>
        <family val="2"/>
        <scheme val="minor"/>
      </rPr>
      <t>SMALL</t>
    </r>
    <r>
      <rPr>
        <sz val="10"/>
        <color theme="1"/>
        <rFont val="Calibri"/>
        <family val="2"/>
        <scheme val="minor"/>
      </rPr>
      <t xml:space="preserve"> function, which pulls the </t>
    </r>
    <r>
      <rPr>
        <b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th smallest value out of our final array (where</t>
    </r>
    <r>
      <rPr>
        <b/>
        <sz val="10"/>
        <color theme="1"/>
        <rFont val="Calibri"/>
        <family val="2"/>
        <scheme val="minor"/>
      </rPr>
      <t xml:space="preserve"> K</t>
    </r>
    <r>
      <rPr>
        <sz val="10"/>
        <color theme="1"/>
        <rFont val="Calibri"/>
        <family val="2"/>
        <scheme val="minor"/>
      </rPr>
      <t xml:space="preserve"> is defined by the </t>
    </r>
    <r>
      <rPr>
        <b/>
        <sz val="10"/>
        <color theme="1"/>
        <rFont val="Calibri"/>
        <family val="2"/>
        <scheme val="minor"/>
      </rPr>
      <t>ROWS(A$3:A3)</t>
    </r>
    <r>
      <rPr>
        <sz val="10"/>
        <color theme="1"/>
        <rFont val="Calibri"/>
        <family val="2"/>
        <scheme val="minor"/>
      </rPr>
      <t xml:space="preserve"> function). This lets us to drag our formula down to return the </t>
    </r>
    <r>
      <rPr>
        <b/>
        <sz val="10"/>
        <color theme="1"/>
        <rFont val="Calibri"/>
        <family val="2"/>
        <scheme val="minor"/>
      </rPr>
      <t>1st</t>
    </r>
    <r>
      <rPr>
        <sz val="10"/>
        <color theme="1"/>
        <rFont val="Calibri"/>
        <family val="2"/>
        <scheme val="minor"/>
      </rPr>
      <t xml:space="preserve">, </t>
    </r>
    <r>
      <rPr>
        <b/>
        <sz val="10"/>
        <color theme="1"/>
        <rFont val="Calibri"/>
        <family val="2"/>
        <scheme val="minor"/>
      </rPr>
      <t>2nd</t>
    </r>
    <r>
      <rPr>
        <sz val="10"/>
        <color theme="1"/>
        <rFont val="Calibri"/>
        <family val="2"/>
        <scheme val="minor"/>
      </rPr>
      <t xml:space="preserve"> and </t>
    </r>
    <r>
      <rPr>
        <b/>
        <sz val="10"/>
        <color theme="1"/>
        <rFont val="Calibri"/>
        <family val="2"/>
        <scheme val="minor"/>
      </rPr>
      <t>3rd</t>
    </r>
    <r>
      <rPr>
        <sz val="10"/>
        <color theme="1"/>
        <rFont val="Calibri"/>
        <family val="2"/>
        <scheme val="minor"/>
      </rPr>
      <t xml:space="preserve"> (etc) smallest values from the array</t>
    </r>
  </si>
  <si>
    <r>
      <t xml:space="preserve">  </t>
    </r>
    <r>
      <rPr>
        <b/>
        <sz val="12"/>
        <color theme="1"/>
        <rFont val="Calibri"/>
        <family val="2"/>
        <scheme val="minor"/>
      </rPr>
      <t>FORMULA EXPLANATION</t>
    </r>
    <r>
      <rPr>
        <sz val="12"/>
        <color theme="1"/>
        <rFont val="Calibri"/>
        <family val="2"/>
        <scheme val="minor"/>
      </rPr>
      <t xml:space="preserve"> (</t>
    </r>
    <r>
      <rPr>
        <i/>
        <sz val="12"/>
        <color theme="1"/>
        <rFont val="Calibri"/>
        <family val="2"/>
        <scheme val="minor"/>
      </rPr>
      <t>Tip: use the Evaluate Formula tool!</t>
    </r>
    <r>
      <rPr>
        <sz val="12"/>
        <color theme="1"/>
        <rFont val="Calibri"/>
        <family val="2"/>
        <scheme val="minor"/>
      </rPr>
      <t>)</t>
    </r>
  </si>
  <si>
    <t>Number of Product IDs</t>
  </si>
  <si>
    <t>Product ID</t>
  </si>
  <si>
    <t>Letter (v1)</t>
  </si>
  <si>
    <t>Letter (v2)</t>
  </si>
  <si>
    <r>
      <t>=IFERROR(</t>
    </r>
    <r>
      <rPr>
        <sz val="11"/>
        <color theme="9"/>
        <rFont val="Calibri"/>
        <family val="2"/>
        <scheme val="minor"/>
      </rPr>
      <t>INDEX(</t>
    </r>
    <r>
      <rPr>
        <sz val="11"/>
        <color theme="8"/>
        <rFont val="Calibri"/>
        <family val="2"/>
        <scheme val="minor"/>
      </rPr>
      <t>D$3:D$14</t>
    </r>
    <r>
      <rPr>
        <sz val="11"/>
        <color theme="9"/>
        <rFont val="Calibri"/>
        <family val="2"/>
        <scheme val="minor"/>
      </rPr>
      <t>,</t>
    </r>
    <r>
      <rPr>
        <sz val="11"/>
        <color theme="7"/>
        <rFont val="Calibri"/>
        <family val="2"/>
        <scheme val="minor"/>
      </rPr>
      <t>SMALL(</t>
    </r>
    <r>
      <rPr>
        <sz val="11"/>
        <color theme="6"/>
        <rFont val="Calibri"/>
        <family val="2"/>
        <scheme val="minor"/>
      </rPr>
      <t>IF(</t>
    </r>
    <r>
      <rPr>
        <sz val="11"/>
        <color theme="5"/>
        <rFont val="Calibri"/>
        <family val="2"/>
        <scheme val="minor"/>
      </rPr>
      <t>($C$3:$C$14&gt;=$G$4)*($A$3:$A$14&gt;=$G$2)*($A$3:$A$14&lt;=$G$3)</t>
    </r>
    <r>
      <rPr>
        <sz val="11"/>
        <color theme="6"/>
        <rFont val="Calibri"/>
        <family val="2"/>
        <scheme val="minor"/>
      </rPr>
      <t>,ROW(D$3:D$14)-2)</t>
    </r>
    <r>
      <rPr>
        <sz val="11"/>
        <color theme="7"/>
        <rFont val="Calibri"/>
        <family val="2"/>
        <scheme val="minor"/>
      </rPr>
      <t>,ROWS(D$3:D5))</t>
    </r>
    <r>
      <rPr>
        <sz val="11"/>
        <color theme="9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>,"")</t>
    </r>
  </si>
  <si>
    <r>
      <t>=SUM(</t>
    </r>
    <r>
      <rPr>
        <sz val="11"/>
        <color theme="9"/>
        <rFont val="Calibri"/>
        <family val="2"/>
        <scheme val="minor"/>
      </rPr>
      <t>OFFSET(B1,0,0,</t>
    </r>
    <r>
      <rPr>
        <sz val="11"/>
        <color theme="7"/>
        <rFont val="Calibri"/>
        <family val="2"/>
        <scheme val="minor"/>
      </rPr>
      <t>COUNTA(B:B)-1</t>
    </r>
    <r>
      <rPr>
        <sz val="11"/>
        <color theme="9"/>
        <rFont val="Calibri"/>
        <family val="2"/>
        <scheme val="minor"/>
      </rPr>
      <t>,1)</t>
    </r>
    <r>
      <rPr>
        <sz val="11"/>
        <color theme="1"/>
        <rFont val="Calibri"/>
        <family val="2"/>
        <scheme val="minor"/>
      </rPr>
      <t>)</t>
    </r>
  </si>
  <si>
    <t>=</t>
  </si>
  <si>
    <t>Small</t>
  </si>
  <si>
    <t>Pants</t>
  </si>
  <si>
    <t>Price</t>
  </si>
  <si>
    <t>Size:</t>
  </si>
  <si>
    <t>Product:</t>
  </si>
  <si>
    <t>Sweater</t>
  </si>
  <si>
    <t>T-Shirt</t>
  </si>
  <si>
    <t>Shorts</t>
  </si>
  <si>
    <t>Socks</t>
  </si>
  <si>
    <t>XLarge</t>
  </si>
  <si>
    <t>Large</t>
  </si>
  <si>
    <t>Medium</t>
  </si>
  <si>
    <t>XSmall</t>
  </si>
  <si>
    <t>% through year:</t>
  </si>
  <si>
    <t>First day of Year:</t>
  </si>
  <si>
    <t>First day of Month:</t>
  </si>
  <si>
    <t>Last day of Month:</t>
  </si>
  <si>
    <t>Years Remaining:</t>
  </si>
  <si>
    <t>Current Second:</t>
  </si>
  <si>
    <t>Months Remaining:</t>
  </si>
  <si>
    <t>Current Minute:</t>
  </si>
  <si>
    <t>Current Hour:</t>
  </si>
  <si>
    <t>Day of Week:</t>
  </si>
  <si>
    <t>Current Day:</t>
  </si>
  <si>
    <t># Workdays until Due:</t>
  </si>
  <si>
    <t>Current Month:</t>
  </si>
  <si>
    <t>Days until due:</t>
  </si>
  <si>
    <t>Current Year:</t>
  </si>
  <si>
    <t>Project Due Date:</t>
  </si>
  <si>
    <t>Current Time:</t>
  </si>
  <si>
    <t>Current Date:</t>
  </si>
  <si>
    <t>$100+</t>
  </si>
  <si>
    <t>$50 - $99.99</t>
  </si>
  <si>
    <t>$25 - $49.99</t>
  </si>
  <si>
    <t>$0 - $24.99</t>
  </si>
  <si>
    <t>Discount</t>
  </si>
  <si>
    <t>Minimum</t>
  </si>
  <si>
    <t>Order Amount</t>
  </si>
  <si>
    <t>Discount %</t>
  </si>
  <si>
    <t>Order ID</t>
  </si>
  <si>
    <t>Europe &amp; Central Asia</t>
  </si>
  <si>
    <t>San Marino</t>
  </si>
  <si>
    <t>SMR</t>
  </si>
  <si>
    <t>Liechtenstein</t>
  </si>
  <si>
    <t>LIE</t>
  </si>
  <si>
    <t>Zimbabwe</t>
  </si>
  <si>
    <t>Monaco</t>
  </si>
  <si>
    <t>MCO</t>
  </si>
  <si>
    <t>Zambia</t>
  </si>
  <si>
    <t>Latin America &amp; Caribbean</t>
  </si>
  <si>
    <t>Sint Maarten</t>
  </si>
  <si>
    <t>SXM</t>
  </si>
  <si>
    <t>Yemen</t>
  </si>
  <si>
    <t>Faroe Islands</t>
  </si>
  <si>
    <t>FRO</t>
  </si>
  <si>
    <t>Vietnam</t>
  </si>
  <si>
    <t>East Asia &amp; Pacific</t>
  </si>
  <si>
    <t>American Samoa</t>
  </si>
  <si>
    <t>ASM</t>
  </si>
  <si>
    <t>Venezuela</t>
  </si>
  <si>
    <t>Northern Mariana Islands</t>
  </si>
  <si>
    <t>MNP</t>
  </si>
  <si>
    <t>Vanuatu</t>
  </si>
  <si>
    <t>Greenland</t>
  </si>
  <si>
    <t>GRL</t>
  </si>
  <si>
    <t>Uzbekistan</t>
  </si>
  <si>
    <t>North America</t>
  </si>
  <si>
    <t>Bermuda</t>
  </si>
  <si>
    <t>BMU</t>
  </si>
  <si>
    <t>Uruguay</t>
  </si>
  <si>
    <t>Cayman Islands</t>
  </si>
  <si>
    <t>CYM</t>
  </si>
  <si>
    <t>United States</t>
  </si>
  <si>
    <t>Isle of Man</t>
  </si>
  <si>
    <t>IMN</t>
  </si>
  <si>
    <t>United Kingdom</t>
  </si>
  <si>
    <t>U.S. Virgin Islands</t>
  </si>
  <si>
    <t>VIR</t>
  </si>
  <si>
    <t>United Arab Emirates</t>
  </si>
  <si>
    <t>Aruba</t>
  </si>
  <si>
    <t>ABW</t>
  </si>
  <si>
    <t>Ukraine</t>
  </si>
  <si>
    <t>Curaçao</t>
  </si>
  <si>
    <t>CUW</t>
  </si>
  <si>
    <t>Uganda</t>
  </si>
  <si>
    <t>Guam</t>
  </si>
  <si>
    <t>GUM</t>
  </si>
  <si>
    <t>French Polynesia</t>
  </si>
  <si>
    <t>PYF</t>
  </si>
  <si>
    <t>Tuvalu</t>
  </si>
  <si>
    <t>New Caledonia</t>
  </si>
  <si>
    <t>NCL</t>
  </si>
  <si>
    <t>Turks and Caicos Islands</t>
  </si>
  <si>
    <t>Barbados</t>
  </si>
  <si>
    <t>BRB</t>
  </si>
  <si>
    <t>Turkmenistan</t>
  </si>
  <si>
    <t>Bahamas</t>
  </si>
  <si>
    <t>BHS</t>
  </si>
  <si>
    <t>Turkey</t>
  </si>
  <si>
    <t>Sub-Saharan Africa</t>
  </si>
  <si>
    <t>Eritrea</t>
  </si>
  <si>
    <t>ERI</t>
  </si>
  <si>
    <t>Tunisia</t>
  </si>
  <si>
    <t>South Sudan</t>
  </si>
  <si>
    <t>SSD</t>
  </si>
  <si>
    <t>Trinidad and Tobago</t>
  </si>
  <si>
    <t>Cuba</t>
  </si>
  <si>
    <t>CUB</t>
  </si>
  <si>
    <t>Tonga</t>
  </si>
  <si>
    <t>Middle East &amp; North Africa</t>
  </si>
  <si>
    <t>Syria</t>
  </si>
  <si>
    <t>SYR</t>
  </si>
  <si>
    <t>Togo</t>
  </si>
  <si>
    <t>VEN</t>
  </si>
  <si>
    <t>Thailand</t>
  </si>
  <si>
    <t>Iran</t>
  </si>
  <si>
    <t>IRN</t>
  </si>
  <si>
    <t>Tanzania</t>
  </si>
  <si>
    <t>TUV</t>
  </si>
  <si>
    <t>Tajikistan</t>
  </si>
  <si>
    <t>Kiribati</t>
  </si>
  <si>
    <t>KIR</t>
  </si>
  <si>
    <t>Marshall Islands</t>
  </si>
  <si>
    <t>MHL</t>
  </si>
  <si>
    <t>Switzerland</t>
  </si>
  <si>
    <t>Palau</t>
  </si>
  <si>
    <t>PLW</t>
  </si>
  <si>
    <t>Sweden</t>
  </si>
  <si>
    <t>São Tomé and Príncipe</t>
  </si>
  <si>
    <t>STP</t>
  </si>
  <si>
    <t>Suriname</t>
  </si>
  <si>
    <t>TON</t>
  </si>
  <si>
    <t>Sudan</t>
  </si>
  <si>
    <t>Dominica</t>
  </si>
  <si>
    <t>DMA</t>
  </si>
  <si>
    <t>Sri Lanka</t>
  </si>
  <si>
    <t>Saint Vincent and the Grenadines</t>
  </si>
  <si>
    <t>VCT</t>
  </si>
  <si>
    <t>Spain</t>
  </si>
  <si>
    <t>Samoa</t>
  </si>
  <si>
    <t>WSM</t>
  </si>
  <si>
    <t>VUT</t>
  </si>
  <si>
    <t>South Africa</t>
  </si>
  <si>
    <t>TCA</t>
  </si>
  <si>
    <t>Somalia</t>
  </si>
  <si>
    <t>Saint Kitts and Nevis</t>
  </si>
  <si>
    <t>KNA</t>
  </si>
  <si>
    <t>Solomon Islands</t>
  </si>
  <si>
    <t>Comoros</t>
  </si>
  <si>
    <t>COM</t>
  </si>
  <si>
    <t>Slovenia</t>
  </si>
  <si>
    <t>Grenada</t>
  </si>
  <si>
    <t>GRD</t>
  </si>
  <si>
    <t>Slovakia</t>
  </si>
  <si>
    <t>SLB</t>
  </si>
  <si>
    <t>Guinea-Bissau</t>
  </si>
  <si>
    <t>GNB</t>
  </si>
  <si>
    <t>Singapore</t>
  </si>
  <si>
    <t>Seychelles</t>
  </si>
  <si>
    <t>SYC</t>
  </si>
  <si>
    <t>Sierra Leone</t>
  </si>
  <si>
    <t>Antigua and Barbuda</t>
  </si>
  <si>
    <t>ATG</t>
  </si>
  <si>
    <t>Gambia</t>
  </si>
  <si>
    <t>GMB</t>
  </si>
  <si>
    <t>Serbia</t>
  </si>
  <si>
    <t>Saint Lucia</t>
  </si>
  <si>
    <t>LCA</t>
  </si>
  <si>
    <t>Senegal</t>
  </si>
  <si>
    <t>Belize</t>
  </si>
  <si>
    <t>BLZ</t>
  </si>
  <si>
    <t>Saudi Arabia</t>
  </si>
  <si>
    <t>Djibouti</t>
  </si>
  <si>
    <t>DJI</t>
  </si>
  <si>
    <t>Cape Verde</t>
  </si>
  <si>
    <t>CPV</t>
  </si>
  <si>
    <t>Central African Republic</t>
  </si>
  <si>
    <t>CAF</t>
  </si>
  <si>
    <t>South Asia</t>
  </si>
  <si>
    <t>Bhutan</t>
  </si>
  <si>
    <t>BTN</t>
  </si>
  <si>
    <t>Lesotho</t>
  </si>
  <si>
    <t>LSO</t>
  </si>
  <si>
    <t>Burundi</t>
  </si>
  <si>
    <t>BDI</t>
  </si>
  <si>
    <t>Andorra</t>
  </si>
  <si>
    <t>AND</t>
  </si>
  <si>
    <t>Rwanda</t>
  </si>
  <si>
    <t>Liberia</t>
  </si>
  <si>
    <t>LBR</t>
  </si>
  <si>
    <t>Russia</t>
  </si>
  <si>
    <t>SUR</t>
  </si>
  <si>
    <t>Romania</t>
  </si>
  <si>
    <t>Guyana</t>
  </si>
  <si>
    <t>GUY</t>
  </si>
  <si>
    <t>Qatar</t>
  </si>
  <si>
    <t>SLE</t>
  </si>
  <si>
    <t>Puerto Rico</t>
  </si>
  <si>
    <t>Eswatini</t>
  </si>
  <si>
    <t>SWZ</t>
  </si>
  <si>
    <t>Portugal</t>
  </si>
  <si>
    <t>SOM</t>
  </si>
  <si>
    <t>Poland</t>
  </si>
  <si>
    <t>Maldives</t>
  </si>
  <si>
    <t>MDV</t>
  </si>
  <si>
    <t>Philippines</t>
  </si>
  <si>
    <t>TGO</t>
  </si>
  <si>
    <t>Peru</t>
  </si>
  <si>
    <t>Mauritania</t>
  </si>
  <si>
    <t>MRT</t>
  </si>
  <si>
    <t>Paraguay</t>
  </si>
  <si>
    <t>Montenegro</t>
  </si>
  <si>
    <t>MNE</t>
  </si>
  <si>
    <t>Papua New Guinea</t>
  </si>
  <si>
    <t>Fiji</t>
  </si>
  <si>
    <t>FJI</t>
  </si>
  <si>
    <t>Panama</t>
  </si>
  <si>
    <t>Malawi</t>
  </si>
  <si>
    <t>MWI</t>
  </si>
  <si>
    <t>TJK</t>
  </si>
  <si>
    <t>Pakistan</t>
  </si>
  <si>
    <t>Kyrgyzstan</t>
  </si>
  <si>
    <t>KGZ</t>
  </si>
  <si>
    <t>Oman</t>
  </si>
  <si>
    <t>Niger</t>
  </si>
  <si>
    <t>NER</t>
  </si>
  <si>
    <t>Norway</t>
  </si>
  <si>
    <t>RWA</t>
  </si>
  <si>
    <t>Haiti</t>
  </si>
  <si>
    <t>HTI</t>
  </si>
  <si>
    <t>North Macedonia</t>
  </si>
  <si>
    <t>Benin</t>
  </si>
  <si>
    <t>BEN</t>
  </si>
  <si>
    <t>North Korea</t>
  </si>
  <si>
    <t>Guinea</t>
  </si>
  <si>
    <t>GIN</t>
  </si>
  <si>
    <t>Nigeria</t>
  </si>
  <si>
    <t>Chad</t>
  </si>
  <si>
    <t>TCD</t>
  </si>
  <si>
    <t>Moldova</t>
  </si>
  <si>
    <t>MDA</t>
  </si>
  <si>
    <t>Nicaragua</t>
  </si>
  <si>
    <t>Madagascar</t>
  </si>
  <si>
    <t>MDG</t>
  </si>
  <si>
    <t>New Zealand</t>
  </si>
  <si>
    <t>Armenia</t>
  </si>
  <si>
    <t>ARM</t>
  </si>
  <si>
    <t>MKD</t>
  </si>
  <si>
    <t>Netherlands</t>
  </si>
  <si>
    <t>Mongolia</t>
  </si>
  <si>
    <t>MNG</t>
  </si>
  <si>
    <t>Nepal</t>
  </si>
  <si>
    <t>NIC</t>
  </si>
  <si>
    <t>Namibia</t>
  </si>
  <si>
    <t>Equatorial Guinea</t>
  </si>
  <si>
    <t>GNQ</t>
  </si>
  <si>
    <t>Myanmar</t>
  </si>
  <si>
    <t>Brunei</t>
  </si>
  <si>
    <t>BRN</t>
  </si>
  <si>
    <t>Mozambique</t>
  </si>
  <si>
    <t>Mauritius</t>
  </si>
  <si>
    <t>MUS</t>
  </si>
  <si>
    <t>Morocco</t>
  </si>
  <si>
    <t>Burkina Faso</t>
  </si>
  <si>
    <t>BFA</t>
  </si>
  <si>
    <t>MOZ</t>
  </si>
  <si>
    <t>NAM</t>
  </si>
  <si>
    <t>Malta</t>
  </si>
  <si>
    <t>MLT</t>
  </si>
  <si>
    <t>Albania</t>
  </si>
  <si>
    <t>ALB</t>
  </si>
  <si>
    <t>Mexico</t>
  </si>
  <si>
    <t>Jamaica</t>
  </si>
  <si>
    <t>JAM</t>
  </si>
  <si>
    <t>GEO</t>
  </si>
  <si>
    <t>Gabon</t>
  </si>
  <si>
    <t>GAB</t>
  </si>
  <si>
    <t>Mali</t>
  </si>
  <si>
    <t>MLI</t>
  </si>
  <si>
    <t>Botswana</t>
  </si>
  <si>
    <t>BWA</t>
  </si>
  <si>
    <t>Afghanistan</t>
  </si>
  <si>
    <t>AFG</t>
  </si>
  <si>
    <t>Bosnia and Herzegovina</t>
  </si>
  <si>
    <t>BIH</t>
  </si>
  <si>
    <t>Malaysia</t>
  </si>
  <si>
    <t>TTO</t>
  </si>
  <si>
    <t>PNG</t>
  </si>
  <si>
    <t>Honduras</t>
  </si>
  <si>
    <t>HND</t>
  </si>
  <si>
    <t>Macau</t>
  </si>
  <si>
    <t>SEN</t>
  </si>
  <si>
    <t>Luxembourg</t>
  </si>
  <si>
    <t>Cyprus</t>
  </si>
  <si>
    <t>CYP</t>
  </si>
  <si>
    <t>Lithuania</t>
  </si>
  <si>
    <t>Cambodia</t>
  </si>
  <si>
    <t>KHM</t>
  </si>
  <si>
    <t>Iceland</t>
  </si>
  <si>
    <t>ISL</t>
  </si>
  <si>
    <t>Libya</t>
  </si>
  <si>
    <t>El Salvador</t>
  </si>
  <si>
    <t>SLV</t>
  </si>
  <si>
    <t>ZMB</t>
  </si>
  <si>
    <t>YEM</t>
  </si>
  <si>
    <t>Lebanon</t>
  </si>
  <si>
    <t>UGA</t>
  </si>
  <si>
    <t>Latvia</t>
  </si>
  <si>
    <t>NPL</t>
  </si>
  <si>
    <t>Estonia</t>
  </si>
  <si>
    <t>EST</t>
  </si>
  <si>
    <t>Kuwait</t>
  </si>
  <si>
    <t>ZWE</t>
  </si>
  <si>
    <t>LVA</t>
  </si>
  <si>
    <t>Kenya</t>
  </si>
  <si>
    <t>Bahrain</t>
  </si>
  <si>
    <t>BHR</t>
  </si>
  <si>
    <t>Kazakhstan</t>
  </si>
  <si>
    <t>Cameroon</t>
  </si>
  <si>
    <t>CMR</t>
  </si>
  <si>
    <t>Jordan</t>
  </si>
  <si>
    <t>TUN</t>
  </si>
  <si>
    <t>Japan</t>
  </si>
  <si>
    <t>Bolivia</t>
  </si>
  <si>
    <t>BOL</t>
  </si>
  <si>
    <t>TKM</t>
  </si>
  <si>
    <t>Ivory Coast</t>
  </si>
  <si>
    <t>PRY</t>
  </si>
  <si>
    <t>Italy</t>
  </si>
  <si>
    <t>SDN</t>
  </si>
  <si>
    <t>Israel</t>
  </si>
  <si>
    <t>JOR</t>
  </si>
  <si>
    <t>CIV</t>
  </si>
  <si>
    <t>Ireland</t>
  </si>
  <si>
    <t>Azerbaijan</t>
  </si>
  <si>
    <t>AZE</t>
  </si>
  <si>
    <t>Iraq</t>
  </si>
  <si>
    <t>Congo</t>
  </si>
  <si>
    <t>COD</t>
  </si>
  <si>
    <t>LBY</t>
  </si>
  <si>
    <t>Indonesia</t>
  </si>
  <si>
    <t>UZB</t>
  </si>
  <si>
    <t>India</t>
  </si>
  <si>
    <t>SRB</t>
  </si>
  <si>
    <t>LTU</t>
  </si>
  <si>
    <t>Hungary</t>
  </si>
  <si>
    <t>SVN</t>
  </si>
  <si>
    <t>Hong Kong</t>
  </si>
  <si>
    <t>MAC</t>
  </si>
  <si>
    <t>LBN</t>
  </si>
  <si>
    <t>TZA</t>
  </si>
  <si>
    <t>URY</t>
  </si>
  <si>
    <t>Belarus</t>
  </si>
  <si>
    <t>BLR</t>
  </si>
  <si>
    <t>Costa Rica</t>
  </si>
  <si>
    <t>CRI</t>
  </si>
  <si>
    <t>Guatemala</t>
  </si>
  <si>
    <t>Croatia</t>
  </si>
  <si>
    <t>HRV</t>
  </si>
  <si>
    <t>PAN</t>
  </si>
  <si>
    <t>Bulgaria</t>
  </si>
  <si>
    <t>BGR</t>
  </si>
  <si>
    <t>Ghana</t>
  </si>
  <si>
    <t>GHA</t>
  </si>
  <si>
    <t>Greece</t>
  </si>
  <si>
    <t>LUX</t>
  </si>
  <si>
    <t>MMR</t>
  </si>
  <si>
    <t>Germany</t>
  </si>
  <si>
    <t>GTM</t>
  </si>
  <si>
    <t>OMN</t>
  </si>
  <si>
    <t>Dominican Republic</t>
  </si>
  <si>
    <t>DOM</t>
  </si>
  <si>
    <t>Ethiopia</t>
  </si>
  <si>
    <t>ETH</t>
  </si>
  <si>
    <t>KEN</t>
  </si>
  <si>
    <t>France</t>
  </si>
  <si>
    <t>LKA</t>
  </si>
  <si>
    <t>Finland</t>
  </si>
  <si>
    <t>PRI</t>
  </si>
  <si>
    <t>SVK</t>
  </si>
  <si>
    <t>Angola</t>
  </si>
  <si>
    <t>AGO</t>
  </si>
  <si>
    <t>Ecuador</t>
  </si>
  <si>
    <t>ECU</t>
  </si>
  <si>
    <t>MAR</t>
  </si>
  <si>
    <t>UKR</t>
  </si>
  <si>
    <t>KWT</t>
  </si>
  <si>
    <t>HUN</t>
  </si>
  <si>
    <t>KAZ</t>
  </si>
  <si>
    <t>Egypt</t>
  </si>
  <si>
    <t>Algeria</t>
  </si>
  <si>
    <t>DZA</t>
  </si>
  <si>
    <t>QAT</t>
  </si>
  <si>
    <t>NZL</t>
  </si>
  <si>
    <t>GRC</t>
  </si>
  <si>
    <t>PER</t>
  </si>
  <si>
    <t>Denmark</t>
  </si>
  <si>
    <t>IRQ</t>
  </si>
  <si>
    <t>Czech Republic</t>
  </si>
  <si>
    <t>PRT</t>
  </si>
  <si>
    <t>ROU</t>
  </si>
  <si>
    <t>CZE</t>
  </si>
  <si>
    <t>VNM</t>
  </si>
  <si>
    <t>EGY</t>
  </si>
  <si>
    <t>FIN</t>
  </si>
  <si>
    <t>Bangladesh</t>
  </si>
  <si>
    <t>BGD</t>
  </si>
  <si>
    <t>Chile</t>
  </si>
  <si>
    <t>CHL</t>
  </si>
  <si>
    <t>Colombia</t>
  </si>
  <si>
    <t>PAK</t>
  </si>
  <si>
    <t>China</t>
  </si>
  <si>
    <t>COL</t>
  </si>
  <si>
    <t>PHL</t>
  </si>
  <si>
    <t>DNK</t>
  </si>
  <si>
    <t>MYS</t>
  </si>
  <si>
    <t>HKG</t>
  </si>
  <si>
    <t>SGP</t>
  </si>
  <si>
    <t>Canada</t>
  </si>
  <si>
    <t>ZAF</t>
  </si>
  <si>
    <t>ISR</t>
  </si>
  <si>
    <t>IRL</t>
  </si>
  <si>
    <t>NGA</t>
  </si>
  <si>
    <t>ARE</t>
  </si>
  <si>
    <t>NOR</t>
  </si>
  <si>
    <t>Austria</t>
  </si>
  <si>
    <t>AUT</t>
  </si>
  <si>
    <t>Brazil</t>
  </si>
  <si>
    <t>THA</t>
  </si>
  <si>
    <t>Argentina</t>
  </si>
  <si>
    <t>ARG</t>
  </si>
  <si>
    <t>Belgium</t>
  </si>
  <si>
    <t>BEL</t>
  </si>
  <si>
    <t>SWE</t>
  </si>
  <si>
    <t>POL</t>
  </si>
  <si>
    <t>CHE</t>
  </si>
  <si>
    <t>TUR</t>
  </si>
  <si>
    <t>SAU</t>
  </si>
  <si>
    <t>NLD</t>
  </si>
  <si>
    <t>IDN</t>
  </si>
  <si>
    <t>GDP Category</t>
  </si>
  <si>
    <t>MEX</t>
  </si>
  <si>
    <t>Australia</t>
  </si>
  <si>
    <t>AUS</t>
  </si>
  <si>
    <t>ESP</t>
  </si>
  <si>
    <t>KOR</t>
  </si>
  <si>
    <t>RUS</t>
  </si>
  <si>
    <t>CAN</t>
  </si>
  <si>
    <t>GDP Index</t>
  </si>
  <si>
    <t>BRA</t>
  </si>
  <si>
    <t>GDP ($MM)</t>
  </si>
  <si>
    <t>Country</t>
  </si>
  <si>
    <t>Index</t>
  </si>
  <si>
    <t>ITA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</si>
  <si>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</si>
  <si>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IND</t>
  </si>
  <si>
    <t>FRA</t>
  </si>
  <si>
    <t>GBR</t>
  </si>
  <si>
    <t>Unemployment</t>
  </si>
  <si>
    <t>Population</t>
  </si>
  <si>
    <t>Life Expectancy</t>
  </si>
  <si>
    <t>Code</t>
  </si>
  <si>
    <t>Region</t>
  </si>
  <si>
    <t>Country Name</t>
  </si>
  <si>
    <t>DEU</t>
  </si>
  <si>
    <t>KEY METRICS</t>
  </si>
  <si>
    <t>GENERAL INFO</t>
  </si>
  <si>
    <t>JPN</t>
  </si>
  <si>
    <t>CHN</t>
  </si>
  <si>
    <t>USA</t>
  </si>
  <si>
    <t>Select Country: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</si>
  <si>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</si>
  <si>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Very High</t>
  </si>
  <si>
    <t>High</t>
  </si>
  <si>
    <t>Upper Middle</t>
  </si>
  <si>
    <t>Lower Middle</t>
  </si>
  <si>
    <t>Low</t>
  </si>
  <si>
    <t>Very Low</t>
  </si>
  <si>
    <t>-</t>
  </si>
  <si>
    <t>Category</t>
  </si>
  <si>
    <t>GDP</t>
  </si>
  <si>
    <t>Total Shipping Cost:</t>
  </si>
  <si>
    <t>Oakland</t>
  </si>
  <si>
    <t>FACTORY</t>
  </si>
  <si>
    <t>Baltimore</t>
  </si>
  <si>
    <t>Seattle</t>
  </si>
  <si>
    <t>Dallas</t>
  </si>
  <si>
    <t>Miami</t>
  </si>
  <si>
    <t>DISTRIBUTION CENTER</t>
  </si>
  <si>
    <t>Units Shipped</t>
  </si>
  <si>
    <t>Shipping Cost/Unit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</si>
</sst>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&quot;$&quot;#,##0_);[Red]\(&quot;$&quot;#,##0\)"/>
    <numFmt numFmtId="165" formatCode="_(&quot;$&quot;* #,##0.00_);_(&quot;$&quot;* \(#,##0.00\);_(&quot;$&quot;* &quot;-&quot;??_);_(@_)"/>
    <numFmt numFmtId="166" formatCode="&quot;$&quot;#,##0"/>
    <numFmt numFmtId="167" formatCode="[$-409]m/d/yy\ h:mm\ AM/PM;@"/>
    <numFmt numFmtId="168" formatCode="dddd"/>
    <numFmt numFmtId="169" formatCode="0.0%"/>
    <numFmt numFmtId="170" formatCode="m/d;@"/>
    <numFmt numFmtId="171" formatCode="&quot;$&quot;#,##0.00"/>
    <numFmt numFmtId="173" formatCode="#,##0.0"/>
    <numFmt numFmtId="174" formatCode="&quot;$&quot;#,##0.00_);\(&quot;$&quot;#,##0.00\)"/>
  </numFmts>
  <fonts count="4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6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b/>
      <sz val="18"/>
      <color theme="1" tint="0.1499984740745262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 style="medium">
        <color theme="0"/>
      </right>
      <top/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thick">
        <color theme="0"/>
      </top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5" fillId="0" borderId="0"/>
    <xf numFmtId="9" fontId="5" fillId="0" borderId="0" applyFont="0" applyFill="0" applyBorder="0" applyAlignment="0" applyProtection="0"/>
    <xf numFmtId="0" fontId="6" fillId="0" borderId="0"/>
  </cellStyleXfs>
  <cellXfs count="221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3" fontId="3" fillId="2" borderId="0" xfId="0" applyNumberFormat="1" applyFont="1" applyFill="1" applyAlignment="1">
      <alignment horizontal="center" vertical="center"/>
    </xf>
    <xf numFmtId="3" fontId="0" fillId="0" borderId="0" xfId="0" applyNumberFormat="1" applyAlignment="1">
      <alignment horizontal="center"/>
    </xf>
    <xf numFmtId="166" fontId="3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0" fontId="1" fillId="3" borderId="1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3" fontId="3" fillId="2" borderId="0" xfId="0" applyNumberFormat="1" applyFont="1" applyFill="1" applyAlignment="1">
      <alignment horizontal="center" vertical="center" wrapText="1"/>
    </xf>
    <xf numFmtId="1" fontId="3" fillId="2" borderId="0" xfId="0" applyNumberFormat="1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166" fontId="3" fillId="2" borderId="0" xfId="1" applyNumberFormat="1" applyFont="1" applyFill="1" applyAlignment="1">
      <alignment horizontal="center" vertical="center"/>
    </xf>
    <xf numFmtId="166" fontId="0" fillId="0" borderId="0" xfId="1" applyNumberFormat="1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 vertical="center"/>
    </xf>
    <xf numFmtId="14" fontId="0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Alignment="1">
      <alignment horizontal="center"/>
    </xf>
    <xf numFmtId="22" fontId="0" fillId="0" borderId="0" xfId="0" applyNumberFormat="1"/>
    <xf numFmtId="14" fontId="6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0" fontId="1" fillId="0" borderId="0" xfId="0" applyFont="1"/>
    <xf numFmtId="0" fontId="1" fillId="2" borderId="0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0" xfId="0" applyNumberFormat="1"/>
    <xf numFmtId="169" fontId="1" fillId="2" borderId="0" xfId="2" applyNumberFormat="1" applyFont="1" applyFill="1" applyBorder="1" applyAlignment="1">
      <alignment horizontal="center"/>
    </xf>
    <xf numFmtId="169" fontId="0" fillId="0" borderId="0" xfId="2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4" fillId="7" borderId="0" xfId="0" applyFont="1" applyFill="1" applyAlignment="1">
      <alignment horizontal="right"/>
    </xf>
    <xf numFmtId="14" fontId="1" fillId="7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7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0" applyNumberFormat="1"/>
    <xf numFmtId="170" fontId="1" fillId="2" borderId="0" xfId="0" applyNumberFormat="1" applyFont="1" applyFill="1" applyAlignment="1">
      <alignment horizontal="center"/>
    </xf>
    <xf numFmtId="170" fontId="0" fillId="0" borderId="0" xfId="0" applyNumberFormat="1" applyAlignment="1">
      <alignment horizontal="center"/>
    </xf>
    <xf numFmtId="170" fontId="0" fillId="0" borderId="0" xfId="0" applyNumberFormat="1"/>
    <xf numFmtId="1" fontId="1" fillId="0" borderId="0" xfId="0" applyNumberFormat="1" applyFont="1" applyAlignment="1">
      <alignment horizontal="center"/>
    </xf>
    <xf numFmtId="1" fontId="1" fillId="8" borderId="1" xfId="0" applyNumberFormat="1" applyFont="1" applyFill="1" applyBorder="1" applyAlignment="1">
      <alignment horizontal="center"/>
    </xf>
    <xf numFmtId="170" fontId="1" fillId="8" borderId="1" xfId="0" applyNumberFormat="1" applyFont="1" applyFill="1" applyBorder="1" applyAlignment="1">
      <alignment horizontal="center"/>
    </xf>
    <xf numFmtId="14" fontId="6" fillId="8" borderId="3" xfId="0" applyNumberFormat="1" applyFont="1" applyFill="1" applyBorder="1" applyAlignment="1">
      <alignment horizontal="center"/>
    </xf>
    <xf numFmtId="167" fontId="6" fillId="8" borderId="3" xfId="0" applyNumberFormat="1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168" fontId="1" fillId="8" borderId="3" xfId="0" applyNumberFormat="1" applyFont="1" applyFill="1" applyBorder="1" applyAlignment="1">
      <alignment horizontal="center"/>
    </xf>
    <xf numFmtId="0" fontId="6" fillId="8" borderId="3" xfId="0" applyFont="1" applyFill="1" applyBorder="1" applyAlignment="1">
      <alignment horizontal="center"/>
    </xf>
    <xf numFmtId="14" fontId="0" fillId="8" borderId="0" xfId="0" applyNumberFormat="1" applyFill="1" applyAlignment="1">
      <alignment horizontal="center"/>
    </xf>
    <xf numFmtId="166" fontId="0" fillId="8" borderId="0" xfId="0" applyNumberFormat="1" applyFill="1" applyAlignment="1">
      <alignment horizontal="center"/>
    </xf>
    <xf numFmtId="0" fontId="0" fillId="8" borderId="0" xfId="0" applyFill="1" applyBorder="1" applyAlignment="1">
      <alignment horizontal="center"/>
    </xf>
    <xf numFmtId="169" fontId="0" fillId="8" borderId="0" xfId="2" applyNumberFormat="1" applyFont="1" applyFill="1" applyAlignment="1">
      <alignment horizontal="center"/>
    </xf>
    <xf numFmtId="1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0" fillId="8" borderId="0" xfId="0" applyFont="1" applyFill="1" applyAlignment="1">
      <alignment horizontal="center"/>
    </xf>
    <xf numFmtId="3" fontId="1" fillId="8" borderId="1" xfId="0" applyNumberFormat="1" applyFont="1" applyFill="1" applyBorder="1" applyAlignment="1">
      <alignment horizontal="center"/>
    </xf>
    <xf numFmtId="3" fontId="1" fillId="2" borderId="2" xfId="0" applyNumberFormat="1" applyFont="1" applyFill="1" applyBorder="1" applyAlignment="1">
      <alignment horizontal="center"/>
    </xf>
    <xf numFmtId="3" fontId="0" fillId="0" borderId="0" xfId="0" applyNumberFormat="1"/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9" fontId="3" fillId="2" borderId="0" xfId="0" applyNumberFormat="1" applyFont="1" applyFill="1" applyAlignment="1">
      <alignment horizontal="center" vertical="center"/>
    </xf>
    <xf numFmtId="169" fontId="0" fillId="0" borderId="0" xfId="2" applyNumberFormat="1" applyFont="1" applyFill="1" applyBorder="1" applyAlignment="1">
      <alignment horizontal="center"/>
    </xf>
    <xf numFmtId="169" fontId="0" fillId="0" borderId="0" xfId="2" applyNumberFormat="1" applyFont="1" applyFill="1" applyAlignment="1">
      <alignment horizontal="center"/>
    </xf>
    <xf numFmtId="169" fontId="0" fillId="0" borderId="0" xfId="0" applyNumberFormat="1"/>
    <xf numFmtId="0" fontId="0" fillId="0" borderId="0" xfId="0" quotePrefix="1"/>
    <xf numFmtId="0" fontId="8" fillId="0" borderId="0" xfId="0" applyFont="1"/>
    <xf numFmtId="0" fontId="0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11" fillId="0" borderId="0" xfId="0" quotePrefix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7" fillId="0" borderId="0" xfId="0" quotePrefix="1" applyFont="1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quotePrefix="1" applyFont="1" applyAlignment="1">
      <alignment horizontal="left"/>
    </xf>
    <xf numFmtId="0" fontId="0" fillId="0" borderId="0" xfId="0" quotePrefix="1" applyFont="1" applyAlignment="1">
      <alignment horizontal="center"/>
    </xf>
    <xf numFmtId="0" fontId="11" fillId="0" borderId="0" xfId="0" quotePrefix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quotePrefix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14" fontId="11" fillId="0" borderId="0" xfId="0" quotePrefix="1" applyNumberFormat="1" applyFont="1" applyAlignment="1">
      <alignment horizontal="left" vertical="center"/>
    </xf>
    <xf numFmtId="14" fontId="11" fillId="0" borderId="0" xfId="0" applyNumberFormat="1" applyFont="1" applyAlignment="1">
      <alignment horizontal="left" vertic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4" fontId="1" fillId="6" borderId="0" xfId="0" applyNumberFormat="1" applyFont="1" applyFill="1" applyAlignment="1">
      <alignment horizontal="center"/>
    </xf>
    <xf numFmtId="0" fontId="6" fillId="9" borderId="0" xfId="0" applyFont="1" applyFill="1" applyAlignment="1">
      <alignment horizontal="left" vertical="center"/>
    </xf>
    <xf numFmtId="0" fontId="2" fillId="0" borderId="0" xfId="3"/>
    <xf numFmtId="0" fontId="2" fillId="0" borderId="7" xfId="3" applyBorder="1"/>
    <xf numFmtId="171" fontId="20" fillId="8" borderId="13" xfId="3" applyNumberFormat="1" applyFont="1" applyFill="1" applyBorder="1" applyAlignment="1">
      <alignment horizontal="center"/>
    </xf>
    <xf numFmtId="171" fontId="20" fillId="8" borderId="9" xfId="3" applyNumberFormat="1" applyFont="1" applyFill="1" applyBorder="1" applyAlignment="1">
      <alignment horizontal="center"/>
    </xf>
    <xf numFmtId="0" fontId="2" fillId="0" borderId="14" xfId="3" applyBorder="1" applyAlignment="1">
      <alignment horizontal="center"/>
    </xf>
    <xf numFmtId="0" fontId="1" fillId="2" borderId="15" xfId="3" applyFont="1" applyFill="1" applyBorder="1" applyAlignment="1">
      <alignment horizontal="center"/>
    </xf>
    <xf numFmtId="0" fontId="1" fillId="2" borderId="0" xfId="3" applyFont="1" applyFill="1" applyAlignment="1">
      <alignment horizontal="center"/>
    </xf>
    <xf numFmtId="0" fontId="1" fillId="0" borderId="0" xfId="3" applyFont="1" applyAlignment="1">
      <alignment horizontal="center"/>
    </xf>
    <xf numFmtId="0" fontId="10" fillId="0" borderId="0" xfId="3" applyFont="1" applyAlignment="1">
      <alignment horizontal="center"/>
    </xf>
    <xf numFmtId="171" fontId="2" fillId="8" borderId="0" xfId="3" applyNumberFormat="1" applyFill="1" applyAlignment="1">
      <alignment horizontal="center"/>
    </xf>
    <xf numFmtId="171" fontId="2" fillId="8" borderId="16" xfId="3" applyNumberFormat="1" applyFill="1" applyBorder="1" applyAlignment="1">
      <alignment horizontal="center"/>
    </xf>
    <xf numFmtId="171" fontId="2" fillId="8" borderId="17" xfId="3" applyNumberFormat="1" applyFill="1" applyBorder="1" applyAlignment="1">
      <alignment horizontal="center"/>
    </xf>
    <xf numFmtId="171" fontId="2" fillId="8" borderId="18" xfId="3" applyNumberFormat="1" applyFill="1" applyBorder="1" applyAlignment="1">
      <alignment horizontal="center"/>
    </xf>
    <xf numFmtId="171" fontId="2" fillId="8" borderId="19" xfId="3" applyNumberFormat="1" applyFill="1" applyBorder="1" applyAlignment="1">
      <alignment horizontal="center"/>
    </xf>
    <xf numFmtId="171" fontId="2" fillId="8" borderId="20" xfId="3" applyNumberFormat="1" applyFill="1" applyBorder="1" applyAlignment="1">
      <alignment horizontal="center"/>
    </xf>
    <xf numFmtId="0" fontId="1" fillId="2" borderId="18" xfId="3" applyFont="1" applyFill="1" applyBorder="1" applyAlignment="1">
      <alignment horizontal="center"/>
    </xf>
    <xf numFmtId="171" fontId="2" fillId="8" borderId="21" xfId="3" applyNumberFormat="1" applyFill="1" applyBorder="1" applyAlignment="1">
      <alignment horizontal="center"/>
    </xf>
    <xf numFmtId="171" fontId="2" fillId="8" borderId="22" xfId="3" applyNumberFormat="1" applyFill="1" applyBorder="1" applyAlignment="1">
      <alignment horizontal="center"/>
    </xf>
    <xf numFmtId="171" fontId="2" fillId="8" borderId="23" xfId="3" applyNumberFormat="1" applyFill="1" applyBorder="1" applyAlignment="1">
      <alignment horizontal="center"/>
    </xf>
    <xf numFmtId="0" fontId="1" fillId="2" borderId="21" xfId="3" applyFont="1" applyFill="1" applyBorder="1" applyAlignment="1">
      <alignment horizontal="center"/>
    </xf>
    <xf numFmtId="0" fontId="1" fillId="2" borderId="22" xfId="3" applyFont="1" applyFill="1" applyBorder="1" applyAlignment="1">
      <alignment horizontal="center"/>
    </xf>
    <xf numFmtId="0" fontId="1" fillId="2" borderId="23" xfId="3" applyFont="1" applyFill="1" applyBorder="1" applyAlignment="1">
      <alignment horizontal="center"/>
    </xf>
    <xf numFmtId="9" fontId="0" fillId="2" borderId="0" xfId="2" applyFont="1" applyFill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0" borderId="21" xfId="0" applyBorder="1"/>
    <xf numFmtId="0" fontId="0" fillId="2" borderId="21" xfId="0" applyFill="1" applyBorder="1" applyAlignment="1">
      <alignment horizontal="center"/>
    </xf>
    <xf numFmtId="0" fontId="4" fillId="0" borderId="0" xfId="0" applyFont="1"/>
    <xf numFmtId="0" fontId="0" fillId="2" borderId="0" xfId="0" applyFill="1" applyAlignment="1">
      <alignment horizontal="center"/>
    </xf>
    <xf numFmtId="0" fontId="0" fillId="2" borderId="18" xfId="0" applyFill="1" applyBorder="1" applyAlignment="1">
      <alignment horizontal="center"/>
    </xf>
    <xf numFmtId="0" fontId="7" fillId="0" borderId="0" xfId="0" applyFont="1" applyAlignment="1">
      <alignment horizontal="right"/>
    </xf>
    <xf numFmtId="14" fontId="21" fillId="10" borderId="21" xfId="0" applyNumberFormat="1" applyFont="1" applyFill="1" applyBorder="1" applyAlignment="1">
      <alignment horizontal="center"/>
    </xf>
    <xf numFmtId="22" fontId="21" fillId="10" borderId="0" xfId="0" applyNumberFormat="1" applyFont="1" applyFill="1" applyAlignment="1">
      <alignment horizontal="center"/>
    </xf>
    <xf numFmtId="168" fontId="0" fillId="2" borderId="0" xfId="0" applyNumberFormat="1" applyFill="1" applyAlignment="1">
      <alignment horizontal="center"/>
    </xf>
    <xf numFmtId="0" fontId="5" fillId="0" borderId="0" xfId="4"/>
    <xf numFmtId="0" fontId="5" fillId="0" borderId="0" xfId="4" applyAlignment="1">
      <alignment horizontal="center"/>
    </xf>
    <xf numFmtId="9" fontId="23" fillId="0" borderId="0" xfId="4" applyNumberFormat="1" applyFont="1" applyAlignment="1">
      <alignment horizontal="center"/>
    </xf>
    <xf numFmtId="171" fontId="23" fillId="0" borderId="0" xfId="4" applyNumberFormat="1" applyFont="1" applyAlignment="1">
      <alignment horizontal="center"/>
    </xf>
    <xf numFmtId="0" fontId="23" fillId="0" borderId="0" xfId="4" applyFont="1" applyAlignment="1">
      <alignment horizontal="center"/>
    </xf>
    <xf numFmtId="9" fontId="24" fillId="8" borderId="0" xfId="4" applyNumberFormat="1" applyFont="1" applyFill="1" applyAlignment="1">
      <alignment horizontal="center"/>
    </xf>
    <xf numFmtId="164" fontId="25" fillId="8" borderId="0" xfId="4" applyNumberFormat="1" applyFont="1" applyFill="1" applyAlignment="1">
      <alignment horizontal="center"/>
    </xf>
    <xf numFmtId="49" fontId="26" fillId="8" borderId="0" xfId="4" applyNumberFormat="1" applyFont="1" applyFill="1" applyAlignment="1">
      <alignment horizontal="center"/>
    </xf>
    <xf numFmtId="0" fontId="26" fillId="8" borderId="0" xfId="4" applyFont="1" applyFill="1" applyAlignment="1">
      <alignment horizontal="center"/>
    </xf>
    <xf numFmtId="0" fontId="1" fillId="3" borderId="0" xfId="4" applyFont="1" applyFill="1" applyAlignment="1">
      <alignment horizontal="center"/>
    </xf>
    <xf numFmtId="0" fontId="1" fillId="12" borderId="0" xfId="4" applyFont="1" applyFill="1" applyAlignment="1">
      <alignment horizontal="center"/>
    </xf>
    <xf numFmtId="3" fontId="1" fillId="13" borderId="0" xfId="4" applyNumberFormat="1" applyFont="1" applyFill="1" applyAlignment="1">
      <alignment horizontal="center"/>
    </xf>
    <xf numFmtId="0" fontId="1" fillId="13" borderId="0" xfId="4" applyFont="1" applyFill="1" applyAlignment="1">
      <alignment horizontal="center"/>
    </xf>
    <xf numFmtId="0" fontId="23" fillId="0" borderId="0" xfId="4" applyFont="1"/>
    <xf numFmtId="3" fontId="23" fillId="0" borderId="0" xfId="4" applyNumberFormat="1" applyFont="1"/>
    <xf numFmtId="166" fontId="23" fillId="0" borderId="0" xfId="4" applyNumberFormat="1" applyFont="1"/>
    <xf numFmtId="169" fontId="23" fillId="0" borderId="0" xfId="5" applyNumberFormat="1" applyFont="1"/>
    <xf numFmtId="3" fontId="11" fillId="0" borderId="0" xfId="6" applyNumberFormat="1" applyFont="1"/>
    <xf numFmtId="173" fontId="11" fillId="0" borderId="0" xfId="6" applyNumberFormat="1" applyFont="1"/>
    <xf numFmtId="0" fontId="11" fillId="0" borderId="0" xfId="6" applyFont="1"/>
    <xf numFmtId="0" fontId="11" fillId="0" borderId="0" xfId="6" applyFont="1" applyAlignment="1">
      <alignment horizontal="center"/>
    </xf>
    <xf numFmtId="169" fontId="11" fillId="0" borderId="0" xfId="5" applyNumberFormat="1" applyFont="1"/>
    <xf numFmtId="166" fontId="11" fillId="0" borderId="0" xfId="6" applyNumberFormat="1" applyFont="1"/>
    <xf numFmtId="3" fontId="27" fillId="11" borderId="0" xfId="4" applyNumberFormat="1" applyFont="1" applyFill="1" applyAlignment="1">
      <alignment horizontal="center" vertical="center" wrapText="1"/>
    </xf>
    <xf numFmtId="3" fontId="23" fillId="14" borderId="26" xfId="4" applyNumberFormat="1" applyFont="1" applyFill="1" applyBorder="1" applyAlignment="1">
      <alignment horizontal="center"/>
    </xf>
    <xf numFmtId="0" fontId="23" fillId="14" borderId="27" xfId="4" applyFont="1" applyFill="1" applyBorder="1" applyAlignment="1">
      <alignment horizontal="center"/>
    </xf>
    <xf numFmtId="0" fontId="23" fillId="14" borderId="20" xfId="4" applyFont="1" applyFill="1" applyBorder="1" applyAlignment="1">
      <alignment horizontal="center"/>
    </xf>
    <xf numFmtId="0" fontId="23" fillId="0" borderId="17" xfId="4" applyFont="1" applyBorder="1"/>
    <xf numFmtId="3" fontId="27" fillId="11" borderId="24" xfId="4" applyNumberFormat="1" applyFont="1" applyFill="1" applyBorder="1" applyAlignment="1">
      <alignment horizontal="center" vertical="center" wrapText="1"/>
    </xf>
    <xf numFmtId="3" fontId="23" fillId="14" borderId="19" xfId="4" applyNumberFormat="1" applyFont="1" applyFill="1" applyBorder="1" applyAlignment="1">
      <alignment horizontal="center"/>
    </xf>
    <xf numFmtId="0" fontId="28" fillId="15" borderId="25" xfId="4" applyFont="1" applyFill="1" applyBorder="1" applyAlignment="1">
      <alignment horizontal="center" vertical="center"/>
    </xf>
    <xf numFmtId="0" fontId="28" fillId="15" borderId="0" xfId="4" applyFont="1" applyFill="1" applyAlignment="1">
      <alignment horizontal="center" vertical="center"/>
    </xf>
    <xf numFmtId="3" fontId="29" fillId="11" borderId="0" xfId="4" applyNumberFormat="1" applyFont="1" applyFill="1" applyAlignment="1">
      <alignment horizontal="center" vertical="center"/>
    </xf>
    <xf numFmtId="3" fontId="29" fillId="11" borderId="24" xfId="4" applyNumberFormat="1" applyFont="1" applyFill="1" applyBorder="1" applyAlignment="1">
      <alignment horizontal="center" vertical="center"/>
    </xf>
    <xf numFmtId="0" fontId="30" fillId="4" borderId="28" xfId="4" applyFont="1" applyFill="1" applyBorder="1" applyAlignment="1">
      <alignment horizontal="center"/>
    </xf>
    <xf numFmtId="166" fontId="27" fillId="11" borderId="0" xfId="4" applyNumberFormat="1" applyFont="1" applyFill="1" applyAlignment="1">
      <alignment horizontal="center" vertical="center"/>
    </xf>
    <xf numFmtId="0" fontId="21" fillId="10" borderId="17" xfId="4" applyFont="1" applyFill="1" applyBorder="1" applyAlignment="1">
      <alignment horizontal="center" vertical="center"/>
    </xf>
    <xf numFmtId="0" fontId="21" fillId="10" borderId="0" xfId="4" applyFont="1" applyFill="1" applyAlignment="1">
      <alignment horizontal="center" vertical="center"/>
    </xf>
    <xf numFmtId="0" fontId="21" fillId="10" borderId="29" xfId="4" applyFont="1" applyFill="1" applyBorder="1" applyAlignment="1">
      <alignment horizontal="center" vertical="center"/>
    </xf>
    <xf numFmtId="0" fontId="23" fillId="0" borderId="30" xfId="4" applyFont="1" applyBorder="1"/>
    <xf numFmtId="166" fontId="27" fillId="11" borderId="24" xfId="4" applyNumberFormat="1" applyFont="1" applyFill="1" applyBorder="1" applyAlignment="1">
      <alignment horizontal="center" vertical="center"/>
    </xf>
    <xf numFmtId="169" fontId="23" fillId="14" borderId="26" xfId="5" applyNumberFormat="1" applyFont="1" applyFill="1" applyBorder="1" applyAlignment="1">
      <alignment horizontal="center"/>
    </xf>
    <xf numFmtId="3" fontId="23" fillId="14" borderId="31" xfId="4" applyNumberFormat="1" applyFont="1" applyFill="1" applyBorder="1" applyAlignment="1">
      <alignment horizontal="center"/>
    </xf>
    <xf numFmtId="173" fontId="23" fillId="14" borderId="0" xfId="4" applyNumberFormat="1" applyFont="1" applyFill="1" applyAlignment="1">
      <alignment horizontal="center"/>
    </xf>
    <xf numFmtId="0" fontId="23" fillId="0" borderId="16" xfId="4" applyFont="1" applyBorder="1"/>
    <xf numFmtId="0" fontId="23" fillId="14" borderId="17" xfId="4" applyFont="1" applyFill="1" applyBorder="1" applyAlignment="1">
      <alignment horizontal="center"/>
    </xf>
    <xf numFmtId="0" fontId="23" fillId="14" borderId="32" xfId="4" applyFont="1" applyFill="1" applyBorder="1" applyAlignment="1">
      <alignment horizontal="center"/>
    </xf>
    <xf numFmtId="0" fontId="23" fillId="14" borderId="31" xfId="4" applyFont="1" applyFill="1" applyBorder="1" applyAlignment="1">
      <alignment horizontal="center"/>
    </xf>
    <xf numFmtId="0" fontId="32" fillId="4" borderId="33" xfId="4" applyFont="1" applyFill="1" applyBorder="1" applyAlignment="1">
      <alignment horizontal="center"/>
    </xf>
    <xf numFmtId="0" fontId="32" fillId="4" borderId="21" xfId="4" applyFont="1" applyFill="1" applyBorder="1" applyAlignment="1">
      <alignment horizontal="center"/>
    </xf>
    <xf numFmtId="0" fontId="33" fillId="0" borderId="16" xfId="4" applyFont="1" applyBorder="1"/>
    <xf numFmtId="0" fontId="32" fillId="4" borderId="34" xfId="4" applyFont="1" applyFill="1" applyBorder="1" applyAlignment="1">
      <alignment horizontal="center"/>
    </xf>
    <xf numFmtId="0" fontId="32" fillId="4" borderId="28" xfId="4" applyFont="1" applyFill="1" applyBorder="1" applyAlignment="1">
      <alignment horizontal="center"/>
    </xf>
    <xf numFmtId="0" fontId="32" fillId="4" borderId="35" xfId="4" applyFont="1" applyFill="1" applyBorder="1" applyAlignment="1">
      <alignment horizontal="center"/>
    </xf>
    <xf numFmtId="0" fontId="32" fillId="4" borderId="36" xfId="4" applyFont="1" applyFill="1" applyBorder="1" applyAlignment="1">
      <alignment horizontal="center"/>
    </xf>
    <xf numFmtId="0" fontId="34" fillId="10" borderId="37" xfId="4" applyFont="1" applyFill="1" applyBorder="1" applyAlignment="1">
      <alignment horizontal="center"/>
    </xf>
    <xf numFmtId="0" fontId="34" fillId="10" borderId="25" xfId="4" applyFont="1" applyFill="1" applyBorder="1" applyAlignment="1">
      <alignment horizontal="center"/>
    </xf>
    <xf numFmtId="0" fontId="34" fillId="10" borderId="38" xfId="4" applyFont="1" applyFill="1" applyBorder="1" applyAlignment="1">
      <alignment horizontal="center"/>
    </xf>
    <xf numFmtId="0" fontId="34" fillId="10" borderId="17" xfId="4" applyFont="1" applyFill="1" applyBorder="1" applyAlignment="1">
      <alignment horizontal="center"/>
    </xf>
    <xf numFmtId="0" fontId="34" fillId="10" borderId="0" xfId="4" applyFont="1" applyFill="1" applyAlignment="1">
      <alignment horizontal="center"/>
    </xf>
    <xf numFmtId="0" fontId="34" fillId="10" borderId="29" xfId="4" applyFont="1" applyFill="1" applyBorder="1" applyAlignment="1">
      <alignment horizontal="center"/>
    </xf>
    <xf numFmtId="0" fontId="35" fillId="3" borderId="0" xfId="4" applyFont="1" applyFill="1" applyAlignment="1">
      <alignment horizontal="center" vertical="center"/>
    </xf>
    <xf numFmtId="0" fontId="35" fillId="3" borderId="29" xfId="4" applyFont="1" applyFill="1" applyBorder="1" applyAlignment="1">
      <alignment horizontal="center" vertical="center"/>
    </xf>
    <xf numFmtId="0" fontId="36" fillId="0" borderId="17" xfId="4" applyFont="1" applyBorder="1" applyAlignment="1">
      <alignment horizontal="right" vertical="center"/>
    </xf>
    <xf numFmtId="0" fontId="37" fillId="15" borderId="0" xfId="4" applyFont="1" applyFill="1" applyAlignment="1">
      <alignment horizontal="center" vertical="center"/>
    </xf>
    <xf numFmtId="0" fontId="38" fillId="0" borderId="0" xfId="4" applyFont="1"/>
    <xf numFmtId="0" fontId="38" fillId="0" borderId="17" xfId="4" applyFont="1" applyBorder="1"/>
    <xf numFmtId="0" fontId="12" fillId="16" borderId="0" xfId="6" applyFont="1" applyFill="1"/>
    <xf numFmtId="166" fontId="12" fillId="16" borderId="0" xfId="6" applyNumberFormat="1" applyFont="1" applyFill="1"/>
    <xf numFmtId="3" fontId="12" fillId="16" borderId="0" xfId="6" applyNumberFormat="1" applyFont="1" applyFill="1"/>
    <xf numFmtId="0" fontId="12" fillId="16" borderId="0" xfId="6" applyFont="1" applyFill="1" applyAlignment="1">
      <alignment horizontal="center"/>
    </xf>
    <xf numFmtId="3" fontId="23" fillId="0" borderId="0" xfId="4" applyNumberFormat="1" applyFont="1" applyAlignment="1">
      <alignment horizontal="left"/>
    </xf>
    <xf numFmtId="0" fontId="38" fillId="17" borderId="0" xfId="4" applyFont="1" applyFill="1" applyAlignment="1">
      <alignment horizontal="left"/>
    </xf>
    <xf numFmtId="174" fontId="0" fillId="0" borderId="0" xfId="0" applyNumberFormat="1"/>
    <xf numFmtId="171" fontId="22" fillId="17" borderId="0" xfId="0" applyNumberFormat="1" applyFont="1" applyFill="1" applyAlignment="1">
      <alignment horizontal="center" vertical="center"/>
    </xf>
    <xf numFmtId="0" fontId="40" fillId="0" borderId="0" xfId="0" applyFont="1" applyAlignment="1">
      <alignment horizontal="right" vertical="center"/>
    </xf>
    <xf numFmtId="37" fontId="4" fillId="8" borderId="19" xfId="1" applyNumberFormat="1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 vertical="center" textRotation="90"/>
    </xf>
    <xf numFmtId="0" fontId="1" fillId="4" borderId="17" xfId="0" applyFont="1" applyFill="1" applyBorder="1" applyAlignment="1">
      <alignment horizontal="center" vertical="center" textRotation="90"/>
    </xf>
    <xf numFmtId="0" fontId="1" fillId="4" borderId="32" xfId="0" applyFont="1" applyFill="1" applyBorder="1" applyAlignment="1">
      <alignment horizontal="center" vertical="center" textRotation="90"/>
    </xf>
    <xf numFmtId="0" fontId="10" fillId="0" borderId="21" xfId="0" applyFont="1" applyBorder="1" applyAlignment="1">
      <alignment horizontal="center" vertical="center" wrapText="1"/>
    </xf>
    <xf numFmtId="0" fontId="1" fillId="4" borderId="23" xfId="0" applyFont="1" applyFill="1" applyBorder="1" applyAlignment="1">
      <alignment horizontal="center"/>
    </xf>
    <xf numFmtId="0" fontId="1" fillId="4" borderId="21" xfId="0" applyFont="1" applyFill="1" applyBorder="1" applyAlignment="1">
      <alignment horizontal="center"/>
    </xf>
    <xf numFmtId="0" fontId="1" fillId="4" borderId="39" xfId="0" applyFont="1" applyFill="1" applyBorder="1" applyAlignment="1">
      <alignment horizontal="center"/>
    </xf>
    <xf numFmtId="0" fontId="10" fillId="0" borderId="0" xfId="0" applyFont="1" applyAlignment="1">
      <alignment horizontal="center" vertical="center" wrapText="1"/>
    </xf>
    <xf numFmtId="174" fontId="4" fillId="8" borderId="19" xfId="1" applyNumberFormat="1" applyFont="1" applyFill="1" applyBorder="1" applyAlignment="1">
      <alignment horizontal="center"/>
    </xf>
  </cellXfs>
  <cellStyles count="7">
    <cellStyle name="Currency" xfId="1" builtinId="4"/>
    <cellStyle name="Normal" xfId="0" builtinId="0"/>
    <cellStyle name="Normal 2" xfId="4" xr:uid="{806E39C9-C978-4ED5-9258-807AC8CC3137}"/>
    <cellStyle name="Normal 3" xfId="3" xr:uid="{DD6BC832-88D8-4780-878F-97E4342AB2A3}"/>
    <cellStyle name="Normal 4" xfId="6" xr:uid="{B48B0E46-D3F4-47FA-82A9-7287BFF0C140}"/>
    <cellStyle name="Percent" xfId="2" builtinId="5"/>
    <cellStyle name="Percent 2" xfId="5" xr:uid="{F49CE61E-A43D-423C-9F86-6DE6CA434233}"/>
  </cellStyles>
  <dxfs count="21">
    <dxf>
      <fill>
        <patternFill>
          <bgColor theme="7" tint="0.79998168889431442"/>
        </patternFill>
      </fill>
    </dxf>
    <dxf>
      <font>
        <b/>
        <i val="0"/>
        <color rgb="FFC00000"/>
      </font>
    </dxf>
    <dxf>
      <fill>
        <patternFill>
          <bgColor theme="9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title>
    <cx:plotArea>
      <cx:plotAreaRegion>
        <cx:series layoutId="regionMap" uniqueId="{2FE2195E-2AB4-4879-9803-24A8BD37F066}">
          <cx:dataId val="0"/>
          <cx:layoutPr>
            <cx:geography cultureLanguage="en-US" cultureRegion="CA" attribution="Powered by Bing">
              <cx:geoCache provider="{E9337A44-BEBE-4D9F-B70C-5C5E7DAFC167}">
                <cx:binary>zHtZk9y2ku5fcej5QiZIbDxxPBGXrL2qu6o3LX5htLtb4A4SBLj9+puFkiyprbHnxnGERw8UcwGI
SiyZ+SX630/jv57Kl0f901iVdfevp/GXN6kxzb9+/rl7Sl+qx+5tlT1p1alP5u2Tqn5Wnz5lTy8/
P+vHIavlz76Hyc9P6aM2L+Ob//o39CZf1EE9PZpM1Tf2RU+3L50tTfcnsh+KfnpStjbn5hJ6+uXN
Sj/WTy9vfnqpTWam+6l5+eXNdypvfvr5dUd/+OhPJYzL2GdoS9hb5gdcsNBnPgtpgN/8VKpafhb7
bwmFf8JjmIYhDzD58unrxwqa//Vw3GAen5/1S9f99Pn/r+2+G/pXdtap+PK7Y3Ue5erW/ayfv7fr
f/37FQN+6CvON6Z/bZW/Er22/EOdmZfnn/Yw3c+q+mKG/3wGaPA2DDhlRJBQ0IBi9t0MIP8txQJs
H3qcBYKC0pdvX6bgfz6uH0/F6/avpuS1+PXUrKP/NVNzZx7NS/fFOv/5zAThW+oFlGIiAkyJH/Lv
ZyYM33pYBJ4fYk6ER1j45dvfzcxfD+tPJ+ZL8x/Pyxfp62l5uPvnpyVOs/rxi0n+hulgbykLMCaY
MZ+GnH2/UbAXvOUBHFVh4DPMsXi1T/5yND+ehc/NXln/M/e11ePrf97qu8fmsf5brc5g7XshDljI
fBF+7yBwwN+ep4KFMDPUD8grB/GXo/mx1T83e2X1z9zXVt+d/nmrr1909VhPf5/dKX57XsnC46Hv
Bwzevjt8sPc2EHDywIT4hDKP0i+fvpw9/4Px/Njyvzd8Zfvf+a+tv1j+89bf1s/Z33jS+P5b8MNh
GIBheYi9Vy6Zh28D2Amcge09EYrXa/4vR/Njy39u9srun7mvrb79X3DSbM1j+TeueBK8pT4Em54g
vi8opq/Od/8tZp4HxzyEq35IXznbvxzMf2P0y294bfQL9w9Gv//nl3qkH+es/LLZ/3OviuAk4XBw
CxFS8KzgWL8/aBDEp57APhYch0T4MDdfPn45af56QD+2/Jd2r0z/hf3a9tH/ghQgfqwfn//Gc4ZB
bM9hrcNiDyCQpCE4z2+SLxSeIx7GCRg+AClkCd+b/q/H82PTf2n3yvRf2K9NH//ff37Z39qu+zuP
eIbfgmU9gjkXkHsRGnxn+nNoH0JSHAjCGYVd8b3h/3o0Pzb8l3avDP+F/drwtw9/h+H/+5T4d2Bg
8Wgelw5R+CYr/nOp+4EAcrxq+mfAxAWz2D7/8iaAM+R3mOLcw+dmPzpRvui/PHbmlzcoIG+5IAy2
CwcHTCmBpGx4cSIOmTRwAgIzGzJx3i210ib95Q1960N+zUMO6ZyPOXiXNz91yp5FKIC0gXoU0jjI
8MDpw/n25bedVDlJVf9uiM/0T7WtTiqrTffLGwgO3vzUXPTOI4UUXQQMMnXiYXj1Ah/2dPP0eAuw
wVn9/xAr1FD6vYlmMYo4wBptMAxsNWiVfTSYxdLy9Dfs5dVCj9I/mKlNjn1W0MgJkp7dJk0p7hsZ
BFGlm3Fhe6+JfV0HD3Ou6l0W6iamtRc8kAFVOyfFPfMv0roamtj7XTmxfRM1Gf0UNmpcVxXtbwLf
9DciHWjEsDQbdeY5QSPSLqpG0m6t9ZM0Hi2WkWLzM63TeELjUEd6Ynz3zSuu5JmrO7Gr0jr0N1TW
WYSJsssad2myDCSOTJi/9Nmc/zrn5iavDZWRiLjtAhmhMb3NxxJ9DLw5j70sV3d0zsjStmi6Iv5o
tlXRoU1D0/KazWG3FEOV3E1eL6JCpcWvyl+M+XhCmWBPXjafZNhdXtIcOD2IikZzJ1KDmiJS9pWO
DMF9JP2hOwZJ2R2boL4xXd/vsjNrGIaRRiJoLjyn4XSd9Hddxx97Pqy/Weo/WEDsB+sH1qCHfZ8J
DPnUq/Uzl1yMlCgTFcgLiqs0KXbhOLV795B90+6pDtomcjSkD99KXvG+trN6qBdd+5vImvbBT5WK
TNVMB0WVfSiLxo/6Cuv9PGH7MKZNFc/Wr3dO2nceifHYlFsnTdNgL6W9Ghq7g7ABnZCV3sMk7AHb
ZjxlrQEqna6nqS8uMsnZKauG4Og0ZdPcFdZvj4Xol1OqgtM8+w/IwJawU+pFuSnMyee1OkwN7xYq
6NLfOkOjAUv8MW1GvZp51W4NQuLw54Y/n/jfblzCIJgnIcRCkOlyQj3v+41bsqnv0oI3i4CbfCtq
nV5xk35+VCXWa13TJhZ80cMeexlH2C0Nl819NfT1Soox2OuSjYek2DSpB7vLK8UVSjs7R1aP/MrR
ou2ijGlzCGHvbzjvkV7aMryewwGv/fMurhTmi3DEajlL30Y1o81ybpC869sgveNtrMtJLGRb2cVM
2XCV47KYojHNSTTNxF/22LYLojs/VszIK3H+Cekw1fu2F8tct2yPalks8nmYfjX1fDdMgb1z/CTl
H/7cpj7E73C0f2dWzngQAnbgMy4ErOiz/JvzUNIOqyDP2iWPTPLYq9b+JmjF49kwci2mXu9r8NNL
5OnhvRnp9RC05XOl1cd2YMMDaVKymnsud9jQ7lSHtIydRhDEMm/mp6xO+rghdj6yevJ2fuqrVTNV
/bvcY3dasvJ5YP2dLNX4LvdVvWpY7+/CxIxHNHtDTOZufPKHhevThLKM4Syxp3pSaKt882TrYYiH
og2PvpRoMWJ/urM46+JRGfx+Husq6pRX/DZX9fUg6kxGvi0jNfQqi1JcxL7QzacRZTfWYPs4BLmO
Zq3T92kWTrEVpbxLGamXPuu64+jPzZqxsjp4uiTbuZXdNg0r72AHkazSGomj0BUDx+IXEQoVWVUW
9/dJQLttOcLSdGTGs+aIR3HFw3S4dyyOkggJom+DRPX3GiEVkaqleye0iqdLFfRkVUxiF7TKOyQ1
rk/wC+jShnUSm2mUzbKGU7ESub3GVVufnIqXCTiqzyoCT+k3KlOJqlNicxX1eBj3mC6ZyIsH7Qn/
YZi/IQRa8irIH9qhCc4SR3Rl4t8VuI6K9Iok1ZifXzQL4MUEh8JXUx7p4GAc5/9XRymf34ZomqNC
Z0EcZoZsGm7xfT2M/qrkTbVkHcf3NkjIjmfUhz0OUpJ4yVFW3d5R7tHWL72m5R05q9dqfKzLxFw5
keta26JfhNxmUTvP/OOQ+5FQhfe+4APa1sImi8BPxUeGp/s0afFtS8R8lVUsjfOh5B8TWtOIpkN7
PfmK38CJ8rE796O5nRah5027SsrgXVGZhePPeY5Wgx/Ytdfb6X2ae3Ev14qIMI9GuQ6ohpehXncQ
VrmXPxFRp/znzf+oUxgoLEWcV4tvP/NHvT8O5ZXOf9gcfq3A65HK7LlJwilKpMS3ZAzFGqku3cJM
hifdN2Wc5HnwNBaHHiXseRrSOcKF511USeN9Vq3a8quqtJZ/0yvKfbF2qk3SJCenKotvev3RAJyq
GwBKZv/7AYCLo6tmLnSMdIlvRJcfxiyh73xc4INquymaz6To9bjJPO0vEj7Qd0Mxtsuk7f21k/oN
Q9FcsXnvpCxgt8XQdycnLPu1GarsXSdzdTWEwXVGzZq1njUx7rKdTlJ0LCjR95whFU+e0tuxLrt7
1ObVOiUlXjjpkOfyakyrp7Dt9L1j6SQqKUF3Tr3omzRKPc8cnAwzgRZ88MnKSW3S8m3QJzJ20jDp
vdM8dGsnLIOsXpCyaDdhccDl1L/vy4pfcV/qyJFThbp1zkaxdOQwJGVsG4X3jsymYMW5xHeZR8TN
HJKrZEL9+ybP9M4gwmKnZSWVy6DE/cZJZZo84SSD8K/uh3fw3cR0xVVL2yzO2qxbC6a6LaJG3qii
lXECofJzwhdZCXOdFUzHncizk++pfEcz+JVBIaoHFarf5nrsnoeW7tBI8AeIo4plak1/CJO6vWIl
9hatHMVHitCqnyb9HFCZR5Kh/L44fzcxs1mVDT0Q2mfXyIhgGdpivp05GePGePS9rcHQ2GD85BXV
Gg16ArsXD31Fkk+mmm/aMie/VhjhSIe8epA1GhYIIsiTESpdz3AuH2gIaYWvmnnDzl8ZxrqIZAhR
BWQ45ZXGNtu1jS43nu69I8vbfiE1+NNkbM4HyRQ8dzmLEqE6GRV02lOvKB+b2Q8jhelwpzViy5Ax
vfZxdpyLuj5VVndHgg6snOqT47iHnXAHZ8dUL78KnCo75z8r2wr5wDycPiRzuwwLLW4cS6Hp/RRO
9fWMVPrgU+FHJAnk3pEBY6e5yrbMz+v7LKPk4Pf5c9oG1T05s4iG2ebo1nHCqRyjOpjFzqlXytrV
FAzVEqkBb1o66pgnTN0mu6zwzG3TKnML+Ye3Uf2EIkc6wVB0IkqDkG0cz5beEHV8IMXVJMU9r3i9
NyPcH5CFOXaj7S4P2Zab1FMMgv4xTGI55INYy4yIne2eG+upax3U5Vq2hY4c6RetunaPXkLA6Yc6
tVvfx3k0UwgRvMa0x07r6U7P44731fwBItd6o2zpQ2Kmpw9hODyHhqpdGs4wIWXz+cFJDay6jPME
F/M7BfDgXjLZ3Uwma6+HIls5imusb4YvrNK0dGNlqD4PbilFUF43DBK9RW+8ZYG68eA+lJ+/lokW
wqM8MSufzUHsNbKe37EehdumHW4TyIgvj07aeZVBXrBI0TQUcaspibyuFJu5sp91AEsGT67I0TUL
GzsdbG1vRRtXItmlxEO3OqfsmMyljKwYpw9BNaOlYblYO3KAMIIKnMfcDPOCQry151NHoxyc8qLP
J6ajSZRo7ySvaceUPkQ7iqXXQ8rHXRLq4ko1nrfMBjTeK5P3UdWm5AmMEENFh3yaguqIAa34aGAi
YvA96obNVb/+2rzLlbfsZTfd57zqI1RMwRMKTMyIIp/CWX3TfPRqdTMaZNfd2E07qrtwU83VwWbS
X2dS2z1CEPZOyms2UyjUdYDzYNnwytyGAIzEcy/z9yNDdUTCTP+WzukB6axMIwaRcZtxeDHZJlBs
eqItHCtNVX8QddDGYep1d3lp6mWaB8WxJwSvmS7YOqyzd5U3+svGNtOvyquWxND0fW8HvQ177S/D
tJp/xHf6Ja4v+kyB+3H9SBK87ufSv0jh402XbVss9lJ5NQwWDmbWThCLZ/gUWo5/rbmmUYmK+V5V
c7jQfdAeJUF8jREEvaTB3p73gVo3TNWnXJb9Ip2s95ChpI8ypMXjLPk+VymPgjJge2NDtec1IC3d
WDfva0BzVqjyUzA/kLntg6gkaDq0Z5Iwu/RGGd4laVLdWtvv84qp99IEEWA81a4lDYrqXNB3XEzB
WoupWUJCTd/RtAoWXaOHjSNZAQGK0s18cGRSmYNEzXzDhrJ4R/TKcW0/2JPHzG157pD0nrd3/UNe
e2in2r8pxdjBZNV63xudHNuCZ3Gaz9UTU2YRkIp//Krh9TI5ljX6RgM8yng/+NN9Q2kbhSWeH8uO
gBuYR3aTQVVtDwkExKdnQe2phR9M5sM4lmbtSQjAwAT9e4unlVOYJTj6XsztIZjz9MZ1iTvbr1hd
jUvnEgjO2mhuJLim332FxWLaDZ3/gHEbisjpIYOaqMjVvLG5qE5O2ekZTB6cxoV1Fn7t86ugDudp
p7/ofuVnc3/nz78Wtal/mya24EiiFzuROxUw+UEocKZt7U3XOCPJNtHBvK7mht/IsijiXHZsXY21
8D5lWGfRQGQ53hCRXLWjpnddDeeN5U2zdWRgC7NFmcxipBC5c7wk5hT7d+VcjYtaoX5VJ1kVTbyi
H90bAvjo81velgAzQ2QPiFxx6Fgd5cnId+pMlVNVHIylEE2JfAKM78x0EvcQsw5jLjqzz2SKD6UO
vEOJW3xIiNoWQW23jnURnvkdyuXaOH8mz4dDDwuzrTv/YGFrBwvnm0bgNaqKM2LCm94rza0vPR41
gxabyo7mVuVVddt/cCL36BqYPTY2Eo5yjjZjYWxMR84OkqQybtNg+lB1pl1ko4VNcyZn20JKOnjv
ICdalxbXMUQZQxpnQZvGLeXDEitd9jvWN/PCznpFaPPO5OQlBeTp2uNaXU/nh3sT7ZxtKNentIXb
Wirq6D2ZqN42TXrXj7ry1twqWG0VCq7DnohjAYFaSvMePmXy8IiGHH7dpOHHomFFx6JaBOdMua/9
dJXkfhC7xPlr9twhGvsdQleO1aTd5rJANADCp77zg0u+fEmN66xZAh5b7qGocWjaUt+aloOHQ/mh
mP3gPaUq3E7CLwEPbYL3oSnqBdcl3/qFFXdBly/Luoeh4npiS016s6gd7VnClsnQmoUFMDv2TNOu
3Oov7dRcmRQtv9lkYTNBkiB5v+LeHB4vw+3hOs6Chkmw1EXhrfzU8x8cWfD2W9JJcSgDwB/TRduz
YVckc7K3XVlFRnXhMjuTjmfwDB73K+2Y7kHBQe+Ft05Rq5LIjL5/VeYeePI065aKZk9TUWY74Xk1
QB5Vmq3mOuExgTx9P+O5XhWEpjhKUKGu+VjB+Z2V47KZ2mrb4wmwGb/WRwpFhrhKq/GRi2zRwE5/
9nMvj0o5mPtWUr4KElzvpOmrSOqu21U8lTszAY6jWn/6teiyzQQlv005JUmQRiOEMAsIllHcjkl2
UGePqH0k7ikHkANlLI26uWXrzujcW1uJltl4MqMky3rQHKDPHkJxQtFwBXDPOSrPBI5be8oBfr41
0r/qy2H60JYtXbM+SVeZzaYPSVN9yoE8NrSaFkUQ4GWm9Hg11ul4Jc9vTa/Naggy8HBnEhDgQUG4
ORkIeYGZjhN8C1eKR0lV1Us4FYoDaQ2cH+61QhPfhIBON2eBY7nHVCbFoWp0ccg8dUOnaQQokrdV
uUYduhkBVXrHNS9W2PhkF3RkOFKA/iAE8b0nkcYFNvlzqcI65pUoTymh9Q6JYVyFTYAeWKLeOY1z
X7C53+FM21hTLe7TEcA3xUv+XGb1suoS9Ctgdyj2KpVcN8Mw7Vq/mVcU4dOAIBsqvKSMUO7RO/fw
5mxZSkgWHMVKUS/K0AO3xWt6ZxigWIDWVNGY36ZQ0H02olrIXDRPM+6nSIC177NBsiXJKn6gSLOd
Z8GcaEDTDfIKG+ctlCu6pL+qtWCHLs3bRSKnNCYWFYcWgo/3AKJGWQqYZ6vJeAyD8jlsw+B9PlVi
Xah+XjqtccZPleAfLdZ4OZB+SJeJbnH8mk7piJfjBHt+yZHFsaOpqW8BzaPHCTd2C3GHXaDzN1RY
JXE49+3OkWlFt2E5yjsdlOym0O3RZy15/6pRmmVJ3CnyTaOqCuVdVTD6tVFuNI8DqzemnVW6SGpK
934tFkpZbzuOGds7VlYDXnCROjrNNd2MObliyvdXcG+5hBwiM7fu0eYSSkiZzvaAn3S3RT43xxnQ
ACesagtJmeynJQ2nbN359fDRS69c/DgHmK+mhiZr49P+Y6+/YXM2Jj/Qpmd21YZ+lEPcvwELkmu4
LdfFbDR4SaCQwAF/0/OhyFHspBOnaRDhQxuOxZpB+raSEIJ/pC3aBqTo7mfRlFemCLIYOmw/sgw3
cQ/e68CHUT5AXWhdAPbxsQ1g/ZSyflBjnmxSZAAXPMeNgfSH1cilt3LB5khLFGFwI3tHmoKueZ+W
d7xsktuwGjeXGLSH+HXi4tRBbAgwZNkcyKzIfW38LckG/LELobSisZAb/0xaU0RUDux97Rflrpwm
sqjTDNRm9isD3ZswJMl1Js0QueZwhXCCygjLD/VlA8kkg0AGpWabFrDF4Ipbs4XpzGO3vca5De7I
5d0xnLpHAcgeOsleqycaAGE/diKnTkvv2BfDQ4kt2dhzXQTujPIrW+RH4dsKYCvSFRCb+2ST6zy7
G0fAj0ZZHhMnHc5SP+nNZpqXLvEPigGKShROHZf4y7rkJ1LVKwcROI2x7U9FkMzXjpqGuVpUrAvA
ESWQCnSzB/l64y1skZZLlJydU4mabp9IemMrBCXKCy9TByO9+uB4bMDTyTLiQ569HuB6zm3a6xYq
OM2wJCOeq7hk+crLiv7oQWR2BiaHrag8LzJQZ6tiVjRjFPaIbJ147khxNACeXqTzHEZhg7J5iKqA
1wd69iDfPNg8XjH7a0Bye5Ep1owXher3tzL8RoHkL1QG0y5UxbQ/l0L2RW+mPVykG1Y5zh4d9ZX/
iqSNKVHsmFnJjt5c8x2We9IYdITTi5y686OFwmqkIWLbctlKFFUqBIv0bFx8prvZ7mrIHUsryck9
XGPoaW5wFhVlWt5AWTNfCvD/EKn1dAuoZbGZZKtOYSJQXPrCfhhw8eAy6XF6b2acvxQdfNibjD1W
gG1GUCTJIm/MYCNCCL5oSZ7uhrnlH+QcO/aE236b1WO2RP3QfvQa9WSQSk5jyMuTa03zwURJiZNT
7g1FRIiqHwKmyDLPansIccv3oQ+ecC59c19L1kaFz+1LXUEhB9E7uIt1g2k5jzdFxqBoQm0T8TEN
Owhjp35tUXo7pqmiABDr/eSjfNMk4Kges2lRQ9R+mEvhHVqaAECdi/ug7yG0n/3ZRhPAjocqbLzP
r7MOxLrUyb0T/EF67mY2fRdNgKEs4J7Sw2V9kSwJY9G31ef1xsqIiaK7dWtxQnJc117ix9ot1dYz
H1vA/wAA6vCtrJLh4A38AXCXEhA/0q7YnMsbL+jZPm/qG6+WElBWT4dHQe4rxUDmWBNUwlQfBFco
tBIQE2hUZ62MAljpW8cLzwI/M30MAai49OsEgz2XnijEYpeuWDt2m27kXuS6cY821Z9QH+otVC1z
HtWeMJEPSPemm3J6TDyUcQiJaKSIldcXnXBK/B3B4uZCQlRDjjon3rJVJY/huCVHOsKcpAnPF4mx
+RDBYhp2U0uX4SDkVRFM8sq9sWJW3XmpDbu5JkuaZsUQfdW50D8SOx3RVulVoMhDwk23McS2K+FN
Q+S2vPXzcrq8OrptcLtKfhe7Df91/zuVHLqq8rRcFz5q94DrNQ0UNk2775SB+wfu9TVdBCoRseNm
zTofEdvlsw9XFjJZLasJkPMhYEJEgc76lZ0be0mKOB0gkdcBWWo66CvrdOhZJ03tZ51LTfFcmTzr
TQHTV3Clw9+NZj5WBG4zrHRtg+WcwQWPrAUE/8IkcAovwaxD7PyEKvut7mly7agqgFCAFNl8EZIG
FhJUsPdfN4KyI4/1IFHsNpATXHZRB5HMirRVfc6pxIGnfIqLc1Hd2uw3kNUnQIkQpPSGyXUxgQ/n
YUgv8ZbNey+GyrDYucAKcbRC6UTvKB6ymyTo71yo14blwu94CTXrBK1cagGXBEiOyEcNV5wArAJ2
7hXzr41d68rQj1WL6TrMRWT8qb92MGsgDOzLEAIwB+9SuP8ZMQZV+ZXFtkoXDU5QRNIiw5FDkjOt
5L7Pus0l5y2+kE4oWzrF5YjNttP9s5rG4ZO8KytJPlmMHtlA6/cM0vaFRVVzzJFkELegdNs3EIJj
Mc4LwFP5O1HpZZ/n9VZV6bJK4ECPijOskJ7RhwKSiEOpJBxOBFfp2q8vJVdBerwKUwD7XIVVdTzY
DZ4GDO1cns3bRBwrPO1d7dZVZFX3G1wbUndOPpniEQKb/lKerTPtQy7m0UvltwLs3taQ1zgcjEBO
lpqyfOx6zhdWVdUhK21yjSDduiBlaVFHUsx/oZGdNTT86dClD9vk6JpX6nMf56/8tUY6l8vWH8v7
rE7aPVyuoHEPN3U/IFZl8Ry04QGOOCipB1AHHPLwA4Yyzwbqcf1y1mP4waj5U1mH5akCTOOG6ODe
ac3wl4+rlBXT2pEFbKIWYIA7MdPuejrHdHKEzlLbjwu45pDunFprD54/i/dBV47bRkPOHVIW5YBj
t7HfhjEKeXrDPTTeyZGxhRyHYSX7ebyDQDa7zjpzcpTTYBV9rtBcHgSD6kSICF/3OOOx07CzbO8g
+Tl35bSTjHpxpnm5cWTbwNUFuASTRpevnb9BCLsKy264dqwMiXqV+FW2dKQtyXSqcXmh3Dfgr7kg
AyxrgArOI0C98Lfu93ztMoWUKDX+ikEO/qEJAV6cZtW8ny3AUjM1Aww7TxZsptkJqiRklWedvOpz
kWwKAOd3VOlhbxAW69zm5lrghC/pYLwbI221KFtcP6S5FFFXkfJjUPInKlD/ZIncoTwr0qhGV9mE
TRZ1vlwgloYvc49uxETMoyzzNvJIP0cB5OD/j7bvao4V59b+RVRJIIJugc7dzt7e9g1l7yBAIkqI
8OvP03hmPO+8U199F+fcUChABzfSWk9YPsyW2iOCXp6umDqp3aMWtnuuEDceAw24e8XUre8dh2u/
z7Q94hPwdM2J/povmHlu55DGxMuXxzAfy2MGY1zcE6o7cMNdCmUav1tHo0oziIxqyBplsDx2eiQX
/O4eWc37Lims/53Llp/XuUjeJBZAt08dbqA30j27l2KKP+fC3ZLFExLVQw6u8zEDQRJXtHytGJu/
W/ZNIE1/acHmnAvpqmSlrXrs1Skx4Fn+nGWyvnqRETfnJZtUsnYDdy9TC3HUUdDSuVIyXszJ+FFb
Zb5LGgxJzsPlofdltGFa0Qt4/PJAGzIeQg7es62o2pagyh+KhtAEIkr2EoT090JI+3O2YgNpJMgG
WHgSmzPxK2qWDyHYsOMVnhlf75vM5K8qN/Jw/c1ttKTha9RkF18P/FEu3XI2RTkma3+NMDgenMLc
1m1E76YAuNFwvcDtkRe7IRlPTkf750ypvQ+y4LUtebOVU1Pv1+spByDLm/0yinpPx2CJNfad78v1
TIVafI/KbIlF6zgv61l57ftfnLe+2shdMBQ26sD1Cb3/P37JMdJHl2TTYaVcI+hPjyrSLSSEHVUJ
Di6wn0nvbBUuEI0Jmcxz2d+tjKznt/Wxo4hoPmcj3gZIlXd6tw6vh7+uqFoV7AavmBJDQelStwZu
f00619yyaOdbyPXYZe2KZhXuvb9mrH2qIp8z1vn/uMc6o/5zxtc9umV8qwpzXBnNlekMHDsnJDRm
99Vn5HBSjfEua1eR5eNN1PLdFzOqvcbZzcSvk7yjw4kR8fLFOjul3bURV2ev8fWtfz2sbPS1X/R1
hRwFUUm8jurQfPat08IxpAen958hW3QuQVSozaIQqVUe8Oy17+vgm8BiD28R7WLu1+Frbm/1S5G3
dP/V9TVN5cNGLCWVYKGIo/a2tc3NCuCuZ3BMy6OZqss/+qfrtHWwx+A6X0MuwzsnOn1N/WvCOv2r
/z9vvV7tFX17FtxLGqPxpYBO+pHNU3kYuxYY3LXpEf/PphntZ3MNupqFlBdSs9RoJzzzoYNQJCof
1kPO2mA7dtpJvvrKiEZxZRTZf/VdLy/aDGrlvpEPfpmx83hZFnL5Yu1HguGJamTCf/Z/0e1/9X9R
/Wt8uPaP2r2MQ8SOYwlyAw/VTXg9BLLLbthQp3O20PPav3atB2nrIXFtCCr3Ope0yvdin7bRXvn2
Y+3zpNefPcG3Q2XtE5jvDkn1Uw50+QmK+A+ktvKyDmlbtCmdI7Zbm9KWzV6FS5asTQhF/Yu25mVt
lfPML+5ob6pZpVTI4iOr3DLNGxmcx6Hwb9XgBHHU0vyjNcF95Yz58xyIaF/CWbZ1XRF9v17JPFlv
QjVNu/yq+oa31dnbyP/Jrorw0YRQQlzPiJ85e6m8n+V1FmIaqCDXvr/mrpePTm0hHpuiHeLkcKur
EbqhGqyQdkMaxnyBKsL3xmG/yIHfriNUgEgSw+vaUKHCNKcP32y2+Hs2N2ApQrdqgFxzvcNCVcd0
IRL0AJVmB8qkjgcxNTcO1MUOlpuLzbSKh4FFOxos7EaFmfd58MOCHKTvACL7j35TEedQQF7ISh3R
7Tyy/ly07WBibor8MNnqaJ2hPwcOsymQ4swchJRI+4pfDQnFu8j5z/8+gdA3f5+Y87ehoAOHAcnx
dN84v8qVm4jCKSZEixsqbPlsG7OZrxRGz1l1YGTKUoU3lYpW1ydk2ifRBtUvIebPk796/vvkX+Zk
XepmAll0XT8Zb6ieoircNNWQ3a2tIgKOhkRMH6QMq6cyUnTXEVanazP3/PEGVkRAU3Q6snwIk9yZ
1NaCXjg3RZ8ddFSP+y7s2E3PnGIjw2l+wp7rxt7omHe/AO9KaQi0erwvh9n8lp77MgKI/e4MvkEA
IsxDppnaKiJTlzgO5BlQvyjS/bKRAbfeRyNEr4u+awMenmvm8GQdEAXfW6/yvg1l1u19jQyS10H1
ClV1vE6Q0xCl4RLIU5urEktnX2ybIho2pesQuFtwJkbyX2dN1NG7vHT/fV5+vba8jv6/54mpvWU2
4AfDuuLoVcAC5m7MHpxhILGmVfhTB9iQ5PDLixz4MVobPdpCsW3XV94RLKq86RcNzKRqpu+lW9+u
cxGynAZD5tdlyKs0L1t+QxpXbVQXXuZQ26cKrCuefFGdwR7Yp2GkfqpGUezW0axxxIG4oU3W0Wls
/ZsuWu4Uw287ycciVvkSPbQksGfq1Qa+lXY766l/sXNf77OBONvFn6DYIR/SuP177/l2gw9THG3D
+6eMNg8Ol/qd+JNOxj4LL2NG6C3ptBvz64Dg8y8JvPiBQtV9msk0pp83wgsFYhjvoAT8KKeCpjnQ
+YcGIutUiOaPs2Z0mgchOUnXs3+M/v/OK693BleGO4/S3zQOiNIszO3jXDfv1jPjeW1BcsF3jm/9
ZG0ChrGPQZ3oKCsePyfYoExdt0E0cr261KW6OJ36trZqGQDuV5yB/o87v1RvnPfLzvczhbXLzm9/
dpNqWXaMeWqnLP/qXmf/R7cbzM0GXqB2i/VxultgFjm7TX9xmJzvItviUwS8vyNEAZSGRDyLSzcQ
G8cvWbpeUUfyl7FCIjgGeo0fobuF0RjIHaQml8++9bSvoyvP6m5R+cA9rq15inBFW9bf/ajk2zYS
DWjqtjm5ZBRwV13bhiGA+Tz921CRTywFAj3HXUT+HP+6fj2j/TBuaWt+qNobL8XKuoKIWGLS1Go7
XunadaQes3LGQor21/DfrllP18PXcB1CgJkG1j4PqrCBn06yEbEdSHnnC7+P179FALkFSGaX3vxj
AKtxGIeV/mPA7aI/ruAFdthe5u6Nmy8AHLKcQjDBaz2kuR1Yugz4qQwlmcvHKprieW77UwURXXsz
OA1L3Ubvy6Ly4kJS+tTPw3QjiupRXFt1309PcrfMDX1aOyYZ3Hc51te1C6CFTJqeBNiLMDty8nBj
69nZrKO5K+lh9lSdKN8XFxZE72Jg5MFMP2zjNfd9J+lDZcsaUJxpYcTD2HoA0QsvmhyrU3udUmZ6
uLTC3q6Da5fr1CbtdDVt15t4rMsBIRbnEhBlPbQvKqTujaVI3KdxaV6Gjiz7LsrDdB3tgU+mLTPD
YR0lon6VTAe3k1cs3xjdsn5Uhz++xt5kY7pwbMG67GQ8X/WygBWqu6GYqjseibepqstjMWUh1Ch/
zRNre50Y6ewVfpTyuF67XlbUWuwHf2OYBM2nJTyJ5VJ88zJ9FHbs3/ngiJRky3iegEfcQ9oGiOs6
EDgQYmAHdO9sT/i56C0MjNcBQLbnXNIJuzeoPeM1xZaMRr9H32UwgAoCYLWNsFzsLVwQn4AjiebU
lGXwPkBRGuUfsl3qzSij6AiYrHzwCT5uqfviI6Qij1uXj8i8s/k4mxoKutqv9l4VsO6jV0u/K0pn
w9uCPq0HOrIUmJR336xoIPwzMWiH+rwOGl50qVB9sFtHfSg+d0TKMV1HNR+ik4IvDWQZbjcL0t6H
ldh6Cuz4FE7kYJuF3Tq1tKD4IrkNxw7UwNrZwGDlycCc1paWGbtVEH5fUJ8mHRT0hqB6BrOLMthI
vqZEptYgD2mRjhUclqaQ1Y8uMI+htC7ky57eARL19oa09vFrBpykjwhe/2uG6iF09HUNxKbaw/cD
WmisWhv3dT1uIO0Crjn0dbOtF73EM23oPtQtOI9VKZVDJ7+3ZCRxnxHIg77aWBT6ezlV+t7rdJES
4BbSsc5mxYxCD9t3MdAXVDxz9nXr4m9x1XPWhZ8UU0hfIk0QNl/nr/1Z9Ef/1/za6veiahgWjj5o
n2RU61he+e0cS8TOnUe76a/qSSOpl5QKKhsn0M0LjfAYkyHHsxzKZ8HceO32ejFfsPtrSDEo0hKE
tHEAOHnDISTa5KBymwT8FBGMPaw59jooJwEt5H8Mrim6hCZxkxUwR+TxaJf2rBT1H0LPvqwAvyeX
MEEi0H32A9r8W7+1bb8LDX2vfN3ezNRtU/zyyje9INe+Solmwd6HaKDPbJirrUA2fiK1DvC4NTQJ
vCx8YjzffsbJC8BzwotiM17DY7rMNh6sX90Yn24I/rQPtuvTHobBB3p1/FZQx62tTyMhWqLOo4cy
h9AVFkxxwN8GQv2FtD/GMYoH3Wa/UHXu1QNp+rLkLk9tr4MLFqD5SCte7FiQVw+y2gaOk10Ma/Qj
FqqbqHLb1zp3+i0nS7Bbmy3FRtc74huiYH6SUD4n41XdAOU5i6faqU6QsGwLbv37hTU/Vw1UmQGD
A/OkLqqT/r2jhs9+ObpDgghCXTix5s/kv/JnBboiPM6TSyEtxFfpFdvZNMVPAiFpQgdS3UOjGO6x
URX7qZ77B2hpaVxV+tUGij9VHf7aS6Zfq4XMm2Zg+ckLVHvHOpbFQzP7O6J0n3xutKFiLfJekuEH
fRVCrTurd/Vy+lVwBx9et4UZkaVk4qpJ/AGqY0an+zkKy83UQjx2r1Rr7mpPfHP51CKidPRD11b8
Inp2WlvrgYA42lxFeunaXOa2OH6aAOBQaZMJEn6PNtkLFl0JvU/gnZe2nM+zC7UZN9R9YYW9o3QI
fl6ndmL3mWrNAuqErWP8X222iAu+iOI8NE9wMoJwZFxc1u6vQx86ABxXRmgIYYX2gz5La8g2tmua
VItuPLZl7mLPRprkKTs8+C0i92tGteZWjd++Ud5VlzVx4lTFQGP1iQC/RG7pyXiKFEzxCGz7M/R1
LQL462koi3KPLB7ZaZGu4UjVGL6pXS8/LDqYXuYs/+zPp+WPfpbp6YWg3zFQ0JK5VsfAG/JH5o+v
UJ8hZb22LLT+R1QRQKa5/on+GmXX0azkzmEdXSdXTrTvZkYP/ipwg6APoqyrrs2ZeuBezvJcXxVt
X/1rM8MP5+h8rhP52CxxYeWSEglpTBb12MBpFOwDaE1BYtshdUdVv7Rz+VHVzPvdnRfdTr8RuPyU
Skff1muRL5Kmyx4oNAdxoYj3AaX6Jrwq/r1en+p5JG8j8gCkK1o85Joh7aOuPE3cteeZNTkUwl57
9psS/In18ateyPvkB4cCGjkBIfUC/WZX/YwEqWLs9LCBjQFJ3c7De5xqsw+L2j/0So3AlQayybjh
j1PR+HHfwmQF1Vt3Awb7m4UA9j4sTHNrurGL1yUA4XiT8n5gR3923RfNP9buITD+npMeeiwFk6fr
aV9eoL10uw8GV1HyyT3S2hEbUlCawDupyE5zmW8oMrg/xt2CVQkfIajGomwSLobqsNpXi3DhWxdy
1HRttjD7nSf4DeLV/oqgmzyU2A3XwfWQke4WHEwO739jn0pdicT3MuQ6eZOGYD7cgzMzaKYNbWUa
qblP8gBDMhMHpXlwXjdGU6v5Vk4gFP7aJoshmG5LeI8+d1af2Gmd8dkU11GF0XVL/Zd7qK6GocvW
7XaF5aJpmOKIiXG34nUGLhLwSgHtyq1BnVG4cSNzsGP3QK8C5uV6KK6i5rVZMTkcItM8dMr9e//n
DCs/GEwfu6+HP9A+IhLOiiiRkIqn6wKxLhVfc0w0Qrkwz3WUoGiDTNcR1NXIk+xTYwTWjmzyupYH
SbOn9R0hnoIcXCinPBTo+3qD6+jnW3Wi76UwOrF0ycB1XdGyFRHrHQWhKQmr/drsCp/f4hHObwOQ
iV/IWq2Q3q/Xji07fa59anHqQ6ureroMA9Q02u2hv80pIqGxcYYT5YCxCubckBrmupAU4nY949ez
kGiDfe3Pvn+bp4QWh6Yg7/+Yu96JX6//xz3Xu//jTld5+0ZDR9j1Wh3ruvGfG8b3K8sfzJ3ctEib
j8hy/tbvB1JutJPn28HPBwSisCmt5iM3kGEfr+3aSjEf1l7gSncNY49C+ABW1+oBCKVBMLV7p+3/
oC+WBRodS6Z/zlgDofWirxm0eqvCoYKgrHD0cOLX50QU1+/189tdHxxiSJn4UFP+8ZX3oW2ABfj7
VVTisnI6iQWwwjQhNf0UmsCHP836N1azEWFyfnANzW+mid3MVy07AqPpQEGNpRBeeC8dvIxJC3v4
cW26XB2j1okeZsu7pJz0tJW0QNWGOQyTqFhkWodMXNbDOrCe5WTEMtV50CEgs1rzpAye8G3eOx1k
megz18N6xrxl61G3vOgS77ggJNpArWli5jUg1Nto2sD/1FxMr4bjFIl51+RDeV9A95hETTS+VpO4
g+yI/XZn7FZQF/3gOazYYrExMELvpKbRPi6AlvcjCN+k0BJwyrUvqD/wiiUKpKCBh2SCfMILtp0b
YX4fZpelnSECvw5eD3Ng8rhsPO/U9S70ZGVx6YPIP1gG0M1vVf7odzyHF8B/KeGgOVfdlD9+zbBe
AOHkIKAGbqvlc7SEfMs27qbmdbcXkIy9dgqyzqm6bld1Bw0gMPq1f3LLKe6nktw400AeCiYfegiH
XxXS2c/L22vTDPk/L1/7vy7PaPG3ywlZso26vrpf1n7iSWfZDvBQXnrtA6/PzaNn3PBStRrqz2v/
erb2+dW1BINqxt06YHiO4I2q6K23rty5Ve6cHITbJxhxFUpyGGeTh2iufV+Hf+treQdMc81EfZZU
48jbeNGRu4fzeFdIY0+wzLZZgnXPnrIRLoDnwPD9PHeXfvC2HTx9b2NgoAKgvb3pkOMeQ9l12yYT
w3OT9z907fg/r1NbMdk4zPLzlKEeCahm7p9K7oqkXkab/q2TTbb5Y1z3HaZyPld7MhQAhGnzUtRB
GcPga24YK9oXoW7Cwq2/1T4t74hTvqy9C5yjB2Yyma7XVGEnNnMOKZmXe/k+y0KVdpEpwLQsy7HE
C3z3yydEtM2LlY0+k1pWydqNhxNlSzx1EJl6BOcHCfqItDSBt+mEeijeLfwnYPLnvvqRd0ECY6t8
c6EO30zuPB/qfixOFfSGCHTHyYAHwyk18pdbe6h4cW21rWOrNAyVPjfX9tq5NtVs7rDdp2Pk7rBP
FpDFmITo3NmxIahiy5BhQ3y89/z7Yum/+Rnem2jrZ2xh5hI59MVHqHpiYREPrI52HEZAOsBz2eXj
t9y3bsIoEQDhYGJy+dLHve922xIlGAwcKBu1JHXUIP1EjYCmksWuiIp7SRsknn6BtaJHqKH9e2hX
bgsXRsgFAXEYLVGMBLDb+KbazSifdDL1CCupFDdK8WxLJjC8ku+HxoNEzudTbO3wBM85NDwKwIgQ
/M1FpRlCIUaBLqI38NlpsyD4U0XxWGUoYxDk/SYr/TbOIYJN5ppXhyx36zQiPK7Z8MQLi6SlgZNg
ajcW0oxlWWCwhlCP0z0X4+PUZGdlJXx7jYPoa/JUDPuSSFG+xosjJzh1IT4latW4R7cH06481CII
odklY37muUykE0zxOPVyB4JoL+xkX4RkcV3138NMglQv++9dXpAYqPixdSW5k51bPwfW+w5JRZOA
Ozv4WfkrcmpIvtynzIfeP5pJm1bSByKVwcADlUxMnHdliE6Qa6jdIjuSimpbIdS7nyAqAW8QTz5E
TKrznJPQZQrtkY6dHGVNtAnvNdAM5vrDpjL6qcFznk7Ga2/nur63tX9HmLvLWFZi+3FgUC3iVvM2
mZtqRswoK6x/Rp5rCSVOk01p6zVXNSF4Qbc6IOD1k0YWrx65h0v40HF8Z8RF/BwouJQJg7N0odU3
V4skgIUQNUOEjjmKwiOvzA4ceV8/9wFmKtT58X7xKJuQDvZD3F2FU4vNeDr79UPWs7M3PiF2/11M
zi0VLOFV+DRP4a0ckZSFoJG7qRsSBEIoz9AcnM5BpaL2sc4tdFyieaOV80QoS0K7ycVYHCYWIksH
UKKjwEumGpum0flbSUlxKCLUv6G83o/51G1NG7hJAbJr8Px9GcxblHtBWYo8RK2VoNS3YQApy+Jl
PhjLbMsHsqRK4YVqMmxYyUckh80hV3YPp/NNjocbX+qdYTM0A8VeQGAe26Vsk5KipFno2gtog0dQ
8c8zgOY4j/hPj0VwlvU1Cg2Y3wY/gReVVybxpuhIy1nuII1oti7wNojDvGIDwGNKGjH9RLk5s4G+
EyWysgCMztFtbbV1GSDqULtt7BHYqKvlBUBYtc0A5ghDOxTpuczBJFMbVB7QQnQEA7knwr+EOvvp
cJF2ZCwTSoAelEL+Ih6Bi7z2UwsMvPTqeWcCeRc2EUB2DT+eN8TWc0xMClOCkqx/RrP82Uzdt4Cy
p268asUg2Iz9DF+g9gCwIKcSSCrxnmaWmLx7UfN+yKI5Hrg5tgSchH+ODEMdnYbsuRwviNXARKKI
1dMIbwyQs1PkGbvLmsAmBdwCkXCrDc15DLo+T4JQgy/n00U23u9xzncZeR8C7yFwlxp3GXhs7PAr
rOYHwaKf1vW3S+5Ncdu6TdyV7oe7KFQEhDJwnLIemnl8AG5R/go2S+gNwtTv9AkGNThWZ2ifQG7f
uwN8icECGKxd2jRwJzzPFbxT/TyDZICD2xfdsYZ0vOctHoXa0JjN27nrT6NfXh0hqMq14J8mdNlr
U3gm7kV7VxYljM9ZcwhD9o59I7ESWW7YzzGi+GFDOx/+M7s3Rf9dzF4Yo/DTI9SrDwY61+beMZLA
PTFdlsCvgabZc+Vkr1nTPrrNGMZN3X8Efb1sI1W8V2bTLC7+sYE1NaAT8osN371Ezd1w4BHg9Qgw
L1Mo1hIA0IeHUFA4RDv8lv2I13Fr9CPnJIclDdJQ/C8JfEA4LVFWIzz0rf8rUMbG2GWKRKBo4caL
cqQC3ZwCH3ioJtSz65VbbmgwbiGBnWJ4f8c0b3OImoKfBbTbu+w1WGaSthUqu4UyOHJ4AhPKxKaI
LIe23y8TwyDlCxGX6h4/D1KQNoYMdySKJtDO8Fh6y5snYKAmAdzMQaRT/M+ETURliZJOjU4yaO1c
CI7Sqe3LuJma5Q4mo28MwSD3hjAOdIXiNmba5LP8CBzepx2qKsS+vO+xUez8PBoSMZPbcOnl/kdB
wncAhj8GpP0bpLaj5w9pXaFgWiZzuQUDa5M60HchHXNweZDztcsJIiTkr0U0pdg+mmSavuX9zI8h
gPMkAt6aoSrTrs+lBqLNhgS+YEU4QljkCU6WVYm7SLiYh7uxo9UmV+LF4l73sJ/cOigrkdoBfwCv
tieHaD/FSm9iv6KbGXjWRgxusRlEj4UlXIqEwUJ4zPvuoRBOtmuFP+1Z4dzDsgdQEIZrJEBXH8+U
IrentyWtENmN28XTHC4Pz7+gGPtpLG2UTrA4OYt8kJAtZL+cEY/Aki2bqmMjii2xe1MeO6F4Avfr
mGTzcANswol14D8tOdaVAYJOgrWToHBeMvcoO1UsLmIW+G/NTM7aFDDTq20TLtu6h3x88oZsCxjs
HDT4+QXMPvul/p53x7413sZFLmY938SqRxqIz+gn0/IWMC+tpwHbDQiwUMAJB2nCTS6tSWYP+XAP
q2bSuepnUxRiO8FpmM746uYRsQBKwL3CrvwNFl2xx76LClXQ9Y3ld/zyCyhcYSJmRVpn0LwqsujE
WfDCUETcyPx9yUrEbwvhQNxrAGZCYO0Hn92CEBzGfIc9Q6ajLn4HPZKVCCSfr6sUWFIWu1koUjOR
m57DjQgylG2RiZQxxybbFXS8NDbs4iEr790G8RQZn6XXQVCs1QOBxnOpJb00fL4fay/cZdw5C9P5
d7rflzO7a+CZSZipvwFQviaFEgGFhS6wh8HVc01sQ79LmJw4CmB6fC9deSHOtyIozh2+wlgIUx8Z
vLFxYMmTtQ7fapJ/g/Df23vtbiCi33VB/tFB9Bs3lZE7hpoPkbyFASjbqU5vUWJrF6FiQFo5A+7S
qMO0VxAyXH9lCMgRn7E+RqZyk8HsjMKj3Rsos99Brfa0a47Q8MZqIUUaDu6Pumn3NKjfygiSnNBC
H8Q8rFS034ZFdheUzS+l7luExFtZBrDV+fONo8NuM1B737mwDVlXqLjNiwxg2dVwirwinTjZQrEA
fzFK4qWRhcbHTmPcNIvezLWYt5mqU8fPLp5iFfzJ4PNDOT16EPOny5ydWOT8Yn6TJ64BGVAB6QqG
x17yo6O833UdFcfqDVUKnmUuSIoUBLIQd7rLmLmzerKpM8mD50JwFI6XOWoDxLzz3ZzLIGVZtySm
hzGOIgJFiJTxR2U96K5Gr08myJixokINgg0vwkMMFo/HGUElR92+wEOIoiDetVTMGG1rsi9oj0Ki
QTISjsw8GvLtqLCud5N5NF0kE390nscGktVmCcQ1RoB0eKQQTLgfPvenbd3REZv3Q7bMG9lIpKkh
PtLSDfvW8X9wgSJBuZnAKOTkTsu8TNQStndLTurUb+SunCm7GcduV7a+3LBxHtLRb4oEAhmbRIYv
KSp8vireb0bC2PeO8UM3D+F2QY3EtMqan7mM3h0zvNFCfeQqf+4RLtxe6616uYKSrbTniKJKRBNG
qMXoA5nAFm1n93mYsRLBinbjtV0WCwkjYwiYfKeCyo3VONaoexCUd6gviNIO4KO84ZazAL6ook1y
Bvo7V65MTWBuowWmeRQlABSKwhdsTJAg5ak/lHLjKEq308i+Vf5NhTJY5fTqy+y+jIib1nDm14Aq
Nl72olD5dtNV4T3NRLZdXPwOG4p4r5oyPE2Q8cE427l4jLx7FKKEuAClJFGFyq27dABHi0hTvQee
X8YEAtxNUJpqw2GIwAMChUy4oPxFDaQJ1lWRoi6DSRqAO9fHrj3IGRVCRzf1rKTHTNeXSNVXI7Zp
4b6AbqmLsCLzuaxjI8bvwvocmigHghn+RjOwuLA4oZ5WCDg2bw+zAqYT9WkrA+hXoayZoA48cV2e
RB0t2O3g8jSegENFb/3W9eOwpLs5Q8gv/Lk9mSNKNvj7UTTnUfQfiEXMnvbTvEWZQ3Dlig9Hr6Qo
VzmJ1FeoejN4ICFMcDO6V/FSL9MuR0yWSRcbUoe4gltUog0eO+lu86KCUxVVlbYo8rbsTRWWUA3J
xzCEL8XzZ7ACrgOPswbsop1mQ2ePbDz9Pzyd11LzWNetr0hVyuFUkjNgMi+cqGwM0lLO6er/Z9H7
2wdddLvBlleYcYwx171bt/jPtTlaY6XCGy6D2Rm9+1FvXiE5AwFVr5Zuc5UqWj8eOrXoen1FiOOS
8BVRqOoxcMECVIrouu9xis7C68p/maHuI6l/kdpdHkrcoq5AZO6mdl/kBRqS6UeHMpFPgpBsStOk
SCS6EAzl1vMgOjikDSOF1iASl+luKr1ogzyttzObMYBSaQfciImwTvU1xYABGkNfcrO3ymq0XQHm
yI+pjW6UYrOsDqfBdvSHukhfyjlcEclBCG21qVDWkz91RhpUHpSzRT91UWweZldk/kr8PYwjp9TQ
4qDP4NgoiYbinHNZUZbYKWbtvtT0QOj0PKhjrKAmM3poido2HLGztjZfujZsV3v5oe8KvQBtz50o
SUY7T08O1fDTRNG3AmPqNTLj977h27hztRfG/M+uogrCOJUS142o8updRFJboNZTzgCieieYC6Xe
I+/xGqlGjb7SK+WlwrdQLnqZRpYF0qYe5Xv8txIq7oaiPG2TBXuqs4VO1j3qQ1dtGXL1C14YcqNT
voOotHZ6Kp6EV6ybPhXn0jAmOlxzGYgs36W9rm5rBxvukG17I51FWk51TWbnqLkeZOzQZJjlrjHF
I0CA8U7vs6CNljXUAAOGuaLu6yl1qPfSvOXKlTVYdtckgUkH0BBC0U96umApLSpcenbQEZJOEsq6
plkGac/iq0lv+rSycwAUaRsYil1vKl17zb143NSm+mBqGimDae7ruVsD7MkcFt6CIdGHr0ZLzg3C
3b6mJugEasYlL9r0LkpS9tCm/Tl1A1lMSrTtVuZR16e3mqac3AfSAhTAuVvRw5pjIFdC+DDpnVdc
37Olxe7GiaS+078ScV9EBFr9CAZS9Wf4r+Eg3vPe+jZBvQWumhvHylKjXdWLO5FwGuPybGnmY1Fk
c9hqpUrDwbxhr5dwXiVgtkxPsOsV+JvaNqrNf5reqnt7XC5mwZNOq2lvi8LGzphLaLfruk0r+wtm
/bbNuuJUxARA3XRtBRT8RXcJ0OPhYbbnZ+1JnW2CQNIAvShwb8B969H1fAudDN9tjZdJkSYh7gp/
mM3etw2jC5we8SDhErvnyA+mVqL4cUQBCjhoEbpNIQ3jfe620Yaogra5uvEU+yGq8MBW5I1BI0VJ
kvHOGpp5a+c6Nw4B5XS46sIpd0mG3i5C1kjKQegpY+QpcnoRSnyutNELy7R4EK2HLLbpLH4y4f+h
IzzSOfH2ZVt/j8LzJ4FKdYnYyFGJdPtO0clrtDUO8Dq5nxb6Elpx8pg5zXVycyjZnR0fo7ndZ8lb
Y41GILzstLoqqIzeOepiTgM7KoG7jlLWGak6qkROpnY7taRHYPXGiFsAPm1mVEy8Y5TMz/OQQCEa
XbQw9Sr1F0bKHUD6HMoVBjXQkbuosZ4xOfnaQOpaWZR5KY6FMS17feD1ZkyfM2XKT10zX5A+FMdy
6jQQE8VdPMclptIDYT63flNj5Vb8QdDOKh2RrrO3HtYPXq3YzV3Bby6UKjU788kAnFABFBDViLjn
5YtBtqVUTsxpE2HqlVWo9YBMdTrXLgzWnWc5DmDJ6GPoqAzUHnW0jsTDrxEhYUohGN3YAsa4kPwm
aXGeN8Vw7CnfhFkp0k1fNQW9qBYowdpUIfXVd0fNnBCAUrdPiuGWKYtPEALjdZ6UnUOavTEE1t9Z
k8HvIpz1KoQWKHAVtDnRDtDr641pJgFUhY1l8oonsDsYUohOOUWMNNZtsnXAbkSfzca2NqS+6inQ
1skJ0gUyW0T7eK/CtvMM7pZBUo0ckXNE4n/ZL7MK8gn59VgVytbhpk/9TiH7DQU8eSCn1oshO6IN
WJqA805x164fxQo+ncFFYmsvqQizKdkD+5L13tw7tcPNXZfmCI/gvjQspBONd73sLo6ZbauckMeM
14ZIhRpp08BurPAkiYO+gKqjhm3GTRCNtIBz4XaBGg15qKRe4DXDQBmTWrdIks/ZMaaj6677taEU
VQBx6NIpTEcsHyDs3N02wpyZX5AQ9qfg6fGH2gZ5rdFANjO/a7vU8I0MvfJZI7ZX8zl0F2xz6r3E
aZSeXDQu3crLQjjrVMO4LMCi7Z3ooIvWIoURzHkpvHlbmO1rXRvCp1XxDiurQTxIpdDf3mcQ68LW
9cu5AEqF0FXQmriyXFSIt1+dfl79VjQzJEsIg/ZyU6eRtTfG36mk8ppEJ1xvF65un6LOSlEATTu/
Xuoy8HLvs1Q9dkQVVdhG9VvsesjWOACOqoEQLLGArenDUW2VJYD09ACB+4NWNk2DyQlB9NlBDoVv
RBwo7BcL95wXny5Qa298sQr1p8nMjBIV0w5GMe/rvPUoemabWFECx64+dXuER2OnAaZAbKe+mpAn
qACX2VDFe4cMAZSZgoxlTuJr00uVpPvvtMp5NE+2hTr9nEAI9nLnazbVL8VcmRaxrI/62H6I2SaQ
b6xPO23fXM41oomZ381ookKoRUNK/JYphFDw1AjxGqAj9anfClo3IETdM9r52jaFtURp4li57biN
+7UKG7s55iZWSWTDqU0TmnIVK0k+5mdewVWeNtSN79DBu9dJrgo6iNP0ULXdNvIoVttd+2bHVR0M
KzZqcgU2Djh/2BukEaun36+gjMBWYjgBlSv1cBEUwMK2nHR/nZKjqgwvXWfGwTpZRVBV8TMk7Nt4
NKrYC9BEQ+PFCIwKzVSvQOcncn03IUOcqSVFeBE2FPKEXh/afjoqBQbdNpPUB+v/Wxr1tjKmdMcE
g3Nk0syCN3KIHf1gV2CcAD4Goi84dY7yo49HN9mBqftQtSLbp9Ozai2U1sRQ7sz4Yenrclv1yGhG
Qt3VlhqKFARoEZcGOGprl8OcJUxgARiQeCUb1vZqpsOyNJ7rvPwSazcgCB9dKTzpG7vJ9t6QkBNM
9sCYix6mnlKGhlrfx8AOVw373LSblm1nnEZkcvHw90YFwljpKaRr3b/SbAHqqGO4gk0w5vamNXFD
WtuewDCvfkQoMgLZDZyqXwMjcpEysjlYrnE/V849sMp6Tya6VdngoASWS41Iee2Xgq5RtNyNXrHR
vWabZOunbnga4KQvOgmB0z2ACAQrnyqvKMvKekETWFCeA1B7FK6t8iF23X08eD8l3IlgkHVOdaZz
0mmkTh5ISy+tH9Xh3ly1fD83zU9dhUsLBqYHcpQPn5GrOYeknwJGa5RcdFeQfsS/AMVHf53v9Kyr
do3RTht9REhvrtrd7L6ir+NSKLX/FTqAKBUVA9J1BHTnW61SRS7X+qAXNIInbkRkF8mpM+zXOsLk
letPl5Feg/VYqea6j1FcHOve05710Y3lWgTpkBnhZAc1KpK+3uHtx2Wgy6mTlgzrRvE2YOnVY09c
4gJtUGqibjSnvk3TZWyB6rKI5tZcJCIy4yBVs/xC+T6iVaNZQ7dxJrs6QA6vAgXIOpe5AHDCZytR
Pp30vmFYC7MRKBXgFy3lNy/urbaodpNO8UsQhK72kB1XFzYMs5GZ9GLU1BgnILHpioIUZJ2Gdl9o
p2YFn6T/oe344riDhwZ9/ACilGuLOaUaWAVj4ygbMyN0cB3lqiVkhGjwKgwisYOZkldW7ksKcJsM
NVQXSiV4XVQN6KKG1uhQcOnGvW1QBynFi0WRgfRp8fvJyUK1RaQ7p8McFM1Swfmly1TXFJ6U9FIk
ixfoy9wyTMPhiidmQO10CUEeH5wV6hGCemjFFre2MuVDOGjDrtQwVVDIvlYxk6ZGVVam6Fo07pEl
GnwY4a80eGAMiu9hW5oo5eETqumkzvLYEpiJwg2xygMqzOVzG3e3fHatsM5rP55m6rSpfY9/S0IH
PCujDrKAOVR3elyWm0zU1JWqszlKTHyPd8wnNegoI6htqyJYYCUAUb1jl/XHHp39om5a5O3Xo+ki
xS19UkA281Zo6726IJpQpVa+GQ33bnCdTeTmB5hngY0Yy6kbmgU8QY02SAMo0LHEm6WLJdC0ctha
WfLC4IET+drK/rCUrVgupFAQ4+0RnUbUwdJufCpXXHxpqU+1wtWO5n47TkUYoa8d0UtLnfJI2wQ1
o4iHKwc5vgHunF1TqaUsNzN+iI0rxuQxITL0sxICozfn1zyafrSCeKvVzdcKsasUFeAwnZZHnB57
nqZi69q6GmijEkS2cj861Xsvh6CgCYnQAAIE2K/fRYsfdCvIOgo5EIeCPprPYqpea5BOXrKxxn7c
5J22nhg/dJ97T7Hp/bRilmjP7MvOvPt01gObhLtRmc1kCYdJK8oF8dEpKDOaeF1HVGiCidRmG3FW
2hvmGj831RSIRj+vyJsUkcuwjBc1iRaf7OBdvoflDG+j6rEB8cFt8y9AsjsmR11RWbWwl24IpPUe
FSWErNTsnZb2kfaKG6R6NFFsdL+9ddjmevcyj2JXRQT3prlCZJlwpqR3HMUhUCJJZtHEFyAnWvrs
+mwe0pb2YiGWNbBblwSKcp5fIHMVm3EbAHXitlRkokV9t9AoP0on0HvMsjE+dVFCVDBRtzaWCoZ2
fiiU8oHdVIOeGhNIOtoq05jcNMPcqQz0cMnSXeNzEM1dm6Ufq8qVH5zmPFkzMGpjvCENSytLg+Ns
T9VTX/dV4Ca1EnYcTjWSzFnV87bAyr6GVTvC+EPyNf9A6hfTNxCN1pB4VI2oUTUVX9AUqobCPNhl
8mAMc3MXKSMpejpFANCifWTx5NDCytCLrGqzDGkXuHYM+phSkEd3j/TpwRzjOZitkvpscUI5yutL
DS4n7sEuta3W0o9PJ6BLYy2S0DAMTDqBzGadYFdqQGeZb/NbvZdG8VbolIJEBogsNu8F2YgaEVG6
Gv45sZK73kNd27jOSIIGQjfRqRZc6SVvNvQR/DFywIANH4W5ZlwnzQQzxMOvqEAJSeEAnn0hZk58
Qft/23nJTBVy3g4VowwUuv/AKYCMc4XXAxqE2IxhAZ3Q37VT+rBakD7+rqfQ/kWOCjOFZkRbJofE
wqaPkXYH4UYOBehC01vvUhSuAnB3/jquz3nxGo2z+YxKTAjBwQ0Qbyf+1pLnwXJR8ydDzDuqOSnw
595qDk0Lo7IqxntNtvX/HtkWjuG3TnnQSOnamuxLY65JMCQoODHwjcSVg1is7ZeNaNcshyb0br9x
5pehJq7rkb6oTEvZZL2xK73+QLn3kd7/z5jY70m8vJh1/uaq9YFS+I+jVuepMaCgORk6P1VjhG1m
bjrrRXOc7OTZ3bmNH8gX240+g0Be7XvFghgMpLGna0jpw6MuIS8v9TmzzZh6Ro8EEZHNIuprDwrJ
Ag04AjBHSddqN3VR3JK23gFfzb6capJepTxnvYNcgM04GWEUjDajypZQaPKwhfY4bVv4IaGN6lDg
qbgeuBhEt1lsUH+UaEjIwUVrZuTa4ICdIeHkTvZDE0sZ2n48R/3E7sxJE8Re/UHtiGokPeLOM47M
V3tXUKhYkFMmMjLvW9InZl7MxMyuem/P6hg4IqnDNXlGOpj6lbfUvkhJZWgVWyNp31Cea7AxuURK
dLHG1CU9CUrGSnlG+bugeeIuVKWSBr8kDPNSSCVSMKaEHvptQQ3Yq6osMBewv4qVbxen1319pX5j
1K+K0t+XMcMJgC09eRaFd1RBO9+0nfehFA9drYcAt/Vtz5i9sPHjdATWTymGiADlGYPsNI8PPYo8
g0t9e87yFwAxASqzqH/P091YVnaoTf3LaKkoPceVX6zinGZ0dlOXyqHSdYATmFIzClvnupQ7e4VS
rRv1m65RYUC8bPT6h6UAw5C6OODEbW+TGmM7dR1EwrKvYrcObDUX2yK6a9ZCXtSBWNJbr4ZpvYrx
Tl0EE4ssb9hPdfoihngrKOz6lTrcRrN5HKF/+wxFC6VE3MT8D6aOgVZPyi5YVZ07MjNAqlZXkhlX
u1PM4VF1mRpIaf3Vgb3D27z26cUW3ho05pxihLQLHdVj3uBEx1QHwtCrDa6f7mJsnOyyPg9mBIhG
rY8NCSe9x24j1xWLgeDsZGy9ovqde2BNZbt+9boXWFn7SsZ/UoroUpnJpkkePT2LkLdGALvXHKhA
6GGVMHvSuTx7DHBCUzCY7TwP4957lLEpsu+uH2/QFjNm29zPunJZUzRz5uLfDPJxnGlUTS1tzAHh
sbZpeBKX6nij2s9a1x6rfqq3f3rbywqwapoHgiQK/bVjES5HKuxYfQnKqnh246zexY6Jz59XSs1U
23LDuPd0pLA1dHhGM8qo1xAKFx37gsS0Hpr2AGzVTi/j2lc0LSgnF0uLTqu6XoF+v2EV0RDq85rm
tPm9MuXLdyrrOnVMDXSp2iJMfbWy4beZPDyEPr4gZ7fsHSCSQT1opq9513GuYS5lhfvaJfej1Kpy
i9M0Nxj5mLLukOZP7sRXR+/32k209qaofZRlyWSo9mlZ79wlei9F8qVV2Y1U2liA6kFW6miv67uY
inqPqigiGXmAap0JTRd3Ws8UNubZ+7DygpFwKGufnDR5c8TZi0wgWWZCL2eBxZY99GZ9MCogq170
lsK98DUbsUgTndcBLW5mD6K3JNTAsNEtR4jZDkFiRBwv8dp6qHjmFDxAGr2ILvrBTPzSgXgVs7Ex
qeAvTbnXjU2ZA7PTnD3FkrkW6M8gI1k61ammkgqr1fRNIpag71IUZJHXS70cqcUifZ1XnQ5Q+aUq
WEp52BY2MHXoVw9d0ezscryPkNu1BKpfi34HhfbsmP2bB1iBUZYNTGa/65gLQml7bWjQmT1tm5Zi
WvM9u6j1JzpIOloPTGB8iZhZASwSwGMiOz8L8hMMAkigDwtcRnazQQKhHNT91BA/opJ0WmQgY8q+
f0vAqCH5Rc+aaV2+9Cnu6H6WQm+RP8SpeLSrpxTxbINCa9ybR5vKhcd8I9+wQdrZ0fBIOZu+eP9g
qx+xl9Mqpn5irSuzGHNE3OIqBF6RcVRqNF/odGPlAz3HcJeIMs+DhZWA5x4surgisAe30anCTlGo
GAy5QbpGWF8vOuoI1S8SCocoF89ZjXnohYvSAfnlMk4hQEEmBUCPC223OHYVxEf3OLVNiryISd+0
r+m2glhol2raxBIjSFF45436pmsr67AdFEyQpiCcG6FTpioW0/0qSNDl+mTRTgMRlTl74rSdoy13
Jkl3vt55hikOmWcc4qUjCfQSI6S3CnKo6Q9dPr6U5Ew0WiiEuNRLgHYi/hYDDO293WA679ZK2sRA
GB9EODi3XvlokiE/jn08MnXDMzbZUM2bYRqwKTB0esPVz0ZDc9ilmlCM7abPJvOOyUilXqLmmXJs
XcZNIJixgpFud3ULdyEfo1Ntjt2DDYAt0lMGvyWgczslnLJCRalFuUvVVmMCBu4jahmVFi8ph8FO
C3rBI3AriAQOmhJKicoyxFSYzwLGMfAKX00pM69M1WQcx0TQgqg4eJ8Ksps7fjoFvXqH7xpw+9/7
zKVBniVMMlDLYzcMGzGtYAB7I38dCsGZoWSXDqoH8yZ6B0ZMGcN7EwZjzbQJWcWoWYC19J+QprDE
SkfEAmGGGkOwaOu5rcASoefn6xOGJZueGgdsZhGnj1NFw9GlK2XahL6c4CQmWWCylQSHU3F1+/7F
BTAQaFwFqLvME+2bX2azcvVr5ckzVap/Q6XwHXmnKb0HUWgwxi8rQQOKXzXHxtiZuKC65jqJuaOL
QopdZZA1kTc3e6RLVGOXOh7zY2jigh5NNibA0LIMRbZ2YW5E9/VI+ojLa9eba6vuv96gve9Y6GrK
ytrkAKSYbe5AbBxzT9vYSwyYtHLD1SZHo1XSWgYaM8zaheOr7gd4jT4jHX69xS38eqyPuUDgd+qb
rVmjT09gqQeKhphcZB6gPMDgHklVesvon9AbOzMI7hURoCtTvuwtEWjgNCC5ilGhBtNhtdVyCZop
kXCH5klRzFMvOwF0GygTIA4EsS/ZUhD+Ab2DkljNjA7G/1a296rbxiujHs4AochqKNgY5nwDF0Qa
Ze9Lx6Unp94qWrryp2UbjxLqNnSI4c/MLIF060600e3lUuX2dU7XC/0Cah/qVu1pnLvOc9XY19IU
VyUqr5CNSV+XR2PO/yn1+Ota3ucolpOKb7YW47oQbOTNclvaD2VyPuzWPnUKtrJfbnpUf2a9dvPc
DHmmHtvjfHam8u2049dYMySh77bcuGudjL95NX41XR9ks3hUdefQV0BBivyKZO5V/kT57ibQlV/s
d6Frl7ZabrVTXrumfVWSX5Ituxmeklrcpja/ZjIaVEGITb8Gw4oTjZ9mcZfjWUBaY+bWW2ukV1Sa
fxfAvpFJV1KOM0iv7hrfIgp2lYzk+yT2myyjEtrnwVopD5aIvuUfOysTkD1YOxkS/BO60niAJBkv
KTeFQG666U1xZWQd4DLjFWKsbKvfAB/66qS+det8Wfr+1xi6+3VxgNkWP/K/10j9J0DtLuZVvkWq
ZB9mdY5y/TY7wyVt6x8zo4emoHFsTDckwy8oAdznMnQri6t8TSAlOqTlQ6J538hnXJtlkuJV1ziT
ybX7WK7ZhwZEu5wvRFO3gdKaK3S6nDrsT+db/lwHuKiTt1VL5SDfQivjrWrYR602r84yXHo0V8rG
PabF+ve7qe1964kDdLMi2sn2eqd9OMsZLftP+SuGsV46eoREJ8+VxZOI+cLouqttg1y0PrXK+xZ9
/yW/L5c2YFDkuexjlG+L03/Lx4LPxnpj7upvy8AbN7toNT27Wr95yGQPw4os8/QrHJpqzMPlQlwE
G0qr7XdRbKQSTHzrehvS5Ibya0zRCjJuXJ+ZyHqlOQJc3x4ZocbsVj4EtuspKbyd3Dx5Foa8+1iN
z//tp9zwdXXeK9rGKMj7eTo/dTl9aA6DPBRyB+Sfqn0B2GQ6rNVwtpiC9/f3LJHSDpcsbY9Nh4+Q
ahQsgFwEss6rtX6mifmi8a9enl6p0Fzv5tz8lms4RJxAR97u4tAW9eeamdcy4zLHU/HWaL9I/n4D
s/oEZAlGLN553bJX0uqzm7Rr2/Vvs/UPWNiLE0Gc7n0D7pWuneXerjELywN0TM3xrvIT4OHS5l/m
X1Wh3omfN9uQ+K8foYwzDHGic5GbhK8GxVrmRpHENTnj0+Sfyn+mKLlGcmwWz6pF3/JnZkzP5QT+
PM0YespTyq8Xd+isJcywU5PblCw3wlIfas5bpDBFNjb+VkY+HBXJewuBrTVjXhD4LU/3voF3XRFG
+jV183NV5ltrvixV8yYSn1VhClyvfgh9/kWS/6rrfL6SXQFe75YZ+OSaHDURhYwxYbRnfp3H/IRY
QGgonGWUm0fNRhVNu8bcD/nxzF65xq+TaXxZAnTq2txHyX+XigLUSXe891anZRX38a2a+i/5zTpF
k53LndL/tyJ6N/wWihYsyPCNCY9VMAs9q637AUnkv9VmNsWvXChGyFRz9iU38e+icGG8ofhbsrbz
vk02eapKeD/syGB9LnpK/JMiXO7CGuGOMyjSN83iCRDuLWvjm9xgh8NcMT8Gevi5ngYoYijTV+pd
Mk2/3Vpc0w7CSjRU27aik7UsGIfq6i7K95CfTVG+ShdQKwYuRHw2W2m5DXP61alJ+EWeM3MM3LXH
R0FMIhDA3TjFz2j7y4LmC3a0g69ErzGUJszomN5cdBdvPUgDJ58wTeuHNKY4zKJKkyS/ej9n17E8
MNvjorK59sS9jXNibfFi5siC9CbWKeZ+c9Tr9aYO083JN4XdvGfLQs7L99E066rk9oYxPqe2n3/h
t14pHeMkyxQTtl+i4kNl0SE7kfMvPQW15GS2yc3EiVJyuppgqCRpRFagsIitOVzk6mtK81VWNzUT
TGOxPuUBaZfoezzqGqhj/ktwdGa1/45IlBxUYyn/WsN6kxZSmgf5M1XTq/z3eVMaT7Y2vf55F2nc
xs79/PM3qvbY5NF7jf2RToH6qND6LxhKF3m+5OfQb9lqwttFMZz4EQ26cb78/alcGfloEQwhAKNP
2OJrpeZXMCXPnfOG/PM3iMJPphg+VAMpvB5f0UnFELdHecTSUr2NxfxbFofVVC/eHMFN4HZn6MoN
pbUVOyvN/nupTRVCsvKnq0feiv6R/D15myNpqxajfUxByyWa+PMRtkY7y/2Stix9t5zmnzyjNdsn
l3Zp1HeSKO8egcRbojv00tkXpv3tYxOJOJZAejeHhZR2VH5FB63n8jJR0Ghc0B9pb3z+fXMmkMHL
wKlwSCJG0i4vMQNXC07aytbBA7+RtryN2p8JkndMrhWl3rMDZKGJpov88gg2/lYxlTBRPFTrfMsE
3yxvZuKIwdd15XG1o++/F+WlRXoJfEfgRsCPOT3yJXnkSCAeVC3lEYBG/S3NnwnPy39asm2m4ddA
5UGu39h81Kn2opMraWX0xMD4Gy14hglH3/XU0NL0l3m5CPkM8irIz8goooypFjZ1v5UP+7/P1aMf
1eXc8Keqqu7k20Sepvlpqt4nK7aZ3XGbHDHb9ASD5tHmM/8MtHzzvy+lt0/9QELPKngJ7qVz1l+j
fzOk9gR+Wq5WNrIFVDxU/aJ4+TPkFL9t43dpI1QhvZnzmED1k0GEPK1NFt9c501V2+f/3Vb5LvmM
jqQxQJlGzAh0hdwL+evqOOzLJd1VnnZzTM54/yntqg72KDebTaLZ97z71So5IENyRU7vPau0mzRc
MjoEKKWR+Oajw4OYm2TSTpQz3rXkIK1WxFidrvuQZi9v02/F/f+BljRV8nIaeXa06H1Lixzp/+1E
L8irUxB6w69bl1w/tNImxfkuEBMqhhQhGHGQtkPenUFfHgT4AHlsmoioTct+bOqdMZv0v5doeraN
8SDX8e9ba/p7VD8NeQo7yL6Txz/nncop+4iUJyU2r8S4f46cyi3cbpR9FP1Ty9ebPNaZSnhXKPuu
0reZygBT50Tl8ruQ9jmZ5+eym9/HH8bcIKUD0nQEUyBe6R35crVms/xUxvpkRkwmJkRaIbe0aXxn
rfUPFcB/RnaQQau8dAx/I3OwsT6F9be/Oe28fiGcctqbqok3u5moFAPCXPlkEDXXVMepzxYZpXcK
5KdpyUrjVbt1inqjoF/mxUtLFBHjqavWQQ/d2I0ppn8FIYfptPudqf19i+W2ei44nPbekZ1eLTkW
uvc5y6GtJhD00SqvdtSGq7ncZ073JZ0XzOZrNNARzZmD1dtX5rpeCpytdllSb9tDmJCnRk+bT5kq
gPVjOpp3bMlN/j5z0MR7ab8ym+oiz81/39NSjgWiR/IF1Apu0/hvVvq3iV6croLzkomCXC2FRUqJ
JCE/Qy1KH+VCGbWMO8f8QQctLI2/UsqhoNNBBrEq+p/S1E/YOMMS50W1AeqY3z1klfQ6qusFJcWb
vv4bdBDMyIH8BYODwLkuKSNwlcNEoK5zAP5czP9zL/I0d0b02Zc76SmNGtleQlnesdVlgoITkM5g
YLqNYfbP8AW+ZRwoY7ZI+5i6+t+fyZHmYRm6Z00Tf6aCDOt3xpS0ev2N3gTGSvrWdcxus190eNiW
8YOqQvOKl6U3SFvMiLw3Nu3BhdnY0jga+Oc4W3YJiM4odj4dan0+hPtTCzJDxMYmBXybtgO6bY3f
kebJajYDM28O+61nZJVA2kEynhCvKhvluyKBpMt/A9N+cVPry6s3BoEf0zAOKShEaQg902LotvMT
xdWPUijfnvEmujLUKjSwouXS9AYhpSAEw/TW/b2CxqZXahe3g4v5XwOcmi7pcrvyqFreXMUMkEi7
yCeacorwUjOQEzkwKpV5FLSQRtj0/L8V+QVAFj+DV38p1I34HQZ+HMHpAT7AlDCz4aqwHlO1leGO
/FD5vPIZYSaERmGj7wNGJd0hHHf9+3u5tksc/Yz0QmPrI56y18rdyL/K7exq8BWonv2tFUyW3RjV
h9yzz73r0OoVf68nZNPTNNBIY9IS97IjU3fz//5ffjaU+AI54bbui6m6/C0Jzl5uO8rpyO2gUBhz
8pTqDurrNWLSt3xyl9WRP41hBEpECZm5g/LbQv+5Ss/zd55i/KoRDWcZ5BVJRKUTZzXp+ZlpCL5j
wDNiee2sRI5//pW/1LWUhEfnRbrMtsGhze1nThLEKZJn8y+KK+Y7RO5BcWMupBU2SKF6GnTRkD7/
nfbIY5iCvINx2X4yJOk/99HNNzXhhFrjCQTgVv77Arx1qJO9vOCLOW/FgthKz9v+mUeXdKRwtsAl
/4+m81huHFmi6BchAt5s6UlRhvLSBiHKwHuPr38n0W8WM90t0QCoqqyszGuO8m9Z7QMnTdcdfnLa
X4bq75IO/wQOuEzQqyQ7GAi8ldleUjDZD7LCfWyrq5PADTVHKP3crdxGbvnfHZBJf3J23t2oIGtQ
GVxB96dOyH3E+nva3tQez4yBDcuDY/Zvsg5kTcifmt58yhUw6TOWxDC/yqjI/FuGYK6Hr8BVOBI6
exOdiKlExVvGRmaSzBvwhe8G3r/s+4YvgWweUHCkew7vR3Yj2c9sL7tO4NHkVtjBJR8AVH705wYi
ACcWoof8adTGNsX8TPJ0OUWpJed6Cg+pQt/Osq9N/C/NT3z/SPdv24KuDTrjxmOnG9zhy2hCTrUD
7Qe2CSP5LcstpvM3qqNsJB+S+bLMf57NHCVHiGx7mXXynJySEhb/yWuQDLqlTbFG1jWCsUB2UcVX
msz3SooIbCXaqumt7J6SFEpeX6QjRiJAuNXuS87essNK4aRfg6L+kvg4Nf4eTPdeQqsk3H18xHPz
Q6JuoVTfia9d4a1t1V7F2IjE2bZPGfx3bDtIN/7VQeQDmwapVhBHaBStGlWFlP8vsYrt+W6AgiVJ
sIIVhMVsL8oUtT3M4VgJy0FI/yqn7qXs2pPa9Puw47zOHirBQAKbm5gP4lhj9vGrk787XXUtOL/R
fiGmNO8BuGh25kDJiV4T5+IJM/IIRb75q2VTxs/gWlFPU/DVnbC2aZLhnOW43PsgmVKLU26JuwdV
D3xRBZLff8qnOCOGJgCFRzZSzfU+XEJJZDYvmn6VWAgk+kvREkCh7Z1EH1t13uLkXi4LZtOHT3XR
1HkSfvA0eN6jBHsJRFYz3k0RgA2CmaLC5LD8kwQ3hAZ+wSA9ohZP/Z1wOQR/sj02nv/q9a99SJxi
PncAT3pVew+Klw4IYRAnD2lD8OAdksibWbaaNe9JkuIlLM1sewpAWC13HuWw6fk2D5M6KYq2pFVP
yzFdDu8KKhoeLWZJ00g4ri0/gxZAcJLjPsKnPz12Yv6Erz2IOLJCyRSX40weDztk6OA6aVcZ2ilp
rppKHwZoagFMZrB+jdzYQqQ+Ku74So2uqynxudVnotpbZzaOEk/+iysI5V8UDXVdVpzEm0qzeZ7a
jQqFTWa7PgXAPnn8rE4MyU+eXn1KKi5/8tHyDWBhdn1tb2Zw9FKXalV8NDN28IyqqMtmysfGnoHD
NiVoyiDOwD7B3NRtE3INao6997sEC6A+56gJha+5nLSXyKIYX2hkfMxj9FlVK5leslEPjnsl6aNd
X9zKDoOE7Eev9z+QZa45preW+SGjXybuGXIiTcfpB0VNSIPzDbXn34YdGtuST9tovtON5drlybLD
fae47c5l/yw5OhIR5WURxZ9i2s+19jWn6ps67mWjnbGQWoKeptb7DF66hAo5hclpVja4InIQNylA
X9R7OYrJPiMrDKXRpyHFu/r/IUgWZFwqP363lV1JBnR5Fn08Y8uT3uqT/S2pm4yPZxFPi0+pxIJR
+Z5SJknzozWAl9LwR5ckN/CrIwjLfdZLpbb7iwOq5uGDIpgEyV8loR4yfa/o7l7K3nScvtMxv4KJ
/dYCG15KdksXbq/P07Flr/WY6Ioz/rTxvvNNOmHGn/wzYVP1nfIyUcVzmN7AbJ/QvFh6B7SBfyrA
a3mgPshXSFFeCviJeu6m6lXyZLjM19lyvwF/chxqb+XKJEeGIHxFgi/s84+C8j3FzweAaFePLchm
C0LUb5NUCv7gHEGN5tNieNQKrHc5wbtN2Hi7g3zjXPR/0m3IQk/q+XJeQETzV2XedMwTuCcPRvI9
tDdqr3yb0Uf7W7veo1ynVPsMrXnVQAfyQZEz/nXkRiFkV/ifGhskUuzvs3IYiA1SMXSM+E0376OQ
G+KffTgtvRLFzz5M4zgcPEX/ltfKB3skqDb1UCkjthWkXP+Qms5O7kyaEgVHGrkGy4uOfoRjIT+f
HTZf5jGdpotns+9Nfy4tFbmTKbRxpiBlZeKlGEhosn7Dt9EKb7Iy3elF/xPOPHmeka22d5Y7gU6n
S6u/2x21A4yCGfaCYZfKpuOX76V7zpjzpTahrtzeGJO3bXzS61z5lgduDuM5V7xNQvCUt6gjfl1A
AWT3RwUELpSylhkTsJXINamkomjPwHD2n5d/t+WHPz1OlDzQQnwqQAQ3zP1xpmRJVp8xo3rAAChJ
XeTn8pZYygkegHcoVsgWjiugcWz/kGbBE39J+wnSvua5PzIwZlJdvcH9jsuvMRxf5EmqjnNGVG0j
D1xuIfHc52r8TbJ/r6xn46dRAZjE4HtJ+kEEnvWs3Mo4DYy83Kl8sppndwOwzK7h1KcCW06uNIQ5
uzOuiklVRrXv82Jc5y7FGJcyZeZR2mYi/P/httASbdgjrsVT41JUszkiT3yQmSUjCHaTrbC9MVXv
Q7pZ9QhsI78iHHadG+oOHQWcXt3UfXlG8uJLL9MrJXnSwKNmGB9yjASG/MUO8zREGRVkwoCkoMth
U0vUrwkUOvxgOGA/vhYCkoh/pcYl9UPIyEu5AvDFBt0rqFgRZ3Q5RP6Xk9rC6etpf9f+93+5KgJt
R8hGe/lqmZ2mq14NdIxiOCkzoXNiiXfM6MCfX53mpY85T8w9CraD9lPkOyiHn1Iyl5+7A3TinEyT
7ppUfqJx+AJnvCqaHhfPVEoW9DpYdnl5iqBv9N22JRko+uFLXk5d9MM8NI6Kpln1IWEkiuI7hBZo
h9M36Fg5RMbwRjejP5jC7PL9ZzyMR0NRthIKe5I2oFfRF2VbjbsZuUvp3sx2+FCCxPkvW/d9jtZZ
dW7AtsEKlCI/DfC/GGP2Vce2RDHksqzj+Qw8/V0mXEqCXdNQr3vtJLFEfqb0KtHI3dQOJ04yjKFE
r0obDrKeJAKjvPujevoay6X7hLU4ZaSxBWz7cNqXTGiZpTKxHb8/T6Gy0TztdUzIkKcfiXdl63xE
lCNKcjrn3aQtJT+1Ih4neudFcelfJGpI2My4GkTQFb5wCUd+8wj3aSXTXf7t8JIxmN6S/kFm6NwU
X8NBvllpmfgyiSWuqFr+mSbAovuDMaV4UadLoJc6inRa4WBB0HKflMG4mr721fjNZw2TZCj6R3ki
5mQ8eqjxy1JjL1bVRysfX+Vb5JNinp8Ef7fM7nxIDNB2//8buSJ5hWZAgpxudN9+l4U/JPFON7Ib
uYflpWF8a0woQTIrZCucbP0HcSlLVT/lQS31ml5/HwAGExss239hR6g69vUaYE+YxPslZgRnTW1e
pe5Us0PJPG0bcI/Wz+QGP7IF48r78yULTpZDYOg/wboyZli+yQGUx7d0OlB26ILPeJtr/qf0sJeu
B6DLR9+LQWZd7cl6lWlnZ+5KScNLyN/VAnSoQoJLQV9+Jz9rQo7+f0t3pIYjq/Qvskxzy7xGpfte
daf/espuOf9NZXidsvwSjwgJVR9aXr7Kq+VEusSIVt2alfKBeeyPRb3Kc9W9G+ATzeKVx9f74Xf9
0qA0nlfVU2gj36QnV58CJM1rwJ0zUCY2rCHcFFZ425njYw+AuizDVaEaqE+qZz+6mB49dLKX0dJ+
wkC5pNa1I9GVTSAPmEmVEuN+Cds6f2Rp/wnEQIJ/wsbiua8p+RSWC1/02iL5xB+tRmytm47yuoT0
e/DRaYApAuH/TDds00m5mYxFfj9p+g2odzD4nNvkQ+UDHC9574tdJaUj6t8V2RbHz0evog4+5y8e
iggD2qhUhm/MpriCpNqWvncTkKR7Y/g65+6vipXGYJNaUmhOqvJNsw8TDZXKQ6ikqj5gMFwwFyLW
zV8hp1Ss+b7q0d52XXyStwCbpUzofMR5QP2tvScykWY4H6NKQbPbNWgSGJyRUaLl1J08uzjOyIU3
csCXH2ZmSdsDNRuifGnX3zCROINxijKnFxkcuQY/KQ5TgxGtvCjh+NuOzaNt4XjK/cqLOJx9OCPe
3kbypNFVlMcjzyyEBOAQqNF3fgupPnIKqWdsAD331BbuvR1XAFL4TMtsnoF6wLSjGlMzOHMUPzaa
rLUJS/LxT+5+HKOLE0F84grlSq2ZB9ZBuo5D8PXEXWSzvtW+OVoZbrB9/mu35XdBWuzqwTlQActz
37IXi9I2CoftUS3RGUvVL6kjpxbdL1qPPawjNUCPiIKLRPh/i9B9J6Av0VkWbEeBBhAAvG/kCDA9
IvBTzz2bkKrk77IXydp2XAj8KuZpkEUifwGXDIlzn2V0FUpyO74pcIdnadH7LbWHPjqwGZykZxSA
viILyq6yUvX6Fm0c1O8+XeNcCvyLpoAsX2k4yLYxWDxCZcJPyEFWYsnM5/uogOsatJ+yrRkePQYP
C52wvl1KTEu5lQZXBa4On49HOVKpPFdpc5a0LOsvOZXK4aHJp1tFqzdyPpPSrjRDadXf2hCl3XRd
YU+mUMBoh+Jaei0whRhZtfYgxRXhXzepcpFeTQYZq/H1p38lYmFfNM5niZopjTzpG0rhxrb1hzig
ekktWFoIUhiRPytQi4HGUZMWg/xOLlaOL3L20/xtHw6f0qzTgTdIk9c2XwGAvyzdSxld/T2Jml/J
TkTL3DVQaog/BIViID/hFsZ6KRpRVJFejnSmc21C8KQ5zSXfJZz62l26RksfGOH7uLCoB1OEodQi
/WGCDj2NoHxJgn2+XH2Zk8iQCskrZHJJV1nENsmHEInbLBAZRLTwWSqhW0jZRk2zq5TrWh3qWDYe
RqsH0O0+yCdIQ0aeRYJGpa1RFmYIqjT7leGZ1eZYJ91eyuPLs5WGj9cD6O6L5+WMx7iZ/vzSDp9y
n9JK1MBoFCIwFcJNScmZDO93KfjZVbYeJuNBzpDLoXEe3Ycx+VuKDF3VPUmhIUaOySm9e/lw+UQ5
/I9psLPr9thGdEIp4Ev7KIzVpyQr0AdpD2YZ7qRsJSMmT8wTzUKsaBjZY2UDPjSZpzyzalIuOlBb
Gc44G/b0UY86XVPptA5NdlUaqlWivxDhLYagdafcJpnyNvdU9ozmbhlyQOyXLoZI+l/eKsAuwsPe
n5SjbJYzS9RO4zdneJTFLT+C2H9NVedDTrmS5sjqDRQ8W0iDpWGVuEz6cP7EEhmN8x/ZFd2MMtL8
1qnqS0jjHvk+pCnVr2X5LYEiVE+zZ79KagBDnIYg0SqVWvebrkSPEdxnSTG7cX4YG8iYnbJFJ/Jm
6fJIdugj6ZqUn5HchfQFK0eaMZDJ7Q/5ekP7t4ObQ3cC64O6R/sHmPOguvUh8Fsotu2fNPjDEVRu
9CWdFokahd2+Ixst+7ZuaRtn8s9SJZSZJytLyoulMiEJ0SK0Q05DCTILvny1fxEYh+9hvFM/yejU
EYgv1ou8i9Yup7LiIn83q2if5eNBfrdgx8AShA56zlyLwJbk2/A/ABYMvcz/XkZMFu5YPQTh+Fan
4d7M3WOBkpsmMggv8qFSpCxi5+JNCIwQZOTS5OeycOr+C9zrk7Ef7elbuvGyuOQXgsWRqsb813nJ
ChfqR1ljhUaPnmvBFuJbvrfq9G1YelBZABgLQE4+V14gZxYBVaXidtWn/8ImgN9eDd7kyqPJu2tR
1JqpvcvDlzHSQH9t5bvlQ6wihcPh8yKQN7LJSXF4KAvMrWuogB6N7ophy69SgnKYIUu7A+mYdMZE
hXOaVCAb5m7pd3dlmW5cIwZbov+ktOZ84lqanEM//cg5ekEhO9CzQP9XB2IY/8Cb+/FAH4Pwzujy
jfQCks76CZV5E1kONEOX+dR8S+UqNCAqrcxsPJINAKYFRiOH8cy9mBU0EeqHUmZfbqDWm23Vqbgs
kyszoRAvok3iGPssDA91h9/pVwTWMGBBjxI6CaXt8O9PlK8v0FP/Nd+d/kmGRH4v00L+TFABnZ3i
LrRlCCh6Tw1dRIdSYS/uOGKddhI8jUwrQftJ+BaBzaZS7uXvnQa8hawJftC7eV+31QFSxYIRlHAj
sV9CiDcb5xZQj+y4Ndp5ils+mrnzLV1R+Zn0TKQ7aivGvcYCm/MeZeZqaeyXuXGLYvpO9lyJActp
uFaLDw1kIO+V+RJH9m+X9rvZHY8CvJJp4FoJ5OLuIPN2Tq0LYmdIbHDHBHUNAGLPEyrb4IiWyi7u
eaiy6XnzPs2yY5gUH775zWC/yD5QyD4jiwi6UrhB6XQz5+Y6zr29bGxyBJcvlMUia6CBGNfx2GC/
yROWjof8KS/xfG9b0wmR5S2APUEA0CURsMBOqsDSbYkGCnW5vRaTt4JChMxeaZhpUqiM5vfaNG6j
4QK3m4Y6uwK/khaQ1DLNzr6rA5QrJEkmZZXGRa+RIxm/fWc/Ror9LRcpoQC7A+aJtZ6V/tbOcCEc
lYs8SblL33Z/bUv9UN1lAOXlRezTN7FQxfn/21Xz0UD1WfYguxwAd97m/YCyU/5bhcGjnbr3U1Wi
NClNrmFJGhyUVeYBUzH6JrI0ZdsJrBYUHYlI+QdCDPmfxxiogjxUuU6Z7oNMR3dvKfaLDFw/3aee
8mwlyQaOE6Yr5RtxV2IuZxZI5eOFntqKguXSiluCnGyVbsNyndY95x7gctcFuEGxE3mIfe1YJ9m6
pWbrCiCn6EYgs//AG2h7bqpwOgtIDL7Hl8CTwjH5amo4qGDCmBtdhyFKaawVmzYKGYcAT02s6tv8
SaKT7kiqYd1L/UHOmLLxpbBRvTZ+6szsKjvOqDsver3Uf6SSIskvMPZVEo/PS7GGtwxaLmEafSlG
uuC8Y3p32i2O4Qgv/KiB9vr/AClPQQvrvzWyZ9+Sk8nTlQhJjwtfcf/kV/pPi0IKMPzpwwQ7x3jb
0McMHT0S+nMyS5c0j/p5GCFYQNdAWlQyYwnXEFj9lTzRJS5Jq6MJ2pU/hUtvSpBNCwoq8TmSBPOj
1NIlp/FccmNnDnaDn99INwHy2PcQkWqXWf4UGX8S1WQdNe7w1tiP8mCXwZMpORuhgFikaTYXsPi7
fEnO5Mr/29yw53gxWwxHABOoyklWoWQpS4CjoScvLQ3vSPeTht7RspxnAXkv2x8RSLDBar/XWvUr
TFk5SvuneeHj5GHOyrDJSUOg73oDJ7UutlL8knHR55CGyr90J/TsY2GZO/lI+S9rDOCzFEcQrGBy
ylNtXPPW1YvNsvoceLYZFDvOEDJKcpvL/CJWwRRFl+k3MJpdnAzLW+XtAwtWrZzLBKlE5p4skEw4
pVqGtQYBnyWlxE9e6TwvCWNUreQTpUYYxe4RgaylZSMrcumKW9gtIJiL4jBDI+OE9MBVWqZVUzw4
Vgov0DsOtkKWTx+EHMpjp5TXKH3yPR+kVdPa5kdPxV7DMD6mWsUplcxBGDPqX11X9ClC6xq5YKe6
8TLwoHWj3nUBoFLgoWOf3ymozkWy96MhyaMcfny2UPyFOVsVmAyK10uBPJr507O92oSegWAmfirQ
6e6r0VnnzUUpmrekin9q1/9YPstmxkMdQZtzhl5CGsU+7BblXW5h25NPTxYymmpfXr1uBtPHWUvV
t4Vh3UCi/JoF/+uHbyU+SDQyW/JEubEAJ2WlVXbRVnqX0kOX218ak1733gxbidHyT8kqnvteXeAn
c9gTI+cVA/1VU3+XaJ3O6WuqI/r3b7evoOuiMHEjsJilR2YGVNpa60k+UNIBgeDRqnnyOcXJspMA
JMtRtl1E16kxZc/SAJXXFUjIZSZYCkqZspEIgtxoi60SuSc5M8j75MQI6vWQlBVOwoy8hL5oGD48
/AdcEJUcQ6Xz5yELh/En2hLFryxGya3cdFel9bc9xtDg0TpjHCRidHAEZIIKlq9NDqaOjV6Jxtf/
g4nkE4KBtVB0jbPm9j+YkdxNFhqXNrSXlmWUo73kzFj2jEuYtep63fXx3TjFv/9t6XHgfoz8XDM1
jLLqR2PIMLvmfBbOf5JqyFU66VPQlU+yu1BYOlCE28vykJdhO/cL8J49R14oscNNsRjwdID5VAEk
l2jS24qtTkBYEm/Kyd00A/G/K+FM07aN8P0mb9GjdIP0PQhpwjSvdYNwCV/yTXIh+mAdErABpu0h
OPH0L6iSdAXFR0ZbdCiq2xGYbju8Fdr0R2n8g+fNCfxTToWS9nkRSi9dfN96lEBlnPywuW8MVEIl
DuuwLpjlqg/yvu5QweZOOGOMSc95Y0mK6qg/onC4kw6jRAoZLDzJXpEflouBfLbkQaar/VhIDnXB
Yw4YQwAbddHemTVmdh57oS92efb4INNR/lugTjLJZQI7CposgbJpK7y4yEDkBQvkN+8ElYQKPQU5
QftCo3or4Ir1OkVRJtd/ZYfan7HliLcy5JK39k537Npxt3SlP5Uge5d+t+xGgnkMzoWhvy+XZabT
V1vGNza089TqANzyhBA//Vlp6IrRK5SNXvq0uVTAqS2nU1JuSxbLikYLapRo3J/jjpdq5sxp0EjA
uc83SqA4R91XHhA91jdt4COOWSioNPaVuS716tcKrfzB1tDAj9VjVhb+HbZRcAAUHCuc3N12DjpS
yDWi5Qr0xiy+VGA9F6dOd3lc11vHxQnZ9Op40yVqto8GE2cJfdo3A5i2IB/io+LXCqLU3Wqc8+CC
nDwzbXgIQZtRnXGRDt6ZRlCeCqDxOhDZSVWG59DQfq1SU46lmaJnCHxtW4TlycSL7Dj6iagOG4gb
NZm7G0GhjPoNyL33urvTuYEVmkfYr2BnsY17/5hloBH1oQwv2tCsYgfddUyHIYohXRpa0NT8tDfR
BueiFcQxic/2vemP5o1WjqC4Ous+ThURD/d2qdE+Zn5v7YwMkKNab6241BGLiK01Bz6EWleOkgN9
bx+1TK83muOhGQgvBA4+hrSKXrymfW2s5qD9iFPY04MzH8Ju0Dilwgvh4O+jAXTfjMZ9U1PhsbHU
2RWSIqHgkG4wixxvJ8AphZZu+qb6SVHBSssJJTeVZ40B4wbRLnUF6bQHNN1vjAbxmmzIhlVdTj0y
oS4ddCc+GRPNWtss8q2thPZ6wqQWQxriSgs/1B6CF0PzNq2BunyevqDwgpRZbtxnaX9MoslcefhA
owPtPmqeMfC6+ruz0zuohBpK8xAtB01fW6Rvaj9dDXc841aFQF5oxFu9flFoakdJdNM55bgGcnRG
1P9FQ4Vw1bkDb0ajX7Hsw1BFP3kd4m7VZU+I3qZS+c83TuXsk8StSePgQaHTpBENJu4vM1/UAJbn
3CioV8Nt79Q3tEJI40av3QyR2q0Q0941UfHqC/nFQA6kqvCpYCkYHipRvtul59mHh6moxAecb8Ww
JIQhSyW5oU/uIaoc9wlk5xl+7twrlwIi9qBS60kV4PtxcEwMJk2KdkE4QWzUzGMz6+MJ0ViidAqd
W4eFhhjBV9i32h20bYoyUxAcO1ZA4PWb3vzCTNnetZAChe1+Ilnbjtegm88u+9gqMjuwYWUNEEwf
D2ptISRWlGfXAbbtW5O68zuCaebH6OhYM6YTeXNytDTdKQnKfz4ReRWjZ7kV5X3HZ4dSLA11cbVY
KYb9Ps3pvVaM5ikJqi1CN9BCqhJTFATGtV7fhL09rMbAeMaKGMlmTsmRD2kzxIRjiEcEquhU5TQ/
KUsehshRd70KWyIog3UdA87UkNWfq9za4k6GnEQDtL4eenyC60OfZcVB1bJ8ZeXRCJ/3UbVNbR9x
ZTBLKD5yFX2LxJ2uTtN+JNWatQGmVIF0c9d38d7X+mmF8Mh1/tPr6R1ZWtwjHBOHFNSjR5Q00nbY
QdhmqqHNrAtYzRiGXWkwXZw83g+BOBwmIJEiVX8doEMK0VSFtnyqZ+7aMRpnRbv9PpnMZm2meOpi
UFHBl5182opfylzALpyeCi8HujJXyk7F4tu4FNWE+0+I2Us2IotQxVAT6+Euc4Dr+yMKSV4NljHS
oAGI2YBa5hkCn5q2ycfS2g1AK8M2BWpu4EcDWnOXax8mhfKTb/XbPkUfYEJkdDNbwbPWzROwdz1b
m9FEK9+Z3bVn6TcgRIqj6zeQb6NhV/QalkUITmgDarFGj5WBCwON6ZAEdfcUb1TLE2/ZMV7Z1Yji
JrYQZun1K8OtvE3paNSaE6cAjQ7nxIq7DL3fP8+HHtVh55Slr0ZqBYc06QAbTAgv9MF0CjNnM4R1
AE7MvZQwz40a5ckuRtFxSqmel53JIEfe2h5y3Dnv2DK1le3QXUzhsa20+in01LtBCvkhqjsgeWf4
xTGcl07V6WnkG9S7h01ja692BT88Yd+nIuCHpcMCx4hCz81Pr1JRirTq+yHLX7UB9ABOMEqaDFsk
XZ5spXeRmw4RcrarP6SPUe8vvU98Do1Nq9w5tMzZgoMXWpDeOvFbYI+4RmMCNHnIrwOOv9Xyb0tx
dvTVlNa6KDXzz3GYagqCScjdWFDc9b/Cxxm5s5Hiajgh+Ja2n9nxo1inw9tnGDegEFQAJyHHn27K
uxIs0LPt2AR4dzwARcRaM0a9PbZBAJomcnleVh17TdnVnflCFbBm1o4tonCnKh6ftNu4KbYpSSWp
gBfvEbr9DhuucEDNwsxJZT3D2XqWdtulCs0uCnjbKL3YdntwDcxZnelBT09tE0U7bhsin959dLaF
HV2ufjZ+u42nEpgYrT17DK7IA5XbOn/Ngk4/lVmqnzrTSNaVpdJQS8ZT2bmEmx7FMgtPdwXhgZFF
h0xtQd0A8RQvNXau5Zan3DUOxjgPe6jGl0KDTTkqSADZSBqyWRoIv6rWjKcTEuwc1ldDGHRHUn9v
pY8VrtRRV52Wz0F4O1lh5Ixao9G84ZHynptIMppQn6tO+9DUYN7MGcK9qoasOkQpNe3ei4FGAn2z
HktUtOTSAjJlE9G2brya42luYHb0PNqFshuS+gYxCohCOLFZkbZv/fZ5QONwHabpY9qliH7K/0JD
r05o8EDVS6rfyiQdRXXh3mpgoujZuW9i81hUc3Py1Ko5NXVyj9MiSpkcgLoYQfguobffw5gqlNOY
xyUivPXRAq2wQmKchrIOUEtHBX+brirOCJlvXNJkXpsu54m5qoy9Y1cH3YHOr6kIVGTYZAPeyert
UumobaaCHxKuHPJTtRq2jDKVZXmKSRYWO8VQn4a5j7ek0+yE40BX3+g0Wuo5pF7bKFrOb35BvEqQ
0vEKckUtITyUxQnZ7eLUFxZlJJKrdMI4IxlGY6WHzlrX0Xccc7wAizzBhCa7cYYOxTNSRGPuvi2D
+YYDxdkEtVTW7IVDgj5w4TB1fPM1daEXUJbehQa+SZ5yB0AGyO64mxt/M8zac+ZiLpVj4VaADJBZ
0pcOx66SUmltNclWLTMaCv2MPqm2akd9Q5wg4QiLVQkzdpqSfpvAZlmrJrJK/V8gqmL4l4Q72K53
hoHIJMLoWdpVEByWtfQSsAd92+g/rNQJ5cSwSZERbujTBua0Mklj16GCeUohtcXB3Rhue457ZK9y
5cYwUnR7xwZVvTiBD+Ofa2P6jucZEkNXvNukJ07j7pTYELUz9qEw0I2N00TbCc8JAqB1BgisISgb
fyopqii9xkNWml/NZmZ7hsozMj8jjRHqPO+utkZz69SU70SK0ZzWvkJikmIDVXY2TgH4U2bhKYsx
ZlRf6xSa+2pi2Z30PkMbZSx6RA116qPr5aeq/KpcXmV1jLcTD8y+5a9pnDiI4cgL/r1heW+kVfAm
y8tgA81TqHulIem6Hloy3jlgBvBt7Bl5Mhxmr3bWtki7GLr3rA3jbYD/AOufZzBiytnkdUNyTm6Q
dOYaoYFhXbVYZHhds25QJg7ZGqY8nraq2t52cUBNawQaU6Zth6ckhca42bdUQnWJrJ6NyRLJPWgd
a9jGQ/7XR84l1jP/JgjDPYZ3qFe6/m8yeQ+z99O2MB79RHX2wTyBMEWsYWzNe3ZxZZXn57DxnksX
vFQNoimay0PLZo8VW3hoAzrv1ObTrT4jXlI4J7aCRst3fQ9SJR9aC9+o6D1VY2c1Bfq2Lat3d1t5
qPhY8eCRV5LppLpxE6TuR4ML2QqeanNyc29tKr6zr92XgGrIuqXPuOqxiTx0Cq46IQQbc6AHjAQ/
dtWzc5h6+CY5/hjQad4snHU5ETscJGt0t0eKRUJs3WizaZ1nheCVT9o5B6APwnO+sat9N3nljaNZ
1VZi+RRo4RrbMXWddRoRfqMgebkuKrqFMKG6tT/RTQ5MpJTSh8bFp6JD7ifF08/Q0ken1lLUqOpf
t1TuB/SrYAsdoqGhgIxscW8Fj43ynDQY0/WKsTEEBqYrhY7Tx3ym8HS2XG8zVDni1G2NFnmV4bjc
u+usNF9VHWmuLK/vbE19RBYdZ6+MjX82yxPUn7dsGl6qrH33hwz10Cw6Jfg3E2KA4/sTGAhzrO/1
itR+ltM2KogGivnzr6LH0wprkrz406Jx44SxuVVrHw38dK3aRbzR+uGsIam98gsqqUiBPYylTbJW
Yb2WgMQFkbJO1a5eT/H8Ujohz0IVUbREDhdl6G0ru97bY9Se9CS4dzj/gbRSOKaVwbS2Cv8aqfPR
w09q46npqlC8O6Md2y3tuG9laEM8kZFhn3XrqPTRBsoHCPISi04glhsl7dz1OEcUC6nM7QLlkJM5
HdrK/cOUpEz9GVtVhTQVIG3JfKjt6r1RO2/tDtomNrUbLy6ehsYFIJIiQ643t6WBleA49g/NYF68
fL4v0f5a+Q72GwBpqGNsG83EIqRBnoIaC6Bp6wja4FCrVYkOE0Akd5+l4z3O2adqap9q3Xq3veTc
9kigobfC1l/d5JbBN7rapUdXVNdiuu/97ZTC6sTCUGmzG1u1bgEEonJYV/UmiN0HqpsrvO76B8Po
PgJqd+uSqmXhWyQBaDdTsdC3ncKz91NgoUlk52dE9Xv1EmHYpccMN72bxq+/8xhLJETb9JWWUQXo
y+ZmVj8d/H6jtDjXRXpX6665G7ygWbFLHt70CYBoZCQdCxXlNNs7huUUbe227zc45ejUH0Okk5Ke
L7fd7gFHHUy9frpx0E+Fgr9q4xTvmW2vNRfpx2Z6UnKVJjlrPaqxEqox5OiSgC2JwvNqjrsHcPtb
s0B0E0bsg6u4RwRNs20zdDeaDZyxr2/UBMJPnvoPOOv23La3UyJ7m1DmXmmOpmyKAF8QR6+0zWyU
b7nVXBqjBoyA7UeeTTnth3KjpuRyFfN7x4fsIABhLRGSqzp/mhY/NWZ9V8X2n26+eS0JPkeMBwTL
Dl7uVlsXBj5a2WdTsbxdV2MamQTaM9H1fp5sBM6olkkK1lvxfWSBmaPRwnmyTlbo+iOZ2K/fyoNv
UspoSyTp/V0dNTekVHaMIjiCLRXt9v9xdV67jSvbun6iApiKLN5KVLRk2ZZT+4bo2dPNnIvx6c9H
r42zNjYW0KvbadoWWRzjj4hIqCQMkMO0m5Th0Co4rBpaJjY6JmBrYhhwORIthx/J1C+TJKYydjAF
RZdW22wTybxHL4peT5A22Hrm88/rFaYVcxdkclEfrHUpLP3msxE8i6zuRlvUsc15eGjdBuQBbRNJ
yJlJo9bGyBbQLTu/dWX45dGmvtT5e+ciT8mqk4np58C2053/+4cAB/tf//x5Ry2NfZUO8tiPY1nu
dap7mh4pCdjOo7UC7/V/3paAkT8sbZ6Ab65/pYYp5DG4YkRxRzrbNPvt+ecPVQ4HmxD/o3D958ZI
56PDqw+oDQjeOBU6inPnzdWv1DdurlG8Ns6Ark+55zQhbMvEZPKEeTTmPJnPWalwrGkquoQT+5Tx
poTde2Gxy8h09G0bO271ESWEBo6UKjKB+IRIwWSRZQN27fUHWkWPiy1ywlMZqCvrS8R8H8Sc/uGy
jc6ta+xEV9H445GHOcTliVjQ/By+4BUr2UkYnwiAS7Y0ATylWht323lE1UKvw1iRezvWv1LboGl0
jg509WWnKo0VlSsbwoKnw9xPBPFjRBy107HZ5gT2ebuZXMeRMqptN5Q5akTr2fD1a1lUN1qEcD00
0dGYSr0dGmEcQt0T9Osk18VJyx1pyRBO3LGbFB3e4pr5ibD1b+aGk2rJP7HqXgQRMMum0T3zvfwO
raLb4Vkl9yshW80InwnFa4N4qm/MZpi3IysNiHuRG/oCvXU0uqVhkQRpWF3X7o+1T8BT1VNdkZVG
+qjlhc/KEs8mRy76h6c+ag7V5JqbqZjfYfZaCrKiq6/ZMuewLTeVMv8g+Phq5WdhMhMi/uUb7C9j
n2L4Zv1Py4Oh3Z1oS9QG/niAryi2ZO6KhTzxxpZ/Fgkbpubor23Lay7oNcJ/tjOR3jMMTHcRfZNA
+laqSzeCM1k+kJhblid/6h4Ijc6PmdwRy0o9TM+vbUzBTMSIVdEhej0pd4b1pmT1UDSkkMsGFKqW
izisX7yQ+jHuyHJe0WUq0fxLp/R9bmAyOpINh0jdf2rS4kQ/CGjqrSZHotJxua1DBAxrF1GumS38
zr5Pstr75Eyd7HXWbyKxm8Non43tk0z1OTWLPdysoBICEJBUNO59CjbFNPxyHbjIpDO/W4TWm5/f
79gK/GsuJUe2q4OBU492Cu+zuNdRdLZ9Yzl6rmqBIceLIdqD7MfPGc5mb+voOeqNcDsJcNKJYMyN
rOvsIi1SvpPMfGSsb89UZtB5m9W0ymi9HHNsybuar7xriWzcDH047q2lmi48+J9pBKkOfZNfSNCO
A10SXqQaquCNUL5GoPRbw2BzEQXnkEDozORCXLTnl5S2+wvIr0vtC0J0Sd5/8Q3YnAdUZFqLox7n
mNk/jQsQubmlf8ik4S4U5B7TwUqXVW9RF+z0/MrD9HdZzXKHhplWUzjCinTvJuJkoo8o23f+Mm1m
Oair4rHKuT0iA1j/2VhZ3R/YbEBC5uvPR/y8PfNylvm6oJ+SDzaCaa3WpimcQkwCug1utKCbRLKw
SDTy6s2/h4Z6T6u0nOvPH6Qqyv/8rejW9kXqvDY/b6OncsZ31D7+n48tFkbFQXV460pXzMHPu9tE
Nw+znROZqPoO+Rxffuz9L6dSv2kb5VpJiU6fqJW8Wuvffv6JQLi7uPQ7/vzr5+2kXihqtAEhMNcQ
58oNAqy+qHT/n3/TK3ep4kieZlNa19nHW7NE7JvzYF17KwICTrzGBCJUtGT/943E8RBqkhXW7ueN
P5+cwJh4zHFnaD6Xdok1AsnMxHlcv3JUhO0cMP+7J6PMEUGuH/Lzudw44z6MaYYoese/ZkCjWyN1
VOBVPT9harDAVOt7Bi7ac9t2p5932EsSXrVEuGFN7dPPm34+3/edPyIuo+PPv37e3oS0wdD/YgY/
n1RXo7OnOpLK+///ZR1rPBG0kD02C6GtHOPxhYRfuhzGvnoY1mIW7czEEPPOBNE4EcV6fOEEb05t
2bODJ3kYsCUXFxHOx0xwzFFu1mz7Ub7S83xI2pytz4AaqNLqheQVRu6aaGPZ1iVOPVS46D72Tkq2
BGEbz0bXtvsoxD5FsKgg5nlBgp5UhCkPpF5mcXdsSB/ZhKhRtsrMfy1UoY5ORy8H4BU9T9tawP4v
Oc1BVvy8DpJZzpQyZP4vN/SeVMrBAp/SJv0D0PmpoQyJ4PtuH02LT83IEHQKV1pThtwkyQW+e1wz
nSdVgGj4QA8lAzvNHtd+fSZnFNUvlgGBwybDPfViwIwQUhLt6J6gubY+jwoUxgu9xzrq936Y3Cwh
H7N+2I/NQs5PHl0tl9odYd91SGVW1tjeFh3KZ0h5FK4QjMldCDjhNoR+CyyrNJ9D8ZyKiKm+j5Zb
l2V8VqvIO+j0h1WQaWUSopPg2HJ6lPqZ+hgS6k1Nrz4VfX6wp/Lox89znp/6UeRHJcOj6xrRtpYz
nhWoYC3tR6/Ux17rTztWj16jRqq4uzNFigbHNOcgZPubhxg2T9tLkdsfUeMx5/NysnyhPeD7jaYn
aEBGY411u0ReCO8AA3zLJsJ8lpw9CqE/2HdxJAS/HMBtuh/yaDKvPhlLDlvQjtfbsWm+6QghtKfh
BsnyJryaxGjvnZCHbkdeD4KWimW905xlMprJXG9u2m0uSf3bzknFm+hlGJNAebo/eqm40tDUBkUT
PZXW7zSkoYaK+ZjCeY8H90TK6Nr763eEQE0Au5vQomszMed3MTZvZGXm9MLAEDW9GLCNGgHmexbh
uvzjcUXG9krAFoNLxHPyrQpJgySjFCVtdAhWw3c8W7hweQC2FS80PkG2BoP8ZkfteFifq5gNyR/A
4WxcOkGNCZ5vBEGST2xqAjSKsBENm/7Xq6XYRM1q5Swd1BnLwW6moCqT5tQTXdbAg7Yjj81YrmC2
r4Gf5/249IcSYufiCpCgQb7PDhy9IwioGLqLFvGz6pOT5WGHxY00zWtEr2W8U15zs3QeVONMikpx
gvoi1+Cj8uwM/V5zi6JiDz36MBBAslHgUnu/pwe00HCFHSsxhSkfU9HASdMlmr2aZftC59oKFL2r
vE72bL/oWDvB2qmoiMiWEoQuDozZfNOtvFPoum/t4RyWBVQAIbkpvWhNa11gUPyAew5eXyCPp8Uz
X84Fabe0ZzMw1O1RNQ3+F0XzRqufvLTGlYSOmsP00NXj+9SEHdaT6dNM2kDxIqInmPdeNsCET1tP
+URyOGT/9forJ/OXxNj40aNpnChJcQ1r+xoRK+6ZxV+pm8voOjW7LSmxpGomQ9ZvTRtXuukCjneq
pvosxHYPQEURnbQy2PYsu1hOQxxL5cmNCb73UDlE1zeL96gMfStG6yPUw4Eo3eZEgA+0QPWFY4Zk
8dp8JRa3PI6vI5Jd3AZEiK7tD469kLPtlu8Zk7ahAO+ntCLNhkdw1V+wxeYgN8yesldkzubPHQhu
6s4nkXOOxHOMh25NmK+q5r60dClBy2GoondYdgsPaOnh938f4bAUKYVnCsChEQGFm0bv/bXNTzeP
qREFGb1/5G4TMd446sVV/msKswuj29xIz6cF7LY03SPPQ/Ab0ioPmXLvzUQqT73QRdBE/xpx+qRb
mAbfhDZU1GetV69RAI8VNJIl0PVpBwJMYvubX7goAbzmDVgCvSc4Cong/P8eMoKygRjoJB/mIBHz
p8JHA47+RJEo/h0KEjfENDKQUd2QhirINLmX8oWLCqkEbStp6mwWadD6TdY5SCqAiu98JKamgKaL
wc/oIR7N4ZdsdRNQOElLoZe07cYzgT1LkG/imeZ3h5brGKdXx3+qN/lDwnXSUQNZtBABTdVZcxji
IQ2kmex9z79W0JIbL2remApPng0Va7+vQqQ5opzYdT21o0kPrrV9sozqy3e5sHv3CYn2e2M3/84L
DjOx5MeOPA0XxevBNl+6HqlA8aXSggtfT3/A8a59tKu89IsB76EfvdMYpTtXjjyw88jbEoV99xAG
LXl6l16WY2iGjcvmh1ET+9g4HYbIgsMyG29kJH3l+dWos9fJ/MdtKyQiQ3GKZE2RjkkAR7PvPfB5
ZLK3PHIOLvkPO74CYR/OvK/r5FOZJa73iPRiDLs+642MfkOWHqU38yNYlDrptP/odXup0hyRJB2V
yisfTBQWbiR+xb71TjvlL5lyeYg19pzq9w3J2B/+NHSoEHg1ptj4U3fGZ8/eguiaLJNsU5BeQk/G
JadBvLAm+Kr5grbiTJkzJv57mQ00tuj+HZCXAKnk3QGj2RapdU9l+qtBq0FFJx51GPY2zZ+d1nip
LBwJMSNL3ZGtQyxxRW1yunyFNTQn39ipJ2V49Kw/IoRnS+B6YoehSLZ32oHmnSq+6pYnZkc0fMWj
hZoqJqiDO9f73CtoUNHt0ZD9J0HYEEf2/DW6ms2qzF9Cq9Ug1+CyPMK2A+oN1mLIdIPLCijpZPWP
S+Pt0uwhA/ozTQA6k5D1sqG8s5kh1+mQ2uvEElt3GnYkO8stgLP5UPZv82Q++oKntNfym3V1T9Uz
fzGy4tzb5vuYua95E+Lwkw+MJ7tsGW5QStVjFF0S0EAFpRnKeyt8l+ecuEVT+sqEfLWiBgiPoOzt
WDtPM/euVYLSU59B4+hfikx10Bl4pogYH9v4lhkipbd2DsSQf0xkH25K19hPYXfxUImjMmOuHNmK
u959syS3VjFD3y7+WmtcyPeoJJKsyiGmMfl8gUOfWgLA7axsT/ZSvS3AXVNd1cexJtbcac9ObHDY
y/c0TbPAtIbHwSVACQ8FgxWqpnomiyCJdUDSzXu9sKd38fyp6WGLh+q88LiYuoTjMdoNY57ugacf
cF93m3zyxVrAjjEKNS+YixrTHsFVbwdsk0R/UY1ZxTdMXSGVZJgNtDj+ZNMyW+YkdtKkdAL/R1ny
mSoSgheqEVZrhj2tQoPKe/f4DHAMH6sIeSNtNz8gk15JiH0+uleSkXj0Ac1xHQJ8ZNfFxK9uqPSr
xqYcOjBx3E1z9OJYy9muq9+ZcLnD4JbrEgeE5T8XhvoupkmxdyJmIDCK2XVM36Bd/sbMAusTR9NZ
otjmBcO1b78WBImEXXVK1IhAArV2a3Cxi+hQJHoPXvBM8/GyKRdcb86QbXWU/rtMDYzi/D3qj94a
AoMLD+fA4p3c7pSm8slwrDIgG7baQb+RmyZJ6AiRrGwXzVBTZf4t7UAQ+F8QGc3RNh6pDMuDel7r
q8rC29nyezLtz9h2P8LGvaStfuhL/TU4NRJZXFZyYDLrq69U8mu1I4kPEO2IY1OB45QZwMIqXHJj
ejvm+cW12PqN3HwjvX83lOkt9irUYzkOb6bgaS7v3lIgslgJZjWx/RjDJbdHQcTjttN2zynBdld6
Ayt6MeIB/qbc8l1K5xhVNFIpRIF4Pp6MLlyrMFa0VzonR+YwcDkxjHbx0mnzkszE9o2hd1va+dY0
fX1xJvHL4ElNz+RjnHKZLUPOswg5Jhfgr7Szr0bjUi9C18fUD99h778rEe/SNj6Fc/lvYs/c24To
9jzaMflvPA6LnbF2eYlGH3qVMWD7V3DJh5lwl5TKBAaXiQx8A8KHEr065FYmjOQx9K6wS39Q3jI7
wWo2/wIwbktPX6YifzLF9GZbwxdPVtqCj4llAdcu+FMRS3gx+klD5WefuOg1RTMEdhKVLLaqGuEo
IiKBDevodcVX62ZklWXAjNANniD7vsqm/VBS+ib0nUH1OW+Wdz9qHv05PKpsIgBF7/M50RyCwwM6
vx2CwouoRxuFHpOUYRUfuKq+7LA5hFlmbFJz2WWSHx/9I2B5S20qXLpRO+AeK87WnkyfY6FK2jOp
TMgcspc8Nfl5ozfkhSnAG11lBLg+mX3MqoFlKMz1yTVBBx13AnikN8RP1a42sXpIYEfXu1MKuKHw
gQzX7mQM+b8iJfK5tXz+M5Aa40LJfQGcR/XnG7VfCMV4RZTtYR7Ld3ptMW9RJNEmdE5E/BqiRCCQ
8iH27LszFkdZhwPJ18tjpG3GiZYqIBE61ErCyyX5LB4G5tPQc/f0a7VLGBSzxfJrT3c6IiSwlHOY
betgJyOVzWTa2kE5OAShAPWOHL0/v8REeKSMI33jGZnEKZYRx3w2Vuv4qjjwZtruYTa6Fr9m2Yp0
JZTgZyRYl+CQk67X7xnVQGzoofZt80YV2N5O1ys2TuSGu4lBFhaeUeoqDXUHN+B2KsdPu6/+yFLD
qbr2jSwdjuxlgaKqyT6jp0dpKOHV7Nz277YLVFlkA4oIyj9hAEKCGIsvb/jyKfAiTw2CjfIv5B+h
c9P9ExjBIfL7PfUNLy4RjBxbBjAjYZQsjKwp6fhoiOGpQUMTUMh5HMHn7F69yrjL6O39KJSzS3w7
3+PDrTZKsGUlgIIO1vlN59enWvb3ZHLsnTX/YRli31OUyFTIAZhgyhi5IwpVEQxmy1lZPHYmWdmx
oqh5MgmI7lBBttDnYfrSzNDu/XSrynw3zsMf+tSY65nLWXzodnXw9pAXP0/J2wBSeugs9RhlEZTR
SAPhbB5RVWKvrp+FBaA5m+q7jAnS77DebJzoHCXLHYmMRbhNzYBJFlgdvSWz+CeeyHgb7O8sp88x
REEy0Q1JF4fclDwzgCrB6GPb2agIlFWkX1Pl6INHPANZp8wn9P3oATWQmB8S4XiHUk8xiMvyuSzD
dzOjYCk5Y1JCmKpVexxO2SfPvH3Uhq9xDAZcND0BuoP3x5fDnZ6hfQen30QvfSmK/XqdOCXXSDaH
9Jvi8OgXSGPRhb+jxXpaWBXzuHkyyKbbECD2TQBfQFE8z7Gw34RDdXKW9JMqIRoP0UUQE4tAEv3f
0FecJvkSoP/j0dzETeCN/nNXOn8LN7vHHHmbYX5r1jhIOz8vXXxa6Nh1qxKcyCNxTNc7TUXN+k7C
7mg3jc3jeoPIGB+GNUw5tve/3PuE5bJEN4m6/qrowT7hujzVhpQbR0+/BNEXWfjde7O70QOPFGc8
aDycrMEIFmoz+oJmR5pYFRiuqe3wSWqzYjjtrCZAxmmPQll0hfIGji+u+fVZ1YfJq0umHFOdfNS5
S8BXcTQW0qBLMuymyNkNjX7LxyDU9re1PhsiBVUdJvPTenYOYrk3Id9PKNBn1g2rLbVwJzb+L1dV
R3OuULBP9LaG+kzSFc83ttWNN6DAGZrVlQpXXv1TzOom3bMhEtrmGzNEtMEVbvb1BzFGRh0vh3kA
JpwHZqu+I8gmytRvpz7CKb8NmdXtc7Z2H3uMVRJjVxMbQg07qNlkUWoaEwOdFd3ey8dzR40fx8F0
6PLuVUVjgCvpD1Wu+EZfW7WTc2ieDK/465bwt1nzO/ez9OrhSY3XFNSFlf4hKcW951jk2Gfs6nP1
e862UUecfTjee0TqRZo8CYVwuNKUhMdDt4vDS20IhNaAloc6nCEXKxMRRfpK6NMxtbKYExEXdj7Q
HZWXKMjNaPgYCsE2W/dnN8LaqPt/jLH5p/HpQkmy6q/jTTbx94E5mvUWou3ko+GImvpQuUW9ryGn
t2kuh6MqHZrYkFZ4MVUCqCzJL+gfynVb0fWDmTZHlU9X5XonH0mZlqrEWZE+0v+zh/yDXptx4lb2
vHHr/KKN9FIt8+NMNyUXjP70COHMSpu4IQdLN/VkTk0PoR2ntzn9YhQNN5LuhfVCGVP/r+2FeNed
T8/0tk2TPrvksBtDpSDxSwu2d+fExdoP1PDUSKmiHVVYHKbdDDh2siP/bqnxVXu9tSFGMD8RzIU2
zqI1qGiRrLQTOv5UMh+39658zoycRx8nFigu9yfVpiaa4XygpJcBAkrcQQc9UFAyor8zDLiJqj+X
jSy3kiNsZCqMJpS/VOERRs8aG6RGdXCLMfDQ2ljpSLNZ733mpv/c4+TFwv1cr7ZmPyIuO+eWFMK/
CRCu3SySdJe+LLFL/WITJkHk6zPPR3wR0gu3RkVzoBHxIiETdqj2Ily4bypSK1X6rbpPNw+xMokp
otfLewZW2/vCu5cuZtKmHKmAmtML+QhTkLqsRGRPrhpfme6h7w9i9ryTUa1J7jtS4PSVwOpdoVpY
sMZ6mrIK+9DsfFbEMAcMxY9WbqGKYdxLJdkXstL/yh6P5tR0akMBOknhYzPdFlTzKI3/1ZU/I0En
jEOyDy9rvyY91+PJlt2xrhinonwJ9x0S1xH8DUCrs7YTeIxlhaexNZjInPwdOfsUmzsTiJ/2dv6z
5nlcxlvVAe/ZDCS66I9cnP84+rXt208nze/IKpCd4WsLpmTQj2uXi1RuuO0lp8sPyzmwSaF9pBbo
oUPHum+KAQkK9YKqojHXbA6kWq0jhUKt9TYkqyPZDqQXITIrTh1+yg2yqFdC/ci2bbcZorU2/+hV
mwStbZu7TvHiWZP/Dhuo2Et5xcZMY9Eo4xfmO+qKheFw8XLj9HVL9D9tH0tf3FxH8NDBb6fhMMoh
e7PxWe4GTGMRS1iPjT4G87fz+TRFCfNnlqNvc4ZnoO0d0iOf8i/Ue8ZQRAEkX+ChPAigJeJtn4Cy
2VVxiCP8SSthBK+2Q9bzQSbpsTFizQI6hlvRg1hEZra1EiW3cd+/kmGiAirB851v1tElVnlA5NdL
kYdvCzqOLT1//l6K6dYLx7hEPBvjVbvvp8YlV9K7+BwE3GXLh0w7833OqHOgOGE/Y5k82usQPznc
vwBBLvaOzhvHTWFXzIiTACsyxWGOzVd/THajQPUEBpoGlnShodKEdlwFfOBJIA5/Et+4kvF00rS1
AgO9T3zekL6mIaeqiCJ9FKJi/cmm5wkVR14PhB855p2KCn7qCSAmLg3Kt8smwpxiWjzDsFAqhrRd
BxwQ0L6YsaBGb4sVBobD+T0MXzBQuDki/DMGmmW7BDETbQqH38lN2j4WRsQ0vuz61jPOdWL9RbfZ
nzrpg/IpdrIpwVIh0m3mYMCLKp+bnAvC1HhLqrk8s0hdVB56G0mV8h4t4k7WdGjPaaG25JuYAa3S
h9zOu5P2rMtid+U+o59aqvCAEpVqKSxa0ej+rkev3g5tf4qBDTetAb5TO9IL0s7IQZOMYPbD+mDQ
NkzAvN7OpfUZ8YvmG6FRHHX6HSvP1hpoh0lSPE9tMhIKhFsklKQcrLL+wnX/AS3ah0v7i/Kc7WLT
SIaICHgoexGRNxxNf8395am93nDC90Aw+YXFpcUubQKw+YTDpinhFoybPkvLUG3Qfe456x+UB7lj
9vO6nDQPagzvumqoQVD+d2H0d7q4yp3vES3vRNfcxBsnCcZtk2O/gPLj7wi4eBYwl/aTE7FgGEXL
ymG4x9/Abz9czCNrxIOy6SYeMqlOEzrNbez5yDcVD6qM9j5bEbgH9YLkFelAntTc39re53puj1ph
42s6cbQVoRikd25y0lQ3dWZuSVXhhdYMYRS8vXXoYmd7+j3OnDjNP0AOErcTVc22CUNHFIhdtw9O
TYce4nR3O2rQZnciDrVpATSVk3sHL5l+0ZQc8RoPpNy5BlhQItB/ZMMq2rP5RrDZAdExgPIKpvss
W3iYcE1o2kizOHWBrgsayh125tHCwJhb846Y/+i5ND6tUP2tOos23sVlvzAQ1k6z41zJyrrMJooF
Q08vIZ65bKrkUZigCs6MNMNzrfFIgPgngf/mHssNJkG32Cz1xdYoK+NkMYKQ/nq0HvEjeQRys4SC
kHrjm75NxmpIdmOS+FeaIadm/SUpSDjOm+yAk7Sj+MfcWZ5TbmIPrn8gHF74CE4njGoBWvYAd/YD
8VTPXg/aqcyJHc97J91+3hpFnjDJ8ZIOwiJT7tbnvsduN0U7uZTTxqyXO6qhTWZDaoRV+Bw7C8qy
Cmk7SfnYgnokuhRh2Wz+nREog0TxsmsO+YwSiTE0MCEID6GXviDtCBDvB64n8g3RH6+eHP1tV45o
F83lCbknhb8J2z9tVE92bb3ag/niwB2SBviNVZG6tHg8ObV+WGIb7ppnzLmggX7s4/wJvOpX0ypY
vqkgj9hhMyBANVuLHfUBNybSrbl8cIzkPTZTBFWuPidl/LchRwjAF17ajQlP783vKZn/NVS/TTVw
b18u9Bsy6tlDQzhySdf3EFK8qyrsCiGOuLNfjRdbRuOBEOFXo/h08AtUTmZvrRh5UqbJVownZK+o
6xK0VvFbKVpKpgmKY9TNFXEGHdUVVvjujdJn4qZSEZXv7H7Fwphw76ef3Rjqh0iIf8e5vOC2ryDN
rSM16WPgEtUcyNAj7r9gjAEhDMDJmRCWmGZniSeZOXgrvHnaWvRb5sfCmN2TBCLvKDnfYaWytwrx
k+c7qKhrsumXmFi3ZRLbqWLApy+aStxyQGzM/VBM6N1cAyxADlQ/TvYLYZQIg8nQOdMYA+1ihETN
lOQFe81pislngBkuDF5fezDMHWoVvJThyPhW+hMNny6y6PxAb3Q1m6xJ8XhxmqzfWw6Ooc408Nou
Z2GYxRH6BGAUDwuIZ3VaRmCcKg4pFinBfZVPsk+YYtBsBwezh1cc3PVaVXn83vcMZL4jsv2gJnHO
tHl3C6LHR+coonw6T2CVO/fR6MY60PAz2wWrZVL7HrMlwbOCfs5acSfbeWDzZDC6ob9iInUONoe1
QN2f1qATGrP/8MSk8NLNPeNEQlRCDDcB9gW8W3fMS6YhAoKauFjzGMMXhn6apXs6ApKB6ELQpK53
8BOkDf24i8CJ70xXhzJXaDm0BtMI2NvZ0MfVH9IpDWTN85+xZffze5QCnTDel8RGr2bzk1p4azcu
XjQm0q1fj7yCcPOWAaBLFhT00d98wpNH4+rACksFDqL0TVOpCsSu1mtxOM23aTlQCAy6YS7JcUl6
vly0MHN1OBu7uBNnw/V+t+B6JjkEF6e0TmFcNlc34WRXcYcvCsAuqFMUUBaukL7Owp2SPOeNMD3G
VV+zVhtHwzKeQxmiaIiExHy8MGR0qz3n548CCw2UucKo4S7jE2TVyDaKg0euf/x8yM/fKmuqzhTA
IM7k4l7f59fu/3wUCjBmULDkXYl7IhljprZtM/n5MQ1JmzeSRQWqQznp6OJVeFS1IeoZYJpcYuky
89zUH3MxOEHcelNQK+NFlRCadktGMv2oqK+nP6Vw/IdqvnDysVJIgpw7rYNCoqghqBGEr5HNxpsw
LSGARLS0MF3j4ZD8pHR61Ul0rTuP+t68fXDXOoauXAJgz+acptGTUvn4MMEUVCUDlfKcIyIegu2M
U4yF780sch/gzvMDWVKdrUP728F9qRw32bodpks5KgwCw4AVZHrTcwODaqyWd7RKEuvSiZNvOzbD
RCOPAPNzJfYtr7v42VMVa76G6E55i0WA7d6mZs78Fgg9dkQm4+Yt5u/YbceLpeZPt/bjUyt6SNCJ
QTaxUESkRrN6uhqMbj1WVbkmGyZPg+HN9xKvlVPaBnS9ItzKiIeg7jU4FZSrjpZvkPeBK0TN+6wO
nwiK3S+ufOldyhlIjHxekoGtanRaFlbxjwzH6GA4scaBlPJsoEXW71MT5RDQnQ3+zC7k7QfNCT6l
iMzxAl8noquwvDqoAvzp6guHEW2Mb6KPf5PZV57RMhfnn78pbSmIVa9ODqkcH1zp+Pj3VrvRf/5q
uJg82UZRd69X6s97TAz+//NBVmsjsZKkUPxcuj9X7c8H/vefyRg9NwQ17H+u3f9e4T52pXwjvZvC
BfefC7tZL/W5pzFhtRAaB9WLw8/bcKddzGj5KwrUiwUjBOswfxQ2VbzMo29Ww2UrK7OhLzztgiYZ
KN7NStolqmOWLrAhpKrmC5nEVLAHnEQ8T+4i60FFylcKycIEplHKHYxDhw89/l0LUHF+4JKxo2q3
Vk0lwTCKXUIrdCUmeR6NOd666bSLvbWOOF/+1rXowbAgHpYFOXreb9vyFvXz/Bj5+NIkJ0EQGxU5
s+B4c/kxawR1mmicVKQxkqFHe1RfXK42Fe0Zo5ku1UuW6l/eeM/NnD1oIemvtOINtceQr7FNoVxD
J7WMvHusrP646umUgjuknobezLmhVhJP3Gyci5W06dsYdl9yK2TOmQE1mq09aUJvfh82OOwQhU7t
3p2Kkv7jF1Oob24li+uKYBJ8YQ9uj5+oCe2X0vQKmoT6KlCjf7ToyiHInFFeMEW6EhIQBQETFxjF
OGLdHyhjh28qmMLgArYQ5bvIDsPnLwt+FhVzTcqvSZWigWa1HxfIlXIBdVadvR9tDbmA3nbbiDjc
KFLFNpMn9gSAG4d23pdJkt382WdLo84pLGs0M/lrrsvfc94Xz2N2BIMiZQLN8YM7GN9F0wxMh3hb
PDfFqQimMPAlLl3BZ1lzgfSi2yk9l6DoJgF4tTL3dQGRgcUmOTZTacNoGqeuH4ed57jXrOyAeELF
pFf6QTVAyDmDwcgwDMeRwgqsSojA5hlSoJLt0aP3Y+wSHgRhduXm/4s5CUV0mH5Mi142TfpLLRy1
QLCuzzbU+/gfVDXnWCN4+A0l+xK+Ts6cNq3xBhjJDi7o/P+4OrMlR5Usi34RZoAzvgrNUoRinl6w
jMwMHJzZmb++Fllt3Wb9klZ1b9oNhYTg+D57r43UKDaDWT32ocA6Zs70WHGLAub1N4bNIFpM48kQ
3KdJbUZOe7As79ULfvemvtmKMYUau2DTaZjePalSR8ynvKSpPe0AciBia7CUxsHyie9MqEieT066
pyB0XzxPvf4MzKI6cGHC/GXRx24Ayz0mKKw5af/sp+Itszp36+n2O1acHoqQS9f0g/oepZk+8F+B
mOSmM9PumHiM0WNzX82j2tkINUdb/uLWt7LpCTjxBmDqYouRUCytLlQYJEcfcqEVJX5McGBk7BGi
u/IovRGclWtz5RZYQHBUXu5stYWdr0Wvh87WVWeVB+X53/9dsEbz2vs118YixvDsM3Q4++zls30e
PAdmWdjSYAN8X83FvKsdeokN5R5yK80JGI24YTSvbmQWOzuMREcSOlAXuts0TPIwzRVGKhwZBHM5
M/P3JsM5EjjD1NYtvBiFSS31wmMHvcX8qQRqs21ne6tQ7PJJPmeHoUrvps4PMe6lzDWJ++EA3di3
NUTFMDSI7Fn87sGAegdcboiqmpGAuyBhWegR/36C0/qQ+dnQGPPUnZVHhI3DZh8eWx/6TF3j9s9b
Y+uQnwVUEa4lPD4XxZAYt4qo0twF40ma2bQPtZ/uS74OBykQCuoX102QmUmumipLqKOrorIlkNGl
LrN/OwYnqzC/+mK4pXoZX3LD+FRz+mWHXcyDEL5Jbtc3l+GESZA1uCGr+7b13mzlP/FQY/vB5mib
+xazKWMnZ2KGa0IPctvPxQvexVOGi/g1STBmJFN6QAl8d5q8OjYu93EvlOTSBt/flPAXWBUSqnLS
LsoacoNSg/AZCciNM+d8+dOTxcDpx1Eza9awX8o8A0OK41B6l5FIgdQ+f5GaYsFihSQo2pa0eXUD
+HLOmuA4eJ63Nl+JbUC9rgoI4M7fbtHfA7WoL27Dr+v6/XNYpfRxt+NLKCsOKM5Q7+PSEwcylZy/
4OVwKxvFVQOSQRgCZZb4GqriVD5KvMOJX9/MTO+LxahpS0h+ipLnPVDbAyPEs7BdvAMhBBrJCG2E
+ofStRDGY/qshuU8iX7aZUuGbCNtXBxhSxE1iStjCfZereGtT+o8ZwwmonVBQpLlYrH6whIk41WE
v2xIItyE2rcmybDpuqyi6RD0tNuQdgIqYgS9dVEGp8pcDQkZ1e2c420Dq0Nayc/SoyuGT0uTkzHE
xM47LyB/OC+BUuWK9H0JtXmx6riD9PdU2u2CrWR4LAbX2uSGia9g7gjtMOh3CnjszLHFhfDHY9Da
t7H3IJ0GfR0qnbdkfwn3YV1LiTIEw84R46NdG79Elmxt8tezlvcSkLI5a1AOFscOx+lfib56i8ey
qcKSqIafpQw/0rG7TzJ9aihJD8v20izdvZ/xxeoJSpASAt6AtZ09HOcPcHyPhLjbyPHVvBFu9WPb
xz7U59hW95kLimdhKbDtEyD1c3VXxJ29nZdt6A1ym66OTWA8lMIth0DUDKkVpi63t5/LeXmMobhk
xa+FhWUpvHYvYvy6MTTp7KbCeNiizV1Vgq4ga5L0AYndqLL9HY9cUA29s1XB/L3Y1W1K40sp7XzX
Dz51K+a9Gc/6WBjzDW8qoDNZb4xxuPqEoZniWcfBxsgwDiUBhymqND2UxckGW5ESTHRC95ETp9Fb
vB1z8yGKAUFKqmsz5m8IpGs+2XvLjDrZ6b6laIk5tXIIbs2a9GvWP+ZmAOySXHiZ8UZKd3wrc3JJ
Qa5eSXNdi9SYdnE//wZf9WnZ9nXM2G0amfWUsKLe0pD34TagWmxQPpM299JwNZhew9xYAxUeStn7
CZw8tzV0DEVckt0DpAbrqCiviuLivuy8AoRhcof495YyXaRUZ8JD629mtQtmZ7V/5ZHdqleJ8hYh
m1zLck1UDu22qvq3AtGcRLzYkKm+VzrZhSRKRVt/YIdmdcGNe4dCuR+UJ0+jZbFvzo92xbICC3zv
sYaLFevBwWvvyTX8ZaxsCEyPOZtOpOLStcicwALrBT/b7cXAniu7Ya9vY+Ylm78YJUz5NWVIpWP/
dlvS7BU336Hv4Jonsdh00Ej/GaCQKp30fsrwLWJfAgelsdDJdrTuZzbAhiVv7dATI8KOuFsgtAND
tPZZtmZw2jLZJVNTkCOw5I4IPYk9biXMdRYRXSoJUKNUsVG0XKP0622lTefksVzPTM6ES8Uch+WF
24dpPQjZikvapP2+DCjqMYXlcydfTHb4rPJKaZF9LlO41JpHToBmQ7pll4y4KAzc7HlwCqoex6Wb
M59b9j3PRywMMS4CA+ELFYavU0qj1lQZOHvSt8nEKWq0JHyYljejz+0zJE1o6+ZWVzeznNJd7BR4
+7IQFxaSs6WPcyj5HUrrITFxYvpDzELBZ5PvMAGHMKe7fg4ibyL5AfKSS2Opon42/tZIQbuaTr6m
kT41FGzGC24OWyiQH5Y/PfeZc6xWGkajuQ3bif0zFvnPmLTVN2DxdDNXxn1lVBPLlPOssywK8y+Y
DgzsbAw2HUnWvtix1kVhx1vJ6ShKPdO81Hqpd302bFkWY8x0nrswEeeeU202xqhIsRO5Re5FOcuw
1MIfN4Phw9e+0ROgI3P8d+fwd6lv3Vybd7ac0622/evkCwT6fMSTO3M+gyXAIJ8GFStflB5Wy5yW
W+nvGiP/EPlyGmrEYJIbHLD+OQilfF9gExwmz7jaoZ2d0u4nczzvglXcOskqeIzrONsHHSkbORb7
YLJOhGbi3WLVaosHAIzvXG2xI2AEMHLoj+K5CXP6hSu1F2byLaT93FQT4xye7Ge3AAVltQbu2380
oSZULK4VdmRRsIjh69BVqr2fpuwu5TRUCX+itM+h28+CDMCuZ17Sq2cZXFZhgOMpmCH9WO5bNZtA
3VLHiFRL6jVODbSi/j5OhmxfTAITfRtgUT2S9uQUyQ+MikE0Udhi8I5fmxVorQ3jjcLEYoOi/FbG
q3UDF0vOmhDwxrCuNfdlHuIkYSONi6nl2JdJtnl66zGVbise/8ylKa9w/VEAgY4zXzSKE6+WqHk+
2G187JT74xYvk22wIoCk2KJZIu8TyufEFybVC4LIh1/CsErWkxa4v0i5H3Zi0kDIAN7IeqdgU0Q2
57WNnVsign75KTrchrQt7C0+aD14mCnS/hvwHJxJvc0yWEpT3OA65BBktt3DUqSnQjvPqVG/W4F0
8ApJrOsZShAVfQ7xBxt63dI4+4zjjEf7CxEHjBscYrvtjInknCXczEsWuXPNejkoP0vFmx3C5THb
awYDYfGLT9OkuVcPGKE4tTF6yHcTJ/PZSA8t1FIALCHMnqI+ueJH9Oz884qFUyU8vqdLQ6SynrYg
EY5jgeXD8WIH5ZN4QBWaDw4ZBFzExUPfBnI7dOLSltmT9OZHCFFPFVnNjWvojyLlTDBhFO2c85za
yd4y7U0vIHOlQIW8taSic57XaSmbaAFNShJ6iZF1uyDERF3H1lmXB91YTdQWzaWjXpfq0Q/NjSL2
XRLsKfin1t/1EpJ9KiqWYUiKfZq/tz3PM8N2mJAHDtI+iG2eO9Sr/MrlP4lLhRgUii+KHf404XCH
gY38dhe6x7h545LfVotZXTihBZweE0go2KAN2mJi+VrnyGdrQpBxvn+mMvdufT20cHPiDYYzZzuo
9WUJ0BZLc9oxeHDNfiWj8RdT4RazuHcwbPdTYoQ9tlPsg4dCBWRGRg8Yj6oJw2ianitclYdejcRd
VPWRY5pzaqbDmTGccKyX7fsmWEsBqC6Rhd46M9kXa8geRV1/YQQJ2vrX7BN8HKCIyPpaOZiBlSAC
pfhadfjJrfgwp7LeW4Zrb5oxTbY1JIAwFOcxtR5YscEGXJDYCcoTLA3aCss/7IiJUarTiOju5KEq
+6hyRbafLI9VE5HZxl3+OlToHDtCdIM/HUjS/3Vs401Km+lqiJlJ7AEkhFO8y/FZ2SPJvlYWOG/a
nUVlTgQ/76/vskJtQP9jb3+b7B7uyNh+l9K5DE3xOyPThulmb7UTWckmojqQnhleb5v57yuMi7SF
ze21WGx4ZeGA4XXBi8sZjs18s23dp3yAxxC2FJDl1KwgxDSrpsTWFjRiNGRjfkLW5Hke4yhtWamx
tJP7WKGdAYR9pGAJF10df6pYEwcvZw7SxE6ImyMlZMQcuJa45jDTTO0X3SQW+/XkvUKEjoA43lmY
zHZyJtSBH4IV2oTDdDbGvdk1T0HGdnEAscNuL603WPD/hFlCerlNrpDFftoguVeUShFCx9C0ACzb
y4EVQzu5W1doVoJGtRCQKrZp6f7GIKf3sxvQbHwwmoUUttPVezO5/ruEp2F4rUV/zQxu8/XgI72h
K/csb8YCp9oad6oZtwjQNNODJu8UGJy2mrE8l6F8bUvrdy9iDL8Vkb0eQzJJSo5KfmNshYmbzCAf
zSa2fmROPJekOOliE1u4I99pIle/p8Nd/bvwyXzNAz9YKI7hboYnp/NKNkBqV1Sdupcza/+k9KvI
o4c1bfDxhdx6dJ7nZDBJoJlFWkZ5/GQsdKJzTMbdS9Ibl+QP8ouOCmskOleA9ajxllB5jKEOScQY
XQ5nIS7rbpnvFkIRx3z6HArnYYlFHCVjLPdu719Y+WLB9bznZeK0NTJLcPiujugIu6HjuOuwO8XC
BqV4+nJGTCbSgMnnNo+Gr/wdl5Kzg6G0bHVejZsuq+7HfPoYyzXPhY/MEPUOSbTZWRCBtzLgdG3X
4t7mkNSbfnmbhNFC8tmOw89YeY+NPb+YQpzS2H91wd0XjgkTLzgr27gkhHr2bueIjVJRoMKUUdWO
2hHiKHBQbFm9SPZimH4HOiAL+GNO9ssk0hfmc35dkZz7Rf1qO24OjdG9hEN3SnrEttD/XgIosmNZ
fbt0QRdBuDDB857q1n4rLD5brVgha2KTR8yKxI3RvmKUz6GFUGYaelv0kN+ZiBv7ZNk82byF6dGt
J3evDZdPioijF7i/8nEwDzWASkwH1AX5DwQkrha45l06chxKMYiMhbKAJlR3vJHudW4MVBzOkQen
IAuIy3SMSebVM2xWg4jm2ZXpH1+IP7k0lwM6jL3NfGA1k/HUWx6g7qoRUWLjxfRjUn0+DemGSsyT
Z5KQyPP+O7SxKMYVrwgpGrl7+W1PpJ15gECJc+O9Pc2SYCjBOWMyj9lAjptUdbHlMMTrCY1bGWcm
Y92inrRXqBeDzkt/HgFnnMbR9C6oGXzpooEZ+xpX9Vcw990pdcv5wcJJFcsw3+Uy/O0lX0Mj2Jps
XHK2p3zEV6xHEGaW70SLN/6E3l6XNdZTozhj90Jpm0URoXIQPIsX2mjC+CVeAhpApgdhFdmzqDgf
xQ2h9qXI+WhAZCAOmOUuGIDHSEW/bI2OnxOg4XT8nsgET4qv1cnNHVaJkywYazmwYGaydm6IjJno
5Sch/NElM4VpEc8wvDiuy5SsWbq0MYf+IPsFnkGerBxRgni5AlDke8StKvsCDxRGj9dQ9Bc3z7bF
l7ws7EtV1nRWIC4vQXPfQrKMPcZ0/QZkn0eWhBtru0zXrIIge/kkQ8XnkhYxli6YGWaFsKTt4MK6
3DyWpr7EuijvwhinzVyZ7rY0kOxG1ddnSkgjCNE4dwQDLciSqCnI0/pFjnI4vHtT8BK6DSQrat6I
EaXfZjySWhpKKABcVUFbYFbSIjlMNZ7MMDmPk19RmlIdVNOsYT7xgwmQYyDLTkjLCXSlNSiejB9B
geOCbm5M+XXDYdXXoHVXC4iVc5do9hNHyqvMhHVcotYts6uyzbcAY93Gr4uUp4jdbb0yOw7KL7ad
KGEPdu77/C91lFTk8FlwLg7OHOKWoJk5WKGymzvPD1ESdXOcCuIylc9gOpP4NHMs+P64w4vsEjfP
Xohtc2xuySY15QlUwlMdwvJINIA0gHPvlhiZ62PEdfbxmGSKoNv8NOhkuLgmwj9xyBYn5yAnQuoG
+TZs0lie+qH2tjCs8fw1+SWAVXrUuH2wacsCYqR91b0sALzqFHCuOLDVYZaces7+b0UFnwSi/bks
UZVUD2eRlDZq3IotWOI8mmQWbMw8/hTGyOdZB59JSM6iK1pJLj9eEDDML1nZzjYYyru09S+g7Tz0
eCQVZufuRWEYfHbVbkwdtMyWbWpYcXDGbPhjGzg2eWAzumeFS3A9Tj9nKtgyc3isBnG1m+WCU+Jz
yAVNaoULiponE65ibkwaZ6ci1w5I7Wnp5/EQ65OTSZxGw+fs41JxgnjcuSytXIO3SDU1faeL3++S
ZH50nSaIRkIACMDHpu1ImLjDG7763wuAcU4M5HF9AwWPpR9DQSr2XS+CM600OevW9BokmlwFj5sy
tRRet/DMEtQ7lPSJxUlm7rJAsSxQEIc00/JFTeUHkJ+dhT3rhAHj7Leu/zgML9NAcXuhwgdM98C0
O5h94awPZdqXN9aDd7pqP+IYRaTSqtgV3fIS1IS9ltadN4hDbNenyTs5M2MEJuRjivkmWvfFWKvd
PgvgmU4QPxK8epT/3g2a8ICQVUQRs7qAXfj2w2o+D449R7aBL5nxjZaTUrrbuQ9slkXNUbepvLbZ
fEk8YzpnHihJYbCtcV3zaPeEUerKgH8e4gxLwuxSVLOmaIIrEXunFYVOQzqlxMNg5ge2ME/duHxw
aU1HK7POSWuXB9FxiCiczLrrBCsJiZN5o3zW+3BofncNzlhTMDiU5ZOFaelMtC8/YtQELmavi8oE
zCCSmkhshpd0QGqbFw27A3yG8u03Dbe1d2ApwGXTbBiZPBoMdeUwEcaD5cWJW6TbIYf95TqrQw0r
XooGA3FnrQAITOKRDWvoOV25Tn0UtKx8a1zQPiWnYjYkS5rCuTjj95iR8leId2w1nce81UdZ8F90
9F3g0NvE+jLjYsB4MvhYJXwU2GOHL3iHgX3P7FNf6obUTxirj8KZuIwFRcGQINJ9yrkSGWU6FwlS
/Yi5iTvzZ9Atn7Xr6UPRBT8GACe4z061zyz/Igse1+zPtjDeYGEXZDLd7zolGBOE4GTLRl5Hx6Tp
F1UCPAZU3J7FGa5TH93OWYr9pHitwLn8+zKHpjZl7WOLBk0AwUZ2H5b1JCFxH+DnfZQj1P6w82gD
rZxL3iL/4sPmpNlDPCYMRS9HWpwbPxMXyn+Em4HG6NRvkc3yZnso0F2BzNMwT231zE1b00p+CMua
oF3Ne4lDzLvUY7jKYPT9QGGCoKgcpMj5UHslnlfI5dwMseVlmlaaJD3ppJO/M49JvHfv+zhxgLiE
lyUxcRH75cq7gzoe0xgY2rPcZB2ZNlYdJMeYn1H7bG//J+ywShPMg4uPkdNUPJnYdFZZ86sLA0X7
OcZzHz+n6A9sGxA5OvFb1Huw6gsqhvpMLPtrHkzJ+NSwppUkAsrgaCzDo8ogsmvf/pzNftk1Mfd0
Mqx7l0GQbAKqhZqcz5DMG90IyVvTNyCNrf6J0RXYSbZCl0aKgGK+X+OgGF+U/cKn7fE2hBcesJGz
xA1sdR6qM8m13q4gLqXgtAm0bruQEoPMwxfgh0zdnoYF0PMUsMky77QSL5Xk4nYHGxrTAE5vBrDW
OCA3weJ9w7Z6mA3vZ3YK46x9lUG54TXl9LlzBJTu1bWCL69Kj20zxDvpZnZkICDPXCNbt5KrMtQU
+6HW3+lsbsV6+M1HjhbalS+NDulYdPExMa/sMUB1qKWGxSbU2k6GFPuU4C+2JgO+AvvtGmzHdQ76
bwO0EjFIb+sPoHR00h/jibtjin1Ra1a5YWn89F19J2HkH/DW3pJKTNt+CmEtlsVDAHwNdiJ9UxyW
w2m2t4lqqEOmRYItTRMeLEJladtlnGTlnwUrTT+b402lQdRkqtmjZ3wHcVBFqc0Zt+1QpESeCayG
e9WThibZ1Z8VzBqGo45VVDN8+1RHXVpHPMyBN0aAo3aESXjKGHz9ODF809Z7bi0IGqRNTKDYPRRK
mZMS782DnczlPrO9CxSyWxUDPCzCHi4d3IQg6A726NpREYOKgKcK5q3XvItZ/lIvXrXjPvzYVcZt
tdt6CU9JZ0QonLzkLzps0cHasNzXsWwZRVlmlWMozy4KKHXYbBPJ/1pYILoZjWAktO80DynK87Hk
nr+4wR8LTyAYN/9ADxRmvBBIexHjHmYRTJjDB7Dp0xCRmOOlcmkRZvMLHm/B5q/C91m66ZXfYSTo
HGR8kbZZKvxTNmOBclKwCV5xZ4ITPpI2eOhjz7wUdvCKaZYQhzPyPUQAc7KzqsSVKCWnY/r+mqHC
zJ+wxg/9a1fU19FyvO0A/pFgGklbry7hGqDiVH4x8yZY927IDpPU/BRzMsmo+27c4dzgZAyz9UiZ
9OZ9vSQoz9X4KwU78OYqDjuFDUFaUhwyEVHdBrhozbEim+rqaQd/e41rMeTzZY9acv/IHt4qRUF6
g8bNTXA1V7Z4XiQDOjte87YSWC9opeGmiTEEZDzpDmE47aY2+BgnNe04zj8mDYNkGLdPk9v+4rgM
9cn2me/r+8AAwCN19RKEPh9oRtpGPltlhfPQMPchoAQ+XLT3kgYDZ8DC4dMf4Fh8wEXf3Bac3Fst
0dixfT6Xps830pl+YOZQQbjQMuyS8sD8vrovMLFl9b6hF0tkrLS0gMbQ9XfWMoDsARpmpclLaIV3
nhX4x0H6x3BcngcQqKj2AVlaqf9onO+IQa21V7CoVT99ZRxB7jI/Qzpmvjv1bn0CkXTDID3uxjoA
Xw5XoUm5rS2FviJWjBsZLremdrJtuzg/4VS9xGtwGV2gWCE8N2263+0wRdacv4+9+vRd6W3ktYj5
RAIj/entmWjO2gHvGHetNN7McXklCqv207QO6BWCvCOxYST2kz3DAErd+g+w+4CNUr/rjPaBqQQ6
7hrc1Hq89h4fAHbHd7/hkGsNJ4dtEcoJF+P7JIejPSo3mnNc82yeqYTnxQxBy4TgUrBMR4eZqFsD
GN2ozSfUrtZjN+uPpym3qa2U84HwOpsUanBRPy9T/WVbUh+on3Miaj+HTVwSJGmEqC8DaljMx7sD
ePstQ19EfUeEaRoHbuw82mUb4guC9r6zAw3jkeUXa9tfOe+kVu572+xNiUDgBERLuxKAeVUTD6gU
0cWlrTloDMC5i4d6MH46Izd3c212x8qRr53n9RdMPyi58cXw3Z2RhmxCZ3ckNt48Es6kIaMljnPo
VpbjuL4XzPM+1UJB4qrT4jsE5Mk1WTZl8vhI6ADFJErq7hTzfNlkOfRlS7noSEm7r9b2o3wGIZGx
jU4Sm0NHfhPWsOeb4GOpNenBcMybHBZuYq3KDqu+G2iX08j3lGPuXghbb+J71xfdwUFy4OhsLcfO
0E+Y/Xl49TGOgZkGGcDCUdz6kOWYGz2bB9+k+0uuE4u2Wv1nLJab28ySU8CHknV1F9r4/438IXTV
PYsOyll5LOFmfbGGAK3ZvHdiNgiKPvh9TveLqK6a1NeS2QfFSWbIaixsoo5KBlfDJ5Mteu/sS/00
AFttYgAPXl+/qmp4z1ux7C0Hn69Rv9UeRjORfxkTMBenfu98dOhl6o+QIc0Q4lztINxVdYgfrDou
WYffijJvZI5pUrtguul8oZwW1Hhn+RBLJQL4GhDN4o7waCpfAhwiZKKxFSFfcC/9hVTH6XyaOo7u
PAPLAMhzwD7LuPa99eOF/Q7gYoGEVb9kPhc8W+EdgtjvwCMfhEG7qOIPY0WSKT2fZnugl2WkB4U4
M/64mF88dFJnS3rpgrVltsoO753cjVPzXs4QLYp8eMezA5UsPuArPSr+ChNtDw+KmiJWoDj5leez
Tctrbxf2PAHijGsut9TCy2YZbHuCv1Yl+1ZjufXdG1SBbRccrDq8dilQNiOwrl/4zqvIDmijSRpF
fmbhyi5XBwTJDu4T7VeFHT0leRKxhMTZGfcPqgwfg8k2j1b5GccTJfHGs8eqqs5R8ZWqv4XIJo7M
eAfGycqiXrvMH8P4qy8nZhlvfupZvqg6JMiipr+23z+Z+IkGyyRNn6b1/TjyKVuceCLfd3/wpMFB
QF0sVQMbw0ruLG8od2XmP9DN4CKDmGcVJHAFSQshBgu+oEnpzVFGDg025XkuKqbI2Dk7XnjIF5Dk
CtsA67gfmFafOo6vaLGcYHCyLBx4IGASGuRgssQIbF18pZbr3VSOcfDN9tt21J5Ooq0XPgf9VEV+
Ub6Oa0jWdUu+bV51mGJyw0r/yT2+pAPtZWAA3kvnaUqrs8HQsbEX68tMU+fUCkXFhI2e6xLOdZo3
QsJ0MjV0pZVhuR0oB0PqsDepcXEF3gs0lfcmA0XfdCU3rG+dIIJDRr+Z6mlYuH+kBFQ3RjWTvx/A
JErMI6n8FFn35lXNtqKaW5U8uH0mu0020c6VBgjxw81IL34x2Yw6c36szDswLzdZu5/TrCnIdFsy
oNVLNbnf5AB+GRYjXU6cGeAcQH29fqhZn7wkVgjTaC8rzhoAF37lVZ4C72qJNKbFiz3QGqKJLWWz
Zd2SITn6JcbzNiOnIlZSSl0Sy3CJH3VJ8iIrQmSz4yOdA9hjc/1iW5Sj2YrKiAxPxeKVr+T+1rfn
w+QLdxqVj1i2rJGQBl28i++qQP10Q2fveidO+Gq7++rdyDD4GGnPhg7i+GDDrK6ZOQLsTuUi/rhI
QTRtkpSwis8E6rwhjT+9GM/0GQ24c9HPyRTv4jq9Dz0Wm4u/AUft//sMwaE9SLcbL93nMLUud2e0
dBRF7EfqIZjzJ61MRANs8najdqJD58kL2rCs5T7nHh3NsjtZg/WKjIj4JJZr7Q4HGaMz+gHLSBw1
VrFsbZY0myYZqm1uITwmXApVTyDe9+7cZmBAmFpOK83Npowwd/BE8N5lzlk39d7Dwt0XLIPYt2Ey
7iZWH+b3Ev8F+sN4FHYNKYE/wAteBMVB+7atTxgWo3R0gIR5x2LJ0QBkc08pBDFzq30U0jutqkPq
wdEvGTGbvr9nVcaF1jNsyOKv3zl3c7f2X5T9KeB8KoLIMZs7jSu8SmwKwDr/OPb31ujdz4s4tAbD
CsiCDaVwmGc0jSJ1dV951a2wZpKkMZD8IX5YlMfBBk8sBmVY2a44y1Uj9Lvj4OPRsy2qR9LVmlQ2
fNK+Zf+dJdZO2ydYq3ZTkX56+XKD/LHTHlZXK6z5mkC8bDi9sFPyNkPH+cJlN2IpZhXAEDwaBXa9
7j01sfy1guQDgcmNwBdI1HN8yuGKlw5QtvVLGBvLzTDpvkJGMeP+DIQ4xDc2HXsWdXli35iTBp7p
o0vkKrw2Md+zZfVXpIi8ToNfARuRldhnjts32HDA9/rnNmRsQo3/M7Z1t1sE+0uNjL9TXrfrzPkW
2BjrpoxzEhmkKBbJn8GiX2GZohS2SIp/yZ7xN7EEvcFxiXRDX8Yw9XB4HwZsodSeWJw4wEs4qcmq
e/kRi1Gwz5rVtqh6Cpy68itzXHrM7W/Zxq9xfGGOojI4BHVIc5EwEeIApy+FddGKN8CRT5Pp80w2
cLjGpnid4+FkVT8Dnwc7G+56xlJ85bY+9vVqjPYWZ49Iz3I0SQcM14oKl767E9qm3cIDtaXk9Juf
xK6ffseQRcSYDeLcOJRT9HVypLYrorB63A2Cn6pqHdEikhz7nk/HrzhC1vFlXK1QhDBxKNDwTpvU
wUKkpbDwzlqDuyZKmJ0pMG9B+GgOjGhN8kv2DIn0B9Ly4IkfTP5Hr06wt/EDjBASTy8Atq91A2Cj
LOgMqQaf4BIYmkk9uQppybIPoAysXACdbcHOK8cl3SK9C6WPb2tKq5GX6l9/VxOe4jTUe1AErIxV
xUoXP98Ru8/VaOnJEYH1SpJx2mcEY+eYgqK8lg/TFFpR2S/M7TTkRfFYfI9oVdukQC+jFnNrtaur
awUYG3AmNtrCZ23W9Qd5DvMcsEsxJ0rFekbVndPL8g7tfxGUrWhdfdXmaJ/Yv0gsWqAEcITP7CO8
nMrd1jsX0tR3na27M91eBx9T7J0dwzcotbkGSdZ/m0MyjNaL9jjotDxroynP//1fnwzQ8jxw+oBO
wz/99wevpEO/F962Nmowb29c2JzFFg/aX268VaWRf/b03IIbrownIyYbOdCofef7VNEsdctyA111
rL2ZBwDPzzXm+zSyfopULo0PU+uPxBDJD3EdBPIlIeGp1KOtwWGZWhAYZox08k69lRzKtlnY9g9m
0xWHhF8L3YkrHJJOzK+buQcKE6EwpBbrgQ4RZGkyG1ubPV2CuvufPzKlpsu/f5YMF9aQwfnfv8uq
4LnCzH74f3/93790+zI4y/b6f/+VgMf6hTg1cfE51GT0Om582BtKlqMXpnmYZP/7h9V7IGaC8uiI
XFyGIbD/+4e3/l+dqxyvKOc9FNn3YqQi698///d3kzEJ0NqD8EMOtY0L6z8knddy3EYURL8IVcjh
lZsT03KZXlAUKWIQBxjEwdf7QH5RWbYsUVxgQt/u0/2TViQbDecxMpiixLU+hLATdn0FbBFc6MRH
OgO3akMubhANBfcitv4STm5MB4JlM7yfZ++YNoV/7Ez7T+Ty5KU4VI6CCytGPzidR6lQyAqyI+ua
zmIP/BSFLtjplwgBPWfV8d8/Wf8nCqJ1AKhpD3yqPQrLaY+afMHx309L1RV75FkgY2V7HJdf0USs
3cFM/1cWtBN7smBcIXO2iwnfShiTsysYPWr/ScdkOrCQCfJIdnsa21+K7+PT3HXLO0QJmMMXEslL
I1vYd2EK5hl2BXSitm02A4FW8ki9cZxNYYB0bR3j+P8Py7y/s1PzDpp+fCzHwvj/hyZpEQnKHtMp
QSf0PSYz/35JvvwSc7FszfTxRo4HmZsUJAejf3a9FbAasSt7fZiRW44eBe1ycuSpGqEw9v3ZMH9r
01LHtDQY0vmYt6wpOOKSY+/t8KbHVqLOLevsoTKqrST2f8TlhprA8FzqL3LFw1aLf1UrHf6W2WKc
E90xehFMS9AMjCliJ8mKi2WGTI4P4LBTMif0HsQEevzY5jvtn9DTRlD8YD/9oVm7vuWs6zEnShmg
mJrW/IK0hkfVa78455oXCq2iFuFdTOKTlSJcoStFp5QrUlLjW51qDTbFoTCiBilEI0W6ykcPKzZ+
5LXr+ktChB7c1t64JkiOugAuYWmFcKHMu6mjFL31EOGY758C2aQnkzrklcCXY4UrqSS7YwMldKFP
htj3sJMSIe+LK926xrwQOP1pW1s91wHK+ZByw3HFl0jRxl8ZR9XBH4Fe1/i3XEXFmuxuyEtnziMg
u2HTxNhQ14ImSzjT87SR8S2NvI+sjPeyat4b59RQzzH5ObQq6jcqLnZc1Y0tnLK7IfsrYq5wkBgr
LruwIaLPamz2Xe0dp5pYhVMR8Jrc+FwCbU/a1D6XRsb8KIoPdVsBHCJT2b+wzg0mQlc/PvaO/cOk
sl9zkt8xQBa8q1W/giRyCyy480Rp+AoZOdSK3smEk6di8NSEwdqqKnqwu2uURF9Au/NN0KQPaCQJ
mZaPMg1j+u3SVW2AuezGXZSX/dJHtkv51LEheE8ednchk6Psonvh0CeLoZDTglxHwwgPWBKqqzt/
rUTx1DjdfTg4v4IlDr0eZJ2ZolxB5abS3dxj96xhiYfSr1ZJVD7ravB2ndTb1kufW38RpMtwkzrx
JZtqe22HRzaK+75pr4aMhju7BXFX2k8EHF5t37uGS+Hc0gWARsgBkfTgQGqZbRRfpEFliKDtfE7g
+NUQhImJbcbwT8FlEoqKW5dv/tJ6jkk6QOIUFbEs3Q2QIONfGYGQdW0GRpyKivC9Lpu3yMjegHJh
SaTal0NDZzlXiK/sdMV3xufIWMp5xwmO0DZywLehFd9NNuz7yQ2fspHfrOowNjkDfCHYxcYmX3bN
qSYA73gIbngh2qR8qoPhm0O3c2e+WbmDhZw6y2Q0812OFhGbYCZ0xhY7UH7jFt+SGVKei99xFtGh
lO22M+KXWULlLd1Nzwj2QrxAQoE7FE21D7rgjTo0pgYJl4s25piiEQPD8afPZooeIuTJWD5YMCFx
bZNzSOMnJj4NFxXy7NJgCO+ToTGAKnGAsxyaEr1Dk2C3V2V8H9sddbf4G3eOy5wgZHiWwRgbBJiA
KfOZKRpMpXHSMWQ01PBBLxbPgL3yKxfGWOpuyjF7wLwPwtT8MjtQMl1kf4sU25fCZAcuZGbA6bnv
ERWoSDTgWykX3riV/HGd3tiY9GPXPisTQKYSVlf1YZs9JFz/qHoJ6rLkrqmcZ+LbOCAL+NEu5728
09swJIIYzsMffOlnzOvjUiZKIgr4YlEmHhBC0C4tLuSm9GAQz+13P5vfTDCSjegitB6GfUyZOWVr
LnOMT1eMxPmHgaGFLVqxcsrkXcGw7SdqE2vbxSxY6g89+M8uKi2Xk/I4ZDgmo7jkADRGGBGnAh/y
3H1L2RbHMYjvFdfymKTqIS47ED9ztMn53RiAzZ/VhHRdzuWI7Bc+4TiE6TfWD6RCx3URVX9sdk8+
Br6hyuLc41nsFLn56oczabXAehVNuzG75L6L6pfBMvxtLs+jEyW7XkHRwXi1Sf2WqwXGNtXvZinR
e2vml4jUaToxW7QPLoEZN2mffX01++7kF/kP7j5cNyVmz268MSM4VBnUjMl6LBqtVumCyHTLgAbJ
2dk7g/wKoED4XrLVzj6xx0vVzckjRHyAf3YAeAjpCB4+uSsKaznGCdd9cBJGCXW4mZLs2FRLHfYU
73MrnLZ5hDOgHJnPAkSjIQxeKMTXy9zC4+oqkAX+2OCgCdpVYWNJnLP5GMQYDesUyIZJDGoU6Ssm
U8hNOs6OuDD2Zms/tfkDACl1I8A8XYFugM0JZ1ZrSCNyFAKjPK2h4IMc06u2wCOAv3bmxcKRyt0O
AnZTNE9VGpUPUc1F0+kUNLV+TQUO3eo6Chl+VsNhkCzqQZ3QIE7umtRW9PDvB/XJsCNYdSSnm0ha
53kQGKsb4DdOVJsPmZPgdg0FchbJeBn3z/EXeeNTV1BG45Ue37o5RlPiwywTc5U5VywOTGUKzoJx
F5wrzhLxMuun1QTPflaNK4veBIIcnActgzRmDMRgGj+T1J3Oqq5BTyomNHzbdiW5bXwbuFPwDTD9
Kl6Aupln8ONMfLNxj84JoMGNaawfziMHezi9NgcxR28VJXIhX4IrTXSACtHStav+sRAtbs645+Wy
ss3g6/7x378PEhpjartD9ov6RzLZ7Vr4mJgKQaQkoTB+GxsPALTTR12F4mlcfkCMPouGTnRb+eH9
ctiodJU+GQlpSTYwzlLLT+vlB67siukzvcTTQKmyrSO5/fdfeyuP1x3d1lwM+XW83liD4qlFrfST
01AXT9GMzcGjiNZPuTQh4/loYDrlFS3QuTlu4yDJfD/iRbUOZWwfGzHc+iSg/IS80JqBxrPHO7G3
9WQsvpsAL0e2DucGnaSjb4H15RZLEJAkqWBtquRVLX7xfvQpKV0zUAjvlZRY31JxjG4K8jsnLPe9
HoibR+XSDOKFZ6v+20KH2sRklNZMIsabbUOrdY2Xfz8Z6WSZmBOvVJ03+8y0ppuCZBrhPbn++1nR
Jdtg8uKdcDEdqjyYcNC7Ah+Ld59FofMg5rq61a7x12tKdfn3s7mPbDq+arFzbPHsuoO88Vawopro
QUpk8mY72sV5NUy7f//VnPRqNsdgHRgyhcYdyhtPy7CTGDPxv9X1zYzD9JBq31ks1iQgfY4/HjbP
Y25BIIHwXd/KcNI8FYxDdBbAKsRl+NrmWXMakpa4yBhemE7lD1wvwYyL/N7MlUf0wtraIe773GOj
nbg5WQ5r+8QZ6Nv38aKd+qKSnwB7jsBWGYKUVf7gVXO80UWEMOCOp6YL9LlRvQMdJKSJZVYfIFsI
Sab+qhlpKaio+NwPnjbwqXUvhiyMR8kL6/Crm9gIXwsJRinndjUSINhzxQNrSEn9XUcVFgN5fS0d
albj8Q1uOW7BMOPcxbOPJ2enSSQwkkLfgylDtsb5boux3xCB4Fq3OBYSRvq7OgkculQxVoCQxaCb
FAwQsLc0btQcuiTcdl26wcpoIw3HySYVnFsDwAO6HR6rmnF+64TxhoWUVt17Kao3285dpJHwyiST
g2DlsJtYUDNgFMgdVvlLPk9qTU3gkwiIfZrUL5ZLn6TdjD85pc0jA71BZbyWnVgOnpAzK+53UUBs
lD01hm7IoYVtS/7Gs36g193dUIHxCv4P4y3uyCr2OG/Fi0HYIo3eTt177nRXo+bhbqCG0fEmzkNw
H7sN4F3mHe4wkb84SUmWIOZGtrCLv3PWL8/lbYpGBvDaIf+qWsmwwfHAmrrGhlWFfSTSV5drTDeN
i8cFrtKAPZebjn1fTmMAkRIBUnhyI0bmCH5wIeH+ldQGbLqI6Z/l+c/25D9ZhgQj6nt/xhBOm4iN
dQZ/A7qCdSikGLBcdNZu2Q0pxlQ74wMsbLwfPe+bCTEydNnDYUusXThagMQmssGA2vgsU/dThHAg
a2nhoyDWZCXckqu0ElRANNecQ2HpQlDg2rYvJKdzI2ZyFESDyWqDD9ph9jUX1iM+AEY+kWK8SDp0
TAPInGQvbFlzXMv9p1YtJAvyyYr2QiQrxPsuDjZAnACv1lNEDImYrGca4Eowo6WIQmGtfwvOsoUT
PigApsLhghjEwCwTd2CW2Xw3dcbja3TUmLhcoorc4HnDGphyww6AR3Z2w7KfcqJEvcSf9JTkRb5G
Gv4jZj/a2JjGOQFAfJflIwf5l7wBw+lESE+1HB+9KLrDZCU3ujG5YEbkQipQVD3AHLOzvpvYfo+T
YNwZBXkvypUZR4zzaijL6VSltI/57EUioD2XEoPnzsHVTiOnXA9ph9bkPtZu/2tG8Z82N35ADQi9
uCcFY+vSGi75aL5nHucnnRhU8Nr3fQVbF0VdwGhDtJ/AAqfjuHeUO26c4nues2KFTrWOwvFXzJsM
Jv6qEJeRj+PAF4QWVn7VbbqvhXqPRDgeQp53sJL3IX/UXVfSpoVFfFbphxriWxZ5t75V1iar6gfc
1/dTPP0wylB75dtMKdM/KcvQYaIlMZW43eICpz7fJdTRrnkw0+QGeWIz2z3j3+gdAOl28vpTK1lt
Qnuk9tVZs7m4O5YX+N6bgHTSHvH4hYa91uSSnzvSeO+JVSTAQjCpA2UopuAueM0zutmZCqJf44xM
Syu9J4oDZlpzpe3cR6BoQCQ4t5pzhiHAZ5kr7WFF3AGJLFwVNSC4IJvZ9WYmBYgBa9epKT8q2SAT
DigSWzgX2H0TlJzMSu8xXrg1uQ4e7IRoiMNnDxTePkViogokTjG5MxxP4eGvdTd7PLjh2zyS/Man
/1C7QBRtHAaI6ZpzGKisDYgXXGmZueWtwA6NWvY5WyPnWveBsqe3jj6RZMTBgyZDKAPPPTM2tXEg
Q4yyNlZeimzlhQIzrVEDPs65pcEvVhqBJs8eJFmBfcj/VVESEGJRIMJNtDhDBoaRsyvsnB1O0q5a
IvxTM3cqO4wZBWL3lgvqRVeklGvhZ2hDxZuZ1O/C9x7yXF9l2kHtjbOb1qW3zmXw7rIn6Ha+Ze28
aDEjRQIBszaVmk+BGVznUXKVSRd/OHbGfqYSxsvrk7K7V5KKJG/pEBapoioALzvsOVlvXBIlyJQu
yXxMAZwkKbSsaAXxk18mK+jfvo9kOFOKbpl/GK1VbSLBpSXY8ZppHwoDLIP3EqRxtPbHENY5KAmd
WtAPy/BQDAnWB07upQU+B4wpPnDMP17AjJGzwYp2JFwRjnmNh/CFycN9GWkaxIrogGzLl6v7nWXY
t3IQfwuziTekymYG8J0xPhaR+8QxFK0t7xAjq792R9+N84PH80+aJQ/B1KJFzyVJH4Oqes5p6Oaf
jhL+NiRfiNnfIi8I+6qbq2uO6Yel5BxXxoPtxaes6D68nD5Lf+BKlpSfk4/SVLv2egAszJlx2LJb
Yy1LXJx1hn+h9AR1oyZQPWfNWSdy2i0Btk19H/h8Z4qFdeNr5y8lPUs9zciXbdDSDZttBTUGB2cf
AUvp+i0MIUZ9S3CkhMkN4OojSHnTUBoEYWL2wR5oRtRX38WQ/1UWj0NivREyW5dUmMMU4PTiIHnm
YTitnFF+wg5AGpzUNXPFwe0fU6xRTHzwCvmwR7qWv43VJi+6BIvKiOUlD0l0FBEZdAvbKmJISNtl
mXunUOV/WHjXvskAmer4o60QibgbHaE3X/Kom/Z1V19bs3/xh35FkP5lcJ7Nep4ooSJ8H1nljcaY
Y2J7fwwRnqaOHcJoCZE2LX2sfn9RMRf9sQjWEGTPXYf04zqHlm17z8j1NFAjzh5u7wIfoNCIF2Vo
7joODTWGAt7y7mHg0rQbYf7FFS/nlJoPc+i1a4J9tAeKz7zpzi4lZ+yQKKSW/db19jmsEoWCtMj8
bs9CI2hA+ZUV20dUUzQhXc/eqxKz3ZJjaEcUVshtLJ4omJbDGcZ2iwW0BoZvzcz8Po0S2K37fBy/
IkqKuOdhK5AavOcswBwboDuncldmMwPh8dNqWXMltgg7ArFGaNNuL9rlS+DearCENbSE3AuvLdGB
0o+gn6eTb0RP2KmuOb63TRQJqkt9qrkp6yqyEHMea6E0fxvLHXa0YJFDSx8jR72RUqFia6LyLoy+
OtRFmlvM+ilqXjqfkoUpY1aEoB54343H7d92zDOlqiOvq+18JtC0mMmwG/O33VceDCwXRb3NEZ07
BQevibMDqxCQlPg9SrJ0o1LWCW1A9vKEyQhd1uBew3xjNvifbP9jot4eRaPgIwN3IRcqi/ETpyaH
V5mvdWzgBm37o17uRh6OlHDk9MOj8uLZHO3awfpCPZxbD9XUfdf18O0k6oCL4CG1ra2Zp58F+kbY
Q2jNIjTZfAQa+GV12HziAY5TwIFqTu3vnrW7ylzQr6H9Kr3hq9Ss2EaZcQPofqjFJf+KJJ6rN2HG
F/zur/ROc4zNrDdEzR+M8JZf/PgTrsK5UX+0xEzmSEo61AxK3QEp10xtsXZND7Mb7SNzHG+KxtmR
TsNna9Q7xu+bf3OWokKZYz0xnfkD3Mop6cgb68b/gsq6EX70GibDi89bHCizwNH0A84GXOEMUCdj
CTNlRvWe9/uArHkBuLILK4TfFmwCted35PnwonvZORqASntxtsFdYSJ4B4jXxBr41DHL0exWZ8c6
6fpjGzx5RRqtm8r4pCRv3CP1pNN80k07Ax0BSG0n3VOdB39Q1x8cN5zW86yetFdf4iK/ej4weVNQ
R6hfTR2vrcD01/RovgYFtw3I5VGCCotjEn4OqU6/CT8tSoHWiLYC5gvrk4MZhUz1J1k6suKd8+Uk
2BCMEJNYRty9F/3KTLjb5Kjovme/qqyt9xRApTisKOzyG2K4aMkbPeMcCwFqpB7g4qBGTHWC8bPo
1UGXnE7CuP1wOwGs3vmbzvYNeqa/8UpYH8J9biP9QrZ0Z5nDDbhif2GcQE051re+FTepaFcwLHwP
zZPXUOwqURv7KFwL+5Gyjtd6nPZeujg+2yhah1TCTeXXFNXvGJlKMB3GCavFT4d6fuzIFeF5567Q
FSaG6Zg5eU3YLmRYnvWYAiD8XWbiqXetzWrjxyVOD1XuM5eKHxB8SA0V5tvhI8jFnx4bw2rwipq6
PbxbOjkHObUlFjPN0b3ve8RzPwtA3k40ljaUj2kBSk++A3YkW0eSY7X8aX6QfEYcT/wqJRIDmW1q
GdeUHiJDIeioEVwl7pxG3ciBHQZti52ycvyPOUXZWfN3Sgj8O2ONF4/KXACBFFIcmg57F98gQqnP
XS44/sKZrnnoq7D5qIul2zMjk+BD/+NuWBzzvPiNwD2Qtw9ebGZTPWx14nve1obgzyGA9KJUT7NI
jo2d7KFVrSi3uhgZ1EmlFJMdz/809XxI8+o5n8d6lwXix5yxbjGZ4zBSv06t8HHMFd7a7aNT4sLL
pKTkGsTxCwd1jqSmVcMcoHah2s9WGNOtm6dr7IIcIZO5W9P9fPRUe05MDjQQL6yd46Ctsi+mVAOA
EKThTRXWg5M2IIP64BMSqDiF5chXGGJdrMe/YVN/N77UIPXFGjIaAzRQluuhz3nWs3YDQ+rDTMZ8
p1oLc1E6YzbMWBwyp+IiO1drUdvqaCYcT3roFSZZAq+l6RMgJt0+9Iu1i+D/0Bt4bYqSGKbj9BcP
C3s5EvHtkNSJ5/kvqfkFscvnf9GbsY/JNAx4+gKoCFIy3egnGiEG6qXCYHbvC/R5k5Q17vR1nyuk
vb674kh6itzpNFb7viUeMZZdxC8R4SOH0DpnMAViL1GFedS+8R6NpovPj8qvOP6wFZCUSU5IX84N
3W/pJAcZnLl9ewhDnEb1cWprBshZMe1kbPfnwbmUBj6bbgrFVpB3V7PJNzfjSB86x35quXHDHwn8
t4HIM3mlhEpYqxRkn7kn0+Zsrq0+I55GKqMYImLoufuWyQR/Vn0q+rD+cUbvmbtr8+Dil2RqwFDX
jxjIaSM7+El0NBJyw5aFM7vLIJxA57eXu0yytozfuMRwkqoTQze5l3wyo5ofxmDy19304qY99iBe
lHA2T6ND5NAc711S9cd40mfDnn3QQu6VdCGqfW/gKkUJ8RJ4KLrCC+sFO0wQ9A+/mhlEYCMz72Op
4bUl2Zsvwp0E74JvGWjS4IEgyRp/PXHiQTXKf/zAUTtG73U3Y6UgiSkCfVL5QFI4hTDjzM526tHZ
3KC7zhGPRy7GV0OxaQtnYJ5HTzvL3a/NtQnCvx0hun+Xi5US4Tze22nP3av5aeVirhyAMev9eA6c
6CHUEf1BUQnqKGu+AeCspsDk/hYypTNsArVKXwbfCo5Wl9cHswM0Ivt8s49aFdMSuyjwIKeQzJu1
WTHLjb1v5HBIPN/G5ERrbOr+ndsWNxhM+UPhkB/X363fD9xqE7VplLGNdSbP6DlfTm+Sd23BU8SK
ssFxOHFtZYUdqdEdzats0AT8vtd3XCDpJWLyyYVR301UkS1EC1g7JFhR4V6qgGSm8aQi8DzxXDAd
yqLHgZuMWWGL6MBHoIq/Au/h3K9CuNi86HzTaJYyKA2KZfmWqTKhe4aGIU18kmrI6AOj6uM8WSe7
zw9urrEJ4XCCLuahy+KfDrEHH4wev3/m8+7OGytlRonepjhxjUcdunQ25zA3a7mpEM/OFuSh9ZyR
NhpY3C5qTF4qE36HbtwD+k21s7wOFpTwACglNdb+iG5LbPU1/ocVjVm4bZfRB8a5tL9Il4i4Hn7z
Nn1sSK+vBh1gkcnzly7k7Jfmh9wlWiWDTm4bUpQmgcyNCXEKWY+cGf1kVXOaKUuZ0Bu8eIGBtTfL
dr5VZpwYza2TwH2qMTxvs5AcAP1ZIvkM0LfbIv0acgaZQCfu+URPcZnHh7Jhrp0w/BzxfawzQ2Ft
HIt1lTA2VSyA5sxzZpsVMCZP/bBb2Kb/g/W72WT21jawiiXxVhe8HwnMAZYel/T0dBEYE2A4aeBB
tKvK7uT58590LB2OfWsrKq74zmFTdWqb5fbNJ32BppN/e4K479gAUnUcXj4fqtvGXz7tunvnLx2y
qioaJM3wyY3tzzmqbu74Pbf6q82K/lgX8muiIm/KyPHDbcjs6YKrq9+wE32oIDybo/5IHdKAuBYI
dAHu5Ppm/pSMdldYz6HaGstZr+/f8pLZQLTM4qfXPAkqkHFyVfcA/bMRvZKI17UasjdawrBThDtG
djeDrxYYPY3EM0co/haY3Q3rvhXGPVGUDTcqPFwqNHG/38lEiz0FwvNdxvoQdNYH89+JJQa4xMzl
fJUjnIreTlYQxp4zPTnsOhgC+rz5E+R4kAfdvxsOvE538Hjxh2Cbd+PSO4KbhAWW9gjV7C0ITJvZ
9I92afFn8pZyrJlOJjYK5PYY3rzPe1FJ9xyP37VB6SxleMuZnomxm/2lg/JDUBl95+Nt5WUgKFZK
F7lymHfNiDUXjYvZb9d9TB7IGRsD+Mrx7C89thQ5I5/OSX9nhrZesw519PpcLC94tFKa/8KlNNbn
KXdSsW0XQoFZPU+y5NqQZuaqUSEqbvJTRNZPQyjozp1KNtjWI47WKVwNwNZwaJHPUYu9hSmHVV/D
zH6um+BNAm3grJczf5x4muxokYRly6CrjN8TmzWNv1eeKM1JfQzv1GOJxI77L2aHHLglkXO9SzSh
PNvxD1Orz64E4uhepoyUmYWt7M4yc3Ovu4a1rATWnOUc6giv8q/m+dQxIjWFwPkY+svFlya9siD5
ihuDwAGmGo6aK9PNn5jozRuDk86qc+7HyBiYxNUkG3vze59EUbUJMgj1tW9dyCPSUSsHJhiOf6ZA
UO6C2r9PJY8tZB/7UPsDH4u51FU2DH8mxvl1irRXmxzMjCiJ9/i1AWJY5m87+eFDSyL8TjjPuuD4
lKBrz+TctlVFaS8hns5wX3h8sBnb9U/E1IYB/cyxeunOTP3sMeK4gWXyK5/ynZmRdmionRmmNSv1
sBppFeT2wSSj5o1Cq7tUqXMItGVvR7+9WolxDAdzA2poPcHc8IrngEQ6pqPsj5PR5ZR59XOSk7qZ
gtJeVeRW6rHj+ajpR6Iy3Zl/etrVQD/hCikGsRsiudO6ogWxGX4dxSrpFxmwAJ5YryFAmdHN7TQs
Zu3oHQY1vmdZ/QZy7NPNm48k2GWaWK1sratb5C4Zx+6SZ9BWAADcC0EArdXcr9p43GbC9tbJVRfa
3Xi1xihnJY+WAisc5x9Z3HDa6tmlqOzhmB9hL5YzkD5sxH+mkKl8MztPtbI5seYd7RBF8SQjDv8t
Oa01gQH2cob4aw/bK2E65DjU+B9vIrrbMO7FrV+s47j4yfz6q7Z3hW8TPDDZdIJQ72KXtqgS2wm3
EA05oh2fMfwq3qKih1SEtx54ueAKnjEqMVuZ3mGCW3UeajlsambCD33rgnCsPQ4TyrrvO//R4fck
umAiRSOWFQl5OlvmnDetHRwG2s7G/oepyfNU10+gOcAxZ1eLnWobk7JFkQbq6OS2OHLpxgJFRqDA
acW+veo0LiRn1AtALzw2ecWXNFTkdfG/WVzfOwqT4sVDxJcOwrvIGWkmJY5Ff/QhcDYW30o1ZDur
rW9zWx/GFkdVRA8KZ8pS8tgXHEMoE9oRTocQM/VnGz45A7N2tudNEhKSdkyHzkm/5F2zeuNUGNnR
CtNiO2KZWeVwLTYmf9baiPPbiDJ6kFn1iryg9pF18HwEA+bqdD5QaekI49a1JhKr66F9We673zSv
buKazOdYcQv0wboncTZVbX6Hpe6Dycaj4E6jOEMy5TEVt736n7/EJml751TJvJ1bu2a6ihlNa7vn
Fh+CzaqL327RcOSEwjUJFgQzKv+Olu2SVrOv5nkCCL2h1aNYhy5d9gpEYUUadiMmVmoLBd91YFZh
BJ73vW+yVbTOU6kD5NY2mxgSAHeOgfCZ/EeqF/aD8sXKEpN155bJRSce87uJ52wg0lIYUUo4o1wW
FMzXvBH/Jkhc6I2lsaFctT3W4shuiAJhIfFY3kq87IXDLhSV6n0CeVDT56mZdVL46adR/ThBndlY
oRvzjm+nZXVue7+DRdQf2CM8qkSIqEOjwNgTYp0c1Evd67fABPUpTHLVHas8AhF9WHb5IYYXNYew
75LXJBqvVNT8wCFcQtSOtQoSNpTG/Hb67i30MCzElv07lcTyvdGKV8w/ICO2nC69BDXSb2ECNkm5
YnlAJeTFutZmgEWGo7QQlLEKVCFuAgxTYyZNMv5UTftN+eQR2MyhrQhF0yYojWvLQgWTA1QHofux
fMPEfZcGw87lqIm2ZGIcRm/u5j9wWW8Z5V8dk2ieyAOYKPwiBlxKdjRpPVUxSPRkTjdFMr0VSQb4
S5jNXfHdJOrqjvrm1dYloyTm7rUNOhqvwbq4lv0gg/559EAJO8OB0cS+Csv93E5HX2DZ1MFPlKev
Zh/cZMmymZjYQx1ehOwHiYhPO2Jg0FQd1xOuHzAr8yFg1wA8CUUvgY7071/QpQ5tzcrejYJjyOxt
J5Cgky7O5oBF1HBdPHZVgNENvVljPU4dGKCkqxlWsVd4Mw1LsnhyMNcVLiObxH1PBtJXbfHcECFg
eLAamDD0VnZGmCclFUznNO/uY5rqVC32sIoPRtY+RIl9sDtkfXIMc/aWMWawU+CcTnqBssDhYJFL
mMjnNKqBI2nehJG+xvP02AbbuRkPeV0/htO4lZ48iDRbpwviwknOqofvSNcc9yxDpJ/TzKF8wDCI
84T0b/4JnuNl9JNHQPnETPaxsB7zIHnK+h3HcWwrY/fsBP0xTMKbHNC9arIdtryJXtIdW8ME45Xw
NcGZQFHzGOU7rUCxzVm98hpqD0TBatDSNNP6I3xcNe2KLrsfBgXZeEa1Mj9NTrUC9QcW6DGA6JhN
rL7gq3hTZfYtvb9OYdLUiwhUDurHDeHNNk7e0/VLzhn9MKskx9mMIFxZOmK/+Hm5gJI6y6DCwVZY
9ThGugFw5VS88gSc84BgXvzS1PnNBA8pCudRUPbkW+Vn04PJBIZOaMY9NAx3R128t96HVZXfzOvp
dov1o85ZcS1ex8XWbcTfQBzAYeSodk5pwsNud160DA0aHursueYp5RXXd5Ut3wFb7l1dnsuRVSV1
9Tey8UtOkauh1T3cR7rhNHYHUKWk9ty1qaqSaB/gPbcK1kOQ3FMLCwWyIu+hBN8HPd0Xc+3sekyH
d7m3+IOty2gD89f134CuYW26VyOPnofeeSYRhCpf9D8NaW4NviOREOjhttzNlfkEJOrVWlrXa0QL
SrFWaUBjWr4rSsvcMLA7qkj9Va7xSypuz+UZdHgRAN/zjHPlc7voLenchXF/j4rIFYeKPgz8JGEw
KGTFsI7y8b1dqquTxP2tcgL9ocbUN55wJmL5XogFIb9d70Hu0jE+u7bktg/T5g6WX15rGOLigemn
XslwV1lcbVNFkwDqhjTKWzP2ax52unFleuij6ZjkAXGICTi8RRmlLxdoiWayW5M8QU5IOR944ttu
rb+ZSzKyz/JXLJ1bu4jYuRVURJNkXDerAyP/iyvVlYPEV1lm3d43mfXDqKJQ5T+Ozms7cSSKol+k
tUpSKdQrGYwx2BiwX7Qc2so56+tna15npqdtkKpuOGef+GFOcMOzFPFtMTxQqbwk2q4yaJeKuD/T
PH9pml7ThY9M951jxMgcu5pcMBX3F14yba3YpC6TwO0AUeQSxTJ1+X7O+TMCzh1zDC5morZZ73wk
vXWxW/FRsKBaYUL2NXnq3Pov7gg+zJEHZ9b4o2JzX/AQivYvJL6P8204ZZ/lVa9poX3We1abXxM1
3JtRfjth+BpZ4i0jZZBCnIAOp7wRPf3kmHjSFVQ6nxyBztLWNp2KL7NDxHTaYf7KtBC2czb90d69
mq7sl0zVlbC37DDIWd9GgAM7CBXL+bcmZzbZuoVgSx48yXg6scg5GWm5pq07oIGdsVu/VUW9gFel
J56dTthCHr3UMu+UAohIWHeZI3GT09aR6XHgyhrxY/Olrgcx/NAmIoClrNczDo4Estiyn9R5cuEB
5ACYJICTfHpRtXmNdPsz9OKYw2j8xYVTL4YKVZqBA4Lm5lD3E2B3EDBRzXM1FLCICe/LmMsiyn6z
A4E2D+fe0G79vr2Q3N5Bcs23jF6uLl/mZGSvPRN63NLEBUr0/1GXrZDzNshwbIpBR8GJCWkz/X5Y
EYoZr+02/cbUsy6TbkuHSyCqs+BaWbOEU9wUafoy5F8oT8POLjeqcKN1KHnvbde/6UbyEucatiQL
0+kEkwSPFmnq04vPlphN2xX4Ii8xfCM7qe5Eyv21xLzSKJFArk9rp6GJj9CTLeqGOukLtSS83bA1
kGwEhFCZ7+R3zBoreiq7mYsg72CYxGUzFhvSQ2HpuK8TDizw1YspnRaiIyAmJJqHepi+gjqJQVrw
L9OFvbSq4jLCD1oVFU+0y3ePoHZlcLuvMjCGcFmNtR3k17D2n6NJPXfdnniye9q1WyPvzr0/PPll
ukOrVhGctY3QqSWt90V/VegyWHoDQRCu/6lpIZsEGIYlxolFQITW2Ig1NIm91DqC7TQ2olCBMTHz
qhdoRoiL24YaCQvGqK8HdkhT1PWAGhucSlHcMmcoty3qvspOj7rr6Ms+JdpA0URjFYYdziyxKf/Z
efQsK/3ZjBkwTr3+NHA+tY65jhvwXYj+tHaHZBsRPanFScyaKS+hmjf2pxa7iBEg1eZF8JTVDUBN
HTVC3d77im+zjDJELs+AnGnnqO8XsfEqXZy3WZQezLrBpnfpONcm8m0Xhhv8ze/gmLeXoGOeTTV/
G+L+Oao0Er4lNBr/s1fy4NnF1cuspwKYwEoYE3JbQPwlbcmxZ7G7Uk1xzl39q9aQNJas0lrZYQnK
nyeWR1LgoxWAJ1LJL58V/3r5myXmrbCdeptozpUyPKuUvXTo7BfhgPk9qvaDZM0uMWFqdVssmjbl
Ae1Ak42o/KlvCj503cIwkJEZPwak/4ZY8cXY3TNOtQX4Wf69wpw/J2bhws8WRipvkupOa1gk074v
WvrKLhdvbKd3IdtbskUeckDU7ZMAMjnWI8Tu3HJXrAkaIEyBtAyDsTnmsUWXNlA11XEauqvVT3gT
Em+TY7WTKoJODsDP4UuRxf9brlXon3uMqWHwzSTfXKgR+khLlcva7g8P2NXXyFeF3Un4OWT50F3J
EnKcADzoW8gIihabGLTmSloXV1CKUgpA7msR9wHJlhGprgqJyzJ4FhPXuGZ4GIYAcDDPecMZdhEY
8ZlTfneTulgYgDiByhZVyzkJ/yFXipei1p5HZzgFJA7p4abVh7WvDX/UUMW+9ZmW6zdCMu+tFf6I
yt62Qm2HhlWmZq4gZg/XyrfO/H+0tZcDTk5s/+Cjlha6SZ6bRY6HLpqz91SL4kOTTKLSHNNe11yL
HEmybuVfVdPtGhPWg99SftSkmsNhEngDzpFVnQTX7cYy3d+skVjJ7SOpAaz4GTlj8so3YUMhYWj7
sXHxaCtj0wxk5zBecAb1M6UUNPZvFsJOnBWcsc4iMcmKox2AXxOg931RPMMIO7uRdxMg0xo1vVmt
Na5bI3qVZQkk3dnRCJJZmPqfJDY8yEYnOMVduqjpClfCxmORw/ZJu+pi+sWjhnWt2DGpAiLbdZc0
DPeipAiJFaVMgnOzZplRA1z3nSNbhxN+yeiQRt67QbrqUowM0eBKIRj/Ea3/Vyvc+024AwvF2oXQ
zQIvz9WC4+UFKBnYkqxp8A4JhCHTeSpb8yLytmVuSYCIq5EmVZHIljOaT/T6uTADij+WWxFI10XL
ioQn2V1zXqcQCTF4u/Z0KMghnDRkDrbeD3sU1liKMpRaUW+etNG8tVY2siHHpuPpyFX1szV1VOf2
qfNI1UBc7fTjr2J+sPJJhLTnTDHhDM8FKLke/4RwyztegVs+FZcioUEnUvQfeK3z0CNVbQg5QwuS
UttjMEOWzea0r5aq1rZ1q47ITpcgWMiNCtgHJFz7YjxMdJMoFXGkm229qZz+2ag/Y3/OsjX1S0Kq
ZqML5qzTuvLe8JdDrm2ZVFkjrieHUARfc811YBb6olIkAEfVuQuDc1WZzOupqKhMfhw868Zs6qkd
oqoBbRDtcyW6/myRTB/r6mb4a9L23ozQIwcGyt0U3sZCXbF/40WhddPr4ax5+cVUybaDFQ1sLNTC
dy+8VU5ykXl9k2n7l5CQge0s1IEjcpPvk9iH1fHW19G57qN1KemlAxIpSFU/A0aMsXlxD88vHBZr
gCiI9IrU+9XTf4UA8Zz3TG2HkoV0muB3iL7DLtjYWvRIC5IjOgIHNm7xYbfVd1FMy6aHVBFX4uZb
9plXYibsMPkNSx3FqwNXTZ0FsZmruvDRNOTtA3wB82LduJelfzWTZCtEvwkN9VvLlPlFPDznDHiU
9F6S1Hh0CM6AOq0TFW4cQKHos1n0zsbGKmp/J61fQXIZSWjAn4XeF+C/6uieZXWr9exLZJ+pSxKd
79DRVhTazL5mCcgaw+QfxpcN+jY0VoE+LKP6TK027Xw6ZZKrXwbXe3X9GGF6QWCfqD963dqjquCq
qSj2rDo99r15SGAGwsNW76am8KfzroYlngeR/eT2dLPGSwEUwXOGgyels56Fk5FZ/oUYjpJR/WSJ
+Aap+Y2Ve4Or5TGiNcAwyDOJiPHdqsr3knOd3O3PofEuUgsYlwRsDCUBQnYf/Gj6SKID8JX26hTt
N98P4qZmCS8Qc7kHg7nJUyZrCOMCkW50t+Om72kuu9Hecqsf9QksSPjnV3axsEz/Vnd7ysZtqNcw
1VlK8FnOwQ99ts4N8RfQHBllBNxnntyZ96IGyzGYlb+cLLkzvScCSb4dg6QbgnCDyPtylXcnVuqA
GWPJ6YjBBlWfLsSDTExmdbZ4Zo7BJEVnltt8h6K7DXa7rluQxeIFHv6LLSioCirI6pms0cdEOvvc
UNEIsAcLrXuXUVoN1XtJ2kMjwmMSYwvWH0Yxrk0EviGEQx21rHBt+t/obBrjNyq2o8e4Le8B+5j2
LgJLWqfNg4C7P+ns7dFhHOFAAmguDhF+Bd6AwDlyyu3pYPbCMl/mH64UJ71yN2lu7LsoOcdSHVKq
3IZS0mBBSCJnfMa6o2HUidaWpHDWu5DxRKrdoDVFy+vAEQFM5WC08p8Mp2PtVD9OpxhnqUs7c3Tj
+qqP9MLWXA/m2bIcYxQ9c//EuIFZIomJUPE/sFuwVapPYb0Kg4TWJZ/3yAmVW1WRvvnbu3CDYp3n
0kxJLGBv95Y/cmyXIuZIcjwCwlz01WGIHd4fkbDCdawLZ21TtOOHZFAfhx1c727LeXdqbTpgAwqx
18FIdrUZptqgrWKuUEHNrqLRXJiGgSWh3/VjdCaK4beusE00PQhq33pSUBvCUwLHdskG02MhnJ+B
C2JTblKYQ9afiwKyF+ih6vhrTIIR6iglcqdgYpY1+22T7oMjV1fhrxlw93MuQHQbnnKvf69r/Sma
mKpnaDjxIQ1YxlvEKGVIbE8w/lmuiyJ24NdJT04gPrLSPjNHZqJfPbNpYnjsvVc8HlMVPCA6A6Oq
vWffpwBoNI7iEdiaO6vUZ3ojHRmk7+8IV8aT04zvfs1g3LORnuk5fI70TeI/rvygXUyuy0wQd8uP
UihddW58CrZ/nZ4/u33E6Tb/Pn7yrmpe3thGNK+HbGfHFjMM39luCO4pHc2qAPvN4EkcmqDCw0sz
s0Q6TiSmwUCWgXA4u+fDEln8UIU7u9QusZB/9nBXVfUZNWh4cVFBhXZo4qduIF9HfBUdVoYi4x1P
AKKN+NFsCem47d7Y0TzC2ioYmJGyZIvh2TXiF/Lqed+cOYwOu4affXq0LNjJNiRdMk0K83FLzgB2
t/5WKCQV3cAyX0N4boTDV85oszOSJ3869e6I7Lhvuw0l8bnJcxbWJdZ3yUBr4EfLpOJ5Jak85gzD
zX8Tg0xZtDrPqPFPrJBqoT16ty95o9AIBFZ30nIQcpP/rsW4BtG+/hk62+Vi/FQl50kErw+EmoIc
RpR3HWSsOzFMGtY85MpXxJmf66wBeFjB4qHCZPbs3TEUvnm90Cm7os9OZyfjhN91OlqLqPG+XYxs
eK3uk4u1u6uPxFe9OzGDFTL/mqVAJyob+za//wMc2EUdQsIXDk4Sv8m+JWX4BOaD0TYC5al073p2
oiXio27zYEP4C4pvEF/ANclDmCDBQAkkCT0+qhD9UY/INBpI4OpqFu9xtTNnd7sXGPm2/jF6yTIr
ZjqJu3QJCtniozaf1JTtEnNeTRgrZ5oQawKFXBDY9YkpGiP3YM6zfv2uNcFj5MBObXdd54TgqIhO
B1NmaDO+xiFeLy1m9s38YhE34ctnzNU70Bv3XtHBk8oFsq4EhEUP30+42/h2a0H5xC7C8Hjr8uke
pcV7blEdtJWslxhpYJvzKKZDtu5gRK5Ybr4yRtmIEDRESpYa4zp07nEfbttCu4daRXvIYt8u/yKl
/zU8rIwsbpluP0YwMb4h5oUEcUmd/i6t+nWMtsEQnip/XJIM+47C4lNBNzBeCeb6wSVW00xXS/R1
746Zr5221DD/NkAzpuRXqAJnUI08LalfKtN77bLxVYztyRkTluMq4KwmbWfAtqly+x9o9E8TSbmE
FaNLKLfKzfekLPxJpjy2wNc3C+GVfYsZPPWa+9Pk1IFQSKAscidQT0B61V6d3D2B0LgY5muEL4qz
ycKP0tLG6dlTQvKeLUjEYr9IKZXdrcz7JgJ3g2TM9v2PwMdpZvCRDwSIwiKOTtJR/L/Ja0EmAJg/
NA66BZugCjvAsmp4ZzTEgHUxZuJ9wvCXdc6fZo3BKkimH1M79/jWeakjDE3MNOe0yIHbbeHEGF5G
rVkWDRtQOLzPMKvfi1b91KCaVo74cFNmTQquTzNrePHrELrMzFtHslXJnyiUd5Tlx7AnOc6p5hZz
8Bd2zusyVigtmJED9Qj2Vq9YH7s/1Vj/8vNv05m8JEQ7bv0i/XNN9y+jyY8aFK5ph4bALruNhVWa
CtS6s21g9LxGl/7pakyQUPcTMaybl8yqPquJp74nxXW2hK/0yFs7GOUw82akpYKvK21kzh6kwnI+
1gudASzr15o/VBfVz1iL16rHOaL/k3lwzOPmJSm6X4sGYJXa9S/ioD18qBUm+ZVXl594SEj36Tye
p7cQSzDzO+xMZoUIFDYjObsXLPJoM80Wg2n8iNxrhI2fgHPy5ZqE+CR+Itd1LllifAKwQxnRfYVd
+ySQXhSugaaVi5Vb2EdGiDDCM/kq3dH9Cuv2rZDeadTDi2sI8llJ4KoIZgMFtEQEgWaka4Z1ErWv
meH8Sbd5Gxy1D6V15S//jln5oR5jl0/qlKmROByY7KTQMrkD24BS/wG3us9C68VkSQ2NQn6NUfyp
L/PAP3VYthe4It6CMXxJNUBcwvTObTjsWNmhc1yaLJDZsva/qq5PpXC2PXJa2OyckDycIT/y6Ht/
jLLH6cvQ53F2SViL5JUIxkeUSCSLGBNIdt5nPgaqlHRxm668LEGJROV96Eu+XNv8UPKttaCtsn1Z
mBzWy1S3f8u31NW+PHfisXMNMGTeuC+JrkAEVU6Ym4qCkpPpbWg0f0k73cOJXWs7Hs1uTnXU5/Rb
YoCNnC+j9ZyHDSsBYjUrjau6JMBKAJP1oKIVr1IGXqNE1KNrdz9lJQeBjnbdAV4d5yk5lc28j/EU
jxeUYzfj4KMOYJtV5Iirq0erpzc3xws1b42PJDoOK+WJR9zyHya6jhkui4hnpBxMvOIQRbgpBp3j
IXNhzaWW+28qTrkl/+oK1bQ3m6VApXGs+k/1hBnSZbvaJxVRN2huSRUJBqb0tnBIVIlJe0MWwptu
U9pDgdWwKiVZ/Qz4VKwtxfTfapFzJXE/R2nN20ritNCOc5vCG/LZoDVTcPUz2lPwjjrLe7TOieEu
cKDNYPsR9Qi2IkS+PEsTeVy+9nDK5FKZ2bAuPKK31LYt84NeG6/UcEyCe35F3yB5IbyoMH24mA/Z
+veIL+gWwNc7K4NKrI7nz97MVnn4qsvCW+ep8Wu2wVmLWACh3dqgsX8KMAgyNu4epK0/OeLR2BrC
zJrxmIWpdODwb6oJbRHKeD6fKur5TGWcLlo3f7DmOYyCKqmXZs9cVMesKd8mPKFZU1FnqMsgWQKW
A6FYqa3/evEsxGptLFfOr2ugyrQjZnUYGx+T41/r1vtQswsKFw7CAQ/pr00yZa4Ba8x5PAKje2OJ
M+cz4Qixd0AkqzWixWcBmZzul0I7GuxPJ2dwESW7Uh6jSPTMQiLWZw67WSboL42DOSUv4MpZpAQl
ItyUTFOXkJ2pDDpi+pz6xMeBHWjyOP84FzhqFnxIQN17lpa5Q9SuExZrTCLPk0MKY+R17FGj7N20
8VAObvkntfLkTph+FXRUuzcvWhQ+E3+O5g8X2doR2mdvy78O/VItma1N6exHKw3W+th2Q8E6t8l6
tJYQg1JyoxytpmGexN6Q4FLMGhQ9Gwksv96T3tkr6U88zwPVU4jHc4n19aqJYpX6GonO9n0S4PEL
8zM2yCWtgovwrKvQw3eraRsgnuGPnxkomaDTpBjqUxe1a8OQ1021t8lH1Sdw57l99T5YCRzWMdx4
wv03cMdXKRr5MfN473BK4LfUWTJwHbKGeyXO2yIZNYRivgDJUXGU6FDv9IuQ2R5Rw9nmRlgwiMGp
V1/EYKK1c6EKmnXyXFAUI5pA1VgwjzZsVW6cOmLbJejkexSY63rgLdBShkoDs54srFiaUGtH4MaX
dZnT5tT+i++HfFhAzolasW45t6No4hcE4J92RSEhGW/PSzeCjlWxGUPHWOXMGC2eYO6G6Fsb8p+Y
dR/suOgUnZI+5gGaSu0dpWC/COMh+IKlzaIpX1eObG/CGOGUNdC3FVx/R2Zk1POYaxinYf/LHdI6
lvu1OGQ2AQmFCx4BRUJVl+nJiu/NRP8MeNy5ShJ+GOZNM9g3vaBSZeE2yjedVnfdDYRQSpEnaz9h
BhBogFEEwT/4pMN4QZZb/ERtyQRcVHiUGal5CvSV7EWz7aZKA4nd8al6zaaxYW3qJnOSaoZteyiM
18mAWLfJ/WQ1syuxXfWcVbUDDKQLLpYIWRkqMhtB6WPqH4XNQ9be1cTCClXUpnDNal+gtGpKA7Ve
UDwNGcV54Dnepjbc6aqlMgX/eELIzb7SoHaqbXK+SpdzqLDFdrLLrbQZ+cQOBpL0KdFdsYpLs11N
De5usHLMTKZI2zfRDZ5ADJwXIL3Hr6Gaf4HVM/86u1OrH2OlfbWiaVeWmN/cLOSvxgnv5wHMXP3V
67pibbrmo9Mk83zqONQrxITi212ViWktwiDgmkqid4atP7rs4feZ3q2aBJx2GhT50MlBWIV19dL2
4SvE0bcwAMuXhP5nqs5eTkKuEZIiZcaAmfCL2NAuHLoiVHhyH9s+b0UeDkvQxm/EzK5xBBzS0b3j
MQemwTQ6RBlYuTEGUHQPI8v2wcj7jTOg7UCvTOYeRd4KnNkRj+HOYE7Zl0iQraaUK4PfsJoO0H+r
4Cc1jGdjCLERBNOdR/6MHGGhl8Ob6zGd1uZUXINMRtoxqNSYWTQEfXqmH9CnPoJRpyKuofTqQ7kE
slmuypKqIBwYY/V/LgnTEXouKUS2ZekDpDTik6uEYECjjH9aERocYS0JP914DIU84NFkghxpZK6w
CWpM9VE2pKc5kBvQU/Byj4b3SDrNe8v7GR9nNmjbNE7osAe7MWtr6iDkyls3hnvsbUoyWaWHRJrM
Yfx829r5a6CNnxZ1vpyQ08ArYgYRf+cxukXhAo8PLHTTxnultNceqkGY6S9imr5xlw1d9V2WDYhT
f2K9OnuevfSsG+roA6Og0U8+mY1mbD1aBsFQLsbvMsWN2sIPnJUinbdvjMUwiY/EjFjrmf0PysXd
pPKdF7qn0uwhAAbw2fNcX/sju6S0IzULz93naHFBYfskNVCApgslktNq3xkG1afP+pJWOUNipoHs
I+acSXPKeddrmNPCrvyafGeCTQjJXFGo5PTao0fJgUqPwyDD6EuV/RgSxp5wqNcSsDh0fHmafG7r
QE5bBpkz7jrMWQ+0x7hJVxeJmg1/AyClXPjGsrOLfyhXCVQamCvXbvwNdBE3jnPHqVkQpZ6dx94/
8p1RgYFbW4cTCA8bi/yiGqyPeejLbbfHBnQeUn5+4PrwCQ5T6oIDH+U/VajXunZOZjZ/36V8ET09
iqfX53F85kmaOwMll6LlpDLmabSRPQLVfslHJJr30Y246V0OMF0FH+GAycbzrN+4Ze9iS2f1Ri4S
JFXS/6g9018DSAFuUHqYQb4GfM5j0J6dEE8USK8nU0erx9fMNINYqmV2qXXmpEy8p/00GK+ic9ek
9uxKvfh2OxupgpY+T/ov03qqC7v1VhEZHD047XEK3t1JbfBz3ZKu/rFiKiqc0iVE910TilviY0PD
wvJC1AsJTDWyKoO8t4WLNZaTXBxJlUvUbgjdCxN9llBeLRZMOd9LZyLfOv6rMuMtdEk+IB7pN/Fd
IIh0hB6Z3cyVuYySLbtupHAENc0qTeByyQ3IDXYLSLYEfl3gICxcFe1rkA0tcvkM+41WG19Nbxxr
7cMtW7IbghQDczGRZVNuywwDb1LszKB/EKN7EAkLqmhpCfVPufgt6/qc1dwEXfzq+8qmWX7TUkSG
pS+Pwh+2dFn4ugY83qYY7hNpb8CcGGLripkY6q+++/DKFaq/KxAiGoFinUbltzcml9g1DoHCZRwY
hIKO5tIxiFnE+XVlm73WNPhkQdm1ayP333teX8vt7gyLduP0qePaV0hpTMmY3LQVaSTaD4yzeUCJ
V763r1VAmT+1oBG09Ebb/Ntq1YRS1LjyUvBRjVAPisE7x8k/Pcp2fYzMlGk6906lY9MINtmU/fr/
R70JeNtjNlKJKEJJZFPexj5dOWBbGTcBlJ8iIMId9o+O0qyFXzwlAiNCwBmhAxzToMxF1nNN+ihn
2LecjpXVLf24/pMlrsoyZyCgmeWsqOQ+IkYWR03DiAsOYWrw8nWpuYcNHa39YnrReVas3uo3tJF7
kqnR6k4YXx0TzUmnwSAYum0/QIuNBCgfPBTbPCQXC9H784TAQUXjtwmcl1QBNhxRrBApAVwfGHFb
FXlPHRbPILU+ZvNKq+PVIlHuVwYVZ7IxYbmtf8oAMqcWV09DNTp7Zb7GmvrSTfWa1PIrKftgjXJT
6TLZgLwFZkiBXlsx8IeR8RpEpX2A4m5FzsTBjuPfBvC4hlQgBCUx47s+XakkHBh83Sh2dcWP3GTB
M8YfZHftecrwMRdm+xIN3deQjPXR68pz5scgpssASVHOxoh4QwaJgXBiTAmaixZjHpoRRBh4TPSl
gtxibErMn4C85U2fSRkSZyyXvfLcH9vMji1kHZlgw2sKlGYK8BszliV/AiWxcm+ezkaHFBwC1pae
ZYBsGSFMBj2nezfemw4nbRO7Tz5riUPeG5tE1eG2qzCgxM0bGlNn03eMvYHSRAw6fhy8FFzklbFS
FJqsopmXSlHQtzC9wwUKYBQnFUjX7tmxU7ka1WkqgQhEhXhtIiaIk5QQV+iiLYs+yXzk8+jASrA3
JpJ/UBAbNQlszk2rvfhmMa28dGKo5qELGBmZADT7TPoe2m21gyXSQeT2tb1A4qVqCwF6tlWBuOVJ
+W80mt0IEoH9bWGDFTakhXAIiYbCVW/YgJ7Jqa+cuS0evWJFG+oL9skR6N9lnPk3Mhdei2a2UmOp
XA0euNDqq0ozk9WP9ddiJxBpzxc8oQytq59EJb995yLnd4J9qdvuIvbOON+QEI14qXq/efL8D6uq
nm3yh6uC89SiyF0iEvsQzgTNUWcWzOicMoBzM2ISaQIEwBf5oh3xKAWPQnuN/OFmJewlu1GtRUk6
GTxUe67vV8t49LKVh+YCfRcvIuKrY9IN/PW+/VROPqQ85xhQii4x+jpITj1a1cp/KSzr1clQnjDG
+CNNZhkwNPY5v6Wab0Bf+zF83iiQVWxx7OI7EjUSVdvtFjurLF6qGPmd7+nt2kK5FoTJZxN1z5rB
mVOmcMtSE/UzWgTGa/1lYIqAVw8SlB7Te8TQ9xLTOxEkxqHDHQs5BYKppd9qW/+nN8VLgB39SZiQ
CIbKP3eYdxUQfGQPXg0gpfoXieRR2B887Gd3/oXYn2/oVujcAQuk9ZvD6BfBDWlwocDCmjUjm2tc
W6X9PjC8n9sz7DtorSJI/drkg6NRBZ2J4kNsK39TDFwmuniKBeNgHKdQSSXZb9h2RNq5S+KK1KaD
ocHqaVYVPBlQCha5CyNOAV6QaNNVWd/yYChW5b2xxmyXBpUEhezsGp9s0VEUN7iRZGf1+AUivoUO
icg6HkmYsYbqmDP8HnpG7lrKQKZCrwB4uN/bk88mXj+xXB/BbU/I+Jjg9EwthGaue7/MVlopL3Qa
700IFIOQzXwDQ1K3S6r55AptZMLm7p2Z1P2lOZqXdDw2hKaOhFcyPUCynDBmsdXD7PG2RtUTP/UX
U3z86BazB4DHLAOzhgBbBzN7wYmZSM3EhGF/1Z31Az3pjVDP5DyGSKchfViNfmgMEngcx8Qf4M9Y
TQZImjyXIzcCdV5DqEz04aJ3sQlDXSK/IPeVmb6Rn3R4dqsxKb4Ch7eprdCO5TkhnMOYbkkXBARQ
0F5phrlsvL+gjHf6MOZr7OM0R4gA0VzZsIhpfgzmtQLl9MKy2b4FPfF7DH810WAiG7HjMb9di5Dd
vGBwncLMpVHAS0nSnFwWeXwNU5pAS47/GvKplzFbjF6APKlTwuuKJCYTQRGe6hDBTaLSdmz7ZYoT
kC6rb590HHBUsdxysTQ3LSlbOPdAxdjzag3Vy4cxkLo7G23dGAUjK0uCsdFJojDqe3srBz57/AtB
Dga6rLUE0bKLa7O9kMicIjlzEBkgOc+C9mqgt685dJf/c6vStEJSHH6A4PlnjuBlRvxHBvXLaKUO
C9Fp24TY7pPU3FZTZrwj2ZwZu7kS4mhoNABlyLeFtPQVH8KLwebw6reoo/JZLErCibsOOlsdrADN
s4V6wyEgIJ1McbM1s2FbSi5DHAAa8EZNvdlt+DoYMAzCjLsOthk7wnr6CAaSk0oW53PTFgPCGf0V
8JU13UGHqdSveYFBnvDiW+lPZbXPqsEuEufkE4cQ/1x4v5gV4dZQFjByB1gN2AY3LABbSGglKbY4
YHFt+IzxTDdHxN9cyaxADCDejWCOYfIZ2rLreEtQvTkKxfMkeHSQ9T58qBpMKugjWvShUznsOYIU
IKrpla5v6TfFD1lh/oar0loLns4FXL4SgQnr20MX4l5lLeeaA7J1fKYEIjBNlE8YQtpV6GZvnmJn
rNXyVdPmqDsTRgtAqJ9Ab587rRJ7r6GiLm0QsABdzg1yYUM34X0E3c435Q7hgKICK25Cs86N0x1L
Fw1wxXjfr/VT0cYXy4FvPdD5tnkMbKjN/zmdf61y842F3tp3IrXs0vpDbz8UHnuz4WUokvrcQ8ch
Wi2wFonGcjkq0mpB4RYSzh3/4lLnQiu/e5ER7GKzmcefi2jO/koIDcf2Ev/LNLnOTG4JhHsOpU2/
r9ZWwSMTFc5tDPPPuIcMF7KnRQ3Lg1T041PnOE89QA8z6g9JZ3LEMYhLbfh0DZguy0Y3n03Gazzn
wY8aKCS/yi70CMcq/Fd05TaPLhUQkyWBaQdN0oSNTAvnEQ2Vufudw+dljY6hPmSka9vWD7b+BLIz
oaDjyELPRodKDPZ3YfWfpoivxF1GFKxcCnWDkKbrNGwStLI44T1Z81y9dEn3GPzuCbojOgQb81Df
vHdJc6tF8NGDJ8KlkW0crKV2oBtrReBbA1NEs8C/Mjb4MoQJmoIBo1WZFg5d96xV2QpgJPetX3cr
ERTbLOccKV3z1QCwrHWkjjSsDEEaGDOFikHfwDW/1lRH1YKoYMkSO1unRrUVyOVxjrHTNUmftKvg
bv5KhzY/JLGLgw0UYjqnDkV4ZnMclqYNDEVy1IY+iw2euMlCQ1QQTrY0fJZ/DZ7ikf4adSlSEwZL
lTs9CGOG7crktTH1eu8CnhYx+5rQ8oBHudWpEHUDWKkv7iq+gY/Y53ZzNFO3X9FgA9NU7h/0vbey
Y5Ss+ez2klkii4yfdSDP0tpRYKYjYdx9E+xZE24nwS1MBTSsEfqEuzbyhh3csZVIQ3awBUuWKg1v
buC82xflevdhtEgR8UBt5vpTqzcHDcHjS2aJLY9tubIxbS4x34OPR76dquin8GFU1HIXsPpZ6g2l
0qTIxWxjsTEyE7+nyTSu0JL/OPuuLbtxZclf6aXn4bkEQJDgrNvnobbhLu+klnnhkinRO5Cg+/oJ
6vTcKaEL5Kz91qqqBgiTCSAzMuKK2VJ85AMQOb6zIFEb1Nuhls4m1iWgFx1f8qgUpKRVi/cpFd4x
wcUc9aaAViaow6QJklXSQRmFFZMr2tUH2kr3SCGMh7plAmkkkOU5zhN0o4Z9mw6g+qb2tUPz9pg0
0FyhqNFGNWACOE6NQsRrhuOqr+vsEe7/sEQU2cifM9Kp96odX8AP8gPvf4XzJn+OJjAoRZG8hSxl
ZZeoJojZvO9rMDsIS8AkmItErYpxV+Cgx5xbGXAPyM4oZY9JH4K1A3/usOIDS6vkc5aMyy52A4Gz
NxCyke9Trg7lFF11833sQfwuQcXBIYtpBgGuFDdkCfU8aWeIQniSwVcjtIyL8vcBVU+3IGHiCim5
qOrKwLLA7l1F1c+M0qBHvvWZtdNfpEUJNgEiZMdRRQ6wjQd5AZEnEI85hiWY1Ka0RKQPII8r177x
BulcRbl3z0bAedq0RoXBxG/ACbXvp4zAFeMNg+x2Sqh7VVfupyijeJHx4mjxojg2VH6fEaW+jlDE
fv3rvyB1hLOOIa0AInnc7dE1Qq3QckY8NgWlkisvQ+RQaKygZh4KyM8CUaMK70px3N0Q0z+JKL6Z
bJCsjbYkewsxBUCDQXgF6Kx7UJ2PpGPjPScRYtaKch+HXxK48RGPYaRVBAgheN28d/O22A9FNl8i
Yvpo2S4MQZDDBMCFDa04ZFunOXDVfA0gL4f6c/Duj//693//1/fxf0cv1UOVT1FVtv/+b/z7e1VD
2yOKO+2f/w5eqruvxUv76//6n7/6/f/593tUlVXF6p/cJt9l1VY/O/2vlq/5n3bR+99ft//aff3t
H4cSpH/To3qR09MLqBi6X9+AcSx/+f/7yz9efrXyHqVyf777XikkB9FalFTlu79/dfnjz3eEsF8T
9Z95Wtr/+5fLTPz57rL8kXz9x9+/fG27P9/53r8cmxDCHeI5wnZc/90fw8vyG1f8C87e8fF+sBnD
f5J3f5SV7OI/3zH+L24TH0le7jAfrEj4VQsqCvzK/ZcHfAnzhUcBEHIBXHv3f8f92/r9v/X8o1TF
Q5WUXYv/+90f9X9WeRmWRYnjOR5wBw5+/v3rU1JG+CPyv0DU3cAPu/mJeJegq/DcIeAIsRDQzbya
iL87fN0BN3SA+XvdAUEMi4AKOT/VfpBCPh0orQHU3OuNL1/51tfT3xsHfXTiNSkaxxUEBf9ghwQQ
fb1p03dj4l9/dw92CgL0/XBqY6QXaIxcko0Xzw4qrc5/jOk3W3o9Naavt3/vIlJNklYOGNupQgkv
BLERsgsR+T5nAMTHdns9ACWmOAFJ/nDqaNk9MoVYGfRJrGu8lcfTeV2I37uwSA7+VRdyAo1Dprts
ptAsmzIXmnJOOvef1jt5e5aI7/3eydS27Tx1OTqJK1zFoDEfj2CotoEKPq+DxTRemQCY8IRnuwwc
Vt0SCql6JOsShIqjszYpeKx/b9+nqOdrQa98wN0NaANkRKePSF+Od+ufv8zDP22A+Mu8vfr8FKT0
0zBC9Ui2ZR5dtXkKQhfPlu2XXs6jf1GSIUS2hHRevFvv8W3TIL5m0n4xZ0JloXsoZI8qWArC3gmi
R0u/LOeevFzvxrTwmnG3ro2tBd3ZQwziTyBCkxmMG/FMqy/r7ZsmTrNwz2/sGqggnLmkdm5d3/LE
E6iyyHQzia4cA8ubgRtA1rF+Wu/QNCDN3mth1z0Kk91Dn+Nme1XFiFrtnBZ3rcN6B287cyI0kxfJ
jCS7YvwgADNMUaISM5RY2SDl4nvJwDO3sKfxfHxe744sH/7G1hOa/dde0Wa8nfhBRVHf7AQVARDD
IO6e/Nz6rJQ7pvvJGRC2VpNn3dDMFlAStSIB6Nv6J5hGrDmHPJpwh0eWAYRLlO+YrH4i13uJHDNw
DGN0u96JYd2E5iAqGCvA0rjFgrvG+xRJ6R0mZucb7sc0BM095CJF4o9B6yJjSfJi46Z007YQzQAF
DAJUIJ6cjuvDMOx3oTkKx00lS2O+zBUAQ2yyv1MOxs4I/Dc7hF6QnfJA2bTel2nKNBch8yEFbA/U
aMgugthWEgAiQTnuIzZ9Xgeac6BjRATilCgMt6N8BEwFSendCMbi8MwONO8ArhsLlFy1hTf45LnA
x4vZevZQXBdteFHTcmjeoBW2soeRw2S80AmGJEZ2y0LWFxBsqF/vrGGMT2AeYRvdGVbE03yDX0EC
WNEpDJBomovjIAkyl2NSVH2wviKGU8HTnAFzoAI11NbCWqmQfSkR+rIPSIPlwA9CcGrrtDZ1o1k8
gmtNyMZCBDXN5veZnOL7pu7kQ5tW8f15I9HsfchGgQcm9wNqjcnBIU2cXUNXCsdDxgUIVdd7MS2I
ZveoYK8z4YGZTyIJdokYvw1WGCjLnnfr8JZuX10LqjBBxiybUfPrNRToEwjifXZnyACsf71pGTQD
Vz1CvcJ2XcA3sAwoPG+RwZgQTkgICj3X+zDNkGbjKmEluMxSEThtn4FMaBLASbUQFZ435sg0CM3G
gdHijT8uS9BIhigQSq3tQyJqVOVmVl42Z86VZunACrCWWCNSdVMx31J/bu7ayWe3E9ibN/ytwZks
b8vXqw1mjoFDMh7G55ACeYrIHepH2Uoru2ag8ETBkoWsA1DcFRgDz1odV7N3b8KU2eCzQr4YyxTE
YBEFi+GYW2zjYDSNSbP0KUojJFmx/LzokYm2lbKGm5xSKFtUKCYldxnvoWkmSEfGz+tjWqbrjQuN
q1n+Aj70qnkIA7y2Y3IHLUdIC7Z0jhdEs6zcxyyleQTXk8fdjZ3Smn6akKbnj+vdGza8u+zTVzY7
hS7uoJkVBoWHaF0MfPZucL16v9666brmai6Bo74A+N7GR/k8BgPuU3DkH0AnnKOGo51U9LFGkX9x
cmYg3+9GRCrKW+oJkX4SGUVhyvpXGK47ruY4colQ8zSmXuCwBHx7E4qjUXtYPlmgbQlGEDRu3O5N
c6k5j4ZFZWpZnh9wUOCDFooIsJaoBOUrZ25PzXm0STNxOkoRQJs3hN6i11H6V1MzZzqViUKdIJ3d
OvpeFyDL23CIBn/lao6EDSV49aGZF7giRCpw9nwCQYIsal5QTAxM/PoKGXrhmi+ZnTlrlItLLij8
QFrTIQtaS0A+U96IjYEYFodrvgNCKXaZNuMctCrqApq4PYTXubdx0TW1rjkOl0A0eoTbC1IK2gXa
kXQfThXd8Oam1jUfgdcA6FISbFbaNoCBxORjGUEubn3uTY1rHoAshaBjHs1B4lnz49CXlO17kD9t
XTpN7S8/f+Vh4lR1NQpVARoIC//SsllzxC3XOXNqNNtmdc/Bf4HWuxDF4A5QEhegYQ839qXJf3HN
pMFROovew7qSrN2zQZ2Azb0toOTq+NnzKKwA0fejV6NktfA2DjnDGcQ1I09tpGGHsMVi1+lnG0Q1
IDoZJwAegP0FkTKQYF2+0ZXJ7DTjhmRePM8EMLjB4i9NzLP+6HQZME0dOI42ptCw/I5m2qz3+jLN
wgHlxa588jtA9Qi4ZjbuzYv1vnF6OppVdyWc3zAjgkzAvgJqkhmMR9nNUAO4wpzwU1uB7NWHKMm6
qRiWxtGsnIBvJBQzmAtbsNIBoYskajTTU1arRTIZiMx6zDcGZpo2zeSXopgsI6wDAjIFc4rktN15
8QgA7fpQTO1rVl9w25MgxuWAVkEP01aEXtui94P11g0nrrP0+srmKws5yj5s5oNq/EekCz+ChPJD
Mlo3SICd57YczfAR3rR6yCx0R6mioX0OCUg7bmpV5i/rQ1j251s7S7P8jABoHvUU5EaI73tIbgM1
IwEvBFRlhOIf6qeyKQI9UOidGbR1NMPnKcobhQh7kLXFCGuCLhYaAUj3rY/HtCSarUPmzqHQRO8P
dYliBNSoIC3i39dgE+qQJD1vUZhm7BkU15BCdf8egkOhH8oharYxBMOeZZqxMw72xwX6cPAHcHXR
pXXo32y1bpggphl3Zvd1mLdovZlbiGLU00OE2JQSAGy6AKOeOQbNrmNoJFY2tREHcehLxaCcFTrQ
A19fY9MEaUadjUUukgiNi1YUwAPG0yEa3PhqvXWD92OaUY8g3QpzgCgPI0Udvi+fxw4YqNaZj33t
fGw9O9uYI1NHmmkXcU3LikGhAPH9YGjtuzRrHqBf8C1m7OSCPH19PKbDndHfvRRkebu6igd1iBIC
ZYrxBiRtJwuce+BaBdYHkqy9A0YuDg0y58yhaTaOEkQJzk0LxJJqwm0lDSDPHKKEM/nqZIDD+ONx
fWymnaBZe9P6Y4ongQJaHKhGN00AukCR1cYoDK1TzcwRtAihZYwSNKgFIUiS5NDjosTbODxMrWtm
PiqHliAugMg8sqHthTUXC5BsjD1vvz45hv1Fl5+/Op0o6nIXSoUe7KhT/eRL7h7rQmAZHAgA2NLn
t6hLK84cjWbwJAmprMYClJ4hdKegXEj2kKCeNm4ki2W/cUpRzeKVDMFKO3EVdD770lrj9dhChAsE
bBtTZWp/WaNXUwWhh7SYQPUAhSXrDg73Mwujx6wuHtdXwuBzqWbpfpIUHim9LkCuEGRVoFha6E+e
ehFd+ais29iupkFodl5mrSUhmK4CmfDbRqJuDAKy9x04ctZHYWpfM2qgK0DYiMfAgUpwaLSgjZvI
R8qL6/XmTX6KasYsUApo4XYwgRV/tgMG8OougzDpxQxJ10NUpUkAwSEGhF9X3Y7JHEFwDJIP650b
Vohopt5HXMUZWg5y3EPvpikv98Xg05M1AWFWi1xdntePZvSqyamdh5UKkGy/z4qsR00Nxlqj5tZt
/J/ndaIZPmi0Gw+FZSoYgFy7IBDOAgN/cuHR+iGPk/MOYaIZvF+6TlJbRRcIkr64oMG8gsPxHtZH
YNhqZPn5K3ukHe1kJxN4k34AN1V0z+alIHN8Oq95zdxnp/JTAG5VYMsaFSxVdQgh85o34szP1+zd
GZxxSMCtHgiI7EIC9zik4HegzsYNxbRZNUOvhhA03yzqcOpZj73djGBrgG5vB3GP1kYBzfokLbvl
DZ9LNHMnoNfwZosCWo+57xa5sr76EHrQmGqaO0WbjeuJaak1q7divD5khbnKFO5y4XygrD1C/e2w
PoplSd8Yha0ZtgMANBuRIziAFewENptrh2+sguHDbc2U64l3bgWYb8BId4nirFPhd7iMqg13aPpw
zYiTvBtjpfDhtHoGeBc8Ri/nzYhmuKCykvWcYV1JJb7SsLnLfO90XtPLVL0yW9WA33Ia3C4AHpS8
B7aIBqkCwHi9dcOG1AF1AuA/FCb5XUDC+yx2AmCWrgWFLK5tP9KWnrftbc12I9qB99uxQdaON/1M
yA4I0K8QbYXAn91cAKF85sbUjBi7vmlyG3cCPg/1Dsky6Kf13rDhnYlpsjTrhQKk1zm8tw7jUQRg
rP3kOBd4DIODAHDY+/4AzktrDxKaD2G13wrpmSxCM+U4ihtwU09dEDfRLQgrv4CKGqgvK/y2vgHe
bt/WcXfQB4+g9hS2BxLXpwTpjn1opU9JjOrm8zrQTFqClQnZSXQgcv4gwGgG1MOtcP2zjgVbx9sB
hAq9EbDlH2TBHkaafctpftt6fKP5tz2G7WuGTYbEY2wkXeAPzLlzK8gENg4EM9fn5u1Dx9axdnHr
9Dlu4BYILVBVVij1zUNluV9aH0jC2jMXYBnaKwcy+gqMlT4ciEftARUn0I3s9lzIOd/XTdVu3fZM
G0mz8RqIeOh1w/Yip/5qDf3HgVef7DDfuO6bmtdMu2eoYXAZpqp0EqRfliPZWlSJmYLe7fpqmLrQ
zFvGvYc0w4gXBY1v5Ox9SZPhNizFh/XmTVtJs+S08GzHi1kbTA27hbYkiJkdkQTrjRu+XcfSqUgC
c616PLb4tHdsiD+64pAP8wZwzfDtOnROcgs1EqAWDSjldEcl++KP4FI479u1U3mKSYqYU9cGzgTZ
05yhtru6b/piw4QNRqbj4SjyqUCxWzIAB9hTLNyrPLXfV/j8XbOEmdfHYOpkWZdXRlbxofR7B500
fsJ2oV+fhIg+u1Xxwyqz43ofC4j/jXuXrUPiVI2a3RjkAYFLIH3VAi3LCQrbnYL/YAO5afrQh85o
fIksEEr0gQHfJ3b97FhdExShvfVIMW01zdAHC1i8BhLIgQN6CVTLPFmO97712V/rozQ1rxl6N7A2
rt2qDUKLBRHlt2CsvLSLrcjd22e4LTQj70PInYACUAYDmA49OrJdH7aPEYMSGxXJbcvlhjcxmYxm
7snshK2E9jaK/Otd5kx3hTjvlmzr4LgBBB45MCbQTC56rsBe4qa3qLscL1CZjtjgWeugA+R4Vo5l
VnFM1NQ9WHCyeex8tOrs/XrzhunxNKMfgRzNXcQe4FH69lRM0HMAspNtTL5hE3mLmb4yx4jGHHcZ
VBbmDvk4pOkTKkoOjlVv7FHTx2vWHo/Q55J2DDEtmjjDgYIYu1vKa1m28f3Ld/7zhWXrcDgnjiKh
RC6DebQek4K+z5v6YSyrYITW9voCmKZIM+M84Q0iAuiiDfvbRkSosBtBtVNuPFtMzWtmnIsJ/H/9
JAPJvO8gAsKdX9DukURDsnEmmXrQLJl6vc37BBtUDVMLwS8CGZ4augSpf+YQNAsuxtDqxjbGEJwI
jHwuvQ9j+z6W/o+zVkBHwXUSusiOjxWAQ73uJ3qdxSWoY+l5e0hHvPlDlKsUEoZBuegQMv7UyPrZ
7UGjAXrT9REYtqmrGTHQBEDaUIgI2UgD8izHs725GQV0DqQ4b5vqGDeEXbvQHawmaF3x0Y3cmwkY
gzxrPq2PwLCJdAwbWK2KLKpTHKmYK5BQgwc34uD8UiCZPq+HxYe8ckUdSxsrrfwmyECaDF7vR0mz
R2X5H9abX5p5w1PoADXbxuMQJcJNIEQO9cE4hYoGaBiL5/XmyWKvb7Wv2XGa+qiNSid8flN/mL3i
QYrmNrHabwwcSAe7cj8kHlQUS/BVg/bIg26u35GLvEnPHJ9m5X3KoVomWBPMvqQ70kJYboi2ELWm
ydMsXFmlqMAFg9JXPsddfOGxpqpfBCi5NuJZhg4c7Ryquy5OPcarILT5DnEOey9z190wDVPjy55+
tbPkZCEJCfbvQCzcK1HJL7PyPAwJ0OO/t+1MlQ0NYCiMTXXb1QEhTQMxGFQwbmWfDB+vY+qmTCkh
C0j1ch7Z0T4boUZyoXxUQG/4JtPO5ZpzIgXKR6ECXgfV0Jxmpk6Iu97M0GuZCuvaltnJayTkD4t9
5uPxXSX258bdShsZbplcW3fPG0dhg7UsYJn8kELFO+w8SMK4EE0HwTpEZrciCMtav2GeXNsDHSpi
p5aVCNjNc/kCQWSwBs00+5pNI8hv1n2AqY9lCV/tszGRrhzGZSJj6Ih0LoQlMghV5+QsvBL0UH5v
PwdVZ2F5qg5Q2lhDOMRuj9DbijdOcdNG0xxYz3o21Tn44NKQzx/tKoxOKC0GR/P65Jia1/wTw+nB
6YSV9ssQYmqeEhBg5iEI5Tc6MJyxXPNRyPpmVVn3dSC8Mg3AYhNICbnbsvzKI+fM+7KOtPOygoK3
WWIbOR1q+dvHuJuhw9MGZ02SDrWLQpBx5HnUBGDv+lJWIMmNHWfL1gwroCPrGmhuC0sVNYoJLPnF
cgm9VFnRb22fxeO9YWE6Hq0BRSYHU34FYccpsT6APpSAUjmtZMieXFsxeW3FofuLzF1MD60XejX4
4KkLkShHcXGpGpqRbOf44TAFqKJhA6gbp1R+HYVbpGCJIQTnaNaV6WUBZS95FY0oPwusGcVvDwzM
dtWtz6jbfwETc5aASq/iEHrlrSdAqOHa0xGshCQ5uGDJLj+PnuOAeseB9tY3O3Iz9SMHxxsCfVkH
zmQXEQRojyWpN113DHTZh6GW4wS8NMqAn/yxoBOgx2Ejj6RkkzohSgs1jsHvixIY/9q1L4cyTP3L
ygN56pMax5hc201oh4hBKAYul/N2i+YPQDwMMlYFPU0LqfGLaigRrZyq865jjuYOgOyccHvMIRHv
QqFlLEGpGF2FXnLefVIH4oFQZxwhY1KBGCSEseZXkHELZuHv16fG4IodzRnwHhAgUiy8ID50QsJF
LXAc0x8gXdjwxYYOdBSetCPI5yJNichLmoKFqn1kg/UFtZjvzxqAjsNLUVHcl4BEgpgc4o6QcsyP
KLaDIBPUnLYs9m2D1cF4sZvYUN2D0rWHLBB0dkHO3uTSeVofgOFkZ9rJLouoBxl2j0vXKNMdAMTp
NW7E86EZJb2cWNLcKGKflcbFE+33g7Epkw71PZC5B+M/yKey5i9ZQgBoAsHZ+mBMq7241Fcnu51I
8H+IGsq1XcPBwzhBn50CpPwZ4ZNNQgFTJ5o5kzIhs8WwZyE+xscDpOHrl1rF4w/PwpA2DGP54je8
tI7H64pmCK24WwSPF2lD54qD/3/DZRhO4IXU5PUs1WqQfTN5FR7Slfu+rAv1KZut6kfhTMPnqWLV
z/XVMG0tzbh73sysV0i+5o0PsSUWJR6Si5ZLb5psZs1FDzZrsCLDXr6ud2iYNB2LN9RlTuwxwqkv
qi8K5F2LHOrmwfn2ilChzZo3hOkc4XXCJghb+IugX20N9nk3Ch2HB8GXqeUJAmJlledXsSiza8gI
2H+dNzGakbcpmG/DqoIXL5UHcThmf8EbeNowa9O0a2btjUUzFy1udFmY55eqFCnS7d0WQtGwW+nS
6yubpixXfrIccKIQV+CfvsNd6AtLpr9UBwbn8+ZHN2lJRjXi7RxYU8leYhQ2vMyFKroNgzNNkHZG
cwphmjjN8DZ0vd66zPySgChvGPgGDOQX3OYNb0E1i0apcRi6uSgDALq67CEpp0nsQq8ET93QVtBJ
bos7S3g9PfZtO5Gj5XcLRKIAwRb8F9iAN3aCwTXqcKA2dcrKgVp3gGPlzuvn6xDiUbHaipAa5vEX
KPDVVohG5GlcWYFnOLUWtc04OeV1feabQUcBDZmbiD5jIDYFuWUwObN8X6VOf4o9BWbI8zaa5hKl
x3DFTnH5HqYmBoltkSISW8RlnR/P6kDHKLqgh8PTB749ZDItbrKxFQg1jU23lVQ2rYHmBmdbQa+u
p5BIhKwKbmtDOjgIlDn9FqmUaQ8tp8mrRXbbuQC3PTpoo+RTCza6eFYfF9b28yZIc4V5V0ydr+Yy
APFQuxsj9nPuwPJ2XuOaJ4waqN+2mVcEPaTpctCpUtpuXGQNbpBobrCwLBtExeDlg6ZQcQFGh6CM
6aMbR7dWRD+c9/maG+ziXEYEVY+BzyHs7JB+uEAivtzY+6aF1bzgAJWFssTaBslUzTeRTUaouvjp
e0fEdGP3G7rQ4XbQGkSBfWkXuCpDQKfxBYj16TN4js+bIFvbm7Iuoyj0E0yQEw834L6FOk3R04f1
6Td9vbY1/SGb+oHgDpCyGCXNPnf4fBl3qQOe59yqvJ/ndbN0/8rACitpG6jJFgHN1VNekb3q7KeI
hIf15g0OQkfgschVWTRbWGZmQ3B7Av0Zwuly5uHGPjKddjr6DhQknbAlFF943u6F5Z9I2T80TnGw
IQfUVOMRIm+3Ewt/2hUUQ8DquD4w0/Jo+7eEyIiVAXB5aGdGTizromM/WfVzGUOc/bwutHM8hyCN
sinkHRMV1kfSJnlQFwwqfgkX+/O60E6gerYKOyxKiKnP+feqya8pRGPwBJs3MgRvzpLn6/g7NYEx
SU34cFz9RbxDXXz9JfG4vJ9zH8zMZwwCnWiHEOiHwhCsM3kwS+8bz7PLKo6f63TauE+9uYXRvGbm
Tm8j344CV5RpVxAwkQ2L33uq24I7LM3847aG5jU7T2gLrvBwWQKWhihQqMGaGnef0gHCq3kGvu2w
LJyNHbW0+VZfyzK9MvaKpmqcJYZCJLlNE2gzqUKipI+AcApkOltPStOMLT9/1Y3vzt7EoREckKED
L36iAJC9EC5t2o2aCNO20o4m0UPvEJdojCN2pz3JmHPf1lTuQC5en7nqmn1PboKw/dBY+4hEY3WV
2sS+o7TmW2Udv97Xb62FZt2uw+jougrbCqUQBepNG5uDZgSkpahmIbw/QqugavdI0tsQupOhQPFV
KuLqI+GojqvzqN4VngNh3GiEFt/FBPhgdwBPugUhhoqS4TjUA9RRFEh9v7PCca77Ou2upiTuUdGn
Bmic+TGklkHX7MzvY6h5g7M7jOfpPraBmr1L69ia96yw4vaWVUz6O0bDqv++brKGHaLnvad4HCEX
wuND3ilUZakSdNk5f1pv3LQ7NKfGoRtHlwr+A9Qw0rvez3zog6XFaXDs9ONZXeiAxNhKWT/3fQZF
Vf5XG9rQ0Wseoep03v7WAYl4LyOL5w5ZwOYWiubUuWzm7pPfbL3MDD5HaC4N5D1FNLcge04SUDmj
gmmS3cGfgAbZz0VjzVceCsjFZetb6Vl4DQ8str/7BNL43HV6niHsbblQHhvyY9QUR9dFWr9DkdbG
gWPwcELzcDGih4RJlgVNDV20ebbg3eh0VZfl0R3areyrYYfpUEViRwnEWVUWuLlKnoGad+5FHI1f
x5RYG3FeUxeai7ND34to3WSHdmSZC9WNsRM/W6eeu1MyoHRyw82Z5ktzc0BrRKp3c3DJQ303Oyo+
EuDsULKQFLOgO9FvppreLtbDDtAcXhQjNBTKPAvs4mcoPgGofYCk5886ZftR1pcZgWilS+86uRWj
ezO3hQ41P2CNNUHUo8yCubROMYn3oB26sLuFmR9iLqQ40Lw5juBaP8sn6LhFj4WZmKE8sgcHkNdd
+nnLj5XwgSlwoz63Nza4YV/8A7iItt0EhDT7sVL1zVglDsjOq/Ihd62t0laDc9bBi6BDa5JkQpbO
83h3dBMS7RLLPivoAdUAzRH0CWKyTJE4cCcmjjKZIEmVRz/X18D06br5l41l50UR7oswv/TBCw/t
qY2JX26Tb5zXOmgRvhF6S10e7iMp9zH0Isa2h+4QVETGDwOJb+otkzSNQbP8GUTOoOzAXRAi3Ooq
gZLQIfdQg7M+Q6b9oxl8yCFYMjHL348KbL6irNsLZtn8kFvxy3oPJkP3NEMHxa0MOfh5grKUL1BX
+IR6xjuwLzxKKKyHlns/9nG/SOm9FPXWrjL4MU+z9cj1IqsHdXeQTzQ/9lU4XkHYFIIhLCI7ZGbE
hls2+BQd1WhNI3JKhUxArMmuJXNuwz68GRhk4hi090R9A17yGReacbc+mYbNoMMcRygcq5ZVkJaR
pTUcy6XSBdSOYt6f1752E4gB7W1yB9I14eTeRD0/Trz5vN60aao0W+xR9DBDMQK2CKGZEEIrVv9J
tFDErSDNTp/6Cfo40Hlf78w0T8vPXz05ZjBdQSmxThBKjex9F0/qZyhLfwtKZ7AaHYcIATZUt2Tc
3wunmulFR+LmaFXkp+rD2doYwtuQLs93NdN03JmAii2Koe5ssf66yNKCffXcEfALIBPkVTxxwGkt
kG6DonYebf9x6GTVHDxUxHZf4xnyGkGHe6nciN+b5lSz49FqCBhZuuUJJLvoMuvLIjmC4L+2ztzc
mtGWSdK5gsTeXvmzxa9EVk7jEXzfKA9f3xWGe66O85NdpmbIpKiDqsAamYX9QxIWd1koX6Cye1TN
Vu2kwfvocD/clDirWYF+arA5j0iRZ2lUQrnOOhWOt4EIN3WimWrt9U4bduikVwPUmgtyR+fkcpoh
aUra7+sTZupj+fkrM3JiBUYUBRR+SudjWc4PbdR/8lz+ggDFt/UuDLtKx/RVmRC2zUCR0tO4gMyN
BRaZ0bGP57Wu+YFITBkUTFkHTR5vuKgyGd3lHuv+Wm/d4AZ0LJ+D8BUjbtMdOruFtpIbAvba+WQX
C2er/sg0PZoTSORAKmR9u0MIuoEPEKcEi5Zrz1sUMoZbDNdseubx0HSqB0GwxAZVLXjUbX5LE3Eq
a+dURuJj7G1V7ZmGopk36q6hZC441M19Uhy5XZaQI95kIDTYtg7qgx4im/Osaw9NBV1swu8cBoyz
3zY/FUGhWDr9WF9zUz/LTL4yCTU0PIy8qT2EJH9K3Oih8OLrvG7unXZ6XipxNty/qR/NvHmmoNPX
YGUGQu4lkrPInD7lA4TZvTLcT8kW7MawKjpo25rroglzBm4nFBHtfRTS7eDkt3jODBbiLD9/NVsQ
C3bCpIeqlFfTb0nuPIJj4mdVRxvXL9PHLz9/1XxcxEVV1Q40Tv3Yu7CoA9D8HFaH9aU2eD+dOS8n
GdCMFV4lVahUfJikmug+VkVSHCeX5vLoyJpuUbQbrkc6VC/sWeiQFEPJBwllSn4N5vlbxOE+4dQ/
iir8KXpxWY9blQam7jTDr+PQ6zoX3XWJvJqa7sZn9nU5vXD+RQAAB8k6cRIArZ03k5rpZykcjYAE
zUHUI+QKU0jFW7LpIRBJH9oi3MiCGjabDufzQbrQFZzLQ58p6ITGgkIU0Mtvogkyt+sDMViljuib
Cua6s8QKETyJL4C3/z476U0RxfeD238jTbXFUGfqSDP/OS6cGcrxzcH3oXScWfVVkdkpynWie6/L
f5ZNv/GONWxyHeJXepPXeQJ66knWQ3TQ4VCCnGuoxLu9vJCjvWFLBkvV0X0QzMslSV100zXxDgL3
BLkGKByuL8uvRPcbr3Gdck+RaQ6hC4wAAtC7XoaU5cSOWVRBNZlCOH1A+XZmjR+5M16irvjOh5Lj
EZSnEnJu/Njx0T5zf7DfHVLI0JVCocohbrqfLoNWtJvWz1FDbmvQ9LnNWeX1HiDRv/eDtACC7xNE
jh2LX/i99b3Ky/frc2m4EugAwIxQEmas8Y6Nq4odxOXLC3/g4SlsC3XdIwbxF7DZNMiKMD7vksY0
70ByoApn0Mkd53DM+a4lpKuuXZKXYsMxGDafDv2rW6Hwdqn9o4gFZB8biFmeecHUgX/glGu6iaLp
HkKIc9Ltfa/dry+E6as1FwCRkySMvQbTsnBviQjlNEWjtqgJDc6SLv7g1dEJHhxUPUyVsx+By+dl
dlPK+sGGJOz6xxPDNtIJ9zg4pmLJSijD1uKF5gP/IV2hrlQY+k9V20PAOv2sannnynkKxrhXp6bs
sqcM1EIHVcT2BbSiobaYo5woZ84jw/v4IvWzLbZBg9vTgYNlTZo0V5WHNECZfsqbHAmymcwAvJHm
ygH9xvP6PJj60RxCYmW1I4bQPRa11Z5QBDuVL1ShHuQUFfMQ33a4rmyVLv3az294Qap5hXacy0aV
bX4oLsDTeYTYOXzghQrGbOcf993+/XgR3Dj36WGERm59JU7wf4fofb2jF9lenUU47Pk63pDnrB8h
DJf/H8K+ZMlRHdr2i4gQSDSaArbTdjqbyr4miuoOjRoEAiT4+rvyDV/ciDs9pyKdadDW3muv5iAZ
onr3Ej7Z/+dL9f/Q8//tT/z/agV0mO3m8bgOU8gs36qsjdAYIXB3SbOt9DND1CxShaGHQ05rwnNW
jgtSSfCHGh5aBLvuI96tQdms1UcbN72EM+soXHznVJeNPyn1oGICeugRKbxNjZ88NCQdja9I7VrE
TRf9FOXnABuIEQS31Fv1xqDJGV6H2EyhXBNkEcG+iMChlPaajLZCWBHpxmOssk009TauHpFvjA8Y
f0Q3RGXIi/5CJZ0rbP7tW4owyFKpffqahp39h5gECL7zfYzyK5zBtSh7DOB7yU2IhwvcydqL9Rm5
bYZ/U2m2LmAU1VxH7mRSwbqfvohtdDGmZ82CAN+pu4DLmJ28Yeq0kHZ6TNyG1Z5Evvq2F61E3oSm
8K4d8k0fAd4uTdUHj9j7aGdlx7qzavn+aVbTCPz9CaeV6nwItRBUIyOeFGWxkEpl7EAT3p3he7We
CuOSI2intbTpXztt9y0UQFWchxv14zFF2PlBrP6kAQxLOx/XibfVnJ+HhqPu3UBQfISl7t+lsWUy
sq5EksNvGv2G4PRWRCE+pvMir98E8moGaaEvZoJkNVi16VJkw13gkOyGaHUP8TyzqqBieGiTRpzA
RaYK4CyHhR/Qh53gxSGQ+zY9+kaAe9O8cfySziJqd+QP86YIwqRjOMTCt7scBvaHbsnZmfDS90tW
Tj696Endi41VeU8f1lYdyVbcErF+TWvz1rfrP5qlCsbStoYITUIB6iEDjdqPZGtekd39lO54HONI
ywLbnINR7e9hT3/FJvpgnP12O7+pvKuGzV8XhD60UfLmaQaHZL1VBIn3h3xsPwt4y0A9XMtkflCd
zCun1z+R711pU35g3ViL5UUXDTq8Y2NhkbSmkIFv9I507l3y+IV2tGZ2ysttsD/oDs9XHm5p8hFn
+RH5CofQp/cmyUFwYvxt9erGifrR7P3PrUfkdV4gThwx7RA7RFoCaz/TjB+jOH5QrbbwoXYPDk49
rZvqpiXngfR38H44dEtx5+NwgrHHtWlNOfbxdWzmR4hmmnrohsPSNmeE9CGzuvvCq1juSjw2zfYh
iKuR0Vbt8Rff+JNcw7ELthKNrQfW1S1YX2aDixznDxY/13qPUvDIhuFuRpo8kfYApvDT4qLjktmH
ZuvKzpoDgmwOHskRSDTu62lRj0033S3qX579Sah8h17oZLoCKhU0dTK9JMJV2cQ+kq7FAIoAN322
vHtJiuRMLBJcGkw9SCk4JWzqa2iX7xNKjhIZOSVCUruqmLy6dz5tyyUpfiPg/Visw1NSEFWC0/wL
btI1zZpfYd0e9u9wi7BeRrwDCPI8TkgMKDUx/vtovSLv6Snvkychxt+B2Lg0QvoSWkd02wlvDsxZ
Cn0QIqeL8S+CMh5bJOocR9h3m/5bUyijx4ln0C5YpxESoHa8GEu9YuKtQ7Z2ZTPDjm2JGPvapTAv
CCjjtjRz2MVhWRLzuvRYt5QgleRPc1Kwlz4EXpS5N8uLibutRkwoXgE5qWru+geyib/pNk2VgTtH
VuHfLsPLqrfoicULbIa7EYG5pz6KIQfRxEGT3RYyP3WMth9MI+ajQgTzgDCBVuVjmaVjKN65R5Zm
CZI+HLe7nuUoAcKKuSwoArfZupp3zRtYwsYMJaje4T6Gs99afXAwCK4R+rUf6KSQ8TwB5H8ScJOl
h02AXXNJh0z9KrDF/Sxy4GPDNNEHxuboloSBVcIrzep1DI05urBM0UHHHD1NusfypKN0/hX3YMz2
RR9dQYLiVbvTpoG/7iSfewGnfNxkzfA5mHb51p+zql13cy98V1Sb1ubcJviEOgmKmDNV45JipQmT
0HPWbyu/5zuN2K1AFEK5ZKN9mDtOEYOwROSjV3HIrvM0xctJNYslVaIiRcvZRvaXC234JURi3i2K
yBlXR/Qheqw1S4+vCjRoXKD/NmXXuB6d5TfIwT6l5vgTcqTTHWY3pjiRa8SXWrkC0ksQmOiFxUN6
FPNipmOvZn6cEW733iVF/4W89yE6ZhBciucwtW2NgoVfxbnhPOdx9wIiKPnTNDB5QAJSG+j9qvn4
X6MdJUjKnpevaeIBcaOraj6nKGMPyDhP/tJkZRbPnA53TUy2hw5P/KcEH+dzYGAPuBgWW+Wk4YG1
DjO/qhGA4E5ddpBS5adQ9KoSBK3D024UPzmZkCfNsvEH3DLMy6bH8Y4tfMKpZllhqnnIAPKJMJE7
PLfivLdNXK5MFx/d2gCi4fmEK5q5/c2Bb9BfiiTLz2M/djWib35OMXPmIAPtsh8Dn7qv72ywpCQA
Rv/MUbIc3cJdcp4dQhUeF3j8hlqtPa68jQ20HBg3I84kU49ZGNwhiqPmufWp/9QF9s7Mkfx1mGN9
wQogPXbG+JOd2+4I7+vkjqf59oD6u/7K1mhyyIPwfS3nubhjDX6nbQMp7DseuwKlMnpONwgRtqwH
SzbHl4yKFEVbhWtzfZtCbPp66Ld0xS4I0+n93q46rfKdyf+Q/q6f0t5tcCVf26vxPv/MaaOrqG3j
CtxFWvk0NviUERciRr62WJp6yrtW/ctaLGfaCkbgOTww0tGnhFVx4wB6LmEtCC3RkBWfE+fsQ3WC
tLcRCboNNLpLlv428H7uauT0xXlVkCZezzJ0SXoIxpEevcqOlJC7AHnzdtghdYrKfQ32KQV91pWB
Dg25FnEE+iMZ8/6FtqsJf6nuM3aENTlYaa0kOLC5bb34Ty3K+KgkaldjA6/HfFmXw6Yt0MgzPgGA
6oFHQ/ZHKw/aEb5Jwn7MOsNyXWaSHzN431TTINYR3Z+cPaEVlMnaVoylSYKuytAfXd8nPxVtXlI4
81RzM0YCs+UoXhBata5IuRfZAzw2Fv7TpeAEhRIWbM14bgQIr3vWpvgaEUhlQB5smrgm6GPVlRo6
2XpBKf1hpkZ0976XacXDHqaj3oLdKuTgkuhXhj9ouxHd8OTEizRP+mrIIuGKcpYkrH+8jMDUhxcl
nFJsKPb1rAi4VfAn9IUesmpNNO+unVpk/jwwRMsOpR3mBenia7LdUH+K7Zh0fawOvtMRv4yLT6Ma
iYiU/FBIP1prEuaFX2FTrIqDnzfyCY/+fq0aST1AfaX7X034HgZ9nhT8xPRohrKDR9VeEpOYDyLR
n9ShFQg/1irsae1Yan9qgk4ZTEfT8QcOj7itNsKm+62fEKT11DgYOh9S7aP2WOAVDPi+QxMOUhdb
XreewkXDCHjq1ttgun8QLCz9ndVxP37guWzwasGgsVS0a8lSCRzztSKjh3FZQxy6tBh8QFBSkZMo
sdpcM3GEfjZ3FbTAA72yZC7UnYFEaql7RNuxB76P+W/lDEqO3fp2OBibRbpcLVTpR4/6nF6mTsr5
15g4YknZeBpzpOCkmfrTTSOchBBcojfzAonzsN2gsHBFNSZDxJCa18b83EH6PL3KncCi9tvr0/xe
YjNOZ8L3Fl/PoE+yYUK+kqKz7Q9uITF5It7sSGwTS0hnVrvIrfGlGaee/pU2Vu21z0a6nWym1+iO
0OC3t55RlnyB7cv439hL8RAPa3QB42f/w1UMbwEPLW5DmACFCSnS/oKIu3W/g4cn/VTA6XitkeGV
PZs8qP2h6ey43HWCDdlTQsjO3/tmc3H6HW2ZJ9WQxzJkZU+4kyXXmVsvMeIIB9Rum2FSw5KL8Qcz
dPD4qSK7kaJuR7xS6JERJ3/cc5gG3PfDticvbSCTQ6J8wfaDwU1bRBXBp67XTjouatycoq0gJIGB
dh9pG1/It9D+zva93d7blve2agwMDfpSbpPNT1O+5OSckO8IpHXJCjSaqqB5uyOfBZGmf8Sql9cc
BO+sasWMWKYmh+lCldAxC1fwS3N4A85qjw5bp9lrA6N7ineN8f2kjKQ5JsqGIHsdX/PyDs/NFHcU
1VqBkETljsWwh5WJf90QaT0JzDlzHkwZ79YDZPGZ6JBv3wv1fYz8stIU/UBAZjkUPouUP3qyuBiB
tHZepsMSjTNZjilPxPyLRHPSh3L2bJRXH1zTqjIgz5bfwScBIFuA/0DzkKJqqh+8WXx28wxu2s9O
4e0+28JhDBuEnqJ69InY7inyMJ/g7dm418FaAcR7w0aVwlEIl++ftmM6u+7rUJAHTN6TOBoWJeNl
bBamCkxkavZ96QMt8I53TaceYwpp9DmAJDfdBp/NHYTFSIUE24hv5egnHp9jyt38mLoxMr+SLhTq
PlPUYbg3rVbtX+unabhfsM5XoEJvzf4uorifn5XUafsAGVpPz7AtydRtmRIE9x7kQlQG4n5Exb8d
oSkBo8u0Lr9XJAoDh+iLmPWXtp+375dF06Qpwc5eycFZeGOU67yZ5MVEvLjQRNPxjO3lmtyI7ZAH
XE1xJHHzghvu61HnsIZC5oT/h+lToy4ipXG2pYY0mKKwdon6IxM9+GdmC+RWNkWn4pcUODn5Dwen
Tc5pxDDqzRPqw++mAMO0L3M5yO73CtpshOuNjjL4yo05m85xtJL9N9yA2/ksbDsnj2b3Lj4h4yQ8
5cNszg5w93oPWCFrf9J1yMQHmVI6f5CwgVFaNVm04Ev3tNkBKdjdwsCzbLN4n0g5GhPpxyKf9/A3
QvggBVkiNhCA1YKbLlVV7pslu3bCJNtvOeW2ucy0ABsfIB68SGEH1Wp5NKprin8AA0T8muDtCccV
LdD6ROKoiF6JSwpxGbXqpxvvUrnX+doS86wgP8eYANIW0jRKl4FfX9z6HafVlzDKVHs9eLKHtCoc
BwE/xCIi51k4ohW2ZKRAEHiRbvOKoRn5begFKZAhdtekPjN3AYRPVmdtG8nakMKK3yqzHuMsDUSP
mEjHNuElwhWCBR0umzMJMlFv42sad2x9jA0B02+3bcFfg0XxOBaxbOfXiA4FXrucoOsXXdb2sHtN
6Q7cSOZuv1o1DFEotU8nhZ0O2IP4Bylz0w3bPvwu3xQ/2dxGRMTaV7QNCYAV1ueOX+A+1s9YnZvv
StBMgIOyCjmHGT1MRCS2QgLEIj96icW9vjeLmDZekgIv3rvFQaPvUz9t1IIPiZuBVrmiA/mA/9Cm
aN3MeZqgmcxWBbkBIZYDIVgnvZ5kwGn4SoHYrMcklyqucNe6cImGZu4PKVYO93wWkZ9LGhu9Xgrl
i26odKax3POgSM01LeIYnldu29Mr9oB5+kYotwspFyXi9QfMYvtZV97BkOOeReN37J12Nts+pEcf
5CvwQ3usC+mGJO4T7m9cO2bGNuJxTDJBby1tuH+KETzeg0WSulaBhUFRUF25GiubI+9b1HgIapr5
p9DKzf0x1abrTSngV4NZthi0SYdStf1mECDuMllgLmd+JBVzWeTiUu+AhYEAyCXOP8SuaXHBHa/J
A9Jq3HzUQ7pIPJMEBLCXnJI8+b1ES/C6ZNtEzF++tkVvqr7HSCzKVIfvTtrAYDb9NYE1wnwpaES/
8a50YLItoVBb1DnfSdv9RVTqNxm+nYs0NaVy6AZsOdLe7Mc23tP4iBTYrn/2UcEVL1U2cVJRt27z
O6bofXmAZIXGdcxDys8xJL/hvw7aKP2Y9HzIYEgiHQufxkbCTkecXbVfcXENM5rCIp3+y4SB+VIp
ZpzTu9bkPr4NfVSQ9zBEPH+XqeRnNiwGSW/a518tBvr1l5xMl9d9GFKoVcK0f3eouQBCKZZVIu5s
WgJwC7zBH5mHJ/B74XFUPwsLYqiqIwCtMzIvuFr9MxibcnjfVxi0ljOkB7rigqrkYQOISgb0ejCZ
PhZ96JofjQaOeZ1DnmFW1qQdAZNmGlMMSzR0tplvNstKLjfB0jI4pTxHY2KlOE0JtQVENL0DzL6v
Fo+ghmQwRFdr0n6sttV+Xw46m1J5cWrC/A7qKvDiv8pFw3oMvZbZOeNQode24BqT1xjD5agpOzRH
wwugNT6+utBH42O2J7s9dmMjsgrVoBd/jJZte9jHTYSiNPlk1HvKofrBtiPBTANtjMirKdmwK8VM
AzD3eYcaCWC1p/Pa1lEG89HLaAOCj4GCJNgOz8vs3XNC8QPa62Y57ZAjicclLq7gU59XiPrJ3RH5
FqH93eETyVBtBnZNjyxFekQ1900UHWcHVcsdU1DNHCmD3AglqSDuPd+7BIdSwP3ZnNcALd+RJEBk
karbxt1D56YRptYEqfK3KY9F8gg1VgzNKhlQ3pCMtPdQL5RyaVlDD3hR0+QcREKyz5T0SEBtYCS1
PBDJQvQ5xPM6dlXIgYj+52OrNuTdrIq1p9yvafsZ/Dru97Id5FzHwYIQgofULZ2rmk56dpn0t5YE
gJDlSGTKA67QQcRdPSLHg/0MyaCXyg8TSNsov5Dely3Kdfu67mOxvAtYxBT/hrn1Ej8WfQH5HVFr
hq3iQ+5xWU4emdMPwX4zsnkfpugGaYwDcmynwerPYh9o+yhADOBvuRmC6JCVgADMrQ5+RqW8gx/Q
ok+DahHjtNlm9889JQl/hmBkH+6wesrzr6Llje4OUTZKcfV7lA3tAYmNXq+HCH7z2f3soWQojigr
2z5VJFV6Ovc95GjlhqTBl61IEXhQGp8t+VvUr84fG4GX69kXi5FfCfyteCUw3svHEdGzxRtwzgav
UOr3Al2nwCwVnrN+jqYX6yg1/6XGIU8kxI0iFQj22vUlGiRh/u7gwmX3ZgfC+d+k9gX6XoJomXcm
wzLcb4nX8du6ZpJcdjuH+c4OoHTijbZstFcMl3DwpooszXuyC+MORhBpAD6vUfLE1p4NeQkUheZX
KGA3e/QU9ozHdkBs1FhGa2HMGeuSDF1BumLHk5dMCdmdezdn25915V3myiF3IX6NXDMsdy3zOVgO
mOOz/YgYyUbcbczkPW6xCLZqb/BF4QbAeMrkZWhpWIEy4VS9QbiiAAVEPCONOWvntQDovfH5Ijqa
05LuKZR9rQBc/ZySwaKPHwst6FICPMixaDJM9iY5ONBNXfqgFuK5v228aV04uhYOe+yY5p0KH5He
oA8s23imw3JEH7Xi6h32LJY/29apHqv4taHy1qMONY+bjp3fAIbDpWItadtkGniOk8T2Rz7tjeqQ
BblICNSA9A4WqHxr++gb8R+W4lFx3vv8vNvYAiDYaZ9Prm5WjuVcCY+kYukPPmdL8YoqoDUu1Ikt
8t1GWLU8oQ2Yxud+6kXxL54zvr6ksqPpWxunhrzabZHxj4LMSRRg2ghrjt9wJRQhYIOscZUhGxSn
jNYkzebi6u0aGpxnWWT3Mdu78RkTGcxuFAqVPyjl1IhhkRBBKmns4q5bV2z9LU/yNn8WqfXhY1ts
2wNncgyg2aKLCQVphs7nOyp2fd0V+KbVNwckvW9btpO/RfxNgbtrQT/OARmKbQLirCJsoopksXcj
7VJ2TBCy5X9z51l/nA0X7DoKuXaqstSlfj0DR294dwdrrGXHWjwy3WarybomVJPaoGrAe4Fl16WH
tHO5bfDON82jAXFN3sPlfSnexymGrRYLehsO4zLP/gAvIWMORm7kHpAr+dGjTKiST1hK1V0chZ86
mjGlBo+ZESNwlvwT0d68UMB38PnfNPB73v2IGmRJY25IEl8FZWJaJtgBGqzj0vXMcCtt8HZamDx5
vOJjucygQ1/Qv1F13ZJCugvqL0VZzEQy1yLm9pUEIvYyJDbCLKeaNMV2F33d05Sg5jxwTKz8CXCQ
WmWV5CQFxaAfCo2NF0uyqYM3YY5BPKrgdpJtCAWwZNtJheiALHqTOQrthjr8NUOEleI/Lwtm5zRV
1lc2t/F+Y9vmx2rfZNLVWPF4UUZ5Z5PKrkwWwLyKgTflCl/9+5STER8zsWh5j4t5jL5UT/FvVkfn
zwB209OGSFdW7mQWz9A68nusmRekJzppH4H0ZH+BEabuOWL4nJOF91VTpQG3x3MDaGw4pliu+Bqg
shmrMOH2LGEenyQwvxUJkOlygNbAAl5IuxhNvgo+/8nTVu5vQFG+Z58tZke+7/l92pEsuiKebuVV
jti7q5JUFPcWnJi5NNZ0rSwT4Hz986yAK1QwLfNzBVkxELvWxNFWtujjCTThm3dFHVI4W5W8h/ON
wqfn9D1jBTYaDXCD+7ld+reEUUVPbdskWIjP+PAK7cbo751O9/xuwLjzfUkvOEWT6wb7V8KYGONT
gHT/bhg7CcXGOEbbDRCYVad8btLsKQroS6p0zP03zog5Ffu9FIbNFSh/GvpOQWPUb5lmLzvMqz73
bQH04iabiVJ59NT1EoGEWK5SEtzO6877CsL07YUVwzhUe053WQmXNBli41N0udGGgRm3UzY+oMkO
tKYxM78A7MPjoWUROn807XF0TGWGlg69mPllnA5oahuCcR5s8AI7tVJPLVfXGCvR9mHpitSfF2Yj
Cqc+OuNkoHv7Y7uFjU/IrGZYNc1r8zQBhXWnPo9GbJHMuINCEUXfrDnVrmMtx56+4pM1rzfdIRGj
YwDXysh2OEagvI3d0QnMMxgFNrJ/MrGkmEYlgvxuYnCDPUTbqL+ybXbyIFIcUtr2bV4tmvaQRObw
Jy6nPIqwum3dslcEfSk/rPOib27ek7yEb+2Cnn2c2a3BZdJWGs3AX6ZiWOVipdpgAZ+lMqngI7cZ
/M5OgECmMTRUSZJP/WXYY7tf2i4ZV6hzqHuy8Phkb82CLNEnrP0A8yJuO39feUMMwPjWBJguZX1W
piHPP9SIoQEr8I5dGazkAdHJYV9ucGxGDMhCSTYA/E/kWFQ6hs0RpjVwQUnA+HvOQcEIZY5RwL3i
6kt6CE37Ln7kFMuwKsDvPn3UhnxFeA/JTZtdE+wIHH31FPrrijQyRKd0iMjvQg3ua+IOgnmGQm+q
hEcQ/mxs9mMZxFh8DfMmznELVrJwAlL6OIreJars3VY0+iIhOz21a+QrNWdoUVKv7Ktp9HjiuH+r
KItWjFNF9M5DkfybkfQKdDuX91285k/tAHc5sRbuXlE9/ULaC+bKDYIZDiXLQ1jIUsrJgcEfkz9k
T6OzKlpkN8J5+ryh8r8r5IzjWGKJAPVSh1Wo5JNH1RL0MGfdcCQgzl/1tJJju9H1tIi5ee69bo9d
PponXRh1nik2HKjG3TUnTp77IU3wHevmoAce116qcAOKmn/PkN0NZmb8usGkyZ/nLQJDm27dsRlA
MD0aysgtK9x2tV68FmvTf25iTT/GVmMfjOambFo/PPUd1rINkrXKOZmwkORe/9yTRXblqoU8rsj/
K/doS8oGY0U10W44QzaZ3lOZtneA4ChwMtOLo1Ni5KBBrOZps31TjYjP9HWESEKQIza9P8E5TN/i
Xc8lGzWoHQl2+xFT6s7ti6hHQ3mFIJogKpCJcFd6v21nTD3TP+CZCjGjmP6wQcOGvi8mEN8WVgOZ
BxlrlkVzWNtR9RWQyAix03A3zvplvDcUoY69XrIjYlzz07ayDt5ljcE9Z/UD3Qz2EkOC3Kp50uGX
7QT2SdM4zT/zIgtHPqb9vVo7LAk1cEiPOJ7jBhfuCqDW/JFoldQ5/kfZqjA+p41ZzlPh5F5Odh5+
4gGEQ6piC4oT/R6aUxqrB0EWepxiWbxiahlOzjsOMF6FA6FSx2UD0sIJTx+F73tD6UdsK+tx2dtD
Wqji75LH4TxlTr8Oid1kyTIzvMUYHYB5SEywBi3bSy6nDTV0m67F4gQunRwJ1hl1AN9GdV1d2wFd
wRL9fo/YWg+CjNcdQ0bApir7E8AWOsyCsAtPwO4KEWx+0h3rBq8WoctlWwhIwKz9NeNuvbcDl3Ua
FgSWNLG5JcBv7mzGyVmjwfmXrUn+4aWL/2RpmC8J0w6Xq5jzSnK2Vq6Y08OeYUs6T3DvrGXHkx9D
uvn3rMjoY8PH7EDwtv3MmG5PRPZY4g8ZyAA4LL6vliSVVRczeeewqq/9vNoL8L71PlEWMenDNNqv
2bHuuLbxdstgIcTvPC4/uBOs/dGAVLbfhWTOzJXJWT8FheHiSANX763HqSjBESne21yy5z10/Rlr
k/V1QLYP6F8wjavE1OQ1dt1sQbupi78ILLVAuDLE7i49yQ/WNwARZt4+eTOOoi0hKkz+RUtj7uK9
i+spzPqzx0oZqmYMPZjuQAGyIXnL5wX8GqWXIxDB5inKxfgS3ISFo0B0yCtQ5vgEIog7DTnp0SGA
TV6tcLQ7kBjAX469wPsy2AWLAlfY53Zc1gOjkn9AqogqG0wHOe2qRHpYHBsr1cf7Y9ztYSnTTokc
AwhestdZjtnn6FoH897vlp0oa+6KppDfI0lzTps8fNmW5z+WKEzLcYwk7S+AAjnoE04K9pcC70vB
r4lNUsJ/nZ3h/La+x1Ao8VPBWeCXbe5Ffu6xYcTNY5VF40Vpg7oMM+Vy5X6Kr8neLiBuOPAp/Nbh
ok783NQ5E9PTkEt7B0BKI7nNhEM8m+ioJHY1uDFygD+4HEHcSVGaK5RsXm3I/iAAFdPhOSyOPCWr
5M3dCOj3ySZSg2zVxmUx0RRCOSxfMafIN2e7jBzA0Wv1g48nL54h/ZTAzTaLfrJYPjB7+v4ASI3M
v6Yi27sIf4rC8QRstMUY47B2c9qUK9ghuKo8WYaRH0xgWfvlUpwl3J/xEHfjiQk0rHuN6QkRFaft
fzg7sy1HdTVbv0qNfc8uGiGhGrX3Bbjv7XBkROQNI5tYIEC0AiGe/kycq2qvjKq18pxzw7AzMhy2
Aelvvjn/3JomXCJwGkB9/K9J2T9j+D+6E1awkuaxYGzl2KJdUiAYGFdVCVAPGLQXphbtXsCEONvA
aaCSSVGJqUvIbzSckaqQgfXZqBzAP3wasUb+4j3NWOn/gps+6OY/UNIwJcY0TwMYHqfb7VaFCkh6
qRBWNmsPC1gWWa6bkC18SOEKOaiE9RG6SSmPUH+v+l+8iz9hiB8TOv/wJpJxUqOwWraqEJAVC5HS
8chibI6eU5ENWAsabP/68/4JFP5xJHPbdKYjnkdXU5KCgQKohIkRjkSHaJOLqtW/kK7+Cdn+cTgz
+hsNl9r1VzRI3IWCrd2yEbX4//wQ81/9w9dVt/7QwfjIXw1MolnkfAqaRALcML/QQf/Zl/QB6VYN
jGrqJIY2HsPOwrQ125hnJ/ia/co55M++ng8Yt4L+ARgA9VcBaZaQQSANgbLoFxfTn734B+FXPA4C
lpYC7Cd6NFhQhjh00mD4BaH9Z6/+Ac9289rzjYXvxp0kDZniGCg9VU9/fXX+iSbqowcrbR2poYDD
ZZMCO//elULqyKYGTl9O4AIurRGHSOy2yq9Pf/0n/+TzfPSMDPyx6TWT0Ag5I4jQ3pB9z3rv9tev
/r/POGTc/iDxYJnx6GASsuqzuGHLzm54FWHogp9/p7JE0QqpRKLCnNede7ZSMWVvTjfZ8YK6mZfs
U5LVyZ2QphULklbaSn6cxn//Nv5H8l5dfqxw3T//E8+/VbVpRZKqD0//ea8QrMn/nH/nv//Pz7/x
z/V7dfoi37uP/+mn38Hr/v53F1/Ul5+eLEsllLn27625vXd9oR6vj3c4/8//2x/+2/vjVe6mfv/H
376hH6TmV0uA4fzt9x9tv//jb868hP/7H1//9x/OH+Aff9uqL4X5H////Uun8KvB332bBjyYFek2
CQLc+Pp9/gn9O3VIAK8+DyEySOx5SyurVqX/+Bthf8ekWxftOIcAuiCzQ0hX9fOPPP/vJPA4xuza
lHuez8nf/ut9/XRm/nWm/q3s5QXMq+rmd/PTFsVsB3+dEhBxBG1bhL4fbuzKR0FZcTQx0RTgqMu8
ATuLURDQY2gnE0WjUh7A1d2hrWclq6JaguXFfKY168lLYOvI7fVTi+Rl0sl7BzjvF0vCxzfo2gFH
eZ8Ero2BIISS+R77w7qc6cTltvAMrP+GOsyIm23YPAMHXnrFDg+A77hWgEqGCZYYU7lLq+xbVxb9
k8DUk20l8mbF4jQB+GrIDvLIOErwIluUmn/7wyn//av941f50O3/a7fHZGDcidx1qY9qP87dR5eV
wp7PIAzqw4mP9VuVsLcpNeOxol23ThF/bmHMfDU1DPEqFdCXCfOu9h1AUUxICIpVgIRt46S2WKKj
u8VpKa8+UkhMTyiWwPrNZ0CMG7d+i7vRvTLqdzfl1fcEK+ce2POQRZlEMKG4+YrSMFK3Pt52wATo
GqB6ufCsrj8H3atNKL2PTaZWzM6PjJhgj5aAtWrAWqYLCaraZZa/FKU7LuyhqHbdyH6zVNBf/GKQ
LcxpUBq3yKSfrKxHt7eYVirm7VX12a+GLn6I6B7fJw88VAFx54Bs/3jmJ8utHaVbE9a1ddawkgvz
vDYLjiBpBeQacouYb7MmRn2gdA6i9e8mLbNN5jggczNqrmhjvf71Of6w5M7vyfE82/MCSlAIxq3z
89XYIDAAHWKm0MOI64turRGdJWAMCLZOWtnWsRwX6FTT25DXv00NdBRtMZjPEkBDhaEXv9iNHzrB
ny85aDYDznzbpp5jfxTKo5vd9YOESGNUdr1kKk2PkmYQpc3zd2xVvamRTBewggjahaYWlLoS84/H
kqC1iUTSDQZn7+WZs0MNdFv59lugNX8lWQVEoa++xTUBBT7aToT6U7GQU+aGjpun234g1dLBWKFQ
112xL71crP6fv2q0zTCVBTcVbNfcjxZfYApRjxtRluqa+hMJUKmvHTNnpQnkLXYEeHXYlLI3z0H8
hcDhYK9dBr8DD3k4qIdfjaj9OXqYTzwIK5sFrheArMOC9POJ5wZtkgqFeKRw0BuF6eAsXdyjF5Pb
EsKD7MJHRPS/+Ao+LM6ug04Ec5njzncAx4n++Y8atKQzLDbIU6ryGbUELCZek0QluHHo4U0/4SwS
tU2FALUZl8NTP0EPK11PrETx6heJPBQOZ9eGOK+uk8ZbcBlAWGhAfrFKf9AOYpvCd4sbwvWwNxGM
NvoQkpTGgc8wAapifO8lmVVh8M3yjo4zvHXQcCDThpBx3ejaeyZVvhgTDEeiWsW7rO/fLDubkIAT
6JMm9yVAfzQN4cA7LfMAdxR0Zbse02ROtmxvwdCPWOK7Xat4fh7rEbVOuzv5MkGHRjnViyHN+Iu7
jD7GY/3xNnNwb2GOggsLRmLPm/bP50FoEH45yr1h0YIqsVy21sprLwVIhL0SkNJg9Mk9lm75BOwi
OYCbSxZ2Wb/bRrrX+WeoeVZPSela+4pV6SLxhLXUaHQuO0yVuQB6XPQwBH7C7JT33rjZAXMOwA47
8bRCRXVniSG49j7mhaL18xpDA7ixMJlJx7q7DwFbT/m4jwt7fOa2U66yQzsG3VIyw9EbRhpA3SnB
uO0ZxmAM8pvYO2HAE0PE61Yrz9XYN/0cnvh28/bYuXKajAuZHy0ZV4cqwbjPhuTOduhL7y79o8MT
77nQXTTYXnoEqWCHjzWujdkYovo9AcLT+abuNJgrqrEzoaMecjfFzK+x9Z86E9wDq+SrwqYJxoly
78W2G7gvMBHWTaVuWDWnM8pO29GhLtrxGQfk3VQngFnVibnmQPICK96AUvNkOrZMgDhsMn8Ev6Ph
XY96pYpMC4gGHZVsi65SHCpx7rFzby0NYWDt3jia18ceLSbItvJ6VbVFtqhhpbENKE2XPSVwfB1Q
TgiEXa3mUUagKXDAsKSIo/t4V5isG6Jzah9MAl545WBu8g7lPndDLGKiScV6Xxv31aJevHdlau15
Se1VQ+IidP2Wnx+HZhr50ooR0IxNmS4yPi7GurTfEZTtSv97kiefK1dVV8ntYC9p3IKJarQKY5dF
QxOUn9y2P3c9KvSBixXAxVCQIzgnGzebgkSDvFeD17z1QZJFoCKTQ4VmXGZX1j6piwnnG48q06Fj
3VdXlb11mst752q0bR8LjO/INOLAcK6oKjYbv+r8UPvuQgSN85oE6RhSeLBfFVEEpxw4DCS77m4W
EW0xFkSvmJpxaVN8b0vSXoM64hims9bzhV5URJ651W4g/8Q0pWZ4g7YZ6DFXVgjuvdljHmR9aIT5
Wlce/Y521uxifXzcCAFmz966ZAPGIt93EFOsR1zCyqmDhf0IhAgT7GwlDOmkpf1NNTjPWeJLyKCS
ErxXIJd+hi5FEl8mnMIcxWmhd3kV+/tcI6oIVIX7Ego11dhiTcvAPTCbKAASZb5126Dd8CCGiIwC
u0PDH781/2rDPHa1gtjbOElKodxhdG/R+pPgQwYO2KerqonpukJvLUnbaddaaliPBS5fGGgnu6nx
Uc3mCcw+0WZG89nfUwSpic5hE4KDSb18hb4T7PVilPFgFvv0+Nu2ovQg3QG+FK0Sa5S1dSgq2oa9
Z6ZVnI/vTkDqNzQSZnyCKVSny/YZe4oCkgMt0+O3Sqf195lX0Z3m6h2SK72IE6taCp1VCzChNjhE
FW8eEYPnuqBsJ0aeUHcFfaSnNfFpfpzYaACDASEDWCYiRwqsKE7nRkOb7pTXy3s+ePJpFOeEQJ/r
5YO/f3yCpO+feNev0CDUR2lBLojqJLugTZOFMPhPP5UxZoJklTNCGdx/yyYI9Tp4A61zbCvHupn2
fem3h8mFMRSAATSUkyLYxgReSzX6EaGVXj0GS7+qlF+TyicvvDZvTSK2IKvMpe+yHA2DelgMKVDG
jqdwgpr0LkinWetRQDlZ2qssVtlCCDu7JQqxZ8+rTWfpaeNh/vUec2/6TfwtKUa6rUXNzhOVu7hu
7H2RWZ+zYQDh4LByMehsPOeGiRWUOwuQJsGKJTo9dHaMOjDUO8i6HP32eNShFfDJN8OrA+G0zaZj
o4LyREwaQ/09b4+QRtONSsDXp6wUKzrJ4c4SXkeelz/XthhuuPvemG/MqnGVv/bgBgrXPbdZET+o
NrafUnCUQ7xv5wOD1GMBCAIFep+iaIwcOXQZNiZv/ArMZFwntUWgbYiXBOrdLW4bfy8ax997NZhr
9djgc8DVqMTvkBqVa4xbbpaQGeVRnY38CHFLEXao0a8dDMpFuUdvbZH/1sip3iWZQTNRANDD3NEO
trfqllvDJxuB0TbJtLtLcon1JRiTG8EANggNvPZTzPKvcYelXLVTBOy0XA0Y8LpNe9iOABdNnxyL
Le1x3GEw6HCnY0dX0L1MPjBfGTurFD3gz8I6j70+xVV/aTuJm9ztgO8RG/CBN437yk3X5JHzwNyh
OzwyLk4hhocHaZQLpi9dQZZO5nQn1xYaVFIebAbI4jgsnd9yaZ00xQaceSU4w0Gs0b4/+fbQXjG3
Xi/gn1Ot+sLwA/H3xsakjHri9YKjQbsCv+HvYz1CF+94kBNJblbZDjdEfxF+aS7oLalVYFebLCj5
mjoByAS/hKBfdJgUCFo9Ycq71ciTFgX0bEuTVXrdB0XUqxqTh4BD5EN+eBzA+Y7AfWMSVmmRridX
jhsQ0OnB8eoccvQKLbQxOxZ2kYegp/hS+q0+7uCajybZfAC8lEcBG8eVo4Pu5icc9WaYS2crabXp
ooNB1TNmMQYb6cXnLFO4dHnjrHMix2joefKcy2jCGPZTVpoQlyE/Q3I+nPEG2apT9fTkpOLcWsNm
gN+FU7n8q0bwFAXzV9SNAMwpm/JD2vD80KKxm3jpBAG4zG9+T5aC2OmTr60yhBC/2lYZ7SPotNSq
DuRRAztDvWPS96CJoX9oi2KVwfNgIYzXHoDsZdvcBgEKqfHBboL20Cb+t7Rs5Uk5EAF6PXnqdJUs
am3aKxzCn5sSsqyaS+dWK6ah/3LyjaRlvojLnnQrwyCnLpoRUZ6vQiA/1d6dX5Yy34kyoFVrCGGs
XQdTlUUt4wYfT7hA6SYZQTTU7/MsqF5wQ69o1ctbLOw7b5Q8tzH02pXXzatNllyl8HAdZN5zkGtn
WdS3caT5dbLZU5+kcvHIBkDS+5BkJgjWda0vGtORILhHm6avwdP1YzN9kg607wKZ4tmJh+n7ECCa
qhia2gYBb2KmSAIAgsIBH90rk5uZCx4DKbANBDHCn4aegoyX53ga7k46iCVYkWTjc95dXHRAq2KF
tnt1onQ2t/aNXEJrLRYw2YwcVEwOThNrtHNIDO5LqNvUxRbuPy3WGZleg6zBLE+rXLktx9UEbW62
HoBTIQedoKQuumWb49Z1Buo+T8XYLZUUz+PYv6IHegt0Wd67eTfqICMGxwR1hrm1dprsBait0AVE
GfoEk3IwpMj5RR7h/twOQpIEuB8DtSFtDZhPMWT35zSCU9QvoEVACi3Ezp4Cdy37Ud2Q5aWLAuSc
143NHs4ku6YB5ARUI18iYOzOj0NSsKXySXKFFOvr4wsHDOOBr6b+1tXtOiumXxQ75uzyp6yHMoK6
C8PbdrFqf6xnuVAZFHGgXaRyhYkKwpMjvELjTSdZd6xEfCIDHU55UCfLipjx8ovk93/8ee6jxhng
CDdMFnw0EA9qdGNcFqOOXasg0rUASsKTAb3xvo1q2243BGgEUuMg2WcCBhEMDdtgDa+AlcsrfhiY
M4HTBV+LCgwc+EyKFJK11SnOAM799Zsl7INPNXNd24WqjyCL4DTAwNQPJxcUQN4SB83YQVRo4/su
wSwqmEEcVN6RrfVYA4a2n9aWYwx8qvwIaj5vq+rE7I/d6PdfIXRoPk39NIYa3gdRKyU5aQgKD9BC
2xmxItPJ5IuyS1AQkTM602EcWqBdsEoKWULRmzFS7QNpiy1ChyBE61YtHk8Ld/j9B6TTzsp21Ke+
mZIdADe5hXzaPZC+AVjPJTkziUVAKDdHVAZj5aor7vXIYLMBpOoOcCPbwMTdsj0GINljR2c+YNsz
S2BW+ZJTRPBlppuTqfhwQXsF0kAS108QPGBmT/8e+/lcCoORMym85uoZuOug/rmaLAxx/tdBSGiv
wZg2aI9iCfA4DCeg7bXgiI86V7mFIxL7xrWTRaPpVxiclKOdRuyoYwF5bnrYXeYFHDQwRzd6ZNY+
RCgbIJ3g+0EpjLBb33uizbePq7rEJxJJz68Tn4ZNTKF4rVnvwJsnCDCvx1ycFCp6a9DNG9e2G7UD
VpmSyi8y7+LT42B5mHAiLI1meCuAFeDe/tfXgyj/SwDZ4IZCWHfym/TQANTfSgMMc+Dmsx9kFGgJ
CjU0MZEH0a6v6u7O03y8EDSLv/mt3YYMk1Ou1eCPe7fMQBr2NdxkUM/bPJY6RO2IhMajhK34vlbe
u0Fb62LS7FuugXv2xC3ODF5GP8JmxAsnZEKIlcX4qZJVGiV+E4ohC0CF2PSUZv21ksG41LxGK3fe
p2LWtjvWjhsf/gqglT93AyNLVuQYNwRvpRBo351ljH8qffEKdLre2hWSZ6R82GcwHhuAbzzC6ad5
6duRHVPNcN1InkMIxtjWkmLaZLxDDP/ID78nnJY/Vj+Z92Zlp8ZedBBNRyn2rGM31xqq3iQg7W3y
BNkszBBanp+C3l4/MgkaVwtKLOAlvUGVI7XdZ0iY3AjCln6LUOvrOKp8l7q6O0/2FMMYaVpXxIKl
7dDnV0Qnk8H+Bzd481K3PaZDgh9ymmE84UEEU1X/21ADnvf524+A3HC7R1OBt4cUWtUFejq2C8Mo
Js7Z/DdEAfmyJdkRjmTvnBb6xaZiW1b59keunWuU1OuAvk5iRLE7dX4rWs8+0KRFvcmWG8vGSKmw
tJm9ViPX+xx92E07P0ISYG2mTsQR9j3oJW0Z7AcDdRHCgPzE22DTOxgA4lpTt7f9wcCRSflPxGV1
NOYGYvaq9a/wf/JefNU+F0qYja0df+1b8VNuxRaEmPErFMZPPJXTZ0gz9yPMdJ5jnTs7IYBZt7m9
aRCK3isC4dqUEXGGzLG8WMZf8K59nlBafoeIMRpKQ1NwgzB1UAJMPgBft46PbkXFZRw7frfgJMvk
wp7aboJ+P4G6wMoQ184CfVFl6Q0EUgByAey2mfgWTTLs4+hoLC0/8ZduC1Uh97izo7yoNnlAdKSD
2MFFZyD1Y4NceBi0BwOdgSIyksGqy5pyiX7KBMO4BipISJhRYN08qlRy8OrQKq1kQ6C021WK0bVP
BJj1+R6Gi2tRfi2kD77QMq+5hA6upPpTls/ds1aPNtCSHFwqJsU9wg3Q5c5mkgi0oYLFzZabC5/8
8WJjbOqa83hviewLXE7Vjdpld5hK/9bmRQ9bEVj39bYVBBhDA58P1QXMW8LURgHtwySfDvfY8fFI
uO6xIcTZAbPrzt7YuKfK2ybYP6IpT/gSw4DSSz+x5DI7G6wqYH7R46mAhgq5YDlsnRw2Arky2ES1
ukP/hiKDBaFIIkm8QH9tWLQBTzeFCRqQkOik5bbZpi1T98rzvxr0vENQmfHV7tSy8a1maSuvXKiy
brdtiVZi1aE0Bf3bPkY+7vNxY5dAIETfo6vV5q8VVckRJQ+BmLD3orqTzicIDjwi6hcXVvlu3gfL
Wc5xSiVUfCMS03uMekFdZ88ZJmTeH4cHU96wI95EehxYN9zTRPZQi0iE1C54MccqtkZXuQE2RRSA
N1SGSILprD3aH7mG8BpY26fRSQEMMhEveiGcgw+9DwgtbS8KbzYWii2shu5QRHAVKSPhOyjmQHB5
hfC3irCRl6tHtTKpntzOqo/EAdnspeZWmgQybjiTKDC6u6JKUuC/6QjdTpLcHPPSQuuE2pBOFm6A
oiXNkgMKzGYJFXCxDMZch/CuiTdBPkGlnloLB4LZXUtzsvBphVs9mBU0k4/kCdRqBL1XfmOWw5ZV
0uSLCokRvGCNdRqSogwZnKAiTOhyT1BFqQOJeRDB7hQyBTV96Tw42A0cvDKl2J1p8BtEkznsnu16
n6EUCEO5in53XM/HtgcSE/hvdUcTwA7zo53W4hWbcLlwYpLuujLPXqEyWpFMPkm7jff5fLZGjDZF
q9TEMCELkkVPUnlp9NBHGeSm1thDOENl8+aqAndZc8MQRgmFcBbgnsDYvCEvo0dcDADcWwqopaIs
lktjOcFzXhfA1wCbRVR2XztnQj3MpVaz8jozhHruV5Lc/s0tRLNTo95xP9cn7ErqHKAo1/CEHuGp
8ynDNFR4InXg/LXjnqVPAZYDpKxAt8t5fqYvlqNtUJxAY3cl5viyKZDW+JPqFkRzdwGPNACBbvo0
PO5gjXgmRMFcLLDvtutK5tPx8QgVSNyCrfL3aar2VOTkZZTdqulTs2IAwSGNk/yYTjRWW+X7mDfE
PO+COue6dpPh6Dqcwvhjigo/gQKV569w7fKeEZRNW1amL14ZX+vMpR22iNmDmGRXOLzJO7MUeH3u
Pw8a8xkgeMpuj0MXJ3Atsp3L45lqKMGa3702NoYsVE6bLrXJFA05AunIQNez+vG8zKrp3Ln950pj
EJjm3Qs2g5ghqVIcKTQAAjJYZ9RzrfPjEfBRuHeUqUbi2abreMp1RHzPf9IBwgIt+bRv54aBKaZu
AeOc1wrugZFUwopDeAaZI4WYMBfwops/rZuU1S3h6Y+9HvdRcYCaD9Y7AV3UtQ5wff9XKvXYkalJ
IqfCDoUE8BEeNDHKvuNobk7RyYtrChRdq4v2Yu+Q9258ZXHMLk7z1JdMbOAjgybDvLoAeuYh61K5
K7BtbewkU5HCRQJ3t17OKrLsBhWUXDs1NWhoLY1Txe+qsAQmHGuIzSxzY9WUn+DJtPrRTFA+hU+d
yZ46+IosEJLaC/hCBRhJ6sQQUDN7lbTCvzKu/Ct48jpkIyfbcjZngV4jWaGYFcoqTtejgAnVhALe
icgaGHvGl9puigVcJvKjp3wXpjbZ6yy+vKqR+RG8MLPQZqX/5PXVzo4DrGJQHb/BBv8zmKP28Dhg
1Ps+U323nLWRS7gb0XXngrnkrLlqYk8hTXxyHF4cp6qhcAIAr0p9TjCBlHp9+qRln258I0A6TxM/
N4QH54ZbgEwCHrldLKJHrdOft9mckAphngL4z3tn/zi4ddVuPExjo8Vkdv14qrqkQTw01cARYsWR
9kBqGvZu3S7EM3p9aucHcAShdYNlIFclWbb4WeiWMPtnltn0itiHkfT2YVBMHdLfxo71+37Mhz1t
rAClIf8rNPR03zo+2cs+CGtX2tfBKTaJdXOF4WvhwI3IQUnqcegy94uvgxqrpSvNDgNR148r7nEB
ehJlJ9dY2TalAVaSChcT2t/p0ukguMl67KG15Tc3GQh3w4bGX2JwWyRgdXCaHGFOj0dBba8E4qYl
zOugHJkXg8fBgaho2bGugiJn+II5j80Rviz6NHT9G1dT8dRgs0J4o24sx/LSsPxcwM+RQWu+M4n4
/qMPlY+lFcZzdIJ6oFzmo5wWnao4JGjMrHLQ2w5cIHtIelx4wgJpXmYY8HFHbSPd9y4U8nb5BSAG
eZ1Dq6gHJBF5Cmi4zuxkDz+3bG0w2mkHp6xXT8FLB94W05lZUq9TT2q0dPBDYTAVA0YbiN9bhoQX
vh8vcFCxoyqY3N3jKUrCe7gbp6ui7r0FiJ/xhlO5zybXe5mS3NoKd8oXXgMUIBlIv4eB4UuZFuY+
pPG40alXr5kvvU8AWQ4K+nW4zpWIP6LGQesvbHOsupDevAOFfoYegH3mA0oJSnjZnosExD/20b3C
XEyYMaLe9vtT1JAeT6EiZxsYoawb6B8iInr2xsHDhpIJ5wTB43Cd9PA1hnJmKZHrrTI3Ly91C7kM
7+F19ngaeN6TIH4NeTsK41AoNGsH8fB9gHnRDl2tCb5aJfotHlT6ci4supnYJySfkGJyzK5tSLnO
qyIcsr6DlNqQ2wi3wZsj2SsmUMEmcP6nbkr8xYDeVih66f94862vm31RNr8/hXKqQd8aHkK8hHJJ
YLYTJwr128lCp3pChTe1x2Uief2GT4DcDHX0CsWS0MtGeY+VoldsrtHjGQYC5vcuavhowp4RtYYr
LApcRd2dk1J846jcoNyEC7Sr436nJ/c0mWnPOpd+zyRdworn3cJo5hsNxg6+1l28ryQmEXhV+tTA
E7Tj00aO5t3kcMycHkGecDSNOMIOrIvKWbs21oXHwp1M2H5KLDahYdjZH1umaHz/gKAGrhG+Qpd7
GvzDmKGGOS/XvTCvTdHUy0qnBMIRbV5HotfGhx+1TpK7DynTkSIBj5CuW2+SQtYHvnc4V61pkcjn
6IFkSFln4nIjIFZaFgY7hrJd8QqvzzPUWPnG0RBRIqDjBwfwFkz18u4L9YdDA3X5c9/BzwIzEbot
aP7oEcj0czSDyLs8ywHfawcDljowavdYawF6IGv1MQemVwvJJIoV/33w2gABovPF75WFDZzh5Hno
ADi2fG5htXIYOWuj0RfWlcIkIMSQidWjF5sgHMPOthK6dN7gRQ1DWcr0zlYdvRM9hAVzli0urTRk
vAyBH9W/eWl7tzPaPbl5d6F9ijbTUKdX0ZABTmiNB5ZPeJdGjLd2KjELO4Oo8nEHYNx9ieFBfXMk
4It6L1mrxhuOE6XeBU7M5IKuVor+NeRyJpVbgj32tYJLNRSg2x976azBzWNTHXuNVCjsTNzAHKv7
psYABsV9asuoclCcsKAR2MbJi5g7CVQ1+WFMA7i+V02DobiFc5DGSbaNF7+OSJPh7VwWF1/oaqVj
dVaY7XuiojgWqkO3vqbNAkTfNZW1WkOO2e592DCHj1JTYQaYOWNRxih5NBxVRuM91M/pAiGUt32U
5+G/mS08F6DOVNZmy/i0AiMHub4/8vej6gxZBEPbrGjG2MG2z0y72c1qh0j2znBH7G3f0haelkng
Hh8Ls2GwAtRlITceGiDgu+zDI1ituxLKch1cUXzUsBsU8kjmXAvfV0SaKguB3/ELLsV+QaXJ9z8q
FXYX5Fc9rz4j9qNtZeYw0n8CAdtuWu0in8nkPpHsQIhpjkjd46sLEdXFg4Vuibo9qhaWiB6ghweP
nw2Gbl9lVYP4Ebr9UmQCtoxFeYVxXx2VZHg2ed1fvQk7utWjm0ylF6EaSC5FPm5k38BnYODexYPM
wh+m8YRm52vZB3pvjRPAp7hk1xJmWbEfdxtagt+CbyG7DhSFBwA428f/evxTZqBwyxOKHQciMrRs
R2S/o0Nuip+TmPtPHfHhi140p9bDlo/ObRI9wIZH/CQo+BQHTjp5TXu0JkrvWcNfY1lhSmL0I2ln
EIhbCO3Rxu3JaV4WMWcIPsETm2oMzDX2C3P9tymr8sh38vbkJ7MVz9RWRzj9dcsJzfjlo9oK/0C/
iqsjnN7QaOcQAcZArboZghybZjz4Ja64AZ4lYYndL0KBdljoIV/IAlHpAylIB5VuMp19jjuv3RqM
qY5U6sXbBvUuaLRQePFVgTiRim+GWNktLq3gAO7xotDE2o1to4+tRjsJVeAVvtkvJcRbYQY14+IB
EKm6Pj96Q5bd0lA7pELvB8EwCDtzstEaxm4kkx3CHoAitL8iO/otzSu+jtHkWrsuxqPkGF8EV7iv
rYXCDBT26VdSmmuVYG+Ee9anErFnVMYMnEwO4rIscH84fovtZLakQ+UOM/ua1FhHVLVjisLLl6of
hlOJhkIkh2QnocgPmf91oMZfZTCCIFqgspeKXaPoGc5T6QEVolUMWemG8xTlH6cC+2qP635AD738
P0Sd13LcSNdsnwgRcAVzC9O+6Y3IGwRFceBdASiYp/9X84sT50Yxo9FIIru7sCt35kq41ZHXZn9Y
FpH5u9c9uwl99k+bpRc4MUqARXPz4Fu8lGjwDqd2N8jYbGf3ALVuDpXoyAhqW05RCx4kmycFcdf1
Wa0A2ToNK4WAl7O/VTjEeTLye9f7RZQVZpAcRSqr5nDVb+VqWsUlLf/Kuk7s2co/SooRcEu5TrAq
t+Rph6u3zcwPRlKluO4vIpPnREGBsLwn7zjWYxmPo/aHfcbOxoR9yPGKggMtQ417Kqt6fwSBYe4c
X4tA36ShpUHRBkZPvJ2WKWnBFzGbFnBccQMQoSk21T+jY77aylepIw5bCMCxl5Dpz4xvesNYD5rm
QSywiIDkJHHZDSWrEFrvZi/q9W55QG4KzW18tWf7j1yaz3wJa62gv9RqBnyoBvKh+h6SH9K0j0k+
fafWXN8uGT2XyTzinVOf0uHe0ZN2R+K0RQEmvkfGHB9GosEVFuIn0+bY4TXs1+wgZX9CJ2nuatDc
VfVnnJdkN+YIJFD6XGwLpUBkxYVNVvi/UrO7s5+4ZoRoj6Rdco2R+nJ2tKcNFFqgDDxPYNBKzlmv
D6RWF+HgVzODI50KsPSfcLpOVxeSSKyX+OkXyZIF5EjOo75OzgMcrj27ChKPff5609kvTl1CX2VL
kCIDeZZzbjRCd5ZX807x0XmVDwxlyyUi/7zVe+qSEDaS2Ol9NELFKaPPpr/HrG1YpXn05dPiAQGw
rOxR5bbcL/p3a3vfjSbXqLaYlVTW5nHJHLZtyo1yjfuBLgFiQys9Wkvc0Cl+NrAc8waSQ0G3vNS+
Cr2OpxpAX524Xy0hvAi9jeLnW3xzYuCah/WfPzgixpVGGnjj4bKQQz1kQzFGBVSrxE2pEMj1257O
c0/OctiEf5ajnwVyc8sjwcxXwCOQeB2m2JZHg5vw5WOyaUyAgBv6XVrPF20jRVpV609CQ9xaoTfi
MQFvCa/A0DY8FhBSjImHsSPs+docU22BXaI12Y63TQsKR03Qu6ejl9226jV+R4Wdz4U8RFI89yO9
AJqRasB4Ub+ecfxUF79o9qM29YxObGZMTFigVsog92mjNxhlIqKd7Gir0Cm7a2nO0QpjKWLyK499
Izg6Cbsavfa8dt2FJPYx74fTkHI8dVCyA9z/TyNfMAtPTgazBzSMHnnQ7Oleb/3pdEPGbzYiOrbe
gpwBWCH8HQLi37/WSGu0OVo8BNBAOF58x2bHXncGytSmi3+kSIcd7rIhWJEzOaksJEYHAJ/ulEUM
O+JQJu4zE2AfZHr33TpOGVEzNpwApjwYcKh0IwuzMhHBqFV3peN/evp8sxrlDxN8W3wPCS+nxibF
qB62u9bwoZzdQGoGdBccS//83tt2tvfUdKBE7FsIa5oFlcI8WVmUDFN/xjhHJ4QLBCzrj+A0sO7V
3MiVTRmHVQhYeOmzhiMugFX4tg6jCFRqV0TJwVlIVhzxJN13nAPuveA133pQVZMoL7zizd7piv+6
RVUxVdgeA8+yYyrzj76HlbjoVU8Z0x6LbbEHsMX5Dev5bE3uxSmt5ywhMWobzZ0gpx85BPFBvg5F
OE6QMa1ssrDY/0X0uW4gFXdu5uAsSKf0rDNi8GDoDpqHu0AkzKBNRuPGysd185+yDMFOn0/U9Mkr
Bug+QPy858zS9zYvkGluRqBvM+A9sXJnG8ob/OSnYikdFfAdoXiRVRf6eESU7oIFQhPAhLwOnGRx
4rH/m7gdZDp3QMWbsOm27F0D21v7ALJ8Fc4ZCxuupjV7kaa+MbP3Ou2LYcs2KKoxsgadq2FfhSYT
JKlSgQ/2I+xtOdEyOef7hMAkWh9qbNpsVuR2FEmMfAiIAHOUtjsvmuCHHqARA2ouudSDhTF2VY/y
mRYH6TVupBLBPrqM17xVUVIDtvASHSRHnjtXTIB9+p82zMuVLDiOFQ6kG/5V7qyOfTjs/l1dbbHd
+w5Ahz96ztNYmsaeJ+AEx4F9di7HD+yL964F0k2kb0L43b3v1YRweOMwL0dGRjLIWR51LfvQWfwG
7AL/WprIwyFlfLVFecxSRzwW6ou0sB7JVn7VBlTHOkuDDA9n3OXqu5lBXq7WwjOWdmweCdtLTvAz
LPwc3EHzVK8TuAmc0SjWeTAPOXlqeDMQU8yDI+HYudiLLBJOS3IPF2qNHMh+MBE2M3KaaQuQ4POo
GMcmLgikKwYMZuQkyrbxbFh0LlglD1keJFUALznbT6n2g3ccx2ti3LVe3uxS7U5yDT5g5gLsmL7x
ZUOS1pddV3B12RBFUe2mjSvc3MiGlyg3I2Q7Wk2MD4eP6M4kEGJiJ+VAYmXCzIERFtRpyu6Ul5Y1
AqZqATkyq8O+5/m2Digh6TIeawJDUPyKv1qblXGn5Zcl8b+mwVyuqzPzHfLlCe7jpVYcqAP4V3v7
EjlDnOe4oDH6b8+V77zzn9nuV4RcmSqaBCbtNOv2g6zGyMyZ02rsi4Qccduu4+fMhLX3uEmiS/IY
3WBQqjkJ2yR/cGAfhEnX9YDS6yZmFU/7NlQsSgHoxS02Yqh5/9JtKaKQ1sSLJR6Mcj5T31K9NM3Q
7hhTQ3P1vgYTtBqMI0sf/2VjxruaW4wGE5K32DO2YTjLCdbIpXPsoGzyi+FUJpM4VClIOOxbpwl8
81CNwGLrItAKxn3hdej57RYV9VJetIYl5ViwxJYuy8quOwIX/6dk+6HPJEyTjg2xnObY1DHlzt5k
HmaURZyZ4wULPOww7gi+8w6I+Qb+rOfI86erKiB4VL32LtSbaQOp9S39cQbtEdh87D1AIZ3LUJC1
zBC4Qd8InDi4RIHwqR4/LNkt7qmZmndLmf0xeODmRXtaV2YtCiJpoK5isyyeaF0Yg0rorOox7nWJ
xjtSk6iqsBfutPWYD2BU7LbCep9wLjL7ZTR4xJPZ8sgcvctGRu2QszK9fRBsnuY1OOfIGvxHO705
oStzz5b486YJVcn83bleAPY5WpSZohpvLFxFQSRhZhbXNayAANLYcM39VQKq57JTlfFSFd+VTvK4
NTQD/6a3m2fdARQF3aRwskfY0+llMu9YSeS7rUHyG6HerEY9nLgx+cxdCld8537BBxSIGRymYu2Z
jHT+so18lGb6VjVOfzS1bxqkofT0MPNifaCVIVvGyHXsw6jUewcSfY8MzuhVrXxoMJ1jOSCw38vn
1aeRHjh1mEse37afNYFm3d4snnNy5ttEXfnDmRlYsw2WJw1P9QJydsArBcxe7wkZJF1kF+PL2ih9
b7jGwbZ04BL+5AbwhrkYczXflmWPdYFPgLR2LNvKI03xYsv/jWJ1D73h7u2eVg/AkJisNj5LRqk7
h34E7uyWEO4LjgJQREThjLjNfSak4qyaE0SMhI89KUyewXfDkuJYJpDtj6YF43Bto9E2z2wSED7L
HCIeQpSEhg8IsjosuL22ZPynZ/6T3jrrrgJsE5VyPlpJ/4egBUKYRXveLUcV+useoB1djsVw8jRX
3HBIQYEYUeKzCtZajs+j4DCl0kCEtTV+VlS5PC3s0HJyRY77t6kH/0N3MTGNeZ0Hkxi5u9CQBWxc
YAdOXcpjJLkQh4ihi6aWs36B/eKwJEgktyDDjGAC08/QLHMwNHq5L7WzAxLkVFq5HzYadi2BKj6O
5HIcWmMSZwxyqJWBpycZJMGc5UCDwoxFyQZyPPMSwxaBrgFVeedM0OPxBZ6mNq9I4bdDSKjvAR5n
ft/Pzin37Y0Rra3B3xwGtbynmX0j2mcqrjlZM+JYMdDoL+g7PV1Jvtzn/g+DVravF/cByT8YK8Xa
hKqooMhrskSe8TBwKO89NumIw1oMBunEt/uale4ciil59Jb2Pa+kHpFEE1E2xhvuk8BLaBhrvA2D
UB95Bl5+b7L+3YCNoKxsI2TlRbkWlxK6QtATwa/2pFgDkdIwoqiSjDcpHKYOT/GqHKGvvckqP0iS
i0HRlFY4OuQzVPcEGK8aMKGkPgJHbkDOsWeqQnBHR2MpP63M9yIWove2aXh7o29o6aNSSiLfmx6f
R0UmoB/eG4ywOy4qOGwKBD+CCjFICyLFY36AhBaqkYvq5NVsDPkHfJHLVyai0UDBkTEQ95oFR3u0
E9LPy0yj+tpsB9g1+BT8V8Hkd5RWHc1u8tcdpmNHVjFmYyzCWecOOaQmKx9YMpzFtHLqHv/qoSec
R7aC+DL+KcuyIxTwdGdOe3NuzL10zIhEXgp1c+Gyv4qAnMOK9HsdhvTc1+sYg/huHvr10msa8Cmb
AkvqN6nEEgQ0AKRZl3GA4mjJDo5s89iOpeJ8YHniNqTxrGLf5dtHy9nC98yhjBSmCt1IPOwGnhkp
bIFcPmnC3KKc6xyPQs5AW1+RPrM9YVXu+65lx+AGd5ZrHyZ4L9dRLdnuFlEO85pWvG3mSD/jP/QO
zkRDTAu2KJJGVoUDDQJh/1WaRsf5jzTLATGimjh3+TbO4dg18znd1K7Q5+eEGo9Llq9v0E3XWGqP
hpZ9rq716DZqQ4TMyl0yUEsMsY+uB6s2oo2uZ2DE4x6qO050+7s0xfzYac4r9j7rrG3qWZd/chtD
uovhioUnFg+pWKFryc5jDov6POMRO/kBJi1IOHoNKrawBUeCzcJ+haSm1Xei0VFE1/40GVCNMelk
sW9baGTFu5SZHTP5Zvtq4dbWYwvZSequ+a2yAyH1u+qGFB1rbr9uahIM+Y1f5GJvmLyUU8UaFIqT
VuvDA544DF+0xwTCLE9JptzYr4eNnfbyKZv22edvHsw5TidlDUcphAiyP1VerzHAxHAYcpO9wPii
k764w3d9YFsJK9TKXvMOC4awR4v6cJ1gGp7RHszg1FmkSbTz2vVLiO/qqUWNjvv574YlNgbAugZ1
05wHujbmadoAefOJ9gWzsC2fWP8EQwWxW3QJHzHp5byl5tdcdk7sassYLzBLdsTxIqqAeLBAOmSu
xfXQmxSXq/R5HWvrXI1fRVe6F+NWzZjIW/frcViwDfqN38doAXdbphtRJ9KTM5k4rZoh0h3A/1QQ
YvDaaBIo+g8IrW82eOgVdlDIyDXtvEHeuym1ilSyHDlTu/2QT38SGFuHViv/sshNaVYY4Oim2CwV
YK5WmloMVDd/nlznhM2WDLavZ8CmicZ8TIAmTpOtvkVV/NBuxSfGn7gwwKNKKnz9+fDiN62Iq8Wm
9KfSf6oZSJg1NBG3uYW7lHvfjMVfR8HLqmm0C/eVjZ60pf0SjYSzZZptYT+jZNAkrU5A3l/bAkWo
rdo+Mkp0/kJS/ZNvEx8BbFV6Xu07Jx/Pbr8eVmNKOelNcYAZ+1BkczjdZCvHpQXPTIWIi2Wkl8nF
lyQKnAsgifeZsMrIZCa07Wm76vV0oHvKAoaOFp4opCYuoKx79Ak6Z+e2+2QBbKMKhJ6+m/ZSbe3R
HM0/2Oom9J9ejw3rO1e5drDy59WFLO8Wyxv2vn+dnfH/CDxLNjpJPmLId8wngqTXzjXwom/wg1ca
H4KWMo67Vb4U/Z018MJOOFnCrOI1ErmJSm1htLfmv8s20MGI46qcsdmPGuNfg6kWqDYJVmIHgVOt
ByBeNDEa42OCPYLx2YtEUXUhojCgdf2su5R8yOridpWNide4Tkr8B86/xPVQ3jtT7yNq0vyBGtck
VRIQ30OuYxNHeuVzqS/9gAuRO6WS3G+zAeHL5dKRlX2DGpTskN7Gfbqx0RR5cxFudZ3VC4BVLZpn
rTuohP2aqKlm4ZHw4cgiu4oaw4cxVQwUfD7JWkAVjDuKKTk4MJBNUvtZLfNNAVrfcf8+GM7CM7lj
wWuY3CQs/nTsNVfukIBqJ94jvK0/s0Qe0opPfo3TvD0WJuIeQNXpVHQ3YTZgL4Q25I3VRTfWr0nv
9NPkNV+IMTrBFtTixliJNzV3WOpewdxah1YWn6bVkp2blr9KNHQp9Ph45TC9TY3mXLxiT23eriBf
Bz5s8lCPt7M/jCa+k+wdpdEEZEF0LMnJgkjk+T1AgP+ytX8A8Rr3xlKeEyq7aD9wO15HDa5kr961
Sh70zk7CWVNN7NiU2Uga2Dkkn/BZaSGwuq9Zn+2DSUUQrXAWqwQiRmz3dATtZoRqoT+WQkF+LC22
mGv1mZNCMknNqJWbi7Ko2UkALBQu78W+MR4KmLaYMpsphkx61cbsftLabxtTPvc4pkgP1ifH7r85
0SXhnltxJiut98wdi/ueJsTskJrS3CfCrxGaijksyXlFk1A7OSyBJZU61hbeMZwqz5Vbrztttt4h
m6xEuuaFx044ldxyueggkkzzu9SGD/hxJXRnS1H2ggRI0eBzqvExVcZybYxTN5BD3MS4s5WJl8+x
/g0bMfFJVI9egmsIQCGcU59IjWXCQtxQ6JTPdIrZwokMWU+xpBz2NOn5u7Ly81pW6iDMnIGv0AzO
uJvaDYn6wcvtIHNxJI1sx8+JFHejS9Er3yvFfV6WaD59xqpeplx+jSnc2uQrKxIVEtY1b6C5/LRs
ztNMt8OuppiRNHZ7N0D3ezLb/EHWesQbvngsvfl5dNHhpvVtVVP3TGXDrl2nD5IM7QVP6duNM7sY
yXVpqOOVy3Pa4i1yaEZjvcHFz/zKF/T3UjBvqy8QgehTidFcpj/KoG9UM3mPZzm3gTGldMdbl4Bm
rPLSKip/RkW9DhE5Hq/cdjmv158+oT0N2tJlwp0tFvlp+Cva+cAvrAuC7spI/jUyH850qRGC30ir
0U3B+Ko31cUAEf+/H/gWByMrnzhdk20/1el3S6cEM1/2z2r8am/n2YDVyd9ptudSGsGMDPa5xLHO
dY5VJlUuh60beOVpPSst7vxYAYHm/JUgVkMpeMgbGEET/YHgUhM2rflZTD8LIkAwp7pxHaaVh6mb
iQCz8d/FUv/lALNSa8V02vxb0wFjwIzwWdnOn8Lnwl0aPZ04XB9UZX02meWR34do27NmEpBqA4kO
261MgWWxb0Eh7z09B8BKpcEVy0acz3Z2MDFb2OD66Ui1p9DbnBcJcZNPEdfxtNEj+hL5OwC7tKYF
eL4164euYpTaDKgLuAKCbUZC5EM62zzn8NNoEcwy6rJIhdBBcyixC3XbaMeDtH5Gtg0wX/4uXC1h
bg8xA3x1P6GRsq5QzPhbelSdjtSFGYgrl5WFKFWo9BSGSWmJwFsEJvTmDcjjm61xqBX9O/yUDcaf
mgJd1a/wz3ngaxa3vcnEb+8ZXO676QTn8mfMkupUt80XN7s3b3PzI5ZZFeDleBp8r99LhOxcN+zQ
Wjz0SRthSH2ttiI2wYkO3fR1XvEomT+ZGP/xPTcit0AOL/K0/+zwMtPHkXDZoja37Ya9DwbtsbKb
SMu2XT4RptporcYVEKgB1Cx/0U/hsrywhP/uc1zJ/HbdxqJlav8VCx6csTuR3Jk4B24rBWeQR9S3
D69DZBYm9+KpX2NF2VNIN+GsowZmYrJ3rsOMxFFZkYIue/sKrbKgB8GpiPxV44477meyjuTox8+8
oToPdyASCPBrUtLcrxnvAA+khbdj/8uThpAklQIx/Jc2GkTLo0MlLBM1+1IWM9/aHgZ7PmSR7SGS
qJWblZ/Zzxs9BSfPWN4n4JlxWrYn9LQq6mtMHL1CPXed3ZCszlWy3Doj9UQKs1ZsGAZOuWGv63N3
JanMdmyKtgw3NTVF3b4fKLdQBmeNyKpXqOuUzfbJCbNF4FDoxavUEKEUBLKS7LBxiQ915l1zmbit
FvYQ+IqivnIju04s4witEQ9qywNJyxEJfMtBCGORS5FVe2dYSAXMREs4mtm1JOcTW+qvafn2zUEH
qrA0ygiQd4rVceUmZGRPvWPu2ewmO8pKVDAyMuZ6bXCrH2BjU71ZmiWbf/FOOyWwAXzeloWxWVfG
kb0HuQk4pZHvPDfSbkNAvUdyv1ARQsgH4LpT8TPhiffnj4Tbha+79dGonWcza32sGNSmjgwfYLxJ
5SrV/e254q/5n1GXc9x7dBpqI2/ElONEp7BgrzzsHNq8hmBA4jqDo7v4XNMpRQm6xMthjqPPux5z
6dSirM+QmiEatSuXL4bP2rX54zgN2KSpgDI/qoLrHFlgzPgdPW5sw2o9oozgtHNSLs7TO42TcSuS
8km21WEW4xRrMmHy6bzjggDARd5nVCMszJFW7qfqs9t4VxaJ+ZEKi6rUmzZ4k1EcuZLsmCEtDgXt
WtZC/KozdQS99urjjAqwoFqR51JGanh95JKTpmS7PHqNBn6vUzmdvvVFDYKyAOoHJwlZZeQqFbY1
Shs6YLaUVUjbKQ+klt/JdfkeECARnHfiSZvocJI8Y73lrnFSrEE6QvmIsyUvNofxefkG6r4c/Br6
rt2yzR/sd4wXeDbdqbwi3hShtICCLjU8+5HFXE3HQTQ7sol80XwX1nZLP+tHNa/Eb/G0Tjkvvnfb
GuEQaK74yKPeWnt+NbWhUtdTQAdI6FotHic/fwdRTtCAWJmptYTg9rijHv3UTh6dymKTXW1XOq0u
w6KFrS7asyOoPEua/r/KnzeKEiHEZO5Wn2t3C+q0QRL2ta8UEMy+J3wa+L46kIpEelb5dhZp8qSD
tkc/4gtaqUmlTihHDUpuKAmo+3WXQIbxGSJ098Resw1wjgebX07HeSXhnqGhydTDzLzRmwAHdHFG
P06g4XER0gfoQ3lQawm6JpGTGqv7fmUGBqUa0b4tyVqWfMqU6V2mpGN34fIuEvIFA87ZcFIn2jZi
1AAh3ENLhJr3jXdap2HgVrdSjNA+dn3m0DLFqJ2O5qdjVuihT95E5REjDmDSRAVSQQiCVx8tS0fN
FhY4b/VeeR63R2JSgbR6izWdL88bJ4I1MgQbqViOeV7u1br+cJUDOO7wruV2omnDcvGb9Vw3hhP3
ao1tyR1EKQE9iGfwSCrqtCrjzh+6fleq5sXqnatledudnGuX5MBc0kc7HOsiAxmnrXXIYDJy++lP
6Wg9TVlPDWonyh3OAJoh3HNvZ2uAwzB2QLifyC7yUVjKJPbm5WCr+a8+QRXG4N3iYXLukRyZN9EM
onoxoph99kZlcEpJfG3tGIPxTox8zp3COmyvVaN/ziSCnml/9PZL+ZcChfqeYPidLL+Xan5AqlCX
zkFCAgJISGqhFxtQ0w7zzakFLLbrhWujmWd/Crlh3Gw+ZpAhWGyHlT1Kh75hOv+xUBMIHtm9LZZk
74yAnX1pvGqFfy0LGPBW0uHg1LUIX/NjSvAnL3J5tmu00ko33tSsh95a3pAL6oc2qHqHNYTGxIUv
avjIRIIjxcJPreRnU7LpGTijN4e3cF5xSffBW6V8lg5Qb00OZ4obbMTqaWhjs19fBk93bq3qDism
7gFJV4UZIQaTtqgDXh2kRAJcaSpaWAzbS0KrwGUFOQGfJxt1cEAdiqRHZMdOkWdw7O1mvQp5AuVc
n1MSBNWP3fhuiJPrU2tbWlc2YyeonORCnL6QnMVZXlU2T/yoy3UVk/KSQARnAZE2xZ7qZSwaDHfQ
9yInMJB4JxZvu+pm3qcAYUeb1aPRauQDdQvjSOq7J6t9kvCS3HFfupjQ8F58+qXSAm+j6Hyh7qNR
ONN1y7g5gYtLwUTlORas8/8quoMjc3rWU8lCmLfz0ksuVbqVPpaOjv5wX2nFukeKu+gYXwLD16h8
wRC7q4enzmtW1L88D4zEORFlTnaEJmiIM5pDa4gdmRTnYG9pzILGjqxaRwCw1ljcnt3OVKuLp3Pb
XxwtbgvwZS78QvyE86TtqIOoY1OD450tLkUsaF4IH/Om/sKAuAVkxzb2V3ItDJx7UnBzCq9vzU95
NZ55v/HyqK3auSdX04dzL/Q3ih6fIX9QPj0zDSqyYxeSbG++w2TEEbLz6YVA1kBvlgpA+Kiu8Kix
szM+dIhQWICza51kfpRyay/MDhljuR8bgDLwvbl9jYSC7cXVDpoyPtUW0rU+I76n/M8o32j6LWz/
AZiIMTBlVYum7lI0x9Oid08AJfeKJCkHnvTPSzs+GBQa0O0AEV1T7gfjdI/75NKXZDacqmwvDgin
a4+1NZCrutO6SZxS2yaZ7YzXjuzbzi0eTO3BEBk0DB2dzRq8g8XsFGwdDNsl9XQibsCS4K5TgrZ6
/q4yhuah1WesWjJLHwj5CrDtLS4/H27uLdiXr0xNGa44rEmVeF54w1nLBsooM3FvinS8H3o53Del
4tkFLT5AwfN7MvtQopyzq1kaQozGBQg6gtW7zsGzqNdrhKv2XJ5wWVJbcFez7Ed0efn1hRoNR5dR
aPYePBy+lMw/ZzjpwxSHOAt8JL3fX8Z0WEKKR0L9zXfftKsbj2osZt6G20CiLsf6jFftFXsSgB7w
NwPhKURBGHt8F5nM8iImVFVwPvvpSyu92+Si/i5NEdqat9eZcx95bg2PeLBNRLZbw2dtyPD3G2GJ
Gcl1wwqI9RWOBob1EluzMy3XMvfiDYPUUeJ4fR0aYnYbFRYU/Dis1YlZplRsocQV+SuFBtwHNv1J
qebJn9L63tTot779oYZoSVnIQV2StvB4cpTEMlXWvCj/Czczg+fSDtDC+Bnm5jzKBjK+NJJIg/wP
UzPrmd633mVLLcmqTCLXBRTY31eMOpLlBLHwQVAlffm1pGZpZYdMiel1xgIB5NRKd2Qd62A1RoRv
fL73rtHb98TZZZSsKP0B4WicjhRsRcoszNDsxXf5C7Cp7dF+cRiZb1Iukw7TPMliwmWIpVP4Pw83
ogaMUoqUSNH8/tBsiDzZaO2NST5s7FKeF38/LCyd56LRDlDJjjqQ1qeWJXAIyJMdJr2IZ6dx6TPi
N5kqLAK+5b6Jhcxiig/J0ig5YsahIoqav470kbtqaje3Cyw7L9n/frWK5t49Bk3+GHMhfLiq4pUw
p4SEX2Iy/eUb6XQVkvchFIOsmzKTViIqkL8OzFM/TcsM0SR41/DkrPtUg/uZUvpEKXv1Mg/dTIjV
H0jYEcQpXUJ+fHgsHmADoTnZv3BGftiDrh/FgokKG4j/MjRHeYvZTcDFftmxdCi2cTmlCQMSqDpE
Gpjctbtini6vhj4skU344UzTHvielRqVfOR8nPHDaaoV/xZKo4ikB+XkZC9rzVOpIigcGUbzszXU
VnW3CB4BHLgR20p5T5MtV8Bre0og8jtcirhPaVI8OFtVPs22t1sLIzlXm/ts/IYoh7qns9h9HiSu
3DZp9Ed8WKGrC/l3StCIcStkj42xWNiseOkKh3XLko/bn6Vg4qvnhyZT3eva8J3tuiW9ls0fZOH5
Ot+AgpXZJNhgp4eFilLdsrnBTEtXh9P/GCKDUV+6ZF0fip4xW27Utql6PRN3Hx6lzbD4y4ExMmfC
qtfirK3owLMbzFYcPc653v5p/Hy8kpYkoMu7CwvHswsJIMoyv30z2zZKEtU+mOatI1aveSCNyj13
mNBZkpJTxWPHGtvuvIOmpVhmb5tu85aMUfO8PsAqZJ1Brv6XOJRTPHZPqfDVqAplhHVWABfg6Zuf
savJC40HIsxVrUVy1KkfaurTSn8hcNru9RdA51LOdGRVYt/JpN94drkPmmg4B+iXoQhIhkmDeLOu
GfbHobAJhs0GkqnSUcM/5LRwfyymj+qGYJhxJgb5Ws47iqQuHTm4U+mCvWx9v9rZBsCs1M5kaKd+
cRINI/HIAfxgsS++ZaB/v6lYE+Kuo9AZ4yuWT3INv7FEmcE4sNCbw5YP4IFqM3XAiVtzTb45Be16
vQxoVdktDJwmZ2FY7v18y+eBbst2iUXaeXY1M9arjIv27SVJsgFmXYkqz68jG8Li9k7TMn/XmBP/
VNAf6nTXhqT4jg52NsnrfGptQavHjWXEYOdTojk3T1pB1UMz4Mv7//93qut/wR2493Ji7cHluTpU
VvaF1fxYEnvPl1bubVTIeGkNcHnA0u74iV3p9+dfnFd/w3E2OYJN3RxzXby12biDjtt9SCrkg+r3
iVnXOCPG7XZuZM9LQ6mSDwXn90AkUAn6oql2Dj1OfDu5/oDt5JLcemhWBDznJY1+8YltHfe10i+/
D9s2t7/FlClIHsV8GW8/TDoZKGhlxqEY7lmNXHhI3873//dD7X24Zqvfd3P7NKMlMC/xn2wn+e5m
uzr9/hv1kTRGzPO0mw7cCNY/1NlJ0tYjdoSON4FYbetJo+KzH6X6bEZmXMyE1jVt6/yCh4H/oBA0
BKY15p630cCC4C3rH2GeHZX5x8adknBL6+JPNbmsah2Nm4WkydjobwjbSn2rxLM+cre/KP3P0if5
D0QbfBwGEvX/qEFDK9pjlvykekbYwiEBAP337Var5mFF+UDjVW5PqqZf0p1R4gKwsRr+MmRGDAKB
gbJuOf10MW+8E7Eab2VdW1eZv/0etElCqRym3z8UqukhZ4p/v3QJf4kmfSiGTjyZYCzm0o6VlfHQ
n/vmiqnsEWafFtlWyhdnDPadZiSfMxGQEwHI5NBU6Rb/ohNUOj8st5AbDXLdcdXc7LVZ/acVSN3d
2hv565QbqGxuAfDu9h+tWx5O8EQfaUt41mmG+T/qzmO7cWzLtv9S7UIOuAPTeB16UhIhH6aDEakM
wXuPr38TVN66CmRQfFevVR2NVEQGCAI4BnuvNRfSfCm8slCb32R9lFN7w9U/VsCtpFYegIQpKGoJ
2D3Ucdlvu7CL7qqcybjSqegOrHT7cBD3fcVWYRF2EAA8b8KrxFskItDKXEoEQdE6QYlVXlLQG0xc
0jGVr94W/MJqbZTtNKsw+kk1p9JrMq5oZfN2c/BLZbwUc6+XBKsu49TEtZ0hpkmbp5CiIyq3Xrrq
iUBZoP2trj19LK+DiBDVPv8meWm/k0JTx7FCkJTELmSRMFB2J4DdONjjnjoFLw4NLUYzKoI/wRnc
mcxY1wWmQWDepbWX5ahYdx2xZh228zVpaP1NEb+edjgJ6xqvr3Cf1K42N+ShR1dv63sWmcNtZuXP
rS5s6rfMRr6OMRDBR7HWQuU+h058tNRQvw/pvY5GDqpV1ge2pZ5KsabZG3ZJt6bWXLwMg0ntkZQ6
Hspy2dgkBgYYTFY0jw8yiiqndjP64tNXppdk3b2dAqJCCb1Pm+8008u/DIgDJ7EdWJcqzw9SODFn
UbkeDF9/diU33ioBfUe0Ad4Oyt0jMZXGzq7KcMcSS+EJmBHXcvpHoGhvIetOEMrszpAwoiWRi7CE
6R8fMVqqMnnRoRHUVZM9eqV8gwTQoAZk8Bsb+CXJbflj2vFuJYU6Nre8ug6NtHBwvfHOwHBgLhm+
4vEmiHr6TiauqqaVeFnD7r6hWqAQFmasOlUur0/cmEbkfyN90tMCqKmhvNA7L1nGHSpmOvy0b0RB
ZS8H3evrLxUtAYbVup1MhBEdIa3W9LvWy8EWJGKPzOdIxGq+PGFkFAKHb73WR/WK0g+t+ytAEUYH
/0E+8hbXNJiKUjinU1EosufbFt8a06orrf0GYy7lJNRnlTx8a3x6t0lVObhwxIPdPUE62I5x6P/w
4qxdRjp51Hpg2JtIpp8Cv2Z7AsA2bZBsmki7PYUSmBOWUcEfWWDAXoyY9lDC/f3Kgn2mxQCa0Tc3
eyKxMqKpT7O+8NkrF565V1Ai4aUMQPFML1kVCsG1qNhOnt7b8lZVl4glEI5Pb2qIqbx1FQfZdgJr
Yn4IXmWPUhr6/01Pni4vcLm2w4WMsn0CE7Zup+/DrsUPZRrID4u6X7cGzej2xB1QwnhPiJs3ac6C
daWT7Ml7O5WxyWsMaYCGRtH/WcmIWlJyKYFKgwpOXSgnb/8p4Qyh/lKulKwQz5oFNNcOA7FD4SCe
W8un76qm39PKjK4JUudRjZps0aSGtlKQfd0LDEtXblC89DrepxPPcijRschkeS7UzDIfhqq2V2X5
Sm4FllQ15keu0ib0dWY8tSGB0G/R0mL021iJHu4l130UEIeckrmnmGi6yFH5X1vqLlkn22+Ubq4P
W3TEIAGm9dAkQ3hgh4hci51O56IkOr0S5JYp75XgKI3EoUpdr9ynrk4lNSr+zItBog0Pl0PI8M5K
lpzTXHmaNZk987RRaQlfgVHLlrwIQsfv2AhaGYWD01nFin+FqNdb1blodsKEldRJmg3rSt3Jivfa
UjbexENCc/VEPu6uEaIkOxs5z3awjesgr4PHpL5mR59/rfWE/U9pBI8AQcy3eUfnAZj+ZT1ZPQiu
rTZWZutLhq25IcgwPeRSynAytAcdHEpRww03/fIFV+a1ItMrDzByO51rvWI6UynEGa9p5I63ldF+
GQO92Si9T2nA1d3HjBiU1je2I0KWJcroxslqadeD0duNPZ1Qekc4PeNAP6oeL2SJ7yLVbkDJTRt4
qQbXeppUPJlUTk/UK4buePTUkUYiM1ln8nS3/rBNCzZVg4HpWfhUfNPU2LcIZK51u//uEQhwZYrR
umKOjCDA0POKmWMfcuYzNxm7x0rlJdWK9WemrfCvIG7u9CSx0IZ4Bzprwyqnqr8bcqU8Wjy2i6ik
dUYKmbk6rfZTk5sy23B9OuehfkitPr9VyoLatMK+4ESB1aSeJMFa3p8WMzHZp0tdZhhDdVfB2E6M
1tOfDoX3DZpue+MHdscFMa114JX3mdKp3GXLPoi4u9NjdVdM2O8iV++qTsIEYLSHQMULbo3XIEua
NerT5HFwhxFQBDuomNc/McFFIBxpdBZbACAQF++VJg8PDBh0UWPDHl2DSyvktrz7919ERAbuIM5T
liz8W3cqKQyx+4pcTGwwXL9QXiXYsstEDPc18G4ETt2lmVjWgVfKHy1yG1rjzF2SFoHyzl3UftOu
wk+tgxGAXegU805Lwwf8cDW8Gc+azGJMJ5Xhr8jtoQ2GsZUCclsuUzne+30Fc7+J3ZvGRl5UWFF+
W3u0ZFUWjXrZk3W/wv35FW2l9oWwaSwGWvE6IkDYx2gDWbc8izc5f3XCxSa2RPcXlvd+DLFGsj56
W6GX+g1ZkWxz6GZgSVBu9Nz1kcv1Gznrh51UgMCfWG2OXyZO7o7eDWgSe0MSNBD6cYcXixpQSWkQ
zg9KpimKBtoOQcPZyIs1qCu6KiGM6aJ4MqIhpAhnm3eSEh64MNAoGryspz8a3OZJQKchM1qBX27y
hlzZwfeiTbdxEn9paHEeyaL/HhnUBfOQeT9VHtAGdk+iBRCXNSqUvtNEQsn6mNRUheVMGI9RKN8E
voLnMhUhESFdsv/vnMMH1C6VhW8XBfv9RFsTMO5v/ltW/dSk/iNY7nUnE1jPpfigyFg1ct177j1B
MWJcFWyDesyFAQhVFNXFK+ifYAz2qF12VKC/y/akYi31HWF4EDALa+ETtZV3kKELrXomIIPmpI+j
D8X4Lfz2B8SUayxTLAeh+tD19p+5aqzTDNjPmJErHHnitsrraxW6B4V1zkIPdzEGTi9r4dWZgnxY
q3hBNvREoAKXfII4W6nYa2Y40W90RLRRd+839cKWWYdDt3zgTQ8gEa1cLMu1ndExwJKeo8Epg5pK
yLCW8E+jQe7cCKu5D1wZfKlCbrJXaLSVCKr09ERZewpKc+SUkiaDRre4pkSf7NLyQgCM9g9cLu1R
W1cUW1jgVlVzlimCKERv6zAr0bXQbWojUphDtqd91l5pptFeoUm6Rxyq0eX02qceDFM8wn6ZyPHX
5NgHS5NiyaIwAfO7vNEgMqLhzsDp93at21tLEtj+UBIcKMX81dGNeWA3REZE6wYbv5LFt9KEeWOV
Elz4EQuSb+vr//p3SthvIqP+AY1VbKCkhs5u2haqqliz9K2OebNPIosbOr1Uj70u98tBIqwHBzCt
/yytl6cXacmsCvSQCICF7IZXF87i15g6uMScBU4kwxJ8jImy9lcusU9vmUmBDqtf4uNvmIxo4pVs
oSce6BtO6bRBwRGlLiTSwlauhmla0Cz0LaP4a8QQBd0vSC9Qdf+RtjSdmGGwPdM1mwig09+/y/4C
DqdKKXMOctcEnFeiXGdTUQTLajGhSx8yJX5pFAr1UhrgTS1DCkhI2Sc5AJJXE8fmx1fK0H9NbzRV
VVZ1g9FlYY7hrmnzZ9LPUqNymVsQR1qLLNuecKWkDqhDna9o0nSAoJpq61H0/FZb+Ytsm+1DhTd6
j14r3dBlTjKPspnMylSrcXyQprz0hc1WaOwRfArYFxQ8lBu7aIlBF2SpVjECtVG2n/00BtlLS8eT
qvEWwunPoDKiQ9FbD6f9c51QYD/FihnfT68Tpy33W9FaSExNVIDwtSjGMfSjcHcaGafqC3DDimgP
hgcJnn++Bfa8YU0D6h7bIJDKO7O2v3Ft7+OaqKtMcTvyO66stOarBIH+iP3XOUE9aJ7Gd6r1VV6/
bSUhupBuL+XKo9fxEh/XXbc/BT/0iviTmiqNkamgGKTRbZaP1d5N4ZO4Vou8o9jI0wZKnX5k6lAt
5bd8j9bX9ggkxcIkvWGd9zWhYGUPdLmsMAI1AWZK5H/9i56+VppZ/+xAHyxgTdIRt5PgCuNd7bT4
2xZTpDPsw2w/hCL5wkXXsc+RpVzfn74KcE46Da56MFTmC0WQ0xD4mE0CTeRXVm3T5Grd19it6g29
22yfSqwN4FWKezmWiU5rhQHC1oRQpSu0FvvwW0HUxM9aU5YYYOnYDbjd9FDN1r3VJTelXd4bcTH8
0AeKjOD+7S9uT4fbK5P+sUMNQykwre8G3G89OSMakWisYeXw1RuY4OlhRBt5RHvFe3d6N2CyYrrW
hu+KlVIWJ05GG4udH8nioWJ8q1RmobA3dAImsHxjouvKzO5aG+z6Rq+sKy0G1Gl6900i9bdmHfdT
Ual+Q9zWNRnlDDmgTkq2tKdC5AnpCBL07bGhQ7lRJgjKlC12XRiIQGSjR6js29+jLIByr7zYuZIz
XCf4WtYlixH4wAGDD8suN2+vU09Jp72HbAzdXi/DYyqq8i6gP1faKKK0QegrRNw8Kr62sdWabUdm
lSpG7vKlwEXz1FL8P/7Pb3WCq22kygVq07ZvEQMQutH25rNVNQwM0prpBLJbmD5EntSeYZfVPKjD
XVTJ3bqLs58GQg5gQoFHcVG7P70MdwSJHHghA+NP9BaqQrq8pRzrqOQpDKljugro9G1djcx0uCXd
3i9GSK6NGHlLQ674NrmOFIPWpsyGTsP3M1g+ahvJu0azzObS72IGIO1hxicSOjES5Zy67ReRw+CI
9PLWDWnodaH6V6LK1oOPoW+X1zov0p69PVVok9Zl9bKVv4pQPBKmoh+9kB9yFnwB1QcvBt/AoAzy
vSu1kKWUBmaIUnooOvLgeoziG4r2/W3ZQT1AWQJUXaHRYml1dWWm9QBXwlSrq8Cdmn/ReDiR9Ebd
/JuLbBZmc0R8Yy8zv7D4JvUCL7Z1ddpXEh9earm4zuyu2cuSfFOHVnLLqpOQq4aPS4HQtKHA6AHQ
G6tlI8f1ve9V7VIy0BmNekfotZfdnH5UEw7XI4IEPU+s7mUjCR6MdJkkRvvQD6FJ6AeSNsUEAC8l
iNI0Cp5bujKvSWPiPs4lda9YG0GgB/1t0k6sEeTUaVlGAyTvu97aGi39NVkKq83p7JNRxnyQJbvT
b6l1jFx7GU5rptvuQ9QEWyjL/bOlugcYDepboXvsXMiJJTCpkeyjQ2t2MXRV8qws4xhrPUU3SVY2
pQCzcNpZJ1Ab6sZiNzftY3AL05YH63Pr17QOMU5v3zboliVtbe42/XUUW5qcbGFsXAUnJqlv3cki
1A+GjrWstOtwlw+INyVCHUG6jExbIBxSrbxBi1viTMR23xNYuLIHY9gSGADjUY+OOn7CpeaJH+BN
1acQQ/NxGM0fIzaRq1LGNTCooXmjMkZuNAVoiDqluA8DyIWY3uKVKEEThj2F2tjNqXHrZbqrRVQh
QsBIr1Zefu1HooIW3Ay7OO7hSuPCR4dA7YDnGohmZsKbsWJe7U4vzQkJOUGsSbdhrY3Yudg/5SZz
2lg22PL6PqXS7W0j0TMSiho3Hw7QKXNNe5AV7QCXttgWpkjxA2pXQ5MN31Od/Juhb6gs9vIagzr8
5zb6QZHDWvOiLG3jPHoWnauurcgGOIiWeFt4iFjTUVKveHGEG0QTlpa3sgvUQt1VeHB1XLLXgGyi
LezTauPluXWn8Va68IruRaPUAdNIqdcA39A8xwi+XIgHdyqxSps2ToprGzzIW0sZoUm0smk8gV+O
X6ShxGSc9dRHpw+tgE6ssEDJ13befFWNDs6EgLtSh1r7pZW/Yhs6vtXFcTxaPEU/4/5xaNtH5KT1
Dykcj+gI03yUl3KRlusTporKAqGiepBW3+phYDMyaSlKs9qKlEKDyGXCBcfeWGpIUL8ajXY/7MKi
d+/VPMmXuQd9cTcUhnM6q4bvTWk9WtCHjzalJ5XXbG6zKzQnfOVOfjH12DpUWmdfUQRcZRjqN1bT
NldtADPSbGmzug2KDaOcfGAiAbvcjnBJvUdE2dg6kzt90NotOW7t0rLdSSnqY4Zrd40Igj+TocNj
X6l3w+ntFCU0wqOpT6jGbb1Niq5BpPLNjUTwRdaq/YAAdp12inIl6RQYO1IqMGTQUUxCvT0oGRQk
ueh+jEyFAAIw8ql4hOLlCNOtGhCLFQrqhql3rKf+PrZgStGV28knGqFGdO6yLmFdKXZByF6nv8Zt
dFOrI+s8EY6TRBFDCyadJYBBNDFTl6yCMLIPVJlXUIZD8kb4xkZIJgs74Q3VDpSeHuoLtJ+0HWVq
1X6TPklsVoEu9b4zxFaJn0ynszs1zkccu/QTrzsG5uQ/xXpqDBFeWvtLH0ftN2pvPkUX039UJ2iZ
lvVPQiZzCLYGJRbse3eFsZWkV0+RUYKnbEgJoDRpAGrNYZSzbqfUQf7WFA7jZ+CKiBQmwCCUR8i0
qZIe6hPGPEmyVSEG/xZ9AfK2chLNM9/t2wkRmypXHXyH5ThdySTrMVw0MQS2aTJpplNr7HprKPEX
CQvdoRFwQXzqM6UpZY+qqA6nuIYExt6pF6FoFByN0YCaRpoB0sW2g5g7dagj09O2EXyHjS5H3ybF
wIZdGl2pEn7WiSieNzxZclNciLFXp9eq9/kqqiw0RVZQ5OqKoSjzLNm0LHK77sMCKVW26rgGx2H6
EVm3UUWPqdCHHMUkP0wl54dh/v3r6c+8mjhK2cZ7UWK+vkEydNC8ArKelMa8EmgyvAshtLu3Hzkt
layj13Z6H/o7cPvvF9hZsvfs17Mp3r8Ef/8/pIHfBC9oRbPX+n9DHLggAfR8HPgNfo2X7Jc88Okf
vOWBm3/QnMeyD8dB0NklF/xfeeD8jaxTSRO2RbI3b+K8XP4rD1z7wzQ0DdOcwXswZnXCcqY06Skq
nL9SNQ6kkk9qyPzD/yQPXBVTTs37p5KtsdB0/lwjV1unNPdrMaCXrCEMc17LYrW4KuisSUjQutpd
lWzg24f4AXbsMs3XGnq4jn4M4HGgJvGyaFeNuTW8LypkdW+pIidP+L+g++U0lG7M8msNQQdyi3Gn
GORy72WMBPDiCjIpradB34oXDF+1tVcpZb7YPZT5dRgtK2UXDfkKbnTY3+lQlwJ/J6M1JflFVVZD
/mSaB3pyrMOY3dh1bWrrmBX2RrbWjbJh8U36dUn/1K6uGv0wzRQu9gNrS7sD+rqRryL+ZbG+ktRl
Ef4MWghILQVrpI40NkEPfZeAt4WPnvYNQrD4mkqH4A403NjQqVmIL1SZGn0BOoxYXqq0CTgxSwO2
FT7RSU3ybfzNElcS7OMf2Ta4pp//6j6w3LQ5KxSG0a1d7qWdGu70781UYl/4m3Epr6ZYE4SGWJNX
2faemOMFmjCAOqwHr0y0SrOV06OC9KpY5EsL6Y66YHFc6btgYz+U2hIvwg9iava0PkInv5J3uD8s
aVcs4nabX2v2QtDeCleYEwRi8yTY6NkqlPa9fdNyPlOUypP5pxEf1f6bqJGfPrjubVffB+ojaXWZ
S2bpxkj2NVzQaKn/yRogpEWMOgICzGJakAGiN/CnVoO6JQQAR0ZiL01lhbyFt7TmByrfSW2PbLS4
ScejClvB2EyWi2EzQFHf18OmUg+WuaI1A6eqswApLcVD/pf+yku/8pLc4JK/ZYN23eqOzYqzVHXv
p1XhngYJeedmbbYJaXuu8kh7HpoDeyMxhq92XnVrWSRvRaH/aBL8/5nffpkotz+z44/kZ/W/YBKc
amPn50B0b+mP91Pg9L+/zYCKpv9hEkkgZJWSo9ANJrPuZ1X/n/8ytT+EqTADysJQmIGmyPe/Z0DB
Xxn8S7LXVSTdKkf7ewJUxB9MU5ZFDVOmpsfs+J9MgL/WQiVV0U19Ku9Nxeh3pcZ6bBMLhq13SzMH
+X6pS+iv6+FtweQWej+z3xR8fy0f/s/RtSnr7N3RKSi6ZV9L3q1rDxnKEV6DzBKIVhlif353mX/z
EWe+AMvALx8RtXQt3VaxnKgEn2w24BYaV893Hx99yrf/9+rw7y8wWxU8U40MkdM3QIRjw/sLCMoJ
d75rvHq6sv/cZ0yf/e4i+UlT5abcC0dk9SvtY4yTYOta9Rka0pePP+LcRZruz7uPsEI6xYWuMmuA
4M6C4bqLlNXHhz53haaPfHdoDNMd5mFNdyRZfhQuliO5zR8Q1n9RXPfw8WecO/1Zob7LDDs0W0l3
ei3HT5kiP3MXWWrxKvHxB5x7TmchdiX8Y2XywTgy8Thayi7ADcVubNWXj49/7gvM+h2Jyxzs9lz/
LPLQG0CYWcAIji6MsnNHn41hOZIkSJud5vBWZCwp0D+zF04vHHwaR78ZAepsCCPaHCwQJaojBuPF
V7B5V9IewN/BDGOc5fY+r7vtp66SOhvKtVKapummqpP50K0Cv/iaQ/i6ME+cucXqbCRnDW6zANeu
k0ksr6YLO7GVx+ww9oSrfHz+5z5iNpBlo4k9vQ5Vx+7Une8Fj5GaLv3SunAnztzmaSl4P9Lygdd8
DFnJrQcQaAGYhAJ9D1Tz45M/d/Tpz9+NY8Ebulyjrb+V4smUk0BsEEVCt/tzh58NYaEV+P/IxL71
mkKhYooLNc6Jivvc0dVfT15q3FSYZezdppofmuuOyqKC5FUo9erjDzgzy6mzAWyyQmPzqQvHVTDw
k/lsFaxgcl+IrR0ln/yQ2ThusmQsDOEXCOSyH+R6bIIIOjXRU4vMji6tl9Pz/pvxPL1Rvb/PnjpR
iOvcQp88HmzgA5Sihw0MugNQ8A3w1Au9wzPPkzIbzGld1kWWW7kTqKb8RI7BMsDy+PTx7Tgz0pTZ
YG7IshRS0ueOTAmZ4m5cfmtROYDDjepLT6x27kNmw7nQOnZsSZI7tYy5oFyViX2UbTzDZgowBaaE
TvE0+Qa0fumGpIyNAAX7nwY9KdcnrwzuF76SY5ZueuNRk8AJHTT8WfzSUN3XW21VUPZKn0xKfiFZ
5AABDP+HlJaLsH80zHus6R9fLGV6SH93y2cTh10ERt70bubgKrqXW/9rq/LWMkrQeuVxBZvkoDd4
4TzeI7wstRfozPULA/PcNZzNKhqUztGyK5PwY7QM5mBjO4bdQVmcZsvHX+/cgzabWaAhEmwz9JZD
Z3Ofet0Py7UeP3fo2bSidaCB8kI3nMaw/S0KTXjichZeuC/nrs1sTiEiQS00pVedwlRvDBf+STY8
e7wVfu7kZ7NJishEHeUwcwxUfgpwkNomZi8vPrdYy7N5xOpiEMaFgs0DaUwYNLe4zz93YeTZ1IHi
MiWCeTCdqT+5Tjy/f/ZDCYh6MUZ/feriyLMJhCZQjpajshw6Zz6V1yDsh79kJdWtC9XOMzdXnk0e
stl6ZSG5qUOJGxBppNarGIXXpmiItP34O5z7iOnP363YXRa0eaGOqlP6JpLsku5pdx216t3Hhz+z
5MnTeHt3eGgGse/hNXRStf46lMMP25IOhOoeDMu48A3ODF15NnTjNMXgNma208hqgjCeoowud92F
o5+7PrPRmwwpSLWeo7dyubOzcAdN60HSzc8tcPJs+LoND2ftCYB1eUWiuk6b2yYlSikfPnf9Z+NX
q4kO8aLcdMJK0EfMgxSkeIcSygA03yEZuTCQf3+ZTHs+kHWlFWRI2Y5e5V9CzVzJQUTrKb75+Gv8
/h6D2Pj1MVJAA0d+XNpOSXv0e4rr6DVNtOhTb4agKX89eqK67Lc11hcrKg6Fmn3PVf/C/T13XWYj
WMNCAfg2sZySOuo1dgiMM0nYflGUtll/7tpMH/1uiEV+Dkhu1CwntOTBXtsNTVACGxq33nzuA2Zj
WOC0S7xcFrw4g5rFT0EnsjU+9cZg2rPRW8ZiQJgfWg6aqBRNJTJMEEyfO/HZ2AWTYWmuWRkOptx8
4acAPf3W/vq5g89Grh5RHw1qWXEqyyfOSatBiIHs++RNnY3bUSFQAAaU4sQx+t2JOJVWXnBhUj7z
UFqzwaq1aM9VN1Adoys7BO91u8w1EyW/3afLT12dqU/z/qFE5ayaYNoMx4viek+oBy5/gxb4x0c/
9wVmAxY2N+YDwdE1t703Esx79ajslLK8MN38ftUCfPHr2ctCDzu0A2yq8voWv+Uxy4BdDCheNSv8
3MNpzYYtoBjdJliYbWFaTYT5sbZe3Cw3L92Bc9doNmqtCFOvlojYqbyyuRJVB8zSSNPboNWNT21P
TGs2dmVvIHYngxQTm9pVqAEEiHEA223z+vFtPjPrW7PxCzrKIvbEiEk3NMOND1qDcAEETB8f/fTa
/c83GnOuH3Zt15cky4ydYtjnmgD8RqNHE2tFD+hahR3GtL2R9Jj/97I4Zs2+TeVjzy/9cF3Tlxkm
yamcYDgsSTsK9jCNLsy403P8uzObjX5kVJXhUSxwIo0IkCpaR7LT4PjMhbtsyen4+AKceULM2TQg
Gbkw3ZpPyZJFlJkHRPY0Fi6sqecOPpsAFIv0U09AAzRr4jA1oBfBuBmT8cIIPfNozOXtyZgkVW0O
47QmPTVjRexCb4Srjy/MuYPPhn9k4fAtkWU7PWqxBWXpYYvJQfncwDenK/ZuvQbJFMVwoFzHxT+M
PAsfsJn09oX19MyjY07f6d3RzcZQBiUIRgd7EIFfRp4uy9b+bvug9pocs14Gc/HCN5nu5W8e07n0
XfYNWS3ImHEAa01wMUsQS9M1yN7UbmdJUwislyfkVCEE+tydmc0IXa60IHVMyzGGortGMak/2ZVI
f37u6LMl3bYyCdF4EvGygttScqF7h9WFMz83HmZDuvFkYaYVBQa0QMZVFonhyrSKBDk+Mr6PT1+Z
rsJv7sfUGnx/7/22iSIkkpGDr2yddNVTHRd/SS4ZI+q+Mb6UzU9UQnR3i33mUtlsPnfZjOnxePfI
4TFXjDBvXEcwo+SA3FzCZmW8wf764y82nf/vvtdsuZfF2DWaO0RQhDv1mGu2fNWoVGUzXBMryaRk
Fg4V/p8YLE06lBdmsGm0/+5TZ7OAjfoyhyceOnUDbDDXSS6Muq+eT7Ak5dQLQ+jMVGNMj8u7aycp
Fio2kBjO4OXFQkzExbaGOfbxhTt39NlkIPt6FWqZZDpjZSXfRpHRmCKQBET+544/2wCUrqtGrq6E
TgIK3GqinWaXx88dejbSo6KQSYqoI8ez4hVW75+9W3353KFnwzyR/MLrlGokORkCUAPLq2kA3358
8Jk76V/NXtOYDXRoVL2uJFXIaHhm5yCN4S3K+V3v3tZwgIZBvoqbl4tl2TN3WMyGvFpnitppLuR+
IPULq1KhOBXiUnHo3NFnI7s3+zZnDewdBdUQYQiiWCcmWIGPL9WZYS1mwzoYx7SnEBo6rLLi1lbI
dxslMFRR2G6Qmj+kcWxsIJqh4R5Ed2GSPLM+znWDlqdWOQSDwBnQEcuqBLKDOEV1n8N1nOBLH3+1
M9VyU8zGdQ4PqfAsPXAaawyuVQEJRMRQoJtWAdYiBAzj7ujifp5WGBiiNzAbth9/9pmbNu9RKnIT
NS0+ymPvFaj7e1pkxuunDi1m84kJcRhvuac6QZ9PgP6gxWQLQP3jo5+ZcMVsNlFKcvi8Ue6dMceW
43UuaRf2tiC/R+vrx48/Y7r+v5nUTwK+d/Nt7hMb60rkhTMjVmsV9udSYZJfjg0vkR9/xDQ4fvcR
s+nFz3lYSdJUnBzW3j5vvSmPJ2jWQ5iMOEkm0anq9iuvyeTPFZnEbMqxJeA7RSWPDnaxK9XIvypq
4djDJ6difT7H6KnSynlbOyU+vWfXzVal2VUXbsiZq6XPphg7NhrEnEXtZA0UJY0wmZXtkQLdtaGC
RrKFEyKQNtKCyJ4+vj9nxoc+m3bKPiOqRcBW8q0s2AUeHFdF6vwL78Tnjj7bNfheW0kEKcBZcnFI
r/rCMr4h4K/9C0/XmeOrs+N7qlYPkIgl0jMJwLRG6bqMw+fPXZnZpEXUp3CR15cOngs8KbqZQhDT
OhpMF07+zOibFGrvdzu2reVeMVTWER7gBnQIqaI4oQNv9bnzn00gWkgomE873ekxZMHCxg5eiPaS
PODMyoFS7peTD6POCr1EsY629BSMeyFiqLoPUnvfBf2FqfvMDKjPpg4j05XOK3TrCKaBNAf31s7r
FUT4ZpE2+4+v0bnxNpsrAvRO7Qhg4Ui69bUZq3eCb1T5iDXqzN63Zq4teld3Pv6wMw/rXLmnk+ci
ck2TjpLwl1lVLbP0kmLs3KFn80aq2b3UsX4f/VY79OZwH5fm+nNnPZsggsaFJkTR+zgVfzLe+yEy
XLjBZwaANhu9koUnpClH6UiW11o2wNS2yc9cyTafO/PZAJZD8FqZL3NRJKEtfd8kiS/JLmkZzgwA
bTZ6Y1ULjDIS0rEKRjKTsx0ZhqswyJYQmr4FTX9hBj0zCLTZKBaNDfS9aqSjkmO5G8p6A0R3q9Lk
W6hwPD93pWaDuW3twMsGXTpmUvckyeSpRd6F1fjckzkbxKpHAMvAa8CxsDJeg8U+TNJvH5/1ucdn
NniNplKM1OKsK3DhXvOo1M8V5qmPD37m9s41elhXbdFa074RzqNG5tPknkRQQuEzrz67fM2GbWuJ
chhdxpZaw+nCemWZ9aWN15mrM5e2CbsYkjZlaYTwiE+4629TphxdNi9Mnecu0Pz576HldMAsjggM
78dmPMSuRQy5Bx2923qtWV9YJc88QCfr07s9qiE0D9B2T86w1sHfh7rK8//xPT53iWaPveGWZaQS
FHzsW7ywkGiJ44mVb4UgKeXjTzh38rOnH7p8QZpVx1OU9TsCCVZGo1x4QM8devb0VxGxSpIuu4Qg
pQQoScvUVi9UG87c2rmeTcWEWgmbs56m/CH9K2aXzuKeJ4dRxBeu/ZnTn2vZuqjzYJC20nEIM7GY
VkPdIlj548t+ruwwF7PpIG/qtjNtVpb+zgX5L7lAdOo1TPWdEP2dh5N8IOluUXYX6mPnrtlsLSs8
dARZEhaOllaPWdp+VRpcm3hHCWfQV7afrT/+amfWA2V6lt8NB5/RVcPoKh2lQrYdarBf+4bUCI9I
C0LYLkytZ/ZFynTX3n1KVdaVnfdJ6fimcUVc8M9K0ZZ6LR+SvtpadXDfdfWFL3Tuo+YLHOu9ouhG
7nSpdAxIPzZwjse5du1V9c42/GOolxfWonPXbjbeRdAp4NXM3Iki0IdpfGcn1jH1IEkNcXfhM849
B7MRn0Wu20fqkDs2qX2r0UqeFKgTSw8H7sZje9NMNKiPH4VzQ2g2A8SyqnVjgrYVxVtzRyZrAWBP
zuD8fub4hjV9xXcPQQHrwSgKu3SksngZBzptSjx+crzMtW5AtHrqyUXu6CQ6fC2HYxlnBD1BpjhI
jT1eG4bBnPDxFznziP1D/EaTECM290TLggTyFemZ3KXmJtSSfgqarjeiJkogGctPai3mWrgkjyRv
xOXiVEnXV+AvSpyPsWba+YWvdObez7VwgUWUk1RKrO7C+xII4u3tioyHj6/XuYPP5pjADAsAsgVx
UyITB8iOkEkJxrr9+Oinl/PflITmKjiovQSYjS6jHZN4ekf80W6gMGf2PSnNf9KaKZQHdLyeJGg4
F9/Zs6/UJFg3+oMgGV5vf0z7vZ5Alwjbkyr2sS89GgRFm2A/ALAbh4uvh+cuxGxuyvNIUAPw/i9n
19Icp85EfxFVIJ7aMi97xsZ2nIdzN1RubgIIId5I8Ou/M1k5+qyhipXLs5CQ1N2SWqfPyZ6KxaEI
SJH8tDhs7dXWECpsLRyRIAM/LV2mpwFEe9xOnzqrPPWj+DqD+MLv2Jfb822IejqoLkMBQgXqWHCi
kuICteBP1iJfITZ66YPin9tdmOZJi0QS+rIgYQd1oW+3KLylPhQ8XPHvlsYDHUw3dER6LeSen0Ba
8DO1ybPD+abvxpPs3xFuHJGAAXC7f4J8UPESQTDlgOUO97c//OP1DXQgXd1PmAgrmpD86rsYRCoe
KPvkwg8krSJUQ9UDFDYm79vt3j5eg4BqB5C6cfjcXV8nmshCIa5XzFBO99RKSLi6/v/7bEC1kOA4
FiR353Z+Al74c+eVLyMYPcZg/O/2x39sowG9DurdVgOO+s6XA3bjWrBTOFSXq8OrqH+EvAFdWY4/
h5ePxqB5s99CE8uZivyJp09g798hbhzy9GdR3TPh7pfS2VlFECvrrRjAJCIkZN+hxLB6yTaNUXN3
0HvSaZIA9jFvfA6t4dAUwTPJo7egLzfdyQKqHT5Afh5mTFk0acl8lJ36xGQFYU/Qw3HUB0Qb002g
Nvt7uQZoQRdjg9oNcDw28TygkqOgfFteFJWyf7eu3Jn1QyeGJ6iLPDhu8+JN/X4CqextWzM4yv+B
8bKJKOFaNThJFZhSiobGU5WuXcsMjqKD5VzPxyEzWATAeO3zGIivdHHvcVN+uf3xBiPScXL1VYXb
YdiabRn8aoSToQQI+2bfQ5KzDlezu6Y50vzRp8oP0tkST1Xq2ndSZvmusrJsJadlal1zREjESZQy
pewpEBPO+E4BKZJqjfHR1LjmZoxPPZB4DXsqQYNxKqzIj6vcXwOumFrXPKwCOxJ4wHP2ZHt1dAR1
ED+RZlrZqU22o7lVVdeQGa2HAjtd+2QNDaplJzBpLSvRwfDtOsKt8UEiEhG7AACY36vC+75Y7Vph
wJ/75wfBNdS2UtR08W6ZQBk+zAEEwf24CO4IRM0sKKT4Odsvjdov3D1AK+ZKNwby9LuqBQ3uG/K+
h9u+8aevj75Bu7CQ0gH4MJzwmt2Dubq9Z+rops9Ckj//TIlo7+f26BbPQ/04ZzLB+8KduKpRQz1A
gHBtqX6O0HMgBXS3551TjvEYvmbgqR7yI4EUg1v8AqdRXJaQTxkgn/V98d6k/N6lL6r6XojXCHJs
aBo9z87bH3H59mgFYDZ1FqjhBDuJGw70MsFY8Xkm+QEgtGPXpZ/cEgLu7nBeUr733SMDFYdqj4Mq
46xvnjAI8CjGETmn1m81Pc3kYQCHRUvy/eQB9ZV396WCSA9kMprHrAwfLQhaAAjxpVB/PrrL1jC6
f7InH82vdsQA4WVl2R4MyMu7U4qBVODI5C6keZZvg+3Gcw0+DmiZosoyuFv4ELug9CPOTzmARj0d
YzdbSwoaPEVHDULNsbTcoi6e6rax4n60hxgM9cD0oUp75cRjOL3p0MHebVBP59o5SoHUJUsBwmAQ
1skj9yEFOZ2TrYEjTEPRguEYDCG2wDZ7KucWz04u5MJAZH/fgVd6ZSSmHrSIaPcgqgDLdfY0ebAF
KKm/RgrUKkFNv952PFNg0YIiULOECagwPBXU5XdZ0bI9p423v9266fO1qNjWOXQmgH9IJgpzWvwS
Qu9+DrGfsl97/zDsqjpUMKyseraqHueZWp1A+pxI33rgpXwMA3K4PQpTF1p8tLJ+4TVIdJMgte8E
UEMOVE7yqjo0U//pdheGiQq08Deh2Hhq+iJKZjftDm5+Qcxx7qyUTNsMKdD83/OKqnSgHJwEHkJg
L19IOb8KWa/sT6bvv/7+7hLQQFOkTUkWJiWEtONWQX8G712IZeHu9gR9nAcKgqv9vusAWBfq1cpK
E2uah11WLT8hb3o3OeE+iMaz6L1/s6FIVzozOEWg+XXjCYAk+zJIvFBF/0ChFUIyEeyMriyGIccN
buu/R1M3ttPInHnJAI4q4FB+lG10sUvyu1rAH4ynJUCd00dvhpR6SX/fnkGTFeuenvfMkoNyE7z/
fwGX8304WDs8k931jbdyOLye8j/YZHTEIEgu8XArA5IQTneWG/wY2ALC+Pm+zcSxtxYQTYTRt0hC
In7TmHTQ4NjbDD5SykT20Gig8ykKoEA6R2AIbt019zfY9pXD7S/TW8rUrqPrmUNGl04B7h4ErxCM
XTE2U/Oa67eUCQ9CuzLxZ5s+hSB95vtC5LSJeTaEzspMmUxOhwvOYDtDgtsbksktwVG2HJs5PUHH
5j6vx0uVykupmlcITu7SUL7eXh2DG+nQQdRr2nxp3SGBwB3k8tzlF53tbdasA/jaMh1QfUCGhIMJ
rmeABjDXf6kiYNKi6bjt+7Uw0LLJnUBCNSSyGu7A6QxqzHEl3htOKDp6z7farFFCDclcQ4hhoP8g
uJ1YRI6ceM/A9n2+PQKTbWk+n4NeUHUgBE4yIcDVRt9AqvECXdT97eYNQVmH6xVgEFdpSPtkgsbE
xPh/JOBHWs5QkeZ3kCqJC1qtTJhhJDp0jzruuJRZ2CeQxfoy1t29DakRKDusZBMNkUsH75UISU1V
p30CXlJ19EoIYbYK6m6SpwHogsdf2BLSiwpCfyeculyJl4ZB6Qw/0POYqG2DSF8sECdcQAeWBWBa
7Qv+/fYCmTrQYstsWwPYU50mwYv/PRjPR9S1QaRhWPjGEVw3m3fbsiXZ3OFe2iRNSsR3sowyKXhX
nEO/ECuebogiOsoRXAoBwNVRn1wrgsBn7EKRGyJPK1uxaeG1ASyAz8up8PukC3HJdbp91i67LvDB
nFyLBzqD0nIaIfkIvoXbS2IaznWp3s2YE0GkpwohsenkKXQwGwX97KFcY/8wDefa67vWPb+HwhFk
d5J2vkuRRp5HDrZoCPy0kKd5jKAV380rhWsG2/K06MiifOh8B5KBRU32zfgjxOrM4bZXOHCS/z2Q
kUJPdBjQOiRcsji1yhqrArnL24tgCFw6PBEqLF47MCUSSDH7/3k9H/8jkZwfqylbfjqhQKmXazVv
fbuotWuvad21q9BIx3ycFiKupwhI/NhZPTSHTEzuGt2WoQMdNNS4S1QWnuySUCwMWm81lGMfA2kF
0dvtSTN0oGMglwhygW7rimTo8wucIhGRvQleGeishXgOvapk+CKB/sz0e/QmcdUTsYdv275cC4NE
ZS63QN+VTE251OCaV+K3AxLJlb3JNDFaDHGWMUUVpKwTSJ1AprWBOjJE1sgKKsFgq3/4mN65tFu1
Pc2drEr8jBwLzz7Oqn3MUJ4MmYtTDs7+KBpWormpq+sA33W1tDxsUE0yInr8A7awr4w+I1pBFPwl
yqOdgPz57fUwhA4dGLmAwcPiJfpBWFJ9fyygrSxmeyWkm5ZDCx0KctReJ4sxAdFJG4PPfwc2mLX9
wvTp2omKBWEmCfQfE26V4U8WcPU8d06Cy+nnbXOjxYkoA4kKKMNFUqDwOCZWux8d6zFY/PtN7evg
yGCIsgKPiyLpu4JC1LGf4iGwHdCg2+EKnupq9x9cA4lmRim0L6GZunSJyqGVQ9kYQbcW5VExoEIW
xBu6ZhsIM9ABhrOL6geZySbxu/q37/ffVQWhhG0TpZlRPeZzFLKlT3zCjnPff8na5q5I2YqvGaxU
p9CLKr8a2VKh+Yl9plN38v1tWKmAaCbkQ4EPD+MlAjSzoJimprfMivYQpariECKPm6ZHBxrmbJha
QYo2mTv7oQjKTxJhqXOitYo904VVRxkuY7bkFsjssd1kfVxe2ZDqVH6V0BMVmQNaM0g+e6r95YfZ
ThC29hpiWBcdfgh83gAiI6tJCi/L5hiCVhB64DNuH9smTsd0VCGFZjG4BJAqsxNR169Aib82llzx
b8P329riuy5kOvOZdwlUnkGoXV54Lf7bsuS+juYILfDZ+n3dIlORRw99D0CZA92lR9eFgs/tLgw7
kKNtpUt/1UNvK+g4hm22ty3l7krq1/vSbYq3ycNFLGNUnpm08zUWA8NVXEdldmyKbA8oj4RUyqHf
7BwMvihdHkB6/8hzIp2vdd0Rix9mHyrs1soJ1LCP6CjNkYT13CjSJKlP79nAj1C/vOtU//X2PBqs
QJfMA+cfpA6tpk0clKY298NUzGJACQXUaaOV+GjoQkcBksCBrib4JZOsDqpX6GfKe7JM27jQgj/M
AO+OIiyCGncXLW3CWOZQcPVDkeA01jjOrlxfDJvUn3rXdx3Yde00fem2CUH5JFfVybkqhdMsQpCs
iu/blkFzxtYi1RiVpE3swrK+jar2EmBL19KtphW4OtG7IQQhAEkuRZx3Id4c21kPNSdWryyvwUB1
GKSMUPM7jE6bTKw+24p8IqI98dBaSbiYvl139MmaFzLMbcJnRvehjQO/y6GEvGne7eug3s2MHfhj
3grVJgHzIfaZ+ffQg1m5TJgm5jqid22DjQxKalPa4t4Lwfs0BMNadOXYmVNin7Z9vvt3F9CD9GyQ
VbZJ3qIU5KSySNAz1IaHtby5aQza2SYATKu03bBMkBFImqC68IjPcQfN05U4/vHyQsrk7xEEi1Mj
nQb3ne3lsZjogzX2m3zK16F5pQpAlzzSNrFweT6HXurEVsjm1y1TDzXUvz+8k6MCNDtDVsNVRVwN
Q75jdbhiOqZZ0cwyHXOwBJRIalBRl7tqpvmusFZD5seLCvXevz8999XQAegDtWQoFnznoseu3HaL
+3OQi/h8e3oo2vr/o72vk9wJ2kDluLkGNJ49AJENpfoh+sdqwdLvysvYqj30SF+4vW0f86lmqH1W
KhcqSEgDpd3RCbJ/6nz69/ZQTIuh3eSyOo+mHjz3yVL2+4jWR+AVNx3xINfz90pkEMrrar9rkrYt
UHsBtYqdD97TpFJQ2tr09TrQrgUJWNippgEQxjr3XJ26blm5mXx8BvN1kJ2bV6KhNuZcLcgeOo5s
DrIK+Qm0P9GeEDLu2FUxLGzHbmW+Pt6LofP893x5fp3nJYdfZI2LZB8saJilH2c127fDtmIVX0f3
8a4slLRweqWKH0GVkMURK16lPUBfd3JixxH3kSXfbi+PwRd1rB9yfVAoSiHaBhL//1AmAcHq2lr2
fmCvTJnBeiPN2WWdpbONspEkdxt5zMP6V86Qq7799abG9f2HUaslkBhOegiX7cREoMveN2J/u3XT
3Gg+vdgVH2WPDLibqgMuQ3eNYP/2fNqUSwQu7m9jSnFuoaWaeFJNRf+Ak3uwC6U3rGTjTB+vu3aT
KolK1RrnFn/fe/yh8esXS6wB5g2eoOP8lryGRGd0bb6vj2PA/2GF/cSjyNmNrNw2QTrcr5VDm45l
UyekL/aCDtDGalcyPwbD0cns3NoOLVkg8NVDXwJDaD1HaS03Her8UNua+06mtHIheVU7EKcMmwWF
MxNKSW5bpenTrwv+7liXMajr+SXybioSv3EIuBPtNq436Kb83XTls4krNTdJSBfnaKcucIpRs5Zt
M1ikzl1XWDKAfuD1YWG0Ysqza8qzeSjc7svtibkG4Q+2/FBz17mFBC9DoVdSBx0SPHlCCQTMUdDL
a+eTaoIVaLdpGJrbApIb9VGAXceexM9uqE8CGPjI9Vbipal5zW/7vAO7F0WmkLlzPKl/Sv9rl60l
hQ1eq2PQ8mJaAstHtB/78Os0qQsK8r800rlrtm7KOjVdWcCIHDFd01LDyW74Z+oN56CSZVy4030V
jNBjXaONMKy4DkZLG5mJpih40kLf2yLhXUd6FtOC/QQFxoM7sm3bjI5JiwZSkkwEImkmEFPErJgY
3nbHdO32bRrH1RbeuTRVIagKu5AnUR0J7Pbjv1bEngA2/UVbNxnktBL1DLalY9Pw8kYlpR5PBO9P
lpfeyzF/oNAj3+SAOhqtyxcxE/v6Ymw3hyGrnwUbjihC+e7S5kwzsrItm4xY8/NuyOiQQVUH2b2e
3U9pPgIK1OX30EN9TZutB9dA83MGCVXVyhTy27JYHgrZdKiBZMOv23NlyBrjPPX3mtfIRldIDdcJ
RKwefTK1+x4LoTi779rqdYJGtFLBXVtDLH6YVkKXwc50FJozWw7uElmTcBHdQQjtK7DWd5Aw+9Q4
86Gh+crYDGam49BGlBhmVlnkiQznb73PTrjivQ5AvN6eOlPz19G985ZRBP6EqrAmoeD+lov7PfCq
l96xVm4Vpua13bsYJuY5HQLwzNM3EBd+CXHMb4i7EktMzV9/f/f1fUnC0J95k0R8/CoX8iODkqRr
eyvHPsPpQIebuVPkDnVXN8nY5J+YtVymHjqXtyfe1LZ22nabUpYV1LITkWb0X6Jc64v0Wf/rduum
idHc2p+WqujDCGkecQUBRbWTqqPPVID6uJL11fPtbgyD0AmxFsalJ1ObXxmY/sms6l9RpSvxz9S0
Nj+zR1qajoonMgCdmusV5SnygMjd9uHa/BTh4KRTH2ZJWZP6vnKof4TS0do13RAadKBJEEJ/mvO6
Srqxc04l2N5PbaXYqQw9a28vPhCxgVsdbg/FwNXo6+qVVi3KfEJSOClEWD7jtTV9KPgsDm7mRftx
BNQEye5w5wvZHQFvqvYkqMaHvJ63aSD4vhbcI3/MPMsWV7xZbceCTv5OyY20Tb4ON6RNkXVFACdk
lgXJW8VRvOIehY86UOI8zIO1Mo8mg7smv97FkgniKLUNrZFEAiAfs0ZZ8XwtXbi9SoZ9VocaciYg
ahSWIpnH4Es6h0cfZKR1BdFaipfMbX1osbyuJ6gdFXAZEpGvtexiicOOqoD+X/y1C5PJtLWAHjJH
jnXmg/jZad9y4TxCPzChabFTgfqUt83KvmFajGtce78Yduo78zBXiQrLMi5x24nH9cUwREcd0zTm
YdXYjRDJMvDzBOV4MNOHZw5eodsLYfh6Hdg0z2EwpBVulelyFV22Z/vkRcW4LXa52jLPaSMI6N1Z
4tmdi7xZ9W/mr70jm2ZGW95l4QQF+znU6K0lhJrACEnn4Qc4qF62zYy2roHndgOvkOkIwUcT927N
d1W6yjxlcDKd4Q28bparcqTxmxaMX8gH/eis5h40V1UsyLTpDcvXYUw94BuE5JlIwqkcvD3y78UC
sbuxWkkimozn/7amcpw97lSADBavWTrsG8BRV0zHNEFapC7HJSglGaoELK+HQbDnmS7PFAyNsT2v
YbZNfWhncWiziLkKSZXQmR5zSvc+i07Q3n0snGXbtf7/0Ewhu17wvCrhQfVc5DWRpz4PlvlzDZqV
9NsmU9Vh2t4kndEG6ispxsGBOHsVOfWLDAO+llQ0LLSOpeECPHteHZRJNUTRvhuq8zQXxcpeECFQ
fpC/0XE04AMDOkdNVdIMeOm2LGwANRfqMRtEFE84Gex4ZtU7yj1rxbZMw9HCUlG42MpqVoHBK/C/
y9ybz5m1TPe3V8MwHp0VmpKsqKbWqpIBrx4jSd+mht9Ps7UfG5awgV0aaDtvG4nOUTvYS+AxD3sc
t333Sj8d04UGx9sDMUzT/wF2pyGwhroHVjua8pNNPL6fuO+tLLup9evv7/bNtiMBZIkb5DNpKfcO
ZWw/zf0ahaxhd9CBd1APcgefIVvXU/s5z/hTAAGguOXu/vbcGN4ZiRb6BKLoHIQ2zs0E4J8U5ulM
n/u5P7bNVd9UnFSZPdjgl7jdnWk4WjTE7CD1USH30VX+12rMUIDlsRjMjiuHGFP7WiSEBHhnBbXA
q3JYlwdIPnTnqhHuroN+5s/bQzC4hY6cAky+q+wh4EnO+Lkj4hsATI+2PX13XOQjc/mlytckvUxd
aVu3BL5MCSGrxJrrt2yp7iGLEjOveggc9er1YodnttPtURmsWIdJ5cqbuiitrMfcogpCRaPowAmB
MvkVOzMNxf3bS3iFtAHU1KoEuosHQCZPsrWf06k75Ny6uL5/wIVpBXBkGopm0nPTUd9OsUBllr7R
jD5QMaw92BnsSwczQVCdIGMT8WSpup+MlfdZ2n1iGMK2VdDMd5rwOuuLFs2LglnxkvU0BvBv3lYb
4etQsgCzglcpyhM7JNeiK+nZMSa+a1dioWF6dBI5y2Y2kwGmp2vbn22EYsToek8p12i6TO1rG54S
YzG7JRLAXlgd6RzEC6ioYtF5P27Pv+EgpTPG0Zm0db2g/YBMr43wHkijvrYDub/q9G3b6nTIVOss
qsiLokzESPGwZvNyH8mNpZS+zhuH3GKNuu0Cx03oFu6ssRkhwtGtgQVN8695cQSGwK7qIvYn+YTg
c7SDCQwWxcY7qM72NjosL+ssKxMW1WCTF04a4zFs7bhk+npt82mniFjOgBgEgeV9DrWDOGC4tKhg
lQ/DEHp0TLCf560MFNaW2lAlCUT91mf+yg3346/3dFDwNNWy4e1cJk3p5KhPKaudJReFwwYptmwC
XkSvXb87ykATF72EZLrQRRZY17CwLm0ZrtF0fzg7aP76+7vmcdIOstAL2gtqPKtq16KgUcWAn44r
18QPvRfta9ZZWqSxVeVOl7rKjpQE/402iX3S3nFRr5xfTEPQ9pa86qDVnPUduNeotRypYgqvN5la
xWWbOtBsNCx5NUosw0Xm5Inx4WuQtluCG6ZH21xKotQg5n66WI56LFW97MTSvbmZuqRl9no7gH5o
pF6ko6VYu7CIecN0iaRzgE7rQ+XT3eTxlQdAw+zoiCnpd6IQtJ0uvm+9DIV64WqtluO6hfzf7Q1f
rm0tlchTXmfddAlI+l+TD48Fb/eOr+4zVV0YX+NfMo3garvvfGBySBagdrS9CFq/gncZ4KXvt6fe
1LLmvJxLMQ5R7pwrWj1lQPy4FV25CZqavv7+7qNTnGy5mDPnTAFPi6vev1uCauXE/vFDIiZe91ra
L7mXonGWcgVcRf4Z0ND9AFWJKw3U2BdHy2p2faeOJd9EuI8+NTcOnG628ykrL6OteNy3ET0yVCXs
b6+EIQ7pwKglC5nr1FCzHm37YAm67236ayns54ik2ZZTBEagObM72ih/DKl9xv3tlXrWl3AsVzaa
D6+EXqRDo4o6kAKc+Pa5YE0K2JsAV5lof0BLtd2DfqnYS2Q1EF9ZeOLjOK/0arAxHSzlDraolzC1
zyBSByQoAB4i/XJ7PUxNa66N20bAnAEWljrBZ5BHXUZQva6sgyHg6VgpZqnZD2Rkn12m/g0G+oAH
hse5WxWkNi2G5tVW2gSZyDAt1eC81F3zVJV5YlfTDs6yL6vwUJbqlOX1Gh/rx09bWH3N1xFCRiEI
BjRI9ggI4XPadBkos+lpcYOTJ/xvkofPXlXu8kWdiLcmlWBaJC0MQBiwZm3q22flWT/yYT6NM912
rNGBVTTl4DAv0TRSTF3slc4jNMl+3rYt0/pr+3XdeVPj9Z59Lmv+uPjuJ1JY34K0WbnLGnalUHNz
VGNdq0hd+zx57NipDoE9u+vz4gRo/mM0tc+bRqHjqgpJJuF3GEWDrA94w1BoMcZd76+MwrC2Oqaq
m1wrRK7QPtMl33u5fV+Xzsr28WFewYt0CJVd4ZWBO5ggYX/10yNqSeN6/sJqFFM3+b5jK8tsGoG2
bbsps0CMS2BCXfkVEpy/WylXjmUGC9L1PMksPNqh3BxEZ+LQZuEut/udLIPD7aU1ffn193d7dzaP
ue+Bpu8yTJa3s1BNdljAULXf1rrmtYsXBnIsGUGWzQa5eIZCC+5k40rrpqnRtukcRYGu3RXkTMf0
e0DKT1D1A4OrWjlNGmKrjpAao1Yqd4LtgI8yBGfB8GqBqStPvy3pQ1789MpwJQAZvFjHSlV1TvtJ
wnqCNrhvqH8GWeV55PSHbTuvUcS3ebEOj6JWU9o0GOsL8em0K6hVHoZW0oNtOdXKihjcTYdG8Ux5
tlU5GAk/gaTv4GTtBVNXA08YpEfVjJu4tL3Iv07lO7ONoIHJQJ5VXmjnRnEnou8oIrlrpNp2pNVZ
ulhBAog6Vs65SWUDdjb6w2VsEzkzPv5qz+8+XjCVFtFksQvpYyd9g0q6WivKMpwtdXxUSOqKpgpN
y6Y/u+DY8G0oalry1GxMAuiamqjnqFIodC5nqOeMe6ev2X25RO7KVmBwaZ2PS1mQ//XxDABeE/bY
E/57aRw8hRZqSwYVU6/tx4O3lCG4A8Slg5o8GOp4xvs4W4BV2xTwdGgMt+UkS7vnl4b31l3p+uM+
mFA2f7t1w+rq5FsqK3vqo2LjwljzD2Hqi8v85wblg9DVvbvdxTXuf3DP/T9UjJVWvFICUlStH8Qz
mZABLrxtm41OIbW09YRrQbWcw3Q5tIq9RLa19pBuCKKetgW3UWV3c2CJS+SkX7hvX6rBEhhAlHS5
/9nmawA7g4V6mvPaPfj76nok56Vqw3+FV/Zn6EyEV0HRaQ1EaVqE6+/vAkQ6FYhqTscvnfBFDOID
dWxQs7ASpE2ta5uy4pbdOVkIH6jqB4DtfldV/7bNerQdGRU5fdn6tL74DlT2kBcId6SXW+plvEjH
8EUNqhCixRWXmnj/eQJ1LajJ2fbd2jm6I62dQgBIXOTSyIeh5PJU+u24YvYGt9XBTSFeaJXCrfgi
VF//A4kr+9JbYzEVYIELrIrHKB6nK30ZdmAdcJOC1Zm1vZ9fguo/CkGXLjxO9rFWbJf1U+yNa6l+
g7vpmBvAiKeBZujHrQSIlo8deA3lW8DxQpj9t2lRXM2YKOALywxmu0sgm2ffz18iy1+LFgYf0PFg
LviQBwprOo8p6LdrlBinXu6vhGlDiPg/OJhbzL4nMTfRCFL0wdnVzI5L/L09L6bmtUjHFm8eqFPX
l9HDJoPaaOUxHjttyHkRt9jMwhVvNnWkbZZ1CcRf6lvlxRbFHcmdXRGQt4Vu3ItdzenK0CIAgqFs
f/DFtLMsFhzaPF1TLjU4nY5IqogKRcMbfuGs6B97NQ17YEjCGJSCv/u0WEvmmebo+vu7UB0uDQW6
o68vIS34XdRRPB2l/vydkWFjDkmHPbmR7dM0p8WFsOF7KPldOASnZllT9jK4go7jSW3lVnwJi0vZ
yN8Se+XibELrQ3tQs9RmYs1iFUVxwVJDrsUuQemh1lKcpgXWZr6CTqyXNmNxcWb1q566+4iMJ+wR
SZOxlRugaWquv79b3NxjTmhV0jo3rEDiYyycvdOoTcwemB1tH86GypqzZUDrfvWluZZSuuPB4+PK
Sc40P1r4LHgOCccad++cQH1ratgRYtwxRNryB2gKHG/HItMMaSGit2YeoOYmv2ST+3UULYm7bliL
o6bGtQAxpsr3Qq/JLoLkam+J/JGAFXQlSBumR8f6uSLzoArvOmcr7D4RSSowKIQ9JBCKXS6jNWSw
ITzooD/hyqC2kKO94FWfI02asrgmaRSThb9uWgGdJ2sZmmhRcLNzB5bOp9lPnbuqI5tKA71IRzPN
dST5mDsRCKaG6pEt6XhnkXrY3/520xroLpzPUCXD7fHceWrCLum7QPk3oHxF1TLQZf3hdjemRdDc
WNSdU8oZ3Tiy+9os/rfeWfaqXWWuMrWvOfIMOmQnDOYIV2LVARVvzTHF7ThuS2fl9cOQitJZmPpu
zomTqehs8+gYTeCqnkn3xl1r2al0/lwyb9pVAZY/redtpwwdyhQNDm8jew7PxOvuW9J/mUO/2nN/
mVZWxeDdfx783gXXKOegynDT4Dz0tnsa+OJ8AbQ7XDnRG9ZEhzK1jWOVKreDM4OiDpL6c3mE/iL/
PAHq/u22WRkGoKOZoL/YQtuEh+fa9zP/6+SoXD4HZeVUX293YBqDZle1bQ+pqOhyBigIyVneQWlt
wAsb8Iqo7Vk7yZt60fYJP58cb2pL/9z2bvRC+oE/F/XgH5joupfbAzHNlL5LlP041UvrnyWN6B4c
sy008EIoBNxu/sMR+J5OcmRR4rghQ3GXNTjqeQBO8dDwYPo0Kkdu7ELLNzbKmefKk0Aeub06kKWO
DhmR/X0P0cb97VF8OEkYxTVIvvMHskBkqXcECj3KFu7MSRNCvINXEP253cGHVzZ0cJ2+dx1wWuct
kMEsmaS/7IG0mQ/KF/6LktAH9EnX7wQHRHxbZ9dRvuvMDcNsma6PzlWTPga2jFkGSI/gF1/xT6Da
/HG7G9OkaS7S+GLsIzUVSes0n1Eh87sbnJURmJrW/OKq/IB60K5MclzVIQ6SEwij9vn+9oebbFZz
CSmK2gom2OzQ0F8T6Q6FR8/cHtcuDaav185O11cjPoPbNCFefXGhRh4vPUQZbn+8wZJ0GI+NQk3S
SKDC/QKVk53r3KNi6zKWKR6B68cx7FYmyTAIHc9jZ3M9tQpVJaAz/VWxdITANStWUs2mxjWXbp2y
DdvQL0Gsh0qzRb4xukpealhdneNozj0+k8YrwV7WHzzinVM3+z6Va4QKpk/XPDkcQzK0DS1BOoUY
ISsJbUdub531a6/vXBfYqXmh2QCUog/aT4sK+0CrfE112TQ1msemVR/mZCJlgtrRr1EnXsMyfeuB
Gbhtmqap0bx2rnMgzJalTEhQ9LsybYv94EM7bVvrmteCTE8EM8M2IIk7vM6LZ39ziOQbLVLzWeoL
kaMSpQJ/RTM9BlU0vmSyHuZtH68DdxwUFql+xGuBY1MQDg6P7Sg3bsE6PEeAXBOMppiYdrTfQER6
Hwgk3Qf7cHveDUaj8xlJBwWQFXRZk1aUVcx66DEF+Y+gzI+32zdYjQ7T6SCTOyAIswT1IXy+NGC4
jS6I///j7MqW4+S57RNRBQiEuAV6cNvdHhI7w40q+ZIIMUsMQjz9WX2uUvzBXeVbJwWNpL21h7XX
MuMNj7n1gpXFMuLM4G6ZgbsOqMhqbcMUKrO3nP3W8qwsFljNLq6qqysLOM0asLcdp5j/cnv95/31
2XrBymhrFVe1DefyMrBl3/OFJmR2n3pMtnzs+SurHVkrO7m4sNpZe7vAI2RX+m2QTU1gD++/YmsH
VqZLhQ7DkObA7lfQx0pELMPfGIsshg/u8Mp4geMjFARE5UVbL0C0g4n1JVY3THfjwl0DcJo+DHSg
AdunpXj2lu6TakfMqs/HTslPdVw9v79G/wZbhsEaiTMZDPZL3SPmGVi6VHo36ejnpKs9RNbzxHP0
fZ3PP4Hj0MkcOTcKVRuHa43RmVq2UC3H+tJz1wP+pyOZhp4JCJVMeGNzrjH0/3Q18V2r2NpMS+fL
ayzn5iEC9/4ehBs7xxdPCuJ176/d1itWFh6NUwWNX4L9B83tC3TQ2xQyn+Jg8jx8sRg52r//nq3V
Wtl6G1ipgwIzQF6FGQhv1mPa0zEGP4IfiQ/BK7BeK3sPqfV6SK1jVtXXb7mr/wgM/psw/vL+N2zY
Il2Ze4T4SCqJVCfuzZipfpTpCIWsG8aytUIrSy8qNuJmw2bPrrMcuTsCwTN2GBvlrX9jE7Y2e2Xs
ZPDDwlYDmLk8eWQx/cZK51E29KkNAVf40CKt4TrCj3KBlSkvoghybG+9RN+Yw/JP7z+e/dsk1lCd
3OWVmkJdX5QY32I04tPJ94v7vq9AxNksE6YulTlUoYlvGMjGtqwhO6E1xViQqYJQQSCeoMEtn0Ed
WGZ+3N9qZWxsyxq1o6EZXlXQnsN8GfQo+/wcRmMGucWnoZw++BUrM5+W0skpaIEuCGFNVoRBfQe8
Sp7R7iYv54Z1rDE8REM5tQLX34UPUZtGzVintmC3KEm2tmFl2jEkWcB8A/8xRYNM69D+mPqmgUrk
+PX9g7X181fG3dS2ihlfsAlsKlKHAjMHatRbjdutLV4Ztwse2rKmQ3HJRTSk0rgkCTh/y4GoOgrv
Fgxp475dw3g0WASDpjAYVIz5TkVd5hH90ABvlox1vIvULbnWjbVaA3qs9ZjxI7e4kELB9mTQpZg8
mG94qf/vMvzj2luDeYpKR5EOQbzXgqZpyd2d8XUqvZeGvuRQ7XC6n8U0Q4skvp+JObrj56UI0iH/
0rXlsZ5NWqjhYIPvHzoXa/BPpN1FMxdJKyqM0SmWUfXYA/h441s3zsUa/mMnm3e9C+oGJti+hJYD
hsfuw3I4QmAg+9gHrEx/NC11C1KA0Ja3OkwVVW6YLoEmH9NaC8j12/5KvDFdVHSkA3sCD7osos1e
kluopY0DvaYFk8u8uA6dr1PpqGFdgW+uL4tDSJk3N8nkT8Pe8afF7qqFDIJ/cMVWviZfaGvrEtek
8OhdkXsPXnxrLmjj+lrr0hkIDlEHEKnLyN0SWqNyyBQp0FirPLWLBypSo3ORdiP50JhAGKzhRz7B
jFEpsf3GxoCLNO58Py+MfwRwiqevIgonAjZhKDqMb5reO9JQNLtgauXTh47uGoFUK+iQoIdTXGxf
39VxDP3GTt9iXd1wYmsszcTQw+4sSr19acmRiWhJ5qFudx/76dcT/ZdR5LYDayimpS5Fa+4Cbz6O
7q20eeuHrww6dCJMYin8cE3KXz0oEGvvZhC64Y/WOCzPr1C6rFv8bCqgWatPLZUHOhfn4oPCWMEa
guVC7LUMQcEFcQ2Zp6LJMfXjL8NdDDKZzx9b/NVd7g51SMBtVV4wIyXeFg1ugASSYsOHoIhhQFa3
OfU4mQLJ5aV2HNGkk9W9m7ghd/P0/Q/Y8HtrjBEjtaF9WBYXlvOHNsyfnL5+6PzqUIzjfjEf9Nxr
sFFMKtysAwfvjQ/mgZKPdZJPGGZ5/yM2QrY1AKgZ3dJFunENCFtULgJ5iqPyj2zmG93lreevTayb
x1BEkbzk4LbySfvLCAHobB3cuJv/X+3oH3HIGgckc1CLVRFsmFmZBuFsMH2DuKqfLkvMv19590an
+uLOTmaX6KHz/DQYvT+1X72+v4Abxrhm+InQqo0rrUoIYIfsh1c2vMqYDMljsYzsG6ftWHzMjftX
V/OXtzJBzQSeWVwWX4+JbTHxR7vhVlN7w2GtEUNTASxSnIfyInyW1+kIvc7vS2WHWynnxjqttYZC
P9ZLMVfywqNOpCrsfxWB98ja/Keg0Y2JrI1vWHNoRNDynsUYy0uIKctjSMEY6ZD61/sbvXWSV/5K
zCBVXcK4uMz98KltxMmWIYSQyQ1Qwcb6rLUCG9q18+D7EpqNUWK1c+/R4KkuSDoEtyrRW1+wigP8
ToB6iqHSbYBYmCdU3eYi+I/xWxIfG89fw56AYZuaeARVoVPHIeTcvJd2Ro+kn26BRv89IRoGa8hT
sVAzg1ELtfTYC3Z+6HqXXozLr4jTadeNTn4Av6ZONVesSykxfjr4CpzNtpI3/M3GEVtDovxxkvXY
SeSIC/2COeEX7Vcfs+81Hqohlg2UIjevZqdN2omMe4yPz7v3j+8/YT5Yuuum/eU9KgU0VKWwOU2P
3kDrq1+ikT8reSXTw2DtQh905363VfX2/vu2DsN1Af96X24ma7mDhCPQISfZ3JGpeOOo/AGJO/WG
3njN1n6s0gDjo4rojBaLxtuvSwnCls4RH5O/C9bQqFqQMIdctIRKTvza9dYmYYi5qo8t0Co+iWwc
mKJGtSFWbrE34A9L44b+ZxS9hb7ZcCn/g4LydAe4B8jDry7FG/Wzq+OkZPELppLjj33FGguFIGse
WejISzsz6NM1ek+ZeBxc9/lDq7QGQo0mALqxRRTXyvDkxvHvdnaOYVTeiOE2TumaEQkib+idxbW8
jIuJDqFDlswfubcTU1/e8Bgbu7CmRXJDz0TQQpYXcMJiTHHakYJ8ayj0frl3eH+RNozAXRlBtHCL
LGkRl3AM9qQNDs5yo+C29eNXlx4gdOGSo/l0WSAGYiAzmsgqPBhEWVAi+eA7VoYAjud6qCRERyBY
t2T9MEQpHQHllo5QKS9Dc2M+byOtd1fXH+uNcqKKO2cbQOZwLq/KOCRU+5DG9UvEwiGTMegylyW4
FfP8e1/ImjcJqCtM1KnAOVch/QTVyac2Vi8f2XKyxqWVZeM3NJid8zQVeaZUM2atbG+U0/6962Qt
v8f0GFOQxThnuNKvdZ93IKpqnzDX8tZ07IZhb63N9d1/3Q+kg+SyIto5m8LyhGvfA7uLd0vwdevp
q9suj1zAZW3jnCMVePuqGfodYpP+Rqz2b69B1mxSoR4JD6c5v5DG39dqmpKeTZ8XZXbvb+6/M0vy
P2xSoLsoVa7zS5jrkybzfizbQx04n+bYexv9WzXcrUVaGXdQKyIm3+QX37jLcerdMWMhm28s0tbT
V2bd1mqpXQ8fMbRdlY6u7jJxu+u69fSVMQeLrpBqY4PZYuWXEtRqGWZE+A183sYGr0FohVYeRi4L
5ywgypPhID11ZWez0bo3zHfDwtboMxGxaBBDxM+l6J6cZrwHZe8O8I0imdxb3ZiNU7SmlQJHSg5S
hNw5j175ZRb5AzPdse1Q/BvYi9PpG/iKrdesDHkeF5/OU5tfHOofO1J9CXp7L5oa/Go5BuByJt/e
t4qNLV/r7THM3jRXLMfFGLPsRkL6YxN77o1IYOszrm/9yx/FpGYYrMPThfo5hL+s/Ol7Z29g2cD/
fOz3r25pxxtljuFYZMCoEwXA0cjwFvnlRmJE1qxS3RTVHvWcHDzDPNohjYx3ngtoaY3S3al09ABQ
iquedAV2BhI1xY5GsMdxUvrwoY9boztQU1ZUDAISG8qr7njBwqOX6zB7/+kb9riGcTAgBplbxc55
riVNKlEDmVjWJgPyoj2+/4qt07VyVwMRJM+tyC+2y3usTDHtyYzq0ftP37L3lbuytPFmizonEELs
NDXDmOWzf/aK9l6wWxMvG1+wxuA5Ho6vClh+Ya5Er2+qdco7KHm+/wUbW7BG4dFGVEY4ATa4ypGc
vnTBmAbLLaGJrd9+tcq/rW800Ww8T1xy2dSJGPwvJFc3qkL/jvvIGoDnAs8EPhI8ew6LownNN7TT
USwACqiIzNsQOvcRG5oby7Sx0dF1+f76kNHQvAzYKC7AMVXJCDebobqqMqeY9L1BDexj9rbmyipM
7cxloMUlst6YhhBHSQPmvr6/11u7sfJUZUkr4Y+NuPhORROn65d0HPxbUfHWSVqFHR64MnU9Y4mG
ofns2vGLj/toCsIb6cTW41eGLNq4VkGFYfGeN8Uh8Lr6PhZ5/CAnpm5UarZesbJmBm1KU7uTuDRx
nC5EXiY5PIDh9UZwsHFg14i8FpEl6EQZYvt6+dM47RMpvF9VGO7rxTzmnn4mi8ne3+mNL1mD1zCw
FJvS853zoHWXTKXYQx3ufs7nG3f21qdc3/uXOTCnjelQVeJCwjkr3OCOLxN0con8FKnmWKrmIEx+
I2jbOLVriT5/9Cx4HP34nFOb2GI6Mi++YdVbj14bBBFd0aLLfQYr+del4dF+gN7sjbx06+Ere6jB
12PK3MbnqPGatEMTPcMk2a1R5q0dXpkDgDiBQgfVOYNse8fK6Atn1b5wl481Osn/EEz5JeT4OuOc
0WKJXiWy5yeHYnY3ef+AbvjTNVLNShOxxXP4uY3FkrrugoEBNraZa5VNTXuL7n5jD9aINSZiVjsd
4nFLa31HilYiX3Q+xLkSkjU8bVwiIasRVlbrkZMU2da8b+Pq5szMxh6vSSFysGLpperjcw3u8Ai0
52qcz2pxbpz+DSNeY0cmSnwdoN2E6IsdOzklcyuPnTNnogLXV88ACPdveNaNKJys/AUt/J70Hl7V
+/Z0BRBNuXseuj6tHX4YHefX+6dq64uux+Avt6TcvtC9JQzTY2hG6YidlI0faePbpPfGvczdw+Le
2v2tI3z9+18vM7MV6Kwt/JzjBJRSfuIyrxPPb098vlXq3Vi3Ne0XhWQ7BKQddgbPZFr7JU2GwD8Q
2+xznj8BnKM/aI+rlYMGYCPn0fJzNKp9I4qsVctXJtm5mejHirJkTQPWNmqIC5fEZ95FD17R733D
D0BTv76/+RvWsuYBGxond2paxGeKq08nBWBJfariXObJOJHgxhG7Lsj/9qXJmg0sjk2hMVgdn6EL
PaRtpH+z1tzKh7YevgpACIr53hhN7Mz9nNLMy8nMk67p2hvX9sYSrbGDng76vAUW6VyWaKdxLfgR
lFTh3vVAP/b+Lmyc2DV+EKwLvtQDjc9dFV9iIXeVappEBfzpGhnInjy//56NpVpDA20oFztVIz/3
ygvclIND3e6aXre3CJ231mpl3kXcQfaFz/F5GahKlC7d/YzWVzKLiX4s2F/zgkU+H6sA6ihnMc4v
2nG/2iC8ETRtOKc1eA9876UtMOJzRlPzyKPgZwvY2eL2UC78oL0Fq+DJwfQ0F5OOz7Jp9sRTfQIJ
y8TAX9zwSVtbvAqglgVawKRrsQO5rlPdVeLchd6txvzW/q4CKMBvmnIqCrhv96pOCLkdMLxWsgZg
l0SqNx+8ZFerlEvVt1PF2Jl5HQX0M7qLicUt5J8cIfZL3B/BKHLjXf9cMKSFV5v860ZyXMdvHLR2
TpBz/aqc9hOoFm+Y9T9XC49eWYMHsCG5sgqdZsHE0R/0YWFqTgWNb2XYW2+4/v2vH98waH5Hag5P
DqurnY1iK+G3RfNmJAj53ncaW++4Ltxf78AIhpxxzYWnJrTlaaQNOM8czY6Wl/zGQv0zBMFCrVy4
6y3lUJiGnggzU/RJMZ+NrxTU5+3Ay/iXjqgW54Z0+nPIOR8+v/9h/975aN2RaoayqaTiy8l4M8v8
ePHBQsqXG9/0/6ix/7n0gmjdlSJ60rKnJT6qcMbE79iJAWTAS32aCG2ApmdD2tgfolpE4pb8VTrQ
/3Hb4kdTeRdrBIcIJYaa6yGZ8RBB+wNnxWs0DG+4Kb7kgv/gBoopoibtKcr1cJwVptpBTtOAGoXf
Cqa2FmllHjm00VUTd/TUz7w2d5W1Y30XAO/+IbQ3lmllJLQXyoAs1DuFomvhDkMABgvmixvtu63f
v7IQEOOjyjx6Aba2rmXqX4vmSRBV/c/3D9G/rSNat7+0O1k6oa8JtdmmSFvMeNwXFh02iBXnN16x
9Qkrb+jlyubLUAcn0Lh5aW0NPWLKVd0w762nry4M21LiWhDCnJoFImeJbpc4FYb5r++vjxeDDv1f
4R+2eHVrLF3fVRIkkidX5/1hycsQGhLBf9iQnYsC4R4H6w+ukrs2joDG6VUNpW7xVrXk6+LVz3FZ
fu2j8Gfu8W8oORQZzdVpaeid5HEFbefoMZ4G9wK6kgftYsw0Hj3g0QmET9ouf8Js4Lc5Nm0KJZTf
RQSQsK1hUqJtu0SC6dsr5t/aA0Kr77K2ab62s/1EPXAjKTd4i7pWpIhnzqaC+ELgwFOwtzHnz43u
ROLz7rXp44Ou2l1T9a9e3j67gsnd9TkRiQ4ddzO5lFnujc+d7X44YdRhEij6Ubs2Ld3uxMAGFwD5
MDTBUfX6cz4EpzEKVRK7417L4ahbwDfzPCvD7hDRPG3cCrhOcg9ce5zUVJLk+rvzcFkg4h2HCULh
KBFudw0elwcjo8yXHGMH5eM40pNU4BDmxUPph49c2SAB58BBluRhrMKEF8tpomzHw2XHjLjLqT7l
2p5a371bcvMGyumk0uPlSm1ZOMHrPNEfNe8vY4AmVNA9oZvD00UsT24pjrIxeRrL+j/oiOyvy1s0
XrULFHsFlBI1L78sdiGEOft6foxhPamQ/regQH24X/ao5d6zKfjWYeAgZOYFifxXyB+dB9BTJ0a4
OnVROcvauvtxXempME+gfwANVCU/90H7ycU8rROqY1DqHRUlGtKmPI4h4/u2VY+1614KbX/FCC9Q
nh4xeuv/ukpqktAkVRS/TUrdl57cq1LtgFVJS2/5xaTYtwI1EICIdjUHIHHpQCld8USME0Z+bDkD
cqA/kYa5+2XxLk7hveKap0kYe79UbvykZf63KcrrRzcaHjyvnx5QSnh148LZeREI0cRonaRABrOf
JHlWjXzyrIRiufDD41T7zg4osikrOk9Cb8LvniA7EiSkdYlMdBeJA24AmUadGT5jdOau1o1+yfsW
+s6LfQzM/KRUV52qoYGYPNhjdwNfOPa4+cZkRIGRoTJtIIhKQTSXuHXxPawGtq9YlTXzsJ9HP6Ne
/Qmj9DYpVOenbUd+xXWxi637VFD+AsTZ78DBBB0DW0+CqdZ9iRsCwkYHpyyGAzA5JBlFc3QXzGvb
EmTZunXvyTQdCQC2YGcFXjl2mu/ga3vNdVAmXswP1onehmH44kNH/hAV9QE8ASIBJvvVdca3vlIH
wwKZ+LZ4KbTQ2aLjIcW5fRh9/7tl0/0QlQ9EFqkX97uyQrlMOu6M9NY9csvnpCsl1OkblVVBjyYR
LR/qIQQ/nXDCxPe8OQtZl2N4ynvpag6p6ahLRjqcmm4uwSogULcY6Am/7Su4+WqVADmAn1lPNpWu
SIqieXKH4eIvhZ/NUferc+WnYjE8kQWBpmcvH8uRYPp6MJh2oxj1j6zPTwq44Kzo3SFhXXlwRXg3
DOqnVYtN/ZDZFEN/JWjMrX9Xw1OC3878uR68ic2f8ml64cKc2lHAnxX0M8TDnWwZ+dFR0R9IjA4Q
YoBKPYbck5D5J91HX0PF7+c6fotAClrw9tWBXGcVORlcR5WUc9dfxUiRQTQPFJY4RN6VBH76hf/+
W2JkNXWV6PbCKP0l9liUgCQNgtPRAFexsDiZ7fhcufl9N8xsF7Zog5q+S4IJCjZBUX+ndV5mQ9kd
WsFUQhy61w7Zm77PSMThLbyEmPoI5NOd5Wggib6d94sF3huwRsxq5pA6APFiedRLeDae9ROHFsUp
JwRQ12g8xUOcNood3MBDItT0kOzsMmdpnpul/R7V9hOS7qNLNIaZ0G9rkoUyP1UCdFnAno734cCP
Dau/jjw/RtHwAsa8KgGTWkoCoZNSLuEx9tVvtwfryTSYeSeuLj8yp6meH0SNeesGc+JMTMM5DLsH
ljfqcZHxPdEio+F0VSQCa3PsnflM4kz5wYhc0P3hk+U7Rn3SujIyCZu4hgV7XzkeekAgiXnBevYh
yZQHGWXT40A7F54hfo5mee5jdQpG9zgXaEvyetyJSr3IqnxuqyI+gBCGgVlpge64ZIcqqo7g4NhX
1OyoNyWxjR4JB20irfopZaz8EZG+Tcey8pOKjGHmdMsvr8ShH+x8Yu1yFxYU9t9AoM4XGI7XjeNn
YAsZ7lAEFy+Y3ZOHsMadIDuzE4rvvMneMenqJ9qTrKc2eAnKJdHeXO1AYVV8GXkJy/EaL+HYODci
aBtGrxWCYcARBNgwvGJHxLCkRaW8u5aH/xkIXSZ5X4J6eQinBKi1N2kXnrhqjrOORDVUC2uQP0/j
V1eNfpLn8GO27HRKZnRrAQf97TtlnwE6bY9BEIi7isw0RZUNAiCsPBJoLOwGx3hZr32SWYe3BwuI
TQodlUc2aP8eAQJMb0l9n5xtL7Jw7GlqwetaxEplEIb6CTqVO1jeyTE2KaeI/ueOc7Az9cKf6gEy
yF43tUffeNWlmYj6MtFJPQA/0O6Y7nBaC9dJSvQUXrlLuwy6KzIB5UGxJCWkjnXiTMECvt2yg4io
GzUJ8bmT0bYYL7ZGWjGVAXxWDfaorMfjyx3YpPo6BUxOPGqUO/bdMMx3HrjWmrQq6+nNwJ4yrplX
wU3UrUI4XuQ7ExfqNYdG0cl3ApoR6Q/pIIcW0yRFfQoDtXwxaOzufSRTaZ6DkF8EhUOTktRwa21X
tnVi5iD4XXABrdCoCbOujexdYdzymRf9+FyDWq4BjEU0nwKQ/eybLh6eugqQjMTx1PAr6L3iC+1o
aVFnqOydlaPxMzd3A57FeeMaXJ9SPs/tfBhINByDxjYpwKZmTosABWBsybyrbK7fRANRgrAqzBF4
AP7bIVP7W/LOiiSqIO+8qHlsk1wGUSZ6sYAhQ6qJJ2Wr0EcD9fNwMCFRDzFzil0PFeWkd6Zhl0sa
7vOu8fYDItYT9EuLHYCoQDQVXrjzkH4cymJufgRT4DyaOOgvcYcxI5BkkF3suMsuj7wXvgQs6URO
vgUV85+QyIWpO3GEqbC2Z/BcmTgxyq0+G8SnqcfH/L6mxn+rNIIP3YL2OmRk2VG+sMTBNfxgVSF/
jnHep9Ukf3hT96xF+yOQHvY9l1BYWQZEbLP9CcU6s68qStCALD+xAJhPMGxWXwC4r/buIm3aMV1m
RT3lIqFGe4+mY80huBINw/2h8BBYCt5zLj6hCmRSiMPm5X3lN0Skdo7cZJlcm0knfixEKzNSWcTE
80j3Hggq7hwPHYApt/6brAb60Cw93KJWv8ni30HuPH/SAcjPRB99Gm33k3ZzfA/FGD9FMG8Rpc/0
jx1d4CQQjiW8BNOSmsiQFIbj0DXkKl/nuGdiW6DhlVT7gffVGwGfx0m3cXPfxcRHcq4eHT8YErB+
jHcQrPATxU1sMiJ4CPOt21M1udWfnC8qsbnN92quTFIqeYffxRMNgMkb4TZ+qqaGpXCMQdpIUR9o
RMiZqnL6UnmDJ3YyAvoiGa/MrpOPzmmEc58uDDgesOQWSdg3uGKg1Zv1qDOn0MODEVX9mBIVw836
4/C9112Rxks5J7Wb15mI2vp7GUf/sT6a0QO0UCFhBGd/CYI7audHa234OcD5umOsL/aB11YHkOU+
d+Xw2c2HIXEXX7xF/YRLSZQ/cSLNPfPD6uSXziVqFr4bJvDMBaLssE55HQAsPARQ3MD0LAG6La24
lqe+Cf0sbkOSKvxIaA/1bkrdubmvQEGIjKscMgxdRJkdKp2FCnLWlRdEaSm1l2Aav0h9gjh9nhk9
+vX0M/Dd4eBx/WR7lSNya/1dh6l5BF7TF1sUYVKx6Np2xlRyiNi+k7rIwrpqdpOaxB2j/muZk3vE
pR38TsfTJjLqR92EP92iL9PSUXMiOvYNn+hcJq3tQfXzC/LfPsldF0KEk//cBpjGDEDNeRjK3Pwe
xsnZqTH4Pi247sXkms9sVl1GO1bvUSSpMpLP5sVbMN7hRyAmqq+HvyR5lCzdQADnpVPaN/6czkyj
+oN7v31gnYX/ql0ZX7g7zAc377/zplJJ1QdlOtRdgNTO61QSFlOQIjBsUwcnHzoYfp6NXAW/I667
wyIRU88FQjOl62HfOEYe0SUu9nU7+1mP+aN9MBcMjtIPdsU4YKja+j9RqDdp1JrhoZJaZnNOQ6xM
+XsEn3uifPVQLrDcyB8/FaC4Ro4xiKMpy+rO1JPJgi78Gja1hrWB5axLFFLCJsO/9GhS8eroi+pV
8NaZEUhPEaYJpiX8OSCtf+js1D6PFJh2Ly7p3s+JcxfKJkDsl+c7RHG/3frK7osWdza2QX5njfdf
4XTergbHRVYXU3hq5/5rA+Z/MLV7lwln4b4Gs3HSYg54H/iqwEmKdAL2zR+dZV7GJZxSxaXcUyTQ
GTUQRvXBW/tchRr4+p6HO9w3Iq25iwKImZyDHkv6EA4+ZL8XZ3lqcCVmpV9Mf4qyVI8Fjuyldyog
CTuuvIey8+Cqw/BL3bft0QG5biKamRy8ufs6Dv1wD8XM/KHy9Pi9JkajZNfGL86AZw5U/6SmVenY
gmDQhR9OGmbmb4xy/pW6oCVR0HTaGZK/tLlfZ8j439puBga9RWWgLa2tnsa+El+9nAVk34sK1Wxk
G7wWMgEf3+T9yBsiFcF1jmERvfMHcGF+V/Fc0z9OvOj6s1A+vzabZggAFWmg6th9WKyFpw+nMN51
E0ZwBkHGr3WE9rN1jTrHi6xem7qBgjzgUHs5LvXDBJaA+2noxWHpcXmOYDGbr6ra/m9oqJm9J+38
s4pnEySmyBcAMvnUJaRuxy5ZNBmA6jYmsY2YMs7msE8WQCjcNC5C2ieTmaO3oKbBZ6RZc4ZqrZ/i
/rTJ0I79g4pRG00DYfDfK14oKA/4MMeQtOCgHsaUqVZ+WSwLknEZq7cCSeG5KTQvocgND4pxpvxu
4EKmvZnCRErPYCqW4NRYMZyj3rQHbHWd6DISEMV0oWww1/yMIYCZJNof4wcrEIkJ1BKyUiCiFa5F
OB85o5/OeUxTaDUG2eBFoDSloKs+LZPTP00eQWMjavIMswsehsrNeEB00eNHkPZgBpS4im6Cxqep
CsR9sRr1EQlJ9QA+YmToTtlO6SBK73us8+qucKHuUFOOuwdz1+1LO8XxC0SZmkPlm3YfBT7Ux2Tc
HYKWeonLGntVVSvvg8iT38v/4+g8luNGgiD6RYiAabgrzHiSQw6NyAtClCg0TMP7r983e9mIjZW4
HEyjqyozK7Po/BDJE3PlnJTTy1quXgDunp0ZKilyOJ/Hhu+qU7k2y9+WJuPFL5LpYWWl4NFnjn3g
3FqAGGtzdqqkDpusmQ4jr2cwEh72LLW+PLVIuHbjKosqmru0sJ4a3zwPVUoIeC/Xv7qpVfGQeuZe
tcby7OvCO3i1+avpZYX5TD6x0p/1p8KaGH5TIJNONtkJ1nS+zHVSnijM/XPf0ec6ppYGnZzqNxMK
6SVtrerYb4S/lrMa9p2vWU80qHOku139pRpqctOP25Et4qu9gtdkCAnDsVfGH2V5VmhsVBsjz6qg
JpLz0VFVyn6G0OJqW0cAROkHA7Vh127bvMPmiRtMKXAkVmtI8ci0yDCmLcxo/AAhto6x2M3iwnDn
OM/Gj3aqiidr6/q9mfZaVDnW337yuci0GXJAaqW9GzJpXirbh04FHbwfjcG8SDP7x/KnHpCnib3M
osljYy4eQBSV9jFn0XqnZDrHlZ186srIr2LSjMDBUvMJYWx93or5DwNUHbDN5Mb6Pa2xKfT3Dj+a
L0OoGm4nrW+L9PrnLJPyOg1mc0rcTfsonUH8eIZrXNNFa/H7Ft3O7Pv5V5mVXBaU3B3UgGLcSGCy
t7KOiqVlLvK1OtS3CnaqFPPNRhIdW/MwBkQudV/6JuVHOq/apVzt9Wzi1RPItbKD1u/ACYGkAzWK
n7pDIqeP9OCib7Od8JR5WJgW9qh7uBD8ev5mCgHzbIfEwnnDqOWhHTqQs0wkB4ITtH2v11ww9D27
jKMPkGa8Oxl09Tpaz6qRCMHsaTKfRrNZAy1hOX8qyjKkouKWYNpbOPiLiPQ8WUIiBqYjA2EbVqbx
qx+UHtDnfRRbzkzXKflJvzOEqhnbc5vr7rkjACrmbBKlPIj+nGpSxL1mS14UsVGqZv3a+I6x2wpz
REsiMwpK3VKOwIcvOMaMMVXHflu13Kf0LOYxXXnWFauS/BHGv81Ur5ZY2n1qtHkkMq0PE23RL3pd
FVnoS3157NFw/+IHiGgRg3M/hTYIHfWxMSw68LH2Az1tl51aQEKdoR0vvpvMsZnk2VUrqqkK8k2T
n9M0JncrPBlvVuoDfVQNSHLpiJ1Z+HPo1DZTfe32kZEqRwFtmfKraQr5h444Z8ya/DRkeJnjiRXm
wLTkHIBKzqGJxxttTCb/dok2Xq0MmL5fl3FHzI98siYCiqjezgu8gPejpxzvhm8M9tlGPNR602+C
i5195ZbLKXMtSgKBMcu3qavmtg7d/N7OVioDq1H60c0rQPgZIBZ+fHltullEZJq7O79VxYs5bsWO
W5werKZfPPCJZJwAjjw0aVX/6BA+wUqJ/ajE2L7lnuFdZ6diJi+XqYySyZbMV3l5GJNN/3SzmY+F
sMAA3PanWcaOn1Unt2nUkzVydQRGus1vWlIW/6a8Ijoq84dbkUoiMkQnI7xqmmDQXfN16ofswTLs
8gPDnT6+23GnNJd9nuzu9v6vvj2UlwxW81ClvkkL0mlO7G0FDwKb3qXV7CpqhhknOFvDA3seKAWD
q9yPKS/WfWo57V5vE+vaKMs5zrlX5MGqe/LsFxnDtByNpCKYM5+qKLNs45W3ed4vGK5WUevk47oT
rrcctNUeD/cfCEquOCbJ0L0YheSmmFNjD+qdXZUt61M3KhWNgwqIfimOmW8N59lBCUjkkv2TY3j6
2Bg13eq6zP8UfiYnbLynmQwmQPBjZmjAOmPiiItfd1OISAbLmrIrabv7snNCy6vdl9r9s7JowDK0
7YVewSWLAeJyy4oqj1xlkirfizOOq0+W6nu4GsJYqw3bFeKUl0Gc+8I6l1p5y0Y5BAV4K7jkoyWS
V5UUu6F2T+4oavC07rXFgzIAqKEoCZBKStRYLGlop+mXSX/IBLeFhmd/Fq6+k654Lew1rCbtw+c1
D1orO86OdhKWHgA5E7EKtdK7O3LpTlsz6vdBJVQ+IyD3R6rTqQ1TEpXZeOl6DN8pt1Wb48lUpiIu
QadDkZgk6Bi8h12Uts172RZhqXSmO/riPJ/+dJb1qysdQlDLQOh6uBbDx5C3x7rtHlyjCOcp33He
IlEux9HTblmN1aJlFPvN1GmcjHjNGZ+y6eRXUDqOd7wjl0vRfmtNNQdW0X1qfnLoqyLu2uXkVuq6
bHJXTe0xmfOnXmhOaFaIGFftF8FCl8l1TolqXnAFfzLnogXNIiJp0T/AZ/4lmXryhPYv7VYaK0kr
1PWgwkgDwop9pOPozg8uRtRnpzYtDOTG3wqUux/VwBLZhqNGchz8/ii4+sdZvfibdsFyO1a9em8t
7zT67k2Njs9ZKn/nGmydZ70nWhE6Nr59CQ7CviW3PXgqRl52FRab7YbkXJQBxppaYLAVWpNvHBjK
2esU184Wb3OSHvs5/SdEFVTdFOs2vAx+KCq0u2Wf+WwMd+6lLBq5r+fs4nnebzMbvl3exIP0mi5Y
x+7RarEOI1VUtcOxdbALs1KH/tWbMSL1cvoba47GtI079s3+0sFXkIEMQEsic1D77Q3Dx+ZAS5fg
yshf7BvtMjjVs2zkzu+873FI1U+3qd8u/9hrS/3tegitbeurq7vL/RDgPbTzVhkMWxf2U/2otVAV
flb/qyxx4Nb6oy33LLd0ea99PeZ/GQ+8RImkgyInzQOX93Y1hLj0lwMGf6jy8pd19DHGY+XOZtvK
0CODD1g5RmgWRlRsapcb9EwwJ1aLi+GcCsF7mkJ+akNytub+S2IH0bupdVXFXMEY0vvp3Jwl6Pno
V8B7hUFL7/3pO+NQ8hCygrlqk8dxbKI2s8oAB5E6NvDG2w2etxLT1DZE4Kj32kmvTgHlMpO4zqSE
wrIe6k9CUhMe3fJKWesCXo8BVNoeQ72vbk3Ta3vbnJtI99aBO9zoj+NQ6rCz5YtZExvNy3000Nrt
HNFnMc5FzktqNzdw0SwsXGc6NaNtAilwjnhg1Yk3bAxwPLTCJFtZr5z0K4/3HkPt/V6n5dntl91S
m5c002nXHQ02uQ2X1Ip0wcVYTzPGb0KPezsJISlutSd+lDY9aBp6B+jqCNfwsyiTg5u48sgXpsMy
gWalGZByaiZ1wM4r1Gxd2/vBTq917p1MS9z6dLh6tnm20+VD34yLyLyI1eQJhEmOmKboAH9sC/5G
w9hGG9Xgm090yczlYZnX2HSbfb8Nj2vSA1GkphZqXfYjXKYbp/ox+vZ3xuMDMzbUHnlPH9bAQkEj
670PdZU5zfdUJS964jlwMia62v7JWB15UHP7r1l9M8qRXwem0rlMuxfd6469ci68tEPYAMOkzOF+
8+AUIwufS/2cF2P3MI7VcDQm2yapIdkDDraIqUf3/0PcqPkdBex5UsbZ0GsrsDxAxgEGb6WN79rh
p1qWc70av0vLjHXlUQyNu6EWgSJB4/lc9Jl+lkzGqugvk5EWr/My9dHMPTXfY33c9nZ3NUnS8nvw
dIH3iPlQVA690PyCMGLH+smzEOXZr9rPsSkfvCo9Vsp29mbngQQnRRMpoIuQuK6THKtLUtbqaXNl
OFheSCRhE02aqQdTrh+XxDpnlBwE3ODjCdRYYHdNaNmqj3Euz1ZwyGolrK+EAVREKbnpZV2HfTFW
vzIz+XZqEKqu+D3Y7Z5keiMkDTENxkpYUabWdwmiDiwS24sxQmAwlM4d95DO7XFOxuat2DY6+VqP
vKrMg9mbrxicMVktD0pPjrPVX+EPqf+bx7XKAytrUtPqZZ5iuMcnL1W3oSmvbV3e5LzJwDYHJ1iw
pwc/UD/1MK0R/ePZ7XsRO5kygqVVt61QGsuQ7ranAXWvpSvglvoqXnLuJVFCSeRopoKskV3IzXZO
hiyGCTKXwDGnz454ygPcZFgIGasJFQBTdzAPdhlm2XYzsg2EPX1GO/s566sWtpncecp4SP356LTy
QJAPrtr9Xt5/1dI3vuhoaCWy25rRDnQOCNOiiUvumzu7mNrTvKZw7RlMVGFTOfPNfvaaNuqS5lMJ
t/j/22qRxISpnWO9WKZX5Yrh2Pndk7t1D8wjW1iXzj0tTA8sdqUDPsv9Ufdny12f27T8cAVsKWHz
b2UNkbToCZyg1nphi+kYkEmujuZUeBhLeM6DKytcPH0LV0HfTANZ5lXopfZhW63H3CY8RUt2pM3a
cWfN79k4vWpNvauSzcCcgj2mvJz+atL95fqgd12dgVAqu6WA2mM8itWn8W//6AsoNd/Ge+ksHvAI
fOO8OH8TNw3TYthZJbSB8GOmrIe07Z41lKVBqerXxKfaGG7xx0XoHfi+wPR91Bh3s4u/0UXRGpdh
oao/hr++tCkXRLV+N754Hg3tq5ig1S3vxVudmn5zfZQq68CoB1jckdegXOoDurY9G7tL5Hk1pjzl
9s+Xwx2wOiLj2zvT+Cin1Q19czy6vBN2ufZBo+dbWMr5Ly7Cd+7W+hJKVaHLqgZbBu0/TWnpsS1q
/zDj7RBMtIB5pZ5BeLoAkPIezvzmTM2j4OAn/tzGOcuqKDCGj2WFwRCD9TYWvCJo5im1k6EffIp8
ZOju86ZrEMH6DY527zf5e5GTbltI3AtcnbHZsX/jOHosOvOlWcxvvzDeSu4ta/LeWE+/EWFy4iql
+HkDRIRodsmw/h0y/UGyzIqdQ5CuqFq62X0yW7BcQwgmoZomt2hprBqterv7mv5uBxsPndU0Y79r
3xzfuA/NhnsbVHcPRG/N0FtVetXHdI22Hhq11AH3V51xuNBTdEtVCm8MZnnbkCjFC+7YRyW9/GQv
9s7rUzvQKqsLDZbpo1kWRjgNZRL3rXu1LA1hltZA+7TiQ6Fhe7Ay7Nmcrg+YDgpgWzooj158jLBB
swNVOHlzd2M1HqUlGjhmK5F4B87uC1ZHTkYtMI3YBrl/LTyEVJvrdM9MUEg0bduPWM6zPjeJSMLP
5uZzQaf6isyisMDrtAU2ryJITzZb8xedk/oA2Epit6zTOHXq1yLxPjd+u3DTxfwERFFES982p8Lk
pu4zhUioHfEBrFNY61VH2TBTiDNjeTEAf66Vxoeok/zNVtPj1Hra1eno3GqOLwh9H6L3TXY9YM1h
Sg0Z2w6me2hd3FNBxRG7CXvTqERkGqK00F70FLixX5GP9QNm9vo0NztwlYYcLB4pTEt3oIN1bqlq
uxNe+8be6dz11FVqfslXrgQanzV0XTm/ppm/XcgD295pcZ+aFMDAUjgyCh9+mAB4bV8z5b06LErj
/19c/VJ/r9s2vbSVTjaHPhRPHZAlMYSjCxeECH6v0oZhqxPf87C81Erk+8mlqzNaFqxJKC6CSk8k
Ul3jn5V1FeD4BGKiN3mgJH2Aa+vIDabyG5D6smXbzAw2gW+VWnOs6dgf7CQdzzlz+aFyXJCbthwQ
hBSIpIZU2xtCJtxJ2kvSwsOAbVzaRDyTx/u3W9blucv8dienQX/Wt5H5A947xjOnYoEQ6kTZ9ESE
0af4CmTtMZNV8uXNefVq6BUCJ7tO92XVt4d6KMVeH6QBC+CNcdaTL6d8TewJZyhCmRsjqiLoiiqv
230pyimwXbi/rM8RlhjD9FJVYoOL6Ic+0IWdX9PKMYtAzdu4S2xdB5T0W77cXF9+JdY28GQgo0mr
buNMt6cvyoigjJXvtrKSoFyZLBmrbonbtQFBKW0IZpNfYEiIgDH1c5tA2VR9z5fUWskCHZCx+KmS
5FQmYo4WvvAAA31jZ8xLu+srjGkLX77V5fA3HVojyhp46XYzJ0QdSbcDrC2CcigGZpk2Y4qi+RzY
ug0ml3Ep6c0/nltYgWlbr0JnD11ijHPovdaOSLRLjkmf9sDLoIq+D8a/VEYToaYqXopJ64Kq2trQ
wCCXlT9IM3jT9aFwe3VtLDiUfIWoL6WfgxTyWHprysJVQVfVBKXVSYroaGnWg5GY+UmYo6AQAeMF
C7IWGfYZO66nruswo3Pw57EinJnmo9lX/jPp3E9zkqxP+f0sby1RY1OC9m0xYFrF/K7N3ZtvZGnQ
boK8Humfi7w55tVWqSNHZfn2zJzfvqnG7atOW/tLz8gqi1x3EevdGxKUB2rZ7uO6hUIKqhkQzcmt
JsDzSEdybLq2GyHJgLTWVr3MAR3Xml+/cpCDI/hz8oh8MjItUWmhypz9ZCj3oGa2HfJu5faTRvYu
tLa93gWFWGY8i4r6D4c//CkcRDI8MPbcImpEPyCg3vo+KIUxLuwPjWkaGU3m4BRVllKGTefwDNau
y75ae2S7xTWLwTrCbJgni05niX2hj10kGxxxQs3MYYJzsbgWKiES2hkTfSGjDIHPL2ubyq+xtPoR
al8OLtRgL5ZDVvvL+7L096JfNSo/gH6a2gW/EuRn/JVS4/PXzGtGmbrfMG12OHW23wee4LHEPqHe
6bNpLPR8RVbAfxNZIemu8OUXB7dwwTK4JWDK+MoYD23hFNYRqCl9Xg1du2KS3NHcd53TxH05lSfH
KtjvnSAW3lwe5nKpMcv2As/j/AYjw7cKNImzbDRaliEfEMN4j3bVoa4bRz196aRvnGe7AP2317XO
wiS3y19pWVbvOoIPJzCagfiRcWma5mqSp/ptayNV0yA7F0gqUatgLEHAFBbVmJvn2vQ0n6Lowcxb
rdaftBHcONRS2fmACGtb7llekyR1urPTULKKtb3HBqAAg+5gyhTOBCdltOmTLgbW4MXsqLfSNfrr
BmgPe5fl3Ue+gHWfpKYh7+r1hE2gvsIaDSyWhxTZ/Wz/rEW6NZHfmevfqoaEwgDHaG/92rmoywTx
EcFUMZExflOojaHK9bCRFpBvtkyejFLSPQWNDOuFeFe2kstdN938QvMNEiWcuf9M3ZJrHm5oQ/iw
8hrv2CmlyuYYFTJOe2byrjajA6vK81U7aWyFVgyZUpOhQ06tCutROAo8xCmT3aImOHzhI9CyBHD/
Q+dIi5el1YGw0dsa2KAIk+eBbpr+Vgyr1x9IVc/TXUfz3gazM4oJdsO97zB0JtSR52sMAzgn2Ubk
qxmOvZ5dTJfn3ewb/gjmBE8Wjx771kFiMzyEduEOc9y5aZ+Hdj5Pn+2krC/sjjf/dN+RacO7l8P3
mmSOpCfNdf9F2Mp8r8Yy/wvyidYrW324igy5LU2dd5dJ1vrMdGRVcwVUUubigCmvUBEzLEISkQ3q
dXVax4L7mzDPgM8pdRihBT7EqbdhTysKG0tTwZpaJrftj2rX3Ird0XF/AfHaQ9xaktODf6Ozd6Fz
7gn2upwj4IR523FKszflkYIW+l4+3fyalSUEigDckKeeti+g755qu8rzcM0yd41KKt/vzSCLJZS4
lYjYK7XC59prbFLDWLc9MtTy+KryrllOljE/9Xz27TTm3VjuOtdAUICCY3vtTQD6Pcabd25XbxcV
5myO2RVKnoPhtib0rbFxMZneWn3mbeHIyICCbQ9y2PjWHTGPbmhbjXFTJrulyAqnRQu4rS0vGpce
YlqKHhE76AKkUyEmgGJ/XKs/JpHgSKmt2qIxma3iG7hW/i7AfREsgf6bkVLI+5AWWl16SvqR/CXQ
7Y7o2VKQ0WMm3TBeEK60BhtCo/069lUtAv8+uu06hCbdExxkg+LRpf8I/Knx7MAvNb2C6BG+Yuhg
X0DUGne3IXtwXhuKHdhp0RUBmINlFigadcsIB43VUxRSlg6sxU94qb3RI8IyG7neaWGSp2RquVxM
RzWviWP1R8OrYcRmnu1vv6vWx7bQmt+bb+dduK5iMcNyLGyyLtIJcMlboWCAJRIUn1otjC2oC6ut
IgzvyiUi2RKl2YTxeXpNsEdzHm2jM1FSlI6WPifVgL6CXHWxBwtEYJHqFgEa02qgumsb26+v9qSS
ILcGZInjyAOozrPoHirbPQ2rQjl4BzB9tDT3tkoCL3Znuc2/3a38W4xUi+EuIk9UCTNrOVdk1tAp
efmn1tabltNTTRlXmteasFLT9sVkfKXMh3gFX0a2NyOYs11priB9CtVJvz0wiF5gno6bYZ6h5vdC
Zx0Z4eJft9If5sE4qpTwj7saHvoXIZzBDFp8exo57n4pDktv8roMv9F154GrWDBYYN5dc52hQAdU
SXp/tknlxHTgtZ3zh9mqPmlvr54/mzt/5pUoCuHuetQwCBDR3pJo1Guvem/FGPBfDXt4rEfr0aHj
gMJrmXjQfC2cpZQVEd1qTxaIQQgp1u+m2TnrXJshJONjlyXIR+SAalYloFxZfauT7ZEA2NdZjvtc
zkMEocZMi2fvgQ2bNTD77YSD1OeQu596VT56bDFjf/JYaasT8N1/ghIdEqNkokiA15LxjYqSR2gC
ltAbi6hrxoihDnHv0rW0A+pqZoomZ5xPRr9ORxOldZH3h8FDO+s1x7nwX8H3QS99fyeG/CC7+sVo
1iV0deN8v4/YnElfCMqt8f4qulCaTNoFhtJJO2qxZW2Kxo2ddyx5A8senq1kOvWpa8Xd2Pwoclc5
4T+pPX1MTosgN0MogmwGMjq90BC8mzzbcTD+mTYkh0In1RTHCmGiWPX3+3HEt3WIeZa32eWXbK1l
CC0olyjtuoufImLuCuN2X5joCv+XxVy5G/L6O+N4IL8oduvIn93G9liiC0472Lp5K3ez7KcAN9i/
kuw+sakHtv4QFGlvMlv/lIZ1wt0aCq/0uWnpxQLpOmcWAh4nRlK7qdQhd/V/a49gP5+M/cJIF66t
1kWzdpcp6a82IqvU0uG7h/FxQznZlJ4VbKL/yvEGcca63LEDvAZMTSexzLTEHFAHMIEskO/ZcMAK
G/WGsOUDFWy9bzXtNvTI+O9rPCEZjVgmmAbKsWG6JBliObPWxtDJ5o8xz69Z6YHrGitKuW46tLO9
z2oAC8+9a0LT2EJGeId0FsO04fNtRx101lI85GQGSGxeTMUP/TXiCBTI/Wdnz3QgJiqYZbUPWWe/
bEt5Sjz3Wrk2oVzDuaPeQPE3T6UmW5rR7VZ66tmz7LOY0PAkjmkjb55PfGvvcoB0N1ZyhBRiaQTp
azZ8pqO9Bq57X3uym5f7gaBHfB0M5qN07PdOoY3wnWRMa83Yo9suXrFNr3eJ6M/DyAtYTu4SAMrG
tKkyUIa1T4bl5sA3HLkpXhdbPJWFd0IxWwWFNv27PxaUz2C6lPeYAfpczdMOpvoRFOsmdPliztMv
vMAJxKie67X+7Mb2QXjliWWO0EdqEGnT9g/O4lhY4nluhjGWZXGax1nfZ9XElh2I1AoF1hvFVzWY
P4OW84uzxSfL9GCM1rUQ/vdoaxGUKwql7NPaMOQU86UDI4+aZnqo6u6XZSOgtfPdUPZ/cCJFuame
kyw9LqWnhSskAuLb4XOycJ2FXQvQhgcQ78eh8Rhde/WvtKErzDl90+8gqCGnR5s0UsdZzg4r4F5S
7dxs+mNOCU0Zy+FxqwChJw+wis2EYz44x3FZ71zL43oHOOg/Xscqe8ryPtIZtGNygGZsbtOHcamy
2BTbYwqQ2ves9KXdJ86NT9W6fGTT9lzYuaIS3FEBJK2FedCy/GXQ1pwagRR+kQep3DOtMlB6rzdB
Ovt/x1w7+5p6QDLWxUBMR7TqcLssHn+jVWNIXZf+J52r5mDkaXn05aIiffKtWFgUMBrfN1SmoWjy
c+0tb96dOajzs+nXZ2n2v12Z/2ulGYvWjO+/kA9SW9raAfXoFgizpsO1H8vSDRVv+9L6Dxp8mb0K
wXBUfepId5pZ3tTkPDStE3d2eqsN9ZoszYktxqMw5h1Ghhe/uLetuX8l/nSX5TYrx2VxWFi+mXDn
Chf09oHptJ95kSO3yS8m/8VtGJ25N9692gQJFF3AusxprY0fkfAi2c2uL/SLXdURZpkohoYj0Bzd
HNYXedv/zvDSKSc7DdTa7HEOie0V8NykZx8T3gfoVtYC6sNoTZfV95+btiWLyM+/uqH7Bwn20lAG
WPR9Kzvo1n5wBMCtHbk1x5KZiGmtukjpqpiQdtZAqkWEfQoE5vjJB9tG0cKC36TAIcoBE6Se92Ho
TqzEZDtvqwpm2vbU6BJEt7RNJDM+uyPGee3ra8LsJLXsF+sAF6RCEG+Ld3VIH4sAbHddBVGtUiT6
7nTM/SXWivmaFss1a2w0RsMp9zGeTxBCJ2n6r1FQAHzjb+bq/0ltc7e19AkI8uvGfsiakuubpb5G
oPwBSqyQt69e/ex01jvayx9iyW+5R1uv+Prv79+srL3gzXGn+aTa+rySUGZjDCe1Zj8o/5zMPRto
QwuM6ZRlzM9RgZpEj+bbfsKQWgvselYRqyjdYSjyX4RKLIEt4crSXsxxv9R7A5+AnWUL1nSm9sYw
eyDIlNvKrYBOkXEn83OZqL0xjYfeQBiUjWS4Vo8seHyWo3dc6vbmr1Ti0QJf9sdfveP/0wx7idmh
fClFcvTs6sHwuCUSH0hUW+UzTRnpn05MjvONIT0SQqujDAXDrWthSWpW/+6C8/uN0aT7njwaty3i
+78njUNalkq+pHTqw928yXG8M+tCe66gy2I0MCP1Wz7TffKkPMwvO9k91bV+HC3vJogaB7XYr5mI
LG+9lvb4ZDfcOaBocz48M/r88gf13Wf6NRP9Q9uxSOmqIlyGboeZzEvOMdM4Lb53n6v4Nmm5/i6F
PPQaizGiUN7Oc/LlhDjxZ0JGwW7UvpnN+13T5l+Gubw1wJVRi3o/ruH2gtpNn7QleW1oVprS8cO6
qLIdOWAR8HH5WaHMsuz1x9WVH7qZ/Kmld+G8X0YwkMe0Et55FWb+tYzgoO70MnTTNZE+C7R6896W
zfuSa0lcSVZuJ/lg0j0rfz2Dv4KVNZfCaVjK84oLWo04H9iWGIA1Zc7GN9oFzaOz8tyVt1dpe12p
vWI/VI05IHYVaXPDYDb5YEILPYDay2p7aPmmylHtFpFedLvgDdFYV8yea/oidpKItpgEq7yLe2oE
3mfa0O+LZY5FhliKke5x1J1946iHPJ3+6XRgDJ+zDDStRPVVsAmwfArVqNhqXTZhWbBnDcT9gyTv
QZXed5m4e+lvB6MrwqludyY8WcDcw128BHo3REPNFbox0yipf212t+4k7nqDsq4WM0jiGZ/boJ+m
XtspbXjZcisikZOuBMu/KjGec4cLCaXy3wxPr1Rpz77amFFq+QQFe5iG8WQ29qfLdxv2lh0KN91p
mRPf/3RDnAMrWndn0BMyRByS8ySaB4XGYo0dVcTzpNJAS91YslY3qy4Cw0GZSIdY/sfReWzHjSRR
9ItwTgIJuy2UN2TRU9zgUBQbHgmbMF8/F7OZNhqppSogM+LFezf0dBswjQ92eV5K/dbYbYYAGN1n
ZK2q//Tj4iua+ztFfLa6Hg4O4w6cVEiMS3RNsvHX75zjyOHOhtGrwE6E/bWvztnkB3j3nIMwxHPD
ZYrf/HFemr3rl+hnHpHtqnruzPhDYLciwdo6OKF5Fr2wTdLD+uYtrbE3FA83adZtFueHwETe7Lv6
QPTgKQqa0JnSMOULljCIx9EH+th/Lanx4tGhaXpdfic7e47IYCM0KJ3vcfTtJBseSvG+JFaYMsRE
vhAHlRkYu6vjuNa9Aeeu7AtsN8EzyYDQm3A2OmCvdk6a3+YCCGTX4ChEmrZy/kEtn1nUbHO/Oczg
CpaGsM3ikNipeT2JM/wLeA4LKuByMAs8jijPldhhW/3Nk/aDAaIR0rFj7KzpsLDI6WR1TgXGPZia
i1ZVODo0KMpb3kuDGFJlP/hU5m7aHYhzv0wi3kdWw/e8BL+RYbxmFqYJLEh2hcznTi89YHQJWhJV
emsU1m40xaH1/B0rNbadWsJpwNVKBb6NdXoEKXHtLBE2cXSFSvTQ1t0hjlBmU3Wmwn5oZIlZJziv
Dy1OHER4/cTS83Pd9geZdsR5pl3Xw4jDzn1gh8nbCpnsVNbg/BrCaS4uRFRXLwHR2xGTqNxNSXps
nfo1IGI8L+6Z23sbsOlxQyAmzFRymiyb7KRfMRLmjXem54YFVTHfkdMrToFk52Ekr5EfR29INyNH
Q8qt3tTIj47qXFYyEIHNjMf1SnMmX2wmWW/XG2ca5Lbouhc2Yx78yHp1luwVFSjbS1OiP0PwQItK
z7MjthjMA+Jc1UNQaKLunfWxZjGjyXuNKW8Svo52Ya6ZckZygZk7nF7k7yWtwpr36UczRLXJNsE4
nTOC96aOLmk7vkZ9fEM8GEOR5H/cIvvTMQf33Jo9xu67yruJvJk2Qx5t9gGPw4kV0xePQaLDXcQ8
75rHwyP30sfKB8tadzcm1T4wvU8k6uuKRUJG/SvKHKJvu6xu2sNCIRu18tfPIlTMoXtME72PcJ92
A+hLbAhN2Jbkm9GGBx68avWnr4dn0/FIjpoUEzJoRa42stZqpADCtDxMVlbzKlLKIsm9UVGsvqM+
HKvyGgUaI3yAnjCg4NnbjCozrKfsZPUF6qON51Z4D+lS76rGwRvJ+2zxelo0PKZb4KZ+bTlhNxRU
QxhM91Uw8ALSyeXyzIb3rZ88rR8FQc8RY4LxaOl4L1I1YBghb+D0Xyrq3mbCBY7gnLc89a9z1AmM
1GVs3L0nXUrhZeOb+jXyGXvImkGGSfrX7o8dmg4MABxv8c7KlncOOy8zX1n29ays/uQ34hIol3yU
dLfCio7o4awDb4i6dYnbUwNyHc7R3jcW/FHudaZn79WNOXgO4me8MmM4glEYsGmNf1wZvTWBOpB7
gDKQHaxUf69gx4kSw8jjQ5mrjZm6f5W1gn9+1mrCyRyyJ35y9jnqeDDvTnlHnmdQ3LeYVPojY2M0
TQ4vfhwb8LlcfxL/TGlvbAxCdg4Gk/WDj+blXts+tHD8nPUqUIpx2np5+V/ttbupWzAAFu7WMt5T
nPMggssfXQIAmQJvZ3QkMPuPGSW1tHV2jh2ZU7K6R9qnOJTLk82Hwv6ydtexLPESqZHcJZJgZmOy
V0FodobYtFn+1szkq413hY0I3cfDYIj4g7nwGTfzPq+nb1JGdPHYSzaxEyBaZN4tkTySlTr3srmQ
QNs0dvy00rZ54M9Vi4VLBy1KUbHLeYrxB/72fFwOypWNWUW39mc78FpVot5BZr8sHE181o+iSBB3
i2+K4/ccvB/eWOtbUBC1xc4gu1LHBiFVceH6PSS8ynWA57Iu+9Bk+0sOSWD9smxlnqPUxks/3JM2
23eLs/MNe7e+bVL04ExYZ+xWj0FcfYmWONf6E7PeIOpk/+OD+Rs53nXhhTeC7hHYBFM/axeDNIid
lvqw3pG3CC3tXwx8KvFoXeqqOKfLNw/C2mP9We++KnGPbSWeRaFePMvepMzhVxaDAJs7NBa0Kb1N
GwhtbUs4ypmy96nWp2Y1rCdYfrEKnEkU92FWz5z4aGNrBLzw8aq5/79C1xO0mOom9BDWypJr0xLn
iZ41bMe03KSi/p6K5lKUEhoPQ9eN5HtTfvU3r7z/Sp+cbMYACHOzu9FRwjAZty5+n0VEai/ryblI
/M6HSs2Yh11ceRPZCO5V+SLUfGuLDjeKX7JVvhHVu+GOzxQx3ZY80p7t4NlGMrRmSrp0hw4zDCnM
+WgtRr9VfU07bXCjaJO+3hA4NRcsJEwhEalc+2TGwfdq2HayqT4W9VQdUIne26z7g4PtgDOYAkhs
oJeHIqXJKRfSOqRKZInhrGTuEVbBvLIscJZ12KrStLl1TsG6Ygk9A85paBXDo01BM476pU87RJ2J
cmMJXueqecstNO9OHYPe/JHRuC8hWjPDhidk0p8Oyd8yWfZtQYlZiKseKhVGYiKkkY43BwesD1+7
JPQUTpX9OnHwzzTzTaHo3hjyECSqeL7V0RcozaXpbLKZTjUwmvaHXx+6CgcHBTsRiiCfTgEpoYn+
YZNR2JAveY7U/D0RsKKwkQ8M0I1NquHkzMk/LdGdzfSvLqqP2ethC1jdMTXbpzIhg955r6ZMHLy7
8RHXMmVhhQ5jWcVVzR0m63Z5dHAcLov7YtnO00TGZCNqHxtFT11I/Av/Lg8guUfesr64ZH79kSvD
OVXG8NmUBK37kVaHoMPV5Jwg0JRdW2oYfxkOrInbG73/OhXDc5OVD9ZgfVZe/BYRL2OA50KHyUl3
Njr7zdzpy+JpDJzk19Dubu1TuL5RA5Itvfqj6haKPoK/lndHHk6JQfTYlKjIEIzzqvM2HZsFdvlg
/S3JLRRWfRllisOdO1TiPaqS4Yqz8FD67p/OLZytUJhaB1YXNhYtTVbzV37TLCBp6grszpABybHW
k395QSnVW0TDDxHM3d7rmJ230143lnlTCwFW2RLOc2M2sSONMB7pquugs+EUqSLYrCdTXeFLlt2r
6yLL5HHlbRwixFvcjhH/yeiR3gN3aU6pZVB2TYCuhBZii4KS7RbPuEXcvHNsbt0lqXeZs+A542Pp
3c7GQjNlF9vArSZy7GF2sGSXZsCgNrtjvRHC/kOHgPBkpP9EUVyIQl/iLP0SE4vC0/xq1ihjvWqO
qW9jrYw/7AHXbWD4BG9z65FU7oGYWMCYy/uMguAkiwW3TDrR4M+PVYfGTeCEjdOv9lSC7TJ+BC8Y
Y9qj1PrN4USZOOrjSRLQM5ddCbV6aEWDHb0+eVZ5rkdi2Am4GxTJg+WLu9erFxzb77WNJk865RbF
/a+f5ud5Qlbl//EmC3m1QI9U1DH0QTE4kYApTjRdbPSA2VuQb8HJaBLvWVIgmQbedumlHY5xv11V
Rmf271ErqOl71e6whv1zW03JWmFCxfd895bqNev7b2dxNEYdkgS6ReBRwy895wHAwa7PzONahrAe
5y9Pyy5xnMtkGKE1jVAD1+cqcILvzOd+KuOXEj3DCopT4eanQEXn0SJrB/wLp/HZHNxTXsiHuRk5
RxYHEAdTilnGrzmbkrOhfm2XESKUd4WhFYdu7g9UkmMXGl55L5MGj2/Wv5LoRQQdQdXXmYFZtsdb
hNeR9j77WZs/t/aeeySXpJhe3ZFfn/MJh8Cvl2GRdDFlMtynUwYawwt+BmWDEydwX+OaieQib449
XqrZfpxq78m0WFzvD69jHHxG3aRpxtpr2lA6rR+vtXpZNPV24pcPoCFP6+8efAKr0ix4SyunCN1Q
Dg1L1OrdyntPcHWZfKNqWl76pH4wB0BnkIMi+pHJT/fMmsrdMgYnKr0n9of9EYF/i1mZsDFa8f/i
EiJBmPbNY+U3x7U/mqnSbWbfTlS/ihpzqVOXD5Gcj4CozqOnrnaD0Ek13gXWlXe+erAkgl1bL8lB
tHjHO5O3OQIutrPtoWaq0+Rbs22rRx9v9LFNNQwZp+93WDOtR7a5xgclsuQ6RZn3bAH4wZtrLu9Z
S4VMYEyc9OSawd43jfiHQDzBOuX4+baZRv8jIXnCwxIP1UM1cdhMc31yBgXcR88CclCwdjvqAUJw
qGvz0+WE37jaeRikBehrdVRa02+isPTUXAqrDGCIFgcitckCsoO3num3xQkm4uk38Gdk5O6f20fn
KDC8G7FyJmIYZrYZq4+bYRpeIIquhZ78tqPoZSxhWakm4aAqZvtcpH36XxOMeD8oGcJ1nOYKEWFl
ZzayjHQPG0rV8Tjh+mBqk/zFgKsvEoTnpqL5X+zy0rCNYkyJoxszgKeBJnv9kbjrP/kDMxBn9UyR
Rz+IHZ/BaB8VSiv0tdrYqJHCCEjvLRBE8FXxJxtTgnJ+HW0ssD96qL8Dz76kHc8wuRBMqcn83ky9
3s/G/NVPxUoOvjCUePTwsie2/6v9+k+hxkcAcr+r1O0E+h0UA5Vi7RHt7N7wd8RHqjuKzp55aDIl
H4kU7xgHAa3ZrK4pcvhbY/cTcdHJjpFL7HQ/BCKZDCLXVeZLSgJ4bN0HYkI409p9IrorDqHh/1c6
mJzXJI1uowIX2qbjdA3s+sjOBproTD/FwXQVaLJ5PXyJYfrmqPL3bpfeMR1cI5xQiVzDAfNWNfON
wWAV4kP6a+ns2ek9DByz1YGG8XbYCp4iQwwHhNQ/4yIvYDEIMZIA2nZyTLfgdXb9wkVPovHLKbNb
j60i1DJl0DcEd5z0T3HmMLEf8wpknz67yYwrYTAgzxj6zxQRasv84F81RSOz/Wa1gFO0BV77UvRB
xbtQmFgCaaxrr4Nt1zdkaDm2Ny4e9J2t0hJzSI3i4TbDM4WZeTD8/sl2qAQiE2wieBu+UQljgv0r
91kLBgJUvBhNz3VRfExGDNhuiYNT5hXtVSmCO3K21nh6PyN+mf9FdffVLZb/NGbljZSrf3bntaHD
+xt2TZcCYlKMMBkpb4JlnChvxo720zu1rQ3joS5fyrz9q7Gt4Wh9wKl4Q9ovSLliqbMX5ocJVult
vJT1yRjz4ccSizi4S+wfhkqY/4a4LYNNEuHoFNaElOG3jBoKLLGqCcp76pbiEFTqUylgawi+VL05
GBkFXnRTyrzccBuBi4nirc4d8+Dl1rtJ9/suZh5DgwhK4pqvg9n/loi6nHmsxFEdARBVGW9SS/Gf
F8/lj8RJgNOkkAb4rlmFLZXp0RMTBZDvPicTx+U42MAlEnM+aZg4G36MJJfRgaLJoydZZnBmpvzV
YhZGyViNW9bMfiezZmYzS+Rhg+8K4sRwTdFoXgfXn/Z+5fpXURB8juXcUP4658Uu6J6GHsqlz/T2
ljf+U6NNsA4ZLm5LFYSWnTSClFiZEWaq5pbmFMrLYANuW1T0wMuSM3yeX6qZWj1up3/IPMxORhW8
kA9nNtUGxB7yUbm/fbG897q9E3i815gfwA2xZMDSgI3ExKgj6NO3qInbPXYrxNXeLndAK4hbLygI
4GnHQ59WHh1l8JIKzOidp+Ob0uqr6OR/0md/cznUWO0FC3dLr25eZDb8mTBpuHZ8HMyl5PSgoKcr
v+R6sTajSh9HReReszKWolmX+96OwTu5HbOM3G3DcZqsGngVP0OZHW6y2DmhCt/H2LGxUFevsrCW
MChp7Ykf1dj5k/zGGF5eutGSn4GH+yix6j/YU+xdPE3/3BycWEr9kc9M56a5yv/Mw/xmWcPd86Aa
uW1ef7Zlpq6NxK/NBhNGbBVzzLy5WFjlTyhpd6v3s0NUy4tOVBdxlpPTaAZ8OWbl5LhYMW041lyA
ZF2as6h6DN5Gcx28zGHK5HxPdFUPjmDnto/d2oiLQ42dbUOE879+aH5N3R2ge9SQtoq7VaS0fyZY
0+nfwtFALzLSegK94l7aOEzl4iF7iYvuEfbbnZ0R/MsBVYOIowoDt/qSCW2u3fdPSdNDFat++1j8
Yt70dyg4YMoc41/ZLk9Gkd3qAmrI+jdlWlELUs4Btnmi7sET7EniEhzUrrMyDKyON8OtVh8QsC/q
ja+g7BEXI74Mr+iXLTu0motMUmfrk7NqsvnYx7i5AP6RRYl6ir+jitVBTC30u6YPntOgTU9oTMmq
yRYhmGrzO/AX46nDwXb2Zj/xtgATlz5sJk4q+mksd7lJeFjgBL+UBkGeOQnS0MdZcamqgunAZLs9
EVOtIQmSL+pcQ15lDKb1sIxx/TQ2WfFVtMJk4oaBk2mwYAUpv95M5CowDfLwTLyqT2G4xTmz1PQL
/Ym0bo+i79H8gu56to26eZUlXtGlwQzdBmZ+H7taN5z8AVRTqxck26KBaZqbuudWeuJd61ljiidJ
z9c8DWfM3tWhnyNxyaWfPuo4hofSO8tzn/6L+NMUeH4K69vRRv/jTC3zHN+KK3wBg2g68gkWJmDH
FRbtqcn/+HnxjIswxVqsIdKEiMPDR7EGQckrQbp7QAmhZzJH7ZxQBfJdbDU8vqVFiBsTb1o9kGF/
c3RHXDvXBf6zyoj3OonUssMHP34opLcKR36oi4DzBRSS+99UC/8hmXoCjXi+/P8ExCMVglMsNhnH
CFDadOxuXdEPkEIiET+y1TzbGCWGWbcN6m/doM+ZMV21Bzvo3uMwwCHmiA81G1OMrmeLSxfp4k1k
LaOaxJkjZqYjrjfSlxE4hdTtPuo5FadkIg6pFr3UpMNFcMyKzDpBT9BHB1Y5kq5lYk4yo2BLuNE/
wyWegLa04hrrmaxbn3i/w9hZqx16tj3uPcP6z+0ajuc0VyTbRpq6HiZybqXTM3NXwgU14d95JvBl
4IBirEWA4TkpkCNmI0AmcBzvCY8jtalvJjb8SOJsbZcslPKmwpjuqcDCGCV+gfqRwWDi56BZ1dxM
kizAxUYBzGjWCXeOndc/5gzdldL1vioxh9TjMp81ZM4Nn2rwzF4FjK2cy0fC7d7XWE/R4xCM6lSi
fYVR1HG9y6Gezta4xGdBqu6vPcYoBbKajosovdBbNHHo1I+e58xNbyRel7NFHuwiq3ldI9TPSZhb
CSo1tspPYrtQoE3rX1/j09y2VWMdiyAaCCh44H0zw8AwNufRSurqPskpogdKusiw9+xsH9Rjfkt4
im4EBiNaLF/Ze6/Ec6mJpaOYB+V8c6QLnMijcD9LmzD501LMsOOTemiAxEr7r14646TmJnguCq33
fBiRv8l71zn5LH+lzVZmenYc5pFhRKQMQnU5FvhO8yL71kY1E02CURdOY53sZkcLhlAGEkBgLQO+
BCxp+wTv24PjldwPKYLkW0ovCaxRQID07bz/62u28jLD86hxptlDJ2URVfleR4nhbyi1wPbPmaUf
/UGn0WkocSPhLMPf1MI0IhKPVfbUV2kxPQxNGjlAE90pITdqBwyZKqymqeGvDiRntfq3c4SmieqQ
EcNaDPOsaN8TGvrMRxXrjVC7dcb0f5LEjgsSpEzD9dVZbISyHBZfaCyBu4uaYJkeFrSN5wjbbmiJ
WWCpiFO1H1Jvqg+CI3Nbxx2Cc8TRVOtaPzuOdt9L36ieK9/IXwOJLIORojpUk7a/RFPITZ1l2aH1
+bUdyMPsZEeTqhxmuzKeqFt4KN3PEfLba7mAVtNLBCtGN963wv4cb6qhqx2QHIvsDz0XIzAF08+2
mWzanePToUZ11kSPnsM2Vi0SOCNdYEOLbbw5xPOwEvmDjMwKyfoe6xgH2rSg2yjfqT8s6ZavBY0P
YfuK6Jk2yYEQDbhORiBwKcKNaZu52lkDaQsSfC6IFN2f2ZvEbKASww/EGv9XCbt6gq0KzUNq+yYD
0nxFM+Qbxl1yV3u+CHWqgHs1ZnOQSSTeCaXMBz7Mlf9Bgd+WGGRYz8OHQa4UOSHzOg6l4LeNAria
6KlsoGzzW9+S93xUdK935bp63mUBaDAN0HsvY8e9W7U7flKDFE+BCcSbBLN+UTj8mAd7ZF0ThY1j
T2alSHceNsoDzCzzK+bsucUV6UTXUS1KKvSiLxsP0VYyxj+PNhDvTqDhs4K4oIiu/bvh6exmdb5B
FN4sL6aTuk9trqEmEY08yBGTBnoTxAuKgvaUp4b9kkyyuohOFHub+dJ7XeQprvd0KA8qRdmxDaO9
GkTq8k1QkZobycb/up4R/DcMCrIJ6angqhwFEJ4A9FZ7xhJKfuM7UxJbM+HfoANOiZZMYU9+lxfb
3i7kP28QxjNZBujimTtsU4FU6qJ0eEc/rklKO07Z8DwSibMXWhtnoNjY47i2trWuMDA3jTwmE+bN
RsBJsRsimhaCwt4i3btNFhNegaj1YfTi4iflUto7LYd9CucqdD0Frswj+GAQJIV7WbVGsO0sJlvE
V+S28XGRRUnODMWyETbWEYw7qQGsy+i0ZPmS7lMGg7qLzkuGo+/W831O5vqYa5wZRz8bxB5GOmNE
U8NNWMaIGKc7qu4ARm3cqTROH6O0tX5BcBAkzVL72RdL/AQaoCGSWRcHZ/QMlONh6o96bgVqDt0z
ro5eG6D83aX/K2Wfl/uGptjG3Th4Z3yI1XXxOlTf2gXSnYG085q5P/dOSusmGcaljv13zsf+BJWL
ctxh2MgGFOdo2z3z4Rq+Z54txcEYgXC6DDHvxUzuLeRiX/OKU/DSqOArw5O7ek7ES4amAgqjWpgx
6MnZpp3hPjQZQX6+ZEAvbK3eyizy8MnqX3sIirM2THHFjys+s9mDTEgLSt1XZXQFm5Qw994tjGZr
OWWwTeN13j/G7tscucOrPS5vshT5rTXGnimXV+w6J/NRimBhbpPW716DzGfe46sh2QIzHx+rySC6
Y17WWgVZdPzsA4a01oiFwaQbyVpAdWDtZ2MF4BDPmsRzlb5L4e9aQOxBVQOnjkD82T+Naum4fJx7
ZeRTSa8T7ix5t40MQVJics941ri4YiX27jIQ3/cG2tlqi/5ItCe2my3P1R6rJKO/QPKfQjO2u+HT
YrjPowqxsMu/s3j6Glg+MDujuXEWsTGoElIykD4IJTixTrhI8FuDK7Y6ae9JnF4dJk/Yo7ljXsiP
gE0zQ9630PK8Y5A3Z8/onvo24uOCQTIbdIPtPu+av3UQ3yVTpll2ZMn8sOjVTypJW9XJV2T77ADQ
yzYhn8FRRfMUQdV3gaGQ0dx29KalAmtcTNbL3DEajyaTiFr8wqTtuORBxc3IaoRmOinWGAxmguF9
2Qn2KMQ8lIVzIee713F6EdN8WQquALjf5BDvrX+bUkj++m8FbpnF6nfTbHDhtFcxfAzlBy3KpUiD
bcbKbVl650ViKsxKpHggfVh2EYKbYV6txOOrMc00Gqqx9nPWkWQBIrpZWqc9tY5vP9IUFHB548EP
Z5ZaXaeFPRU50zZNEYkndogT/3GpGoSZuLSLfWwZ5r4zxbJFiwLW1nnmP8ex1T0zqWqFWstSgqMb
HcPB6Ks+uxRdwZoBcKLEgOFZgL8iJ92mzXwHXZcdfcfviPdk0XPtioauLMXalNdgLOQwYxXlzd7U
MDA/S4cFAj3V7skq+/lWjKr/dm3k4kLmy9PiGgoIsmPDpBdIK7MhmofYKeurZtfP0wS6Cldbj1LT
Vxi0pavyN6zvgLTcZXlLbDXgu5qax1i72YFgXbQ3DKM59kAwNkUFkbBdCRC1Iy3ssFX2m5ZFv0d3
nUO/S2WY9SDGIzlyhUmSpwvOBxtw6eBtmKl9CU9zyMKPzvdGt+D00FEnzjm7J3aA3uSeLUkryl6q
k18PPYHI1jxAKzUQ7UgjJTYsvQQK+cX1gQu5Xumc27iKBVFy6NmZ4wXHpCjKfSURvYcxqJ+d0Z14
O7LY+YJswPoKqyzsL3R2cwuOLGYgC+Juse3fenT0EVCJH6J/E/YoXfw2QTVyb/dqO8KghHriuYgq
E5FAvKrYML1k32Uxg0nFJO7gdC0hKaOCVGJX/cbwhj/aQncySLzt/FSR/AZnQonPkwWn0zBDZr/J
figzQJIluc6sQgMtjGGEOUGmTUVtfvJlCyOjcGMKmzSdFkzrE2GGPl6WnRRedyIo7d3YmuR+ZkNZ
fFc8//uyZwqaYuh+H33ELf7Ey2cEgJoMtBphLKdzvdOL8Ve1Rc7J0f2Y0Aa2GTltUOQWbqiiu5eV
b+7qFkNsoMxmVxvMlOVg/kUl7EJcwt1ukV558gsXg0pbu1sfs+tDtfqy7Umw5UKkgrhzWX0QuZJP
fT2ijXLKnvpCQi02mF6VQRJdBNfi95CJJixmLAs4k2F2+5lT4wWGWRvjudl0TicukU2pZ6SsxW7n
un5SurDe257rwoqw28lU/BN1XT07cNfYVFJ4bJjQSahcWyC1C/3KFKE7CQbF0OxpPrWTq70lbIO+
AbCSF9cYIANn2A/zqLeCmN1VkmPcxgMhQ81NciHrjx2vJ1ppmqBamsQebzzNBdOZnA0LRJDGcyeT
8gdiXnkftWxCa4pdChcnOuQJCwSXNAeEMsbJdlIVVkqJf6r06yqcbCozmbTVLlIeoVnRihc11Rnx
/KHRFxKWGM0qouEw8/Rh6Nhd0w+23OmYma01mDM/wHx9md3lbuW58S/oiu4wpk1/7VhTsmdGKR6i
rMC/TXdwAXCAQ8dhehAMwfBAP2e/WhiAd0nS4mgs+DJaU8dfRllV71Mf6wdAjuazqrkVPCmJ01rE
Jx76Wdtb8rbGcxU1/taWCa69AEQeGRNSH05LeVMb80mi5W7NZpnOc5EqUK7Yc3Tcf+ZB3zgbngyQ
Nz6GQ77JyN6Zea6J1BlabfJZ5g9W35e3Iuqq9ZRUh7ZOVxeK2YZBxB6X0h+p84g1qWfJ13ob52T4
bYXDs44NvHx3BfJvr3sAMdguQpIkFojNpW3hVgnrjQm33MeD/JYUcefea60LMX+SQQZwAqOCfAgC
rdhVRk0YySGJk6Y+pUN5VE1Em4Lfl7KSlMQu0u0eRYlA8WvcT3s3ti65P3/PLn8s6VPIVvZP5g/v
Nh9UpIbQBlQDSXC3MNtmz9ShiUq4P85h/fvAT3kZ3WPqfqnW2xZO/QfhBYkXu8nciDf8HtsyCsJO
3SaldzXgAWz8Xp6CxWlIlWkUv/lmLCX0gmBL2AYRRl4m9CEwAZuZq8/10emLiRdDP65/lTOe4BSf
dGbJ4QCoFGeqLM8iTt90U9yKGMOVZYk/MVtrhsi+ptwwCjLQ0qKROjh7DbErummbw7ndxLK91hzZ
Q6BfIHnsZVDhdI6PS1K8zPyEPB/Opk31qrpg3HQEzps0xR3gIBAY7R0/2zLBpmJla+FFFxglIQJL
SDn9kBrWH2Fx5uP1dbOWKArZWCpdDk72YjU/eSOR6VinM4ldZhb7CMTl1hDqhbEKI2toDoMNjejW
yCG00lvT+wfQiKh+wUskB+zN+clKQbZ3+GigWHcde+IUab71EUoJtppl+teAULkNcIvH0fKTahDy
gR1O0I5RDDBvDDkxsWVrOlC2FtCJffc+LncXRhPzzQ+j5HIoHzJz3Jl29G5pJjFLfjRscWxEfDbS
4NhM5Ch6YD4I0i/sjNEn/up4w2fBd1zyu400Vvs8BYS3PncxtV/mCFhHAakg72LP854yAMPqTx/9
ra0PtUxb8Lj4qVZ/dPafG92xLF3xFLJnQgCPxJPiWdaGp6hwgPq2Y3NZBLraCl4FdEisCRYYVIxN
YPOHiDOiE3q3ENBcH8NUeC9TNu1z+VzA7Ux5wn2zO/lz9u2X4lcwzHRGDsSPWX0bcbuZzM8chVLw
5bL05OrCvQdXiHk2Ruzh7HGM+NIz7p11CQWWkxt3mkzvmmdjquSV/5LHj/bGsgka3MyjJr9rQfbH
FzpiyvaCHSjpnQvuwU2ym0+eHLUEErITCZTDYY0l1vtgwCSRqe7NH4oXrridGvSuIaGzxOoh0A0e
i4aHY03e+/kDiSqK9Txk8t9nfyLD3LIAXYDwpJUY4Y3193FM35NxYFGA/EdQ8QTV48OvM4tzRvD0
e1uBh0hhAeeFHX159IrhafW/JSMG1QUMXaH2mTEd/sfSeSxHriRL9ItgBiT0trQWLJJF9gZG0Q2Z
0Prr38k7bzU2fZtNFCqRiIxwP26EJhoBwlBGUyGTtOUQeZ/pUP0pKu3VNKZ2PXTOu1qRNB5xePJX
J9O4msBwNaIDfCc56J1n7yvEUHU2PTr30URPHYrEIsK3bFTt01CBkCNctxDl2LWvFIKlkW+kkMKs
j0mBDBVzEBOiv5odZHaDa7ALl+y1WGVGHWkqDg53M/IYY4ufjvGAh5WgDwo0P7hDNdWOViMIjDH9
awNFyLMSllSSrMbKemvS8DL1qHd4C2zyRCK6lZdSrc9KC06cw4xVbrHHjuaIaQwTUp3Ye78byTKo
kK/anFfUQhCzc83m8YNEup2lBD2ZCYhBayslFcoU0APlD7ZNtRqSZNjaPVQkUJ/Z3J0r20VLMzIZ
LVG8r4oiQn9ZS8ZGsiv+dLUv7pTP0y4STo69MG5OethLqjeOZobPqSJ0oIb7waOlTipn2vMKXgpn
AwcMYnNzKHnDWsZ7RBIK8ZidNq0zEQLNA25OTh3y/cLp3sDwnKB5H8QcwhKtt90EjKQ3D8i3KNG8
lo5bNhI8h4uahjBtR045LPj+KuPsCT2tpo3d5BuZsA/KSKN+ru7+hOdeAoFYmZhllg5z420Z2ue6
UXV7hDaBO/4advgFSIyibmmXcVH8RMZInAENQNZeP/gb7g3G5L7bui3aQCGdO3G1nOsgZJNogsg+
CpMD1p/HzEic/LlHERKN1BD2E89/DQ39fFylZ94rGBbFqXaAbgMKEQwoHNSVnJSL5Uzv2WuR4M0O
EwMOqJ2daEsHZzlJL+MnE/lvxyXFLwCBQRBb0QLV5+1YoFpckJjyt+PpN23adL6m7FIGCmx/rY0V
G0W/GcMBOVHv0D+J3iEQaMtRJizo+jOg5w8C6FBMiDM7IHo1+0GXuseWflBqRadQD650dl44aNI6
80Sx6tLwHI7Oxqua55xwx/qpRQozFOuKHaPQ82SNpfkHhsiJecVq5iusSd6gv3PIxobepzgalNLQ
hz7MlLJD6sfBJxOOMCt6YViJZkUxC/P47Az90591wn1akyVEfl0iUa1rtBaTjumBQr3YJI0n7Gqj
4fA5myZcNp7/EMCQ64RYR99vwnXBrgHHw+eNXo6EChk0pqfwoT4ESH6laBp+JlM/cjRnKWYQDSht
xz2nRXAAhbcVfXcP+vEkufy8Jr8HtfQq9IZH3GovoGXilRVMcBsG6lgtFAtpAcbT8HX6Bfr83Ka/
wp4XAnXmkIzjPqeD5gfkMNQIMgjMATefYKNdNrOFI75/7Vy6qDmbT98D0fKdq50yZwI6yJNd9EDm
Qk4dZf1almBb51B79SoEZTZKiT4cSAdJ+5/YYdKvG/6aWDeSPByItYGsznRGQYtOCGqrIN5amnEn
se4tUtwrXnfbqEQcLI1qCcWyZRLVnU1k7I7Ogaiqh80I6svUtA+rm5Cet+424xUacbape/oYwkRT
XYWYOJr0ptOLkexwSeYeCIPc0kElB7N4Y3S0s7r8x/O6o8s5vDd8VeqxBXB+N5d246boHq0jq1YS
PZffJGqO5TAP1dmrB7HuK1zujTBqOoPmtPaU1tDzw49emy5T7jGWmv+WggPhOM/yUqEatKgPU1yR
hPDdUsytXlZj7uL1UTrJF8kKzZ8OtfcxLKbPmqzPGx12F9ekcRFOe0tk7Rwson8+ZTwEryK3wDT5
IdLNEN0OoHA+UUCBZIkIGkCAOrfzWrSO0S2YwHZ3TOY8C+OLhjSI4bLRxQhUfe9lCkmImjHyrF2v
MxYVWVjQkzmRR1DA67MtnWrDxKUA4M5PkBF6yKwElJNFFqJZ8WDOx8xQkSEo1RZ+hKtJWoxDc8w2
nqeId5RvNI8rgS4QRKJ6ezDNQxADeKcX7TKYB9DIngSuoYtLz5hsHfCNECG5RFCz5kAYLQjmZLTh
5ObGSv1/SC7dZWiZOSOB6UR/4i2cdeJ15pxPZOMJgRzxUeAeqFvzvQaBEIdNh8Jc/gbx8M2GFN3s
SLw4lf9OMukLfeid4whzM/vAsfvIfESBARrAWFW+ec8gszDS2FmVD64U9e6EqLANA22RkbGzBQGv
nXPRjfiw0FwbmAJYnX0V3+hudKt6zNFJMGwQIPFJdaJF7JOJwm03fTT0CWqtpW17f9DPv3p2c5eT
81TN35DAQAklHms2DM9EpmdJ87yK50PMtdnm8NrHvb6ABFIzT48Vf8K4TZZCf/ntM0/9kGYbUqp2
4IWX0Bc102QLdogufA4nocdL4yGEz4v4YAYmtXj0Rk/BwRc76etW91wYSvmLmGxgFBp8ilbvGHAA
XuKLlQ+44zlMq5HRdMHTWke7YLT2ZRNzbPCmtd5a+Zqe9z02qjt6ZG/v9wOwlwpsCRAUvqP4J56D
P7lv/6k81OJVdR7K/GaN/Sl0UPhZfbYLZ+PheqL7MmPrFZLeWulIba9s93QKORV4l15OL0NNuKpB
2po5ad910PR33/TC1aCllzKt727mgtzXODWRvpJo9yTTh0XMDNZPM86fhCtuZ7D/ljZcUlsvd41g
zBX/95cmAiTtMKn3bN0cCeKd08dIkzsEWubcFCtZeclu7BSMO2NOWobjmigHmkddw4B0xP5EdG3X
vbtR3ABIdMGu5+/G4D8RYq2nIngrKiSD7OvvjilvyAAOTRTuu2Q8o1s/TrN/YVLwZRY8HF1vbWY5
PRG2fOu0NzZM5y809VZYu21mVQk0HER5XmqsUxC3s2UfIk61DdraOKeIoSPOWHdp+SbUNU6lMdku
tmptGKbxWjfUWxVZnf68ylPbV/HLW2z4+WpyEuK40oDCLkQ/pjOLCWf3FRPjP9ekljeDJSvu4GaI
8KHQ3bTE4SisQQscGWfRhY9ADujMVp0mZRJvfRA6dNBHptuzl278iLO0353p0Z39NNp7YuZ4jwA4
7CboYxbhRGH/S1cG0kL8sKz0iLDkT4R1aVXU+Qcp9xdG02cpC1goomKaZ4Kr5RUBBuOfXhDHtPAz
Z1qOOtr90gYr70hX34VTS0DC3Nq71lIB644B9YZoI8RXWU5Doad3n/nMmopC2wj8FxvGkQiLKGEv
hZbrAE4CyHROoPpSpj6hfmAWHA96BSY2FxyVK257jmxo7/x3TE1cjwEc46sPkQLADUHOocjwh+6O
DExemLKHWKZqWW9cJ2x2feomeKFg8C2HINa/a7vAOtZFmnPj7Z5/5HnqIr5AFdeRkY2YRgGaioJU
3sSym+WY+tYGcyQgVWJcRr4XXgvlbMGcD4JuiSYb1aSZ0t+y4XI7httlywiVyzr19egSNaNB568V
L1Vca9uoi2GKO6O7t3sA8nKiPox6zz0MQYtiqNCzkw7/Z8d2Y64Dx0fr1M/FFm2HXCNktU9zrsEo
sUyKpUFNIjRA/YSPups5jwCwW3XdrPjnS9JkPRyMtoiPROUMKzI8aE80o43pIyo+yrZi7wO5TS3d
aQc7mcj+bUnTUMnBW7sOwT27HqAhp5MOM8u532oO414A5igOmUxvojyab0XLk9dpIYpQ39burcme
ROumZj0Z7dqHpbaWFZOx3qCHzhQiWguzJyfSZKM2B9AiRpI52MusCtRLnVyHqv8VYAtYXYmzc0It
sFYNhMuHowgKFdSDhUbnbt1NWX8sLeGdpDYgvMi8/DrOudrGLZoa0eyVQM5BrS44piQfo9N4W/aa
djsl/rzukGzCzmfSZyS8S906yLah7v+1eR8px27OY+nC5kAPPsEPib4sZhOLsjZPemACQGOWxdNU
MIQYg3Wqxl2tzwHY3ks6ZhrbHQTJs/San5YTEZoA/58ZlvBXnXrn+M5nOySHdkgPsUnQNk3RjUkf
zZc1VM6ouaGaWNsDKl34FaQPGlhqAhF/yLq1FnnQrD0QjakmblZX/c6ixuOMo2ExKHNiGSiTDMQ9
ljGeEcB+um4fU7A5yHdjosO7TxOtsDJ0rep4tg5671LTdd3b1HUjCmTSarToVLgq46Zk1MW9QLK6
yiZc/cqQUcDtRX1/gC++qm3rOVbJcjDmRywKiAPRVhBoUXVMa+36Fbrz385GGxVVHEFbVZXI8ORM
/iklutIotfOQqDaiPJlGsG/K4jtqhgrtpDxMcXIbE7qitfMCq+k6dMZnM48vXe9g7+dQmhKs1MbO
sLAb7UsZU9wpfgi6QZFZXNPZurqljVYm/Wxx5rWat7Wa6iLo2VVgZ8iKik4TxCXejdgF43JZRdXd
dsxL2Rt410X60aQMjgBAwTA80Qt81eECu4NwFyKLtrM9HIYUhoA+FwwXtXof1uaLyMXGndOz+v92
zHlSgL5PSXnHOXIOPYJTUFd/Z12zCd3h6uv62SlrlkH5WSnGSSvHd0/2p8JvfBV/pANZz/0t0xB6
Yi0eyW4+oHM7ICph2Nz/wSmyyTO5R2JzqRx9ayI33vimZPwsr8i6r4L2loOoCK0Y/JwiTO5W7Nya
ar4Z/xlfhgtZkvWxSTqfg652ohzFW1zRh/uP5RFXyIhqZPxW5rzONrkfPHjMnojFY+aEni6o2kc4
pe4fmi/MoqI0Ow/otLwOrFtQOZ9GYexFPoGHMqhWFjikvFcHWw4XB2F7ls6lYTxH4kgI5y3hvWfk
xX+3tkMwaIkM2AjMqIFcxCimxpHDxGTMnYEUtHDbTMpuSuuWuSstcyNjFBta/l3QQSM3lNhrNyHC
GgasreVYSDHVOnJE7qJRooSk9iC47I7oDmgAtcMfSCYPUJmETDsB27ESspS6uTGoP6DEk9RNNJif
yY++cJfC67cZRBFFz/Lw3trl94BeDuYzxNywXapOc9p44tQLHao/0a2qsVCHerq0rWnctiNoCkyw
MZ3N3prWOVTKmroG8yaRGrRygZBDfT0wYvj0Rw1OFU7kMl3zgtkkJvDrADlNYB4MIsSZqx9ajfCR
ySL7nSZPxujrWIXGuu6jJ+nGywnMAe8EXgkdpz5DhVy/deXsYdpmNmvY6d+R1RywEbcGGLJM0pop
zFdpgKeVU75Tdgg5Okj3I5V7UsVwGgaSgWRP+UAVxUFAU9Wmnn8KmdxsRsUYMJle2QgL65QxWeDK
cxHhDZrbQw/fhqp6BpqbQdQwLUxGQXmqsc3MY/xjF/KoeiTzJM6YRe7/DZLB5a7Nxr3qPvHQIbYU
v6/jLaLrzRzw7qzoatZiXukBWu825uRPa8guQRwAjFkGBuYESwQPP5vWdjlfa9nD4cxGaIhKpDxf
CjNcoSr8M6N9MTO86hLDQE+hkMn3vM8O6rqiIAL/807z+swrZOVl6VuAWD8cIXdZHlUcKH/+PLGp
DXTrlkqVP0un3/O3nmwvaZ9fQuFx5gUcoSV7vVCn1WnNG21dWdhZaVj9x6UxiGrXXSp1olwR+AT6
KTVa6DtamBLYUa8SrBCV6RPbyuw3ieKVmAOEkd4uTN2dzVEpRApO3KjSozt3r9cPVerdS9vYYChC
7SpMbBFWey8FSeqJcWzIs5zbaJ8FgpkbWYaAl4crmhZYEZm3tCSnxMifnkky0ua1vaOLAmwxldZ7
ju9nMUlsk+a0NLBvqxWK32DZcf0DyEK9wGnDyg6GeZ2F7wUvul7Ya8Fjy0EXQbB8zyzspClqGKPO
IMZ7W8fwrJ3XRmAArRpRAsaXiPJLL809UKhbBAh2aLzPHjUQ59tXAqJUAjtbMpnmo/MEYXx1ZPkL
BQ9jMctdPSpSODjXCWwO8NmQwtTLYr7qsdrHvHkja03+4mrT+Lv4wJIYHWxJY94ZSZaE25lSPZjW
qmpp+5FfQmtG+r+13jBlj//mJErSxXOW+PH3Ugf1y2w/WBglCNvSpjfrmffOal6M2jzWeA5pm6Bt
r1Mm+PPJr0trE7Mo6rZ4pWW2sXwqpbnA3GEhFwKIthza+OlZuLHc3j6gmALDjZKCg0bJKWJ4CyzO
qtSLFlsPMJa23jOJ2+hD/kQEAcArIZN3CJKv0Y1ZTi05Zwwk2dxR6ldZ/ICRsJOEjgIX896CqDoZ
hImkrnSgxLdfbtdjZobqvjaNkE855n8bf7LJ3xmiVW4S6O5jTN8M/nCvcjoslEfqFctTXH1B3zsJ
Ob2lunPzbNq29IMzmOfcc9so3vw2OA2z/OxsfVwoD/AYRqSEWFefBlXrGS9N4xBx7jv7ss0VlWkk
Rhw5mdbfANm8FHXzW9AY1Xh7LshOfhQqeFLzLjJxt8XMm7TMxN2u2qtfRh8jPdidg2z+RofCRuML
XdM3sZC7tD1HdjxZMXCQ00UbZrQagWvSTUYJlhdfoZtss4pBI/RbxOD4J+kIF7mx9ytg6l7uv7WI
theOq7KRGr28Cy8OLqGGR5JT/3juSw5QrbRXAgHRgOyFFZdTVrrBiiJiycB6V1ghShQkHT0tDGAY
8WjtXFUGDnUeorZ0mbGRxnSiNy622RBFL8x+Zsp9z06voKpsusmAl3LXnD442JLYEbXh8BCDoA3b
S2gnZZlA74DDy8xVG0gStJuzXs+flYNidRxTE8oA7zAiqfYsCiBG5QdFvmD6IbTNONCD1ZiweX66
jdzps6tKZLDD8Mp8401zoxD0CzTUnuNeObgcF0MNHZBzyUhMXWht/i2Iqe11kyZEc+39mEkqHguT
YzVtnEtcVueyISnB6S4+zZUFZeBOdP0dBW6x7LAwuPWQr2okFZQkv2mDZ5UKDyXUSyvlQQP1j70o
ch6tpXGrpZjMlxlNwRHp1qRoU9ZbGUIIr+m/7Do+61+rsBlrdYnPqB01JXp/G9EV58wEerS0t7jV
8z8ekQhPR1Kx0JrHvfUsZI+RpoloZGZEnWK8cX6rMHzJYQ2AnPx2IIFJh0lvPN4QGCmi1HgmH/Qd
e+8LoaMvNYSAMCBt0Ci8q9MYBpkAHcd6YK5XepPGrZtIIooLpW5Dg1sNvceTNSHb4B9Dm7/vZm1H
RCctPGKfq6TZGDW0fxNVDVoNplx+QX+i2XnzcK4owDVOWRwDe86sDHeJyeYVlPfQKsx2b1GqNKL+
wZZBqE25C7X0NHDc54B/8hRBpEATJVvqm7CDKjMgwjoNVdowbaFWwiM07uzACF4CzEycLcj2cYpj
IWZ3O5XJxusR5GW+mawE2YNRaR9a2UQ/1ky8uZiqh0jie1yrdgj95JbDy6pgxoqg3it+2EPemXgg
LjLM+TjVSH2mPOs3QIMDg0qpPMTNBHQpB5BYZ/vC9n2MDHmJZrbW0ncFnmAOhmKyZ13oSQwnBfMa
XGJU0xZQbgq9uCd7hvofnuLanKZPyy5ObG87nzhqmFx7d05ufRZvkq674pxauZHoD2CzK+iu8IPi
zF4nxJ+voKJoC1oSEa975iWc6gVHDqqInTEy7rXH6daE9JySDIE24xVmMI0V4uru0WGc4/E8WEX6
GuUJsyun/5kR+ezoR6mOcXHVg3Yv2vo3bOKHV1GVIIvZZIj8U36zb9X73pV3Brr7SaImGPq0+eOR
o0ftCJVuYLTbixWOhmtD5DumIrpy3qmwko9OK872EHM/nU2QmR+2bB6T4v8EbPUgD1bpMF6tUNuB
cziCpdu6TX9sxnRHs/e1DVHqQXPKYKspQvbQKNFoTMFcsE+rNl2RvHE6x+vlLWcJnqMl/c6gKJel
yh1gltZ3wILa01wU69qhQZfWb6SqrIzE/WeYNtLv+aQ1eK3ilGlakuZoMQiywM1IzAhpGTIiGKPh
bW/qLAJr1SM7L0zF38kt/K5YOVHI2n8rox1U+iyBS8icFhj3Bg6snnI4li4hVdUt5gqFg77XRas7
jjRV83pYuICIZwGWNgas6vsw4oNu+Kmq8opOylnNGJDrZtgS9UBJpFpbZRKuHY8adhi4K9qwBa/8
VDqZcWoupdXKZeW069FCExThEF+Yo9jVxG2Q/77TZ1qZlZIwzLte4GC0FcMkrPBN5ADnSsa5Tawx
4zCtU8WiVMzsladDA/PxSTDZX04wvyXjPHMIj0zStobCwWe4pbY4OMhuKAFcAFEmgEXtEE6NWJXK
ExVMc4WOTSaaO3rrhCBCHJYLs+vJKYq9f0h7qNGnCGdtNZ96kxZsbVbMtTPjNnJmSuZmwCYLUiS1
tX3k1urGmx9VC4XF4ONF3XqwIBkBjU9sqAViplgKPiYxXEwbj5G6JoePOpf48iMNfpK4sYq7BSIt
YEbSx7gpG3AIdM+1oH6dCeXcijCAhRM2zKkkty0c/1V4Guva3tYdCXVY9CBR79AVryPd/8ZD9GTj
RkfX87YsEUSVHoCPsH8zXePq1uNbyeTKHsePIuXVlftPD+MZrPhHVnOGHCxqWFFhmWqSan6JRlA2
09Ai65mr7kcHgv0ppekfsl6EG2Pyv9y8+SlQ/nEgYkvru3Q/W8WRDB9uRrLBTYsP1r0afLJUzLcJ
dF6i6fRk+x/1aRKmoTnx7pGen7Mq2hduyqtoDm+xXo8w6ruj+ion1Fr5/F84OKtXnEs5b30eRl93
sQk1L4ADmXFpm1RXwzIzILUu3M+BikbSdAvkavuEWP8BUOxEG4hcCjnuws4+1sQxCRmvbUt7D81k
qx6IwUeQw66HGuHs5PMHlF+eok5s/dFH72JcJrW2WHUZKjiPOkM2xXNUp4uq8HhnkPypxfOOQRzK
Wm9Vt3BUHxUI2Fgi2jx7GP+HgkCH3PwDUO0oeuuWd/uOR0fu0XMiRCEito6XGPSXlfEYBy413qtF
bBmIs/XpUjDCsP4l5aNJ4mNKBzThHJqCZPGCkhWFoovfHZjgM2xB8YHYFhcjv5xryDHB9Zc42Clh
u0dFhr+Skbl7Qbe/zFGRpbRdYh4ap2WHYwZrI1iglGabS+9cZp0zpMWG124MTe6tZlqX1WeKcHxA
YOAa74PzbKwffp9RlptpoDXMtfLY0q2G+IASht6LcyKFYG0lhAejheAnbJDabgJNhu60a8bL3tbR
QPTLWJfw7R5csBNcGkATeFlKOpE2CYLEozjhko/DheLI6zi5tf1vWDxTMHz8TwHHhx+cRwMRJL44
B6Ku+zLlv1x6hlCL2TUUG09pcJa2MS5mPuzEwdijI1rlm85t/oKNF/gf872BAUot8I4oQDMMz5E6
9bn7PE+2JuDkuCI/075FPq37+MfCOYaDjM266PY5+5j6FzUNk1btfIXBzsf+Oop9HLqcmCJEUBxs
jQd3YcRxHpGE1adnlyKRnw5ZtZIdmv/AHYWiibv9Y8jHVd2VJJP+nRmXeNJdTKDWnOHTZ8Y7TmxI
//vCWDS6tLbqS+l4ZbEkkdy+zFQllfNFTKfHjZB7tQnxAxW1vwYNTH31YfKWi/kvfyoqcTGZBnRW
upvRrAnl2yI+3TsNza+iTjmAbGze9w5ntAnWsGcSJKlasdNB3Rm1mPzyaSAgA+Cpfg9PA6tXgtBG
f7DoXbEYUzgLE7M1phjcBTLDtl4x4XR4DONPlEPEzZ0Va1DrX2pJ60QtQPJ09E1SYBBpNxUWDLJG
VnzcQFioHiUt5DfTfrPRpTn1lwdpzaD86LWPJGRIKHbV/DbApkRFt48gibQFcBlxcsEXWxnlFaF4
/3+h/bhJom9W/cQGDf9C831FaaEhwInJAR8Bs8503hkDq5+wOpMZBepOglAgVB645tlNXi0v2OG4
Al6xt7X4OJOpTkGg3kdVZG4N5L/8UiVbxeJDRgbxSmH04JfVrUfrCegao1h+tm3QklJ/iwhngVGs
rPorYVbEmub61LdOWwu3rtwbbBTM3k817hOSx3aaOx7yipDFhiOF0uV0AHDE9O07QIVDTPD+L89U
m09/GhrhafLk1qZzs6uMZGV0k7rCcNT3qfESsTZcr1wzFFmrR7Xt/YOVPZPmwurkKqCbnbkA9bip
xTu8kPJ05A8Yty9LHq+R7cDTI9p4rwWIWH4ihprUD0+qXU6j3jrqnAULixsnqHdzUAAFIRzzjbAW
fNDltJidVzQ4/UwQsQuYDVX2bG14yjO2S/aGyvpRv7xX4iPF1OD3jvlvA6EHlQCAXf2YQbWsRXPN
uCGMi598G2ho1ibGMxZ5/NWiRilcEF/G1ZcPrj3CkkOA6Xp2gr0b580FjsyWOXW14L5wVKe51zrX
Ikm/yNVjrBRywiTH4x2d2n5CQ6d2Yxx9B86fvI/nz8l0dtzK1NRPuTpfShrTAUxyMww+GJjUcXcp
0fBG2ryypb3nu+BuTbFxCJE7BuzXcZetaAFjh+84OL/z4Sdu7eB9kEuzGDmcMsbaIK1eTcG9JoO1
76NdyJtEp6k4wLWdRmpAHrm8/AG5tyA/eO0L3iB8b9iHLcCaLfeqS8+d+am+hb6VB08Q80zhFjfR
LSrImcs1ZjV8OL08qs29rRFQoIduKx3KrrnVbLG3xvwaTqbaGLWufWf0j4QupmGNWSpM151drFgk
YCvWwt4T+0gSh/zim/8Pbdbth7h1URjDOOQp6tnwo1eh268Of8KluqVK1JMffIiY6+Hv+DU4U1Ss
rtNAOXKOI+ejCPnuwJmoIHDTbTcpnOJ4TNex/wxjwqc7gohmuhsoCbZ0ommWBbAuAa2G4BVVKaue
hwKYEAu1EsWt94CGIqZSrxWcuEur3fDGSX1Uig4SQMH0tt2UTK5KXh9j/2AccIqbbKE1TyKJ1D4h
945nr13KCDO69BA0ahSquemr6KIj/1UtGPLlF/CNeEJXlvOeUcC3Sl6MqTNLih+NOU9NA9o1ui1r
A/mOJx8TRhE2sigytlD7VkHgUvpWKyK5Vqbm/8yhRX4VDZuc6iDO5M6oyrv6C0VXLdhxHT3dpsi4
g2uKk83D5Mrxcc8kedfVgDqN4mxxMuDNOWJfVu8JrtTg8ODB6+iV4JocqaFjspA68z+4TMc4y8EQ
OtqGvVrGxpsI2qdd6Edw5a+FSJ+TOb1wq4zAWI518KkejW6imOZRG5lyhXl17QznFfbSsi2vXcUj
xbRW1THcWamjHeGnwbAwxaJ21ROq/PYBH/3Cq312saBojCGBolZiT8MR6qxcZrPKoP5LlBURecxa
tRNxCLuYF/ToYP+79N687pNTPx2qHnRcbWyqbq+Xxl0tkg66FWpKEHq8tZsFMS47boF6Rw+ctLTy
rp6cufqg8QQ+AH5yjwYhSe2dQXJRQU8xS8VeC+aVwH1hdeRPe+wv0zQdurn+Z6GFXkZ1/UOo167O
vBejtS+imY6hr63gpxO2CgXFHZovxlCXdCy/ywAgckGyaSX0G0i9ntMETiWq0pE8dSvBmR1MA38F
4lcfT6is7JMQBJGSwHTQpvRD98O9HtiHohdvqSOuUeDaCzMFsWLJ/eBMR3jf+7kt9r6Mn2Qmbsnw
2eH4v8VgOnI//aFjy3dlmB8yb44Awrd1EOxNdgB6ZtsI2McC19Ny9NKrYUk+FK1g2wf9kiu1HYuj
scD72dP4Peg8OZa1CfuZTI1o61ozazkQGyh5q9roDm4VjvCQIFzwOszGyuD0RHjl4Gvjwo3KX+nK
o63Vr6MkGsizqu+BW5HE+tpsydaOm2tVSdoN/Vkfk36piXZLI3Ovk5ruVMY2VG5J3D4vaY4uMZ+8
3SyNRwalWRWXAxo4Bj07LMxbk/UrOxy1HJCdfLjY9ZdGSnQsbjzbujgH+lvNvskjq7bjiE0LU3kb
MDV/N6oPnaem0OkTb8y2OruIiEhhQqPJrno2CvRkZ0plVdM0/a+ezmtegj1Ly2OfZ+DB7vOGjGar
E1Zg/dDDWeQIHnOaHFV79oLfqH3y5uP9p56YiUGSDga+Te9EkzKGUwl0mEP8PyYTe5X1547RCxun
pDRlB6Yzx2zgIs2vEmpMVkc4tq5NelfvGBa8enVoRfdnjl5TfjH/KjuxWmoR3VMUSpu5/wjTWZ1y
VHew4VU5Dp9YZxh6MZRMumVoONuBOABj/OBC1d1hK3RdCPpQ81RlzYVr7WtDh6dCpVN8WFiyE9Tg
GYhe5NfLuWGOL/bUGKQUUNnrena0a0pJ+T4ClDEtasdoPjtUFiNdBXbnQmBzqxomMPpO7bYEja2M
9j1HITPZv2zalctl8pCqOxOTxEyj9KQxdOB7oyNFR4n3LAUd/3LPG1VNPWaU/9qMglfHlYIsgMLB
Egf1+weMi/3Izuo/c45JwkQlwb/BZQQMf0Rz99MWvMM7D+vKD+ct9y8naqP9R7QUIjB1vOq9D5vi
PpAwXgj7UWVm1oD0ZmOVzrd6rXFgYPHwV5EaL3IZYgPiplTBKhQ3vhNeoWimsXrw5r+6nDfiJILk
8/O/f1vVbernZiTTxYgenqORcN65m/xtP/vpIsRJlF4d3xIQ3WXS/bAwzISJpNjLlKBahxnjhSWA
kV09W2r3F2JHe//IF9MaTzVMqjhAVjFvLT6JByKv0z5SO9148mbIfz6VOf9mFD1mZvJIAhZ0ych1
NXaCVSkh27IKvH5mMzn1vLcCinDM59suOfNIcGqudPhCgkZi9MpjkjRg/aECo6XdMb9aeVBPB8LA
hhSfco6FAnZGj1EluWl0sblGVRbS7tzFWXtQVanMk8s4JGs3+C10IGgkRyB1Cofy3BEnyxrYkV55
qVqF8CeLFZ0Br4pifkkTFpvzFHqIq24aV2qbMPGqqHHZKorsHR/ScJiB8gB0cXNQOfAIm4+ceYP0
os4vIBCXsKbWqX11Hf9THQ5HCb9Ai1QyOCaC18F9MnsCriCfxEhmW1mYy9b77/2nnisdBq/uaYvI
RfGbT6irubZkSt7VjoH6f5m431bnXTjkMr7Gu1JeEzYBqZY6G8KYfYVQ7OtQHlL1UqzlE9gPejxm
cazE5MzRw2/F2XfEJuHTalWAZ4aSaQiWrHi/9ZH1gaYwBjwn6WIMdnH0Pajv2ntXkc5A8lk7obtU
R8LIy9d53C381MGzJR8GXTa4NDfG64i52JzSdVX9dw98bn8AJNHwqEL2NZOAhTrwCw4zeDFmad27
zrmr14TRjmc3i3aICA4Rn4QGg6pnbdcFNMLAmtpRBXbb49ECyYki7zImKOZjsaEFtvo/ls5ru22d
28JPxDHYQd6qN9uS5X7Dkdje7J0EQT79+ZDzXzmJHVkiQWCtuWYRvKusPXJHeQ7ZtHRTzc6it/dI
Rmv914maJqehCMeTwnaVd8FP42u20b8tV/6a3oPPiPD63zrEGm8zhM02pXxJwR70xq933THvj//M
hM1d7X5bVb9eOMYSsgTYZUrzfytZLz0WFIs87Mwt2zJ3Wj/QKtq0tLkuX3lOE+x9bYgQPVMQ6XiP
4aAho5CroH+oAble2CT4J56NhYKNsxwnBKixVK89SKCfD4dIPuseIOBJxILjSq3E7+F+1yk8wvKu
N9+KNdJZ7zlPV8rjoxd7bj6x93Ch9ELlp33HhiahJSGfw/jrgaroh9e0CTgiqqNOtfXBrgHi0i2n
rtQBR/UlZDv0ox/W4izfHfmqT7YOs/CEIpqNLUIPzxtKe+bOFOr/YJHic54oMrQDvHXXSCHhtLh5
vNXxhFwED72ie12YZQ1A7DCQNRRg0RvrMzDAN4O3rJdvpsfckJ5462xmvGvuHNEJ3CW17ToY3mn6
oO9SV4iD/lpU+Sb3UG58WAgBNbii7y8nPh0aMEf3B9vmddjgOgjg4UORHI8a5CjY6UzSAvQm6HhH
p3Z2sOS3ifxafIHhGnovmgiOhXR8wQ0ZJog4qIl0bgxnMwA8feY1HOowWOkUCiwKbn4w7AvuhL4g
fJDW/Rxt5BLs0WH+mOQf+k+6Q8GfnBL3UV+SyH9WHNL6wODD6qN7psRlTfwb3FXempXnV3d6fMd/
UIJvjb9MifZW3T9aVEJGnuhlyRmrV4N+ux21ubJT5qDZlvvETmpMgGk8rJLCOBt4ITy7sLvVGwdo
WwzR33lweZp4qAAoBe6f0XzrMarnc7Ae6uTPgpfO5Jobi5OSUoAZCjTwHY16nu/022cFVknx6Hqv
pQhX3McKmK7NIA7rs6/Ltxqh0fdPr1F9EmiQDSCQn9Qgnl7ErGxEJlvAxn8nkqbrcq982ucxMc4a
K+StOLSksi424FFMJKhJnbVtOHjj87xwFqQ2MQ/vYfLGS/+vABvDSiNRPRlDHjeMAh2u1yGFMSkg
Y1Pd6HqCLt7lZSIcZvrsXR8GTBvg5ly7Gpsndiq7qBBTfQekmuUc05ypAW6Yusgg2urAdfNo7uhd
Bh4bjTY1QGbj0ZXs2/Femypg838NbZ+hHxo2SmuWFomjGqDSByv77IXjBpA078leKbeND/+KV9fn
KjqVFYN1pB1YI3P99fnkRNb8ovdGbiAaYmtDwjTZPYXzGRRUOn7UkndeFg+OrRaY/VX10uM5gb1L
CPFUbk3HXofxeHUm+ynoUfNrnrUXcGqEfR1g3EI9jgikJvZhlY0pKlJYV0EDP2oQWEkEqFO8Aken
KE1eJC2FKKrrFOYSMmWQ3Wffn98CW1aEI4r6kTTR/uB37RPFISBQOtzGMmbrTSkX2nmHA/U2y8uH
uQNW0WIJ7PWYSnn3skiPE4ydlayYzOgCTi8o5fWnBYtHdhJ/MT59uuDeHl7zRnAhdGicvW9Ah2RX
UvlAgkunGQADc8vInjbCJWuNlKk6BhhMlufCrNAs4P/jxcNVA/MT8wNLGXs2t+uIDZkv+wf9tOnG
Ef79fxZNiB4y/v/Pzycry59MY3pBwISB0di9hWH4KQMUTT4of9J960bLsKKzn6UniPkACc5eDfkl
bsVrhS/G2vQezd664JR/VKCayieAQbVHD9AB7uFjLOrPxp3ewz45xZnc6NJfNy0FhVYg+ms344cw
KOOE0cRe/+PcWKQF+dY9SQGDOr+/Jsxe9G5EOXz22Z594rafGT7fDBOMhW0BKh7GqkndQl1R2coy
sa/I865czwUm8chhkAImKebEdDb8Bh/TtAV2LWk9exUwBqwmhVd87L1Mbfs0hITXLsUN27WTvq31
tMAtdbXLoHxorPKRsc0jmdzECMmjI1W6j2ITFURLMeu5Wg3pZe4DR5DaDH5n3/KyfJJ1jyFFSdM8
5zK45YbVfMd4YKOyN0A5weSwPsxpZBPQ9gIrNxy+cZUqLGM7JZhYGUWNeNB969PsPlF7mBCokMqg
30wVIZuAFIgZHsuewk2DjqqrID0Atsw0cENgH5qCdM6cO6nPylrY8JSi5vlfm2YpvVbWUY+1EzXW
sz70RhkCkkk6HLgZyKmnGeNWt4otltncb+scWUtLM2n75rIlwejmGPKdnFT40wWOcRaFGH5KSNq7
8sKbk4dpcEE8YvgcY0uqcFFgQhOjWzdg7FlFuMWqGjMputNs/utC3GdURhAXVhm3wY3T+4woZm6M
S1/CKrQAbq9OGG1Do97PY+JfG8aVa7NsPVjofkiwUMCQkZBGOZG5Xk/+whDGfDQD+Syn8VWP82Xl
3cYeQbXCE5iilhkecTNY5t47e9Tik3EhusjGGTMKWB4UK5Mz/ISpXSJFgN/uvOPQxiZKhjU+l3rP
HAOMkPtyE8Jdi5AF6UNJw41TdZvostN5IoFWC+XHl5qqGy9e5DLQMSU8CodS2B4/QKo597nQ8k8K
EZZ5NlJUZhgVCmznnR+w7G5PT5d6ZLFhbs6qMQBxYYluqd/Y6y0L31EdyOZg2FVv9RlNfUMxsk0o
DSVqGQoiN9MDH1SusIGWnugINuSuUvDO7Y3tNa809VWLG5QyjTdzVJs6/NZvzIzfGqo+TtIpedFo
AEYihFH0v5I+rqo8RGcJcXxwmeY+Y4U4x5oDlOxnmCY9KY0IMGGODmTfUQIXwXWE9oNhLQ1cvTIT
n1W0Y9QM/wmLTpwg86V8rrSVfMUZol86YFkOhOLwMfUICAnQqWUeFfXvAscRlwZZA40aE+MndJ3k
MivQv4CQ8YviZjQYJ+hvU4dQYw/ja801FHg1FTJBfJMQjdGv22oGSeA2ROSzgcfVfOQE9K3PqEir
nym62dgEtEx11x3dPGdgroVnMIP0rNinWu1y45lCwDcNHO9uM1LeLmuIMexIRAtXHvAPBYr03/Ur
UztIyKOEaXG6EutSQwSjldJfNTrfkKmoh7uUsAlxCSp5AZA0KLP0N+PxRR8oeumZAzlwL1QP+tzO
9JmM2k+a6N+q/FBG8PCFdQAwOHm4xwh/OMONfeNwV238wIsOzOL02siDeYdHITN6ktyz+Q2j4Q2/
UH8ov8RWhUpUt0/JWFLhazzirjXbKrpOnvoTe5BhMY9KWWi9N++ZOuaueXVNzknR7ly42fgl7UcO
6AKMgtdQIBjOgHqhBHwLtTO3+iXB+LNorIexy1+NUL7RCamCrByC8VjLvGaINnTEMwMkHbxz3PIp
uN3wFdc4Hb7ZLG3dJui3bGZyD/8E5iBHrhQDEeT0YMO7wFU/5kRtcK5AXPIeMdCgeNePrAaeq0L9
WwCAIyFkAi4toLkr61dd7pTiQ5nRA0KXS1E3RzxBNvr6e0a/LXPM6bmQIClbfaXCpjrGaDR1X9Yj
kiyRbHkSP3oDvfYdwe0qrP/zcQNcDV7xtFCc+0xMPSBMLCgsDOnzBUJw8oKKCF5KIL8o2PTvSjHq
W9eEGbj8EoERge4MeGRjFmnbigM6yoOeQMQccx1q3WiE7YjQU5cANVYiqK7WJjsvEYX+RnvHV6GB
aqC6dOVJhvUFivWjSvJ//SSkiW3PEu0AO2NxgStAaavAxTp4rzO3Tz9mer3pEVvK+awnoXoDavFr
HseeyHmAP69194GN/rUYv3Oh7vqK6C1L73Qm9BqLOhmYLLfEnnJe/3fZ9Kc+Gi4AS/qZ9JucB9rd
6WF307wzpghF9dpJnJuy5C6qBZIIGeKd7PXr6IXSp387ZTywYy7NzJNyy0UPugwiW2xFzXVj0sud
jcEJGvCKmAXKdw07e2JGHfolNCVsmQUhzYAgfOyl+sEzgfPrTbJ+I8AyPZzLLcwEyDhG21LtTL6p
6+oimPBVAVHLHKQHeJ0wrgjZddg0uwgD4ASZeV+Kp5nDOW2xC6jaU4EjoG8VQFrojqmO9MPAg0fb
xKZLGhMVH3BQIvo7zGRtBo43xLyC/Qay/LOQXe7XJ6wl4PejA2J7qs3oyIOhLzCeRcQT42jcNOkh
w/CuZKeuHXGYLO9vVWCX27I7obRm+8w6uFuL/9O2hALIZA+ItQt4wue6xsyvu2e2v8XnHWJP2Hpb
MsIZ3ztfbeKRRWEcmqD7Mvzubk1YdcFxambvzbCX/7QNT2LJNzElW4u9K2vsW0vwOw4UJGskc46J
rjMevYg86Xaj4dTKH3dzYULdbVCuFahsrHpn5ubNchcaDe/CoIUU9OZYsEHblFq9k37QLonI3Bqm
dcjaAZszvdHM8V6fuWhl9i02eGzoByHd78Sk02AV1uwOjOf+HW+aoKV6w90FXONtk4THgCc5zFIF
zw1zL87gVOddBv5uctuT4eOOrNsYvVHqqbQ+mvWj0FJW9fVEEItzaGe4+hMvXPlfQlt/qTD70Sun
lrjJTHUriLCcVsHk3aEZpEbm3Pr4C8R22+OBAqxwcDD8u6TR9DkG1SWKYZa3uNb03fhQ9sFa36S+
yg5sKLoa0aAM4W471g1Bl3pToCmMEVn5hXsmJ2Ovz9easFLI68Yfq6nAZKsGeDiE8WaB6BkgwX2Y
v/oV2mAOHd2xso7g1GAQDs/ICTZmDHOUP3duu+t5xEA1Ecqla31m4qf2qWfqusTUAwv97ErgCJwn
dhV/bsLvzLUxRCJnUd40jMdN90REPB8TVBZr6jlP+kMM2YPA4bRpnUejeXRzXh6mAdhCltjDRvne
LTUq7EPrm8XUwrek2kwaKId7CGQYQQfTn9Sy5bmc0b7ZztEUVIouVphZwEDe4UCckBpyJaAQ8zy6
8VcqSYqcHWfHxp/OFbSKD/225hwVCw1CPphQXxpNaaro0wY8xDApXnXg2nr3AE7UNbTeziLuROS3
5HSwL3rLhbHLDPisaxVvZCoMIKPDJYL0j5Q4LFZRjvOKGb74NkyDuAp2zTj+R/AqxrodSb6WD9+Y
eIISuS6eTg1ILMP8rTTFtmEt5nVKO4048EvVmfs8wm4ZwJSQ+0KlXoh7wjWQm1dkTO9JlEzi+eRm
vF/sV1xzfJhtDqCGPJR9pdmr9WhpxXFM8lzUf+QNAdCesPZJ3j8KiDwKxobo50tBquNCRc4Jfpq8
AgmNz/TTT10kanAZ2Q3JENhx1PknJy1+qiActzjoD1hHoLbsIYKEo7v3x7S8J6bA+RYueME8+GzP
hgUDBP6hMd6xNlqbEunJMGJw3qXDT8uxw/nwbLrFb5sreMEkIfQOklqnuXeO+26UxWNkelwoqOZk
PlvjDv1pzu2p0pvb94exJxop7N6dlHCQrnMIcFvMjY//I1bDBOFEbgwDwwqfHGzR9ZHa0XDs22oc
ri773Rx5+XrBHnrVKqIZUfPVsSS/NHyy6F1MDnFXczPsOnywWdc++7jnylMaIhgK7Bevai6gVpwg
EVClmU0W2/Lir4omlJvagTZsLP2xsvoPjM+P+iR3TPlEkXKOfbUHQ1r3bnn7R+7F3naJ/TMjb0zG
Fkrscdyw75G/NcLRnkn5cJ29dEp2WLxXWIyjfDas8bNC2ehNoM1luguomwmYOrNad5Zgdom5UxRW
B28cP+ETojZZzjJI/3MT4EI0TTw9YM68i9rVWRFzRhk22F9QnKEjwOT3JmgHer3UZgAW0n6SwoDA
sIK9l/3W9XR3KGvQsWz0HUhwe3ZU/KctIeB67S1LXBhW07ucQwEbDpWpzVsKPBZBYiEYZJ4mm3hB
xkNgLMphxOmXpRd/ZmGfx7y45jZXD6xjRR3xM4YIsIrmji3xp24Busyig1pwUuTZT3X+jBAn/XCG
5GO6UfVGxYTZE31/RuiCJEagydW/pW8V7p1lt62N6B47ydUhn6jtcD3Xk62BrG5yaI4lvzumYoil
850rKMplxxaJqTGzu24zeiSutbpgLuxD6NaYwnTL2myn3UK1GxXTVpnNHuY/dmMMMha4Kei233XL
kmS0ol56iBFa+SykgMeqM2j1quU1aMUGP81olQbFdwafJmqinwqbsBorW4uKVsnupW3jq4FlN2A6
9Q57z/CvmFkoKbzkzUuh/pjqKpqUKn/X9xPQ8bBFh34rgfxtwu47EtqjfgPIh44chKXb2j7K6eIX
b3LCf8xNHmIik1egBr1cRVAacSHjjmKEY8C31gQI9DWY7WVr2/qoZHtxGeWIwYSPHM4Pk6qQU1nH
IRWYQiQ1Jo+182i30y+LjzuPaZqYEfeBa8TbJE+ugiHl2LZMWSAX0M3g/x6tfEMy7KH3wed8a3KL
Xen8BwWbJ9hF8TIz/qt9Z1/7ZF6m3Jl40oKrACuXEAONOY0+rdxAGmF/inY6YLe8xmXh2qLj8CWO
GGFEZTlCXu0pa7tgBHdNPBqA+WMhzEmKMdy3euoFSIBf/y8tbooxcfsOWLyJCBriskdy3vQKOIny
3+fItKFt+OKgHa8ZieGx5kMy6c8RhhWdH6xauq3I20/MUkp4xPr38nlJjt5Ypr9S45dOMFu7Zvce
+0QjhrCP9M+K6DHlMXLM4YkaANHwWfGvLccYPqmbsUtwpmnxag5KVPxQhIvgoNxoG4tXSynAwfGn
pEWPWvO5yPxnGQNXkjqatM627Wzc6uI/IW4wRDZEq2YENgFGB/LNJBY1+OyvZ6ILhcALJnZXLuKO
lMMsRWWZOx7JJbTHtY+P8EywSp5vkxmv8xpknTVJc9aBAkRTTlgx0DRdUEcH23WXfBz2o+F9EEMJ
UePElTSU+x86ZjjH8pLF4743utMkwP/1DIhDBxIFX3QzwhcJXE8NFDgBjhDBGu8VLANjfKOW7aJJ
wl62wQoOa6N8E2Iep+sU9scWoAC7UaoqTjIuJEcNNjhERFFUJU01gsphqUBzYjMH0o+pJMxeFwd1
n+JDVoziIW8kQHmAF5JXXRBacCGtl2bAZZFWwrWpc6MfC+NgI/M+GgpwE1JS5U4Dm/m8s2d1Bt7e
+X5GKmePlwO1t5quYdNfg47BdRcFG4vzd8A4H+sT68nSNiSj6kGii63DxK4BCinK4TJg+zkYtLTd
3B7bsD9MAV50kwX0BymVyTzvOfhJoXdZZnrjUumJQtnMn4s0Dj0+ohy78zokFTbLumuAbH3FhSPy
4HNhstB+cnXiDK9qB+0XpE8qPCa1O5ezjktHEftS0+gqhVNFZbbFuhUEHbTlqz2nF71FodN9Ttnj
osxf5Ut80YdBoNyLWySnzHVO8Mf2Refke0nEwmgEqBV50AYVHmbgMyw7D85YwMHiSM00T84MFGck
DUknbgOkAOy8rhYsMs9QzxmT9Xy0vr1+2Yb99Cg4nIeA0jBtjxGoQtxlzNVppILxMnNh/LjD9QKx
cZYOl8iHFwF/1sKUJqP6UWO9NdRU8sDDEW2P+OwjYMEgZjwKNWFYRuVajWfPizayIBRvjImUsU6t
a79xmn6EnLhB4F/6URxbcU9sbIYKYAqYSqcg4xRtEsrNyPxwbFRZYXHhJu99m+QAtGGbdu4eTPra
wfKYm01kZUH7B2TicrJ3ZnBDeKjTKvxSgDos08myLiYXfSgxCqMiwPFuDSzwp2zalS63dRFhjtbR
QbSFDRUnjPFXjdBUEO8Q7QHrLFEruAcnchb2s7bMjd96Ne/lgrii4UE1Zfne47mLfmJTsK4kjLHB
QhPAVHMc+l1J9Jlo+8+mxmPJhpwDkZy7VlpbfPo1MPddYhbbS/lnKb4c9LJ6F/Ai+Zkvzi0OnI94
yF54cCxahsoj8HVuile0o9nGb95dn07Pdu0XNHdr10p3ExUH9wEoAEMWoE2QNxHnZzljK4VLGRIG
Eal3bhrLHe+Nrcmn0H1BSPuANvfMDwDceWzNEYhoFflbs3PwJ3Afqni+WeAm15oPNs8BPCzxkdfz
uR6b8TtpoRyQurZ3QSs1xGI4XkpZjEk8R+Fm8ZP6EtLar8sJ5Yf/hn8LZRWsXNP6aEyjQ8OC7QxT
At3wGF59N6iumd3HzV85zNXOdzysTkRFHKYx31HwcLKpv9Zo1eQs5l8tFNAEcsBIc9jJH/1YYdm/
y9nvoPbPbuhrx6zPNm8PLfvH6Gp8wS7VM6F6RD03g/a8ZYW5y/hrTNYmcMTebcW5YwspecBXJRQH
Qj3Y8+yhHv4VtiTjofZX/lPeGr/E5Px1RPUnm4pvRdtnd+46hz+zOCAkYYGDIrdQjPg+xAYWIoB+
NFMqEmB2hUuNlszHkkruuXH6+bmT9lZMlrub4+zJwIkK52WF4tjehtK56ID0XPwl+/CPjRHmpqD7
3hALbh5I2RsOMkAkYsP2/5KplX7Z7pgdlyUz8Ij0GTUIIr9Zb5OxPOUuJ+7wj6wLhSFAJRVMcAnj
haDEGCcyqGQTjhXjpL2+MpKXPfZuvfbNPD5iWQkuTEirLR5iH/VddI0M7C2xUanD7rNROKu3fiW3
Krrh2AdVm2EHHpnvmGJ/m317rkRzbtvppgIKGosufYtU+9vF8btTzMYsZ+KjYAdgGJBOA9ebduQz
/U2hU+NMfElkmDxRde3RVX17nZftx7HCZgDkOhJjtcbD+oyw6IjRHBgDS6GHpLqLjWrLtqPAyLoj
GTQkSQ0Baxb7hNUA2dGG0xSrgjPOukxzcSSQ7GZPHE/e1AnqF1ebpvII64pHuAEuckb1mMmRVIqi
+GoFpt7m8jwOOClUAoRhrLKGMDz1qJrg1Cy2ZFBlOuvCq17yED9EHznpc1tyIpu9/6IQohT2cK88
728qG7mLoohZQopv9fCsrznKD5152Y3EQBkfpO1R/ESYwZMgQ/yMWUEIt6mbka/HcWdtjL4XG7+o
OKtxzcXpA941G1jnDF/Kb6AksOf6E7TjgClDgeh3qNpdiRYNigimF2bzt/Nb7K15UlVbwO9v8D4H
LPuqXHXNsadNJsZ/veRBjwZ9cKTGfgGuevTwwIcFjtSX589WCpL8PIGqha9REKp1lARY3HRGeIyx
Tt+2ckoxyQE+msPxanvBaSnyB8sdASDx1UwZFSOqCrdTgKE0ZhbNfGlGtk9s0F+NhIfVJG9XDYgk
Bo+8jCD4aIrllhbpRo35p6izZ3uCRVy1v3EwbJqyvlQunnez8g/cgwxIH/tTnOHPeGducqXrLxuP
TTReTPmSlSVk8hbOGW8xZtbB3atbusR65+MeD+MIxkqEiRVdePxminHPOQD1O7t4rb/LEOJ5AOmj
mk9BHoJuLCe/K/emk38VE7b7plccELdu8YjY1Zn3jls7E/WleMmrimS16oa3/n5Jgz+RORyWev6O
DetUevm2URYaKMh6bvCazsh3KJfaxqzXUxD3u2iu7osASvPa+LdIBd6NhgVxou7fIhuBYu2fmfXY
B9cbEfPXPgf+QG29pDaV8NR3Dwzm7oWnkF9543UmkwBiMIvTItqvDSY2+Sbf1d3yEyrNIWMUg2+m
m23ofc+Z0TMXxjPT7h12rxnHwB64OPfU02iP70nUoFgqXoq2rk4AljSwQDaTiZQPzrXcOJFCutPu
Io+4NgBHpIUgxut4cI+j/iGGzZvGpT1QDQhWbuX4XNX156iyClte86Djsk4mjNwvwSUJRY/qjfwP
UsN4+DDsdXt5NwhFEPhrrQS+tb45v6Ktf7It70o2N+0bF2QXOyMD5Xj6FTP2i07HxUFEuHciGqDe
8b+KxX1YMtZolzMixerpHJOY9yhhIcF2ZocWarmkM7taahnnbnLus8i/RWVB+o4hl6kOM1qJaA1L
ZuSQMpeHLPKtXYhQ4zvuB/j3rtUTr76AvwZK/MeE7cUm6fZIe93QeLIxyyjExqcGzCKIZkPuobka
KjFtEom9tac+5qGy9l3tMqTmiUWDD4k7cJqBpRkce5zV0rS5QnfMdl416zh1l4Bl5KPWMiPHIrGN
KLVaILU0mBbiqfYwSGI2O2J08kH8Fln0nxjtY+D2P2bBCJNTT0Qp+EUey5vE1NEgU2ZlovRMY5ls
yYB8Hipz78G93wwlbMsczieaeU5FlD0jMOFUh9mJ3I300pgUyzHhhJtEhP/lGHh5LRXojJYebxW0
pATiXq2mffRN7+72KReuRsRY+D7geO0mh37mgWkcEoBpCtlBo9A8DEnNyCIiB3tQ+L41PMtks8Lk
j6PoLILyTcTYnHUeBrpT8Ny09o8d+OF1CVPnsS9GPfMYHtvGuXpqqXdgV9caD+ZVHIK+s/tEDrDk
KGKf2K8AZje+ZCj9GzKExI9KphdNQECqUq1l7FKtzzh3L0r8U0r6jYWL+GK+RdWCloTinN6bSQ61
btw3lTb9XffDHK4WA6fkwrSvTa2rlbScVq5wr8pJPjM17qOwn9d9NTw3hMqcvUJycAfNtBrCGUfI
PkDT0T4boftriO7m+M5T7dF21Rj7rJxB9SvqhIsz+Yclg4inmnivmhqyuDPj1x+E+KwIbz9wWDSY
TP5jRWFCagzGvh3mCw5zF3/AKKkaUBW705qIk+MCEdINcGvr2JqRnK77PsWwpsZZiDA9BvTd9HcO
5C6JYsaf6alCkO16eLZZmbsh6vApTMydlMWnnjIa1LyF5/bAX2oT1P5VmLROlui9b5EYL3lpcjxg
wGUyaHHDkPWD828VkSXu/ZqZ+s0NkLeUsKhE3PFxeQZSabaGyLJHyGD4orZ0my6ywj4nMqTcw7c5
Oh6bUzQQsl2v5zAtTqr2eFIQxh8DSbHv1GxpLI3kgxiSmg6J2XboSOtA4RjR2+efqQvkJ0R2ZDS+
Eo68h2VzjhYU7blDsmc5fEyRD3BpEzJfDPGfgmzSsXRIZKufOSJ4W7I8T0wRVlWfP+GPSLdXWOfQ
ICs3DL+rFPvrFATI0KVNjzVdWRoA7uHyaTpYR6KF0FxJZqqdtqOAlOLb72VQk5osNxDCOPmas1VW
56Gurp3tIXgMjAFT7NA6FU31YDG6dsnA3QaE3VCG9pfOYeDjM0d2uuy62ERls0SRELf/lZN6IFnx
xcKissgMprgxxV9QGNmLldoAFCVPaX0GOAkGQAaHMIoehgf8JsrS4RzlWhRa35hEYqSm6ImnS9d4
/4lYCk6W9p461ULSD5vuiN/63HlnCheON2i+NRGfKxEgjMyJuWpEvi0segTLJFeh7XLMrFx6C0xD
TJia+EkPA8Z4ZhF/gT2cOaj+q52BJrk8JUZ7069ekGjhT/5j7PanNKH8ckCZXGVC/CiPOYbV0TKj
B2EUXRndzW3me6s/j/6vg5Mbg3aPJuTBhhVrcGS0tveiUhw9mLjc2HneEJXB65lQnKpDUXsbLw5P
ds7+NEA8ajJmR33/n06B3Nqk63TxdwPJJ+cMWinRXlHqweWain0akzWmdxESYld1mbxOfflUCftP
nXekmXdbhRyfpJ4ClZf8xqEAXkW4HGU+X7S0RH/63g9OojTePcIw/93WjHO1jsW4RjrLgWFRpnvV
xrBn0KT+YTC8i1MHD8uEgVflTxun8Zof5p32q58OGG4UyttjntacgK5gKWYDuoA2k7tMOsFlzCQO
XXPJDDPqlVkAMxM/t0mjwd7nPlbW2CVgx2cJWiwL57ceRJ1g14Ao4iz/r0K/T05b617Gigxwy+3w
TFLGl7mAY+VW6G5Cq8NlIpOMBe0F4nXiEhrgYIA7JsNrLMMIj0dQyM6cfsspyE8qdVFOVIOxtatc
rq3F6jZYIcm/cV4F+CcVk3EKIDIFqwJhxb6UE8mdtlsDP8DyMkk1voWZyJ5TkeJSghWwPImpEq9N
D0A6RR3y7KSJZrj7YxMfsKqsd47PlKFwk/REU4YwepLW1ZgZSmOvSP/d+fOrXXr2oU/ZRyECDC82
I5m6o1I1ywHIjjj3pHnyol8MkhBSdSfiJkaXZxXTfMdaGZhaqv5hso9KJVsjywim0Rw/FBreqjaM
l9r9HFT9UZWf+hu4lx71d4okwZjI8F/rEMs6CEVMKbWdQlGVWgWJPfWfhgl/ikFwzl/r6a11P7yG
1DcZ/Q307L+CxOluFDyW6hRm3W9MwLjF3UNKrneRxDmF3VlraPTfGtgYDpw7HzZYGEGZ9Hdl9Trg
1tEb4Q46lIHWrmoe0MxMVMJLcsxxaakia4dqap5eFTZK/vAfQbH0Jh8jdjcC3vgEYOBaz5YNgdi/
q9HYF8l/vkUSsfPlwRqwrR6F2TFo263fR6AhcJs6G81KC2YB3j+JF/0G+XBW0f1Nqu4M6WQgAySD
5JsU2I8F0ap2P+C0W7z5EjAsIFwcdko64NbSUwHXpEvwW0g0W5MneZ8KEnd7JOxm8WnCrePu5Jwl
ZZK8lCNIdABfILrNfES80FjyPONoDB1sisqvEOdYxEPYleXwYDUFC1H5p2ORJFidbC4iF04E7jOv
aXcYxs5YygZ4jDntnh+Qk7XP51Bz4PSb4svo4s48ntiUUGse7dzXL2A2WlfmMQ7pTqKvrzaVZZdD
NMRueNu3/IP8q4jR0ZevIuGgLX9hjtsz+CUjMHKnOBtxyGhAvTUZYXoPNNMq0RgyN5RbxN8RoFEa
Ujgvf9FEHmgu1loPo7VW1OWPSfWc+dUz3doRj1BOmuYk2+E4D/KA4OCvSpODqtwdd7U3Lnb4UivM
BKpT3Vfoghi7+i9DgpXX4zIhTBc73iEfVp84hHrtLIdpDyZWNngFdjpQrwexxst33XCREcDNTrnW
D4pn/wSTe+eKVBy6AEXrxByfJucnqAx4Mu12MnFark7mdC0ZfPBznNbEKTR0iCMiRAB3N7dhh4b1
XorQZDp+dIDQan5NnQ507LfQwByK6p1Et+zuGvi71ykDl6eek8oGlmQZ8dClHTT8CAMp+l/zs0Ls
ZFi/ZXD18nIdgdxIy8JcpWoPchhK1EZoXyu/ndZBDPAZNilavS+bz6gfbnN0NxbRx6SrrjBhWnfl
r/50FlFyLUTyAkvP09CXuyH8GstmY6PIdwllqMt835C5NZIPwGLh/gSd8Ribr/o19RccE9ze35Ox
jO0w7FvGBMnITbT009VX+ClYvy0llX4fenPB0u+T/WHQ77ht7Nclwe+0FTdTMXFf7ghZLRfcF4ZA
0MzHnv+Zd/Ve/xrus95c+CFQ7XTu9gCnZLp2ellzNwiDxHvMPGQOHjIDZ6D+xH2NAW7zLptoL5zk
wkssVYRmkCiV7m1sIkCfnV6wgbVADDwhMwJ7/9XPQ2olCuOr6FnH4x0WPPv7HCEAvpm1sU1zlx6t
iT808SzJzb2Jp56papQ6rC1HNnu1NL9Wtryl6fh3TqACO+TL4KLsfRmkdGJn+n8cnddypEgURL+I
CKCwr+2d1C3TMvNCSJoR3hRF4b5+D/u0G2tmNN1QJm/myYPS89aoims6+eGe5LBDT6UdkichS5N4
4LxpjzRleK4a6Z0Yim0XBI1LfYZZz28cPXirNb8snhTKevHnR4ibWt7T0sQHRHtGIJghVPaHish0
5Yh+kYmbVAx4xLtzyk6PtwL+gPg7jfgMm+CYZLz2k/2dCX3LgV6XeUYCgumjpa8UZqyErZG54XxN
FlzM5rd38bsYQwtcjWDx6HvcMMvo3FrdhqL33YCHxPP1FzaX5Ky9jI0n94gq8PFTfMoVYj+KjFmZ
W985ITNtlzO6B31enSy58OqLq7iPpHO2tRIfIprs3P3cBwyYi40g3FpK0zoZNZQKY/x2wMSzNb0l
VDdGXYWtCbZSSMcTdQbJ2hqJNEOtPNHofTIpnZzRSk0BJWmCVmYAR254mZr5ojvjlf0Y1gvHzKE/
NlN8GNp4qxsykXK8WAaDekMdmp5+5dAf987c+OeBc4xKHfOpYnQyZQb7E068SD4pI/mrO44+y0Za
IzhjQjsVCctRrpmRMLrIvPk81+l+HouT380vYgYq5Ua3pXS9Au8rjRSSCEJegMfcmMHvsro7fDAD
2tLBUhY0LQB/ZFarT5cfeoZrErrhOp30eZ7z7WTCQQy69kU4LvKJnr7IlPzYScD4p1tDBD6Obntt
3fzRj61707dbk0kxowSbCBM7RVC9BmH/6pT9OcPCbhqMKgg1rVRkPsXWcOz5KkESrquU8l8TzJOp
sn/Cqs5+LCmwxPVYR9Wwk8ZnB1EUn5P7LiWrgFmYmnyP5m/nhjMZorZD9y4gcnRh8LT5buD661Eg
HU60UWrmDH3EFgi67zUD/juG7hMXrN/Bz5aUXthy/crOMnn3oghba1s8R7o9drl+VFZ6aFt7Y2px
5GsnjkNaaYzORt9eOh9jHdHPQ5SjGAwEI/jWdnGz2MmzN99KzrMRB8SG0+oS6qYAEUdDVrs8y0ZZ
ykNou9+dEzzEMTUaqcImmTEhFBMnw64j5mO43F1KvkbbHZ7qDkeeWx/4uu5w60Heju1G+c2eyMCq
59QqY5xXcmjPVc4aHleowyTJTdwr1paDx9YRGdeNzgUt0r1aw0itz/DbCPPVgJLlzNYeH0u3Tmjd
aSGjrgtrIg49led5HK5koaHTGUXyEU41EIduH02LeUNCuSMAMmBvE1T0um++UE+CWthTA2PW7z15
yKkrIv4PEcWGRc9YL4CtJ8oPBOtdlzY/zhCBNeWljxgMgKxs6R0pXQw/JS5fuoPd1MaImzwEDL3y
zG6IH5Owk1j2KPtBFSC6kUV0lIgpeHZT1e6xmvHserTPYw/LyVbOydUKODlOLvSmfivD8dlrmlvB
k2Lpd63qj3ycDrELLJJzGmya4JgNw6uPVZbMxLXPXK4oKFuzt9HNCLcc8DFsoZF/3gn3FNrDqc3T
S68Xu35Atz3WVG8IDq7bb7SFNCtS4xRZDu2cRn0qQ3s/eeJncjWIyiz75m6Mm1P31yl2/4YeFUz9
AOAusAWPiR3dvNJ51x2De+CCW0YYB1W7z7k97tMkeHGS4TxGjMdM8zVpox3N2g9gB1EO0BIbXH+9
zVB/eYbiUv4bLCqjZbExO1jHdoQLFRZdizs1nki41MeulRfhTU+h5z/Mjn7qkvAtRCIu6vDUs2oP
aXY3MJeYnHYo++XcZOGKTYjfzYANPanfcJ6dJOq2p+M1hRzM3sR5ZolcO7kIdnw/xsqio4PcCgVS
rsbjPua/ZdmgWBjJN2OGP35j60PDNbUXQCX4pQIKMlk4sU8bmyy2LlT8MijJ0X5080Papnv0E+Y6
FHPdw8X1D36xfk0B2K9ME2SNyB0AQg0XxKgZjq2hznWL43BKJZMK11ekz5cGqC76caeIYyCzdRI6
ZJDl0lwy+0X/MI1Zs4na8teSw98xbS5ER2lYGXvYul4wcQj7v0Nh69hi+Ou4jrvhy44Jpc7uS+Ub
uFydlvmz6BRtmy0yn5zmHWKnB9ixl9te4j2Wg88QJ6Oj1TT8bqspWN/CJZivcWEwUdRNwglf9+9F
0RjnuGEPUSo8dk10Vkrug0bReObuqojFFSvkR9WBmelQyQQvOt0SB4phTmTBzk3hYTgYsn3msCbY
jpT7EGYfaByD8o7Sxc+Zeq8FE4bOrz7jljhl5VhPc5OTVrQhFjsOXBoEWkuAm7MrWMNTwDU/ycPn
Nq9xFdU13FFVX1O7cjDfzSSrij/zpHmzgsjeW6qW2zj3nilKA9xhtiujzr5saAggnDSUo6lVSCMt
s2yA6MLuIAsv8vvYncvSudrK/FvCDIiD8iHOoB0zJBjWTUdHUMu4wmw5fJTTWUbtmcAj9jd8a+1+
oMd923aa8GvkXXiz8dJRelR3H6EfPtdYKrq8vOIfeJirnOm4kgnGqsD4O6vxw+clJK679YqaGlJN
yEVSeeqXC49cfThN4DIcVzfu4Qv/4QGl4MloKfRmSSTjcesMgvHz/In4/ahMiEU1bUbrebCJQiZq
Z/MTdxOIVxoaToYmXCogifmxT2cv2Qc8ID+lz14RYKfiYf9qEucr6ZnoFo1+aunAS/vhn7KMx7qT
msfXiRHiQSsGDCsZEVQFKUiqkTwAf3nXPoYShUdASNHmhvz3dsG1e3O5jsmdRp3/h6bwk7QZeCVR
wKMIiR00657q+PME5W25/jhB85YVCj4JhUJ9j7Zc5DuEIrUfh8bA+QCl0TPE0VCSUggOHxwmOHyQ
VmucYFsyAErzkrEXYqaV3wXHTNrHHjnwzu80P38OKvr0vbI86LlmuDoy0S6Qwzw/YGMJ36Kx+skw
VoZVj8KRvY6G4g7tH4oOWnhtUDeEutEIl8ZhOmqY+PjP7UKv0oVziQZd7AVrNXwO4w9Iab0TKbrD
ZCPxAjR+lbnY+R6ysFvmlPO2ez1QuSrCY25Om2DSr60/Mj6onhOLGodS0d0+t9m9MFguB6gaYP95
qX06QlWNLd4DmOJgWuwD2i6F7Tl7RkfPhtnt3KyP9xFnPnxb06YzzGcl20UP6A+xmB/SpL7RZPBK
v8QtLdTVj/JnmyJbXRM0mRFBjUnz+5uQhQK+O3ok4QoOJ+GSVlwqBwC3bwF2cw4uZ1KWGq8uHkGU
sj4bL+A7/4R8BsopPutZXW2z+DGhQIM0hq9nJezM0EgNxmUDA0amHAZ5L9dvjyZ1w98+kV5exAHH
vNU+2vyQZkKv7OIh8ZPnmNdd8aoIVpzGVYecM2pkWkQ3UjKATl4flgrSNLSefWc8pXG4M5iwHk3u
6eRH7x2Lk0e5Tp/Tcza6lChaIdZn56Dd+dfBfMyjiy7teNj+FsSEKM5Vmvx1XfIMtZtP2MMEgh65
q85m1ex71Gw3IENDnQWGUMxD/DzmFD+UXn40EyR/UEkWj7l1QJlGrx+ZDtHnsVIqIiI0kEvxI/Ch
BRWchB/eRoPQTz3sp5pXghdsSlsiaPZLYXAEmjXAJ2v212WZIfKJnn6oemD+iQFA2mv2hk1pAd8N
4u7gG9rZOh5WbjxhFO4obwlH+u9cFhjqDN5pIM1YDQUjn4I8JUfeg9GPn4HZMXr1TQzmw0OXdFvG
/zvLoUG8V4xhMTvl5psusdmkS//c7H52eVfhlcMyZdAPPGW3GPZ3vJwjw8wYN06QviZlcCWe8VQ6
NX+iwIHyOXIzniqUdbCF3Trk5OXMMl1PscneaEhz40sA8DW47UNSLiBfgW2E3dBzqY01pBcdTGss
vrkukR+jhZNV1zEAd8QkJk3rqJTYlbyvIA2pnQbJpolqJ+l0MUR7LSvzRU4IJXN0HBP/kPjFAafA
Cx5PbhyCZmCaWXeKWxUWerV1AR0HdbDrJK5MNdDIm/QPeTy/JvxBhU7OTbv4UAijJQ4Sx4S3dLbu
PI3rtC03Wig6EsfhvZx5SWiByJQ4hEJvLU4Ueo6vgMPlS4+bgagQDOSFyxXHpFEUMIJM1udmSWeJ
qNhOLRMyNxe3wrCOqRthM/KPYxatRDjtGtM0mBQ6hEHJqHDsZ5SVpel+mgj3Z7UYSfRkj8vDWece
rT9IUROOzazApLj8zYRZ3ORLxBx2FgOjlzIOdqJVwUb180Hq6REXbkfrl9NjG2nPzCT+Bn76WZRY
b6rROGSc4kjYCpR4JL04zRUltwHkj9ZIt3GMnzTOFAN76KZbaygyLvnNi8mK6NCWkOVyRN9f8MtN
J5xtGPvMKyqUE7OcJz7P8SVLp5cwjRlBD/e2Cl7F3J9HuJNsUuJscw6WhvPPo40eOBNnvcySK9Vx
H1MJ61LofhUWxhVtm4+FY219ZHzI66sQ75Yqyb92bGdN/8zEHPZreAnCAB+QtUt7az9G9KJ5tYTB
6RkDlvO4OPuDwRCrZXJSzh6XxlK9qcoEIBtgCR+j+k9GHd4wZk89F5qlm+cqHHqD6Q8B9i8T/x9C
3m+yCD0Bv2texX8NTWhRiWvIu5gF890MavuxylD4GWxUi/WCRucCB2DOqLFJ/N90QlOtl+iqW78x
dAD+6HcoQADY4FXvZrPc+UV7qz2XCRQkCa5H+G68/hk+9jtkf6przDdH8f5KEMflyElvjp9FM56c
OrM3eZS7n43HuSxu5wfbwcdY28l57Iq3jsa2ddyzBMiAVLwlq/AY+U1znvMQeY0pyEr51I1Z41Jm
YayQFQCV2z6x1br85Sj8LDjdkRXgDxdWDGrJpi1tZGTyq9gtzw3VPLyeI6AKi1gVtaw9feKZcsG7
mSwMM2MxrZk0aJsa1ATyuMGJBQQyKwOXg2th9N6JK9gfTwwW4AsLlXmULJpdg8sWJpI3i7vknuLF
497rnH2MY5i0FOvmHNbc9sUxa1AmOjc/53yPhYw/GEuiHjYzyu2gYAexGwiWzK3K2g9npFqXdaiA
Rlqme6+dWrpwOyLWlg/kdiZMU4SHwcsOTea/dXDCowJ13gbLv+kX1LQdj3fbnulgseJ2eC5YLbnp
99sIi7Db95QzWtC96/QfX8UzMSBxNh3ziLEGywOA6OemLjiZtPExtqII7BuNq43MzcOQB/90aPmM
zma0cCqDcdt6x7iyrm2gTl2DwzRqKFkN+/Yc9jh4s7yY6Z/BqGoPRwsBLJIp6m40/JbBEO5z3vM5
zKH8ec+RzagEewLTFYV/xjeWuC8XZID+ZzqKjq7pUyqCHwcHEtQpSi0j3b0EXCppJNU4Xc0T2/tO
x7jdjGRa5wmM6N5Jf3wceStFsnhciBVtHqJ5GqB4wOQUdFStCk/dvMLco7iQzHPN35Z+TjtzSfx5
dzxeR2bkAU8XF/w8FQyA5uJkhDQDRXN6tUBt8N/iRaMm1mVpRaKojronsWWXvDld8B4l5W2Kih3+
n7MdJ7s0ry+zj0eznB04wy0WTC36VzfBxh61lrdhcl0AsWK58PlMfktjatimuDGnS1y6Lbujdilo
7wX9z7X1GBcpVfQmuw/22YJTxN5jJnpszYYAdTs+mE4MA2u5NmaJ+0qp7r62w6uMi0dNHwDMEQSA
3gMtVjEY2xu8KBtZ9gGdVIrOQI9uaJW6xyKVt1E7vyXm80Q+CioZscUgajjc/dkOQ+zMvY42FHms
l6autGlemjpk11ySm0FKa7EVfrr6oyuZy7oDc1Ci4fHd4EzStsAFRn9PWdA5ncW6zEYk5fiOa3Iz
BO37mJXncgyy/dBS3qj/lT0bx7KM2/8mTnJezGCjsXldqvqi0Ut9BhZzma3SFA6FDNsvNzIPrZlv
w7A80M8ODMTS9DiVAmoBFeGVj8JrYM0ysL2BruKMTIkP2BHrgXCQXBU1/7iulsYFb/qVNW57VWaP
MypVmBt/AhfC6YL75unY2uUyaIuucRzfOKm/VAZ6A7IxeVyruFsMNGldemqX50gQhqaTMM/rNY2m
35Ko+RtS6d1KeOF9DyaLbf0QtTpr4mCzu0j3HFjiAJAIFj+jw3yMu8XDkkAliQerq52Q/wVubFj6
gAM1mGGHUUMwqw0IlSfpqH3jlxcvnn8LomVMNQ0GEQHnaWrOgtx9YwX3Zb4dmAiHU/K4fJZJE17G
JN5O3V3GdG7hrQQy9lTM9LTo5FbNE7gVC/recj4pSgtIwMDUAC8p4cn+Fk7NuFNJ/ZtHJW8htbua
qSjFUDr7cRaDJqtk1AKByT6xpp7r2Nn6HPSXS72VGBthMaaicoVm8b25eP9JaMYFgjaePdmd9WS8
4xLZ+i2hY4mtSNBwacyoNr06UXG6I2j4BlfkYJkRzgSyjaQ06w7QJ55XaOrO4/JAThVBcc5kpWHu
hyH8lzeKOTCKQiKeyxDXQwqKn48mScK96mz8xCSKcuKCw+Sfx2zc8Yb9rfqY7Z+bTUl5sOeblOdh
uFuBesC3xIPSlxaRsCWhjVqpDMUcYXJeEiN5NgIJnkeGPTd2iyFr7QM9ikwkk5BpQzJJPKrAo3CZ
bTQRNF7u/SSqP5XJ2uU1xhV3y5uGu7Appza9QOxOCejL/eyHOHSCed7EpfU8NdXjAN51oNvEBX5p
kzlcI4xCK7Dh+WDAsooUoK5vsCDiwFs79KZvqGx1D71D23tr4SDEOfnHmqKHzkyQvuvKfEoAq2Ct
ojOkAv7Pyf0KupYuCbOKNo7f3iuwWCZM4e7eI0L7/LREskgvDQ8qD9dRPaSfWBiwrOJUSHBHrFzb
4+7Pgu0uS0MHqq5xXsYK2/PoQwWu3j3KGqhb5n4DXAM7EEPzDQo84zDBMKWOr7n5Okb0UozDls63
W4buxGtCXCO/JjFWrhrx0C6+G0Xfe0G23iyyQ5bVX8VkPcc4ILDMMwdfRPDWX2SL4SUuGdyxON6d
VkP39C+NN6G1YWRgLcqmcMcHts/tfy1H+U5UH6QT0JlpGuaXP8jQvszjD2TAVWW+hkYHGOl3TtVm
cqK7pMiFi/ajlUYcTloEyviNRWRPloH4vvsgAgiyqFCMP5JVPbW00PvbkpFszhPZCq7y0UUQ5F+u
XkEDZBC/iBMMS5jhbRjdc11BbYz7YRepF2hRUHrj5LFK5A1HJHP/GlcyQZCxF69hGzK9dw7LJ4Jz
7lTwlrlQP9153im2PsYPXCr5OocU380IVifBxrW28WOvs8ZbKOGoBqgZu8I33khpXjU+KO7n5Jrd
S5QZCzuBlcnw+VGRFBCkfD5uoXBIVH9Uqv5aARHPxgCJCOb5FEL5OAdBzfwy9vYyoq/dphEXM3oZ
GDu08QeZmKdIUZfQU6pct3citQgIwQEwElRi98kfvYtbgXYs57Tci7n9k5uevM+Stm/PJHPGCboA
zoLWbKfgXKSyNyx6h8pmft+2fr9mN/8BYvynZWJNIlZcc9emNoUGPZXFZ0zoV6cq3mTnqZWdTajt
nZbbxjUeMmKLEjgUai7i9ehHa6MT6H8Ry2Sssj376aYuml3neebejlhkSckJ3TY7N2o4tPKFebVo
wJa3n0FsfYFJ3Y5xSNFR+JRFQ0AkfVqpot+71bDHIb6Gc8PAjkSd3d8FmZYUiJ7KmpvQGEMMrsnR
JaCb1k+sU1WNRwXvkEeBSdXAZTafH5iqryUtt4pfo8Bpquz+A5V43zQ049h+/JoU44PLLSBQ9OIs
affoUkXRQS8blYHzTxrnxB+OkgAjj2QG980J8y97fjclFrfe5mZV73ASrWLKLRKJ2Bj/iZ38bzVm
vwQeVpQ9UzBb58tC2LwHxfL20dFJMiq7tphhvVTBkjFPecmAoXe+vHSBRSaSTFpBzBAyarmtm4gQ
tiKkwJa7nYviqsyJcT0l5Ao1X+dQKKDjWEeKG0e6fnofgx0QGzP7UjYoSYMz/1QlZ7IHZ+XGP7Fr
7LTERZ4TwOoGKqmrjmP1dOma8dpE5tElByshEKwL5vAsvhfuWHQNdO425/w7lsXNYgFKdP428Has
Aj97jHv7i3KsaNWxHJYtvLJswkNPu1DOR9N+a0BbS76Ciw6X3sIxy6Ua5ZX1ni85lAmsEHCFmm0b
a9uhB0Tj8tu1vXtbHn0k2SdCNfSA48mg0GxdNdZdUK4zTzE6LfgBZuFWag5b4afUlrRqq4V9t0px
mGfNmkWFiFnRvlHJ6auxZ9r8+icXr96iAyP9TeueB2HlLcNKxNDnrMt+G760DfFhaxUExWusyOMB
9kAD4GfxXUVtGvOflWayLFvxO5Q8QHWFWRRR9zVzsbT3C72vl1xdcSp6VIIk/hl/Obl2hHDOO4HU
uBLIdjCwKdYG09Cpt75yQrALnzQu5G8XUNLKAMvtBABrilN8TYI32I1zeEqZOo9MliMvZZoSNneL
fCQUSMc3PzrD2+rY/hVO8utSb3iESnnxR5LrtUSRXRZ4APPEy4eNDPRDRg2K0Y4Hwrw0/wxqXxXt
iRJ7ewuiTptLn5f7XfqkNCp8z37ioMnzPlmaI/IgQb1gXF6+jMl6Yt7H3AP0fQbuKZw5uDD6zWgI
CGb3b1pAKlyuE9zU9gCujvTd8bbaP74xfIZNsG+X2vuyBUrHwU5mn33WbXPGM10cbe3IeRyL6c1y
ww3W7dOimoakikzdcaWI+IA7k54p7v6VE7Jf5pwAFK+IsQ+zENZLxSIcO/jYpRs+yDJ+mm3vDqpt
n3Qoe6NTvRNL4Utz54JbaPU+kf9D/r0wFT9HHB0DeMdkmEGo0BJulthRB83BJu0+/MEpdraucK6x
Sw1DgcsmM42Nnbhfk5yAQUUDTOb8GkzVNWLeO3S0fJq8K0Fpqtc6KDi42N4h08OeuaXLUBSflqD/
Rk7mq6R2t+AL3fkO8Tu8rVsaBEMgfPx3Gr4JzFi0tKi9p/zmHcTl0u+GfaLqee8gaZAQUXyZw8BR
CIbfJC+ZY2Muceef5diI3PUYsHGFYwPYWT1h5bhRk/jjGuE6SMsf25BXLotCFT8Udbw7brCtk/Iu
pY52chzU0Uj0LZPJbZqYsMiB/sUKAroRngJFS7IagYpzS//oXVJNGciooV3cnOOVRMXBJ+a2crXx
TTkQly0XTWSWuAF7Jv2QObrK2dideoH0Q9uKPR5kEX8OHrjMtKGmxfhnh/IgdHO02tIF/zhHcAjT
XbTQJ1TTL/XndLrCvoKZQ1FnVzVfqcyLVTdN7Jr624qCJ8U8ZBVV9NDm8EtxPNEeJTE/+0X8SkdA
tx6JTBodArTVd5hRI+PZY2izHB8RU51PosXbyJIsZgFs4gqHejXEn+5CgMqDkTR6Av7TOFumeozF
+LK89omTfcrIvUWBsx28lF2ENJ0bAkrJZYis9G3kQA9TEr1tVH2a3vQ1pNwRRPpkka3CocQw2aJe
+uBbABYn9Ao7FH9gs/8sbbDL69Um9IYNXB6sfL9cpJYLTM2VeKci99OgY6YWJDOTgFeU+9R+CHkt
24gODQwDj9Hgg9Bj74CMPd1jxbJDmWyAZQZabNucBcZsEl3pjZDNOWTfFWWHXMgDhoEtAFVPFaeF
3R9f3crpMWHy19xEcHP7nEtJcwy64DeaUHM0D4dLS512rYcorV5Hs/00Sm/v6JLH2mXHDMa9GY1U
x3VvhSiODKvbtScqcRmx/0ERJkc+QTjgao++35agBRuNOzLIjU3uqWer0nfuR88tJD6zBGSSLgZ8
XhOPSUb+v2icbvuqBHnjGCPcPwZsLY8w9dMBRilJLXtrnAw3OFNZpw+mbG+FFxdXD+E/EVglKalc
2zHBCUiABGLtdpXD1lrqhpMenIdKxIX8sQ+MSBM2pq91vSyTJcE0n27qNO8fkaFf64Liy7DiXbCC
cI/1dQ/E9dxY1pc5+o+mWaPWdegorSADPMoXj081Jm29GHccCq+6dy79LNLagr+W4SlF37vZlPbg
YgFRm9RfkV+dvS7h/l7Xzx0SYTDHMOg7tk68U4n9T/v2v+Xo2TrRo23gBoxayG5WfDLr/q+lQPnX
iPWDE1NkJg92WftHI295eoq/fkc9dVIQuSxtXpl2AxPqR0jxGaamD6NjuIGW+Ws75ZcVgevnbcRg
gzpvCAaC3CqHwcOCEa46n41mWdTxWP1CJiQRDHEUWoZ9X45WY+k9uIuFCLQXSRl3W0tv40dc5WsS
FlpkD2UY7uKpOSLmDyvKcGhqzEH2ZpPFVN22T+iEwJGXejGKvLHnrTyB9XKUnOS7jgmhnXevvYt5
0envZqSu9PIelgdYhzbSKEdJd2CRooRU2K7cZCGvieon8BFmsAmU+hh0+xOL4u+gCSKYHpQqU1/C
xQdkjGl6KUR3AcBIsozeGARSDHDce5Oe83ptu38tk/NxJtNvQFT8aG3wXnoMtc1J4lYJwIHzwfXo
KAz4Y4CGKCM1S+la0DG7cqaZqUr4Ynnli68DbM2x96RN7Li9GmEnYfIMscCvHRbiaqANuZ5uPvDD
xC0w8yUnMRVn1mPY3yJ6duDfrV2nq1nBwheNIlZSQLKJjGzvqRnHSfYY1sNtTrhKR3b8rp2BShVm
SiBM2jccta9EmK5lM56zHi+N50xI13iRW4cFLpqORitjPLhYxIqE84qTGG8KatAq9bo/+PLB4A8O
BtJhby8NK11waThlRFARlnOjwXC3zsjBFt0nzwouHAoCmQXMOTyYytRE0sQN/fw9D4kBTm5LXXSU
X8fep94du2FhvOQYYZ3KBAhhUWaq11MpnnosUHFijdtK+VA9TP63uifdRCs6I74Gd97AhGCJR4pt
zo1+k/r2HRtIBH2NE23Uh/pM8aQ+BPZ0tkL3e4KXOXhIvJrQVcvLOWqci1l3d3MGmkOXA0KNxyfE
8fe6p0rDKnCJjYViwG87+yqqPyRgp8RD2gjg/EPzWYMzX09DwpiCOR2KxoMY/K9wrq9YugAX+eJ1
+VMpHKar3JX4nyPaLARDteyhC0LUw2LxdZx8PofVgP1z5QzTYUqsIxaXZpVKcBpzc8X2HtCgFm7S
Ob8pK3lcrHG2nzwqhRLNQYGYzTk2LYqr3Kk4tEAmcBBwaq8WXzA/0lm27asJYIilk/oE6hwqvj/L
tH94r47FaNyWEYWCkyExEoQTo0sDYmibcTDusuBmL/tA/yesxmdTz1dvmkJIflAQsurNJGQMzeJq
NeHDOCVUULA4VHa+UGNJb3N+YAwVvrDHH4iG09Be/PGxfpnpsEN4vRFBxfyTXswxgAdDQReDk5Fe
g0WWWy62iCFnrcpbhdhYsUYva3XUEt6zh++hj08OnjPiVdtpcTZOxY8Ism0fzpskr26GT36vhMKP
lPgnTAoMB7F/zzMkcLl8JST4XuRM5MfPESgiCDShNA7x3ByFq3Y+R4rSN49DVwLNKwlPslTa7FyN
7bL6NbeqcV/dLvjQjfxd1kiNJLiorIx4Lx0mJtF2NFMwcvMFiJaEG3EY249BmDyN0j0MDab8eMQb
ZfvPpht9R0P90qr427QF03eeJ1GHh9IZnLUfljnwCNAOfdvTj9UHjA/gB2WyBJtkP/L4IjiRjhc9
HVsdQQvSGDcPmZ+ZLFjF5ZQwNFIxme70ri7LY2NyeMo0MACpoofl2umkUb2NpXkxNSPwpYPKtgJc
SuRlyTWzy+SUOKVwBiAIPJm+fCoKLoqxdeZdY0FJ400qYHQqYe+IMRJjQSdIKu+fM0IJXf5NkOW7
yAj+zSnXaDcejqEMrgnfcD2yV2CXefG64FRGyVtDuL7SAtcXtJDRfEDSOE1OfrQLpnIkCEwmXGgZ
h+XfOUys+gnbiBfvw4HosZqPFf5hX+h74IRvIwsGZ+zXvuYgXHAkjCT31dB46xdNoq+/4/nLqIj8
+DFDGHltdHbNmG7MufdDLzb/34NdhxGtN8TCY/N58qZdikQGrIM/Deb70BwpOyNviROE0HTC1g7U
rmLuFg/9ZeaglCeMHDDDKB6PGTnSqki8IWGZocepuj2rtH6Srf/oejPgXnFc+mGX1xEhZJ9r8Vho
E1jmsim6/LHyR7xBYExL6wI195JT4wWWPNs2vFB4xwne6Uw89kPxUpM8XAEepe6zky+VHT0sN6Fg
7HfSo6DAdDeMdP5U4MJGVga2qLcq8ldmw0RzyOUtoGk3SaN32CG0eUTPnd8/BfwCIMlfxnZJusHy
XMnlQUqSmCQpLQFRmD4mIFmW20jVjj9zNX53nHv95TFv9R1BmhYFADFNV3Owzi4NJydEiB8ns0hc
+eXe84qPtGEuk4izGga6wdxb32GVk/rWQonBubs1KE/oyTbWhd4GmTwbPn/GJKx3kqIavFbelmkQ
gUgzOEVTG2LEbZ9zwV5ocm3wLEgBLvXTsOV7TPRzSyk4wtSX6sQbIhoyO4v9NHQvFrFVUBzpc41U
xZrKQ1EBvGiaZ3x7oGIN0NnINaZ/Xg7QVWuepm68tIqWBFsCKyEeu5qg6xdqfE2L4Utl2MY916pO
bhr8f6z4N5FU9AXdIjlvi2sPF00CknMCn0VtPZgNN/FBy+nUFBY3W36ukK03doDGWfZlMoaz2em3
UA77IIVmyg5AVwrftZu7x4ofenmQRRc/F3PGXjn/7UWxC+0YO4/U78sPm/L6udosUXEZFZDQJTUg
DkETfUlJtCrCXhhUJXcNaIkrcl+7/3OXcVcQh3biD5HGj2Msf7QltoWj3m2LHmujVfVDGucJl5Nq
OJah9z0piSwwUFjs6vOARU0a/QPnzZNqOcC4c/2GoWKvFpxa1V1Z40hFDKTV0XihLPf/cXQeS5Ii
WxD9IswQAQHbSp1ZWVr2BivRHWgCCOTXz2FW7y16uroQwRXux/U18tM732qQ3HTAZy1MSzvQFBOF
mhmpd9IfZF98vsxd5MuPJbXA5LT1ZpHqb59LtmsGyJOcj8alnVq737SyNpUXnl3hHt2ErWhT791m
eu7SiEN6oqecV9WEY0W3XRPuvB7/2aJdGl6it9m7tQ9ViWmwQm/jq/p5mZJz19cfddN/VG1n3UxJ
D+TP8VyW0aa6M0uSg9gWrBd79Zg69TMLOGYI40fg2w95iAoQMv01mcr71MiXHgALTbqL8oJ3afCb
565Sa9JZ96+IxCEL8cfFqDcjIeWhAoybkZu5tfHG7mNjP9oE0roLimMEN4zxrfqh86lvAM4hJ69L
6PbmSLJOul2EoCMu/XDrBgxFdZFNuEdByDlxig95ItMAdtu4eIe+q47UpgQOUsy0+n5AK0WES3ed
c7L0JnuLkQmQn/fHnYvbxAPRIjQ6g8kwOZJMN5ZwfEHr6D962nNZ/WjqX7OcUxTJWN/UxQ1YkDaW
ex+jCi3gb/YR62KFIn5x0mIDFvhbIt3s+/gDeyi6ETYytaiug+3f+nx6Jha1YZRzL5d7v2NtqGuC
JwdqMTRz8PaTp5YDoVvkC2GmJ9ki3p85adkfEsIozoPtHtg+/4nRjRGfcbBHPqP5SJlKsB7yK89s
yZm87XOzGxbUzBFnSA80CxoBOCEgaxV6FRvkug0+QAistKNtyr2nOZeqpb03C51MOKX/msZ60WF+
23h2xXQLIQC7h9ieSJQsAA66MKdwho2VgGlEiT7xziC7a52bTCbwWyz3YDOzGEt2EIrQBPIOE1SK
uSFJOsEiwKHJWVwuuPfmr0qgnbOyVczBP+nGcSAywfmyOvdh5G0mZuE1dBJ1Ta1W3ki3v1PwnbAw
+f1eQgvyMxfqMTngLAIKIZ58vkrKj/E5FG8ykL9VRHtMSTvkmYbtwd3RkwRsPz7UWX/v+xUigXa+
eG6z7/uZcGW0fn6yy4wiq62G2eENHa5Nj32ntSTJLQ7vu2JewVg9q8u0QfMW/V+FjB4Hlhbuc93m
z3IcmfX7TNhEgyOkLxdSK6Gj/n+AeqV9O3r2ezOi0BMT59bQ+dWFWd3VytWPa2iKU8XwzrUBtqfM
2IrI2XcuUT3tiJ00B7i1CRKMWmpuplUjkDxwGIzbwOtosZJ3O63uA5Gc29L7RsuAkKLHICxspc5j
05oDVtKtHUlm5tBT7zICysmPNkCVICXiPi5NcFAVsZlM3OtdBSrsYbK98E5gHmAAhgrrUBfdCsRI
yv1Q0V5gwnn2OPY6330Vxv5icYKRJHf0zvM4NNijPqeFG+LidFjST/BSETIdTQ1vfgHDEDF7q3G4
t9EucYmuhfa/axL9mrbBfVG3D3ghfd4/dKJzZs6iDJ46foPB1pyh8zHgVckJh+gl2iOSiMIZxoZy
d97kbseoYGhon9bNoRHuAcXBNcJ5rcbpHnrdIzDhVdFaY0/AJlISWq6wHmcOEFJCiGqUuWgqPIUJ
CTkh/gh4SAjjiDyv3no+uduawUJgyb0d+VsrbZ6pVn4YCn4zWOTNr1abXMHAe56idxsT7SYAIA20
Hxxk24f70kq/lV2twRE1y2n1hej/kgBiwWwZXMdM7DSe3NIw20iMd/GQs5dxdivyApPf9BY29cmn
I8bCSjyIzS6hJV3H44UYbPmzOLpkbRF9R039HnvuNRiXj5IfUAon35GzSvRcCM6Xai2Zoqtgbjix
dupy8QBF7KBjAebaQp0036JUYzeP+LM2MLal27TYz6lHoY3UvHq6CCn7heuz8ZkuLMk2adG/8Ptc
yqV4GorujRzXs2xngm84iyOn/IHizZc4OHutuuihfYAmAsg2LE8ZG5dHKVDLtHPkU6LDvXP5ve1O
R0z+WRdizCp5D/IDEvNjG1SXuV9oYTvNkJqRJwNCseeb/eEhrMxL621ZgI9O05oYVaXTJVryD9fE
ZucNyXMSpqcumB7jQDz23nyJexxYVsQktG6IQJwsoi4iG8FJON5Vfn7S/UCY6Ejs9VTjdbNdV8HX
jlALrSrBGcwSRmuLAEfUSOtNr7aFaJJTlgW3nuj3Oq0euxA/ujvYv/EyHSPt//EittHa0McjeHhO
p+zdJTK3dVmg6dG8+GPEGLQUX6Ntnyyi0b1J/nXq/s4y8me0y0Put7dzbYh+YZvPguChARe1EWDe
rqEObcqx9t5n3c+DSyJQmSdYiJV9mjq5d6vW3dfDzJa8nIrbET300ATPKutvl4YudK7L68rPVL4+
LXV5DPIUyqyXbVd0qZW5z4FFmIUzBISLc36r2Gf4i0ga9d+LW5of/ER6kzjBTx0hZKiBigDu2Qex
f69J1ook06fEC2D3xD+iGP/WLl1HF42vJSVXVNryAGMm2xURfXCapb9ajhzxw1OgiWXJUTD2kIhQ
XIdHM4jbKqFarsSKIVRfY53gPGa5VA+PjPZ+tRdbm7zRX9WE3NIhR0gFKn9tR02HxoaQWEyulK+Y
qWl3N5Yyh53CUN0f1rlnWL+nIjj5PsunUKgjkvJ43VA+jVzExh2OwuvPbRRbW6KWkI54gCZ1+4E3
7HXAlQLqT0O0s5ejC2lhdU1uGxtP4SYCcFEZPpuRyd6rQlyLLvVAJGioQlZ18bncGCEvQRvgSZvD
72gxB09DdFIzjWoCaLN12kefYhVNTo6UvOMwU9F7nYbqOXX1bx/7VzmaP0aLe7dk4lQCaNrX/fz/
hfEVyhIzpx+LaX4MviZLDqcxGv4QdnhyuvmOD8GW4+SQcwVNWQBoQOd+V0NNEgCfP7xKPpRjgR+x
7AGDuT9xStZcOF7qlBVT2dyLEkqq9u8WX/w6FozdODWXYI2JLetf5P+4nHR97EtKaBK9Lo4j2Z7V
7ZvyyMQm6GnvYhyZKvkTuAsApcb/E9kMrWEi7cea4A5gpA/e+kcilJZz/rfDvIMfFnhhMybjrmjH
tyValf/tdEZPunGm4TWT5rQgSk/KGj3JtGkzIk6QdFABlRylg1zGnTtnzyANvZuWSSszU0alCepy
Gck1BDzczC0IJpuXe2BcruvHaeyf1j8AbOsFLRcxBCguWUduKw7XOGx2fRYck6F/XiJ1llGyYycT
bxMDuTRLHGqolAw/ZFcsbRrr3ctnUK8QppEMiGRdeOKrQDd3UCi3RNVBY/IRgGOwZGY2qBe+FWAS
hZLotVKU1sgKPWcvgqoWuya07JxAvFnHO8ufYfRnDrFpfuGkB4UTynonMSHzP5EglSVC3bzMwdHA
zbbEjsMzrV8cI018j1WQvnWIE1kRHldkSjMKsqPsvpf2OjdAh54mF5COa9tLhK36zZHOeFzPOPMt
GHJjoJ+7OhXlrUTCgkpSpUtj84KR94Yzv9Vkj7FSl9i5Rd5FCR82IdlwDLmZtnh3GGNx8Dc5GprF
zbc2qXEF3nBV62s8ulG9bTsa2a1llehPGolPdxsPU9afmzSw06/G1YVcsRw+i4NczSZ6igsu4m+v
AijKuDtW23IcVxaR8blWq3goqhjabItizMydmkP0qyKlX2P1LjJ5G4dT8wprV4gfkTi5/+XbiZ4v
buzHePf1UElSgBSMP2LWvFXK2HT5tHGQaiLnHSc3B22Sj7hoRvaXL0R7+Xw7nAEBkxojKc8A8KVF
MF5gh8fMVYPDBL8t1TwDp+357bLUnhAPwA+fjpVT80TTjofdYxw3XvwZVi20L6ZBPYJazZK6JUsX
6Rt6HjaRPCFExRSMH1rNyVTlFd7Uyhoavqegd/IbGBWksueVBZdqJwMGg3/rpIqmbRB4wtkPSlNh
R1gexbPBsFwx3O4izH5tAeb0MDtpSJ5xrSqGlEgc8p9BWSWahsjtESAClZBNdJfnFpcoKBLbYooM
WwwGWeeHjD4LY16l3fnjXautKbplQ5ryaA9N7iwbP+S3XNG4xoo/O9XxZHzNIcvTZtM0JNf/pBQg
NyNvYtIq2WQ7k5oONk3IvRg0LovO4gjJi2LN2i1zC+/z7INYeNAFLrIfDYWedbKanVULFfn24mCe
C1TFF2FCD2PyFSZY2n/dOEbGsVH5+rAdZAioDC4Sa0rcCFM3KdAVls+PTMGvt2QKbGaLESNrt3IM
rB/XGxz/tkUEosdneJdy1utm2cMkK1yC3V+XvvJdTBGztIePoed8fzedCDBGdblFyGqnuEBY3SZ7
tNxt4QhieDZNR22HgcWtF5tfNcMXb/HU1Np9CWbHdE9LOETthKQwmLo7vLCWerVrIDdH3uEJGLKC
SBOjmGTjOPnb0uNSg+MqHQp4SqhELvLGG9sFlSYerYoDOqyBooxkwTQ6+pNiRF4wWSdjfI9DvGrf
TFk7aA6M087Nk1SRG34J07eGSpIwOGQ+i+1kK90tsevuT9Yydvielr4jasHlyznufbfq3ZnVMvKz
H4WlLXxzEl1mHxT0zviAdL2J4zOFOp5SlciO5dho3MLiP5kQsHY3vR+rCFqcEew3pzRvq2gv08ge
nmffc2mdOa1m0e7iMC4ndBrMyxMiH1Bn5Ax+U5LGT/0IubSnZWmwzjNB5j/vgSfaXQ5XrVVxzZ5/
qqLhtY8nYR7zitmZR7VFDiJJfmZyRYSzphYkLabWgHftJkuWknm7GRiL5aQ+2rlL5prnAhXZotxI
VicmZ42CMOyj/xu2BYJlMGdNnpTYATs2vG9IHb3xcXRnf+UqI6YLmZg7lsdsGLpWZX2Ek9PHh5gU
+/WOj5U35efM4nch/UTXA6QqjpCVSQNiq7P8ByMjpdHDoa6FVOd2Xfee2ODccO6CxZQ/pQrsEaOC
8j3ys5Sddemeno6Tn3TcagTqYjdzzPgiKsF5IAoZnHYkhibzUsc6dYWDTWQX9g2Mckh6TI2OzCuS
rlu32aZh2JiFErm1P2OINYkQ3Y/Jx7h6MPYgUZS5tpiQ0JY+rulow6Fjqhed+XP1RNxVPjenutMN
w+d5pUzNwu4Yw6ioqu4rJjiABaeml8HFYKLF5BuGTojpKY4Ey9UbpwuWoCVsIRQGrmdtQ41Ev5cx
CLFED/9034o8WftSJ11zqekRNT4Hr3WDuMRKDdKSMBkW8bOzEw7Ddsl5kIGKB3I4mAMrPHbvgTfE
Mftgi0nxOonOJvmI38qGqjIViSJNsDH5PBw62lM+j4tdC+PfwAv3qHEbPivr5jGTuMlvnNa1fJCX
OunCcmuUY9sovZoZvstRE43rz/t8jqWv70apCprrofR9pTdTb8+62TYoG8b5YKVj1P+dsDRI5vXY
y7L52Z4mlDgXbwiAUT9YSd0WzSX2pKrbfVcwALrmrY0959CRTOX/gy1m+84FDdmYApoOLV+U18bx
Q59gmAlg0d64ZRo6u8UJqorxfAJxZk3GdVWhmoemiWc44PsIe1k1oFsL4PmjkBx7ZnIUB4vh30wJ
qOml+tCDKQThNLO/LYDG8g5j+hQ+TZZG6Qo+hxKCzYk19rF3cHyR0FG7yGuH9HEgLYd3blnto4OD
fbQcVOyhrstkZ+X9weVsVwwBoyykeIdwhbT2hpV3kmEgQLg819vB7drkXyJGlTAA6VLNOKtUmK4Y
o1VN6coNBlZl9UxghrRjA9fWHkuhtpsA8+3YfubqoeuLCqVn7dp6LLZBY9WVj96x4BHPLdJXINsP
I+mrqChK2LYRBYE4lDWhPikRoo2t74BOpekObnlHk0DWLNDwLHK86WsySdt/53BE17SUgPoLHkC6
GBD5ck6y7qOUtVr+4oaK19ylLpms8IAwgLU60ChMkppVNP7If7YbdtVJjjNW5a0XQP2oOcEqbb1P
dUWCDNOSooZBH2lsV5EFttrZFx0+7POgFr/FfGHBdV4apfwfJyIkZwfGIQTYJcgLmYJQQXHg+dZV
+pDafmm/41aYMUGysV/cp8StvFmeujiDmIFRzelbooUnjNfTwcKvqA9tb2ri5Sn4DEexP9SyvkdW
mcR/OEhA+BCkWHTRt8d+ENOQnNO/rbEGg8GTV9xfLgHbjzb8xYYQsxKDyErWDErjIoZxVchIJ2+p
7ntgSlUQhCNZioGyR/QYlsi6BLvu3GFca/qiTR+bOEmXbxM0IlwOmI4cITF5ObjJtzCWE9YUbqw9
cY9OPS2GHRVcjSQVpLlL7GySjD0Tgg5QI/HgOsbK0PsdwuiWIZc52ortl3WKp7JGzpEMjYn/pQgG
pHszcBgCf2NC5iXMxMN43OumN156Uq325XCkHvAseyMgl5trlbJF2ZoGBlJxwhzbyQcXGu/w2diN
JM82T9X4Ztkw6UgSdschKXdeJyWK+agZwte4AmL6J0uF4ouEe04R/6tLCVqIsXhd8+EG29OHP9Ho
qByhYcRIldoLGio7Y9xBnGSkozaC8XIZ/28FCupMlvc+Nsv6PWsd4wjmF+vcd5POjiR0TVJeJOCx
lry3KD1whahow/+wfEZSOIccECjGLGLCopE1Ib1Nb9vT8wQvlNNfx1WcPRP0NEnN0nruO0S4jt/I
eldLvxx+KbdU+lE6WbV891iFEPTVMuI5Y9KmvO4WhHcSe8R2Zpa0YbeF6KJOcxET0JmFZGqyOGbQ
RfKwSzjY/GnhK3QDYJIsyxn/L5mvSnClcH+QI/tV2T84dHMSAZ2dCPeLktUt/8UtkCuY5LzoE5Jq
ZcfY13qMjCwmWcwaBFsj9yT3DhScYvibDWiCBobaXKnPxWu6vYdoFPQ5MY/Op8/OoqUna6KILcqE
Y128WY6k49s4sZ8joE5ApsD86bEYhpxeUa6xqhZwGSDB9rUu4zvudVMUGxK+Y5ZVwTSX1d+MaSPw
CUoJZkSDa3tIf5d0cjVDlTly6C0nZJm8FTPXEs0kjuAwJee3dZfyPJdLaM6hB5TrQcA5wYekSkRA
d4k1g5UZvcXGkp7Rpc+G7q7WfnNyUNbDfxQuxRm+V8sd3HMfNHr1qE+CwTg4mLKCtJOYqly9RMGM
TcItDI/NlisxBl98XxShwvZciv5aLIHAbhRX+XqXMxHP6QDAKYOOhmqBbqQDL1eAwUtjpf8GnRVj
r+2dNXVPlFWt2JDhkcOPlIbzakFM06hubnTaVYVDQUYZE1wm0DpNdnFznkjE6x6bUPzXFeqpbxXC
/iELSSRB883lHQe8DMxQ83Oi1ALSRuCrhIvA5tzEPU+pS2ew57fhNeCVJwQ32PFPs/O7osm1Fx7r
AYfpa4jtHANnY0LH+zPngU1N1snMgeA5ZW7C3KUaOdwdjW12k3XxfK9g6iQd6LQWQTfhjCiVSL5P
iIQLw4jBx7FsQZ83NyFKiDXP3AWZ/DrSaC707ZDsohrm1Kwsn1QHQs0Yv3QIhufbqiabC0ZEFyOK
RP1dVeYRUEhIToTDnJ8nnDmpii4iyLLkMHcinP/qUK60B960LDrmqc5C1MdqyvL6HMR2YF+DrgXy
tGG2OGZAxtjslvFN2ZWD9Yvl2uYArJNMEJ5Dt1KDXomJiMCxnWVolG+GOhk9ZNYePx6TA/TFO9Dn
lIBBQo/6kKkhrh4TBlXTF874tbWJx8AmKlGm9TJT2pM4Gn4TKDGYR/YfuiFutZzLYqvaFG3iDTci
zyZ2VUUV/Q5u2WOVYqnilnCLB8Y8D5pPiSfX6Uqv/uqxScXHNICemLGmD+P8ie40Dl9zfzESRYK2
gzLgsqsmuCfxd5Kfc5V2MxAXqvxWfHJixnAG6Mm8oGf4VKouAuAYsRTxvQE07Y0ksHH6yYOc9vRK
IM+ikfPOMhr/cvYQkgZFMFM/xRinFFShH+dSPxP2kIjfIRZNQYKGNdCQhyq07fuok+FgQYYMFXnt
lS10azPVR4IP/yj3h1WTAvpltW+D/WfMs6AKkhRRPYgCY3tLR7FhdXw8UYqRhH0j/cLOGOj5wVQm
G+PMJd/sRNoNQrXCVmPznNGz5lzOPfsxckDCiCj0GHGx8hh4v7Zun47A030g+R+WYME/YgYvTKMO
teUU9b2Is0w/tm0xN4fETjpoLPUAj4oKTdSgsGd2/9dStx1Wkgn5M26+HG9i89Pwsc3usGNrmyqw
bpz5QbhBxvKAqV7XkrZJ2gYKmQLVCmGvrhbqkc1J4P+zlOlTSY5TSF+Fvqsax2ZXOyKY9FYZHCAM
tjqrJCucdTXr7q2t+VLggBwLxNxlX9jJxajETTDwJrg1yfwbX4KcjnaDhjKvDpAVyV9ZFtlHmymt
qTOZOOn01ouk5538KsGfSqCQ1W8y0jEoDhijQPifGNXgAyjS36KFSqkJZ/CIU66Kq+OW3nlmLXzF
CA8PO8ipx708KG6pBoOHJsW778Rtst5Wv2baadrgKoUBS71I4mVvvKmtHvoSBqtWtAh4ZXDlNWGB
gwSXG8ALI4ppnzoTWYKNP98LUXnrQJDhYCegtthB3J269bu+TRh03Dc6IaFCuhO3wZxNjI+AjmnZ
5nVNBK4WxiNFmUPlpAq3+Jf4abL3IlixbWzMXTDGvG20Ac1Px8z+MNDYfxUdS21YspIVkYsFvdjZ
TRjdFf9buKoyeBwCZzqXTRl8dyN9b63YKtCeJFugNujL+9S+bQGGXkOnbr9cjAVMfophiHkZXNx8
7IKZGY9MLaKkBoTapt3nyHTrZWGatwMbVJxoShuI7n1mtkgLi0eBeA2mJv6dQ5kVr3U7x3vfn8zJ
A3MNa6lExcqi/T7paDyJBEqOyIHY+trY28jJtm8FhwsDrcLbU1hPuzRbzFVnHYbbOWSvlTTdG1Ar
70E0qHfiwck2CKhwJg2WJoFWtDCrYL2sM+G/1lKWh3kZJkSiJTEJclLWE/+ZYF6whiDk1yRHdGCL
j7REtSJHeEGo7E5dBAYTd3hImIQ7ZLeNqfF1RyyaODiIdF3WRE6F1AnEPqtj7J/e/47Lniq09t0t
CNWdqCW9ZY3t7BM18SVZEuxUcvqT+OHT0NJqJII+FlSwTC+pVx5jcIgsVnHa1S814INVbj3Y7RXT
8GddEORVhNVp3Yf2TUGQsA+PENLbRAkeE9+ZxvkxZmzYZ6BH8GAAreD2sibJK30viYDunYBeMjQ0
9PNtqlhQWgM88ZYkRCAB8fyY+jjCQLGGCb+D7g5iWNaSj9FRvAD9c4Jfp1nw87EcBjTYiwALnLUt
+/kqsKgsKTnFfIOR9B5oUZ7sGdZDG1kHfxaAfcZtFjf/2gpzYEzqBpEfuOvy5UWk0WFNbnczgsIE
iXg+ExuTjIiE6USS/NYk7s7k+sip/uywX4EHQoySYbs97qTl7shjW6Oux6tj1w95O21zXpLZ/psu
X0mJwAzsB/nS28Spdm6Tv1bsv1Axz2Qdu3AtvaMfVYeYO8uAbl+7vypGj+nYW7dm616AjtRoGZdP
zuNtmbZ3skcZ0QD1rklMWQ1ethMeaUppe2U/42DHR6ffx7UEJogd0wsCgKl9EDa+JaR4W2mK4wyS
HvjTColzvWcoUsQfLtm7RXgwDdiGj++BZIND67Cyb1ZxkP6u3T9j4u+yNjzlZDTZLjFQ02LzUkbT
7yBluTGdf+VhvKbBSCCqe+vYRA8ty4Fz8NabootrOXerRlMVfEmgw1ykwT/jknxuQnxS1RK8k3n7
2XYkK4OViGec+957PadHMZmDgRtd9tkBtSuVhv/igeGvR/fNUdUr5y8o4YbglfkDo/cpjuzd4EmU
jzzKjMRQmSFvtmBAwRoY4V45atwszL564X7Uff5SRuHL+gdXeW5YSmg+Hkb4fJtM4shEmcnPF/Eb
W11+kc15tIAfl1BGFLtFdPygj9Nd4Nk3OkKwIPunJf/KLPcMl/Kgy+mXgeIRgt9jX78uob0z5XhJ
qvQUs3ImXDsO/W0Qz5eJbdQUeB/RqtZ0KnkzKAKtooAKf7AY3bef9hxdsbZeUkf/tHpE5Oev4Ra3
geaXCfjDU+KSbJewmVqO1UJKJznThV2S8wPjbuSeOeNvgPJfEztUlBSPqFa9HCu1Id/CJ/ETgzTO
9vRY+iWix+mrngsOvGHTNtMBxddDiufUA8rA06jJ4nHaj2G96hxAIOJA59fMCxxWwnl8NilRiHn2
ViE78LvpniHfk237d1EZ7rrG2vkzkdwIGJm5bEymD+vS3wPUYQf9PTKyL8JhSO6TB827NiHvS5iq
FRUnWilvU16qFcEAqxw9a3QNmRIL73sFAwkv2qJ93kZtxvayvVOYb1OvhsyPxLH6tcdlH+X+owMN
PkhDZK9mO3DVsvqbWPeL6vFXsGlgsncbtMWmhSXUyPmssvSQkGixSjWhMl6ZQ970gXXwfJB3NRxz
tGs6DQ/rgTFxfDf5P6/rcBQLDhW06TwrDCbYSDT5S+s2V58MHcv2jwyytuvR3JCozXxzNv39DDfV
S4O9PTgAo6stb+q5bur/n68URgjbrI/1d++Rw61AEwCUZEtzNnI6uHGwaev0xQFVbk+ck5gLndX5
ylu6XvNsam6pxeG5RieZ+k/03SePY4F+AYnkfK2cYCUybtHZ0ys5O2QtW/w+J+a8x1ZZf0YVbTON
WYmzD7z5S+xnWE/sTU8er+Pqs0O3FLFwAmnVf6MavISp875gF+UfuZKauNkzfXl94rzcFeQHYc07
c7330soJ5AWlHvoH9njI6yU4t4m9AyvWkt6IWwUu+CmYPHQGzlFJBdoWTwN/n+GQI7Pv4tsuoEPC
RtkdrvdkBhmx3t6GBay7IowzdhPih63uKQi/FywsDVYXzcifv+ElSIdH0SfPjR3eVgrGPSt5yoeb
IRxZLceHxeK0mdi6AmHBeXSyx2i7/v9wyM42B0kX6D3u846pxZR4m1zQ/qOmCCc4RHjXEI6gTag2
nvUGn+BONuFhPdPWMyvXIaQrlKx8wikG+OnRu5TjrqXbyMNlJcB8lrHZFsgFC95Ptwc7yfGxfq2s
+nutH3IDfWus2rNyvGOD13K91p4HyjGDXDi69ZMjWwwomX1wmG3e9AIndMNHTTWIZdxUo9Yc/Zey
YFHTB9ehm/dygRjdZD2eWkdshzTm6zfr5NiY/jXjlwmLeeeX3C3LegrJUF+88iAi91qCx/aB27vy
jiHRtqK2SKFh+yE6V7S7PXgNKysPDqHAa91RlumG8SUgT/cwztWl6vzN+sLN1oy9MWFGlyWKhmQO
JBP26E5o77AqCKq8u4ZjjLsK3zdf5WmYT+NQn9Fhvlnud0zd3LUOH1SsSTWDHOyCwTCfVxhBPeL3
bQoWnZzWHg9NO5VksiOl4mdTIXMIIwwdi+jLJwDhZuDGkg9zZeXDauYaULBGybDXgbisXxeT9ut6
H78TY36DLh09YGUFj/Ms0COlJzGLj7pVjwV+0oVuIh3K8yKpUTAKXGyk7lmL2Hz90SpWHyw7jw7K
TMZR2WdhR4f1qzJhFnCz7tbU60ne7Pzkj1VkV5eXfKVxMzXdrn6j9Xdbn3uy8g5h9syGZx/wcFZ+
/7JeYXYtV08s99T7h66y/mSGDNsSRn4X1k+Jip5W0/D66LJCuunIQXAicvmk3q+nac0JD5v6TgLN
WH+zZAnTTVOwgGqcU0HghsinP8iDeF0MHzVmMSPArBK0qcORVNlvmMjuSf3d5x3GRjTsNpRHq4L4
7M3Pxsw4hqproyEkxrmzz7Gr2D0WAyx2rDn6XQHcx+vIEScibfXdTT5CUapIH3zOKIddhwRLFtGp
DodHoD77URHFEcLr1P62QYW4VrSxCI52Qk+OeclZmu3qH/ITHIy2vl0yQpLr4jxz+a2AiTDlwsgk
DkEEacQYncgkCNMkgvdmbsORQfF6XxIz0B1y1de/zkFZMw+Ye/0kOpd6eO5CojkooywfUGVcf2sK
3baTj2maPq+nw/rR9L3ooeWqaUQfTGEeusHbmnE4R1QcA2sPZoAIOMIz0csUUPkrcO0TkcnQ1Jet
33v7yY1B+sGAIsRgmtxLuXJNkNCz/t/P+OJ9Gjokqhx97S7lfuu4OHMXHrIVqu/+rp9gUBDH1YFI
HOb/tfbcVLfNAEeBE5dN1k0xwVxcy21MbzGf9aU0n4LPU9un175EnsQjBWUQtuRKisgPsuxB3Wen
rMwvFvL7horN977JY4foGdy1iJiyor7q6rM3MaYKSd9Lwg6x6PsyWT6bMN7PnJtR2e1sRjlrubOe
mzpbsdvACPiskzcHIQOd+xDeDTllcuRtmmU+RIn13ObZNVhSAolI0mplBiSPgG8sUAXnUjx5l5lP
2IQvcDVSSJWdSXQ6e+F4Tsd1kKPYXzL+RXVwV6z1HdGEa/kjInNZb/JqWEzz6QAhbaOY5a4HZVE2
j206fsRLtEOpf+aTQ/ak+zVAMOjD4a6OvdP6XTZF8Y44YKU+sCV5XusSqB//Wmao/UihOXfQHatX
m7pfWG9FyDVJIK77Ahbw8LYeZBqEy2DYPfA3gqlab3Bgotv1ZGFVemY089dGy4b2YL9+S7ELEXdC
kjUdDhLN2zIZvobAHQ8SDEpfFJ/WSozhKWW3elpbjLCs91NukBlLxILAjr1qYnuLLIaGk7j7fZtj
VAHoRLQjgSgw2WoF9k6zDAEHRJ8extVZ1/hfbe9qKAlYJ8LmTn/F4FBBdUwil/84O7PdyJUkTb9K
oa6baNK5D6bnQopdCkVol/KGyJSU3PedTz+fZ9/kYSlCgFAoVEE4hwySbubmZv+yJhf4FJHoNq3s
Vt9VrUTHA/VGPu9WJv82x12V/5VHy9afrnKwlCgA/wmXELNnJFOvZFgzHd4y0wQzJCAmVsa9x/Ze
NSNmOu5SVuwj4kgaWUbGO12powYL+KJ22dX0FPKPV6/8sll1MCDpXS7a2rnunH3FaUryJP2Kljb+
alYJpD6OfzmobBp2vtZQ+9RsHCSGm8Qy74fJ2pbEb6piHjKlK6fTl4FlruSBzxiHS8EpLW3iq4op
ksPZjpHhduggIkHaMzJAz0lG/9lfuWF5UBAnkDtag3hxywPb6Y0sAyPWaQRiz6JiTFpOrZi1LtiW
LwtSvhaHvxlmruTGK1eLHaFkyFdtwDXKNRrWT2baLFOTI2Zgo1OuL+T1BOcIi1NSWcLOJEZBol/H
g7cHrE18ZxvX7miSGRsL+iADuGsbTyQ3eShRfZJLgUHHs0wXMdFvq7e5bLZ5zQrldVn9dFW3UjQN
ljPWK4C9MJlpnH2BM0te1m9Yk1LUmOsQEZugna6ImHVNP7QE2G17tE5IH9QEqywYbqT4QUbJlSjJ
RjVNMOX6Uv5zmO8ufPD8qgV6MD3IkOAmaiN2Ii0pxRFHILjgTh/iQEGdPLq0GDpnUGOlUSwSKziG
5QoLx2Ivmx6pv7WkP6KEzBEvW+hFxBwxWFgYv9E7w1ZYCslIPapAAjmMwX6UeS0N3Q1rmYXgeNqP
OuuPaWPuzQjES76XZa7cRhmMQsdFvlK+aarDCU04SE80YK7yeOQpbJ016Y2/oLPsnAAOU8q7ZHHI
x2Uf35q9c0OrDsFMgcGh/NLJR0/jJdHI2NVdnvVLZdKuVfdWy8I1FSHLD9MhZBz/FCn1YOFT+6ZT
8ivVjcydbWPdTVq0lFW/QkosWIFF1T9VnCIwCtvgurkOhPuA2Qu/WhCbbIW8ZJmXBQcPDCzkocaq
x1d5yFTS8V5eSgadrIw8SpaM3posp6gA4xCRs9IWDCTqGw4pqyrqGa56DDYSf5fS8qmc9MC4FNKU
vVDjnwDfd2xMIYdexTauAHjs5fHIFdjsWulCl2KvAImnSfswOMWDMH4zlPqSt+Im2UamV22q9vjt
kBrdassGvQvZa1G9ZwhbrR28gdJafTGgRLtkQRe5loAZ84VJO81EcKrIXOZHk3iz3OkuAodjVww+
8n0glGOAPmJolncpmy3Doa38DoxDf8SeibNOsBtE9GqjoZEAEWSAvPaoEiUznFVn7clCy9FPX2TP
gcNzoLlXauRdy4QgU7Bqm/Qei6PpRXiikPJKWXV404pOQoK+oGwwMIxYw3TZIO20jfzxRcekjZHR
gXHonTyAFQlnVr4LRcJKiJLGVHww3Ax4k8NZYbjo0/G5EeDBaWkM6XQI0u4XTr3rpgekF9jpleHm
1GHmLtOVq5L91i3LRTCFz7KaArCC9E6T/jkdg4uVJ3cLusJFHnbrNk9vsQO+4+8W74tutNt11z2/
qeV+YHfudLdcOXREWBNIC27iBFVD6AEI5SGmMHlvkaSCE6B1RVFKwV2lccz82ExvbeYjpamp14Hp
boDaMOgK9mro79sm+0U/amOV/9um8EiSkrwle4L15HxYnCgKtaGKTg4U6h9i8Haaw0A8pMR36/pY
FKWGrrm9i6vpmIpOW8h8mzvtm+aHe5ApOx2dAs+176283dUeeCXkU9cRPQh6iws9VQ6ytSgLwKRL
N0xtkNIYaKt5HvrPovRvMOF+czxG90BwSar1Uxkwy2lqxpLqoB9kp0arzYUspyDB4oiisxWmm0nL
wd1BBNZdHTJBiRx5dOXRy7yghb4cSR5jLrAXi38wANo5TnvHaOnCUfXb0lXY1es/BVuLunBl+08y
Fwq1enZzeNl0nnoOgQH6M7IACXTz0HrFuzyG9+yXjGqOomlvULnDaY04T5N8iVHLAnzoro4Z+jtK
pjNKap5leawn4gBg8ZrksR/66D1TggOKGNfcbk2n6JXh5cKihYCo0LvN6csQ/Y/MDDC9VY3fY1Tf
OsRxpotmA/kTr0IsY+G3XDdq+pz18DRNe1PG48EsR3YTXLddk3XoJX9eGuC8K60wty4+pWp4Zdr2
bR1ZV0rcPQLG3DOR/dkjlfvnzN1DGMOEjO1CFgN/Nmp0PLGTP6pNcYWA0rjC4ekRJcEnC7zgZSum
O7qMi1jRob7FV1qFJSadecEZugFaKNsfuh7gwJlsOg60Uro1puRuG0TdFdmEYqcKov5Na/CLk/08
8j8yB7FLL68wQY6P6pXrw6yxgcNc6KYJ89a7Cwv4rA31T1QCclUQr03Nlab5y7oAsuLw7wDBPdb1
+ICBGauGQtUe8uhWceHfoHixr1opV2Iab6FibOrWgzfpKhdQBq/zLLv2huil71AsapgpGA6XzQO8
nfQrSvwtFJ8/ycSCJi+D0CrDR3miSnpx57Na0hI/CubUx6btHxDztQD31zeypwR9ih4BR1N5NgLK
ylxFvUMOjmhJJ/rrbAGmhUKfw75ctNkHB4hfSoVFUp796MZogzIeqrklw0sXQT2o6Fe9pV9XJLNW
1PZFAe0TEc1i7Tfdh2LVj6HbXHuWfmPSCuoddzVyprMT/RYm3Rr851KunNxGpNmo7b2ujvayz7X3
3Ipvo7BaNG4qcDqdDjptxD7wmcyVK3m2QYn9NTQ77L85uBpG/DMb2oVNq7PvXM6Exi7QC8CPKSIm
GrrWVCMGaENNmo5rAsYjqiBoVGFPPobPgyU0fLSz5zICKgQA4RfYrau65vM6cYQ/UJe+OIlyBafm
qfdx+rIUlJnMul9LIwUUiPQ7D4yQVoWPA1i+C7+nS4KLCCyctokuywAuZJrXHmdFF2tgLfqY3OQ5
yfrX1LRkTwNR2ZrpMuLHIacj48MxMO1TBoxzwvw9M8G1g2h4tPBEAQEDJwl8x0UIZACGG7SIrL6u
R4Zt4NuQXizz19GqgUqnT7lVASTqGWJmqgAqWuLDNgUJtpgO03mZ423LfbTMKtqU4QRZGnQQIw9L
lSdn0/2wC5ghgQOxph5/6pypACebTDfUpd1NKzEad7ZWv8h+mCyKDUC0VPTdtYHEq5J1C+BuuxGH
MtuN1wObGSNnmkUch2WLeSgzUhvLwsZSWjO2KFqj89xwVRuwTSIQRMv8Z7R6176pjovQTF+qNnmy
OtxxcSeABg9wxapQRiF/Yk6x5r8vUeCuqwrhypgtUWGm4CP25UBpgQLDLD0Ge8gw2KkR9aZBxDmM
344DZ/qQa/p6tJ0Ht6Pz7MJx1VJ0VWxxq6NLDiZzg0cOncuU115zbskCaG0JSoA2JnPJ1MCJandg
RLyFyEoAb3HDkSFYY2WOTxAON0z40wfAM2uNrYJmAvcNFg7DtzajjMqj69EujgK/nQYDgbgzUUOC
3TzRYOcMk+uM9jz2YpFcy+0+7PsDViT2BQj0bce/4Op6tlRy8OS0i1OoYyu5r/oeGkZR4/YrWWbJ
jhhcii34hWtfUdZDTkdxcFOkXYNt73RERbxRk2GjU1rLO7L6sLYy42NNOZ0rI1Q+d9fS4/D87C3R
rb1vDBvD7J6MVv85pCjpuykAYUqQ1vX3PkxmyWcNLvwJrnaqcsa2bDK8HDoh44UT+CbFuczrgbpJ
HaYOestlbTJtlUR1Vs8zzjHHMeqCRW4Va/kvaql4jZDL2maqs3NRnqATHx18Km7PoWx1LFQIaE5F
FkcbWtl4IZaXXSFphmQj1G3KS6fWqmuUjJ/aym3XGUJlsL2DK+wokgs8jV5CzUvZAJnM1nD46CUg
GF6uorrNAINFxbU2Vv4GEGV5x8EgWqdhQJXWBvtWL3a1Gv4mL1myg1zfOaG1rDut2wRJau80o35q
EHtGPUTZ2QlGbMIObzI//NA6635SFWQf4HZLJUXsbl4zr0hQLCyvO0Ug/17buC0SyXu6j6vALm+U
OriVEiGVk7yi878Jy/4uQTIDU8BDaXg/c8GJGFMqEM+e+hQ7+sOYYPzXDjbHMA0XEBmHkcgRi5k2
2GMCyrFRDYK8fzmoKJxSzzxgp44JAsdbtZlue9M9UkjQETaM96mUTP82u6vC9qMO+nU7IUYcmo6+
SNypP8pZcuXTzzbpIrR8Ekj7VWf95Hu+Ji1iszHCXhx48WhXfnIwXjlWjSsipf/KGL1jOQXXUVje
kpS2WlEfWyZdsn9rMw8K1CRbYxlwo4iJkaBIMBaPDuypCMkOqMw2dBA1cTs2zRtMBYRK9A+1DK7r
CBlFPdSZ8urJApQeiBuHVBNMYoPlOdsHoxucNe5puyGmiA9SDNV4cJCxpEGxUbCfHutxB33jUh7J
5ErpunHl+RXlC461WgJjfeSgMAbqfaEgM2By2pNjEfA92QWGRbcpo3HYFY+jD0GbzT7qmSWmcVJu
ailc32bg80Tvr9Iu2MciXqZV+5plyRu/7L6yKEPwILkRporUb7Oom/J3FOGEROdAG+IteteHuNNx
nCqoM2INqN6Y2fq6VMAkK/lWHYc7ePzg9XlUE99er9yZ/O8g3YoqsYYmw1G02wwTbTaC2OiRawtG
BXnR+NrOAsqT5q3oGefWYaBJ7AwgAhTeGOZljXP0MnVf6c1j2jKWAK7/opjUwgNjco09GzbFustg
MhrNJnOBVY0tfAaAYfpBs7QAIXl/61C09ALJtNpxsURtt5GsMeRPC2qf/pn0R0CjbePheHRZ+rFs
8Ll3GDuughxRDpvTRRph3hWnCLv0EXkPBsYyC4xbciujSFvacUEQQM+oDnE5qFUOsZn9E1gkvBr3
V0wraAws72LI5GroEWq1ugE7DSMpthbPLC5VJy23HqCtJ+ARGM33wU4YMXxt9SUco3clNmhqxNpH
FyVAzxQTX5NyFBdhQYdZSdnNZITHIjjqQt+IgjaF5gx04tQY8wpkXwMa5Zp+V0TWz2YofzGAfQk7
uuDgLg+hb1sX0HfN607L6DDKzhIGg3jelE95BXNEc1qSgQGeoEFczCqbH5PQgwugQTsFS8NMBLc4
8d7RpPAgtoQmIixKySE8+pAbKGZzKeOQhC5aUaTrZkxWZm12zFT7RwuVk8vYjMpLz0IPWLOhboMG
es8M56WmkvbadM+A8xXYHFR7q7yhBL6t0Dikm6A0UpMIcJisYadq/OFr1iT71LcdJ82go9g0rb5f
dG1704j2IPIORThYp7DSHnjLWxGWj0Ni09HpMClzVbrFNBgTVXs2akDEDeMM10YDFIyhTTmUPUd2
dc9JfW3BgO3odXuhx1xASZ4qEd4FSrRtQ/duZKo1BsqyVjj/VYpBbkfDlKkeKjEFLLDIMLcGHso+
GSIr1fukAWvmdfZt0pp7JG6PmVvtFCXYMkzdT9gsSejHDUrNTzCXEPzx8r2HrCbeYdal+OOSFi5F
SycK8N1LVJsbcNc3WWajFZb/nMj/raW+9qZD50+9ZiP9MK32IWSqcBFCMOiENTKvsG68JFwPEWNm
u0SBg3FZlCAYltePVWX8/rPWnKRcNiK3kQVXj4Ou79yO0QIo2O7S6mpMDSMP4l/2I2qjXZoo17mt
AUOY4HW0SUoHIsiX6KxnFxxtDyk2ISCfhwcN1/QLtfffywFrV71JLqGc8ciq8mTFWbRIRv1niJXz
3qFRiPbDxoe6P2Q5eBEI6evKbrtVB70790HMWkJgr5hlV3Xu/M4yGndp3Kl0fVUYW+hj5iBY3Kh/
6At9WLea/pQmyXshkHRuTDtjYTtMv6pgCQ/M4q3bYI0HB0n/rn1hFHAd22I7jtGRoic4AuttYQe3
r5o3vDdDsdJqFe/nbEta3Sk9skvAVRBUKwY2qKzGr6m3QWxiSDo8tShkXASpZvwq7CE5ZIEPebqf
iGxHQfnQAQVwxCbA2QUmMoeTFHq34oQWpNPH2BclFSZdU2mucGeofvbFqP+O0I65qsIyeUhQlrgu
4XPFCwOJOpDJHmm61lo+qRkz9cCOJpoeMrzmlk3rY0aC0tBbFUo3ySI0x1cnzgugMOBvTAw4ULr3
8b9xTGBgtufdk/d76QShHEiI/SvWOgywieYXQzfy3VhO/oNiIx8gSgWJ/QBdTFRwIkahJfLUIHXd
/KnJq+ZCazvlZawtc42DoL82+SUXgWtt+Rg3tZuiWWqBNQGnD88QzQdm2VR4xjS+BW7PPF9Dg/WZ
TuradMMfaul9DM6AZBNHMojUywDOpaa1Vz5ZGnrjU85wIerrA4qjJdk8Gtk9K3QwQsaP/aaBi4va
wcoq40NmqOrGt+qfUNnfIlrkEFKPOAE/0fv74SjDLWXCptOUn4orHtoUOl1RO+aVmJr0LoWQd8Ov
C++7urvDxAt5xgTrggTBMNeCt15o3SMBkm4qKgboA5SmNIywxvMEPhZuiMQlnViX+vxCNdB6RWXy
1tXhkueFrq/5PwzyYvdng03xIunbZ5BnAKKs6cYxqteIldJ08fNItwz+25Po4PqKdF062ToxrR+O
Q060pDQV7XiEjMB4JgwamFh3EyhuNgQ8ei2BVQDTZsccr+2Ik6ZuqcuhiG4GgV5W0cMfijrn0JhY
I+MaFAccZ0sztXaZUDlhWxmKMlZ27YdViZuqLft3eolmK61ZHynqEAdl4D3vWuuyo9vHPikxLjD2
qudDswOXgiKKdmHV6h3rBFJ9bC7tiUMfSlJ0QCPOXbZur0MmEl407araug+L7LpTy4WDlFfgkI7U
qrtHanFNVtomZvGQWtmPcWju3EC8NvCg0C3Rdk5d7+lV3mLvvfV4V72DoEmXJsPRxPuJKjozLgZ6
5hun1xYmEy96JuYa4RFmlRW8EjVV9o2bv2SgNhoIBB7uwFMJfKow+Tlw5RvFwUqNfxw9/UsbIU89
0a/t3HtC5nZThCE5JRkPSWw92n5waHlJFwhyTKjRYEAGoRt4svKgtuaDFSB8yjHn0exUZ2UpJYbW
/AuF+5CXLaIxRcmUfFw5jc5giBZHnOyHWj1A5F5ruXPNQJPuv6P+jixlM4AMAyTJEgZ5R/OXmpg2
ZNGaV27iuZAlgiVUwYOj5B+ZYkzXkZm1i7ihHeI0W4QG1qbdIeYGK5tZSAkHz6tebMV4Mcb+zW0Y
tmsZwtmV1H1vaNE76iJCdRRitXRcyx/ULNiIcdqgBHSrAQS/xA7pODWomjByyi5AQFMdOmWB3qMJ
zTANb0cD5GLg1/Rex71Smuh6KtV7YgFn7NNNYkEipPMGwkn1Xo2qX9OzfSGVHgKlA7jm8eIUca8g
lD3ibpfjkoig/NVoMIKXU2ZDi1QOg9GWdcN0pPEYC4E8zHr0OHRaqcgzJsw7gJJZdKEywYQRg+zI
fwwHJr1hW10jBb5vnQmydQMdts4Zw4TVD1ScpstscF6FsO4LrC0vIA8cpbxPMapwcdNl78AisAua
vKOF/Ye7plPwGKbogAHoxjpAYZ7l8GLDGKXT3PkBExpPjKJ+RTDkKo67hywMQZYGV04pfjlD/ZKp
9gNL+LlLGWMZng1yViEzjPbhf1+o4BNkUya1Sx6qsbc3kPXsha2h+zoY1Q+vzoACRL0KYK9goAJV
ksSoPI+VruAZgNyO4yHG+e9//ff/+79vw//xP/JjnoxIIf8ra9NjHmZN/T//Nv/9L+zY5F+37//z
b0VAv5P/cVX+/vbzDg4n/5D2X43fq1OKo/3OrPaBVexdhq9lo/381tUd959Xj4xSi30K6h2C+e8B
4r7UJ0wquiJ/+94NnH/eQCnzETJTJXZDiSbZ1O5CC/GtPLk+f3nj87fj2P+8vK74cWQlkdh14aTv
/MFBnEp1p8vvXd3659Xp11u0IErB2+GsiSIFOAGgpN+7uPzgf33YyaWD2o+FYMAWvRZWc9fm1tX3
Li3f1l+XDmsDIZoEk04XEtImyPVso0PgX56/uny3n6xIR//n1RUtRS88rlACT5Bj6ehiqHG9HCwL
vLLHtBX61/kbnfq44p838hVP9aIqFju/bg9pb+yjKv/mG9L+eWlEJ1sxFIHYGQmFde0pWyXBdOr8
75bL47MXNAtZC1GrSAhH2+Wp96sQ7TKgq0JPamPDk/niHifejT0L3FghEbm63e7Q9E0QMMbolc3u
/O8/kXLsWczqOlIzAlKRlMD/wIBFX0xjgso7eX99/g7yV37yhuxZ2HYqM52szbVdEjh7XZu2hdFf
67bHqCGncxds5J4AWXN7/nYnVqw9i2NmL3QOQlM2BRHLH9GvpclRKSUo/hRTp+D+/G1OfZNZRFca
JFk1soudruamukA5NwPqmUz24nvXl/f9K6wN22Q2lVfFztLi30mG8B+mjF/8dk0G1WefZBbVQ9w6
dHkwvzaj4cpJGzBvNUYB/XVWJpeliMC+dWt21l2igG/2mNakMdvs955M/qi/nswvdfr5djzuwAkd
ECNHSbuov3iyUx9/Fupu3OSWoYcjKGMESKpsUTVwwpJ4WeLeZx6/9wCzkFc7Ohi67o87m3jH1qMK
V42DIfb5q58ISGsW7DaKaaWolWFn+2O4bkw9vOz0Sd+ObtN+sbZO3WIe801p061s+11LUoTCjeDI
KB4hKsdffOJTN5iFPF94KtmaO44+Dc1ZPFdrFLnt5ub8KzoRe9YsxB3di+tGqzus40D4Du6Ao9+E
xcz5q5/68fLvf63PsNNQXTFKfnyj+Hu7MfNVOAbluqop3793i1lwx07UlKZet7uoQO+06bSNxYAn
LeLd+eufekGz+I7cIa36Smt3ljlCfOwSBb04lD3PX107EWXWLIIrZMuwopmaXZAy9vVWEvYUpeCi
+0WeTUv4mCDjAHTFq8KOLpVmumQ9wN1DoTcECCwWKhjO87/l1JPOAt6Ba4m7jZWiQafe6SqS4kb+
Rbl86tKzMFf82ok7vyp3zMGGJYdN7Mz08aswP7ErmrMwRwja9DoLKnnjeeC3Q4abvo/wGpRDtJRA
LOb9D0XHcV7EjvvFhzvxROYs7nEOm4QZt8UO41f7IjfRt3V6dHq/9SnMWdA7mg0S2GZP97PJuTAa
QIdplrqX569+atGZs6DPaqOLNHRFdhpmvvn40+Fs1FJvcdDcOsGtqJuDF+zzcVqUIbIe9hbdjEUK
brz2i02tG1uDqej533IiQ5izDNEifJm2HXtzNJX72Em2nafdFVI/9/z1jVOLQ37Av1KQI1RVHyMz
30l6q4rEadaOzSXihZVzcEezwCLFsBBgoAHvx/g3IyWAtueUIBewRcMHde6si+mb4PL2IZDBgZBT
/rYAedHydP3EzLxV7Hg6s8CwdaOHZmLX2Y79NNSPGBGodDaR3EoRgXcZqjKUFYXLXcasc1E8N6do
WEP2Nso18HwTpOqg/0KAKrSOeVEwMh+KvFijdhgyMOoRIO5gsajCxhgPtTU8RJtgkF3bxIdIF+Oe
Ac76GVxgGAKK7jF49PGJgE/nX05qmzU/hkxEwH+nqTc8GMABAmQYLo9l9zMtkd/A4C0DpfXFm/+8
MDJnibMBKJWbRmzsmtwAkBGJ0iyXNK/1Yvm9G8xSJ2LjTe3Go77TXRoXKCyOnKCUEU+G711/lg95
vwVNuEDf4WnYpqsWev+KY9XQfFGdnEohs6RoEdUpIqn0EHQxjcc0UyOVdumIquf2/BOcCK4/MfHX
2k/yGIUbIGi7LEQLC9qQPjCarTq0oIrIF0/n73LiOYxZKqSPOOo6ono7PNb6ctEoeQ/osjL64Itz
1akbzLIhHGFDR8Nj2vnogzXbOrNgCotCIOty/glk3vukhjdm+bBM2jZHKA1WgIaLtYqtBwrD+EzU
0EQWnu5Uh/P3kW/ks/vMkp2NfltTWyoj+E5LH6oqxcSmE4VN2zYP4FWVDm5pGZ6pfiiGL5L9qZcn
//7XGiiiQEdMKh93vacnGyMCBoYUzOP5Bzq1wGYx7qloU3QWXapozCLEd02HIQrGYVBNOm1AreX8
bU4UScYs0hE27X2Wk9hpJhYXQ1tjNy0Pp3BUXZ/hmGsc3dQoX8/f7dRqmMV9EFdY5mXOsAMvpWyj
IsQ/vg/BGOa5vXS++Uiz4FdSEJh1TQOxVRWkRpgWBvuimgbYqKaGtaprXpnoCK3OP9KJTVCXf/9r
EQBG9AqjrIadAXltyh0dDiSYagZNaF3VPiK6I2rKqia0LRqTzRfPeGLp6bPE4DM5n0YN2xmwF3EP
9MgOfwdRWn+vh6nP0oKh14iglaSFoPXC3RTHIcCeOIifz7+zE2tbnyWFOhsMVUvzfgfReGov/LwH
RgnBZzrWsJ/sL+qTU3eRf//ry9hJVwWtAKPM1GlY5X5jv2aNDu0gNtW78w9y6jPMMgC0QSjzAJx2
UhP4ORYmMerQqfiq23tqcc2SgBB65aZIyDP2Xg3GgOJX1Km7MlXsF/zJ1bsQi8Nd11bSmTRfnH+m
U20XfZYSklI3qtEZh13hpvs4rPDQRAJtjSsQ2EXmxjgSWNthqq/KDgyz0jvjIkfCchV71sf5n3Dq
tc7SRGdaiKvXer9DVmR44xV7PYBs4C1fPOKnK8PUjVmG8CxUZXAO9PaxHsX6VQdB3Fo4ZuEFOywb
GKCdf4wTt5mnhkFJCvRIHEnMKo4GJFZgPtqxTKbvrD5T/48k4DoQauzK3fsOIyot7HDZRQDmi/D5
dGfg6rNlYOiI92KZ5/CS0kvgMy9i8u9RgtxPUX8TpPXT+Zf06bfmNrNv7VTotAdV6eytPCsb9p7a
Ehewm+yH89f/tDDg+rNvTT8hQbtEd/admrxjogozE/KuoyXYp/W/TFw4yiJbn7+XJn/0f1QhaB3P
NgP4ipOaVKmzF+gQlXq67HAzVADyIsD7qFXNYoro7jIgDJMOaanwi/t+uq1y29luUA/TZLp1zDvE
1A4oggVjOVwmY7UCrHk8/2wnvpOQy+SvbGq5Lqhcx7H3DkP7ZZBMa9Oo6i8C8tQDzDYErI56YP0F
a62Ey9aK+wLllAvNqstFZRr355/g1E1m+4HRiWFIfVYCbgG4YUUAkPQxHFYDvurQ51Xxnc2TryHf
4F9vKi2wMKmNVi6Clr5ZWZbd+6R8WUOd+hCzPaGDLyYMv7D3loGwTZY9DW7x4/wbOpGwxCzkHRtd
yoDJ+j6LIC32enkcfZBIMN7PX//UF5jFugWgoEnpwOwhee1ELK4UfVxnuX0HNfw7PUVe/izcLTto
LD8Szr4dsvaHnrfaMfTGYHX+AU4kE20W3xay49MQ8wChW9/GECNR+vwtivxOxjQTlhso5997EG0W
08gXiMJDrnCPbDQSoEF65Uepdnn+OU586D/dq7+WaI9qpYCWYu9LE/wqXIUEPIQXm+Z9DQGq+WIH
ObFStVlUJ6HrtOA27H1shubt5GnaZaLYzjdf0CycnSkpIUl1MiGh2B1mw0XrF8Hy/AuSWe2TRK7N
YnhCpDD1HEiermrHCzPQ1oDh39OsWfUiA7af3p2/z6kPMQvmKA8q7CEKC0sgKDgJ9vaJ2qOUV2ab
8zc49SCzkEbpj7rdxvnKidR7uwGvFjv+LynH0AP/zk0I9OdvdOpjz2I7busS4VbL3NNRcGDsN9Gd
Wmb5F32KU+9pFtbQFoRo4tze1/ihQMYz6/QVx4H8nfEjdqLfegR1Ft2to9ZoZuvm3kgU2PktHZ0E
/ZwvlpQmf+sna0qdRXSMGvHg9KW9xyfgCqrf76B1LkXUw7a37uxB308xBK62A0dbvJ9/ok/PDyZc
on9uRW2XC3+cbHNflFjNeG2OzEuIiv9kG2CZVM240uI+WxrMopdZ0gdfLDr5RJ896TzwRVCpYJiI
HlS+7sHGoZc3TnVzMTitulW9+L2o8faejMr/qlr9fPlBgPvnk+ZejC6qlZp7K8mYEqMcUOO5A5Xh
i7VxYgGq8u9/ZcwAQWlhOipiePqEMVEjlF+uCf3Jzxz9i1ucemuzRwjxHGBxG9a+GLEew5hh4zbp
YTTslY7Y9qXhNVsAmd/bAdRZ4rGhXY/dhLxBh8RUOpigk4uD3xoP5xfe558DxaV/vq4ENnepNcLc
q/UI60iMOt2Pvlicv/qJOkKd55p4apD/GfnYj0yfsadSAqw4nfTWdPvt+Vuc+t6zhNMpOlji1DD3
qGg2F6Zj16tphFweO1nwrQ1MuLN0g049pCeNJdUPKaRGOkQrt/WNL1bT5w8g3Fm2CbvQEGC1ycf4
o3k5YiIjRqee+s0fP88sLmoPMboo+9pClr8IEmjBCaoR33n7mDj+c/lUZRMUXT6Ze4R/1UUgDH3r
9j2+HLrXfXGLz1eocGcBbYKvH0NrMPcafgMY3pVYA/qgO88/wOfbLmpF/3yARGiuOaA+uC/xcIFj
u8ehNwOf2+6tVmcsFnwBGvtTS/1nqhXuLNAYdlW5FmfcCM0+DZv7zVRnjyCMfVIT/C8/WYfFeFm1
rYU2aL020eVJDWWloQdDf+wurV1JOfzmopsFJrK6atFjsoSdcaBAq87TbeKAhS/Terg9/2ZPretZ
YNqCXqTwhNiPTfEhDOOAkfthKOvX85c/sSz+A31aN1ahOZPYq0bYv/Z2Uj9j59L9+t7VZ0FZFXFf
qi6qbYMP9z6Nca3p+nL63qKbI08NNVY1M1WMPfMvSc+wJf/tw6lQEPPU6s0e/e/FjjMLT72anFTt
S8Tnwr6RqJydlU3H772iWVxC20xwTgrMfaOkOPD0VrJBRrRbnb/6idXjyM/+1zYeBpWnmRFXz/gI
Sedtp7j/3WbZj/OXP7V6ZmHfmibLx8rNvacqH1UUvdISvj9/6VO/fBboXoAOZIXFwB5e6iNW2zeO
ho0u3jtP569/6qfPQreZPGwRg1Dsh0xqqAdBeJW56KJ87+qzqE28oLcjoxB7mEPtRVwZzUUsko/z
F/+8Y22KOfJUDEjL48Sh7X1L6RZObiHdFy9qgT9Loy+GUqCYbK2mLn8eO3s1DsnOks6b5+8uF/0n
GXgOTe06McVDlRu0ypPbqsE0VoTvOfQTV0cA/vw9Tnz8OTi1aDma43oh9hpOTrTjdXQNQCKga6Z/
1RI48f3ngFTEPIveVDpkVtCyWetVhrYumeOLjHHqAeTf/4q7CXQr2qfgpQNLe9fD5Fqxpzf67Xff
ez+zsK7C3HFpf2t7cM79qyr4CtDnnR9wULvvQBZYY7PQroRjVVQ8Yh+q6sLKYvUyIUa+eD2n1tAs
uPMGry9EE/R9NcE+xJkCHx/6xA4TA6SOvveOZgHudzAGkFrV9upkHOlFX2ES+Qjk/4tHOLV+ZhGO
z1bk+WWv7aGb19ASs37t42LxRTl+4upzuGlWuqGLpaBGn4QxSjpkP6Oo+OLFnLr2bFPOrSGJda3U
6FyYH65PTZQbX2w3py49q5Iz0dtFGVT4hP9/zq6kSWqd2f6h5whLlmVr6xq7q9zNdOHCxgF84HmU
B8m//p1i1eiWyxFeARWEhlRmSs7hnBGE0CS1fjUDOW06z/+Ul3bdmDqTpqEDxOE9ypLkvmNA3U+T
dq2Ecmn5htVaJah92jx2QuGA6qXl38as//J49UtD335/4xAap4Or7ica1lIVgQ1yCXB728OK3Bfs
iRvGqsFi1wm/oKHrx+U/TRl7gI52hytzaQcU7vr3tk0YZgs+b09n9UBDGQFBv5IOAeHK6kfQkogM
g1XtBOrNmcCp9Wh16DTQ68FpvSKhpcENc2UOQJKytsWFjLDaQQxjA7zk6tcmuZhVoxpUfWOM+vAQ
9Q9ukLDhaVT687axDWtNmrT0AFYGaxUpAwKyLQM3FtuimNSsDsV3cszS4fa1PDqgtNTu7+qGK/l4
6QtaadaGjgCq4nNGUQuI4sen3qm/uT5oTyvdpjs7XculLVy1ZtlnLOM0Tkhjh27lhyx1jmwAglay
rWhbmC/oEUTDoEaavAtJnHcdnz+CSmglpnB35UyYXVycaEI6jyEt5LZfgdjwIXH7f26Ilo/FvzS8
Ya1op/eVn0b8MkvvtQHINyCcgdRXxefH4989XizfsFeLRykBoaZzQRPUewAanLo5+pe6/BwBTvjx
FHetFlMYVpt4IO1g9UwveQ3qXUHp76RgK/fJ/fg0E+YrGsA5oJKMfAxO8u+934Icux0/pYN1bkHw
o3hzRmfw0+gAtEXQn483tHAm5uMZxAMApgKs+QVdMB8naX8DAMlXr/C2fM1jS8b9GxdAYLDkQC+D
Gi+kn84a1CWPV75w2uZ7uZ1droUe6UXitjkif12/JH3p7QHRBSgeEHStaNWShG6/v7koRa+kskit
Lo1GlDbKucTHC0KFvudYK1MsbcW4i1s8AmXOK3WJ0IsP6MLM2vu974Mwpan3lQRZx2ORLWiv+YQm
qEeXpGz1pU8IC4AxOAF0DjyCj0dfEpRh3uAXQ4ouSdWl5FN2STjt0GFaD2imn9jKG3dpCsPCewaa
nQm9qxeQA7+AE+O5ARC9iPiHbTswrFt0dk01tyaUJ9riWSQaFDMucEKJBBTzpinMdzQg14ArpKLp
ks2l+wy8x2QvnVQ8ewzo2I+nuIWv//M9zAQ3LmgiWINfM+fCwTMzdjuQEB5A3Qx09p+5sHaePKHj
5vFUCwrFDfOWk5eyVJb6klcgRWOjl54tR3QrsdWl0W/m8sbyytTmrQST7iUF20cIUB2AG1h+ubL2
2yj3xGTYtdO6AERiOAkbWbq99Lob38DQXUQt1L62+7U494LO8tvu3uzCG6cENMruBP8R98eCg8oU
QIkAQ9VDt+I/lgRlvLbtvkNavwZpdT4A7wEUH8kNXYqrlS9vsrQFw7JFi5hgO3nkQquXEhiE6MgF
R+mXGzFG0fW7uKSH0v58Yy26QV63wMfxgfMAtrwg9/r9NlUzTL+wRqQIEBm76EqrjylYO3eMp6t3
79IWDdMfKUs6J8XwkfPeVj/BNBk47EMZA80YuUA/CTvveIPNvzEUYK+edo+AsG7c6fPj7S3Mb77Y
O3Qii66fwCYH/LsP9twB1DxPxycUCURkxUEvqInZ1+XpwfbAxzqBIK7RH6uhj3+V4EVZ2cHS6IYv
0HhOa8QV4Tzd8YOVWd89kW57l5rv9pYnE5qZcLMAznrnjOw0V+MFPmHt5rp5xjuuwHyxZ4iLtQyl
LBdf1O9cG+H6fuCH2aaveI19HxwQUEmSbqmkYMK9ye+NP3C94kZI344XVsJQAC4LuE5LWHvedO22
a9JsTwIyTDNE4Mm49B0BnjpPfkxddZK+889jZV2Sl+EPnMKLnB6BvgtoKU8DQ9W9d8EfAJJBXWcN
wG21UacMo3fBNq4sYLNfBCisTyrvgKSr3HpFTEsaa9h8ZnvCr+x4uLg8yi8Nj74O9rSWJlsY3OxP
6tSk2gLPHyCXyvrJ97P0C8PFv9ZbeL/SlQmzM0nJogHBXzFdJLXKF6K88UqqotvhgZftGkH5Pw3o
rwMGrOcdeGmB8zOTvrxYnIsVq1zaoWHwVm/pyEV74cUafOBS1jEC7not8rXgD822JanR+1tVHDnS
VLpBD+R4wELWT6Qttn0+sNvEb8ywqd0CwMDTeEnRHOqU9qttpcAac5/VoLbENXFEhqWPsMAS+cbh
AiDc4lDWYAlRjVq79JckZFz65VAXpT0O0wXIReNRiwwsjpIUYB8FUctjO186YcPOwTQOOnqnneAX
qTxY5QBCBB9If49HX/AizDDuOkIws++H8QKml5fGAz21XV9KJ/3cW85LloonEaX9ylwLjz2z4WCQ
gwD5DlAsigKAih6kFQ4j88JecX+vVO+vHPnCoZgdBwN4vqcxjuVlwh6Awv+7yfW5JOLLY5EtHIjZ
cFARIDe2Oayi9rzk2HT1sJvQZr/tfWA2HfUlALzQZg5cbKbrF9pU4zkHqOO2R6rZcyREYuPum/EO
roDyNatk2s+9yg7bJGOYM8gXIsfr4Mu144IRPq3mOexJC1axx+PfnNqdJ4Jj2PLt9cGjPhsvnNU/
ylKBF4mTUxllZx6R/8VO/vPxPEsn7PztlnyWU+7aFHS4rgDWbudOezdyf28b3LBnGwjqJZlwBCJj
9ABYZL5jrsNXPOrS0g17BmkqtQAoOl0AHVs9CasEPH872cfHa1+yLOOyngaHeHLMJzzQj9QDSG06
y27X+vL7pvHNzhGQ7eTKslOYVqyuDCxWUxm/ePMaZNuCcMwOERgWaAUziL6mJeqX6QjCbxZZ20Rv
9oawKi1BQeL0F8+/wW+NIDyKtbviO5eWfvOpb27K0h1ya6rEcGGqIZcaWCHA+qmnbW6BGobrMpak
cQ+iv8zx7aNEdPsEoMg1s124Y8xWkCqubNWC1fDSKjCPpdFYgn42fWVJlAJfMAHngPT4DnTRaxMu
+AmzTFXYoixyVw8IdjpOgOCwf6p0DubusrPPnm+VH5TtqRWntBQxpoa3mEcHn/6erUBi4s0AEy8y
4NenoC9JOmKdeEpBdwhM+OvgWWMH3iEy7LvJWUunLJik2a3igRml4Yz0F5r1584Zn9quftVe8v6x
RS7c2dTwJ4MuWVHb843RonOCzgPBdukD0R78OG6zUfsMrwLE3hTdPAlegYg1vVBJ1VeFVNw/j3ew
ICCzW6VnlDbAbsanXjECv5SDjwi/odgR0EQrKrA0xU3x3xgnnVzg3YIb6FJOztECog7ITd45WbUt
fm/2qaRoTqF2j9h9ymfAo5IbWxqZtqFcCLM/xfbtsi+8BsRtohp/D5KWPzsgdx8eS3/Bb/2JZr0R
jQ8grJr2iBoIUO7+RKfw/ERLYJU+Hn1BO80GFWGPvuV3DeIQJN0Bn+lH5smPgJn/1sUABn48x9IO
DPNOIiEsZDLwmqzaLsioAiyr3qb5f0q53kinzhgCkz3uu7b1QWoJfAtgjPce+fF46Qt+8M9n65vh
8xsifyO86dJXDIRDRLuBW7g1mCMpiJiZvlF0rISJl0zAsOEKKAYuuNrkBWTmEQhoAXMpv3dFZP98
vJWFUzC7UsArnIzlgKh2adVfKi7CNnXdbSdstqQ4ckbw1Nf1ZUi1BHG9+wSM75Ww7cLd93fvCf0/
p9S0azivLyMoggIHfCMUvFLB/yV9nU2gAAYZakT6HeHidjbDxh0Zr4Wo4rabs0ReqtybwZtjAUAe
bIwrD52Fs7ZvZ/RGrRwN8h9SQV5akui1SK3uTHuW7KcWqOTbjtswOmUzwKoLIJ/3XQdIawDrDT+Q
TWlXDGNJm+jfO0DjlD8BbkpeUHwDumxiNQGN9FqZ34JXMhszOC+tMa/n7oJuB80Dq866Sx4N1snx
E+Q3OOMrF8OCfduG0Vm1VQ2zH08XFHqCKwhYndMpGUeU1oup3luinr+0twz2ljPxzU6NDGDPOBSg
joO0gO6TwXYAfDau1Azf3wo4ZP4+kQ4FpK2aQYQDIkUtwNvhOa+8TQKgv3zzkbJ5vIX7muuL2+xv
NHcqQFlGb3Q7N2rVyMu/Aeeudv3fj0dfCAf6ZsMG7xzgKRAMD9yGYEaDvQKPPNApkI0ZgWzZX1sX
FNTnJB6fEI58POndLbnUjGQnridB/FDY4dD5OchkVAdmOvuly9j+8QR3bQUTGKY4dRRsaG4EClGd
lDyYaq0uPYKon7YNb5hi2bPIZ5ONQp2hYdlBttIBL8zQipVDWVq+8YAtajEW1RzbaKJJBEJnXgaK
deR/1aacGORjGGGNNhZnEJEOGekauevtNi1OQA8HV8wmCZnhrIqBLSMm1RyObvFzcJLvrfJWlGdB
OGYoq6/F1PmznMNStqBBofF4GCxH7R8vfEE1zeh725MoyZWYgTZUFQfac7pzUC14Tqp5DR11YQNm
AL5qoh500VDOKrNSdMA5HDVkqxX1NxX/T7wJeAKGuwCEntCeInOYumxCeSMQqOpaV3s1cXn2bVvt
Zu4ScOP47X4CFxmQqXJ+GcDEhb6j3ANlq+ugBemxNJe2ertt3vguu4wZULu8OQQfKyj6+ikZn7Oy
rLapwn9C8TM4cJAfmcOc+Bk5T7lkbMfZlPFt66fG+tEVHdtzrVSIRy8cFRrZLgr9YYdt0rlJ7Y10
YtolcixQ71e47bGl7FvbgC7s8dhLnRXMcIExUX3d5PAhdofmxyJWYcq8ww29xC6SXWLf2HHAnjF5
0cc4t8I4a3bC2tiSYGKTTRbxGg+owmGf8HHcNyJW9kvGGzquiG7JTA0PaSXgd5IaNmSR/Ar2iHPB
8C2CCNnusfiWxjccpNBzn6R4i4RFPv8uOT2kiv0G2cy7TcObAfPCnosG0QMsH8wsR0Xr7pjRdP5I
e7GWglnYgRk1H6KxahpwX4VslPORNRKMuCDlA66N/vV4EwvG7dxmfqO+ICcBrnuLGaK2Lw45QHsD
1JdubJwx4+Z2mTeiZeUcIgTVHzPRsYB1FSBfh3wtjXuz4juu0jFMZAJjB5VFrkKLDmqv5gIEjNTd
DSg9S8Vasf+SlIy3gnaStKyTUoW5kvkOJVvk3OMtvyWV6lITg8m2OrBAqkKBSKoOW5j8XjG5lvta
WrphBAWNLQHy7imkVhK/B71tfUJ375qJLYxuxs2tyga6S8F1CAg+68fsVNEXLkH4t0k5zbA5Hsis
BOSZDp3Yc3Y45G4HBvV8xT0srd24ZK2sYDUopsaQzSk5WmXB93VK1vRywXTNyHaMihJaJT0OtWg7
/9CBDva9QxP1VXLfXQOLW9rC7fc31hv5ztSMqJgPC+bJG5trBwq2cqVUZWlww7LiPpG1kvEQ1hlt
3tUuWOJhzNNh29kaJuWwqUDFdtuH/lTHxxTqDzJKtYb2sSR942qZEHIC9AqXYcudp7yarzFAaiyd
r4hmwemYMEfSEbSfawZepTz635Q2n9yKPTlMvohqrfhlYQozesxK1HRE+MYKB3DZcBBlTp0OWrSO
95P9+/ERLE1hfPpa4HfssREZ2ghk1p5+SSm+5Xv+lLfzWhDzbhjKpWYIWVdd5tKBYBtjoY+yzasD
5Ql9GonPrn7egqgNxHBfM7tUx8e7uq+2xGxjsDwHmX4+F6GTNaAf7Xv/NDept6K2SzK7/f7G4oqR
oL0jgcxQ2g5G8iaDVSdA1miL3kdOdTUbf3NCd641M3xdiL5Rc+90Ia0z/5zZsxsUJW1PGnmE4Ha5
VfEa8MmCrZixbM3rOK3nsgtBuf1rivCSxdA171fe90sSM9yIU+VE1h5rQ63YxyiicVBL2QSjyL/V
XrVyLPcPHWAdfx9Ln48CzKswyLxswOk+WiDmhmtcGX1JQoY3qV3LiSzk0EKKfiGrjy9FDPB6oVK9
7aL7k+F7o1XE0aD6K7F8j/rNiyMI3vExWwubivu6ZIaw0V1gqbifuhA4Nv/kKBqrq+zVy/NTyrMj
ANWOQ11fXNW/32KA1Ixqe4B8noWOmrDy85/AWAGeFmjqt13af4e1yf95shu4HHkbAtoI9Iwg/jwx
kJpuOwfbsG7HInHEQWob0sz+LnWsAwVHv3Hwm3a9OWQFyqH01vQXNn2UXhM+c7Ax5qz9/ljsC0pq
Bsd1ojzXR9lh6EiaNEEScxT6A5gGHR6On0WbMHFdaiIXaTEzPfuiCWsfCtohZIqCqr7Zg4G6CkEl
LY608BH6jz0wgOXC32/bnWHgQ+TUuY9PoVBNfbnXOfutABTrsLU6/QUvZYbO7Qmk6LLom3CumsCa
+NHTzf+cqLjGNFp5NCz4KDNojhJ92oqK1ZiCHahqX6Iy+bJFOqBu/Vu1NEqKLbSNNaE9+R+BPPTB
l9OPtPVWcmz3V07+EyNvPF9nxdSEU9x8RRNfCz4G1q2YxX29JWZovHFA8+xy1YSDNdFD0uQq4ADB
ONb1vO2ZTDxDefrUHlsxOYBT9mNkuzQgk1rgu6+4pKUNGE4jd+voz7dEOFvcPpayeJeXsXtQrf66
7XQNx4FWzGIo0IQWjgU4w4VsDjdescAHzfTjCZbO9/b7G8/UNNqnburUYe2m4tz3TvkUu/6nx4Mv
ice4//FokYmPnpcQ6eyjkvPeGooPpR1vgntF6+Pfa6dFXWYROG7DjPvfADccB4C0//B46fedAhHG
vZ/zMgLCi65D5tNPbsEv6He6DBQsK1GWnx7Pcf+BTEw2zxrAdmg+VniugpMdZM2l/QXt82zveYCS
JpygI7D1hs8FCj32j2dcOBATYwlEWCjtpbwIQR8bwdehDsrqIzdQtl67pRc25RtfFolf66iiogoR
Jj/HjvrgzfNX14o/6bQ99m26x9ffP493s6C7JuoSzWiSJr5ThDKV5FB1CItbvV7rDVmSlWHbcURV
JgtdgDw3B00C8JDBE+iQeOVKWJLTbdo3hjdnsx91A4ZXiBfsvEjNoZQlPc42qhtTnlRo33DBLN9t
C7bjG+vvCXPmayeKaoSZmPWp82gWOMJaCWPdl5VtajJiEbQFjKG4jhX0d/Jt+kyRizwD+GTtffYn
8vPfzyLb1F23VBz4A0pc+yrboeQXxNZqR6cwt08xq0DolB9EEirvlKtjKj46zg8owy5yxl1TvjKk
dbtZ7G7pXdrazwCfJm20j8t2Xzjvrem1c3xwk31Ft8/K3fbnM/feeg1DkI03AHrJFde5/qTb41i/
3JY58uIwgEm7noozcQEbn3zRWn7wOn5SfYSvyvgFzYnBbX1ixZUtpBJACf/3ycegxdIarUZXx8+f
sBQPjAVsfl9M846xL/hGOzo8JPG8d0sv8MCp/tg8/5QD3pOAYUFDorpclzixHBjNiDEU9onM7T7H
/gp19BIS9IjZtkMUzOlBxM6edPmO+fzWYJe26iWt3F2JxhL8U2jrkJMPdv7v47X9+cK9tzbD/JpY
TcSaibhOxUcNDjwCsoUBlTL1PO8LXqMu5pTlR/DQn0CDdXSdY9v1gRabvpNs0xY9q6sGNkEybeWU
weCIPEg8MGqvbO5+BME24yB+TuaqzWZx5fI7mNASm+wALBDJE3eOoJ+/ts2HaoyCsfrV+2GR5PtG
I9ZU7aB1cemvVCH9iWHfEzH9W+0s0sZOVDFx9SMwvdskwAIE8EIqtIpC7WuCtpv85cbABkykQzkD
gVkdO/dfAXB1iF9HVzF+w9mT/F983wRz9D/VHhE23M+jf8qhvDclquaggD7hv60r7v17xfaNuz/V
Dhr/+9gDVFZ9Fk0ud5mfrL15lwY3gvLSzwAVmcb8CkKz10GPRxoPh8fnvuCFTRgJlaQcRdoJv6q+
mQJRei9kkCG+mVfGX1i6CRnRkISA7yDj11x+7ln1mtfjiotaGtnwUKUEPKoHgrhrkQ4j0DX4k82q
lVzd/YvWNuEiSjFT4uuGX53+pHwv4Im3a5G1iL61zrifSuv4WPpL8xgeRUUEZGcE0nd78c0e2mHP
fe+lKIrQtmkU8Ik/I0/VrNj4ksRuv795PhRlnuhOl/zK08yCAXnAXeuRHH68l6XRjYf7UBYKBCqu
f81QB1wc0nyuhmOad8OmAmDXNj/LIop25I463jXr8zywIubvAHgzrCz//uPd9gwDnhowTSVEg4O8
mX6qCOBuqvni4IJr4mjltJckZJhxVYuWE2DbXi2WtceBMX8vE+7sH8t/wZJNsIg8yWpJ4vhWucU+
Fn71EbRaCLO4Kx/1S8MbTxMlSJ3kKEq7pqDftKz+TCL2LNS8crkuyMYEh7CGWXuuxbD6WqX7pGX2
zs/9bQFT20RfEyLmpS9TLH7kv0YfjJPM6Va+yJZWbtjwXOSkRdk+xmaNFfioHz/3YPk9PD7VBbU0
ASEK6nR1MUJnUitu5RNwwP14D7xBjS97t1IvU7PeIbJ0xIYFO57v8EkU7lWRIO6CuQsAafh4G0tC
Mu51HoNXMCswNM5mCuyx7wKli42ab5huJNvRtkREr0VTX+d0fCVFeYrddiVksCQWw2xTNMb0nR7Y
VQ58r8XwscQ0JFr7qFsQjQnm4Kd64FXjO1d7rNzAqqrQ6TO+TTQmigOknYLv1KHXJh0AdjQcopkd
WbdGzbW0duMO7hu3kW6j6XWcAYHQsSc03K/44wWpmzAOkqWi6kXiXN0GKazMKf1dOTclaFxpsWJb
S6u/Tf3mPmxpWhU9s+gVFIpPM5HP605hafW3Kd8MfauZR7sKo9CTHj2sxQdB5wDMjSs+5ybfO89k
s9aV4BIXatTkKrX+nLvJpWLsUJD2PPnxwSrYynN8SUCG1dpu2jQNIfrKGs12KrWTXU5tsnIdLm3C
MFvLaajFeGJfdVS/r5r8GuksTKxo787DU1VvfOGada+ybZ2Codca5jvOF2su20MzdPG+4eg2eOzd
7hdUu7ZZQeoWak6Ghs5XovUOzSx7P/Ge/rBidX2+41b1rqHNhy7qT5xFH13LW3mnLhyQWVbadR1w
ufx2viYkSz+BAUfTICpRqLJ/vLGl8Q37nlNeAJREq6vOxEckDU4t71d0a+H0TcyGiKLpdJrc6VrL
9lDV7CmPqs/CBuaFFQMxyBtWGx8XbNGsGLVFm3akxkxA+tv3vsTTq+H/a4H6v81VmdANvafnHIC9
kNJQTggnilfR6FfEAT48PoWlDRj38lwMeTfj+/KaoqJvB+CD/DrkjTw7CS3Oj6dYOmjD0pGwHgBv
kqgraXuGz+Zu3KsiWatLXBrdtHTbKmgDkI4rr738H6KYWwUc3FIrYdGl4Y0LGsXb4NsFWfG1F5Z8
srlgF9462+qBbbOsXcwDS5jbQDSu2vPMOt04ph5LfeFgzbJ2MPLVRe1C6o5Vgxyu5btakx+ON2x7
s5slp21RZ+DQK9SVx+JVE+tdL+dd2atNnTaubdabZnRoO1BvqSu6YqJjOgL4X3N8vG6Tzk1qb+7Q
0hbEb3J/vHK/2ndp91rlEcrX13oyF7TGLDYdW7ClN+UwXgE1wRFbrawAYRW54hMW3u1mnSmvBtmz
xu6u6Mg8JsQOyaCuWa1fk6RdaUVa0h7DZilz+VjMSl4zgHMBLMY+x15KA/TprTx8lyRkmO3Ysl5R
bXVXZtXxjsX+eytL5sPj010a3DDa1gOiVWbX8poPww8LdOPIXSBqtmnw/9SZitFmsYvB22r8jr7e
MrDQhfB47AWxm1WmRd7kLVyjvFY5IsFZiwurn+H60S35eIL79Te2ic9QMOB9VVEsYVWevWOZt+OS
fSCReJfa9ZV55TFzkzEoLOf94wkXjsLseNCqKuNuxI7E7KVHwH5Y5y6mawVdS6MbZqxycEhw8FZd
pS3fAQHgJ/HHlYUvhM9MwIa5ZYD3o3F3jcpxL1RzHly2t1t5cmBsjl2EbtesaNSCPZvgCQjN4Zb3
y+5qd9m1it3jgKKrsRq+ghLuy7ZjMOwZ0fcuR7VKd6VeElrZ+NqiTP3x0Es6a1jy4EYJUL5SrD5R
yNgr4Ld3FgNRZc7WIFeWjtmw50Izt23AoXzNiFt8pE1anG8JkxXxL4xulreqjNeFG1vNddDkQ1yp
c29NK+USS0MbgS1mZ3VZ1HFzdQSi6mkikd+GHawsfEHyZkHrPDctMlnIn8gu+QYMkSQgtvok6k24
F65toiJ46PqvZp3WV+HFV1RwdYM6cBWdLXstArUkH8N+4WtypGRVdWXIcVwbksuLTcptXTHgMPz7
km+mOR9YMzXXxBdR4DX6ULTWN2dcK4ZZWr3z9/h5krtoC2XVFUCK+WFIZnaKvTFfcUALXsGsI42m
AtD5irbXqemD1Kn2rnv1dHqZ25Vv5KXlG4ZbjYxmSM9UiLomeXfQvJT87BIerwXVlzJuZi2plwuw
8JIeM6Cwo/DjwI2OGt1ivf53FE7A8mfX+mzLn21FUcbSnQgYPer0BBiFnZ2XgW9Xh0Kio1A9dcmN
9/0IUu+AD/EO/4mVyb5X3/E3K86e/fID5MLW0rELlmWWqVLA4mYO94qr11lYnVcGHCbQgOFuxXQX
vlDNwtRIzwWZLVFeW9Id6zY6Mksdqds+kbneoVloW+TbLFG9dRu2aV+XyBwOznmQ7r6IZrGiPwsK
alaoujoVNOr7Eo4fL6yh5k/Z5H3TQK/07XzNxy0JyvAQcM1+Uw8ZdjCUvxySvdPWnIFoLL0U3MkD
YA6tHclSWYJZtTqqBr3dnqyulnqxbffZa2igpj/KVrqfmVCHqXrv8BoZ0jFAqHmjGA0voprOF5nK
q6uOS6R3SRbzI2gts/5Xq4Bw8xNV0XqL1jFhchGOjoTWgaTtAu6Z0E3aH11q7XQ9HuRgf+4c9WPD
iwDTGI+NrOJR5dScXtIm0vuumS4eA3975qx9e959m2ECw3OBex6XXCvpxe9HBY+RhpZwTo7Vfgdw
0jmrizCLN7W2Yy7j7UGteSqTogMVhTX9yOPiWTrz58dyuuuAweFglMrGU1dnc2HRS91NHRA4AJw0
Z/amnClGN94eYtTM4b4DQgUnQQmr3YIujJab8iIY/Wavbz6gq3Tm8xB79NJH0/NQtqGcyK5P2Yrj
uuuAMfzN57wZvhwcz50jQS+xYmd7dMNUl2E8r+XV7rouDG94FaFbDw0/nF+KQXya+ugI6RwYYNiB
UrGW9P3zTLoTSDeZb+0B/IJtivt15mlwu51QwuMlQY6uQaf1dyhDnZzP1MlOIyOn1I6DTGdBh6uw
qHVgr7Hk3JWka5vV5An1Mk1AinyVlnWIMvGvm3X7cU5+btBhDG+YBxIRvt+UrnuxEAl9FnlDgiKd
9f7x6AvnZBaTZyJCAQNQBMADM37yqui9qL2XjqD7hYlNlQswcMNOPJCgNYkb80vfo4Ggk+huz4CS
v/LBfVf8GN2wkx7cAV3LB33pnAnB4almB1nzM5AStsThMIFhKZ2Lgm/pEecyud7XhgOdIdJXt+rf
PT6BBR9lkuNm9tAklZs7cH/8wJT9ysd0E5oDln6b842Rkzn2Oa9AM9N1bXtQ/pwfBe7XLZJ3iW/c
QnbJBxKTuApBQ4uavSh79sr2eSbVJmRoTGDcQi6wCFRl1WhF4Fy+t6SUT21kuyhyy/jKhX1X+pjC
sK7Mz+Y4AipaCC6LdC/F4Dylyp5XVGdhdLM+q4nHefLBlhKW8/gx7gnwjuvjBrVxiVmaldzgEie8
4UNFyzTEEyM6ZMpZiw0v5MSIZ1hVlveqiZRswjQrvqRkvg4y+RnN9Sur8u/5DbQDTFdZCzqzHJ5p
GzcCdmXYmp86nqVBZYxe27R+1r0UP0bSsVcJsskVrV06E+NmmmoR47qLyjADk+UXwUfoboF2Grqi
Ufff08QzbM5G8A38m34dTjWgkqw0+RiX3TNYLA6sJ9dibJOVie66bsjK+du4rUIUmpaYaFTgu/aK
7qhtugdx7edB0TUTXJKWYYK+h2LJyhV12KWRFaAfNQ1GWZ0f6/DSDgzjy7uxkRQd1WGuoy7oiauD
pGRNUFVDs0fC190UCgfK3d+S6sEwKlOrLcIZEFntpbgFLY6OXbYbdcrk4elAxjlqFAqEBSqevX78
2IzRP5tkZJZWTdKnuYP8RtjGWRV02n0p3Fkg9pe89n56ejzJwimbFVb1NNqyqdFX4dJqkjuLECBf
WFPWf9o2vmFz5VDkESHoQgFB1Lgbci3BetyvJeKWVn/7/e0t5+qR2JoWYT427anO+vrsSbc9bFu7
YWYMRXii7GUVJlGbqr3vZiVK+wtSrpjxTQb/fcQSbtyirqztaUbOIBR+LwLeS3ZwgO92JkX6a9sO
DBtGLoUUfaLKkNTFD+4QpMrcmG5zp9ywYVQFT1RGGBxQjdaTq918D5zgbAvIvkvM8iooo1C93VSh
SqvmgJ6c4kQHZCPiqFr7ZF9wQmaRVSk8p5xApRG6Tf+ESoNAseiHVGLPVLmi/gtHbDJd9mLSqVXK
Ihw5eHgGvSfzeJZWu/LKWLhx/lNslTWya0evDCMLoM8oxam53NnusE+76WfU8/eP1WhpF7ff35pZ
H/M4Vk0J4mQAnbTifLv6lbXGmbxgxSbE4NBaQEjVUxkO2m6A6VNqNIKIoqYrl8CClEwOikTGBXfz
GZEMqYdTXnvzgQzOvPeUnXyqByt/vpVkbrMKM7CfjFNqgdI9BlQOIFcdq3yOUrFWsLQkKcMjjeUY
dYD6qcLYadzLUIAvR0Rs47PCNfzR6FczBxoFfHUmf6VUnkVHvvlZuxNj+fRYk5Y2YDikdkQf36Ab
OGwxIep+e81XlRsfto1ueCRVFYD6zrGBAgALe8Eb75DL3F9RowUrMIvFhlSg9kgMuCpV9uKM6vD/
nH3Zcty4su2v7Oh37sMJBHnj9H4gWfMgqWTZsl4QbtsNcJ4H8OvvIspbJVVb1glHOBDMRBJykcSU
WLkyMcUX5PP68lv/+WtMGOeVaJHyNT0U2S6TJQ8yEI68M9O81QNm/YsOjEQZOi1YmRyKyA40YYUi
pkvRc0w1oIgAIP/3fsLVGr6TXYxloxEf8ko0fgpIuG8073GrvjFaX8PBNNOzu4QO8aEorSwgTbVP
0zEkUnvgxvRbGAGk0Hr9nOg0jG03IQtYl5YbQuyVoSGcCbxXv/d8rrovwm+BBKNDdMgiiugQ04n6
NATvbf6eQ/WtZ3TVg5Ft1smZ7KIDT7Mwz8Conxd6FEy9nYcA6v+Wc4EY14l2CIslj8Y2Ohgs9YLU
iJywBm529VtP6Rq41bLUrZGXIzrkRG5AIVcv9IS+lwPwjQHoGrolm2Esm8zhB8L6m5J0a9ZMv0Uq
TYxr2JYBzleGzMQcfKS9F+TVZAelrN7jyX1j+LkGbSW0d/KeSn5gVrpCstr1aJaIUxb3v/fUr+Z4
2qUdNUFCCRZF8sCa+phZ+e84nPFcrnoVszmymEUpmh7cdS3tDbX6rZlqX3/9P/95ggy0f9WtkB6b
9Q2v+KE35FOSz9TIOA5tvpTyQassH6RdQSfKQEL767/41qu46malNVYlKzRtT9MGUWXNxiLAd8r8
nVXdW9/o1SRpaoM+IvGAti/Gcg6fBGgo1vT8nf/8W61fTZJVXE69E0foASLX73M51GtWR++tqd9o
/R8ILq3visj0tD3R89vIHg9IUbj49VN/YxK7BnDxHHnucWiv7TVi8KB0G2+ZJfEHoonRN72hCXnH
3lnwvvUrruZLsxt41paCHzJbZzctzQqQF0f5O1ubN0bpf+C2NDoYsiD8EFFwrBj5+GiX9Ftc9aHR
Oe/AtN/4RK95CUWELpeBHPhgOHlcgN/Ite9bHOhOvpim6vfms2scF1hde9foBm3Ph6kbQoGZgIWu
3dJ3HtRbr+GqYxtan3t4RviYOAVUwc1S3+j4h19/Tm89oatObIy9wcem0xCxzpEHqtk0gt/Srntn
pfvW13rViQWy3oOjDC+5KYrO1y2a+56WPnYTW+iUgRIKsO13evRbv+SqR9tW47TwlmPeoV19k3q9
WA3RpC1J39m/tzi9xnE5gJnnLRI07vNxTjYaNyPoC6bwt96EcXVKJGyvjzRRafspETtrardpUq9w
qPp7i7prKBfzWivO+hjkDJ6zRIK3G6TROk6x/L3R+prCTx/kCJgkJk5bl1uLOn9nXv0eu+gbI8U1
yso0xyYCjYW2l2AFB33yNjKE8JG4bNe6+Ttj3Rtfj3HVyTobp2eEDwwotGyTcGdFxLSUdfubj+eq
mzWCWm3PLUxmUwcyIx5xZA8HLOLXn84bI8R1BhoisqyCUwLkCsjIE47Mq/0KINt3Wldf4E88dNcg
KzvFV2mymoMxwV02LA+dPlmk3pp1ul8Xld+zO8NNfFlOPvgLXKvbejYPGb0x3TuZfHFmcP1vOhau
cVOWV+IUGCnaQLEgP7WC3VqW81uIdOMaMWW3bcRGnbB9LIoWeC+vRZZ00SIeVry3NXzjS75GS6UV
sXHYjD5ukEHH5rC0SmbfaE6eGvcgSiNkGbP+vaRQb3zS1+ipEplpjMqy2D4d8402aJspbg7u+B6X
01vNz/oXu2leWSyeMo/tJ5ouG5EGLsk+g975719/0/PZxE8+umusVElzkXTz/z532vJ7nEXdusNU
68uBeEsK9s4FHIpxkOWuHuCk7j3XjJq1//l3EaXx+mf1xG7cnDRsP9qRn1WnWj6yPgpnThTkZQ/L
QQsEEeDwLcMRS+kspQGoO8DAA4gjjicOungCt0zPJ6Qc6pZTe2rcQ9chbY/dvzNRvNHbr0kJG+C5
SGU7DNFO+oq56f2Alfg7k+hbH+jVOIWIOROp2Gt370zyAyDFCHTWwCtsD5/i2R3561f71pdz9YjT
zHWmiCEpDOntUx+7x7zV9zO9ya+bnyfMf75B4xowwnr4SFKvcfdtUp+yot/FY3PDTXLoY4v4wrIW
Y+f+9eu/9fN3oV/DR9yCFrqhdd6exYxtRDxNj0iKO77ja/v529CvgSNO1jcAPgl0sa4Iq5xjI5cA
S2s9snF8Z2J6609crfGHCVSyiea4+8LtNoMrdlWUkSXPne1A2Hsg7J+/cP0aQYIkr16XiAnkGoVY
8LKSYcr1NDRcZr/zSb31Hq4HoyJqNTHNdFx6lfhx7UXA9JLTr1/yG1tr/RpGQqa2MBK9ZXuX64+G
0PM9An3/ToCsDfTSA6mWk1TrCPEcoCa3623Lvfco2X7+LevXeMoUPpqRljrb92b/YJi3ZLgfwNmk
R/ktckQtqvo9BqW3HqD5ethDXkW7FhGGW9l6TTAyUQfSgudYPcH/+Tr+P/69uD33vuY//wv5a1HK
GvTQ7ZX4n9X34vgl+97873zXs9Xre/7zocjw79rk1R1o98ffDb+0X14JixxZVOVd972Wp+9Nl7aq
dfwPZ8v/a+W/vqtWPsjy+59/fC26HDQJp+9gh87/+FG1+fbnH+bsHf2fl+3/qJx/459/PORR+/3b
v+7bL+335h/3ff/StH/+gTz0//YoQjOpZ3tg5qH4eIfvcw3IO/+NZOrwV1JieqY3H9znRd2KP/+g
xr+R3ZlajmW6xryvbYpu1hvuvz3LJGBFNUwKflHEX/33P/fq9Vxe17/yLrstorxt/vzDumILQ9Ij
tI4Oa1hINOxZ7rW7ITXiOjeGhHyvrOJAct16GOH/D0sxeSujd8yHwa7MMAMV7krV6q5mnGvNOrfO
tWma/Kj92b2qKWX8s3sN70vECxFyHG3vVOGmaVX6F9kbZbWjc3Gli/kEeuyzUmv2Tt6OazAP4vD0
uUhL76UY2Zm2K5K1V3nWJ16m2d5yPB4g1bP1qZK5vhgGQVemU9mfTNp+S/J2uOHj5GM7sihoHQNV
PcgnUlZB3iIROiaCJfGQ+Z35Op3sGRnPdlJWbKeuHAwdO4TKgSDiIgMnYG37PvYTqfOFTZlEuiMr
5qE7TMZuTA1aLQ3bNXZKFk53o4FJ6q8yieK1jBEpEk+i2KdzIdhIg1Qv7eCqQomqcKK62CMkEAx4
6rJce3xIEC8/h5yMo7bgAmnLOQdp1wgO+GPc1P2Sl8w9ivlqGhGMiwO+IiyNVdFYDULgK8TppkWy
SjSEWowlSAD7uWBagoJW0idlPvhtO3D4/u3MycKy4t7KatujwdvpyEvNvjeKqFmYPePLeqzJveDl
cOBl81BlGQt1hLz2pySJm+0oAuqQ5tTpaXvC7+jXeRRFZ52qmPuK70Ux3yjRmUx++tVNqqGU9GsQ
1xSbYbSwvSERwJWDm7wslK406fiiQul6u3z48c5d6yjjfo0ksinIFoGDYkwjq8YGgrIGc8T92EjD
74dmDGNzaFdV0lo7wzC7bUmHfu0aVXTEGZuzyN2pOJmjawVES8SnJIUTBUx6PZg5Kj0szDEN4qGJ
P6qr9PmqGbTorLtcIV0A0OupcBZGWkeBQXOy8gTrRKDkIe/JimceX8OH3M0YXiTwbQZxTxE9sJ7q
vlrzUXdPZdPXfq9l8TcxDou2EtlTy6QRCluLDqQ12R5Z4u2QtZIti84mflYyjryciHnw8dEXyzI1
i6OQojjqtC6Oci4qOgB74NXlUlXUrgRdoqrWREtAAFx+pR0O3ln6ZMbZIAJk29G2s5jnfS8CHGhr
W6srntA98YOexTq367tm2hjWlO0m0logdE5sYxfnacLDNinahTWALUgpz/VxY/zllJlY04xEi0Jo
ToCcjLG7ItpXrZ0z41BmHcHzGLgxTaePfTqkPjLScRccpryFfw60Mj4nibz1JjKei9wOcUf0UsNH
pMXEzn3FbJgiK0gw2qZcpZRHdwUrTN+UdfY1Gvh6jLvxE8F5BM2rVTKPI6rAqMd2ZB5HlJipweQi
4wXesAmhvbQ24n3bA+QhapuGmG6mR850AElN55tAGid7ItGnzPWGBTbAMbwUdYaMQt4P0x45RWI7
Kz69mAp/zDYvZxdDeVUuS3TbQY5w4KiJY3uOgwnrepNHDWzrhCPc70iim24iD8GGcGJH5VYrnWLb
JiZkdXktX5u+kP9xeX1vA8KLQGtHe2Fbk/4AbtJTBZaQmyyK4odiCFjWZAEDqe8inV+zKgxnsjGG
ZckepDtnfWYWwkJ4EEzc+Y5Rq9lC2V1ue77joifmhIwT6o73/0aVI49BPuT30q2BMO6L4S4ya0QM
OyIOCTbGX3jSb/lo8Y+Zp0Ub22XZktdu+aXftRFPvjRZ0SxbAD3XTgoOQ03LNlmcgEi2vR/5hEWk
05JTJroDl7R7lISI9eQ49sKgbfeY9wAIZnUjbjLScERVU7Bq1kbme7UUTz1rZJAhPd9MgSvvs6S6
pbO+cUex0LOJbZA8OP80deDMn/Wdh9N22cbmioHK78lob+AzpI9ICKut+662F0rNe3vTIs3xAwcc
bNfaUxKygUdPyHMSvvP1KXz2q6+PUgsjnm25FlY4+BRfr3kRgOc2ju5E32IjsRBPhqkrxtnAk61P
TjBIE2uGklknJH/FVF7IJz31nEDjbbOfGmmdBNc+Ic2HuTSGIg5ligiI2tKTfVbWP66UTnOzWyTl
4esrvbIdO2dsfGV3qY6d6ra2ajzxnzSndHoTr0rR3VFiF9jNdsNebzOyT2o3XmTFxB9bB4iGuXMT
Rm4rx9Y/KVNT2D9M+8l8YVrQlH4rNOs2LjPjk8NksTBAfhnWAGPYwtdsbSrzW7cbNuiSyyG2Eccy
X+npzEHOO/Hj6nXttZ02RksE1OOO13aFi3S3Zt3ZgZt7+l6T08vCK40NQiXrzZX+YpuwUt8r0SHF
vh0zto4SKTv/YnK5V+lIkd+YA7IwqVtVpdJf35Z5+klLzCEci2TJplR+wOQZB0Dq14+ObCM/at3h
LxzsHsChgxyUgI37UaR18BxFpd8Srz4ZUVYHGskfjHiMb0yhmw/P0gQK4Icoqh7MPotvjFma65Rk
Yqa6WP6f7pvmv/DcyuXvcfwFJT3XXf7eXHeRnv9nJE/pJgHtmg8qZXFwkc4jGIlZhBm1ccIy69TV
pQA4ARU8BTLeGH/Y/cxYjIytf92TFRj/RUfG3smywJKM0A3D9uZNz+uODBpYzRS1pX2LYv2+nWr3
zqVxPOer6gPVo7Ek+AoiOfcOS5/oUD3rXeibZ30/RUNQVKaclxBfRxp5L+yVHqnZvqbsS1R7J69N
p85H5zb27PmrPV/NOn0CMRT4XW3fE40Ow/mjVtWqUF+bulKGmB1t5KW30aJSnht3DZYH1ST0EDmo
7fsK5B0+MBX5rpoXxVlh6SuhW1GoRD1307sWvPlKKmYLi3GkBxqzYheRJyDaAvjMyS6t2uZmMIGq
aqMk+4qDgiBmzviUYZm8uFg45Bsj26Z3HQAVEAfbGg4WWRe5tN5ZDVjzWypSiSS980aa2K6nAxWB
MRmbKluH/PotDnIao3oiyRpgeD0mgWUEI1Ywq5IWySbHvvk0TFhnWfOaaOiS2z61648XC6bZE8ZC
c/QHzsqtNE30xXFMC0Ctp7/SruB7aRXingD3vh3mWiWqAgmD/pLOyPfC1sX95f58IMjdmBjGX/rw
jsPtysE8/1xbt1xqOq5tUkqvuTEzcIjJDpDSddt5WruxSkw5WMcuutTwDkA3+m1VNzf1XCQTb26U
vpe5n4OwjfgJPLRb3vVyW+i09S1uWivZa51YWFx7JV/qkeKluXHrd/ysCoR8eXH4v1PEeTr4QWT+
PdZ1HGhEpEkJj+i3GnEfB8fMiuOAjdTRXKlrC1lurVBpqgWRBZb1LR+xL5yLH2p47DjCaRqG/KJZ
FwJwgJwi2tjc4eS7vlO6kTlkUTMdX+FFBhfe1yqtO99m4mNFJb2JTEE+6ubHNGm7B2vMslOSmxul
dbs2nsFa+C5mI/g2vPVoaW2oRJL104KnTb2a3I58jD0vDSaapztVmxfJi/bH8kX7mqVvhq4egoEZ
+UIy8OTlvOkP+fDOOKe8fa8fNJYp1PaARUSqN/0amNe5udvqguffHasblur5qSeMLRseKhmNvQmw
wNZSz/hSPRTW3mryfHu2E0037iR2ZFsxO0LGgSHfeBJFi8yRXesrZe+myDOlLhmz50t8yGerkoCE
ttLrY8VLbyPHzFr0bjt9adGhmjT/Mk0My4HM7DZdZrsfCDNuVX3WAH001mZ5bCbmHGtEOM3DyQSW
9uQDumn+AWPFVYOpxEgLr6jt1cG8PVK7qZ5Sse+QoEdJl11WT/vbrnPHHe3LHFzvVi0WAz7dUO2u
LrcCsn++FQSOdThNnlgXceEgiRR23F4XjSedVR/kaBifKenzRee282/h2iOlC9kR/bOe1sbasw3n
LDoyOua1ad5bLosOESAPgbr7Z63Ot9dgGXhnMasw7pdPw56nwNlTaCIzOtJcWddTYNlJHEVolvtN
46lBNJ8YlblQXrXCWKWdqX1QQpKsB1JqH0oQp99H8kuf0R1rYn5wnBpb6mexVP0sHti5VvVCj8tQ
x2KdTJW5t+yUr5tSN/dkvkLG8R9XSnepLUqmrS526mqIhhMyrUf7gXpw4NjmiDQp/x3m1FinKorO
G+FRw9CnCmUyYYcSqIpSjYJqeDRmpWrmYugl0vN/vcxQoUavn/Hc8ZD+xrOJa8Ih+nqC4gQADX0U
1jeSg7KsiSJj3z0XTgOuWl/JbWtja13yhdVGzfaiqnK8GICzrcWEVOdHLUrsYwL2kdgSzcEGR+/R
nAulj8BDvvCkYQdXFap2xAFDW5vR4jx3FFNE06Ne9DGGsuyxGiNjQwrS3DRj19xY89WsL2xHrs+2
SWwnN0AS73q7Nx8ms/BuKY129VBaD1Yi3du5rtLdF3XNLNn28KHAM1sUplZtmqGMd+oqHuSPq/T5
6lJ7ueIDjXeJiUH21+/GUMDP1y/Hpa5jO+BK9OBLv0bjCipYGku9/pa0+YQYIlp6y1pI7ZC61W2p
jT0YXiCdVdRgk4+MFDLklgvs7ll+ro+TSCLPeL2RuasdrEyQfiW94kUzqkK1FTmmHbbF0PqsrOMg
LibtM6LITkVZG9yHd1m2QBzX3Lodzbx6Qlg2D9IWmENdTCOoQzV2qEo93gBYV21cR1iHBDuOhTHE
9b2VIfGLBCLraW5RJBQh/OCzYzw5uZaoV7ZWWkhRX2VfbV1fVeMgH6M+Y4sJ2LqtgZSzt8oirZ3h
mMYx0tmrz3X+PEe70/dUfbNDJUufWDxdds81F8PC7NLQ4n0e5IOF+XgsAGkfxb1deeLeHDozjDy3
WSrdswU4upLQGNmpmp1vZBL50mQM8cWzqHRRCia4ysPGmSp3HX+WcfgOf91sqHSaF8fhZMTNnaq4
tJUpr19u2kDXa+0W+W4WFfBAx25eVqgrOq9ESpKTHRJzLK70ykJVzncq08tNZL6znu98blZZKL0y
M6Px3KxSXd3+utnGK95ZCChyilcfOzGx3iJkToiEIV8tpV9gL1rwYscyydnXBIgoA2HEhd9NFdyb
OnycjuFmOyVWmHx9UsdTWExwqPmq+soQiT4oDc7mygjR3z8aupirJpWomnRLcgNu92wZxS0S6drg
QvYBWO+O5U5ppsGSx0SpaRmzJQeU10+xIzL9Sz2OvDqf0jRZIdQAqXJU9Y9WDLjg/brOyKLgC9DX
YFmCpW29N+KiykJ1qYpGS9ku4wsl6INd718YX8zkXCOQYGmnIbVDWaI5pTpfMkz5y5ZabMmatDhg
oSSXJRwe4PPqi4PSqYLALTsipQts3IHuS13WG0cgsPCsuxgKr/3RgtJ5JfHeAfGpwPmXHwBcqVj+
6TbCnnHWZ11vHrqBubVeTeNfY43jId3P5xBoxx7JAfPTHVYgrAxoa/9t9cLbzZQv9/D1N+uEZkOg
RFX05Qcnn6qTEpAJtAuxPWOKIuZeIOz5wGNypyo7lvf3fYRD77TqdmavlUc45O2zc1QiVVExDNpO
OT7PDs7U9ZCPuE+T4GJnKden17FF5ZFQS7dq8gGESFslZaqHar4pXoue9LKwpeUSZ6XkgGyr9+pE
SBVlkt3yvi6PSmKSjosU0EMgDOYjpLh2LvaFIa2gx8S8tcESEKqrzBndD5Ws98Ps3FN6G7k2t17L
3A+tW17rrUHHNBBHdTAYOmfvzWD2DDF8+U514uk23JHwh2PSsa6pGLg3xcQrW+0vRGstWvjyLV+r
3So0im4M1bR/WR64vTce3SelQGQoTNUyQWYWsk1N0w97pVN3TtE0HvuvmBzmVueFx7mt1+2f/2gU
078p+nUyZs1dNhc9PQndrm7Py8B5RwaX9EWDdOPJbRnv7c4MRnS1OwSfkXtP63nY2AUo65hH7hFV
F4PY2Kx8VTsaI7mfb7AZhnalwgkkbhiQ3qhp8pVarmpe0oGVzi3WSuQZPlEzNYq1Ph8uC/bfWnUS
falVJ9GqVp+Nr+4FlCN/KLIh20zl+DcDh8Ct0EV+LjTef5vKxNgolarssBfaxGb9d2Y0+W2qm1M4
eqaFX5IVSBITWzxEvF32Ne4RNC5NSW4qqXc7hGCXCwDJ+FNDtaBmwnrE1ihEhFuxYiMQYVgviHsQ
+Yp7IxmRDazVbpRqjMYCjp0SmDESY9nSIVOo13b5UmhRHxCj8G4qMA7d0PkK2GqOzIlTurlUIBOt
fai0KVBmF71qpGvz/kUFzs4m39I1rB8jZk+7vq7g7U+wQI/L4lbXnK8t+tWj7It8SUFQsHKQQPOR
dcWN07nDKRHinbnNUAHHL/sBAuGp7VhgunZtCzTAM0TlxeTmVmbTysYp/mrk4IY5Y/WmzbpjPMoE
KYpB833gRT0e1FWBQJeNUzdHOMMaslXGs5iBaVn6nnVK9ZQevCLK1qXniS2IN7MDjZHvgebZeI+Z
xfPrKMq+0GzcJV3ZYIGVuj44Fs1vVIItKdfJ0cSBygEnoDmOB1yJQ3msSKpJd13fSWV+m1PE6dJp
1cGl44seALrvJmAhYS5FFkzz1HMpHBE1e3cuLroeSXh1Y+Q+NT1j4WF5156K3tnkrF5n5mh9sgBI
DWVpkw0Bbe6nFmgtZnrlqUvlcIpbtkN/ST6W9IbSKQGVJgp1pQp3qmXjx327K5rUWCtd7fU4Xje5
jvRos88Rp/Yf0rJhq4uXUjk2LyKbXZzKaflsq1TKwtHKBSN9u2lKLneXYupLucvSbJ1lrbm2LCC/
/EvtWaYCQ7XDpg2JB/tmcoawy8H1Zc2SUrUYonZ6Ox6UhA/yh75HSN9SxvoQXHTKBAfgT0Ynm9WA
A7L6r9gCx+PQjs7Gyh1sv0rJPyOoywpw8CN3hczyT0Ydn/UFskVupIjjBY41xGeraODIdwzvxs5y
586w2wdn1hN4l5eJN7JVrtEcJ/BSTIPPQKYnd/04OPfgposeWtD4zd5+GxkWZ0E5323himchnc04
8qE9m/FoWcWeOKOuXoGuXp6zWjrwQK+mFmNeI8BDQ12Tgg/8mp9jtIa8BNOq9Vcm0F+orbt7VWju
FC8rCY/YRWeLVvY+OFx+2OTg9Nij55Hnu5TtlajsiQ73ZJrhJ9GqvRcaPJQxaDhvVSEJ6KDBcXi8
qJyo0X1Zmfm6Mgv7bCYsJ1k6euMGSgfnoRGSyquWgEeOQTk22cYYK+9D5Wj6wrFKwGFmsZzsep20
rsC2A2Isc4ApCvCaKrFziXEDVu2DkgBFLD6ABFkJqsicfs3imN5yL/qKGM58lzk4sevskfkKP4CE
tJgLX+sQ4ouZ6y2dRgD7OQMVru7rLFfuyACKmknjn7skSz42fa8tDASF70zJ2cGZ9D5MSQJP08Q3
OuKhvr02TShWYfZsSqq+D+HmHlZujTRvrOjF0Z2LSsdZmI6cJyJKxdEhVab7qlbJgzsesdmzN1pt
prqvdF5PxLHWkjawhMwXL+4D/J+uUhcgqkqI9AbBKU8T9fSPsYM53c5wsqBE8DDaK0Cz84USGzON
FpY7sNXZOGUiMNO+3imRa9UjJaK7cXhtfARLb+Ba5HvHOiAxiEXuJamiA9jGHtVqTqkAbNhhfxvd
0MKje57YJ1t5OtWGzMgm3S8N+JIuO7XLtkzVIiM5AFnz1u5SoTG92IxG5G49eCWHsO1kvK2iORcQ
GJdi0wVeSTY7ay54VjZAW+BqKpICo52HdKr/VakrZaYslKgKvaXNjjGjWQGyFPkx79yVyai1KEAr
+egUoOIDnd10SHDs8NEDxT7to0edEbabWJ4HSjS9DEmSHT3bKLFo812fG+wU1/Fn1jhfEkNSoFDZ
uPVEkT20It3VaY8w0FkfzXrT1n+qpxh7tpFmTchoBSzJ6HjJQokKUKKgJKrigjm56LqpXZeTvtEa
3TowXRRLTH46EEMQL4X3LIK6LPMBXQeh7qzj8H3Is3VdmfFhijasrKxD7MXVAqyM+cKaLPcwYhvu
82GoPsNxMCE/jcN2PTyTD2XH0Nmj6rOdaPYqNtN22Ux6+bky7UOEmf3etYV3vh0nS/+4Peu0UOmx
ZbAXJIr3UeVqL7BjVoG40zij1lZhx7ASMG6aycB7AOJM5rQNyITdktvx5IZ2D9HIqOtjV46VJJAa
4Rhp9QLo9uxW6Yhj4PiXPnhd8cosJ4/JgGWyL0rNu7PlCXE8OLMyvFwLE9OKkIm1E/dIA8PmSuD+
gSPrnXdCCw3FavFy0WViCw98qYMjOOIQbEFeL7popuXg4OnLJwSk9MhB2zg7vY/y2rciA+X52mGg
YeyBRw5M4dgBUVVnA1V1LmpSruIhSn0gR6pVn+Xp2RFdzqKLb3Oh1uescMpVoTXpQq3enb74URv3
WXHnoasq8Jd4Rol1TfdQ0y7aXPQXHNnw30plrwBlFzNPHx7iqTkVZu5PeRI9IMv8gvbZ9Ggi2dpG
RJkGFxciPTxkWMZqaBRHMHOczcCm3h+yUQN/9LwGwupCXzKCpMmXI9zLSujqOPhifLWcuhIvLWOe
is5HwJdGzbHfI3jPvQEV0FGBOrJouDO0ZPhkIxJkYcdpu/c05HPQuBQLTYuzx8aqj1EDB3+nDhdz
3vITQlgS3yjb6sZGaun7wdS3mLXlo9WQbN3IGucFs6jMTOBAwZbe5z7IHiu4tcfs9vItc5k99OWo
b88fs+WU49rKsCFSJqpo5w9fOMUDCCn17UV/sVVtnjuNRopze0gxgkOhCeBz7GiSEzzRRjg2xFuU
HolPqgDb39OU2XKnJDYY7i1LHpWg7hGUmRsLIHYgDXHPz9oZ80R/Z4lFVChx8Xx6jZMXILE9bOGB
0LRmt9zVriUZkyZjoiifWmFmW/jlBIIBPA7GL5kFSBTugeeF5E2olD+rVhXISfe5aexypxwuyMXU
Obw/KSHB6WpoMleslKiNYFjW2Xg6O3uSRP9eFaAQR/AOWUuDRAGCRMgQxl7HQ6sqi3CopbOu4u5T
hK3PoogE0I84/boh9mBQ+A+tT25ux1ulc+a9ZSw1ABlYtVLSJO1uBioDGDqAt+4ki6Kx/Zx59p2L
vCrqP4VTv3ypJ45YKK8RKzpxBxRQ4BR8uFcWNaIJgyJPi40SK+q422H2CijRQLIzv0qiYZXaU74v
7TFssVo6OqWUx6lq4WdE+MWw4J3WBsLtcidUVY2mP3mla6+lx6eAc44jPZn3IR9H4yRo04cTPAEn
nkhkhpqv4llXMNdErvt52U4Tw8McGQGHlIpbIkwcm8xFU+FcSumx6btV0hTpC4CAvB0yvtDbSes/
q6GjKfi07EstWxn1wHc4anY2AnyybTo2B4X3bc082QivRmbceUhXhZaxuyShzUFJFwuFF1Z3Pbeh
LCI+St9Cj/cv46Ia7EyjEYeWfbtSK5H2pjjAr6GEy5CpxkdVx7pvl8FSXVX2oW/c2jnOk1Xpxsne
wlndFvtGIAljMhx0owDS0E3H/0/Zly1HqmvbfhER9BKvZN+n0329EOUqG4QQiEYI+PozkGuXa9c6
96y4LwRqSNtpEJpzjgbJoYzhSw3yJ5X5fSy6uvpei+4aFX7yEXZvfTmGgJA5clUBfv2z7ZxvZRiV
rykP00WJgsdeugioXcsjp9HNCfjbHTkx6MIB9MHvKC8hUpXNfWagpPdhhj1gb1tzAD6k+aLs3XTz
lceBANK6ivoT7oI7mmb+j98nRZp/9uT/OZmHOodcYLDDD6Fd0JOF8vgU6wZ5KBVYDUIRdEYO4O/L
ukvkutSE3bE8CPbSHlicqc4uFq0fpEvL5mAmzpsDrD7NXT5eCujm1Cg8H7/WP4JvY439noD1+Lxf
6DE7o9aKQJV9pxkvHjD/Be606k2xUMSg5/Nb4EftntjSW9UNakhEtLGZUSmHLbum4SehFDmHiS8X
vCbuzqIVXroAbBwkItdDMx9M8+vQgDyovSLbfXWpkOsN4DVsenKaVm2Q8F4hCZ2dXVQjrwOAO1dq
5SFCqolseuJbSVzRvF9ndWgvzLA/T2RDliPySFHIrPMNZUUUe70XbfKimfawjAa1gHfOWjkNbh4f
UqptkJDnmgQ/hiko3yX3YhIBAx1DDm1r1c3wxi0A0VzVJssRGdSY9lVzX1nwkHXd8K5oaX1f5Yqt
bAUDBzPoMagvJFa0NoOmK3VgkdUhe7UzTcsu9CFIAwT4mncSeZriscihADnVslzKAGSGdd3aYsUE
yiFZgeKK7YeooZhT02kOfB7+PLPdoIplieLL1xzTxHIbbqg/WHueQC0bAnsN22csfxmqIboktYgu
/XwGS08LthRwETEDmlcDRElSK0b0QhY8YVhW6DC+uC4qZwN5lvAtg3y5bBclUjy18PPpaSptGzeu
m9/MIbUeVVInVwsZylsHfbeDMzbfvsa9xqcrLQd3afpcu/1OqyHHRoEAnbspRoZKSSq/d4EIISXm
VkembbisO6NeGCDW/zJDpjDZ1NJ/8RCe3VLUAbw5wWFaeZD+0ZrHsNNAyXmeWTnW6qs1j41hyN8F
ihmHAg4NVwXA8efzVhfIEA+oCHxu1w1ro2z7Q+ID7QxftPPYOdZTQNtF00z9Q2K1/c12yl1RVNaT
XwbDsfYKJ9bzrFxqssnrTK7MaJFn7TJrJagZEhAC89FuVRRXp1N/BAe97qtNkwCmZp74PPXEpks5
hGo49Y7D5N6UIFOB/wwrVn2IUq+jaXszB9RLz4OsglWXtJfAZOCaFhWyjHXI9M67zM/OYgyqTe+i
lJqkOV5hoYXYzOWw4/T6EjwCS1/yDNAm9Hx1f03NnEB8DhTCGeapNrGiTS9BLNuyynZXqBW1MaD5
xXsLZC403N+JoAzp5K57DIoIfCdHTccBJqoHYsWDWmCTaC0/kZAF20fh1D/aKWn2fUr/6PcHD/pk
U/UmUuHd8PJZ2IUXPZhMS0WTRcS0vJlWnpAXp0+Sz7yMiyToold1tTeDfdpFSxTiio1pMi/sNjkj
7tJ8Wggz+D1xLRIHNGnXvVPlSGlGqBUnDYyafaThG+IAs5R02RuevTvwXNNHqITQrXSFt7ZZVZ/G
uRyCaHrTNhb7SQpPxFiC1X0ypdZGZeO4BYSzvxVAhMVmSs6RbQEK5FuhLfxH+gzIX1f0/1ILMipu
f20miU0IQF4+bh/vb/lED6D41Ilk8Y0xHod9ra6OZ7U33rl8L1texwB5djfTJ0nrYNEv1MY0zcDk
kb+vmqWyxirqrPsg7ONyWtAhEjyGAf3vE2ArxJ1np+4K2ShAAojXtQdzSERQr6vA/j5ZVnsoUzJA
to24sFKaD2aKaULCDdeZ06+L/7jGfM4wNq//Av4w4I7/+r4I3kOgToJEAlLJP76vtrHbTAtPv7p9
KdYidXJoTmI/4cwHcyazAq91Zne3hpF8Z/rYvKnQdYAB1AHaDbG8PDadijN6Eq5HjrwnCIGqFMFo
6Fz+Ouvdwv3sG36f/f/P026z7oJ02piiFhBnFMA7JNZMWGyaqZ/zg6limSb3h/yPphn9mvx1bVf1
NP5r8lczbRv8oMJKFvbgkCOtqupCR74VM7rDHJCv9xYi8rwNErDZfTFF5SUk3sJ3bRi78NGKQfDo
7kByc7eSI4jMqM8RF3henA99+JMncYv/9s+QKwtCCUO+lw6W5BA+sDEdivIlhavnCsJVzsY0y4E8
WBUp70oXRWlAm89e5IkXVlTtNrMUeFqmCZJ9HOpkPOm8H5+8EuIQU/mii7I8eD6d72x8NGhabFnB
V3VvRkffWkRZ2QBtbw8IJ/AbmA+zBUvX5jf4bPrRQ0X78g5CP/Wt7YOzSLNgFQQ52ykA65bNQAKU
NGRyZflMMOA1e8PD8cpo5d17du7tQojTrFtYYHyj5M3qSPb214WJcv4FOe0akeE/73+PhCEwtqEb
uLbr079V8SYPq6YVheIpHLAXefId6kOSA4bK67RYql4lByv0kkPW13dZmvob0zL9qKyRJv5qg4qI
zDtgYFutfbEbwxwxXuZXYkFc5cQkmaDz1gfDra5Dea1CtUibYryZrrIa+nVvQcfRNM2A70b3YaMA
GJwvImA2HttsejQtcxgSR4IZi6xKD77EKndB+iRTSzaVSoDnzoEzxyYzWzR2VxwDVK6fB4YSNhXj
I5B06a7OSb7I+j7oZjjUtHB9QpfmIf585M2jDIeqDZj5h1TZbhzgtbTJo6m9+Ch6fR4k993YL6Dk
8TWQzVPMFWS+wkwuZfjmeEkI8iHMxeM+VShORbw+dL/PGjNi2gA8ULqAmdCPQUZgy8wTrcE+d3Z4
/SsPYJpffWyMJ6DYjqanwusIEvH/ySh0blqjygbthAzqWXvQ56ynNE+++Vj7L6alugtctOmjcBNx
Z5PsgrKT9eSqbDjYts8WTaCsJzA82SZEqhW+OnjHgb1Y3rBW53ct/iEZt4N7K8ehznQVRzKvD6ZP
yGhTdWLcJLnsDxYUlw9WNfaHqHCpjL/a5uxrDp1nmybCvnOGJLPbO8P2M4jLkLzYZ4l8NDV3U2U3
Z36m6nioItB0RolgL0Uq+WteALfhuLXyCdsDx784LAgWYYMdlDc3zcHu0uBS+vJupkPsxyZgJO56
npyaPon/mpbXHTxxDLXYnhL/wGF5eDGHcmj4mY5X00A2EGlnZJafKuVOuxLeTX5sRgibi0++g7Tt
fGmEmwnuUfkJK05+G1oSF5UurqYlQy5Qv2DzapTfzEEUKHFNIKdie/GfPrjGYC8v6ULwPjuVzfiz
TXrvkYeSmpZkufeYW9MfLdTcPlutcN1HzpM/xnowSpdIvYplKsNpH2S5vTdnnR6mzzPTBxK7F9u6
ALtJFfWeBFTuvcpJUG4jqgQBw5w7PkjeIi/gvICa947W47gbIHR/dCkA8LU1JmelxbSyUPe8VUKy
pV9m3WMZ1CRONOoWQ8/ec8STP4LSwe08dKBPsTz2e4ago22amPBUpODGqaOoLfoWZu1HEnb0pYyq
KPalIx4rgL+XCQWT8//eUPxD9oB6gN8geMSiisUUw3+JyfEwyUpdt+Qx6xI7Nq9eLVW9KHRe7E36
erBA85e2XezNq9eMCtb+GrWd4tfo17Vm1A2GnXIrefe/XW8+zlyQuUAYB03jjoeyHoDv6rIy/otO
FSrwlRAM97D8NEksmkf66LsMBgZM6UfZJM0ijUL96CNoVwC7WpZ78X0mnyfKpv1AqrkiiyYyhfaK
pt6IRRLNMCXgIdVdfZo6p3oOgmpRj1CeV0EXrVKY0mxBnKw3Qe+Gj2oKbiYQHLsJwmYAPN/nOgi2
bWrXm7TLyaPVezcGnuk2DTJ/C6mivd1W5SsEK+0lwzb35Hule8giN1hFVdg/wSPyyWS5f08Vbflr
KukT53MqjYbnSktrCbo5OfkUmg5LpwDxNK/UoYsy7OnUmNKTixLsyes0fXPFdAvxUL7ZXv1OsiF8
9WCgHUcimZ5B+QWfPAz7x4GAwSYiV90XeTkua4UkhW11/YrWmX8pS6tfAxicnZNG2ptB+d0x1D7Z
utYQ7eFhJvYwQx92RGv7QOu62o4hmNQRg4mkGiQ5yzywViEdp6sLWDBKgFrdoEwJ/WNGu4e2cRHL
w4LiCQuXF8Ob3HlhxCqAmtDWNwJxIfwlzQ9sAE5kqsl7oMXaV1W2T1G02dYafw40jovLWI31XSnr
tyH3nFcn9e1lmzr1noP58ewUOjb9YujIpgEQaj2kxH7N0mCbFTR70Ooy4OHewccv30roTIBm2rIF
ilr8h1+rOKu5eh9rmG2qUMlHlhQpjCUt79BBouhE00CsCrtOn7kOnzQM6N8tnq8VzI3XYZW72xEx
zaLyuLqJKvHWnrL7AxzEOBbEVK5Vk8n7VuRYLjNPvAX1tHYkZPh4xYoF4ZIeUPgnnwfTDJFwwx4k
yJZmwCEOnO7MqS1ynJpJn6fRfLnXTeWBsz8+xkymrNMLYlfFzrWidjloEFwSm7l7FZbuOgXE7QHo
uBIvHL9897JXPWXTjxIvZlBaSvvOradya+U+3fpW6l6tDCyrtCb1W5s2C3NNSemHcu3qUQqfrxVu
vUPgQdbCckoCCG82IB3d2Hgt5mKP1fCemd3HfPDmXYrpb9R0D5jgr66vflQl701LJy6oYQVrPz/j
/9lnPsT8hKEvXoQHmEDIaLAEzSR9UH3dnjtBry4M0x9MVxh0+xbF5Is9d9GoEWCfM1i9zPPzgArA
KlEMMM3IHZGPCzc+sfN20Q79Ctzks1dM3SXsrO6+y9ghLTjSWE5fbGsnmPlDyGqBnJTH0O5qL7Xn
qXtXpX9MUyNgeSJ69jgZtxJpOhFpoHjdms4e9cBwmoNpCrirLIcgKJdIH3nXxKnSa8720DVAvtJ0
WTr45tlR96tvCvGgAwZQr8wodhn/5pyGPMN/A3AoCCMUkECUVvFwOs7f2oK1V4qpykv3EfVPFGPW
WGvlXk90EyLvdlfPL/IpijbgvP9qzWNfrXnMzOzm1/rwXzP/eZ2Z2c6f+fsn/L6OcavZ6Kac4qRP
UE5JlEZ5JTraLSwQBxqOZ9NjDiPAUhuYv0HH5b8H2rBAFGASxZQKexk15R5WxWAyzCU3PODVOWiS
rWmZg9+yYIOFolk4QaY5kLgwQewjOm6y0llMwC2BQK2iC9yHkz3z8jtW5tHFdJkzi6Fco9LJwhvj
PwPIbjVreL+P5zxqV76Y3Gs671pHUctlyK0asJMyAI45tw/YP0CfUrhvDfK8D8yh71PnZo+N0+v1
WCbO3kl4cPZ9LwO8NG13stLRCtkoUF+74EakkPdclhsuwuo5LHV+DBRyg6Y5AK+IVSvo1s1Qyudx
chn8g/ZhJdXZKkqxRE7KBf6+CvGY66A6p81qclpAp2GXuMNWolv1AgoCm3GavgdupeOR990KmWn6
qKR781Bs/SF6lFCGCpQQQIPCbeGhkv6/zEB2s1p2ieNuQORx1pPsUNRwBay+xCRXQtriCe+ynyCK
JO+u+6o61V4LyDL424Q0KUInGSB7UwRXOEM7+xyZkhVIF8GLLa11NgTih2MVv2bgt7f3M+lsRUKU
r1rpw9JIcGzBZ3woUupqUTSIlWGlzl6AvWYW1YdPiFySqfTIxuE42JArR4oAWm1WCzJ9m4PWOmr3
I3X8M9LM/K2BqELcAxL+TGVdLrAp5Q9jz5xlgj/mWrCoW5fAGUPEW4xbGOW4+5H12SEZgmpb0Yqe
kG4s1nkDPRX8x6Bo46GgDBfcsF1jDz6dvHoEN8KtvF1qW+MLh+M7kUOEnHnSnAbwD2LT70Mef+ll
A6bNC9dQD39Ms3kdQJUZK5g1lvi0Lvg1jcNVV/DoA692/uzjK4QCTfOaQitmVYQ0O3Z53ZzhvJYs
UhD03hzINqV2+IPZdrWYOh4BGRW5+7ZrGH5Zt37mlTiLkIc/RFG8l5ZuHkhd/6uTdvAXDB1LVQQa
tusgnQYSNuhu/40E6QbuELClx0egdaJb4z9B0BULL7SG9kEfAV5e8PpVsFzGodWpS69r725wHegS
oZ9PfNWPEMEGD2PhyYHvTCBimqwN/mya0bDqoDgo76KJFsfEYXqdNYO8FQ0H4RPZjldPTHfM4HIj
upMBqT/aUH73xoI+W+DHL4R2xA7Fnw/oMtsHy25RvFFy/JaR8tZCbu2+mfszILeXqe+N3/pjnSfV
RdtIvZuIvuKTvdZTlS5MvG/CfxS4hhNzZbALC+J3m6CC7nwdwEiVFD12llDdQK2Sls2vZDqUzJdg
DfRHkpcpNkj2oI+mnaSVPqZDoFCVGPK/B8yUUIa4xEzsomZYCTo8dn54NehCgz1U4VAc5y4LCPO7
TMI0vJqoXoJ8aZ8o6eoV3EYQDNm2hH4SG352DLR/Nw0+CK1veUKtF6ixBAueN84VYq0E67+DXNzv
y1kCzJi5HN/c5+VhkPofDetvkzemF+UnekvYUF5aYNDjKg3Ll6Zh3ZqSUGyspi1fMhK+qsTXV1ZP
7D6C5oDpHqOSbqE8A320+aJyRPTnu01y9DO7e2bV1vcS8RJVMjygStwsTHOwxnvwby75rKZWNsmZ
5EH9kOquOGjH65emPy3TC0B19YPXjcsympzYLuQaIr7YgmMnfwR4/M/DVx/Y8nDireAKYqZ8DZgm
kKJ6Bc4SWcJ7a1wO8DO+i+oyWmG7YeNFyfoNy0V9TOuxgk40dj4CyIWDhwd06+VKQWBJOGs77Sng
y5NYjSIfbkURJQtJy/aRd1USg1msXiD/y2ORj953N5lrwLJ6b2S7HnmSZPEUbGgALCrEDpJYcchF
x3aFIkxCuh8qZfdeP5X5Rw8wxc5UzIYWdYFE8Tt7rqZVlO0TrG93ZgwVnc8xb1YU+T1manL/vC7i
Tbbsdel+smgin4UAlYIibRCY4MZ6+0rCisFQbrqUWGtfFxJQV9yR6j6y0x228ekHmIo7iL+zV+RC
HCwUAz/DrtHb29AFW4vcJfe0QRWbQdfqHe5HePqhHgA923hyS+tG4VG/6bAZ2A8wJz2nNfabtVuM
r1WdHlhUdKfW5t6GIJMXI/GZfgByKkrf+7Bk91qhuPxMFJdLOC1PF4/IcTt5rtx5ifLX3CqyA2Sm
2LqAPPLBa2BzY3d1sQLoiz97uniCiIp6B8plrbiffR85RI9kOGZXEISw0tRltk2b3rsjGc8QFrvB
G9HfsGUG3aAoPX1ihqYQDrMnOeqTeuYrmAHk736d+c44QBymmmJ7DMJrr7vXRkbDS0/HcU1KH7nG
GYjVOf7SVlb0MBa6PoIEA93PzmcvqsoBV8PtsTXNaGpOqk31rUm67k5X/N6dZ0WVV2xFN0LRa24i
eYfMp5X9KAOtzqgn4KuQYK58gaQmNhJUmhly+b/BVqPqlxb0+i6mi5SEbZsi26BW4MFFcgDhIiXR
xpctVga7sJato9QDD4cwtptef+tSeZfj7khjaa0451UWl7k8jF6fvnWTA1WUlPmP9nT+3BhY/AcW
6qek871n2TnTVokyW5lmFPVqYVl40j5H8WfpMv03m4jwH+++0POQIHaB4Hci+x8Mb0dPoEiHtfWg
o9IBtsnzFmM99RdbC75vdZOsQZesHhK4XWMZE+SnBC4w7fAQf80dwWvcjfyMbQGmM1k+yDorYthL
hl/ThQ05P/PRBQiu+8+580cHM5ukTTp38UnULicFSH1RHDpkfN+bztkPquLfurb3FwzOulefN+62
QtyxTSsnv6ZgjS5Cq0q/CTCyU2zKzUW9JhxZUOA0JuAm3HklkIFgDyTNY3euzmdQC3zgGsXfeQUx
Y79bI1zj/hqbrwPKhfyLjAEgc38HSmCceNAwsAGns6FL9ReMDumbxAeckDx4KO0uuRq5fC6CJAbE
jG8AFGsPFHaRMjanjUI5spsPnyOlP0YL06mLFpXIaaSLVARAkobTyeBcDBzGnP2FifmrqXUwQnqn
C/0tSIMQVlN9jw14T++J42LTSXt1cKyaQGM67FctdIkeofOUxnMU9C7kEWIMwU9zkbAYLiK5Wtse
Yn5zUctTPJYZ9R5JIbHVLy6uK7OfSusVdVs8JXVaLcIRYBhQwb6TLpxeIqdrF+CyBDd75KDFchae
uty3tiCr2Ttu8+wE78lq7U/a2keZ/5QlSKgVANkckaKLDsCH5mtLTPqhBDcU70o9vsN/I+983CDA
4wHv0eePmkfBikXNr4uQCGefFyFsrX9fNLu9v5MGOoew4WOfF+XzT5rDps+flMC+58FOQpRIAADa
9H4kViWAnexp6tLv4IQ5R+3xfD/JPMJmF1nGNsFeth2GdOvPOcjas6s4qMfoMwcJbb54jjcfZREs
YftsA+bqhC+y/2hnnHunumHdIJ+yhT0pmbtrL6+uqc9fBBEJtCXB1W1b9xkasMnZdJmDaUaiWCPx
nh//6vdb110ooZtVOd6gRT8ejB4KKiAgE8/KKV8H08fTXm55ecQKRXvEbfZ9yWfAcZEER2fmKxI4
ZMQuLcOj24fuoxkdFfy8m+g+bYZ25wruPfMpWqNIF97bA8numkzfFzMJrPLbaOsIHi6tyfVWloKY
WiWbcquRf1+ap9ahY7mNRqo+m2ZUhHKXOOMG5p4fwRyaDQDqr5HGgcPF3LRy51QD/3lLqp/eSKxj
G43kZDa4mbNmxK5Pn3tel4bdhOy82y+RnMZ2hkMaU9s5pCfbDOhqbNUQZaZLyBVkR5ln4j6Y8j/7
J0R9QxmI+3l+oET06rvHYgTCX3QgZHIoF/nmN2JC7rD1p0vt9fY2nAL8A0Q2xaLr6KnjWfVodenK
xJkjjJJ3Avnhheauuh+HTG4k9fK1KRQmXHix4H505PjKnsv8Km1nnJV7Hj5BMMB6ecvJs+w19sZk
LxJlnWjfIbzMu/ol6Pg1nXOdfS73oSiDV82HHEDxiF3qhCW7CI7sG5ZG/q0oCzemwKr87Ny1z9uP
ElyH17K6IRlcgUT4nxPL+rvnz6ES6IU8/nNOWXfk1Qa5z5QcgH2Za0QE6db5dipblIxc5qRrM9qD
JllX4xslcTkiVk/w71yAStCdC0b4UQUVg3BlS16VaFZt0Tk/RAUDj8jh012BTRKAgCFdF0xHj6Lr
H8yMRjAErKx47GRRb6A/xHZOoeqbmpNvZgaB8IQM+vEE0zSwZ2a9kWY+aBtkGjsTzpI62TjLVeXo
JKG3gMNa/igGdvbcor6al0+FFi6QV3Mbz2Nfrc5L/2j9vi5JcCP+31WfyDaW4X/U0akfznAbVH4c
FOr+KSTnBVZrpfYwPkzRvrEcrXZMAJMURTBv6Ks8hCUliBHmDDZbCIB8cJyWeQtrcN31yVqV0EwD
OQWkbeQmDrU/UFTP7QdOeLQKsVRtRr/L12FSIis8Q4sNyDifNW66CuJuNQhrDIpwhxAr6xOUoJ5K
yt2LadnpEHtl/sAZsjbws0r2WLebZVqS4BX03J8EQLk7GbXWmU+wWxFgmJ3HyKqRgxjusq5vQf5T
PwPIfL82yKwBu9CPz7mn2II1xZWPqT5XOSjLjNLq3EQk2eaObncNolOBGBJSR3V/P7j2dCyY+uZM
bn8/1qW7yGFssw4jVBUk3nU/o7CNPXx3W+7k1rZOurexgYim8IXE95FCCMyJmu8OnvbSleTZH/1k
AzpwuQlrqe6yUJ4KQHlfC+EtTV3J7qBLNOoqu5K8vtNWlu+GgYWHpAQXxRzw+gRCsZqNQ2ee0Myr
6j+0i/ctKjSsjl6yKoFKsWc3B0rG7oKSGF6lio0rLxjqdcNhwdJgdYJ+V03XVANREEO9AJJ3cNq8
0cS+eIDBfXcAmIkrWZVxQqREwDOuK5s+Z0HZv1HKqrjWTbvKJ5VvwsZ2FlgB9HMUhixu/Kz/kYI7
PfukZ7HyHvrSjz6C3rpDULztUJ1fjgSMhZG7i65zuliLjG6430WHamiHbUitfTJV5coZoeZQtH1s
A139PJVqWPfAxa2rRCECL7uLK4HfawE6fFNcXymKre8oOSFnQ6JFmmR0Dak5OEsBFmPYfpjwH1pg
OU49aAvFcUiz/M4c6tp2DhYHhG/u4pbVLJigwUoGlXPSZAT/QMuXgcprHZbyAajcB6eJigtElOzH
ynKeqtQhZzeX7WkMmiuIAID0izxHCPee26o82iy9ReB171IimA8iduUfLSSgo9WUheJVh8gaS2U3
a9O0xvBCJcLD0O31WcHtK06tsnz1rZwtG1tlB9hMnADTpMA/Q4IxmZGUWYSzGppNHEZ2GzHqX/1m
kCOJiXTNPMW0IdX4zSJVueyT8RGVkfJSF/kjdifteRzgAIztk7PXuu2fbIqVGtBwsUGS5Cfeu/pO
0N47DQPZBoWfsQUEtZDQ8wFBnwftMdF3/UDIXk78DTVGzNCg0+8iBlHHzzaDnDgk1NwiToayX0lk
lp+wjVErQO/xWpuboRdGC3jWqF0Jcfs1i+S40DAkg/xL6JWHz1PiK4RJ2HHRhZ57eYoXFHXhW6PP
UmfRvmzHaz3mwYWKboPoc+VH3s9KO9jh5d2b9oP+OnVCLtyKNuuGvU4NFBdzRDpwtm0/tH+vKdGP
Lc+iY51M4A7XBWgVXIFEkmNJh/5psrU1E7HE43wVlpLXcj4jvnMVWPQPpssM9lUrNlp7cDKcZwDc
JM6W07xBs+9QtSR4aLjd73QbNgvTJCydkHnj33OrDB8gzK5vQlWLYm7JCoxNlvZqNdgDbNTmA9Bk
v84K7vWbPgu/f3V9TfuaG4FRjNIGfvrvK0nYHoDi/agTSfdD3eY7qpIIlNBBbJnvpCfNWLvJGo+f
UUoc13Cvry8TbcgqEtCB0Dq9RngzbysBT2OIuXf7DI//VrGKHj3ITK/d0Z4uQ91VqwTgj5uaOHT7
fW0/yOKuaQKgDugk7mAKkG97v2l2eRp1l5EphrxX0by6SXmyazzpvAC2wCnbb3mjvAWQeuLqoey6
BZDK3vZS8UVduaDbIYu6c0J8mg6s+ZWh6wUlnvM9RGDh2k34TqW4d7CHWLTICl61Z62gRCE/fJDK
MqyFr2mP31BnvLoGJXyZmrE7UzxKG+5SvRkCYGVsQpFbCDP32Q7aNzcU+UcZnoDShMACHuYrTGLJ
K8kgeln3TnuDNoha10VXHenQHKIcNcEktdorGEZqUbaoBNTVsMiqpni3M4RZUYk9CYQ1yzXohdVh
mrzg5AJHsswi7bz4ejwhB0JRqIwcLNnr1g7r7ywLppWmMNRDmpLcyla/g1uBhRJVe0TEbXgnWpUf
PJZCBlX041lEc/gSBG+5I1PQMrpx62Sd2oQptkiQLLpTQOn+iACTg3ulGG+j8DUQ5o29bspePSM9
gQIJZrB540zrSty5uq2AA2i3NkmLHYET386Z8uqI/yXfjHYXXiK/jpZMz3JVQx5tR5eNx1ICjj+w
KHkIfL+9kmbYczBTtadjr0a5Nx264sQgwLdBBblbGXBXiu9yGWpW7wz0S8EVAkgR2kHUCtCvVtFY
QRD6wbb7EmqHFVKmXXAImr5YeH6vd0o56WqiTvkKIsY7qi7DtY5A7ai87CeM3YHe4FEse0v+D23n
1Ry5sWThX4QIePPalmyy6cbPC2I0kuC9x6/fD9kUQfWVtLqxsS8VqMysQg+nDSozzznbSCcPO3mq
fdtH/XQc+yR/CfTBI1/ZNT9tlOigeNd+UyhZVGrkfKpUWFo1LfnmTnW5K3LDe8qWAYD9sNFj3qi+
rejKhkSQtptrp9yHfu09SaDn2ebRjU1vs9pgdgPfYvHFsuwiYak12k/uZe/LZqmtHQO6Gvph/jIp
Qbh3izKHaZQEIPhAnp97I733Yu+7kxjeOTI4X4fNh9kwoq0+67B9e6Dca//keK52LgGobGfECWg9
QVHESxv9Nu/T6bFchugmn7L8wOE4uik5KexMu9O/wBX9w6jH8XfqczOdyjyocNqulTTbNK1X7Ady
33xdpsF8UlK+qE3Feh75HrlRJyXepZWtfbLjwLnxEyWHpDHn86qlX+mZSXez2/DApZbT/ezTPZIZ
lnOIbWOEPCYpDq46OfdF1XU9tDvdB6twshuxrYPWuH+ENK5OXs2h/YunERgJm+aL2wzNJnfM6HOP
IsauzyzjKfFCjqj0QtDPfYyNGYgAgAT6eyCCHPRq2MxRex5qgyMgGaoPGXWmDaDs8VZsWmbYm35u
ARUr7lNsRM5v1KKQkNm2fuC+BAZPyZGu/lAVZYKhtJhPpgLl78aHeD6altREpQw8CCZflSZKv6Gj
R8M67UBL47JLAjw80ZXeQ4Bm2NtkdOu9TQ+9FUYUJIMsuldL1PCiGdlRt1SVXeXMOqU9z3+ZnOEF
Ot4z2OgghCRLIcGSdEdfq4tn8mlAkpUqB8fWAhu3eWoCUlt/sospPo/kNUiFtPWnpCzcBy8xP/L+
sT/OE2ge4OB/IMSdhS1mhYJVnOJ2VU8BWADi4oihwH1oy58yscNQ3RfOkOwcp56fEniUNobWjiAT
jPnpYoPt46inLr0XS4g4OC3AkYIs82IphzjZqlbOA/BCoDZ6TnXfdenrVWqUyR7aSAtOqKFpqcMS
c7nkm4j3Var2B/RG4E20oJxUVKDdmeb5Zxl4G3i3HUgrA26Rs1Xb/ABk8XNbKQkff74WeYJ1nrV5
hByFv8ytVVvOs9hatzjpSTNDvOrqsBGB7OpSmyo86oSzmsOpUk0PVJ2MJ3WaYIL2w+A55FUfJ2dK
bxSOlpUezKDRpiWF8EgH6663VJOfaTo3vVIHixOb33pAfeew/xWKZwqt3VQePJfEbRklzqnxG57F
listgT7nYpS5DK3zQJV3OvRd1O5Jm1KiKEHrDUr6zU/C5DtKLAsjitJ+5vte27axH3ygFyXam3Ht
P9oqb4oo+cHhigJ8V9O831n8tCxTGQZPp6vW8sgOgGvDpY+OfcqHnTKk+pPRvERmA7BRtaFe8fkD
Q4kA7bzq1emtb+sD+A1NibblTD7ATKx0F82K8SxDFQIJ5GmrO2iB+mqr266jYKNXt2Nam5e4QdMe
KOjZ90mBnmIJcfuuczTz1EZkWjwEAD5qod28DM2wUWEQ/2g6/d5LVOV5eVD3u0b7YtCxek+CwL9M
rTLLtvE0xIdML+MaonLkg0q0U45QMKXUYoufrh8XyK4Mw4nPWsSJ2RyfLZg0tpOXzkfL8927pFY+
h3GRvAwgJM2ubj4G01R/LOhGKo1WeygDpf7oGYO17SH45xuWKRJW/lHrSc34rf9gFTRVAd3yH/LY
/lWb5/hLkMX1baSGVIS8IPmCWFu6N4cmuhEviAi4O0OzpHsFLxo9sNwmygfVNdUXfj9oY8E8Oj24
xRCaYJRo2ztHmWkY7C3jxjKadAeLiA1iKmkgbKJ7DBy4/SkjlYD4j6vuyOvjnVTtWBb8vCuJY5Fi
CeHvpE10L2t1rw+OpVZ2+8vajqYzfu3J8y3BPOE1h2KmM168SU/uz5zm6jKlTYsfrGlUDxKcDyn1
zdGEznC5rxok+b5G+f14WTuO/s6hoH2UYKNv9V0duv7Fm9pNB79FVt1c1kYDhbeekpD8E5I5VLZU
WJMjSmY3luP1jz26IYcsmst7N7mj+yT6qDTbXlOHj4rm9B+zevwMiso7F2Y+3lQ94E3FGIfHroWv
LOo9sENKZF9srfajmuEVvJh6yAoeTIrNvlrCcxtzYqbRPDy5gzs8yh55HaVwnuTR0c3HbebkA494
EXQnapzeBQHAb1BvP3OSUz/KMkRLpzCsx8y34ptodE9tO2dPnZV86tQk+AIeWT8lpoZcgDcGX+qk
bQ/k2qeDeGkeaLbUCL2TeAuz/pA1Rf8URK7xufvRVFlwo4eFuisHq4YxxK53DbjVYxNT5EQQCBok
r0RaaR9bzh+X6XJpalmlb98FvLs0M608JBPpg8B68QFhfrb5533wTNp4Ry/4bPBue/bT4iQzxRrM
xziYXmQWzzkUqPnwU2Y1/2jg24isR2MVfp5ruIPckRqd7Bq3s3Hw6UzZxbZiPE6++jqYyq2jDMHj
auaBvzylfvBJglZ7anbaPpyoFF85iiBWN5UPWmANlhDyEZx14DEb3m6HyCrkMLWmfQIPf4iGdvrm
zra/m1uamictV8+qTrqL3umdC9cL+Pc63EYLOYgMiNK9XqWG5fLxzvkNd5CVEq/2dpUWmbcfewAl
Vw4JFu/QKcE7L2AftKvsoSErQe71smvTuJu0mWnc6wAVk2CZ5vwEXdjrEPOocEqXQa5Wxxq3Oq7i
/kXIuv1MQ3yykf3XdTJdY9Y7/YuQq63WtX/7Kv/2busrWEOutm+CpTHvyn11p3Wb9cVcbbOG/Hd/
j7/d5p/vJMvkVWr9VB26MHpZ/wliX6d/e4u/DVkdV3+I/36r9Z9xtdX6B/uv7nb1Cv6rtf/8d/nb
rf75lULvUPN0aBRbCEJ4tIuWj6EM/zB/56IUxao8dV9XXeadmRSXXS7zy4J3y/7yDmKUrd6v+vtX
tN51jVGpO8/71fN+p//r/TnMcPQezJin8/WOl10v91nv+976f73v5Y7v/yVy9xYMhFUN/WG96/qq
rmzr9PqF/u0Scbx76esW4kmX//Irmzj+he1fhPz3W9FT3+0m5NE2Zjw1D90YOvuajvitTMN+oQww
84bOHbz0aFlbtXL9neI2hX5MGxRRm9rjiXJxS+A4BfTE0bxyD0i9PulFO5o7cQf93kQg+0zPLwg6
MfWzl95VHk+BpV7qR30ynJ1JUWkL7m9LmYHWy0Xr8qKEKaKYoocJZg9KT7m0xjlRtqtKpu68LlxN
q46m7xsxlLhN+sOPGuXWhB94m2dZcqQmRT5KzYoXujJvzCpvHyBbyl8Usi/3ltc+iU+ikMVODp5d
j8hIEyFheoI+UEiy5SQhuq/yiJTzaMquEpCWBT1cZkyz4HITcfzLu+tu/+RYuk8S9S/u7E0wL+n+
L0FukIHL3eE804k1bWy4P84yR6k3RMPEe3WvDvMtxDYVQoqRkGJ4XSZrZZA4720Xq0rCQ2EC3tVK
EC1GHVMFkEsZyBJCUrrO3wUlrnum+3I6vltD5+kf4e+sSPWk7nY01AGaPjj8kci0H3otch7kKkW7
ou/z7nxl54Eo2vF8ynvoasHYhvd9EsDW8MceEiFDyfEWFii7P642uQpTp78BBvnblV02KRv3ri5n
+yROMTnpcMjUabit6LenZ5I6ISp4Fn8iZ5vbtXexi1PscrUOtNfZdzKdhQBPLl2KKX4dv66VZY0Z
+bvIqFsEI7PxQAtAv43iWfc28Os1T5tKI0mCIpzCu5YWatJ29niIvaJ9GgK1faq10jk5vftRTKsd
+q2PVta6nDUIlSGjHflgm0G/nZaVYrvcQ3ZajXIf1wmmy33EoZbz16yom6PAdOUKHqjnV7zuFXQX
Ej6v3Fx8l2vB7Ap6F1pYuh3anQcvZ0gN96S2hpFCgl1lzUmpFJtrX1HrP123mlGrWwn327of71oN
HaGg6bNdExuv2OlE6TyX7Abo6HUwygayTrL5YnoXco28Fn8Qu8Cx34Uaij/IcgFiQ1+wieD5R3WS
nLVpAJRuUte+C5emCOR11e9ZATvQoqSxRoS2pkEaPGRb/faq6SfJaD4/iNFZpJbBv1okQHbFW28Q
nEZ3uR1QOVoygHxSXiKqqBBXQosnA+zdGaKcbX8hzSuFT3qJa6mGXeJotRj2sJ40UMeVzfPCUHCI
2jrehfCCh1s6BXPaQbJ4N/he/VwOU/0sNm2xdYC60WsjR3uQubiv9hnV+LHp/OC2t5vhvlet/t4b
qBBvZB5DWX7n6g9FV4z57uIg+UQ/wOh0v4SI21C413v4l4Nyt+7Q5fHrXle2cNnP1x+uzLYaKUdF
H5+7N4nld78rrxLMtT9vySFo735hLj87lADvLjEyf7fy8iMz+JG6DWh62oLwgx9XoWKapdEXtLqK
Y74odcqQvl1NtNs30EH/4RF3PySXFVd2mXKC7o90/n9ths6dNyQ+QU15gJgzM1LO65D7zevUDNpN
R5vIvTjFflnbg8bZBnM979dlZNX9XV9W2vbCdmsCOAQGNUAGaBpRRBOwVu0Vp/lmTIhUndrcGe7z
OOdgGjXVbTyn1W1ipK76MljkDtTRzbcSUy+BiUAVJo/O6I6qG3nIBzG5oV5seRgdoAdpNDXberoN
X/HozDf8zGmPgFn1R7nKEFHW56g7r3Yd3cv7TLfgLiLUU2mq3WhjaR0dXjYQP4zrQFqPfwld37tI
gcT64o5MD6rKt7tJdLPcciwUSjLcbX0BYZ03931jXu72zp6nFd0xiIoOs347p1F1JE+tfvC6DKJK
xbd/1ZHzCLts+MVt82FbA+p/8t9iI8OZr2IH52vNbdIKPuVAowTQNZCjpV5DOikPbgz4moaLu7Ij
MpJ0OrzaCoBVxVihsLOsuCyWfYZwSepVobtpFk8Nj5m2kx3tMbyRkOsly95AayNY31kh3sKqdqnu
OKP9SM96vncbiIb5r7N/tUNwIlpS/QjtGF4Pq0kfqzpBOF0PzYMFzuWjxApdy59j1X62KNPQ+qDo
tbJxNH6SBDPQoP4BGCZhurQRqwa8auIVtIF4HZdGB/HK2qKjDvmq4uazz9akTr6pFz0p8vVk4Cv6
p9apeKtFiUq8WYGqTG3S0NRosPx6i9YfMoYQlYDgWa5Wx2oLFy8dHNrRjkErSJwMA2zMFwfYjV9n
KnzzMFBEXRfILa52kltMsJ3ACM3GErzeO11eFN1Xzbla5Bcds9zbE+14kT3G38BBIQejfgv4A1As
jKAaHjrtW2VpNFmV04epGMDnKUlKJTxAcS5XHYqfqn8O0llFPZY37LJcds3bvL4dyff+u139UYcb
Q1HQ9+Hh8dYaXOuo+T3IbPqzNvCH9feRHgVfwnK+DSqy/a0bzx+LqtiOCzEa+LniQe+QjQqWKECL
PDvbCJKI10t01ByXLcUrW4LKG+7FG5nquy3zKadQzB5uW/xKSSGlwuAVdNA73YsK4fht54b2AbEr
+7MyRw/yO7xGpDR+3paRYx3CxoJ02YSdatjUs1Ud5Tl5jiPjznTy7dWzMqBKnsBnVTXurPjV+2oT
T9TU7zzTyM/P5vKoTsHnxiiaD8mic2ukKSw6ZnNq1UEZHt6mFEWDswxz7twCji7PtoKeHRsVN43m
Ri8yeDR4lAm9eDKD20I/V2Z7Z/QmaiHZlI3HrBt6vmRZMPP5f3GytN0u+lvHAio6FEVa9VS2nXOW
kEn3hwfbnY/rAt2ekxu+QUHVywKgzNa2hT79EnO575w8lkURXjYxoHd8DCcKn/IqHNrwbyCYtjYS
KwNd0+mO3qbhYC7bz4qLeCOqCB+UdKfG6AkVXTN8mIJa30YDquFiG+m4vacr6ldv4XsVU1WYUAVl
6tlZTAPd6YektnmKXKYlh74Xw/oqPgk3Y3CkXgZkp1V98zRl/je4Q4Y7LwiGu8kf6UKXSxn4elcU
dC3eAq6jqjePxMjUL9qg2sgcqrNor1tzf9lzjcmKePK362rZ16qn19dx2ULmZeZ8VIc6OF6F2I3K
L2rgfQqtGkWhzjNPbq9E9A7OKpcyrHPxS6S4HaiyXiNlbq+RF5eEUpCYtloAz4gEyR5ytd4SbQLF
2P7l3SSSM2oI6yCdiarejI8OBIO7eNSSvUx7L8TWG+MjKp3OZoCD4nDl8If015B6y+21vRhPYZlp
d3VepzZyKmwyuh/0qRweAj1oaU7KnIPHyfIZUvt649fzcCtTGZLOfVHNPr6XWRXH2nNnjbsctZnH
Ypl5ZhA8A8xcl1SwcJy7zrrxp2aOtl7XwjLgZT804N/RFo6XmY+IDtmfLF9uPJrhcGiijD6lqkZZ
tB2ea0cNPwAEoK/S/yCDEdstHUSWf0oXm9vQqDrPSMaKl2p995gH+qkyvdcFek8Lg4XQoJiAomV7
Z+6hjV2W03ub3/eF8/saDzSQ9i4bdbsloOqraRv04XQj07ktO5rR7GgrU8VNjZe8/Jwl6evdYEWq
SF/azq2RtgldN4VB0sZddMvgEo35l8XBDop1FMsWW1RYNBGvc/PWACgHVz8B/hIgUTKVwYjsmD6a
IthdOdYp2i3mIbRsegQ/G5qLTs5kBEiluBSbFu1li8bHXTs080GEln03Cp/VyN3EU5n9h1fWmkjy
SGxquMEHWQ+4/3q9RISLWvPVHd7uL851D5qC4fKlCd2D6v9ghXB4JTUSehsb8M7ZVdo9yIwAIgFr
+Fm3cXCKlx7rjUR3duRsp9AYn2RoYU09l34DrX07PeU2II8s9rOjvCYoppFksOqL2HTiUkZrFGvc
JPLnePPKq8v+wpuSEnu3tlvWDotuda4m1g216gCEUwr0JinrE+2CcEvRAPsyhts0Wgr+i6VQY+9k
j/nv4roE1X63Tys32q9rgqFIN1MfvO4jDsiM/x/3We89/u+vp+tndWtYMJRVqWXcF41+7GPdum19
g+ettO+N+6liGx69UuM+tY34NAIBRhbSuBfTIN5LjIRXgHL2WuuBJVmWSKTsLVNlRD1iVwUQPrVJ
Ne3FKO7LHSV8BIS0B3xVbyI3Sl6/pcuJPp9NaRrTDZoYe6TSInNLUsM8RVVm0brNd34b8JOHxARz
T77fxU8uZ3L3ZdW2N6/PNf4Y3ZLlUx74gASPbpe6h7FoDbiO/7CpiwOxNJA5tX6x5zDvoDS/hGTF
/LXXrfJW1otJFmi8fXa8U6BFWdaLY+gz997WJ+UQZyN4jqG8p1eiup81q7z/q6k4JGSC1dquZ6C1
/3us7JRGwQ/HhhGttj+UiqFs5cqkaeVylS+2MlVQinvz/nMcerAKXcEkM910f8WNJVOdNl4lj2iY
XZ7jxCRDHfbBebWltBakvgFtWxacNScAfEZ92TQzepxH06CBOf5gLGY/65LTxFl6K1OrAnoPR5JC
A/NcfNE1kvBkgSAcXYJ5or/sMfNM8xQ74YcAsNIXhoSPrclzDAoXdlam6rEonZfGt1GTXKeAQ277
AEKTo9J4F28AWdlzbJvWvWhZz9CkWJPR3YkCtm8m01MTKbBgV5G+c/pFAnuM7eR+dl8XyCoZXCO9
LJWZrB+tJN47tNLsSrdKyXV207HQIuO5BGi170ryZKZlIS252HzFbLdlYTeXEHFMbLCBmS0/lfr0
WxdY2onUsPEMqelJjUP1rHWtG22LLxNYsed2cU1dq5w1e7xpDceLtnyFTqdE0X+/RJqAtehON4ut
3HN9MWkA13dMW0xJD/ud2NPWa7cVEh/Hy1brixG3vMDYSS8vZN2u+KJ5iXObx3oAYQIHO2M5T7qR
0t/Q6g9uS+FIv1mN2jTTdyvnRQmn55tISOsvMesWq2O1rdug9hNvZj6nChoYn0mhfQFQqXxsi8k6
Fp1Z3rRZnX6Eye8XncbHn38OGCMEL+qAtIxQAU0qOBkDIi8hA1RD29jZVfZ+ai5TCRavBK9T8V6t
LWza01t6rLdDZxnnLKEfaPTdr/S3av4p0KBLB8QDy1ddKhNpmtg8k9s1zhLdjO0uqY3hrmh/TwvL
PIVQPN2BJOW/qlIQNQQZWtSQiGFFx3y8IyUk3mkJkSsZ6gaQ1MVzPbej1jjZ/U8kzWxw0UucbCdz
kkgdUOjqFE8BdO1B0mfAoBmMWQuVm7EiYT/zO7LtrSp3f09TM7ujG7gk9Rll2V1DR9Q2cXxtK4sa
N/X2UddFPFvljmKe0WoGtT5MIABV8qvLFNao6dEL/Q4Rcu/Va6l9/TwjDXAGgPeFU2fxtcvieaMV
kf+l62hH0vpi+uJXkbXx2ib/4jvIDhZF4KGi0CgbxQKz2xkgmigbeCcNddoLTtuMY/8y1YTqAbaa
d9PVK7i6f7s2TYNo6wwcydsF/Wl0tMcYdaTxrOA5Z3thO6F8Rhf7RM3wbgiqvdhGWi7n3cW9LMn6
QtvXyw4mgK69p+n13q2V8gb6FHefANv9pifx5waIwbPaV/rjkFXpRux51pu7TKWN3FuaeoE/82im
ffXnqj3xB2hQKsmSb6Dbmk0TeP4DvYDzS6m0z2IP9Kw6pL5pkRjjJlHTHjqTdqIWns0v0XcjjMdf
hzlAroCvtee+bOcb1E+qG9XMgheOg/TQ27n9a/Rdb+E/kUjozaZnO4YW5vXJGr5JkE9oOu6gsEjB
QKVkjUR+XoxADdL9NDnpmW485zGvFGWrBBa/Zm9XQU6qVGzR29XqvVzFY3HucsixosB+Dnl6veW9
aDzIAIjdfLBiH9VGlAM3Vw6ZTrH/XJaZeyuxawQ872TCLHpO+zR4gdwv/6DVabz3Vdr+iwbgWKyU
5dbqnfRnO8bb2ZzG7wHqYvu5Tt5HNEuJ5B8jhCcqjaNtFoWo6gYKgI8cqs0j7DYZnyJFDR/95cDR
hJ6zs1Q4wS4iyqEcTpzlGCJ+PwDfoETWnQdnaLfzFod4vdTlQ5PW50kpa0Ahy5nm3bJlb2rA411T
n9tFl1XvSfgalVe+TDQm3g6uoh/GuVQ+k8G6RBiAfjbZBPGQHQOJyqkPawvfOlJxPyg9a3cw67Yv
8ChOD3Cf3xg5L3urFlNxsCZ92EmsDIaa/oDCTruTWdVFM5jK/gY+9+aJw+W2n2vKkj5ibqKq2jbk
4QqD7MjctNMnR893AoGGHpXjMHIqO0E5u7qjbVzbVs8AFLdpqPXKh8ifpj2s+4UNUgZaXBlCW1VP
irUM9JpnfItwSW+tqQMp6H7J+G6kUrB4JHzBtP/dZR4gAlkDhwX3Wk3jc7R8X0P2ZVHDSS2O9QAX
8t9mv80Pq6TnTN8t6n4VWoGTcyP2a9VPCcljY7xLp9DczLBw7CRQHOtWchUkzTF+2+oqLHEfFU/L
mugI5Yoe79rM2rWtnT9ZZYpGmpnEx1pv012jR5w01RTgfKeiM2rWvwxl5h30Xp2RIkDMWISOxdZ6
/bwdlbF5Fsff2tRlLQg/oKlrjCxJ62bYdtOo7aTwuBJEX8qW7+qYIepFB38YPknV8uK+cEf/5/Wl
vGkaSNJdOKe7orMPfdF9cqMd5JcbSx/T8zD1fbhPFKCeTv4f02RBGecDGbq0b48yewttFyyyfJm9
2WVHmYldIt7ixW4uAklv8XJLCfW+2xUETOXCWi1DUfr2vunrebPa5GrhzzzrhQeNrcRYLryE4PVf
17XuAChIIoekQkprSJx9USXvY9YdW4jXjlSjfkUvwT5VlfVw+XvIFNYrYNH8AdZ/EVW2S5iY3Nzh
+/xt6WUqnisbGd8fflBXG00f1H3T8s0m7AJlY/xKQ33/GNBaTA+rthEOgiaosnvThCdUomSRE/Sw
LyxU5v+5qG2S82upRIs0ZKHNHLhbmUxoSCFTvklKezzLPEAe59BPlBLFpiwx7wNBXe/5tnIuq8VN
Tlijskj+jd5rA+Kh+DeTytutkk/Gkwxz2zs7Z2iC/WqrgddRQlSDTZarJsdidL2HRThMBrLV8K3W
5Lzz0YfBcREOC+3EQJT9uwS8M3e9doDONtuKbd2DnBx9T43jXPYQh51r3lkPeNRcbtW93Y8uoPQw
z+Zw7eCZ4yel1/523bzy+BiUZsebz9NvYFCCEmYRbYXUsH429AKctWM+NjmS5WhL1s9LgJgkQIbY
eW+S0GUhzcrWZeGf91q3//NeU9F+9aJYO7l6uHFsq3mRIdYK5NE1v3vVtWkLSJH02TNvOzVtX/o+
8576LFxyVGjJDAH6qr5K9GVO4opafK69RjvAcZ4KjjLX0ev9ZIW67C+2yRy9p5H9ZdaV2pcoC7+M
SeQ8jwOPe1VihLcyFeiONzt3oNCas2B4stgLnmPtTiYSFMJMD5bR/BgtuB+xE+0fk56uqdoCDLbt
kM7baQ2fHFkhMSCQX2+1brXcyiGJi+w2L0Zri/DZr8H5LXuoIK/uB26TeUtlS/XzQ7Dot6f06T+F
Wf9Qz+l0JyYZSlidjohi65A5EkbmES75mDjVonkgUZzqVI1m7KAkjOz2jRwlEvmJk0sZ4HD0d62m
aRs5pohNjiVytdrWFVc22cCk6rdR3aLbhwBAaRmCL+wdaRhgUee2VtO7C50YcNdXwrBiqveWpUOR
2SMueFDATx7qpUA6J2V2AGaQHKqlmrp6p0D/OWp00FDSi7bglJz9VZu8TMVbUnK8eNc2eWmnp0ob
XtZeOS5bLd5k5p2MtiHZLVBEaBp9nkuYunwNRn+316zPfqd/R5ApfxRn1+obSPL0j1VWey+THh7F
HGYI8RkDONxRj+zPY6E2t7laJjvxWkGj7AMvpo623MBH+/hyg8uWo3N1A4qJ724QuY17gMqUrldg
Lu29FSZbpqRdZIrWPSxumr5Nk/4Egad73/lTtGusKPqlAsgx6/CfIgRnHga9sCG1KJJPo1I/SwAN
lA5kF4HxuK5EHjD8pdI4BHu++TWdM+uAuAtvKwvW+nTM4IdZelb6pdllHcSWI7wCvW1+XO1eVA+H
ikZJ8lyIg10tlakizZTLWnC66EW9bTy9xBFvJqsL6nLTLfoUMthFR6JKLuuYFqx2GVa32KY5CHfz
QCJIHNdbXPYpawrFZKF3hl7b9+swdH1z6ktal97sAd1I98YI0d7uj0sgh/3cvIsp2mg8Jq33Sx+M
xQNcyfq5Vg4ygRo6BIKxKDeLvcqOYheLXLXLmiFp9DPPNqs5QFASTjuKrH/a9N1+q/1PmwYIYvV5
E7nOVgc5tZwp5ABi+a59HMfk++WIIoWTZbg6fwAU/oroF/20i5P+Mv0QxSPZ4j/HOstuVRh9v5yA
xHs5z/TVsKOhyb2LjawipZPXH5oUAJ+qzIBRssqBR7hyPk42yHQIa35Hws79pPH9SQ5P8+/nuK7v
dINGSPSLjA/8zYdNqLTqr0r7KDpfyxqr0l/X+Jri3zdBhDR3Ukx7bZi2U1ZwKiaj/b3l+3nTQ+Ly
WDc9dB5qwOkrzObvjQP3A3yR0zZt4HJ0hqnYUVGJH2k9Hm9td1KOutMUz67mVZx8wGEZHnTLC3nY
FA1PY9/oX68WaW2twLZqFs9tDe+BO+nOrTl4U4bqBA+Q4INq55BYufE5qceHdHLTn4mRgKTk6e0F
fs0ajCkRoaIan+uhf5D82V9FvO3xtxGA2NxtDgp453bJJ3gpsidpdOj2KtWtz9bU1ADAwo/SUFGE
qn0a4di6tDlkpUGrJ2oYB2OEvaqDb/dYGnm/LQoTte2lEyLOo8umsr7dyaYT3ZKyqfRQAOx0Lpt2
2tTtY0RLaC3mMUV1hqdArfJ7tA04gSBOdpmKSL3wxmqYyJ3AsLI87oh9MdWxmt/LFm/7iAlBz60T
Kxp/Zuj7bZoeAV5B8hHcz7aePDaLkF4XhvnPLqRjqvW879Os+ruUg9YlwmrVfhPSpOPRaXewmxgA
1Vs+FTqA5rEoUw0HMnKT5E9XowUPNjKXCkcXWU3RptrocD4sP8iBvSvGmfTalGWPWQmXqOiad1U8
0lD1n47aVjhLLI6AjNplRdJ7vIsXRxCX5r1uwEN8HklVZUWjNh9e8zuD4WSHkQK16N3t/H5Sf7TJ
F5RCs59k+tRt5E3zg0Z/0z0AdijCXgPyPtrXqUI/nxK7x6ntDpbaOnf25FvOjnRJcsghUqTLCI15
cUeK7txF/HugH0KvMgV6d5vqgNjlX0ab9d6g+/9LN8L0sdrhxtmbaRJ++Yt4e7HrkVfQ2djARVZA
75EmNZ/SJScpc9UN6g1lYwtBO3IXXqmNG9POWiRjK+NLQ+WlbklCkhx4COuu3AjLJjwrUFop8B3K
1LTNf15UaSbNefl0JklVQH+7DAo8lbQXop/Rzn/YFkeMTBmKMANtT6q9n2A3LjW3uo+baXoOlyEf
rX1TFrC7LzMZaPg3o4aHzsXiZZ362FErlhmUjvBx0NmHJHJwt5risc7uhl79JiYZ7M4rbl1Vby8r
m6gOb/Pa+g2Jnu4O7k9kjLox6REHLbotROgWNaahJN++GMUjkXJ1CZe5GWS/5amq0i+TjPccmbR9
NffDRnottQH0Dc/leGQuMXIlAyxp8BYk96sZ+t6425Rd97qgbpDYrmb1MdEdpIyU1nP4TlZ0/nJd
7e+nKnB3cWJMH5s+JI9qec+6Si9XOJawh9qacifOeVBVAJUIrYvXhf7pBtFqfytel5+asz05P0AW
Tx8tuKA/IAdQ1HXdbYtaeawGuMUksrBAZ1dTrt7KPnrNR6exhmkvXr3phpMG3hU2TF4RfRzxU6yX
J9lWIuiEhLBPqV5kFuUQUXLkrO5lN3JWHST21QSNlo3eqIkenqX1HMPmUP/kA2al4BFBE4US6c3A
G/nWgEb3DCqbr+Y6KD9WkGNs1AFltoI/mk/CJ0AuqNmpQTzedEFOw8WSU+U4rW2jKKxgxWOa6UVo
bOhmSM78KMHXUpqAbRTT2cVtrG1TP/tTYOggAuBX2UHNK1SALapvylKC82drpN172Hr92D6ISZx2
A4GN6pnDQSLEYXcQOcl6sa2baFZHj27WPYhdbZQBSRo0s8Dra/d1V+U3Zeg/+7NiQv0llFZBpkNk
pcGROvvxz4zfcshVFk/YeFyiBZMcbLSDN2L8H9aubElOXdl+EREgMb7W2DX2UD25Xwjb20bMgwAB
X3+XknZX29vnnrgR94VAqZSorqZAyly5FtSw4E6nsyuoK4t11yEtBXnqVRC8iLIdb68hgNGwURYQ
xsYNBQ6oI5b2ACFs2azwgOV31JExiZx3ab2AICPbe2VZ4MEXsK2dd8G5aqFrkDsxBBXCaVqajZe8
tMovF96Uh19rvz4rhYD8YpjeKmz48K2WLSpI+vpHaufPjkqLt87Avxb1y+MT9gP5ShSZvO/6EgEB
27FOvhimmzHyun1tBgqqvOxfVy4H+/OVHX1lQ1TnaiwRZymzNyTtP1+579LnpMrNZVLY/e0UFxuQ
mIGNe7KNrV2OxleucJ8HXcouoAPx16D4D46o+e/3yKNbW64S8y4FodnSk3X16sjuRYO2Mf4nqI2Q
6ZzSr4ZlmC9R76Urhh/9XZSFxhb128k+ThN5GtpkWjvBVD56IgRhtLCtbxDSeP8YFj6GEUbRt44j
CPjHxxin4F8fI7b98reP0WBhc+JYJy+7Ab/nWkG+AkmI/BFUsOU9b/FY0S07MHEAlq/wxuJMJqy2
5CqQvNtSk4aLCVglarZ8mIejrtuTSz0UhQGoMQcpsjfZ8arnwrmEpZXfY6sFYELrXKAn4Fz6SAdh
IIJ0IFsTRRr1q7muQHJ8AcIov3fD9+GQBEM+MXYQTbA789i19vtB6rMU8HfX6IEu1S037ifEVjKO
wKnuATkPVHssc2eCpXJFug62hegCUiDTEWyw0NQzv5MZ6qKQitFepFNDXsU0jseqNu+xbgmXcVWB
D3NUdnPsNYMKHVjb91gfgww6Bv3j7toBaQR4mx/e49Csyza8gVxnt+SIn+0oeZel4L4Cw4QPMlTg
rKkXnNfBjhJ/OZsgx+uDXtYNw/UMHJiUEIswVP62jK2Gr0jv3dJGaCr4WxJ2J7F4OqNeBha3Rat7
6xbYmU61UF0HSdjtJPgjI5Za3Rpd85EobKlPt6592tP88Px9HASGZ8+KNxyFZICFhcoZ12kLDiVa
As6rQTIOcQWdEL1YpFQ5HWZvu+Wo8kVq/noIRmNcjxVWv0q4N4ltcIAU4vENwK5VlQXpyxg3FUr9
YCdu2jQOwGRRZ7PdHzXDmB+Ob9p+9beY/QPLN4VnGGIvg2Zsp0ObMlSLqC5GuA22a2+k/XKvnQB2
oN1ikeXiHFl4cbWtQqXF6A2vQRBGq4HnbE/ZHa+8m6ZRvvzhpbxE5xb3GXbw9wb+aR13kbjwY89e
+YVAglMLsyouh/t6xL+U0ho9w56N0msDN7z7zDb5BSw7awPvG2imON3RyLBfI6UalllYzjGBIiKt
YwPZlwLQdCEP1Ntmzn4EbcVDFAmb5iBzD2nRo8gxB03JEQcDHinNF7koUyhYdeJSjXUN+h0AlWoe
i0sJ4n6QtfjLaQD77LLmPTQNw9Db1Lb73ptiW01DyfS38dqDOj0U2K0daNIEzbLx2kr/KXImMPdK
uz7iT5EzZ7npiOZIvZPOjFMvsuNwFuA3v/bSr4mawmOfx/7NmX5reKqlR3UoYm9YFm5gPBrR+K+z
cWDvNvVx9oefkUDLfZDNsJVFyg9i8EG6o29a4CAexmoYL07f8kPVjRlUDXFzNqD75ti9fLLTzRz+
8lcJuECnvlSuua5cDwEikJgcJinYYWStu4IkPF+Q7drxtyZiCaxe0LhrNy8md9UKKGT/0WHp+TO8
cVetzyHxZVjilg55mT2iftUD4vGXic7A6xYswSmfrUvSyyRjlUjQprg+KNB+944FwO6Z++1q5mMU
X6+Qe+X7FTwH2C3NGhcsWSSyNY24OrtGfolUvjMMsGyieilZ1PmQbFqofEJLzme7djLrs6kzvYbI
g4PZAWKgM71408oHiZgTZBZq6LZqD+rIpb2zUEM2D0J5cbeSEDcbrSk8Q460XRhZUH1pK6QjHZaL
Qx721Qv0yGZ7M0KlCIJE9rpOm/pLhbWqZZXlAy9CsBXlI5DG2t7r4aiAiq7Da0iuXiK3e4bIRbmC
9l56USbCLXRGNqVto7bR2f+Pn1EivFCY4JoeBmEtAz6Bbl8/0Zzt1I/tq83EeBhNYJbJmma5tRwU
niiV4NCvWHcTSLADiPAYIMjbNDKxtiR0MXn87Fil+ZDmQ3oXS/YPmcnLj31zW9j2+Kq9zMDb8hx4
mNKwL1hrFgfLwUMA+XjnQrZSiNWAIsd77nDnkkCoeeUBdb0lDxpgjwh3agHYC9n0gN4Fe+scB/BZ
FAPEl67B2i1eAJdudmHfsLXQoS8Pdqd1PttLbIvetP/f7GrKoD5bhwsxiO6cFsrfpKwv12Uh8ifQ
GPIb6FIGSxG2+ZMSDYqWvchbGAGayRQiKFGBHpOcLQ4+nz5XZ+pMq2R6SEFCFmHppKCztcqjkj2y
TsX3ymvVTZ+6vokwnNvuK7wss4WyonBn863lSNn/Qx1GCbqrQ86Gdj+7Q7YPejMQoQJ6qgYLy1QN
Zzsuu5d25Q62ejEN2UJwasgW1IyqTjNMGpCB1b1QJa0groBSFmrmAxTMIkddkJkO7v3OPZEZ3y4Y
iiKA3Ku0wZQ+VNByCMHcUK9njW+hPbabNMP+7vq6RXQkGxcxIiTQAvj0Gqa37fXlGw5rXdT7yYH6
BCmwoHOCzMv8rqaBDDHoGGRIRxvs7thDWmrT6yxb3g3tQzyFm7YT0S2ZOtOH3rFo/qE+Ml0HXW2/
D2qHqT5YnfqH/P+vg+IOaDGwPeCjddJHnNQbboMkAtSjkorX38YmOhgJVpuXImzLxyINf1p61VV7
TbzwsZg8gU6Qz0339yb1Xp0RsZKna1OlqDizsqheBcYutHVl8cD96Q6tiOqM+7+2uFcUC5W59QMg
IWzp5ILd+8waN5CVbo4gguv3SkIsJ/B8eYv4Ml8ZAEw8TTWENMaybr75tdhJC3jbRQk4N/gJIBSa
829Q3hGvLvPYMkW6bZ6yNzTto1e8T6kmAJY65bxPiZLyY4R7N26lejVK1oOaEWcjavAW0DlQr4XE
NelMadtf/Uo+gSY2AGHpcmhzsSFtsBBhlZPrgeKiBnHymppN10AoHIqcpBRGmmFVzrzTh52kxVwE
MPAyThOsBU9+AdngBU7sEO+fBaQ65pPPXf+LjwnAz76fYr6JOt6txOSFuzgIxlcPctadKqtnaZXJ
KQND9GKArscrucVxauzAEQydTdtbVKwPbpKUhVuBYsUVCpPtdawq/K+rbOpWvMyg+0HtsbU70IrY
9nqAqBB0Qd1pzU1vCyzTP6EzRjvirQfoqr2lsw/71UT2ybFmf6K4J5OjASMD7HirRjuyk4k6/6v9
j/lxj3/6PL/PT58zIETHx9yKOZsAVW0by3Bt3JC/Dj2IbEfW3XZFCt73WvlIXRTJt4Z7YboGth3x
n6YDyYgeMPvwKYHQS+JBFSbBU/rfU10tH9PNwxNQ+rpDDoVwrYZgl46+i2S1DCw/25CNtBM6MJ+e
VWYueM/Ai41XKbcja4fUqDnjxpSf2QtH+t3JA8v8U1zz9xdwUr27zTAy7Ra0ZXcCa4j7lP5ym9rh
X7P97kbDyzDCv9jF3c8nbIyhwHTbVg406Xnt3ccytu+B9lSoH8aNXprHrAWzBXlKm7c3rst9cCUy
bEq0fzPFoDoUDbhuyWc0HHfRSKDpGHIss4++AtiXnU9XMFeze6bC6QjaiDvypmmHAM8tPieHTDns
Bw+oFTs08psMOpjPZoWUROiF0YmaoPrbNnkbXwwo0l3yka9GXeOaZpyh6kmWC2pOk8VvQMZszr3Z
IACEGYrihnppSgHBjRM19ZRjBk4+mrIAvU7WRe3JiULQohgBghViyShuog+yyQEThxzckWIpXVRN
0MSLow01rVSoAzOhWdTXoniMkDe62NkcSiGHpgbl83W4lLW5DLxubbUcKoVREtwPNUrVmFYLrVQP
2gmvBdC468H+8G8P5beHZsCr/g8PIKcQFtcpj7/M4WH/vhpiDn14rFlytgYSByEVl9s4Tpp2v0+M
DRHpz7a5H6T6INmvG7DAOoVhbZ3aRlaCgdUUebD66FETKZO5SQgbwtQI5cymK6bmYxChdcjrw0Qt
cv0YyFCOcBQRSqkTVt52WXqA/KB3ATTYu3iMPaOMqzmBJNaDZHntrxHfHtbU2XpGcBoRsmp1J5mK
IjuXXsbASovRaewka5TUNxsa7pvSwk60+TaP1oMgpbEFvD++I5Pp91hUgfh5S59g6P3uIKAHvKBe
moMhB1eYrL8nk6oMVBApL72hjwB17XrvMNcEAOTXJwLpD1S/jAeytGYO1afpW5jE/Y4CcBIEudup
7qo5gKdi3p7xor2nTrrJkI2F6Hsi7ukGE2mLso/fh8u8qlbCZaBvLlJ/F+M9AOyuv2uDOn90WFI8
5lgn8SEdbqOa4x53mL10mJA31AmE9HTDQZSwpAEfw/G8ykHiOnpr3y2TM+cXAk0wvIRWgPROYN8B
331aI6ncqCH+Bhrcr24HfR8QjQS7XECN0csy6w0DqZ8GjpXhr5wEoJliZZgJ2zkagm8Z9XiDtLil
oRfyHnlhZxFWTbbxwVqgIIP02qUxB9tphgxGppWktJSLtgNZyz7Zf/dHzvDEgkZ0O5QuD4CwpkAq
6MjfHzHAyourJY+R0Lh2fAoWNhQJ9BRYNYsYz/C+L8GlocJ7qHiF966FLAuWx8G2h4ztPTgCEPN3
Ufql/OBIHixMrLuh+zqNjpMss0C4mj78R+gpN1k6mh240VOSL81BUzp1A80+fYW6ZwjedlDvDnsU
vemdHZ5LLmT8onZHzYaZKwFW2KcYOw8sW/7tRq+K3oGCdpC3f3Wr9WwEZP5w0/uYeTay00WNzpbX
i9JsXQ9G5T5VAE5AmGzbTml6gC5Ydsgtw96OQCHcClUCxl5a/qULEbqumVN+YbH4EgtV/agT6N2l
3iAWfAAEuhHljy6ov4yGKL7kdZFAGif1LiPDj7kyRHYLgYr3q9TW8Pkqrh0na+TBGtAfv9XcfGeN
gdK0OgCzRRwxn8zQhpxpZf5mo0GagsOPLEhsBP46Q+ztApGYcu8gZQNhHse+kC2Sr62y+wdl4XUQ
OJAdbiZwYV39IX0FSKM0sUptrOZ+Prz07QTR0tK+c8bB3XO9WHWB3dhY6ZggjT3JWyTbB6BdfzfO
4vFk5NozWdv7Qfr+P2VqHk2wnFxPPNeaLcGvk998yiQYn+O2fqM1Mq2WaaE89hCbl6G5I7sK/FvB
fWAfsulLF0F24BrepTCwttsMYue2G22o8mBUz1UEpQpIRVirGHlGSM4l05mH0lySgxM8p21tL0WB
YvVGRtlSTma0mWLHPhtA3M4HK2DiGEh73echwlvUQS4KckvLAj+yDdl61P+tTCeOIEzXydtegS6k
ddJhUxYS319dGghAynGPReP4CvZcDxKVjrHvdJOxTR0M3ksF8pqD40O9T2jtaCufvGUnQeE/eUYB
JqzqRzVy402f+Gn1fmKBHzeVEARxLGQXCyuznmu/bVeik/atsqAtkDZxvkfCAIwO4RSsKwZVhMQK
i2VWgXwn0vJ0hT7rfKC9AeRB27SQ9EsG01r/Zx9ypEOSgO1EaO/rZHQm8q9F0QbYbvEjbTn7Ukx3
zJiOJEOWJmy80320w6S+huFu0ZvTj77/bRz4UMByP9hvDWQZFiA+EhfBQ38z+sDYKNAYnlgSxOuu
ltZzaXRf83KAmnkMHjys6r6D7pkvBj3IYL8GAXw7nFDQk4BZ0zCfp2GYB0FWdR7UlAhoAW5ihH16
iGvHWGaTSpaIOaWHKBxA0k49bZiM76fUNaUmAihOPu35gARaocsqSwOF4LEF4XVogcXHIASDhpHL
5sGwk2pZVlK8jbm69RzUei169bWXfvsDJVM/he/4z17GwcPsD/Zt6pkpdJ+k2OObrU7pyNla2r53
YYl8icNoO+n8ER1UOQbA1gjUjVM740gXp86wtygD9cnno1v4YtxTqzWhON+OwbQlSFA5QKe8bxDR
mxFCGj4ESpa/26QLBgoSpSZn8hs+xhLqiOYjv/84n9Ngje6n7RH8GyhPMT1jdY2w9Lb5CJZ0YG50
kKawAQosHRdUZRodrQ80KIS20/pqm5LgbBlvNbbd+9gPKuySTWPAdxit5uagcvd2VHmCyt04QLgA
xEmxPlAHmOzCBXcKsf3kjdXyqhmz/nR1djxN7J1Wl09uEHKP14OTN+ACfwFBTHCSZeXwRYt4wC7g
4UvFWHgeJfYtK8DvNy4Hz9jsgpqraZHEoYGny5ivgCeCqMH1+TSwrAKZ9ZoeTC3Z7bGzz0XW5iul
naknzJCBW5gSAMFEzs5/PPxo9pxxC2SLKEvXbIeupkeMWIG6TDo1ifjw2kVGZSU2UH3AZughpIH3
yU/0VilW5OjEFsqDeOXxHbPVbJtn4GN100CmzRaLvMohN2FZ9l2cTvWNE7fZruDOeDtBCBIacUn9
ZYDco2dExg9f1Tduyby31suHJQ3K3aS+UZkF5pGgG285ppwH5aZ7oieCXbQ3iBG586AQuLa7IBnX
DAp9i1xXKri6UoEO1VAvEbQKTtxWFnA1emsPrg0B+iuUHoCQ8d0PuyYwl8iqBt4cIZ/Fx2CzjNUW
+miQN0Y65xaY4eE2T1V9Yi4U6iXLXYjvgALFjJtxXwbmPbVcbaIz8JZkN52ryxP0UJqEOgojSjdm
BfidFzbF+yxBlrUr1iGSGlt+GK8LGxvNIWUgJLxeCrklfBogaG5otmFMbsIkkWcJUoW176t4Tb+o
Uv+szLi4QMmNHanVhEF7KuoOvH/oo0NQm2rtAnGxTsrg3YbK1fuwNPz5t4iq2uJUTfyW/OmnCPJ4
uY6EqtfXiVQo7zhki080D4LDoN8YvQRBJlCqVJr/ykrjn1Il3p3TQ7xbhmCtJ7t0HW9pNRY7NFEx
PLFEbNvRt75kyoKSddGMW3JLkULPLGzsm6ln+/807cSMauEq0HDRtHmoij0nWGBjdPwGVYPhOnem
dkMsZNRMEFv/1BS6SZRlZlOH62tvqBCUMIufEV4LTz00hfYyxV9JTVsgWl66PgoRdG/iaI5IUQGX
qJtmAuyh1DT91ETKID6lVZvOzWhU5imqjB/zTMh4nJOo+EqtSDrOuW/NZ2+apqe2kO2tAR0x6hMW
F3dNFpypbwBy8a4ZOTgDcEUwatT3WGDdhCBYeYqNyQCmaNxQX94z68EFYSCN65yuuYxtvKS+aori
Rzf/WeHO26oEWPcuLPqLyosUtFxZf3A1uRNgw/wmYXYFLR3wRc0uqKapuePcUyspMgYMYGxtqNlb
wHAXaXCmFg0qsEBfIEDQH6hJU3p+d++lyeOoaU+yvkkfDB21LSphb7HA6CF3I6rdgNr9M7kgKSPO
0KDYXQe0uTS3KAQAgkJPQocuj+U8SZTX/Y4DurwAw0SAVHblLpI6AJq5sm1jwQxHQGRLBiu7m8K7
KivDO1RLZjcx5I0WJvnUDGV2RdWdqZcO5DzuiyBy72antMHDpcE9MM+bBmBKMp00urkOul6r0Jex
ElDYBmnhrFBwBQxJEJns4ODL+VgL5CoGWpvan97+Qzxm685DELxqzW3SZf2Ni2qhSyScf0Qy5d8L
M0DmwCufctCl/c0hbbynYCyr2QEv3v6mGrHp0jNk2Cw9eOCRWcQuNO0LK6pOXmbwFyY3U5jHL1U9
1OchjoDT1uauUGKbAji+QTKKv1wHvTexWk8QyZqm8jC/GQcW4DcSixLlfZBH+nToQgDeRD9C5Rcd
jX630hlk3r0zNjwxH4IVWQLGsM5Jy3IbZgXU8Bw7gKxrJteOZMmTzLEUjNuo/adErMpgtv1TIo1V
eWPyxWkR1MiAz8ZOu8P2EMvvvVU1KLbTw0OI3czDJ99snpDy6NdJhtV+o7EQrsZHyMbG69LrztTy
TLApTG0ql9ZoAd+heztfvfdGEcrla6cEYkoP/Rgf+EOxMQMwmMagsEYsAIXwva5RyThoVfADuSBv
74MrCnuB3mPmW6ceqT8Et9uK8WA60MBMD2ypuGUaHussHveeLquoW784O/qMmpEb4nca9kdrgtY2
WDjAz1iX6khu5DEZUbltO5DF7gA+6pa+k9fIeI7GXBsQZkm5iC1T3Vm9X52BfTGAZkXq1FVVifuz
0uKkv0bwKA3uQQgIDvPM/u5JXx7o5dQ1cXCGDNq2FXjTLxsW9Rsw6TWr61JPD3BV1h7IpEDTtzF9
DpA0wqMycYe3MKt2IN4xfliOdYRw6fRFgllg6aHe/xa8WcaN05n9DcpLgdrUgzwHdYuJWe+mQZS3
U2gXi3QsxCnTValpDHi0giTQ3PqwO9Ip5CpX+b7g4FK8kswAFgpdH6PzwK5qFnvqyHB7rcvMRo6f
hVBy7czxVIMh7aX7WSmre4nYEIEjF6xoQR3wFwn+r01iqWFDTmBtfR/D3Np+sb7bUXaj6iK+72ou
LiznAMZnJuirmiS+ZLJsjnjifKHOSYjqBIrqUzG42ZGPabaCMi4EFnUz6PAGXNApHUIjwSNM94xD
ih4Pwp1aqMddk7F3vgESl93bo1efM+BHF20fmK+iGYxVWbNiR80UGQuoY6qn1NJbMOBsFwLMMK9h
Ug/AVpj+zhN+ckDVqbvEcmjRpVI+T3kkTqYxBiDQBQwAQrLtyij9aF/qpnaT2s2ManFCvBKaaFGD
ZBhQWCtQ2Yg9NT/cLD0bwGLgRiNQwdR8Q2UHGLaq8mvgIqauI+aJ2SggrTr/PARFeURFnLv68EBK
AiUAiVJLV3uELSjlyQOaROXXqH6fgzwMKM6BiwgcyXggmQ8tkmnrqUYNyFDW1gNK6a2HTAabBlHK
W/LI44QDcRAMC0SnwLPrJe60wNNm3JGzzVGYLccGmCsMpRGNnhPhyGZtl2rKl5VrbIbe+cKgqbVL
Qce0aDUzjDOF1YGaEKnhT04n35vRMMabGKXKq6GW7k1VQDCM9uou/uobWap4RRt56qUm7davznar
wgOCOsmCslqt3YIqOCn6Tdz4BkDKebeXNvcPJlBbc3YsDUHJNSDDSgPITqmzZhzi7QgM0DzTdcCf
cyJSBFXCVSqw7GEZgG4i79O7IMUbbZi8+zosYAKG4DAw/+1q6hMXkgh2rpZRm3XJ0hO5XCVGm27m
dhVNmrM85ru5bYV4+dZlcaYpytxN78ahw/5QDwbebp4/Q4ktSOqGfRYf8kilR6x23g+TnwDs82db
lFV/yJsD2WlEGwYcNKomUc3ws6fB5lMfQjDYQy0lDw22IJujO/DvL5cFQFHrKw0InSGMjjQqkHYi
zi+TMzqPgwRMZoxvO2k4j2ThxrQDfUR3J7Wp52a9SKrOO5BHgYzEqpFQQmuMxsWKCqWSsgaHFA0V
kJLdoxgrWFATJbHW+b9cyeN1dxcD4tIgCx90mYNK6anOD60+xANHuxtFDszQlB/ojLpLuxtATswH
8DZ+jInInfrJs5oq8Pn8eUr9RtPXa0hpxVs7i9IV6Ybvcl0dVuE+WbHGVKcOAPyTk2XpKjMZPwxu
+UOGaXe0VPd+iBK7O5LN9cGv59jZgTon7dGBrQFxtA8X6hlQQQdKZ/Cq5cb9NU019Z44mGP9RX5U
lttIM5CJ0lR0MFpQVGovapErDZxEOw+cM1q/5rpO//tcZP+44nUu9uuKNDMrCn5ALTYen3gY1Skq
bwnB6380sd1hT0mLx8q1F8uJz03qRUJcZKw52Y6hTgOT4Q6vtn3LEiB2yDaf+gCo7BLL2pONDoVb
oZ5ZH1BmAJLSF9FiBwHeLumNTwbg935ivFRtXX4ruP/i40b4Biro+QR40vnkty4zHLxnSGXsdXeh
R/6XKf7ffSABhiov8Hevnc5xjvXg2gsieshFJjYNdGpndgjuQdmlqkzn3OJPfmb+Yzwx/vK3QaHP
mpkd4t+DhqTiLxG346MqUHzZ5cZwR4c29jJoZS6vlgmBuDs31gvyVGjRV1OzWRaVtbVi7FFdZY2f
hmbd0gjrMpyn7C1wdZiDDkroK+iY3l0dCmubhiCCJZuNDOWiab0C1KBFte5RU78LPZk9j8a0LWoG
UKu2mzwNrnYVle92D4xtuxr4umenxB7yw371/91e1qhfo+zVnPjS2StQXkKTeZyTZTVoa49d0Dxe
82dZz+pt7/jD8po/U0hhIgob+5trUqyzoy9ZZA8HMs12sSxDVJRRzm0ywvQoePV4vXSHB862rsW4
vE7ThP3nqaljtLJ5aprIBJXzXeey5WShQlC6EwKDGSAp56xy3aXRyBx1AEN4nnvwhBp3qGt5yrWN
/BoWQkERCJItzTCPpQk+ZlFg90FBk57044Dl6TzT1XSds47TLd433oE6gQN7SJysO/Yo418NuYcV
t17IzCsPvPiq0UZqVpt88EzflNkIqi7dpOWKU0TItakwPZDN9UFwAFD4LXXObnpeF6nwzdVWsJ/X
aY3R/zwtDQoMBLMSJVPso7AMoml7MFpTJx3aj2lDia3CWGFVNbSGs6tarOxoPeNHwEFQk9Yz1HT9
XqEQCamJa5N6UcuG30t69CPsenpUEG/DYfoatNgSRZ7ZH0EojjUetT1tpDM6xGEBidi02dLQECzr
eG3oIdS+zhCWIPjnffPwh32e+dNFxiyIF55fqA1CHP1u8KILs3vzzYMQaxA68fe8S/plMyT+GYK/
7RE0HignHMvgq1WfyMGBKvGy9MApXw9VdSqgI7KiDnfLoTH1DcrO9cqtVXwKRJSfxQTsAVJb8XeX
PfaVNX3lKEpfQce20MvmcIsUMWIPEsKdeOeOb7lpy0Wc8uiuKFz7TB3YAqC2QncYKLGbOyoD/Msh
Qx3FUO89S4Ba0dEQqEGqB7Kp1gHKbuzHhxqRwQ2PDHUbZoLdWo15L/WiNkEqiVqqNcTGAGM+FIEh
8hh5HtsjqrKjopZroQs1oe7s7EF+PneSP9npMCK1tHdi9+ZPu54W7NDGvrTam0/+2k4XSCdDHFCQ
M3f+MRzVu8gfm2r+eNd6G3IDJLI4TFW2vU7LgKk/Jb5a1oYcTq6LhM4ATP5tH+J1jUKz+EGmAWC/
JRQbhiYolpZtVS+ebFDGp5rszfeBAlCq+B6kIE8q3O5nZxerNM096Ic+IBmUYJeSyWUV8PAnUmeA
cWfptyH+BzV69ZPddeNa4NF4rM2iPFjIrm4m38aiEuQDiyj32++cRUtjyvKf4OB+7pzRfgmMAcF9
RN7PrmGau9JG6b6HPdl9Uvj9UrWm9Tba/U65VvbT9KZ9Nwb1G0CbEOgC+6HXyYVQ/XQxWZFsQ7tO
97Un01vbF9HKCnr1BiT9dqzS7Ic5itcuS8bnXg0jdp9WcQyszj7il12uvd4rX7wO4UDtyttpF3u+
ONRN7CyrKOlAge3IQ+xb06WV1gU8Hc4bNJqh5hTa7RH6YdUDaNq+kR1/DKIyfa1OBWjr7hspAKSO
/ZURoLgOBJjR2ciL+FRbApt9zvtvjbN2k7j4DnANZLK0A5PuuEUNpVgnLC3uUPxS3JUhCrwQcKgQ
r3fyOwvaa/6iyvGJp+yWTKjhMpCZVgEXi8EobyKjTTZKgz7wrzbumZ/FC4SN1Z7r997cEaJaYArL
O2oJNyxPOROn66CsxFt/FDFIPD8mKpAwXuHHlGwMgohgQf0+Mfl4wpKL3G++E9nbpPk4q7QbD22+
KBxN+TYTv81H8qHDp3Y1RNNBAuvaWf4eEjYLxwWLR5nx84xZmCCNgeBAsiGMQ1QweUKBxjN1kskV
1onx/t1fAuGONFnkHIzGd5ZER2GXzWsZ29YDQ9Ds+Bd7Xxef7QlrX51MvvvXAAAtib0C981rECbs
YYhQTTVHsoqwl+/8rkiCHD0X3KCESaBStRz8C23TgnsitO/wxZRPPSSZblqUcG/akVuvEx68UeeJ
b3iFgT5FpsZx7JzpFirVPogyUJCsRyKnWz4NeqQsERiK3GoeSQ5OiCIwGsmBqLjtEoiOe79G0jVN
DxBFGukI33yVAB+RA1Z6qL2I1nnU2A9AiCcb/DOCo0pj8A1DvPqGS14hLyA41MI7E3rUHPSqnKXf
IV20GStvilCTKNbg6LK+JzYqC4GYTZ6dyVSrgCl2W6rI2PZT3+7duh2PyLNDfNwr64caj3mU5/XF
FywjHsMU4N6FeJi6BoxhlVdpVRH7izTMYvm3zzZ1/F+fLarMT58tNgyI7OraLyrdEoPMl5KLdj8X
Z+kmUPPtnsq+JDMeUEcid5VKU7VAZBUUchSu8xuvXvMYjAGz0UXadu0PwlggjV1g19p6mwFiZksx
hPjWySjLGO/oyDlOWsVr0IeiM72NjCB27lXDlg9esTcACTkptxtOdEaHLinBUBa67uraUdfht1ia
4SJvvGHDk4jvfK8SD/6oS9pGUP0CeXJEiWf1Qh6jzRnym/wJ1T9qCT32aD/gUcKvaf1PMf75lJwm
OFEKwEtiZ6MGgW0/2OhGBHcdz0cNSpitaw0rlly2C6sFMrAHLOjRdQCRttPpldxCEzSnTlUhAtdj
rxHHbXtutVsfoZZPD/+b24Bf/rYAFBEyVl731OT5FqXcyOvhl7dhjpi2uW6qrFom/0PZlS3HjSvZ
X7lxn4cx4AaCEzPzUPsulUqSLb8wZMvmDnADt6+fwyx1l+z27RvT0cEgEgmQLlWRQGaec6Ab8imV
JdulFofsuDGyF+b234fEF/dINPd3YNMGYn3yt02fz2vtIXM1TZtruSb/IfHep1WIG2/GHMh2UGuD
YXclUDM2R3Yx3tLWlpoFS5LtdeM79QKxEX9oIpYZb5OSIRNdAl0qqHA1jN12Zpqtu/Slzw4uVbvi
JdHyFeAZ9+9XhDrNPmwQp8lGqzkAZAJ6iRxE1QcIdAbWKiwAKlde362onw6GF78mvLDWvbQ0MCw4
xDJsj6ouFaD8mQsGGcH7GRljVb/72FzreVHXyP5O3tShvbAH/yWUFtICyVtoreuj7gIUE0Jfat4o
SDR2Kar5kbrHKVZezQqMb81MIDTZz8hYTT10JlAps1Wld3ezF6YF6o9rr7YXZoFCwx4rAxev8X1N
PzT8hKJjkzr4zdFpJC6FnSVQOEPcnA7IUWUdQrp/tBvwC0nw+pPlw0hqj2lsQrN8TnPdxkBICKH4
6WDlnr10+oxnJ9CDNSsGLvBTYQb2kekncyr3ogOZ6WyMOnvOk0EuY6xUPOxBAnEYw3xOLinZBl9W
0O+JnOVthipmT9idRKDpE1rODKiS7fzpQGdh6jYSTAocRuzn/CVZm7FyUL47ebmeA6XzetiQD5kc
V/0xmqa8tcmHmkrlrjO/9XDTUwuTQ1Cy6pAw6mT8fkgQjayAl0c760UJwqHw+9WWUQ+5u5WnVm1u
/KAI5IcgZRrHUPmJQJ7eoJr9gL3jx2jmL8FNGizc8MmIjWdUQdtHywA/YGdHA5Tih+RYDpkE95I2
zgChWfOyiSzEeLJwBsZI+daH6RJFihK1HzGEa9wg+q6T8qsKefO5GpC3N3jEHrDgEeCerBn+jird
4qXVggWnAprfS5ccL1f8HlyJzyLphsP11LC1sTMrrKlkWgJJNPXQgXeozBpAi9djN9jEFkB7oMN4
QeHlGWKd1UWMhX8AWLCak93QIF9UVVTepYE93vtuj/XLNCACVwAyRsrdO8AXPwoFOd2OyadQjdWs
ByPfgQ5DZ+QHNh1uNmrqTtdzN7NWakRBeCfrY81D9eSjCvahFsGcWVWEupZFxWX25PaNekLkFeWN
hX4gx1BlJ1RJiTtqVUn11styuE4CvTrQqmYRfofTnGra0OJB1G2pmY3uuEAtkLOmZiMKpAcR4F5R
c4iDGruxSizs6aLgCo23yG7Yc+pFJt7YlQr0FtQreBsfmwYrVOplvVXdIWRwpk4sXeNZ4Q5skxuG
PYJtOa0AyKh2DRYHCCXlaXDEdys40pnRFZ/Bl91tLFO548wqgxYB+AFM8GaOjWEOZebpjA4hVAF2
QYzDrfk7v9swGkEuNOzW/P9PdbvkL1P9cge3a/ziRx1e3elta16CCCLLBlRC1IxObwcQf7gLZRf9
DEIJ2f7W4cWgpC9V/scQat+6xTTjrUlnv14ga5CRND2wHP79NFH5543RVehOrsbbVcnIq9JRM+6Y
51HH2LtNN3EbQs2rC53SkKJIPkF5s9wadqzuG0hDukgFHeTE2EmHYnBRBWIExXyw7HdbR2dJujIg
anQcpl8AaqN1vap0CqzEn2NphEpQLdd71vFmHxmw22OGJxFd9dYxgF6n4116kiLCylxHLV+mRezP
r1f8c2JEqQDcBod3R9fOtMQuuTSTxXUqGhzpl8zrorvrVJk2i2UUG+XVxTf8kw0SojUYJvSOa6Z3
1zMva9/PfmMjl144XoYfNsbRQf55drPxaZrbrNRxs5VgCZ0nDn7xoHfzH4rWAzdVBCZ1agZu6j9o
CxLaXWrdRZNHCXm1TdS47Zw6S0f4Dwrxlrzs2PE6qNNQCgSIB5EvlIhKXcs7Ydsn0KSUb8XongzO
ijdHe6fIw4mERQRJffDiDNxMPgu2XtU/UUE6laGHUy06IgFX+81EHmTPy/EOKPMZG7AhyNzkHgR6
zjmJE++EB9KSWnQwRrA5Z3bz1g5hikxfg4q8wi/rueABWAy8PNxXmTPt50v+0vx5libmu43O2szh
L1E0ZDOmcu/l2huumelfUq3Ts+u66Rm81/xQN+OeTBCHSM8NCvHvAjzLoJrXh3Nya9tzBDKme/Ki
Q1PVm9RW3ZFafZyk50qqT8qTYNKYZiZTX4OzghtWuL3ZWmVXc5GwdE0u1JHpHKALBRAP2WjOqISc
aNg46eJ21dDT9jrtwUB9my+0M2vrmT3qtUyBG07UKPYOb840jP5JqIsooVRafJjdLEHDm1xv4fZP
SLGj7MD+dbqZZFDd974XHW53pr0gnpmgSQQmFR8Y+da8CmaGwb0P/6rSClBGaoGuilzo4I/gAKnN
2rz+q2hSr/Uhupfnen67LGuk2Bgl6tZv/9K2ao0dE93n2weHACl4/3W2vd1dL13/ToUvNNf1b+j3
xRR1He6uzbFwdmDY6CYwTbf1LIgkGCrvX5O6ebSyPH1MINm48xhDhe5kh56dbajmNGIdjuJPUa8a
UBltRV44TxpEd+TEuGXOG86qY2y7xsJwVT7TEOC7tL353DWDPHZTixf+uEKtCJiTS9+8VLyv7gVI
rxqRmhcytSaovcI8jPdk69uw2OSxYvPrANcKL725CrQ2wcSJEj2sq9tkS5ODEzfdISpizqhJA3x8
WQxu9mcytSNCiVnfVmuaHGiT/JDY8jt10u0asblHCje8u169sTtUm8V8SZMJL+1OzClO5E8HP0le
VeqZB2r1WB6uA89qQSeCf9Bo9OEZlSoL6iSTgkTmzKmCfkfNdCzsjRcjWEcudAsdkHFsvJDB8KDx
4pcj29ANgNaD7ULdYyuJPVUXf2Kx3Z5Hx9P3xdi9BZ3vf4a0+7CEIuCwCXs0I20sQLqFGs3E9w9F
lUOBDwjqz+ApdECJmzf7oo1Rumadr+YWCny6LMEXghjN/H3HDQq1zbVO71abnyL1sW9lMftQqGcn
NcTETfvBwG0XYfCJ8tchk191rdVjgSTbRteQ+EGU1n+cHCi1jTXgV6f+YiDI+TVxUQCZds6P1M7u
mmywXnTSDNADteSZ23G7FqXV74KSp4hTpAysgU7/mA5QxpUQ6Pw2DYdGqfMjxnAvRzAYX9FgFdgZ
vhoZAyRhwpHHwgCzhZkCfJZF/TM0KsDlDPvNrZvQ55nvIY2IgNrVjQN7T25AR7zPNkxut9ni5FtA
RAeQPB5A8w14hzHLh7fci1Bd6lufIDtcoijRzDd136TPZescvMKMvgLPk80LlEeftGexozIHpNbs
If7658gugxgFjVQ8RNm2bbOFkSRIEIUye6YzGfL0etb9xvY7v5CZDM/NIvuQZzO4PezBDLb5kNW7
5tjc4WK4I99Seu3a6yFLtnSNEjCTP3N05EyzZGW9IXufZDM5IrF7KtqiWHPQD3yy8uLKZ8UzYS5T
W1RbVCFBnDdTVz4rrKVhTxoQaFu+8Tz5C8TJgFJDmYI7KPAoW0VnLafa+XnEffBgl1H6L9rdPNGz
INbB3k8hO4JSmVSd8tFFwsXsFtSBPKE6xdAQtBfJ2C9QQxXsb27B4EarIcy8ee8AzdmhUGOv87Z9
jDpLLsFS1q+uzRFEbA6vcEuW1z7qzhxB4JodqJMOnQfCMIC6ztSi2frUfJ/NMbv32ULbCFetlg0i
XsJKZ8SZBfmhQyfM6kStmmX1JvHzak5NOiDIC2LOsD45pY+CzcmjBoHY3JmkRMj2mzmuHtOAn+f4
3VXsEtqvRQvuyWhwiouRmnviZgigTrpJgbVa9tOPAhp98RSL7u5KiHZfnG7cM4i/LvFw9PZRHUbz
RozOoU6V/cxAl36lrdNS7cBCWSxCVM19JrcgK52DycK1sFQLUD3/Sr+YuoZwRYmYxblhrNk3YSsW
LEzjrzo/qtL2v7QpaFfHZox3LM/kZRpI/VWqoKFjoVzIjlO+TTPMw2uLv4UI+ERR031FtrSbt44f
3afCNCHmOoJl1FYjRJTTd18XiiwacoxyYSJ52oKhF9wfDlv0dGZjq9pJLRAuwNm1dzqzo1e36aHi
LgATmg4gxdThukZB79ptHCRlNZ5EDZYR4Pf3xrWP58y59JBan/jSrn+MqBkWNUfQlf6WWdQmZyjL
TRpc967P3C8ZuHYhpth9scaezXWadNDSC7tNw1tjw5DpvOsACZ8jLze+lH1/IA5tX4K9M1bdF1Zm
kIME/sLokvxRAnoP6DbOwqqAbCgeyY9Got9tt146k4zVy05WYAZy8KAERCPf0S0HPMsOvKxer3c8
/VN4AbIv8sgjvYFiQfLk58VBKcN/TED4tMMTZfoVdsOXyZ4xvC2sKHJ23ANVys/2EYmMmTLrcoPH
X3/Egr8/ji7voA/tqHVqFfGsZH0yzKjHi+Jx1pRutFbdAF0zAzoIwp+CWlPzZvPSbNigtq06t9Oh
BrE+shewUZM6bjZVe/WqDKx2TlVuVO+GPfDZc3iwpfq2m93wknHNUDs8y4im9aZs5dvVGbm1eik1
nh6hYVp3MnWNZTydhXx4PyPb73pRWAr6HNRKrhN8e3YCqYNVPXrFU1XJNxtRxre4rFcIxHVfzDxI
F6ifGk5aCET2TFWvZObxuSVHYxaI3DwIYkSgQDG1XUTksM4Jd2SigzdFkekMaQpouRYjhGhRvLpK
PA208gS4oyIusoEAAPo3Nj8ikKNO/vT4ldp6scaGbRLHxSO5MPp06zADb4kyhQZ6W4cOxHTM5C3A
r0JY3H0t/ChZmK6bn/yUiX00qnrZa6mB9QZeHGqeb06d/xhU2zyKKG7WQaDybZi7UEqbJiOP0Ybi
ely7rwjtJ4vAG+XCY2LYgEKQatTp4EtZLgPPtZbU7ADee+DvDo7trnmeo1x8aC6jDADtT+N8i5wG
AIZQeDhDGeTdVnpHI0i2MuLL32lWBDZetVPnOKXiPRmxBUoWO+OC6Bo+hS4OiwVh/1OkrjbI9Vp4
hUHlCUSK1TlCMOZqoyZ1oLq92dhzwwMBQuu01hNg4O3OsYqJm1ogfFhBGuLW5CBQxOdqHxM7RIW0
4P48nRjGIdX6zOsqvHhukx3aIQ3mxOjN/7BrZWcHZU/yTIjAL8Hlm0GUsJjhZ2t+Bd+GRs2/ld17
mg/gesEfInPj9sJEBcKh6VE7RO++bQRGY9vS0UNkgrxaB0hkYW84fnEYlHl6PXyCXMy7nQoxwJF5
tZP/KJNgGRojMAZNk26cLo5WSHIgrydGPBeRKwe7DUAhaZZtzDRvPpNH1MTOOoE43wyLrXx+pZ5v
DNavf9sm4nnky4CScYW/sTio4SJeQ/2MPlJdfWxSLyL+3ZY+/zLu/tL7y9ibcztNVQpDr8dw3HUD
kq6QQi/3PSIAK1mZ9kWiJAwyx3J8U8Fd0XfBd3ssf9iuEE86M7GzDPvggCrw6jpG54WxlAOQSvR7
Y4NTrRMjUog9TWsgPS14uumQ+aM9Z+z1hpm+4aoLkEls8xLiPg6Q1x3PawgUD/odiX3zgyYD1uZt
/uSwmuF72lXgpsntVeaiuDhOy+IIELxcouypfK488xtBGw3+DY+t9O02hsVjtDAC90Vz/DEJtYYK
43J1a/p1X64gjxytMi8MD+4A6JXbf6Lqd6VaSNNFwXASjugOlsZGJi4D87VOrw52f2G9OUO2oESF
CH4SCitMhIWd4kAyNPnUdKcm9dotsJ3Ui72i9US9vxub8giZi1yCQNWQJywTsK6EAK1V9mJfaoal
5mTvKg7CgKF5KbVQ9g+deuIBerQLMNyG+TkKJwCDjg9g6nadbxIY4gVoNZw7o4Dq32B46VOYqWoJ
JanxCMhXtuNFytdjoex7Oynceevy6KW15EOeKecHgP2ob/T1W1T+MdyLNMo32tQCkT/eFeBH8BGK
8fOD27QBqgf6Z/r5k91yJF97RXVVH/IHK78HtnsvJYSRboJEeRE1a1dHIMMdIUh06zALB4Ifxj0Y
bMBEVaBqH8GVWenG3Z6azaDemwQ9xNvhY+/wc5N6EwZ42L8cq0bU6JQyX4Da9uDWntz60wIL1YhQ
ZBNlHh2pTYfJJVCj3CapFx9MLD6JzyDR3ffAVdE973rngY3picgQbNnZa5SNJivyGvLxO1B64T3W
tlcvMluDDa8+g9e0cv1zLvBXXL1kXfCVFrW9RIQSBcJ9xT7FNrjh8LsOzjKqwceNh/8RGBnkoII2
QtCls48jSsUhjljbD42qm7kyZf858e3X1vfS71bZYPiUh3KzElsllr5xH0KrfegyCLKF+E2HNbhR
ugFpktaMj4FpvGZG4FwXlG1q5geVRK+0TKMNggDKdSbsNt3RYs138B0EGL5YEpsX8XrpPsiORoVX
xcT8Rfam14B2THanE/ObK9kh05nhxeCXMxD2jmuAZvJPHuTFpSmir3kAGLQHLrZTkkXdSQBAjVKD
JvqaQBrAZeDesLw4WP88MjXj8V7m9ieJlc0RFEzyiFWvPGIHkmzc3ngWdhzv7SRehVZeXrIsae95
6qGgpYMyaI+Yy7wKGNtQr9G6zSEMxZdrLxv4Ww3wxx6LI+xauGNA8hIRMvKlA4jrVm4njTtqxaXP
F//8x3/+739/6/8r/K7uUUYaKvkPqfN7Fcum/p9/2t4//1Fczdu3//mnC0kD7jCbubbLTdMUHkf/
t9cHJMHhbf4HniVlY/VGC9U/E+/JLsAegeo+gBm+9yNtboD3xteabC0IwKOmfRwbXoK1GFSH3CvM
c9JCjLjpyvybiusdMgTOp5sHCjFCRBuCeONNODkCy2kw5QBv3PpLQsbpSYWIzqDDAXWjeVjX+YxW
3jZSyHPtDOlJR411Tx0My9j7v/8YTP83HwNkdxFoxH8cmqA/fwxe3yNZL5g+vRcmeJNO86RvwCBf
BSQ2/pa2NYL0REzQEurJQnvh9HaJ7QZMNzuNKDJUalBHVICUANudZP73t+yYv9yyZwpTCPzlhM2Y
Y3Ln51tGubAJtYg4OV2jQCM0hkFnF8Zf8GLPppUVIJPpuvQhfPuHmaiaKhPx8L+aQ5BvXM3M1vEX
8KXevOukgeZsXEoAbZf0rsqhPP5kuQDkKej3RpBe7rBuXcjUjB6MsHw/A5uls+g0anVkaDqLYTq7
+UnoHMz+/kOhv9Pt6+z4whau64CSxfVBpsO5+PlDiRrQ50Fcy7o4taovjbWAnkb+lsggBNQyLJGJ
8J2N7U8kISCGeGjSAahyrb03VIKgGkR+a43FNSwTdlG6BwBrndKGoXPddoPKSTc78THK14JoEqH+
68yioYzXV9HMNG5+agMWf4pQ13VbNSepmyyQXMyhd9NWZzqEafDRRs5lni0YHtk7qG2jGHw6uDLv
j/Z06JOmWim8w0Ew9kdvVunP0IbIN27LsAF1c16hvE60VxcaS840AcRB2L/56B3rp+8jffScOxwP
StdFScWv30ewPSqjqz1+abp42KCmIUQRoDkuc8coX6oUOcBpddyNgPWXwqnuyYMDwocnAUPV4++9
KhkYuzwSH+bp2MQaY/ca2tvGznXr6CWLK2uR2Gl39KDwui8L0L4MSLU+j+Awx8fL3yZX0KkDsjC5
sgDCOWE2HOitYVbDnY4Se+c4FpYQQOh4/+Yx69u/fjgOw7MFn46DSifucvfn72Un0lIACSIv1z0n
L1zQTCjnGQk3dYZAcnsG88QTvd3jWhoreoNTc/JC9aE8D0VYbqzIf0VKQy+5m0uQAOI9G8ka2iOu
23y2dHX0pi0P1ngPMmHqk2sUUMAqOrgOytnX3n1kqOoeuJEV6k/ci5rEIUpQNYO9Iw32ZAMDXrpu
CtCZUi8NqOJ+5U4yEwgCQ4S5ih3AUO18jlhrsh09CRGKQALB2weggLG7tJrXAUCxUXMJU+ZefvF1
zPuaW1sBIZpfdqokmGhp199NnaSmOLYhwHYdYnjYzbGD6cTfq87PH5vpgMB3UbkJ+OzQyGPezlog
aXe5X8hHS5vVyjBHtaReGt112XW0Ahf13fXB6RQWW1pOk37QSmgbb1pkmM2KOkqLRf/mG+H8+sZh
wsT/eHpzD6h6z55+Th9evHiyWAOYkcKLixUX1BBZf+pMsIUTbDYun02/tl5pT+EYbX8I3aA/GZGP
HYdRQdk0SY8kknwVPSYt5KvaMZ1WflEUs2YSL4xR0wopqTKBVlJa7mkQdVDzX9quk4UsDdZ1LVA0
Ntgi23jdaO6ZI8w9nTl9apczGQ8oHkTek20ckWxv3X/xuRqcSq///rHvTK/n22PfZdgP+dNChgvf
Aq+i/+sqJqqYmeUsePD6ekBlQe7PTMBx7q3Y8IFhyM1lm/nyReH1RVs38qiqCKDTzulA2AweZWTF
CwEofVtsaqTNpudsNT1dPxyAmTu2GtKEcCAzJGuw8jEjRIfDUc6r1ARbscXys+mn8XUFQx0sN947
kGyMEfSCSoHhaDlPigLUTIGfnTnKtv7+U/F/XdsBso8Vjeth5WKZzLF/+VSwQXBC2WT8gUH9+WhP
+i9g6klRkTmJNhPFb8iTZNEX55iP2eIDk7iCPgexf5MNdJDAeQsoIxBTeOANKOvsebOoq8QAtXxe
z6myVblgm4Gyd7h3pwLYJFx7uvA+3bxqjmJLj0GJtJsinUWQgOMlNsINNfVk6wQAd9Fg/8VGfsUU
Ob06T35kG2qBnaNjvFQTW/3MC0fngscwZHKsMAHxHC+31BOXkIwLKqjKUe8Hb9+pa+g9O/4h0tb0
FRi+4OtUrBKrHjfSRd3VZGeq53hGIEYOEiAEsKA/IYAtccWsrf3+Yk14qAK4elQiYOM/taa+boAg
WNYgygzFuyiUYCvvzGALrfripJsYqgljE+xF7n3OpG4eyKTw6lpkSMmtqEkdZgZEIDNf//47Yrl/
+en4NipSTGhl+K6DoNIvK9/BZ3jdDXb5EEXmlESRn5K6ir/KDjW0Qc/ZPRKZMapNUc8OusjoawGC
F5SrBC8FsqSr1PBA+uLx+PHnkX7VMuzHh4OfGzEg26bxzLukQogV7MvUFPG4jAo9XtrIA0lOKFfx
JPBYKEMdwXqMyumpiQ1zs8GuBWW7UzOvwKVbCrffUBO4ufcpqQll72WMysmlsPEtJ4BbHFj1Mh55
84FJAOQHWBlV1RUHh7jruM0cIDevTAJuDl4UCNuZVyYBiCequ8B2PzAJFGFfL3WX6+sl6DoDcGaA
MVip92JZnj5zyw/v0hZw7h6YtBdbWxC+Zyw/oODGezTDchtEhfkCkpxmhWdqsCa3JAGdf4HUbdcI
lO+12BCTnTvN621aOxyR0JiG07SFViEyS8Wh1s6IMmgokQ5lGz1CQsBBuRmCz5VXb4caCS6gZLw5
yFziNyyf5Cwfy+ApbUdrERh9didR6rzRqrW2NJPbIKF9m6ljefjgFz2w9tgWtUE/t6CB+Ovmx62a
YVm7tp6bfPxjozQNoL1Qj1HYzNjXOUS8hiZbfSdCBASlo/Mv0DPYkdBpkzR7tx/9F9Tk8nniDRHg
QFAD9prK3PQx8k+mZdu4A5F/Edhz1oF8AjYnvWN4HJ4H7PMh4QK9dle1j0jbhlBnDNWjyscaqhdF
u6YmLzO9rVvgIKgJTXH7vq7ZKtG2OiNhZC4Uy7wHq1TZHSu9tTn03gOZ+jhoFoEVjCt7sllOWUOI
5uoedJk8WYXcUu4BGlgg68z4luKfESV8J1vTeyj1bxn4DbBYEmAifDGkeY4rFzFqVW/toCp/tFb6
aiejAIS7DuaIOjn3pWnXayerDZS3jWAfASh5VcRaPfxunizd9nlRrhF/a5dlC4VHGRcPxQSuQlUv
RL8nXJU0FDRI60ziJwUbHVzoYJAvH/GUEnGJEpN++CyUWoyDGp6SFHgjUXITqUMEoLC6dYA3UniR
TlydblYsgJPrd13VVEgod22XHutElfPaZP4ZdLvR2hZFDAElNRxSC8kmVNh6F24h78VVJL4CIrjM
8tD5EWp/3zZIMNJwVLf4ZyeM4jXq88bV3z8JTRu5k5+XES6zhIeFhG1hZ+UI8evukUEcVnlxVK8z
nTo7DdXpOQpOUAjVueHnOPfBpIb6ZeFVANw5fQzgD+woJPFWoPRDHjOW0WefqQyaOS4/mQhdP+VI
r5GbVK7chxG2O9RULtiN66Rj4AaM8Zbqm2KHxMtX1OwkP/LihIc1vgkytJHYCMTLxFg7R4BJPzhB
1qxyVpaHJmu9HXKR3bqpnPEeEN9wgY/Q+jTN0zZB/GMc3+exDBAGcuSkiuJkhhH+cCAibE+o1z6K
MFU7C/EFc9qWaRAZhfo4Gk8V6BtO5EVmag66HDcA0b6SnUzUSYehLYOFidft/HoFMtbTlLXZtzMt
Zbgm24eLCa9Z6yGp9x9seSvzQ8PKhduVkC2kIXQpFxiitZVV+Ucb+RhupSYprRYbhb/eNRSNsRYT
zF/jCVduQwYyvQwAJIgBmoD5iUwuABqz3ENSWIj6pmYAtjVttHtqK6HCeROaMd4qwzILag5xrjEd
5uDhRUyLN/nF05F3HJ3gjjsRWpNJZ4E5qxvmQnLCzZEGCJ294eQ/bh6dy36AS9lDcMlJ8ZzGSORz
vG3jQa2X5vCnicC/Dey7do/k4WRlukGIFXHMqZNsduossWWM7q9Xyv1hlQ/DuLjOEeNNk4zJnVet
4zoF4dg0zqqFXJq+6S2vM6igPNuQSbxN6pljvABesFjTrM5YBKc4C3cCEUU1B6oMwgZFMGwydr1O
EwbOAQogn8id5umRHZ414GPcUTOIhDOBP1AeON0CHcoQtAwZtw40KhShsakK/E3orshmW6hqR8r0
RP6xE4PjITCjBX02Qx98sVUdHwQoxu6qsl1ZkeM8gC/QebBHMCpBlsBfNtyN5LyHkD2EP/IzuSBV
bQMJBVHL2LLU0kqcZu23IKWFZHzWZdmqH5146xhW8ZyNAUKgXvaKQrp6wRtl7SFe2T8YbfvVLIP0
FeU1CGbKxjyJ0E/v8FbgM+qQvP/Rlp5xjgOVHsa6yRZ0AUSk9mKqilPtcALjG9jQe/wp6CJZ8KgA
NgaJZ5+ts6Lz17VjFJ+h4DwfWBWsrKwGQtFHNsBo9l1SIoStsQmf4+mSbM3UY4Dq4iPDjp/Nij5m
5TzAQywwQ3mmXpPH7YJjxb2mZmT4KIuBfud1qgrf4RJ7o5PwNbtAVyFeBRY20NQsZcXugIzbXH2b
HjBfMM6rVVDb32g2r/CMNbRa3TlWv+bFMpDayO099V0tEgX1OQqnrrcqjEbusFaAYsd053aGdQ24
KIA+qSGIhTjI+z1PsYgEOZ813YdWzDnYjny/546LO1Slyus9T1+HFSDyaklXzVwUQo+eh4TsdIHp
QPeNOE93va+/u2ca1NfGX+45TCvwviN9c9fIftUZqbvWlb8tkOIBlEkXqA8wWgQ36XTIdIXqR8Qi
i9hzNz71CEMB9CYzqINdPRtgAxJXhBD/msoLpjk6FOauglh8Su0IesRkY2CpjA50erUWrcVmqNgK
pJEuohgvADu9JHUJWEAFsjCAlrML4HvZpcwhbNj5Z3JA7tleMiByltQsWGo9YDA50hAISYlFF3Vy
RbZaIOeo4zkUNYetarP5+zDMW0cNyjt0Cfpmq80ukLlv7gaTr28eeTlo/DO12tBcemz8Iz4R6LqX
RbEnPxpahT1UvVhfb8kme9YdBid5GctRb4VdZgtEVJK10/TujqUyP4Z9hVxBvwhksRWpgkoSk/ks
i4rhezSuMunVP4Zs/IaVq/UsFIJ6SRVIlBaDP22sHSzorCY89wHoSGRr5V8sUyDliEGou8QKo7Fe
E9cGn3sz5g905X5Q7i5Jer4Fw9y6EBwsNdbo7Zsk+m53VolsmwGORC7cY4y3xsopQhOgLCgvD2np
z1mA1LlRL0sH/A4ZkvWvImQnMDFPWTTslkSPDzlBvjmKLfVm6PBbCYHQz7xn6dzphuBSg+ZwATZ/
BvTA+H5tgMGL3S/XjXUoziirB/oqirpnFJsCJ2siMf3T9aD0DFiYqouVPxQgwgaJ9qoClcQiyKDE
IlsTIf+hNV+B75oFrVW/+DUQ2xHIxzYMe4hn3+G7Mp9mrXxzLkbo5dh9a97JOEUMlUYiBhBE5XAJ
fLPYedAkXtKAXK5HKxFfgFDIoLPS1VtUe4vH0ef31D/yBLEUs+xOUYGwGEBykM2erpT7IfiiHO8R
P7tm27MoXZVWFXwJqtV1oC3apaVHtTMZdpbQivt8vREUX84MiQ8uRUriaCFuOlfThKh/2alYy+dR
RMPGAqJ4lTdav6TFMCMHwwbMCxJw+R4cPuWDL6BhRJeqXWCAa6wa7kOk0g8cRIoL6jDceuXjqflJ
IzqzFmC8XEdpb3xSDv7y0zXBlFYuxkhkyASicARSu+X141LQ556hbCJ84AaEToJJi5ZGVAkKR7CB
e2lGHq77sag2ELMYnkcFuY7pg05zwPPBo5gf+Wj4qORKrNmIV9ITgsRP5QAhiBhp6Y0KU6hPXfOn
SKK6gOBjH8mRMpj4RKjDDL2L0UPjcXqbVkbiPhTTQfwfZefV3DbShelfhCrkcAtmikmyZEm+QY1n
bDRyjr9+HzQ9Q9fs1Fe7Nyh0AiiRQHef84aUtV1lxMpGTp+R19Pg/inssblPqGUWzbsC+ZiVHCR7
9YBAJ5aTZ1myx87DvGFgGi4KfccyVztCxPEdwBVvqakoz0lYPmlBH76PTsE/B87gPQZQ1xpoGTUb
N7LVzsJ0rRAyP8hNP4DEn2npqhdZWq6ok4x/y5cronKGPjdxA6vivn9zjlOBbSHcghMQRvfUWT2r
074a9f3gdFd9aYAyBRfpt2ZlLPe89O3DXMZYoQHvcU+Bpf99Ogkbs5Z5/CvUvg1miGZ012dsPj0j
WQlHtCuXOXJXGaqZrHD12+m9a1waaAsvc62Ks5Gp11+dc4VA+9hl63tZZ58O0a9qMUxZLtbk2Fmq
8XMaeekLKSkCbcL70dkpbXrnZhu9bfiZyRs1ZvFnV7baBkCzugE2ayDoZMfvaajYm0zxCvxRKFYD
yt6BSMqTLI6GvgfKxCqqCKwv+VxuiilP3kNRE0FcvKFYSCfviO67u1oNfrXG6ZisEf6ZDrK1V50/
zELUVzlUCTezoQJ8T6vyRvr3Td4ny83qKD9Utlwf5vF/fyjZmrHrlx9KQSiSxUJS7YJpVk8SLHiH
DS7FnMSTH7CTuXPOZZc7G/03gGGoBAS2lk6O5KQ/LnTvJK8ZLZ2sLJvXVRtupnlcgW6JvwAnmN8M
QNNJC8lUltShYImGqLcsuZpxMGY1uZfScjoZYTHcZFvQeldkn9yrLOmh+qVCofBeApz33o2OdpFt
eZh914QV3cWnVYzKiUmaw/l+C7VOfZ6N4CQlptHprP3cm8AVLB8u6Aqo71rqPsnWnHne1zKT+Khs
xUacZyoFsNmF6pvteOkqU8+tXScHQtLF62w78S5RVG0ti2Gqtme3Dj4c1Y74FWN3GU6IVslGteVW
hdF4x7xRitcx6YttHhMak61DYGSnZuKNdh/bIrfhpq+ya5ajeE2AjIX7clPRDf0G44CUrBcX8iDy
HwGRp/XQXFIDhfo0ybQ1ea3mYlXYxYLt4DQW5DYnhP+398pKeDThbnGLs9486GE+4Sy2XEMlAZsZ
2Uc9iMM4A3VGYy//onlDdqkicVFxki/AHM5s2DQDV5ql1Yqa9imYAC4FWVV8kXX4JX2zMh08z1IV
eQPe48tGaJIXmDTA73rR8PZl/KiBwAkEHoGyKEfo5VYkvfoiazTBWm+y0mQr28SUDLeun+7dZY9h
xDe5K61kL4suwAv03/uX2Rm/objSnmR1q4CO4wfaH2UxbCoTwgqoc1mUh6HWX402Tc/yTt4MSj9i
9oL5wgeVB9VaY+Gw5oeS3gZzVDeG2vUb3jTVNm8LZy0H9oWmvAw/7n9tU3nzeoKzDLqLq8yxoV+T
NN7pYsq/yO5WTkJEV2f918d3Q5M9kPXuJdgWraAdQusOVxgEIRDtGMYtcRaAr+IeH1XyLBmdLYCw
8SxL9yp8GwjXj+MOXuav4cjFGyCQp34FYf4gytHZpCZw+Qkw5a2P3ex+CBp30e0Pjl5XoFaSNaim
jWP+q5/hdcO2c/CH80QZrYck1M7kkdozgLJsnYyp+DM4SKDLo101+//ZLsczNWds/tJiS3TZWVeE
Zp+6Foq3NNl+FKUWy6MIAwUVk6UzbDc6s/x+e7TKsQ3ovnXtqePBJXJ8bQztp0zF2K5A6auu7Z1M
xbBqO0/o2b+0rEJlryB23qYB2dswG7zt3YpH1976LmqfPdOrnlMj/Soz0GUculunLL1tx9RJKsSf
bNh5cFWL3UOuKVXq7CTYtiRJJEqy7393kVJNySiqNYoq42YaimTyHS+/IZ8XHyQw4V4n4Qn22Dbr
u0cY1tEkZssRIW1bdfmnoccrZhPkZw7/Avk440224lSFTy72AGkyhNsxJE5XKgOijJpeqGeReBuN
qPTNWA4TIgq3MCu/T3qdHGVJ1rud/muorJMH1VbG9cSm7WoZSOZGaBw/TU7Tv1pJ12zaSjTbYSma
iuYc7DiMVrK1MGPvWtXmUTbKqrLv156has+yhO0KKq9TVjxh5f371VRtG4W1/YzhcvuiJOdOz4dn
bXHRHjJSV17Qqr5sk3V2qOCGFA0EhJb+ss5Lzm3d6ac+zi6PgfY0qr4s/mugkVukoxgErWggTDH/
upMcEGd5sC90100vOesEuPsaIazQ2StKrj/lwWD/X2es8LeaE4C6aIkeEUkjSrGA2UnLDVVvnWSp
GxXrCX+FP2RJHkCOT6sYw+ydkQ3oPfdu+NITT10Gy8sEUassT3e07psE8ebliq2wrNMwKOLFFoAT
0hwrwfmrLv+kGHXktSlsFyVN/n3yENf1U2oYylmWpgE65jhoX2Wpdob+VBfuvEuJWJ+iUGBMuByS
f86syOt2bVJ9yh6pVv3qIYtTmq4ss4xxtzNblEzhksw4n/oeosuXoUq9q7o0ZEtDYYKJRFcUtncx
eFc4q79GQJr8OZc6rA8rPfRLatDQZvPZRERx1puXbEkPOrza901JGEV2kHXDoimjAKm8D2oKxXx2
vG3unG1rXNmJHoG5zc2LPAzeiJsXVqzbHl8eNvQ0CHfBy05LiwkNbjQIqcl+shVQz2uPuddeCjTl
no2zhu0+SX0mT0Oq3ZcNsry0KkH4J1graNwCS5rcG/Qvj7NQmcS6XOqUkFYz8X5vffQbC+uEZ8p3
MQzVJ8HZ0R/4+i/kO/SXiiyArK+xMids1pR7dYyqT8E2KRtL+2vfseBByZEt91L/GJ5jdvJUg/C9
tTrCJzN2QO9sJNDRXs7qpU6eyTrZKvsNfS3+3ep6w6+xRR3UK28Q+k6ZDbhWrUBrB0H3I4nfjax6
1Muzwm7Dc+eazc6zkvnVTIOzgtfDX8sJUKVBnuAtfq9xagxh747WAd9EF3fiqNTaLQ3YQ0Tym5On
jTfj+eJOAwESvlN7OcgGY9bF0ft7hMtferkzShz8P8itGvNaL8Z2N7iV9spXqeyGNMzXspg2AFYt
wja+LDZjwjaNlUJYR3q3MhR9OwxxTM6eoR7IIr/iyXtSWkN7lReu44rA6lIUNhf2cmLtARFe5GYn
94ZO1aYU+njxFo5JMuI0qVrhuoc8QwopaE3jHeEplPGSrFxpXmq+K3ZOtFbJK+hSlfFel83nZBnp
LST++fofgxRtUtd5odvnHHdmRYkT1krrMATtxBOzjuTJMK+Zsey9bdjWNlP0fDcBFSY+zuQri0Zj
srNaJl9ZbLHlXM2ZqJ6nKTWPeuopK9SEpg8V7Z1V31nZiZBL/w4WJDeR3pe9RGkqsJa88cNz0X5F
Nyg7Gb0ie8nB/9XLUKAU5JotiIYk/bupnOUVyrb7dVtZ/Ndt6dWkQ7GtlEFbT7qeXR6H2EBWrFTP
j5pMYx73wUKs6toqT7IBk4r8Aoe6O6now37kGc8y88wbZlP2Ppsqa5uYqvXR1806XbACsYMWfli2
7ilGUPQ69jhn30EEjAzqOHlLq/bXSC3I7iNlh/SfkZWeGfeREmWAU+HzVLT7CMuDP5p8N6J79LPG
0NCvyt5+sxB72BT9EJ3rSkmeamXUt55lF1+ItJDbcnrzz27ufDkqKabPTszRe0swfg2aQ1yEGZRH
zSJ+B5cyeYmbQKzCLK2+R4OLWACZsyRgRlXK5mOOvArpj0ZcUR3sD25dfLLoz9bVaBKLwr8H2aDJ
/caCEyxbF/1c/DISyFOfeaY5q6CwopvWBvredRN7XxgaSSJg3Li9DuOnaRe4oTC34vP+iT7epdMs
7xJUWvHag0RflVhN7DWvKF5VUlWwBr15VZqifB2mQb22mO7x3BWvsoc1uvtwntKbrLJrr1nFrisO
sv8c9tauyrR0LVsJ4rcXVLae5a1klSvGNY4t3bMstcLwoK1ghyGvHUW1srWx5kVhlA9jh0YB+Kz8
JvuORVZfssiCOBwpBp4sUfZK6OrSp3nxzYjAJpoowxxr1wXTNsMNwHX92xRMiEJ2Jj8KLCE+SvW7
7K5oYAJGl4W9LELvd4p2+CyMrtpj0NZsZTV2mOvWjDMg+Zl+KHRRbeRFe8U6FjyMr3bewuwyzAPY
jeQlKUzsX0xAlY3TY3NU9AFTYcVcTTT5pWzJ7ouphyuUD8nKDutujxiUQoJ0Kf8/Dr5farnbf15A
CzGTjNsCEY+F+N9CEEcW4S3W0LTqtNLyZX2ujfO6DAfj3q3Ox9+6tW76ezebxdJBZZ18niLpLE0S
8a8oaT2/cTRk99vZfFcxcM2RFf6qqp642nYl/Hl5ibI+6HcemOiNLNqVZfkJgYKTLAbGWx/a7Vdh
1OZlzMKENCYX620LTmqHUl7c+3Y2dX9Cil6rek5wAkDBU6x53jfTwJQMBz71Bc2PfjsmrfIUeFX3
BEfY3RpRqTzHE7phAqrwN6vvLrocPyeoCQ1R/VeZ43QwOu2A0CcWtmXg5RennLoDasjTPg6a9ppN
CuK0OFp8JUH0I4t78TNU95Zu8DkqTX9zU3fE1IRnT1m4SnFcaTsQud2xFTOmn31ubSIkJF/V5UXB
7n38rtgNksjExLAd7PeJoQb7SanDddvoxlsete6+rAhCyOIElGOfKEl8L+KVaex1r0nuxSHkKc1w
0FqrRWy+pepIttzIc+ZXiq0VjxTt4t7ZIV29r/Dju7faddjuHSJC97GicFjnpQLHumVsaZM9aSYN
F8HlU8ESyXAfU/p7a2bBR+xcFTHDpdXzymgfasp0b029QNmFvabeW+c0Dnak2AFBL1euHRIhOEsb
91ZLwzDY0tGtlpcSkWrs1BY5TllkbtN2c9fAfl/G5uMw73QrwHtjua/W6+MOFzAYP1NzaNyy3QdT
/oaFzTj6kPWaszzw9f46i42r08zj6d89ZDcBc9InkZfuZLEp8arNhYX3zuJCmJm6e/bmdgVcM7gy
+RoOGht2tK1CNDRlpewnD2ERf3ciEF2yJBttBRnDLhu28TL+0TVOiUWlMbmwR508a3X1Vc9xxnxc
u8Hg88kV1rGJAmY82S2IoW5WSK6s5YW1jJePH0FCziDrPj1uFhS4WFRKcUvYkP92f6DTDVo5ebyR
fR83c/TkYLlNeXrUd6GSHZFA/irv/Lh2lOvuisCYdr+G8yVwNBiHi2uHPCgRhh3Cw2x5WshJf1en
qbBaX5Z1HBf+ObVIpSEDAnPdULK1CsDidD+VXdsyVXzRYusmW/7H5do02ulBSGphueW0XMcOO3ZF
smxOiotShadvtNhlbYacqjdo3qEK+ZXLom0lDvsmUZwhNYVfa6zAZL02usahqlWWscM0f2gNFAy7
AWYIutB8y4gGyPok88bDLEY4ZvLiuLuQI4HZRAyEBa1GKkAeyjb2TvVykMW2taqtGsA3lnVDVZGk
Jsdf+qqumkSmYuccO61zTtJm3XnG/MQkbBIbWxrswOk3BL6YV5KcdbbsKFu0CPe/pbdYxj7q5ZkX
aL+GyeJ9bB1aR7NAuvN7lTa7adKVE5CG1DWzszxMZoTu0XKQZ7IuImG0Bn9Yr/7VgGI1PLZlrOwc
K/1uUsvi+K962UMOJU0ebGuWy/c7/tfN5Fit9r4TQFwic4R+0yGYturisvfwcZd+76X04UuBcx/s
UN3UsvjoMxihulI9ZdjpjRP7lmZF+BLX4cEps3Q3iDD9GgXJs4Ryz00Q87Nof+/hAQL93z0CpWrX
09yiMuohROl1LcGrNsxPuupsTAPL1keVk8Zw7B/lx4haT7q9UVRnYOnZSdbfOzuT6qz7DGM0q+va
G5LlIMpNjB9GYice6b7a2eNuVPjVZLW3e2WZN7tB1xc9UOqK5dDUabRhj62u5WXuDZqDDUmCKPOs
Lm5Ai0XQqEzqKk2DbvWoi13hOPdyIS2AHk2ahiqnL0fKyt/aZblpkFT41+X+s+O4fALZIg/yirbm
/qp7FHnqmNhlHzfHjh13DIgfa4+My+iX4VSeR0z9yOwUlfpUgQlXDUFRtnRBo3frsK3hNPEtb2Wl
XduLt8RkxOukRkLTGJqXKlJ5l+iRc3C9hHDJUCfPuvsh22QNnLd47xB5XD3qbAs7iCiHxaIlVv0i
wAq8FC+yuzykhseyXXWd+z1knSnUGO0J0ez1wh32WqaCgcmy9EwwLj03xD72AjGBKii0gd+uy1G2
yD7ROLbgIHvkgJfesgHOkrYtegPlqSzVj4WV9M1rkOEba1U4qnlu+CWzovFTy8CK1lbWkoeu8DZL
QwASOUbqUwU3m4VjeEOPEZ8/BeZTwtbZHzJz+gu+9grw9xD6aTeANTI8MEsmvPQ06l6VgCReb9Qo
QDgoOKtpEh+UZd0FZ6DYGOM0vpYNIM7IRqBdc5PD/Ur4ZRJcCdAN7Hj80iy/BHOGFmdbPhmWTh7X
mdKS7NDfZXkmD03UFHuzMdAMCsOz/c+B0BoU6pHXWha5+k51m0/Z+Kj/V995rMSCbfvPazyGisTt
j1i7beS1H/Xy7FE3l250ilBfXj7Bv+70qJMfJplR8HUxs/unq5ub0a6yc/SaQqs5oy+K37kTGtvR
zZpNHc/gZrNnz4FApRSt+1rm+q3Exeeqkkh9bTpt9menTZ/6IfNe56Br1sRdHP4HtJrNYG8Nlv8b
fSl6iyXrrADBkVeK+1rDfkT8IRstFGdeAh4X1tynOrFK3LxCHnUsvDkGiyoqGSiwDLIsT1HbHo4g
Whe89ei9ZQF20ek4XGQJCtWXLFeH670kTAJb7ni7l2xnn82F+ixLXkKExIZ+nhvOOwxY6HpDO1/l
QQcIu8kDQwWiQF1emb8aahCVOHe47qZVrc6GKL60oM3hh7yh9o8rVNDNr3Eodnka4Wn+z5XhWHub
3AB96eHlCM0gMzdIWNm3FtDNzSyceD+ZDoyOvgRashwMoiLnDAdzPWA3wqqUus4Id0Y9jyxPKcm+
cWTqfm1H0ERxibl1eO/EynhSo2lYZ0S2viPmUmn29xrBtrWaZPrJUErnMvWk1WRDBcsT+0f1sx8s
uFMzZvWZ4u6mpi2OGZr/aMk9TmMLCC5p3WZexaFeHFvNxgJqVIIDzgDEnCEy2VZdvoo+LciY5fWB
4F75mrHA2dU4Kq9lawap51wP2VeC0Wm76obZd7uoeSmXpCpiJbNvOZgB9qGHtjzMBNwpulw9Nlow
3w9JPvxe/K7MdoZerBI+ERUCD76cBXMhfivKhn/VpUu/0s1xMpVDtLnd8G6x9jVwoFEIMh5TJjaO
UGvYaFH8rFk1CPSqqb43vf3qjarxmnSjuU8cM9imZR+8KxCZR6A036sZ5cq8n9pLrGbGeSTbuarq
Mb+OkVCbXRjCAMlBeSGrMAQHrUmwHGz04KYvB3ZN1WVYCCQx4f4NGFgW6c2A+QiNshtT9A/C1/FR
XkMehB0BAg+30MHApQlzxiIbRTzTmL4ZZYlgI4l0zIW6eBf1IMKD3hKXGDmAS1EJpEObwCYSQfHR
IJZiZrZAnwy8fB4Nim1VZwXgplPlCLDmjfNhhAGSvaJ2nmwIfe9D991eqgOshA7dEhwkS1D5IJjD
vQbHDCGlQcFk01ZOkPbMzRBmJH6WBlknWy2NbS6a3/QBDlutkLLzlWx2rl4LQtx1zOi7OqUvTVUp
ryXQrn0zm/o2rXLlI7eUlewwYdS87qrEPMmRQQ5URzp44Fbxkmkq+d1fjgKtlTLbJcY1ti39SkRy
2IaZghHFP3XyrI5FtVrCGdvJm3q4O+yM+ml0+WEyVh6sOtUvXvEqC0bBC8LPAP0dxsL5y6mnLtmw
7k43JsyZ9WNUtYwPjbL3mylwdrJBfpQA7ANOMCFa5Yu5sgMFVuka8XXCOvzal1rok9An4FzP086p
Gmcju7kBKQLb9Jh3l9b/71FWH1VvHR4+iqH3NzRu+htsBBQjDOx2ySSdHvVdlJMonmeX7SDdZEOS
quqJEOtBDpL1/L2QrdthCXE5xpVsNxH2wbXfVUv9kNossbeD7+v8UMIGFXjNLb86jWKvew98nRGK
9tBgPLQHmWVcrbL5NZr/6Afo4Z9G2P3gcuH5LhcnheScReFEWJgBRQG+kA+FOdnQ9uM1TxN1raca
YODGPU8a4lxS2Cju9V2oRu5ZlmT9UiV7ebMIdvfEr54XAP5MW3wpJz14VrIXQMLiizzMOPus42qM
trIIXHRx462mXRXP6CO63anR2ulqzRl6iGTdV4g6zAfZGDnjtMXMN9/IVmxTx6csx85FttYZwlAT
OC7ZKKtgWgC1NaerLFkBMYagOQVsb3J9vdgWp4srQw+gdJ0CSF/J4sP2+O6XIsvj0qeplHYlrZFV
xx3hJGrTF9dF/VFX8MNkyTt/UdRs2UyMb9NSklWqrn9FbTQ9y/4NP9kdbuPMOksPFxjRcy9MAvhc
zINMAbkdpJiOG4seXXBZYgk48vYp0+dJtVk9mtGZvJS65gMNz6ij6Sxsfd6bz2Pdl4Ar9WQ1ZRO2
bUqP2Hz3EbaWd0uONi+bZwdOZTpNZFvTzNmZRNe3ruPZW7NIP8q4VADp28pKkJ7ck449oCcbPXsB
L3cNbtA3l0C32SL0q+mmAbfcHC/yTLGAG1UlOoC6zdcaK0OGC3i5aOd6K+JPzNKEYomcMSUPaoBp
bhOYa7fQieImC5J874zPk7esiDwUYkPuD/V8Ko6GXs+rNz2CXQlt/cjzP/rA2P4sUGp7KVUjPIRu
9un14R8iDr1dEGnePgkUYltsh5klI35F85sVTenOXtAMbjMe4rrkb0WGxY1wuzUtf0KV6FaihbIV
0I2TAPR5pb12hvbN03TXV0GErc0uINqpOH5tkCBSJ4A/Q9it+oGnhyhBjnVRi/sTXH315nkqKtrk
CXFyFxCASERsAD07EL7KsVmT6dgMQ8e8rKbx0whs0RdFe+4Ix4dE7P9KrByl0spoN2GhVduyVTJ/
MAGY6mm/Qp4QoFP0qdnd/EdbdTts8A7NbF2NslafvAZsK5NTv/GiOve1aPoZdH/UOSK+7H1/oKjM
/6L5RKxuF3v5e58BJtHLDgpc8aKDVvOHGo9yXXkP82Rl1RXTStXiYiXMP9L8A/morcF/JvfwXhud
5ofKMmFtmV9hA1RHIMfsTvAM8c24J2SgKMNKn/MUgJX1TY/0GcA3a0ovKsSKDp+wezdlzgQ7ZXgW
VWVyiWyQ1XNI3s5KkLofi24HWvQPZcjz1y74WaHEuqvq5k0hOso6Yb6UIwGkLFp0i8aUyWN21siK
XMBj8pfMFeI+hBeASA4/0jisL9pk4KmVvnZ9r70ZzrEHQblSAvGqwQtZFzCK1yPvACKe5gGX6os5
j8dCqBg6JdllaLEO0qDIbOaEL4NEb7+LwJMeo/DgVe3G0fHgC4oapxVzeO60qGbx2Va7yEa7ru+7
G9CPtVlPAyhk86gVruKrUZSBtOu+OHNBwnIq5nUX5PVRxMOh7sDmInFCahb4utKp+2GAY1aYOcBX
cF2on5PtjxycOErSRG2H6ViPuH8U2BfXAeaM+YroKnvXdhESjJG6skFACijP+3mGx2DiJONrQa4d
2Za7q6FTWLoH9YEYtm9icgWKQz3GnoCXWVWRvqmmqjl2CfrbV3lawXtL/d/aZl2lIi/sfteo3aEo
CXSBjmSUvIomm+8XCLGaiQPdz8Z52EH2yGEZmrWPY/gIf31ujsKL9K3VqVdVL6sjQPKZJyxycd1g
f7xuJkAmnT79YK6yocnM3nMjFlFyVgY+s194tHVIzXm4CkoHK6PU/esFW6DP2GUDh2d75Of6d912
voig83VyeocQtZyNE/d/lg1fj/DmW2na6MCWSACTgS/yRWu59651mkTI0OLfaYvXPJqrTdoBRK67
H5mDVgBAXQf1zbLczErkXvs6OGSzq3wJ0IkNpuhJM7q33GqLLYoBn22eKhsnaPjy0AdEdaM/q7bo
SeGTqNaa4ksT9d/C2mwRxIvsXWKTUCmHbhv0db7i8yZPWTbuvIh/SFailaBnVn+uCv5ZWipes4G8
vl6xdQnELomz7UxAeW+L5pRlBZIaSfE2lOpKLBYj2B3iNoT1FhnNZNsWwakuYXMnPIyq1t/KQPuI
dIdQTVM/qew3Vt3c9xuYi9ZR0RVBzD4xD6mAXF631U+hFYWPtbGh1j9Rx4j90YxxuG5SfDfD5zY3
tD1Cr3XYWWuEdAun+aKm4mtlqpHvGSNbXze7RI4dbmtjQKY2BJtae9lB11gkJG7y0dbe7HeJO62c
5lS2qe/ak+0LL8c3PCvdbUG659IBWazDpr3kVkc0FxkANLngYbVCRdqw6d6I6ce+6K0PowhhZBFy
ugrV2w8pWgNucyyU6YfnoDtjeZ/WkOEiaQyHnMyTHwnSxUzO42qygPMVuueuCEOPe3ZeKdk1VCTS
rHqKh5Z3sDuaWzwYdL9bDCONVPuKpNQIdrU+mZPrreOyx4IhgZwqhvhJHnphxU9kR5/SrLaPQKAy
YLz9FzeBYEFkyc9sxe/a+mdsWF+tYfqz1ltyYJF5Aoz9VMJCdCbiiKbtVmv4x+8NnpUbJ09fUae2
LiPTvd/Wab0vwya7ZRM4PCXqnkU3+2aXpZuMRd1ah5iFGE2MUZQ2gKXN7FWnYdBb6cJAiMNN9nXm
hifcTQJUNozoafYy6xCwUjuKKNGO8WDA0Izy+amIk2Gfo6V7Ahpu7DQhpnMfZSGLWWitwGOqbT/g
r0euSduUceLcsjaMNmF9rjpoPaawSabiIwhnnSVxXmGXF6Ehu1pQkKs2Ucmbm0DiLSGsV9vwcJ2b
RfXWNPtesZGtz2P3rSVpv6odq0O0PUKqtgMGZEw4+6C0rr7PFTsnreqLD6UiJ+ol7XgoLdNaQ3lt
/JbX5cdowfTB193+gFbcAk4G+wBOFfO4ThgfTGAY9EHV+hjtrsMKVqhYNFrYMBAX+QgRIvB5rQ8f
xNPZsCVV/6F5Qe9noKQ+PAsJEmt264+w4BWBHF71AYVsRJsZaaVQMY741ukXZAw9AhJOsJbFWMz6
JVdgEY3Rx9wm5QpekgmmO2y3lTkyyZrmMbLZEweh2V9wWh8uDX/r0+jWWwBn7JWZgNall0G1TB3r
zFqbiJJ3U+ZaeW0T/mWDueptPiXSHgmK0OOA1C5iDF1oLFFQVDSARgH7DTFis0dTW9lAxreqqjT4
bzR/uH1KihlOPipjxRdyOtO2h8e/BilkrzBVMvxeM9JrZQ2OP4nE2CSEgH3D6nd6kXhYW8fDdi4v
fVJN+66Jg8vM36LE9gnM4lsaBeJGILXz0YJhyqoV9YqiNkpa+XyzzYkJu6inFYEE0HUIQJOYYier
9nG3gszQbo3FS7PL45WJ3fbVHrri4M0YdqIQiJVHOX8rugK7imLeVZi7babS+wo4eN3VQwzxhec/
mEH8TpUr+FNssCH41rYzaG3H3gRJFPpBSqC1qdGfEJxu4xjKkAjQ1tGG9GYryUVfXt1hSuDKzrp6
3SFBqaB/xMQtID4QEEDSM7BWnZc5vpoVJCKZHto4sF+G0iOobmXbpjNKfygIahRe6K4TfMT8hszy
polKez25dX9EKtA+x0LDeT2ZwS00hMs0kxdqzhL66hTxKTcqQLrGaUISatNbU/wEt6PasfC3+GRX
9IqqvYZmn1Ca4KnlUUWUpfzTdOYOPy9h7XskIKIoJoQ8OdqmbYNiV4QiXZnxW2Nr1S2cRt0novaN
tzcZ5kFMx9zy+6kv/agJlatdNt1ltEfFz0nXnxsxiBXSv/zhqneMcHDIC8I8SVvfiHYDbugA/hQ1
ym+5hQ+zo2kInCOd6KNt6qpacoHeuOUnMV7ahmwjbnzeMQxcjDcz94we+K4PldTvXfVqEtDZGPY0
+VqrHFuveBPCdk55q/yoR76o0dKMs1lW+aaZkr8aA/xOjTY1Biy3oqvjU9oPo6/Ek+OPiNW3zPsO
1HPfU+3siB90sJkCTGhED1O6CwK8uxAPFI7ywxzN4ckMgG+NZbSKutFaNYLfSVfq2VERPRRQg8Do
NBYHd+oxmHCL6oTWz0Wt2VIZQEUMnPV0nBsAy7IiE5n9VI8exiAjiyet7psdJNtNNCpQ1iox7zMr
bYBWlq9tUzwrKoA3dJqbndM0n5pI9ZVRayZPWMrD55nXuRthyc3hwQ0xv1liol0fJRtUhVnBh9q0
Vtl9lF4kjnCUVLJX87emMcDKsSxY81DAocCuezWPIyY2nfeZBrnpt05PrAN5lDFFYrixr6RKx8sI
yBCtkGabuuFXB5GIzfh/6DqP5caRLQ0/ESLgzZYgaCVKJCVVV28QVaXqhPf+6edDsu9VR8/MJgOZ
MKJg0pzzG0/HFDPKgmUSNovhgRs0DNHOFqEaRE72ga/MtK0JmQUod6pBFoMmLBWB1KNePRUTOjRt
yBCV26axcZBi2ikJlvRdnnR+FMZ7YnDZKUXB1VZ1+8wc/wnPxA417OTV0DRlX/EhbcL5NQPAMeZJ
dG1ZzwqLRLPhkjeJ4JV0dcuKVW10Zvqs7CpDTPu8srVtAsBmE7mokiYvIpospjft4OcgJLeWk15j
LzrbltsEHUqr5K1zdTdAxzssjurB+EVmkT4cKs2Q5rse/fClt0tkdBIk/ZHl3oWzGrSO22ygK2e7
0LPoScJIBKirfNdQ/gzqvh3vWk5YKId9U+s6jlGeh/WlgeBOHSbTFg/BO4/KJcbi/iD8me0iBcOE
2dg6GRgZQVAOtL7TYIzRICSlhzkwnyn6iInPwHP1FbCBgNq7xh+YUuxqCyHsGiUI0OFld6szKFwG
iUCPnH8zgaDPJnPeqMykzR6HKfqfn8gsjOcoya5KWC/+oGrhc9Qa322TPPwyVKekT6NjMdNdmwpw
rpJsRuWcHVaZUE/PWLhuNczM/LrWUCIpQ6hzITiltD11egHIa8rQUhP1JkTYcK8qrFmG2moehbWA
gjDLHIcd27qGXrrs4GjiqZBCSO0XhZX6lCcAAbz6iHNif5rGaDjJra9C2GZ/yhOgU3BqGKkdwu3g
2/dzkbl7Hm51MjK1OtnEu3bdUl5mNGNPiLIupyRn0ebBS/Ll1dyOZECfTfuaBCOSTmeiF+6GUP8l
0rzmlNbFR+PmBFAKc2wOS5yzRPZgNbvZjLptP59Go0cS22mxVLW1PN9YVrHhJpjHQVl91ar9NC/F
iVGkYBE0hYHVlx92DCqgG0TJ9Qm1tNi15mbpK3EZs5Zyw5MsmL4yD43Ti0XYfRcqanNa+gadmtHa
N3SHp0ZNwS7GTEs3dVO+JWn3q+2K/nGv5Ja8TfFiIaE9h4u7IfAY7cPV1FCuM+SWu1ZXhzee97ap
iokfTWFP4XiyxTukpoqOLtBQjGd1QVbWc5IPoxCF5rdqnR67biHhvmy1Mb1qipdgis4/RvLNQv4N
JQhm8G0bhj6d1PoD6pehbC+pQneBdKUfp3OYb2I1DPdLVh/GtkZYocBcL4mPYwcvUWGyBgx2Mk7y
FyDmQV7YWd5J21XYHhju4svNVosrlr+hsYk7QJRIhUD/fisLj6XVaBKvwdfoBNBBP0VwzP3KgcdW
/3SX7CdxF5c7G6LdNOiWy+qYOlZKuGnG0VE+q0qfylOzFrIqCxMxD17z9VH+X7tD/Mz/cfToeO1u
HiOCi8Veq0Yfz97vLE56vzVRYwpsxURgpEgPQ517JHU4QFTYSJdugub2vGm8Bnxm5NRA7igGEH+7
+TPCmoAM4KQp3VOY9fExU3JUwV963OZ2fTxci7B6SukHTogtY7RV5T+QcRIEyltoWj1WpYv+0iIx
TjhccQMnbZQNwGjSCSJZbmGdF/TdS77TRnF1yIqF+R377vcGjbz9sIYJVMvKT5NAnq1p9POs4ZCy
h4jg3PuGb9gbXPCSefnmSRokKvaFgEg5jEeltFM+HXe+RDNCSJajtMyaiDN6iDfUQ3YK1Qh5505h
WgUZ68ytOaIFo1ibhazzRpkAabmGvkk9Yd6R3SuqKj155fLJw8bmBNDq0RwLLBr1pNvGpMj0sfMu
Y7QYe4LKFawxP2EJsbWatnxRc0iNA8soP8qqZNNnonyxEjLOSOmi/V7sIdovW7IwHkchtGpMKEpi
laK7S/oHqP/mHBaJ6eOsW2xbZamfUoQzDK1UPiq62Z0zNe4xw97migUjOWlr6X5NabR3lg4L8868
O05U7vkEikNIHP2jLEIUExLlRx+alY8s5ABiNMouisq6p/WGoMri6Ieo4nciST5Gzub3QURXhAid
33lEPI1xQS8U+yULmb4UIqk3jYr7l9naP4nMu8QC6KMctesPBEtupAbhuPQ1RCuiJdtStOlRR7h8
6+TmckA9cNkvpA62oDSN7aJ0bcD0cVtWY7JX6zXe4RGRKoi0dlFvXwD643oXDbcCPomRlPH3UKls
mOAkE/R7WqnlSl6JA9Wwl1s7qt+7VvujGLsaVWAIk2T7ycNg+ZG4iYcO0Fhs0TpNr1GS5pBb05lO
KujmPDvXeTWerTV6NwP1HY2mPnhDo7zjoBxEnkFIFcbeNuyzYBKJeAcp+DPCr+jZbHTlzVAtBRcG
dQzcPgfZaJXxLmsm93tD/LrxXLD1bTifCXyKbWYipzSQQT4g7L51EQT/0Xqj4Tupo72wAjCOTRW3
+xbu2T02O1jvZMJ/N8h2Wl7y2eBry3xaM65emVWrhYV58Iwhuhp1SGhDiYpfWfUbWYGYHGlcbZbG
9u6gjcOdiB0Iw/WCVdOSLi+EGD5nvTsuc9Tdx7Zzrz3CFnEBnhm/4maPAi/dkcx/Z/zYk8x5p+TS
ss1X/bFbHikbZV0W8vCvs7/a/s9LyN32Esp+PtRz5SiIfML+WL1xH5vliGuurMstOd4MscpBsv6P
za/9X4fLNln8q01eR7bNWldsDbWaNqztsmwDJLhiUF03VYcpDOHU/7Qag8mEYN2fKUB2A2y9/q4/
Tn2U0UwaULGUnUij+iSLah1mR7NEfEzWzXb+Tx3VWGaRQ/JUzrq4WZrK5+Dmhg+ISNxkW5Xb9O6J
Oe5lmyxUuOlqPIZPj6bcTl8F3djXSR0GgEcTFe1Hm9xRtEtDfmfVGF0v/mhLlHZ1glePX22sOH1E
pI2X0sy0IHYrsbcqJH5LpbYuamWqlzD3Yoa+qfvRuNpHDhD5rqvKdFrCKA9sfGyu5bywfBLzBqXY
8nsM4mKf4CN4IDECaxl2Il5tW033hu3QZMRSwuLZLof2yUyyvcsYe8YQkinSkmZHmGP7lCX/uUAq
cY+4y3vRZM4F+qEaKCy76FaE/Tx2U8IMX31Op+6EGEp+xgQ2wpkFIDcoqiUwPM3GOyNHP65cfkQO
wvfcaO9OQP+56Br1O3prxTYa7SJQF+2VdHPPErNHKL5MJ79FX31vNiWZHhVBJk2HKMfUe5sOg/pe
OyOA0S5d2RREkjJshnAyEsYfSfVptH3LShlAYy+sj2U0q20Od+6WxYgUVFP5k1j+fJZNjdD7i5fl
R1mTBURhsWuhfm/l8bKt6/V3zxqaJ1kb4nIhwzQ9d93sgVProm2Zp+OtiMICGmw8BooYx5tsi0sm
u4CjLrLmYe54juv8NzI0fx+wTEjEEpUEg7JeQxa5/lc8WtFVXsarlvio4oC3+Tpg6JFZN5UmO8q2
mu/2qVPCi9eSw5/L7QR791VbchUvyHTeOa5YwxN027JNWPE1L8igyiarHEDdZuUv2a/LpnhcZl+t
NH0vq8nclreZqPjjCgVOyjpAJYl5lSBX4KCvSZU4h6Slf0Wy5T+g28ch7cL8XAu/fbX/+zhC/AVw
SEPfyet9HTho8X0iG8fKJh99FJzKZyQDzaMxrfo5dTxtZJsshlItn7u1EIkCnFOfl1XzCWrOf3d8
Hayli3OodPX1q0luzVlYPn+1uUn+W/UaZj9N7G3cpk2eS52UcYTn62Prq81WOkAEjXeSRyhkmB6H
FaLODooOGKbTUftNKhNPDTXv3gWBoCBkzrCTVS0qc1TIe3jXjtW+R2G4gnzWWOF6cDxG+SGJIkDV
a3WM+grjWXAmSDWx9orsd8PLwLeVJhHmtWqSVD/oLcj9buzt96loxkOkMGOTe7OpTQ9dU81bYcKV
HzrbOYUNkxI7JTqnKlqESFpmvzlDwRLMiz5kzcq19L7mCWQtdkP7zTAtVJK6/Cqbyl4wm8ir5UlW
QUyZPlaA32t0Hrb6VHtvVjwoSILFSmB5nvumMTU6qAWTOlktkXpBf41JjjzYoLt4hcFwljtDEB1v
33Re68EfZ4Pvqqpe1fWiacd0t/O84kkeiLstc7q5x2AH/7uNbBsZeYKoRYXKY33vxdUAiYYhb5ID
mxybXN0JCXeuaZxugC7iG7a+HJys3UXOkIH9FPG+QC3kTYzXqmrynafgL5yNq+7liMz/Spc04KQE
JaisdyUdiE5l6rdepIzuc5G/W9o0M8+nl8OsIWMubjjnJYbu7KzVQZlItnjhBzKsSN9PiK56vbmX
tboamzfHONI7xoGNJaIDKujk6LoHfStFArYIo/d2IpKV1aSkoNHoB60Qjh+RE1ijfI4/gHQJ4szs
d4Sx1tiYy3Q+v8+9UfimnouDp2/tlYVqrz4MstCzg2EqL0bRfOt1BUcXt55f+NHIcJQT8eqMtYti
QItMSB77wq6gGupoCKKaVf7oiuE1DGv1DUM8ibjZNKYX3nPiWmnNXF1Vau7PrIEuWgu5Fa1zDLs0
n0UhskeTNoXxCef2W9JmvyrbNQ4t8vGXyEIfbmaKe87r/A/m3u0v14wuw5Rrv5G336Vea7FYemnn
ZcOEvCCH3XXAJax04+moT4kVfx0VzUagSf9uJu0xBsj7S8sRhlNeM+wDbrpdnhtNLXalRpy2UJIi
cMekIukdf2PSV+8HFyJD1HkRutBp92oOZUMgwI5/NdEPVSz23mu1FZ1fuNtZJUZYJFGJ/7JL0FYF
GWsv+nVJxuJt7JOVXZhFJ1nNavRGAU08wby3X8N+Jg/VjzVcDWN6jRtz5Zcl7Q5UcHJoazRCLKU4
4BqEeHpmNweCfk1grrRyVubGjak/f34hB0mCYgsIKkgUEv0ktbJNoncxwRt7Y+pXzOtuYqEHMuhq
dyLUS0yjC1Bfila9606H21BeXC1Wa+/D4mrXrtV3ch/Sp965x4p5M9mfPZ3zuxk53j2vkMVGmv59
sIwZM2a8fNd9E0JwxJoxx1xrKnqLt3ogcr/WBpLFtwJDV1mbm7y6tV66i8LKeu/KGs/WIt/Lfb1n
qVcnbA6PWmXW125c8C9MVWQt9ENaZ8slX4tOHc9L0umEa6hVfTvsBlex0TLS7cukaw5r3jnfENFB
M0A2GuuexGKMmef8nOuNfVFHjb3h3C2BGccDgrVrXe6SBQlM7FWGi6w8LpXXrUVStSSMmo/RYRxy
wpJthO+WazURhCGUw2S1XP8ASQCbs1fYM1kL4ERUp07n6MVVl2MfzW+PqtyjNdVwiq30kmfDH2aZ
lMeciNdlGOq/CxQwnQB7str/145R9aZnnZ/ydWxnOJqxwdqh3gAgR1pkvUrcEQya9ATBADMUL0bq
TrtogEypZap44UuCJGAPy/y0eofINnmciyXHi6y6tfkK444ow3r+V/tSt8gXNbaCLqNomMqF2jaa
wwjGKUWRdAUAYyiWY1aRRF7bYpPeEyEgAZzD7t5yq3ivwjq6yJrnzeEKrcTYet05domyV0Y7YSFd
9G+qXejPNnr7IEY6QC8cUQNLZXF8l5WoIceETvTyJKtaB5QDMl62l9VqLpJjOHogh9czkfHMX5Yx
fvxh2WRbsx83mbjJmpWPhFhHNFFkNcZCPLDNNRC9nh7ZVnWCi2FvZDXTHeu1gYIra/L3dUI/ZHbe
vMrfnq84r8lKFGwZ19+9AotmXasCWa3wKOfVxKxdVj07RwYpQQhqPVZeLQ6H16wixEtimdSapRWq
r9Rtc7JJFhBInmv6arNsD6pNZkjgIfnuTOW8SYRwfgAgPjdsYW3G99Ray1/ELT5mIqHfqx66CEn5
6I5dNEM9U8MNVo/VBQRHdqhKOzx1xhKdw1CJD+Qhi0OJiOeLnicfGfJsn93s3MwZ22/HrT6LvLRx
7k2nk1bhjesmoG+I/cSfRxLxLRF8FgaacJNLNhUJSBwhzqRI98m0vNlLYWyQ4wS+UWX2c7f05bLJ
a43Xmy91yPIXWSi2nb0QDcWYOfzhoPDoDykMdHesyaeJegBwBfQcDp2KxmYPi8XrpjNg+eXYtPVP
3BeVo6Xl85vV17x206uGrfgHfke/isX1SdA/D3MV7iI7+l33efoSJzG6tZmj7KDpqx+VlWhMWrud
5ur2e2TvSYll34xlGXeGEieBq2RnoXi/mK6rJ7OJf5tx+bOfIpP0Tu0cNBCjZNlcDGsQGpuaJEOB
CfKDFxnpnyNJomy2XKBINclKhw87rSdvq0ekl2qAALey3BORT0j54Z3dFQmmC6gTkyXQvtWL8A6W
R+YT4HsW1BHymKYDWAnbmH3bDuGT9acL6/syFtrNUNsTRPR6QxZK7NSSiJiF3CWBl4l4r8rcvHGM
l2n6U8dpwLiWne0e5rxH/nACoNz4xBmVg6aQV4PTVO/gzuvIg4TG6RdQD/WSEQHboq9kbwu7WO1I
lyPDIxKbtvhe525zX3QGbZr0F4fEPeBuJyJiSqGYU/Q0ecmvucC7bxrRzsWx768FGkzV6R6mcqL1
rSHqriRvtb2F8fBJWAVR+bhyt6JQjQ+Qnz9HK6n+MlHBJBf0O+77GvJ3RLC+rBCHGLt+oyJSd8Qx
a8Q3RItfa1AqsiaL2uq0HcR5gmPrEbIIKx2ky+SdQ8gqN2RUNGB/yQFsRJDgBvcyaKZ6n0mtBp5O
rltWLYQUL3niPcvaALrwPhqQsSd7eJJNBuyDvRPb9bZ1U+3uDUYHyhMA0VqTTZphIfjWZelJnrCO
PkeDkZm5S3wotXBV+6z6+xwCaTXj6ipreMGIIHNDrCvWnRMrG/LV3UnWPF3r77GSgRBwhvnRpqPN
fxy8woZFwwmyYFKy49PApXI9QbjKHKR1qoJG4Ahm1clrr5N9WHcqazGNBP4USANHeQSh7vEUlqhA
fV1SuNkJ8dX08ZvzeCz92Jvvc0K4Y7Y0/d6GWBIVTXTK8oiRruySv+zORleaudPNiexbNn5WWKu+
EdP0Z8OasAQojLdqqn5FKUITch8hWtVHnNI7gBg132wNHzFl8MZAHlsYujjV2EP4cu+okunBxdva
h+Yr430FGKaZ85MXMYOAihbfZIE4ShnUaVgG6X/b9DnGZb32EO+29fg2iwmUV+ih/W3usyg27m7Z
G/d0Uej0wbQcZTVRvP6oLcBD5CHaaBt3BrDZyePH8UVLGnlCpfVgr6fXotkBdw8RRIfbViu9c5NF
mrT0du04HR2ROLcObfTLlCjQzHUAaKUpYEfjBLGXBxMRjK5oybGmCbvCB/XbBtygKQDY/Pf1mv6v
MlfCAGY/wCjsCm5w6XSspdr+UZVtndlsG43xTNbwwiz3Sw3A7lHVQ85a8n0IcONFNk3GQjqvT1SM
BWtxl23zEp60gg9D1ppOGQ6d1ZQcwR+VxWDPLxXgkOdHEyxInGRGb2M4RfzquHzmHdpZ9qybG3K7
ZIqNUdxk4anRXi2N5SJrU+i2l7hx96Wexam/tGsUuKmdjdxbxozymaUTOmvTZPfVZnjpb09VGfSG
qr1qMayy3w4WlVOr3mTBe4SCx0C2+qstNMf3JlanJxR91BsO9clTo9l/fB2Qsk5BeaNt919tLjZB
3fS4aDuMCFYgI+Rbkz0/6XHy2k1efmEMzC+k0E8DJIiTrGFQZ6sbuell0U3rzO74jzZ5mtWWP5su
FFutqnNAPoVzlYXbECV0IATAUKetUhVAuuRimnGbwlG9N0lY3cO0IrzmJfFetuVxQawyAWIeFWXl
z3Wobnj3w6M82DSw+ixRKTZM4D+Vig1NRjcbiD5u7s1S3ToChc/ovTb3MkXk1oyU0Fehg+L1MJ6d
3hy4AeyMgE9tSaSClNLs5q7OTfLSJu5R7pRN+PtoBO9b76jNY3WZzelsN9HA8xyN99Ycq5M3NT2o
oFnkz42ogqIKFHWstm3rNFvNEgvAoxDHdsVwnocUikYyhOlq+xPgn/StNcISPvzwFFbDszUIFNsj
clLwEn6GfbKzIgQPUouVTskMwKu0+jDF9ufiFiDYmqM6CJgTSgSmWx30bcccxG+ZfRQevh56vllA
CftTrEAkDRnNZbYPfAzsehMMuqqMJxAT71rjxHvBgECAWwWSDkh5GPSzuqA112mKQXIBdpKr7LNJ
/2DdRWcDemFbGeol77MjnsbKU91X0GOH0T3mAwQ4w3hP2jFh+eeyTgbtmQ+Re19ySzvNZLSJd3QE
E41ykxdzB2dqo04YsqJOTPp2xg3Aq4Z00y2MkSyGn9XhqkWt97qK8M2QGOy5NuE9CuPJbBN1p2AR
uSnjj2VZ3sgIbeNOq3al3bnnITdmfIzWza9iHlGAt436jGjZNxAWE+5P3bCrnAj/RF0PL0PxyWWi
E3Irxgbd59F3TIPMbaloTzlz1dya1KuRceWxzpezheCsiACJ5ApWZ6kOJ29OD602NqemD5sA27Zx
2zqOeMrcZtmqnf5NTPgHgJjqA7FA0VCX6moB/7jWuvmuJHF9yFFrfEImEVwJY0qQtU73VJUlURJ9
hL+1hL6o5+EJIMGhbxBk7JrUL5pq7+WTdyyMud5mzBtYWpnRxsDFxm+G/mDVKyJQ9Fpgjna6AyD8
E6mmH6uJ38EkS+5ztwYfOFzvo85GBI/3xm4V4Hpp1501SnQSgGuhJcGKvTcY7Q0bto36s071GV6d
2ZxHgAZHZQ14GO1Vzqi1dVrNFIXXqCcPkkUIsxQpkhHx2Knvev5jsJVLlsHzRRzFz5Ir6OW/Fteo
T+TfVEbCtEFzTT3NZa3dTBgeJq896V67GVPwN07tG0UUP/VFLU5iYoaRa3y/c1T60Dsr5PbG9e2t
ckJWzoAmhRO/Y5DJBDMlhmrXTbOP7Pmna6ru0+SmnU8osIsIhT7ADngakVuynaMYIhwhBGQarcAs
qGzWSMk3iACFPybxZ5tXmC3H5oGxfEhBrCBv1ey4oX81GRYxE2F4sg+YcnS19UpgRN8koMu2YdLe
PbeFY+a2uC6pRnmMGvrBRDH9ZRxav+qJCTTFK5qm6tMQx9pTtxaOiVGcAwkzKzaRLsLA7EHqRZrO
CkVxevpeqw1Emro+oKxdXIpPhcwDSgwxikKEMn4N1lh9dMiaM2gf+gL7KMeF06QLciDqBD3VY3r8
LFqAPMuVFUnnk/esK/OCO3a+wQ3gPUvUiD/vWCuEejtDLn6ZPALsjd7PZIXFDWEVhs+uBqEUqj04
fDN5mkBebjDuZVbBorBPVTg8ZkfwesnEzvZW9dl6+BRumCNQZgBvdPUMEINZADwM99GCRZoOYX7T
a1CZut8jpMEY2G/QesD5Gtsh6uzgMNipPkLTZaCWPQjlXsGARVMV5CPRixEiJLFQufe5nm9TZLdP
hBpzf+lnRNHy7gX28o1Ic7ux0JM/erMOClQPraNjuyclHLyTkobuyVpxOnXS/2hd76mK6WbNVqEb
y+r6sKCwhHXhnyNA1H3d93/ifWDACbZFoFTp/DziVfTkEDwuVwKxyPR75rhn8A8zs+wp5A6Of06s
2oluCOBLSRLoRh9u2hISRZ7UBCo6YZJ1q6xD7dblxkrtbg90vQQU51mAbhgMdpCZT05BUkov0dxC
OvZeWb1LlKfUtmmS7Ku5M/dDU3t/ZN4bXKZe7cJfi91s4bwzlnorREb5FRuDX1i5OOn4yvt6rbZb
VureYQB4trfAgYI7ISWlhCzeegj3jlUS9FDNLXPGZ2+yxtdsRKPIoYaYTBp0pngrcsU+fxX1WDqP
qs3M/2g3UMSaxbpYIXNHb7TAMbo5QM/a83ahCD0/8lBf0+j6fJbMG10VfIqhaZyXJiFtyuzjMyv0
oBDpfML+/dAjFHXVEvHbWh2ioOo8oVssX0ZWZwzEa7GK55jFpD2pZtNdx6GbL12y9tzUvEp01yZm
qls32b4Sjhr5mcNjBBN2VDrWH/2QMfOw4o8009E5NMtXy5js3VTErL/XInSfF6+Hh9ZpSdD218xp
01PE8uCUhU68NUoIALCx47Nlm1ddGLA3vIk3Cpu1EcQV8b0kGJXmumAMR2CPxVm/Cpxp+UFiwOw1
Iw1VGFiiaa1eVyAw/1soPfmiAW3T0sMuw4iQ1AorkBpT7nWEWfBrcJA9XxMByqIHeoidIoZbcCQw
4fPgWIsBNNYsxpkVZ8i5hEaeEJQ+8qKW59acX9VomaB2hPZ2QpXGn9cqMgWzP5g8LDNzAZo5UQav
pEd6ctFAF3lmeQaRcRhnGCnAlS692V+VDv+nwkzSrY553eJLzFy0Evgt8GeBM84FnILFvUyZpjEV
7PMXj9TcKWnrjwW40TteG6ANyx/RGGfvaoFLjNd9umXIyy2jBM4aKmgWnZVOxgvleK72LIuZIQyA
ladsQ3k0GuCCSaUsFcCeIUiBuSnMk7wMbnFvcSOKY55UdNlT72wxygUeQkoBEFy5+CWKabFT2nwX
tm/S5T2PGpTeBqCA0gOsSlv+HpIj4XNCgPWQLtFHhBQc4qO7WYTV1nEmCO4r3giA9jbVeLro/2YK
6lvNX6xrunM35vtmahgmQQWmDlayagpJqIPH2TRHJ/peFpXxDQl5FDmnm54K65CNym0hCLDSW9V9
ba7GA8mfam8cEm+KyNZvvWTxjlFsXRJSaX6mI6vUqQXCfwaIcfvsmvr8pGXJ26SySsV7GxnFCMrw
atJUh+japC1/DyjQx0MBQuRNv7NJeIPlquyHcEQ2/9WPjnYHtusija3MLARM+mltxdUX2dBuy8z2
XmEBOC/q/LaA4Hs1ACPYhWh3dZJ+q5gYIF8ZA62sSKbK6pLpOXM+jL+TQlH2ae9GzJ+MDPiLtS1E
b/h1VQ4H2BHlW2827WGCLeLLqp46LXjjxsKnT2mfmS7z/3S9vdUr8Tnbyrwvk2w5I/zxOiyAvU3X
Tl8EUi4votUaMsNIYTqDkwVWY9f7Chq4IWBnKCkSczk/b2VquCNSwU5EkrEUG2eZ8oBV9ItBnINe
fJvnGGQDFvtR2G+YlnXHfMXMVCuuLgJhcTSdl3jFjTbGrB4BRkQrklQWsx5/KIoRBsl/m2S7PDxf
P7vmVAnuq9dBp9vkZUYpgZ6tDnJaa2qxDXezajAxjN6SFqRAeJ9ake0EdF67M+AWjdMdoXLUDfG8
e+hqSIyQxA3lJgsGN3FQ8l4FN+SOPswgSU4/Z7cVJ3BZ1hIwWeWXyE35RVs1XLKD3EwXIkiwsPj3
xqYE7et2OgpClbKfV0ghc9n8VA7ArUWL10O4SRVtjSPQKsBiBWRVvjtKsU1VgTPlpzmMoJjXG9eu
V5RbX/hEW0vVJZBQRdk4LfmcH+SRsdNxZ5BFFH+f360XkUdpkTpvbAfHePkrU7SmScAifLa6+u1F
q+6lwojj+ZDcxyMYzl/9+vwmM3YOBWrUMgcsi1Tef7mZsEQmpYXxnazmeb2PKkXHf2b9TQW4T4F3
xkH+SfkzcDyN4npEnGSoAwyoP+V52STgmK+P8fGEZaPESxUhWRdrJY1+tU2V3u+RWsGTCdDHA/sr
3wZot2SopzmbAlVvfkg8sCxGYNR9A7+OeCqSI3k92pgR1U5GH++2gUx6P3BekSr+HGAuBl4b8URt
JER3Xdre5bO3U/dlJO6zWxqDbt0aY/T2mLqT3ipPmcPyr4vQbPt6aGCHdSDUrdjKxyWfhtyqNJe0
rtyUb4EV6SF55X7jlUNxwtfRA30mN9cCIgLvhrKv8VimbxnTBSACMGcsPs0l+MemPNvBkQIksmsU
p8fmkg2goez4IP/e1LbEqNtt0qXflkk/yTv3uEtQSzellc1bea/lXUm7kvV/pyG+smIA5DORZ8gt
2fZ4HWRdFkaGY0jbR0A0EX0c+5t88I9XU96ar7dB7mmIfG5qMOxbeSvkj9SHhvvTiVL3iaAzy7Xq
n91qG4Lc5eP+moUzLACvjF3ObIC37q7VRQfTNtoVC0TnTp9v+tp1yGE7T2xnv4gFJDB2fBsVOidK
uC16QlZalP/rD//jN8hNbK8gu+uR/jjy8fRQkylAmhj6VnYBcnzvkRs/2ACyplsGl/dxcx9win98
Nf8AVfz7Dhqk8coY1uTS7oyo0JYgcaM/lT5Xg687TCd40h0XSvdX56IOrzkmljv5W4awfsnsRd2h
0TgsfptHT92oK8A81n5o/azlmXLr/23z+mpBOCBKt/JNGJJsxxSGpcv6IugT0k4mHOuv12c9wK4X
DjB1DL7FfJBv8NRb42EuLJYldVA4I8ZH7gqu/H//rl1mxzACK+wVBnCFFZDy9e4tybOrrwBGo7Sb
Vd6G7m3tluWbJKtfbSXRn7VHsvTFCUKnHsGsZK+OUOgj5fGy+Ppa//GKPjbl/qX2xoPXmr58Ex6n
YCuwVz66lgSB7AtZsLd7FLqPX1/417ss22RVrG+hOgy7FpDePnLindxnypddHvF1/r9fQVmXT01u
Pc6R9cfmv/bL6r/aHq9tVdv2310PtnIk+DPzKODKbTLgMWUGyG2wQTivA4fuQTQVOgvV+X8YO4/l
yHWtWT8RI+jNtLxXqWVa6gmjLb33fPr7Eex9qKPY58Y/QcARrKIBgbVWZqo7dCjw07MuEHe8M1WE
Qa2HdKwfLdYG7A8vKhaLUc5WNdCJlKCUrmzOxhSrOiIen3Z2s9P1kaVEpcob2cuw3bQQzKxw8O4E
7mBIJ7lIfezKjRfkD1ZSfLjx4qziOZhfp6UsKpfHZHlWRJesi+tDi/ygeBhFUk7TtcipEfAlPQTz
JK6+GCQjnnEgZoXHrnWB1a/FWwKqnVqR/VDb2dpbakCiJPYtA6rBW0B176bAUvhcsCaU4iN2cKAh
4RTf0EfqS9AS7g6NyVZcY5GI2x5OyxOIctkjD/GPdFBPTqglO3nsz5GeQ1DmNAcxySjM2jWY3Rz2
3I2fefMXQKt/AcpPjmJAcedFjpm+ntAwZtD9GjvnjlicPccsu5H55KJ5tkvFE7FMBrIiW0eOW36f
WvfKph0A3i9XMU8sZtJo+swkdmJsXAO4kACVgAt4Iy5ZYyXuQD8quuBbA3KiwYvSK8Z25jETiy3i
dYv9YFvHgcAc/Ll74JFwFAfmOkExbF5dzbuoQPEyfG6qMk/CYKlvpRZpOzG++F2uGfTHWn0YtbTe
ybr2KO7qcmtFLm2an6E2BKs+y2D6B0L+d4O2TByS+PaL8rywY3uao0jD9oEY/62SmCno/DrtrhCy
6wdC04qTQO10QVOceBb+5H6SzPdX3IlljlluDB/o3zHwTH1wyo0BQBpaDEtD4STjJbCZwTcwBG5z
Lpm4M+Kx9mRsjwbhwS6y7eLfiDaRLDP6cifnB3qa75eLsLSKnOjy/x+KtVoPeukq3iexUhA/RhTn
tfhSFrm5cgyQ/WBBCzGDWOhKjXmQ0VgUXcRp5yWXyKKwyas2Z/Fr/w2rnz+U4nd+WGXMx+apvSYs
4IJDEHkMPvRi/YpzBNO1eE3GDDqYtTfo3+BawZ7st9Ehq3xf3oruc9advqABwSCNF8/rOPGkihXd
kix1w5jgclBgilQIE5sWYeLvLMkcJSnKH9ay86/Pxx4kzrXP4HVryVeEp+9MvFTjGr7eDCfUD1v8
EL08qbYqH8XFFos6kVuu/VKHIwjOaw8AyNJZnH0pLseK3HIbl4ZlvE/HBulLA1EHcxhzppg4GwIB
0oMoizePKx6xjZ/a5x8/5kq2CqRO/rCMFLdwfvLG7x5A+6N4XAOYdAmanu6B3zRQbogn5d+z4uh5
qiIopzrYebz5DAXxQIosW7hPmBAB8BCtS8OyBxQNIln6iWLn/uyUMj3Ov356kmewx/LOzOuZ+WEW
tY6aNvhP/vPeidzcS2Q/l8VB86gfen0+weejJAXHRm0+KyNUs2JeWVYP4th/q1u6iNZ5nS2ySyLu
x1IUOXHc/xz1w3ZG9BYdP53q3+o+jfrpTN404SM0VzY+iL7pFUfDGV9FMc57VfHCiwRTCuBMYERs
3icz25IsdWOCJijwO/oUtUZ27iSmWzH40vVDi8i6ukeEEC74+YkWL8vyxn96qZYXaHnRRN1ymDji
f9Z9Ouzfhp9f1zGdwP1ZSLRfv7FRaGNZO62FxYdrSead7FL+YKv4t+6f6ub9xDTsfAYxzqc+8xm6
yLkoUvdHbhx/LaYGsQcVueUbLeaQpShyy4Js6fyp7lNR9HNbCAPan0oJJUKUmQD5eDnxvbO8FY/w
nBW1ojxiymZbnRTJTnWyp2V6J5gK2PhSlsYJRi7KYuZnLeRhUTISw55NR65n1ONaTA9Y/6FkrWAG
/gtXmycNU8aGIGaXLB8BYUL+thF3UiTLdCuK4lGwxKZ/6bM8Bkvdp0doGab3qhiThQ3Sq5NHfdNY
ajyuxf43IsAAc1HUP3t1F+zmN15clCWZp9WlLC7X/yyKhuXVFUUPQ8rf6VuUP40g6sYkInZCiXiN
lsl+XljP7eL+LEdWaJWweUuOBoYRbbKQfNg5Lt3EsSIRC4OlKHKf+olJdKn78MdFy6dDOqeQtqN2
JSrwXgKlQDVA9MBSrilEckwfrhxFvPpJTF1uEiXJQVyZPGrT5DDK1qpKLOMg7vByR+d3/4Mx88NS
YekqcuLmB1mLRW/uNBu5UgvSEy0MoElR4cruRifHHQObizLcxCs62ynFE9CPali9iRf5r1WrlL0t
0tm4Tiqcg2maHCMogkGJA1oTSVnhrVwtZdfwJPjPfGOVT7zD1mggQMaEvFg+DFXx9rrqngVm28AB
EMhw14irKu5LmQBlUovsOQ/BmQg8uTrd4LGGdKee7ZmfLr+4qB9u0bx1na+62LOI7PyaBzgnR0cf
tuIqi9MuifgBS1Fc2E91865OtHwGcy49RfPyl1TfV9cm0norZAyRivNS97XJwn6vQQS4VUHMUgR6
BgFpdkRnklZDxXemWdD0TK2OQ5inGkVoN5XeU6Ake2UaQ47K5Jp7Zb0SvcYm6Q/SmOsbuU0I0uu6
bFUFvOoicRJbX5sOAZ4KMUWXOLJ3cuAb6RbKIASX2dlvsUoSNTxYx0r1qgcwWfiaIY0FeJ5YqBeF
8iV2++cpov2LBw3sF/A35QbWuB5WDoqiLoHwKIlwT5Q9LBChWcRfQseCWVBvrkMIF4JF2MJOxbe/
dwx3vMdF9RO846HVlfy1T3VUtWL3W5qzJC/RgT+5nkykeFI9t85ofHew1uPZdT0cDkoNO07Xrbyq
LL+WIzG9bMnzF1WOzTWMOoRXBdB2ydkkC6BjSh5To4C/SZY3BRTBMEPlxHEjxFjc+qkFUxJiAh2K
An6k7KvMzG/jEBU3kRNJkmUWvGdpCrEwRngjC71NXkA/5A7du47zbF/LE5VfIhcaciQwcWwmA/DK
dtm5hVkI67UM4FNzERKVYTDc1ElGTJBTd+yHq8w+EamBe83B2F7D+jW0Q3DvpgSgS3B35egbtJrS
UVTlCSLd8C7CypVBfKYZeGss717Bhn2X8YTeY0lR1kPfe+wgaAhNh9Cq2ORapkiKoiG7GrquuSlR
4zyMU1ImhO2ZPFugq+mxNPhqEq+V3EIVrcM7ow+IzfW9Ci+M+3uIgvE2l4jmgPnX4plbji8Cw3mA
ZSZYF369gvdU21qKoW+GoUrheCOYPtMU/WRahDoT1qpsVFON6hVS8NBgoACeO35+KYDaXaopWYo8
n/sow4baQW1kgk3L1VM66rG2VnRNOYkkG7x/KrO2kNaDA8rd8WOMzZAaPLcuAaO22bfvUZe+abjS
iQsH7s+7pYNnJjKRaIWsgCWmHX/j7vzqp5H6PlQR0QoQ4jx7fULYNTxYD6OCL9kYIuNc2Gl7Utuw
PsRxmN24BQqQ/1r+UvUSD1cS61dZa59LWIOudhA9dGZRAX2Vyi9hi+PIguxxK4qiAVfoC/Tr6bbs
Vy3CHath6h4qMaJ8IbFc03F4sKmyJGC3zBmbDwcb6TcrHvWzGKqsdOVmOf4BcBhKnQm0aDs+OMVm
+QW1F/3x/TGaxy21sX6omnqbytDarF0kllsveUKocMRon1XslU39DNCi+gL2vL1hOj6KEkK79RdE
6wBDJT1kTVMPUWdp+eeDIvtZtuHjQjWQQG1gP1gspqwEgu4Cf1p7KTvMynkM24losGCyOEKDGRHN
xqVQdaneQ7aprEVRXJ4klqdPlUVM2HR9zL4n0KWYFnrh3uz/zH8njlJ3b2YlmLPp+sE6TUReMjjo
0/PM9J0Oc4rIiqTwRhDuS1k8bX0NheSHStEsWhrAHZvugcAZIvC8bkVcF5IKecGkpJZvZen5h9bs
PDje/eJbnu9Ee9j55S5WYW0qRsnCYC3ZqIVjDzxWXuBdminpInhPbM3df2ho2xg5mVfPNcMtEIbw
nPcJGoZTInKiTmeXjWSDCaNaqAQVeoP/o6M4ZO69HN30iAP+Xw6J7Y74ClnZfx6mbjJIbh/7Wy5j
DVx/+nWitzjJkOVqdYnrCUeB21E3ahCwMFJegylJIZi4iuLgujAWBm4HeF0OMa5PzbkMc/lq6SRy
KOid+fA1+JE5OLSxqvh54aCJMUjSyXo1CMWHWUq0fjpUFMWJa1hHDxZE4POh4mwfjkhUfdvkBGh8
bph+1ZCHgB0fx8x8i5EnJXJptONzPRTx2e4DAk4UmDebBD+jjLdiG2W+8iTnfnex1fJH6ivyU2dm
8pPql7eGCfaGbxqkC6SDfP1aDf4vq6zVs0loyaudMBTOnPwaw2bwGhTSV/DI3oNo1HPv6maheRdt
RApvYwB1X9KpZ1++Rp2iPytukL0o0VF04ZuTPMlVBfzy5pfxcGk9Jb72UwK5n9qt9Kgka1bjijmb
aLypKPoANMWR49q/5ahDvdTGdglyKX5NnBIebUWr16KotVV30FBN3eS6ASP+yjSa9gsyVlAXGb26
DQBUvlYtsggyeL39hK98JRQs35iJqx96JDPvudk/E0LTvBv599Gu7K+GZNenJA+gTjLV5r0aCaSQ
LSO9Q6IDl67f/vEss34nZEvdjCEq4mblPisEn8FhW3fEe5IL/Xo7Ig0LXvifKmCRfxs/1amGRVRs
Ml7yzim36LXlMMxZ2XMiGeapipsBzu02e1ZBTH9B+n0lGiXC2J6JwPgKkle+iirTrfAv2F2+F8Ue
Nomj4gzRWhTL0NbvI146URIjNp18leF6U0FEn71hJC4hM3ztXMIVAyy6dGFhM9MrRvew2RCLB60n
1LLbwu2sk2hpa9fZ6kpn8NyhdjK6zDwQxgSvrVy0azA+wUkUrUA2CVMI2rMomggRoQOpuhdRHKXh
u803/yZKQ5vcma/TuxYS3+P23sEPOukxTmr5GrjAiH0XuaouLe4E+myhnWgfc6d+icJaPhOs0D2q
as2rEsIqX0T2RXQQ9fAi7nKpTG6iSiQ6LEeBCYChbFQEVzPUYxPTexTdQ+Bo91R/rKpsZzd2gWBh
uYXGPD+bg5Wdgwaw3EQWnJ8lmaRqChuaWXnYhE4L6bgZVA++YiEFPhjPMITF77JROFt4M/ODKILR
IaRezV5zvYeSUmuJJZi6Ke3gruD0I6om7VFXlmsCxYv4nSjqZA8c39qp+D7eTUM7p7ZkPOl+Yl3z
yCDAYupWD/LvgWjJI5825cqyTkGNiJw9JaMSu2sseBXxu//ULV1EzpDq30WrKvt/O16tCYBpzPCh
7Mfq1ksF4dKZDfUdUV06X6Lfqey+6H1nvlZWDz9QqmaXxNdMmI2LmIi4bvzaFvaj6Npr8aUMNOet
rFJ5Y5ehcY1zBwGWsoQtBV7YF+BIPyXIr7ZhtrYJG7rIOS+V3YffG4UAMUOzqwdHb7yTZFrRPoh9
+QlWlXIlhrfGNzl3qp8NfiPCiPQQHsZBO2CzzWHdzY1Hx4RznNfdgthSSVdRUmYw48JRdcmZUy9m
7m9aVw1PJeTkfxvmPqI5X2rBkRD8DI3/Rh49OdyIdp+4x4sYLbRsKs0COGFh6ce5KJpVR4n6Ha92
MPf0FPXR0CNjL5sd2O1lCMPSzybh5SfLN6RtrGQqslSddTCI9z2idVNdFE23dmaUDPcBHZdNW8vV
C2+jTOiPbX1j7fwIN4/0p3Ke7S5iSdpnxu7xyawz/SeYRMgideZ5nj5e2iSyAKl447YsivIWqnV5
0LWiOwV2baDu6+bIEjQW/FgEqzLxgcxUc2ix3NZ9D73+JQp06bdEpOV8oiRVoIrLjF9D3H33Jcl6
U8wqge1YGZ98E25wlijeAxBqe59MpOKy5MbnNg6NPeaA+MEGCkSMc2VgP2MiM93Rf2cC/gb4UPql
euggE53ECptFeOTZ+u8EZmS1aZ89pDmq+kvbELMMT3H17NTsCZu2UB6I22gIz0FhCdyVtcG45roH
VdXQoOqtidJAjlGLU5rkLHKWVeIChALh2kTQuqBf80WxOuc5jZ03ZQilq946DtcA+t7Sj8uTKDYa
zHOpFTZHNWwhplJYlx2bnFC3rLKdFw9A+qrofPnaFrn7EpTju2p46k2UxikC3FKNB9HVUaxzoBju
XZT81tvXcR5/0TPVfXFHfImZUT3lmmW9uPveTaz3kE/lvu7lem/VnfctU/dlV5rfciKykMwpykPn
ddkbMnfr1gjsL+wjL4g8ZLfSlSDP9wBvNK2vrOa6qSHI8DijrDshWfo9ZEcDLxHEa1qg/RZyhwZk
ar7lNS9Lh0ortU1hNsauQ1Lw1kwJD8awqdBG3oiiaMBhm92qEbUtJKvPBDtxZq8piG5AcHSF7S67
aVNiQsV7tiXtmlrF+AUrwFuTB8O3IZgCPWrwHPBAQbkXq2/h2A3f+jIw1v1UH0z1/93fhnJp6e/a
LuMQnrauPBvCt3/GX+r/1/j/3V+cVy06kNuOvtVTI1x3bNgf824oH1VLV/fmVAddRvkoGlI2v3Od
6AJRZPWYT3WfjuXLCZ2V5OxDlW+iSIwJbekUlbzjyUj+1snIRzupvlu6icY+dJxVWYI38PIHKakN
AJNgvnql7Lytxbu+aeGx2SS9kj2IpNe5X1n7qq6UqtiqfiRfvAIgHpOUKMDQLl/qKRFFU5MA3c/l
pNi0bNfgevynVdQvRXGEqIPb7pwGBLQtVfNISzlm0ht7+yHncn1vkf+Akcx5j8Az8VDl6dFxwZKq
vfVlMFvnuwYBHdZCp3swbBvB0Qi+lSyWA7yvoIkBHh+rXNppqjN+hZGh2zeMKghPX4FlHcU5/IRw
vraojStK2M7NbRQcXdPYiFc8qFy1F+JGDFQHNG2nVnV/Uksfzu5JcEco6sziOoafAc5l8yUaRNLC
1b21CbICid5aRz3Wc8h1avcxsSLpEYLoZqMeHGTEonGE00WDOwYScktfsQQBFxP25V4qknbP5g9a
fO1PodffoBjpvgYhSvBRU7cPQdUqBzmsk6Pbx/rN91Q0MaR8fI39+A9Bh8kfDvaRgz9Jug47FtK/
j+jJ7LW+8W5FVlWP2ZRoMstDP4MuceqgqRMUqSJkw6jzmxKDi4cyWd52TtbcRH/RDYGnLaKRAwJo
kNNEkyY7IfNoybbRowdZB7pqVXyHdAiBCANhNK2R+x06aOXN8JpoXwCtuUYJoAqt18eLZRNZDDre
PFtJFxwzqIzPjh4YR8we2ckZxu6UFH1/lOQgPydahrCP2waXqHKheOos+xLlA1qvJUaSoIncXVjX
MgoMcrmznawH6ArpMgRQ7R3/RL6NQ6t5dGF7gjeY2EFmHKKBirZ9GhukfhB37p8DA3rkRl+1jY9R
ysvklwof9NrvZe21t224vOE9/Yr2TLsqgqG/uuhQQUGdxpti8AOYsOCP49sE4MONxx9RZW9d9Mje
8F5X8NoEE9Z+DJ6IJf0TmPL4Q4q0Hxh+gZcbHoZyz1Z3Sc3H2e30fTuNYIfodxAHliPx0LOhMgdI
Ogkx+ZERl6g2+neHWAO2gEl3hhu1v5cIqU9s/COka+XVMYYGKmTeAHZG+SGpFIhkIO/rbyFsLSzK
+0OqS8GzKznWzVJA0woheF9vgdwZbndo42540032ToriPdsZb4oypBm0AXL/FhAAuPXyrj2Io9Qw
OpZap5xSS+k22BKzE4igkK3qFBlsOAhyuPVqrtIHCBFFF5H7UGlOLaLyc8vSvU8EPyEnWMYRdUVh
g0PDgbdOUAy8GXmNlGMtNa8NApan3pUT6Cu4JAl829gtO5AeUxFGO2c71Bk6l1NR1QdAS7qRHUXR
jUtlBToxXCHyAEjOtNgUTIma+ug95fqQn3snKlCwICeSpY/IiTqUxuldqYQodSnRWP+H40YIo3IA
6v81tih+OLWFjsCRldDqQ91yiDh/H+TjKYnfqsH3n5lz3VUWWsZRdcFWtKn2JDuWu9c6X1qPKbfZ
crLwbhbZQZTEQbrmPNVN4lwNQzpAXTTenKYCUlin9de2t4qV1lne99qTngEUOb90RdmlNtMBPOBr
T0nVgA6Q8jZJ+AdjxgPsIOGPIihDPjtV/TbJ3a8jo8mv2LnPMiTuV4ACxTVVCn8Hnem4inS5uC4N
opUF1t9+OpI8WW2t5eaVEBmUm6cRxCGi41Jszd5aWV2Jz/I/J/k0tNRH4IVU9zUmRhXCzOkkywCi
GHfyAedXeNrYnWRdmt5DgAjpUBRfpNYHQqJadx0mx3tsTrOvkhFhoPv2XAfSF0ml2D5YmAquloxw
SShD9T8XpzqUurtrMCWijhBMZYsuGl6QqXVpEP1EXVHKyU7vUAUQxdrU0m0ALcymCQfM+0X5IwC4
4GRy+a54A/C3Nh9erZxNezlU7lM6pu2GULH2UW1C2DCtPnmwNUhVQkjcroPRdoeMqFoYHANi9pGt
OhqxAyfINIt3lhzc0lgudgl73bsM1y4WA6zXsVFKGNaz5IVf56+xedtfIxMGFGPU9W9oir65VWz+
zA33JGPI9GDCAdcUlRFL6Zcsr03o+zAy4NBo/vSDc3HTNPupVeF3ScdKzWxJAD1RQ4bRooalQ7Vg
QOmZjEn34pZdBac5GwjR2lt+fvYToICiNUXC8+K2Y7USrWHsJ2hewiknWofajG+lpH+LppHweKQP
cVk8ibZQt7E5QbTEmjx4yGtZuoUoCZH3jDF4EDmRyIn3PqpycVyqRA41VH8TouMzH7W0ylZi7UMc
UStRZ1U+dJN2Be4UctD10m85j9wl10rPzJM7qvQdQ1SpQCI99ZGT4yJycZ4osXJ27EY5y+CowKwH
yj4eoYoRDSLpbViD1tLUp5Skodgtxyiu9DMfc5jt/jPMhy6GFYIhE4Mvo7XIdKxba8g387ii2Y1D
TvGh52hK0ho5LH2jmQ5AsGl4qSuBCIJg/XCgaJhPKX6gn8juztH117lOE79gOfngRDyCrtXIx8qv
N//6n5bef8dVfiUevA3zb5iugsh9+LHTj5t/k2iZT9rkyUMIsStQ8b1R2/I5m7qJDq5eYuYRWdEi
kkFcfpHV7Qbqhu6Hg0foKjXdjtUGcmp9da2ioFiXCFh4AVAzr0q/G1k1wKFHTGMrH03fHfeW0/wm
LHfYxBArysHPVo2QjtRN9Cgc+MGcrjn6cf2rTFxnx5rpbENhGhRqsFHMYaKydX6aEhLZYbOSSiZy
iGZ16PBtBxtjhbqVXUav7DMPgPBe9Kp1Vi2vHbwew3PpFgQXNy+K1zMYMD8YsaNbK1cXKwR/WRD1
hEFnG2PdynT1u591Fwmv55AhiThAwZBPDr9MwukQgfc9gCNmm+pE50BSHss6ku5yyJY3R8/oXrhn
nbUI8nJTVde3wKTi6DrXKYi4rMasS47LUR6WvE1SQrmEbqp0Fw1g0L7XI4irom6Bco5PVfFUxXp3
71gI1VYJF3rKlrwbCRmBvCzkh3gvUo7ICgo5yB4UjQWzQ92veqCmukO8oRHfWqVHAWxKhth9LDtw
/El2trzOIOqfJMNavAZj1u/UDK4xUZfCwLAfUVnDYPpPXTOykIDSVN0XqOhltuE+JFMCHYWTW8W9
NqFrimt4cXrWMPdxSoJYyw/2YA0rUWQG0e4hbBQAhqq5aqmvTP1rYNTaSVTZUqHCS9aPyIVW2VbU
iURTXRU3EZyNosuHBhjztKGaTyyqDTXDvztk6VGcWNS5frcynVrb1EOJx3r6kaIxiOT0bJgQEE5V
Bmb1m2VJm87zw8cs32YAgu+1ogSP+Mz/9EHhHjtFu0JEHl96xKruIrFHuP6htTJ2S108tCkibjDz
R7IUSkAaXQ3N6+YUGZFxx9hvzMc2gbkdMxf1I7+uUNGy2bS5MRpDo5Hb+7mMQlKxK7NYXxPnS7uf
G+p5WjyHlf0wOqwO2rHAV1Q0+t1xIunBCM7eVNCC8G/SG+V7g9XyNOjxtC0E74P6H4EZS78+guUo
Hpl6xUCWnJloVwR3BO+aW54Nm/mJGvPAI9a4XsGKXD1kZeI96hjJHtUwe8pdrz+LbiJhSaaukAXK
D6Io+iqwrG+MgshxcZSoA1ERA0mIruzh+rUje849TjXnDi/3eNK05pvnlrCETPWqlbQoSYUrN7RB
/otuMGAe8dz7V9GDld9dDhTtHIw8f9kQ1AfJc8w7YFHrjoJYsVV8Gy2DfrTuokGpIfeUc5wzoiga
IEzRb0XMghHlDQnmWL/Glaxp6zZg/o1a47L09bGdImZWWftYLcKdPRAxAZ2l/5iDhtggzxJtNQtm
tLVVF+5OczSYw+FveYTqOXjU6wpsqBZhP+ixh9pajKjQpGUiEtYuI2pZqHmqY89qI/eQw5MQC3En
pj4X4uG/uakIv97XtEbLD20Nh/i7SVrFRRz6JHLINSf4r0/1hBJqphBGkRNJJwIlp4RNLYGTohLq
2mbvqHi8+xDCl2x49ufAqynOW2bZXb7J6oiZpWYXOwEfloQ1MlAHUU4E6qHVk6/6BDxqJiRNOf0E
tIlAHpkCf2QUELvBBolRAN7dk0jUou5HBI7KiX/jP1k1dn4GkQoHRpVC+yia23YEISqyIbQzUP5H
IW4OiPNx2sGyN18xe0CCJIJnJLRNXIjiKs7NkL2cJ6vMHu4T5A5AmAFf0LfSoElA7JrfQ6P/cmGL
iLNi3yP/tTGUJw9dx1PWtG8Wl/UcIAe2qxX9mz/ozrafomojhsmcMzNOshX/d7naIifuAD4sf6t7
XCsJlbSz3KibMvL0Q41Q28nUsvxoskmIirBcSXKz73TzJeZfG0YPQh9Qh8wd5hFQStbkNoT0o2Rs
whIQ8wRKS6eIa2u6WSKXQNqwLaAF4bvbKqcKZguvMHF0aTlMfFHcXz5cGCDKXDfTqaBQtJS1JCUu
9n4MboVv/NQTX9pqxiXryv5U+WY3J5oe9CdXna5cMnxLFLU4AfktTk5aQDousqnttMpWZIX0qsiJ
JLLcgmgnBzaMKXY+m+RYcq0AoMOi418frNyx0mOQQAQwYUSnvykS8YeXYpNoMMso6Ga6E4ZpnGIU
xeXIBOZUZOsRg1eaWMNmuTPiOV2KIucoHfJWAHiZvDN4Akm0KexvSYxG9/eNbpyjKfZePAciCaZi
h4tjNwbVRVTlroG4g2ezGhGyBq1QNDCllvvbZtmXWKlK1Ee1FAzYhBqbs1ajdscIki9A8lzTiR+i
0JExEIkohgEsxEog/SlZUnZnhCHr1VhZLaooUtifLTvbaMh01Vk/rLwEaV0ffeqNbBfsYlTZ3WP7
+eXE/bOST8S6rEfQjc0QnANKP+A636pJC240uiZZ4a/gKMNROub+xSQW5uq5zRp/e7XqhuSWKHwi
UqcwNg4sq2e5qNdMGTkudCyLedEcoRuYtraj/Aj6Xj2MHQpCpo0mrfW1Lut0p+OEIYq9adFiqbxd
UCNEqacrqU3wjxAmuOGDy6QRPuiqYq4HZZC2rlQjC9OqO7j/oacbXzQ9PqZ5jv0OSaKg0t+LrkCz
cIh30C8FWwOgX1Y3F98r5RUfR5DJfpZtKgAZfnOB+JV4khCXriTjevVCjCpgqdaQsgW7rpg0omuN
KFxMFDin12Oudugb29Umh6KisrE1tv2fyuLC2K2DVArHj61z8YYoXAcIbLlpKMNrikRpoGCubmWI
b7UQdnxEM4v2T+iCyJaJpFr3o2HvXbhupLw+1KrPRYCHLtBNrrTugxWvOp24mO7VsSfTJUKQrMeq
Xxaf7mluURS4YyzzmEZ7TRoAAkvE+zedtGdFMa7xP35j8exv7QH8fi6ZEdxEhOnYI2tPHWyODT0a
4Zv8cS91hkNkP/ZQIB3weMoXgmlRz7BRYJBTbnQOShfMfONBGGx7tozWVqPDOQXqyZf+1C7aMmV/
nZ4gNTTra+yPvw0a12nFh7Jgky1Z7i1Tm59FAjuSyiu6VroWsaahw9/oWyjmyKG+wSB6yaIKBVwT
nBgI7k2MOUHTAYWPkRyvzXqiFIFredWr9VeX78UGltcVuszogya4cGzOZRZOACfE2K6Jyhlg9DKu
TSHtEq9yHwcY18fC/pHHqOp5svd9aKVdbbMR7JR2My0AW1Pzz8TK7QzH/yXBw7rKerSJlX58cwoM
FhggFem3hUQivEZacNQULHlOKD/CuGCvtSHeuH77PCj2DiFcwkd8QrEkXcbbyg5Jin5GhdLsxqJv
NoMf5zvJfvWlNF0ZYeJuyzjFPtOmO8OUssvoM2BXYxkMFOXB68Maasrh2Mjf2fn7a2ew2m1TPlUR
Uq0lel3Y87emk78rdQs9CwRJtobocd2+EpGrQXYU+mtUPJMVq0FlPcK/unIQTF3VQ5+sQss/GLok
r1oou8xQf4VIrNAJkoTmK2Z9VMibNER9xYYxVFaag6J5Bm3DV89pv7teUULqlP0Kx7dRjSBfi/2f
BOcmm0p9QULxpSVeEq8LbKnd2YEydfJt1H1jb7C19UNjYTIjCNh01T+Yb6AwMd/DzrhlPU772Lno
Kt0SpbtqMqt/5vRw26I6XOfVxR0bBGTTYY88r4m6bOofhh8oZ2Ovfo7S5pvSICgv18NdD1n5N+NE
15thCEQaHUefzgydQjLZEDMMsaHHM7EuswZCsPB7y0ValTmiwJImHfOeRZavK8W63nPt5U1sYfBH
UuCs5bsyMdxHtA3rLa6dcN0X1ovZJxstbZgIJGho4/gNjft4ozg4vKuyDlZVlXwlXhSQY80euo8C
9JKI3jRLhIQnnVgio/ttJcWvkPk/Qp1mr6qvrQkDXRFE4O67ox2ovzIp+pUE6s+q0BALLGHml9lD
YeHep10z7OwEZ0GgEMtux8QR+YP3pmAF7RPI/rohe5LD4lZMhqp0mByxv7XKQnqh4wf7hMpWrb6C
967c9pI5wZ3zh9YPV0FmYi2ZAnULrz9mCh+FhBghE/I+uF6YNU1vHSrHMgkeLAIxVnmc3ZIo+5No
1rEozO9VwMar1+++HScbXY4PBKpgD3Jr9Fo6F1y93Z1q1Mw8qKo3BRHo20YLYeTp2mhjSqjRq1I9
rCQj7TeuJv20YTby3ZZA9EDb6ohKqbVl7oe+fEbmDTd0ou+xAuyNEUumn76kvbzTUfXe2b5J/DAx
K4HBYyZlb46chad27fn2xCH2pdV82Mbj12Gs4w38M89+Of7MevOrmg2PrblW/x9d59XTsLK27V9k
yWXcTuNU0ggdTiyqexm3sf3rvytZe79L2tJ3gkgwAYI9fuauhSPXTjQeZ6I5M4fkuZb+ScNxjhUx
1l7VkjNYmTBqot1lYYhM29moRFt6CV3371NSf/hR/uTU/WF00DTq6iXu8m2LBicbOSfSrl0TyUY0
zXCICQ5E0EYwWpPby6xmB641S6vh+iRV3s63sq0UIO5EZhz50IQG0F0R2R9TN37QTV0s3Fx7bj2C
bLrEfG+L7FsRp2fJ8R1/2S+yXXSx1mYekl0viqcJG3mQ69VD3RNenpDDNGQoqnk/HgUlYpsKGgDN
nwV21M4bCEjC1Npd1PcXOo3oEPTAx1Xn/raiJZqCOywd21S9l4LIXwKUF5pQVF7qJbFN+cHsyktG
NM/CmJW9Er6/GR1/9160BPSRNrSrRrsjbz9DLD8hj4jp0aSNfU8pRnXCN4yEzyU23eSKrEOQHVDh
zv7Wi+6Q6eqt55di6/eaIMIg6TN/8Rttz8r3iLisXvS9y1sfnQya6Svb3HSp2o5VuG63rSrXLW8L
iwQ7f7jDcQG3lzD/K6KA3fqUgFJtO/rU9JZisdE/ZBVZn72VwaeUa5Vw9Sov/M1zKpQz9Gnl2Lw6
fXcw/e6+9/KAPodL3UUfdsG+EQsZ1Q0qf3fx1JNPWg0B1AwtD4Lqz5lzA0aA2PiSsaExFBPNuPIs
HYFxvxHsM3Y+u+WqOFE92jAHJDpYFZdL/+p0gMpz7o0LcnjOeTq2C+mSCKgLBEdWET1VTv5bd2Oz
KLpcLaXf0xiJ6bCJ9d2g+w+uxRA5xSRnl9Gwt1qm7LoPP/qO627uzbVDmLfbDkcL9I7klGxJxJ2j
5bChMiRKFO0UkbuvZBAidIqA0Cyww2aweJNd3kYqT2YWdKNY9qbrY/j3vMWQqmJZPLYFGVFDpulr
0yKzoW2SBwrgu5Bse25wTJIX/0cf+/5gEETGbszeemH3pImJ2E2//xAdSeOTlqB76T+a1l9HA5Gi
bUJHsZ/5yxyIoIHgyBHGL0td4+JhCJMiDWQEItDregFinW2LefB2lEy+ugnhPdzB+6H+MTpm40lx
eVbk66TJQWgVDXOKDMWU00UmDwbLzxJ3Eqom+nvmRB6ipPqjZDReCKOHVrKew9ajqKT8Mkiu8+YG
l4RBI1iYePRzlsc+knuHYTHqytPgQxrSL0LU1RED0Quz9osHaRHY0bUrwhy/J5sdQOYN48nzudU4
0zLz+mvDIHdzhwKptCVHVb5mpuTqUIHTzPrZHoqRYTzPFsJjBnNydBtR8jeAZ3d7u7omZNkjeW+j
erYrtTJMe2SwojQjccl2cPp7TY31LtGyeytiIKeTtjTtcmOBTEk5KwbaeNhg0rZap1gCCD07cfRF
vhXZqRmavdiQXAGcNNofoN9nUmW70LFGmoE72MpTURNjRsS9WOSobbezHTXLlkRMX6VBOtvHpvfR
pva/tnZH1fIhoZi1BIQm8BHtXVavsDLep4MQa72U74Qs3PXlTOJzdY1o/pCC4urRNzDrV/FzLVwm
ITRQHiDBQuoRc2eVEDOJBL30NoiWbKohXRWkDuYeZ8IVYn+mPRGQg5robHfMtbCmJ1N3DjLlCox5
hzNBqQSs5K/thsMy70gcLlax4WwSZ/yYxzuUM885itQFvSByVRi8T1SJn3BiIBuZ2a87eJW66QrB
268ayXxXbVtAesib2e41Y+1QeLTwbe1RVGI9EHB7XaSqBTmoWKEmBNSba7oc7R8ZC5tm7YkOfB9i
68t0tGkdmgNhyVhISTRke5rnxNsxEdo+Z3+l4R1gMKE2Mca/wozfJTEZSZn1ZzlduXBG4H6b1CTW
TSBEm3hBU78knm6SKucuM1pOF5rPWeLa5ieAyy8dyvV+yGCtTYj7iaqizDQeCOwrlkhlMFBaxlLP
Kvv6DasEjHhpmhD7XrYRNrm0xjhuXWPwmAPSOiBqriU9pXtLDUkcdbfXEs62qhGLNq+f07zEjuTc
EYy5nCvmZ9X5tPoCUiycPN4oGsdJ7ZxPDhL2WvxMhv9dF3O6RMhWc5r2F7dU726rvkkS3c7TFDim
8VGNiU1asiKiF/NFODY2+SSqDOBB9Fo8Dpl76VsPW0ZaHAevh0CROkS2/57aHY32hfUUdg+90Inq
JkOUBjEad3Q3XI5xecxtcRCGw6UbdfQ5wWM0unuu2XUMVamWcaLfUzjybA60Yvp9uY7i6SEO7QEt
oHuBUKHAJQ3JbJ7fPP/BczREIuY1i6/oxqDrUgZsBkzi66JlalbLiRRbas4XQ9PDN8QbrS6PZf5M
bJ4P2RluOSeDpo6t1Zga7MQGg0PNpFxppmMF3l0bEdgJ6Id2gW5wv0dzUrorJfU3Lc+hWnpzE45k
7o0hZXg5MWjS7YNo6L5jifTetnbMF22ZM2Aod2EzVbL7Umc92zFJ26QO57RUJX5gVIPDj6EPIfe1
IESbW0rLCDwv/Znc+C2Gp5ymvgi0gWzA1DennTu9ViLJV6G5yQWEdIkPFQ9qtHLogalE/5aV0RWh
ZucfpvzXfKcJuCHAlTQGSCt9ddomxUQ6OdnzOHL3tmn1XteKkWNwOmjCFno4piTad30ylH/qkI6M
LK5PXRSvLYpE1v407uvM/Mo1DLtxSvL7NW9Idt8okp4hxKu1hkZlIbniV77msjf0uZSUak/ltPZJ
AZ4m4Hb0XHIZZhHpbBW2QIkTIYfVSlu8f3kIFpIkP1WYH3RXI9Q8rWkWCm2op6TdxgRsLBAtuYum
Mn+URexU/mw4brmJKuPDNbStO4/gJz5qHqv+qSqiTsnr/iFv5pOJWq2lGZ9mIodJ9s2ygDZYUgjm
cxNT4Xo/cjflUsRwWH4iiUH6PfzRb3kKfSqWE9Yog6LzYnBffGPcTw1hJOTM0SVvNeehEZ8l/ywi
US5J5psb7Vq5HNfTIbd1Ut+Tsl8nCfs0ndm/rtUL1ygyEET11+XQWTXRtOH7YMH7iODbeEet0HNm
mNqSBqzNC0bScKFkiHroxx9fpWe9gm0/uUXPtIkw1Z5RnFFdjXVin2c+21SWqNBi4OXaRGQL1isb
5DXvumN+SAMtVYFmAsD2oeLNW5TKumh5BmQorLcB3tKI1LCk/eeap+JHh9gWT9HsbI2cAV1ElPKx
OjEBkLTHHtYzyW6VvYXQmCRhAKt7P44u9S8Lbwjzo3BWjvFwyQU7NafBT5MqalGE/hY3FDVMZkUf
lHoigDRfo+G6T93hAK2A0U/LTyKPuiWbwIO6JrdO1qPxGZXep9u3L63OiZnZL3RfPJpOuRQRPYVU
AJMCTpHsdNc2XC3YulCIb1tLf+s7+0tzB3BllG6tRXddqgPGpNz/3TmxcEwMO9mfMkkOOAsAMrhr
eLPxHl43r54WHWaSConUPmSmMwPctd+1HNfS1V5yKokXbmypQFUM3rqNmiHkbGGK6cvKxyou9IUt
8rsq7L5KgYUi7mdCKZE/Nf2jm4u9VThtYGo9M1WJ/F4noHpMNW0prv28vW+ssIJTRZ9W33ERbwmu
uGuSeK1n9k/sNeBUDSwgTapUKSYbc6pPmUOhaCPzXT1Qmdrr9QpV+GdmtMhFTRq67WSVZhDPaYf+
LSwJDrZX/Ar7Pj67SYlIWB1KzSDfyTHiBabHUFkPYYeFIgz/5lJ7MqkSGp0qftKyDzITS3s2Ay3S
UWMp8zSRPba0OuPb7bud6SePlYJZxwH404XXNzvOPyZjeM1KfNW0LZB+VfE3J+o0ZepYpcjzwuiT
EeKTYtV44VbD2q6nj76++vJ0buRa4aMInCuyx03UdszmV6Ry3MDixUtrAprVE5MCeBM0If7wbRop
srY8FDl1SpX9UHhKwKBr73OkDrokQtovjyZLuHC9TVdVXlAoQu7KbpWo5C3JGxH8Sbv+tq38K6xr
tJZmdSlIa+zcgsXFaWhbsjvi8fZzqVYh/fGonPBqG/Uen9GjqQ2I03H+4rLYTopYwphu0DTVAfX6
cuBsRHM+C2upw6mSwRXhBSlVoAfdPKY0JSbZeo7cPQ7KT0fIj3yezwM5X9BqzpEr5NXJSGvT+qVf
VmgwvWhjNmngqh7BsUZbVDqfMC/dkVo7b6RtrWziDbj/GPRR5oFncnUNsz5s6XQgRR8Z+Oj1hKzz
R9WW/zC6gDcueMrCYqLjLC6PVv7Si2xJgep9E3dv8QAFfj0F54mKKYQl+jpyOFHwT5zmPNyAiL+F
bncCuT2HBOWzS8CHlktjRQvRPhfFYxeb78XoCDZ6MWMtfirPJ+VJdNwYy+TxJhWIdEAZwON6y27s
kVLtt7pLv9n9PuEC7XbE5tOpPIdLfC9vdn1o6vCd8QA9RsyIEgLUHzSInMagbKWf7GzlFeYWlRGw
XjpZjAwyoh9SO1RurZ3Ya76OBdju3Ltr+rLLZWU7ij396K+LmSiaWeTZtmyOZaVBEPACKy/Tvtn3
Lia8ECIJve04a/gmCyIrKcmKRi+6GxLFppHkBLh9LahTm9riyd5MbWHcaTkMlsSJABPhslHzYh17
hrGZJl/usMcli2aig2k0rOJBm1pC492s3dwe/vMcMfQp12Wbh0sXCwdB/LXJvaqjbNwtKroMru1P
45snEsK4KbBw3HEKpD/tKhdLOianDwcc2RDoT12r17b8PevZYFDtRQjSR4g9W5uXOW/azcCE3iju
YUMDAJl0j/QLf/ZdfnV2cfeZNbUTxuBv3PDPpbMzmHLjEx0Z95oWuVuqi4ie4/xd6wlUrSxGe0cZ
v2HpcdEwYRdh+GWlog+AiLwlsQHCtwhx1kv+JodlyZN3ibqObLG2j100fKH7Hfvm99Ai355YhMM+
3JHETEA6iFXnm69+Rui3va4n7SivPy65MjCWg3xKkXzvey/k5xF7WNIsMZfBMKWHWXceivpcp2JY
pLl6LCPY59zzdk0tgDTdc2biJne9n2a0CfGP5P1k55f0Sh34WgFsODZ7oUcqaBuLK8KnBR5X2R39
GOVSRnKEw++WDNeKy9ralYOgUMdm97a1olgQNoGyQ3dIJDDcmkzUzHJJaIyaVWrX5yYd3sbiWrQ4
psMmtIo/lcztsSNpIwLe1m12ylbkc4OdLPgBy1r5sf6WTO7Rj/7M1oKTbehD89hw1olXsjymj4V6
Ca2EdCGPPVocWdECi/Vi7MhyGKsx8PyUvbNrqwWc6iZNdOM181mtyY5ldwvEMhb0QxnJXvSgL84g
Tuyxnxy9eG0LL19pjUgQWkRvZIxgYffMDW4mPUDowTJ4FR261A6BHAJS9cEV9lwNJmZ1k/+xeWVb
Z41iSDvLNhSZ8l3m3oILW+ue8znj5C8UUGU4QK4QoYLFHcZddSN7OI3eJa/MvSBzHANH0/Bk5AQC
6haRL0NVI6sCsLLrnyyVZL+UaptP4MxGbvs7U+y6ousXUwQx1c6AT66bffaAfNxtKm1RInpo8yre
RelwHaDNdxuLywK0MiLuZGzu9aKAWDHtr+pKPYUfEoQlMDKN2bU7tGCWyGSbuwhrYM8wcgkdzsqy
AuzsdXwnw2nAXxegUalXfmmTkj5BezjXxppegvglc6/gyzhhSEbINk1MSgXj3WJssv4i6UxfttQb
XQP59+Dyx8iWQd6D24wkahgKWJNZqt6lgyTxgztCLEUYyD7Rj53S1wUz5WJycU4nM43lQj/7tbA2
Qu/lmoTI3SxTd+Fk5So2KWyZI24OUSTavQJvzzwE7mk2vjglIlO9e4Y14/9fzkh/QGTDpE3v8gpY
nX0rObWpQ/XKsCaLgRQJWSaHzoU/lQ2gfW2NGqZY8iBzv1jNncXNWLVvRPSsSvs6f1ZY4+ZhZ2es
pHlSvZTObG1ds0LNLKrpTrRXTqhBTkP9Bho+N2uYa3P6xPFurETMaaEpgQG7BQjkQmOb5dgvRd4U
gWuUYUDkSomWE9drnQZUtpUEQF0vyXM+8iOyiUvYyhs7EEJc+xTkwRbpa+fw3oZG52zTJEPAxGWP
zeelcfiLpc2PxE8EEhM5LGtQMo43vNq+jbA4Kw5EfY77qLroQCicUeUi5L+yirOWuO+2YbvHzzbq
aU3RyADrzJTlwvWsHK+ugjQatoKNO/XCBRWrvSg3kMUWGTFrfzhWMeUteGU/dUd0D4UZroZ0erUU
rsvBHZ7bEK8nMqBmU1JEwxLdncdk5iDtT9ASBKwTfdWW0y9dr7+L4FABDn2TYJRoAjZ36h/ym3mL
pvR+0HuN8mkPB8zgUbtRYkyQNXpaE4TOpGykp2Gz5Ey2Q+LWuJBw/ddHMXUsN2Np7ggqqWbGCptz
TtTGzxjZn7r5N4zzD9EzlFsQFG7L+7l1dJJxQnDo8JPwLb5bmM5az3FQQBmSXtNiMgH30NRwUnDM
Di0+aTys2lh79xvhrXqjoXAtyaojzJ+7ymePdjwBpwPtFegGkw77HMy9TKzsazcE+4iATIxsyW17
l1rhdOeEOtwGWx9RIslxo2pca2TBo0N+7LRcXzfePRkXDIb69DKMxnZudVDhsXnuBhgRR3WBGZVt
MCrfYFDMZ3776Bi33XvuQJFZf+aQ3Hvs9tkEc1cchhGpEduBfoSAjn2NmX3b4Bs/R/SRaBVl1pQ7
LVWr/TTV8G5F9Hrl4THr0VaK/kd5APp1CgSPuvKpAxSg780n97d0AD+s5yFke5iS3rDCoPOpXd1r
sTvtR5fqgiJNL5qoSc+3J065ua4WFVKUpTGw53OvmfhtXf7qlvrqBp2JxVFbg7Vncw3dVlX+hXaD
9krST+F72RmbbvPAX5RyVsUp8Iudb2IicBEbLjMt3RY6hc5NaN3L1k/vqpZz25LLiDd5MdU+8kBI
cEP69irulDrV3spCPbv0RkHbRv85TdWZO2zKFGwtRI19rqlKdCD1ekqvht2OfQelbQjk5/onxWTF
ViF9NHU/DGIJ9BpXdsJnACd5VPXn0sGZq32DtasPLdrCvupEO4nT0EKzzWP57brXbBbB1qhpEdYN
/FcMfd5E/tyek+sHG/StQEl7d3vKySVVRiAPdebw17bXCppw3BbIH9HkmqylFKt7mk+KfzNMy1qy
Doe18ZT2Scp5oL+2xEssDdN0g8jaeo5jL8Xsv0ZJLHC5gWlXbaFWTchGplD4INJFM1ZyJ8f2aXDr
eWOmVrIamvw0IhmDO4ads5pcbrh4KDb2+owc4RGuFiaOEY41Fpc+MRWgwyurafvTUHsPeckbWs75
oqiN5tT5XU2H99rjpu/VZLJ00Bukjp2bcALkB2bs4vFL9QYp4i60fNobL5aDsrBuP2pJkguOLkah
YuU37rmAEVvWs2gDhtZViHVwgGIlM+datKF+02Zahs7QUV94lzX9uCb4G+ViePLn6Bg57FXYlq0z
s44DpWXgMYa6M+gfYMgZf1lyCY9yvXvDai6yz4BhnOgln+A/BfeliATpRpv+RvqD09AyToltDcuu
LKK1ltOMIA3vz7XRaBbdy9gN4UIQgxy4kx647cT6bM0/YvS2jUVNdvrnOpygc5F/yxFvre52zH4a
JUblFO2VVT83GWKKjpPLbJ/wcez9BoVPFMarMGlI8ejNheuL76vjhEGcdJLWN60gNN2DifI6h39Z
DZGz85H83GFUfDauNeNRrcG2V7wBrvhpc8yW+IgqwNf1GHqE2qT5k+/AU5suHUVkgdw51XQeLNgD
W4Tv8T0KFFaVIFTzqjeR7g/NceqzfIMsYzcN4Zm6EKwvYBGZMSLVcXnNaJpei9L+bebxKER/Zkol
tjjeZyFHcHZqCILadSZ6zu7rdAaPcnbSWDDOtgXIibWVdrczRnrQi/FRm2bj2KMFMtEBr6tkWzSM
uJ1v/ZqZ1S9Kp33Vqm4G58q4GfC+mTgzJaKnxov3HVwamNunKbruYFAWm8betNa6zl+2cxX4IuZs
SS45yQxBxFpfNRtilXZoJrmVZ7qJv7/+yB3qxMLRonFa+43s/jMT2VfXxDNnv7lRkv+LSCgvpG99
7cztR2QBQqbp1U6fwqBZdDyZlRcFgogyEAYYW5u3eWiGNcInVti7tEuf+f8/uF9N3fjLCLwAmBbQ
v/X1habYVtnR79iOD63p/tZ59+pN7SMsRBiYqUZOvktxlk+ilAzZDgjjqt6BR9VoDXYEkmwqD7xF
X8ySLb8O6+yG1p6gtC8jVF4gS3RiVzar7LDns1PLl9Tu7IbRIfzhbrKmjcsVVEbVpmDhDh3tzeqT
P8LNSpBnOW4qHVkb9ve4+S3d9pWeKdDosjpLsTZC7pys6aQr+9tCDKQfl19m5qFNH1e9lyCp00VN
LwO+0/paP6NNCOxC48c1fyE0vVU8+8cRSdqyNIhGQHqdSB1Nrx/fjfZsLNIkPtaVRmulVRwc3GpZ
KYtNN9n6CtmczXShgr50NoYaI9LGakkFi3wweWES1rj8M3HXsCmNcHTS7hhjvPZlxwq/mer0N67k
NXSq21mlxt9NK6dwQHEYb9mEXTvQJvVizLG/B9kIxpbucc9OjNXolk9x3dxbPUUQxFTzayRLVaB1
9UDL8XvbRydjKyShy4Nk0imusrIDmXoX5N+E/o01jNUIiTFS7oRyaiM7rV6p+tzNurEvi2GtSi1a
yoyhrG63VWkwt4IJJ2XCf28sV148H5OCBSiMZbnS6+4u8ihuj3RqF1AcGb7Wrvxcw648vOVjs2qG
lhGgi+41g6FfldVPBKEnU8oo/UhLltpkfjqdPAu92xZ+Pq06g3k37zIHPMjCLJSTyBKq+y6yvmqx
jyxWTXoCXeiwPx+NQyVsbO6D/0tHyifgl5DeCwzKZqQGDk/L3mJTGkeMEWNknjGsnGOlnxPVo/Yw
dnWUF2sDeMApnPvR9K9SHsbRWlKkOKF1rRvztR2TJxSWjKPkUNndgFGjdE7lbD2GVvogWFPWnttv
smbe+LVxF3Inxywa9BUEGdWUqzQFjaSxM02ahSlHa4mMkkdexLBTo4tpC1BzvNxJFW+mwVi7XcdU
Atjo01mwqLX8IMbmJ0yHn6yFq0jnhSEfctn3XDRY/sLqzYydn2S0f/uhIq/fXFp6Xm8Iv4cvmwhW
kOzanfgLSBbCvi4bwDPtbFXzU2y7L6k7bnXT2smYUVXrzAPxO9g9BBqdnhui3Xr94vBnCG0l9Zob
BtEQgy/WtuQOq6uvpiQ2MPsSlqCHLdsB6l4cFyQu76rXOfSXzTSLTdwZzz49rFL673F/VcQn8UFT
CCkQ2tECUYwHu6D3tDIBuAvvWSfFrQ+rM4FHA8qr4VEOYDFdhBm2cp0jxjEK7cL6ocDIsPDn6VD2
/jKZbVqUOATG5GCRkwLN6q1tr3mw7OKzaekq03SXrH0Eafrw5AvgZcvHVmB7j6ozGNjsJUsuDDQZ
CchwxXNGQSd2E+LFbKv5LPV+qaFSlbSGjol5dgyXzlByA1Mw974Ot9dbHrzA61xm9kLEJd50rD6h
tC/Sak92M3oBXCPbbkrrFpq07vPeaVclmh7loXwcu73ZwwZH0CmN9k2SA1WPYKsL1ZAgiS7VdPnX
KvjyPDfYl7o7IHjWxsSoua/Nm97oXwodCIxUpKsjfaNh7G59h6GEQVHhVrnSgORJJcRO6NEEOMD0
G7Yf0jPWfSMOveuSh1LTDJmxZhNo4VYAmn13VLXojkaV9EcAiBlaT2lb5CNq0Wr1uCtaUT+kQsse
2FZfP789UbX4H8kp4rbphGRBhnFkBI2tt5v/fJkDtXFYUWsoz7enkAPAQ9ji/d8XSVWUso5748qe
2/oBHEY+IBd7rHXCO25PWdS7nqSvb/854HpUToHpmt82Xv77QgDpuPSVqe1uxyG2Hi+jpL7++qq3
D3hLtjGGSmhrfrPbc63TdgEKO5sYl/8+lydeYBDqc74dQXbXhNolBdC2M3UW4/CfD+ztLp4o1d3/
PC+YDYjSURBa/z3ekA4pFuIAT2qe/n06p1rtFKEwur3o7fm8mqieiu179iLr2pThfUqn55MMEU5V
terubg8dv8quHXDzKhnT/slvonxvSrDEMlI9d47Ou9CBEOTYb7qgdMej0ll8b986NX4bRIj1dreH
ae6nG4wNYvnPC0ehOtBVCGh2/bFNTupcZvxz6O1HeX79CusijrefpBIqG+fQiwAkOFz1stiyndaC
28ME5+lR+eZzITV+D10/W9JoH2+vY/CdQBmNPNxeyC4R9cnSD9e3r3apHUxoenHV5NXl9sHOZbPO
Gi4torLiOOidiqwLVbTB7csomqsLPzDZNnQws4pfjymSOUZ1Ban17+tk7TSyHyg3gBTmuuus5AzE
Hq8rNeb3UPBX5UBdX4ioc5dVlAwPGZGay5ZUhcepkU4Q4r55YvZqgkg5+UsH+sZ1Z6vXeCbPzs1t
960c7XKRa331IZr6l1JZ7JJN+eoNafE91iW2wdT6KWeE7LlX/XUjE0UBpwLDUQWDXrNwzPp9ODLR
LJoDaBWS3IIUGuGkyA+oJmbcGTh6rjYxXMgvRMTe6mb5kzfuxUXh/5Wo9N0r4+ZTZ0/A9Nb67ybc
7SJL82md1BHVKL4hL5TJk6uZuyxB18Ll23NRVmOpnDWGn0HKy+0LRmS4LBJhvbo9vH2hSQCH0ijX
GHd4qX+Oq6Nx5SAxW94edtcXqFzTWw2jR6Le//0Mup4r5NPwaLaSVRzMjauvNcsghfh6zO31fTjB
zSjt4Z9f9faFsg37TdnCad0Oub3+qOno/IcYvr+S6NlwpG/nIaMuEgr0TFtQse2lnVIJWsdHLjNt
1Wlj+kiIQRI0ht19FLl2Mu1aRXDEl9kL4z9Z2J8IvP1X5ZgeFcgdtlnl5qAqvtxrZWXtXVN5azav
A9d/YcKLW8ObCoc3uyLKJbZXuAf4B83ZfCnd2nkfHbMKokjND76RVGvfKYjbKdrhDnW/t6G1OTxT
a9ouLZnpLygKUwKT4nupZw/lbJonqy4IWrAcBTUBF9hnsTxx4kAURVV2ytg6bSyyFo5ZJvJNL0lJ
yUsIriJT0zGzrW5jlagKSgH53wujOBr9ZG5ItomOhm86Gy4U95BlGAEqFlyusrsS0cmmxtq/tew0
vjCNMNIZrvMd5XfkSjg/HfvwRdtF08Pt0MSeNVCZ/x46Du3/HGphc37Q6fjeDJ3N6ttnj6in0gPd
ZxsVkm1K2jJwxu05AM/NIGsVrxR1ocu60WH9QnUpzJZm5TScV2Yyq8vtA/WybmARJ7G+PTSuxxkD
TtzIqu1NzdJGcXcKlk2qT7QzEzn+831xCqjsmWFzBwn+M9PmR1AVSD9a//uu9om9wafEbtDbVrSo
oLFUmIHxJVwsUoWXiHbG1e05VXnhhekejT6Jm3BCHHd7zlXWUk3EM90eqTgsTkSUbW+Pbi+EP83f
prTnIWfmNW4fbGGHFDdzDf37HHrOBirXMXf9/x0H/7E0ibY7356qfa8k0q3ZVg0V6mOed0vdVKgr
AFC6tZYK/nfUQcYr3Ij4MbU5A8sy27PLbQEhwPVJsMks+OdxKxsC+MBx/zny9pDgfKCm64d/X+L2
hcqOurMDpU7mtEcMjGrPRjjp2xtwX2o5vwQn5v/nych29K1mAPHfvvF24O3D7Qv4UKGDr988zzXy
8cx3dtF1AyrjxjoN4D/nqJDIWkgN/AA1bCF57OrerAmqsGf8OFUP4Wi55W9pVv4liTDe+BI8/fZ8
4fqPxH3oj/513JUSW4wW9xxfVvuqJhXKnmibDqdSrm7P9zE7ItXXr7A4LuFEI/WqKdRlYVM5a8RK
27cuZ9Pi9mk30VxajgNR5ra2vz3VpBlfvT3+59Pbs/9+ffAxruWF9vc/z98e/s9ztukZu0JmK+WB
odJ7Ne1jc/rPB11vL0nP3zoL9OJF7NpvRor5QK+z+gPS7scWtfOpueVLZxjdTjiW2HhGGq/8wiL1
gwz4F1EZ0Gc4PErTYz2NDHKZmjx5pfGSUmMWTFQZ2qq1pr1HylY4pdYSVTjrXzmeJimL36km1LNv
zbfIbnUUpJXHjl1pd+p1axoDsaI61P1CV1a0DYuSrXWHtcszi8/aN97pJ9ceCMyu9qVJzGDizggS
xn4tizp/HXRItEnLjbWGhevDCQNeoFj1r0MT1XeGbPK1jkFsV/VR8eJN0w4wsvw0lFXhegrDfRH/
P8bOazdyLNu2v1LI58s+NJvu4HQ/hLdSyGfmCyFLbnrvvv4OUtmlrOqDiwskAkGrSClI7r3WnGO2
4a0n/I/5x426w1+w6LNrO0vaK8+ny9BPB0yfAwUlPa0QbWBq+WILTvIlBEl6nl+MtG/OhWiQ15oO
iAOFWXqBQPJs6FL0i3kfvJzTW2TaeODE8dfin6eYd0/y/ClJ4mz3derYQBYslLZeNwXWgL4f93Bb
3Kt5KY0woNkt2Pt5MSxRsSBP3XdOdWXTEKz3FRUQ1GGqXGaFUj4NLX3VMBXFD3ukby37uHrO4uQJ
mUf3SkTzuWE8+l61Fpas1CfBPhsXmYNNYKEwkZ/K0a6PvyXpUcg4vpjs9gk+8Rqf8gSXy+wCwpyu
5QtJtPR2XvzaEMVKQg4yOsuWcve1fFRaYsQNgNQnxwoKd1PlSHy73qr2gdEc5qX5Zd7FnPabF4vJ
XSQ6n3pZbd/IXlX2qYOvK8Glziy9BaKgY75ayWnzvE+peOoyjqmJlqbJPjxWX5nSK4fPQ3QtXpa6
b15/7szf6UojWcIsTfsGwxAn+fNnfB7feUnJN4ufUSEpOPZ53W2WNTrsWz9K0ltvmnJItUSr8+c6
p2rqVUQJDOkOSDicK/qlVB3nVOhhecLL8sSc2LxXsVXBG7MueWWDlA3Rk9t8EU/zRhOq/QodSL5T
c3SCdWvk29RG7xrXhv8gvcxe5y1wBD3s8VFh7yQ8p8Xq1ifW/RijsnEzX3nf0F/z3tOWIalR1uZ9
wrnWCGSjU28awSoPYwxEKAXuqGaue851MUzDvBtLj8KprTPDxGTH3ByouyHqcDFvtQ06nUNteyfa
8wBGpYyv8soqr2wUa7TQS/lS2MmhTEPzsTRyG0+FDw5kTORTrlBAmHaw/3okvdSKoroTvKAX+TzS
4o61zIdKv9BbouJuF/F9F+NQAuApb0LPgxul1RktktjedoOlH0OeEchhkoaOdpiduL/V2yFR7SvB
72dtR5Fxk8XE30lVse/7CVkEj3dRFMLZVo03DotkymBo7EE70+qMKVxC3ZpWpSj4z/n08rlfXYqM
bAvl1xHzlnoYSEjuhEcEIeZ2etxrFInNrWU0wV1uwayQgN7W8+L8wg7CtppbRvaTCwjw0NcO8zp2
0ATlQCog3d5zG0EybesfrTQuz13QJesoietHXYav859aMz6k2QVvId9ViukDQRfTMQ6ooqOYjolt
agplKKrH0ZjaB533LtLPY1I31ha6k/w6prDQpURxesRS5R61enCPtDzpb3U6DYkiTP1NxLOhJA2b
Tem86e9vGQQbK6WRm7gvkoaQAoGPj1TdRcX/HsozOeqDD4RhYaoOr+m04uuljiUBwKhe70eMtOum
J3G9kr1xylI9WkszVJ4wyV93fAvfTNleRNUZT/gWUtri1X/s6iXN9Tx0FUF/yV35a9e/nVWMKhnr
WRFRRnzWy9R4UL0yv/fb3xZk+6y1lv65RXN/2/L3Y3I377ZV6SFCGYuWZPFK7XnG4vinIaqK9fw2
0gACyOkld0MIk861CrfrWEbTfG1+m8KgVchU/evaeRkyfHkYDUrW7qAcUtM/YhkR25hW8YGuvHKY
12N8p3g6r9SS3oGLPO1N089NF/NejaU15m7eoZrXzm/nl8Ix6ZXZTbjIIWf82n/eMmj+z8Ytg+PA
ff7ic2ns4p7CnJYU6cVLtfQyv2MU+ljTTD18re89X9s5Bo37+dC/7ova9Ne+NezeBYyDBuyw45/n
FxPQJ9+jRKztIoFdUjd4v+e3X/tUA+2Ov+8zb7ZUE1hLS7CMRGbo3yvA349pWqvUp6e3uoLia343
v1Q+zy7kScHia12rO0Nx/lqOrDHahAkcs/lgLI6Qmv52HsqVNGmqyuJ25dAj++0cDJzsZTr0Kvqa
HK8WuL7WlRdABunFV4P0UsSDjUfcM1buoCe/b9jVLQC/r7W5YdgrOq3Gaj5wfgGtnF6qXTntOa+o
OvRhFkOOLT6NhKSZp5F245kwhGIxL2JlyraVAWlpXtQFllEFr+ZpXpSWXPGA1O9zV9cvUSLu59Wd
hN1aCzLkwiEdniqNVi9TCHs/b1VM9ZokzfGGoGxxV6Xj56ndWDTHLmxyeEocRMdjWMMVYj46fSwt
hiaYmYpx1ZGr9KR7JJP856cV06dlGBZs6CT1T1+fdj5lxKdNKgDNBS797UxCT3hcbOrMRxc9wdI/
6egTT/1rsagCnGguEpp567xh7GPu7PNyrKY/Yi1Od/PSkBRHbpVYfGJt7YaMdbEFSnmB7davKurZ
676yB6RMQbL0ABVcZQyFiE7yTNoPJfisee/PA20jQDtdOFOuh7yYSiUv6M18phbdTUT+xQmA/LFR
eudJ1fnxg9vjOnLdS9FGD9W0OnXx2ZQR7fS6iZynvjbCJYV4eZq31lZIJsYQPfoa6ulaELHTd4rz
VGIa26Rl2G/mo3S9oxzZhOGVq8Tu4xie5h/pKK16gvRKB3D6UV4Y0sgtU2U7Lw7R8GMkdxaGVZXf
V763nn+kW9Mb00aSr5s21h8FrrFIOuc6Nuh4qCrmYoKsziRl2+euMOm9hJrloQsVd8MQC3BDf27u
FTQMX4eM4zhwEwWxb/JoNUxcJ0F75wdNe0fQEqXDGHGo57MI8oYAmW54/tpDa7yHLjTi87w/qSfV
1mgxWs6L5XTCqYs7nWs+pisTcwlTxN26hrmtm6G87lP89gwAkNqXClerCiSzMSz/LbhpgjZ7I8Mp
QSfoT1kDArftWDsY/bvwwbSqF9dQ0rfI05G/WMV3QzeLdQ2Z8EQ10jrno1aQgeTaP0OlWM27Fg59
Pr1TndsxJhtuUCVPErPsbsfcbRfzz7MwKcatVTx7OVJFpegZjCmReawwVa4zaTlPCAfO8651qP9o
HRUPom5pfCgqOvP/IfO6Ymkzj/r3/yFiDvX5f8gSxlTz/6HENfQg0+IF+W678YpIbGI1GneIA5KV
DtjjYV5syyhd6YGqP4i6+rV1dH3jt0U10osdTaNkg9uZPomhhI8qOekrdVDLK8Tw3b7QomoHNhmO
qCLjlQ037/swtE9IoMWHUx2rWBnf64LbBBDyEEM5R4+uV15V1DOzBuBCZ6TPXVIEW3hZCfi7uMtP
VOaIjJre/W2xAfJMzLCol8wD2LsougF3BDHQXp1YV7FmrL1ekSfaRs4ypu66ntcXjo4WCKNzejLM
bJ3VHZERfsMRhisJfnF75/ME3d6wBala2hSvZ9vqSQi0oNNSEfqoeLJy+NzYloG2LssWIsG0Yd5l
3uq2enakgQBFP6RBBQlsE5e+eRbUN8/W9DIvBnFnHUfCJeelef28h5bQP6LpY0OmTkOs79OxXUbG
UWAmm4DUm+UMYMfp+pAD+r+TPoLJSkNnMYPQ7bF6sFwnuqOdHnyuz2N72Wh69RPaBm7z9g3aOM8w
5C83fi68nQ86aOsEcXoXdTQ5akVt34xOXQKAbp5VqE0rMI7aFehUEtCaWG76QqkeS1V78MuoA6lD
UNaQuk9mSIZKqNnRqcmLjgwQY4DaP/gX5hiYsVP/Blt5dzL02roxpxeho1s0s5shlNZEFGvOSDCP
+P/QWpYiKvf6yLDia/+mquRGrZmyzevmw9oAFf4gm2Q7L84bVFm+g603D1+72Sip7CpLrjFvWjdx
4VXXTqssv3aALMPQLBxev05TGXaxrUdMffNB84amkf0qigMPywUnmtdpddoTdi2T/bzYZp61SWWO
GkIlG8f1zSeHKd2xcxEBzIvVMARrSDXqbl60o+yhpt11wUzl3eFQ31R1Yz7lg4+Bzb3V+lCcaV2A
4PfVD2RY6jYsc6Y087r5Rcq0OuG5wrbMvuqYGRtvLPN93aY/0AJjPXc9faWpTnjbDal5EfpLQ20B
4wxxFXswZlhep41ZmUW3qpDqSqU7tJ7XfW7w8h/GoGvHeQmUonlx05d593mNNDV1z6D19/OEcaai
iqiVdWm3LUbSuvrh46H6PAeTC+TaxfgD84uzLF060yGtf226AUl4r3dfS573uTTfq3ooF1/b2r8s
/XncfJP7c8/5OHpO3Z3e0aueboB/7vn586ZtE3DnfznO7X3Uj36397shOuNsjM5m5N02ydDuwLFE
56/187vPdUVPw6xD2cDuX6vTkjv9Yl6uxvY19hHmk89w9hIzO8/v5peqGGCq6HFDgNi/N3iaKvvf
loUtd5nqJ4ewI4fy8zRfZ2grZVhr4cTum84/v8znYlDQLr798V//+p/X/r/99+ySxYOfpX/gVrxk
8LSqf36ztG9/5J+r92///GajbnQtVzi6oaqYSE3NYvvr861MffbW/k+q1oEX9rn7qoa6af3svR6/
wjT1aldlUasPJrruhwEDGu/nyRp1Mbe/1q0IpzjSix/eNGQOpmF0Mg2osZndu5T+DtE81k71tuUB
g7x23mV+cZLCWaYlet9iocjOZaBCSEC88cNIXJWjaXy+JKN2Jbi1HugN87uGliSuUOXnW0Xzm8XX
fvMGem4EaGYSZHIuKYqa6a5Ine5spkl/nt8Zf76b9oCckjKMQ3caMDU5e7q2r2WT3eQSKa0nht+W
3FTdm4E7bObf/H/95VdfzX+K1ywfSukH9d8W/7V9z66ek/fqf6aj/tzrr8f86z5L+Pf/3OUsX8us
oov5973+cl5++q9Pt3qun/+ysE5rWQ83zXs53L5XTVz/+ys07fn/u/GP9/ks90P+/s9vr1lDS4az
wYhIv/3aNH3ldE397Ss6nf/Xxuk38c9vd+/pu/8c/8cR789V/c9vRDb+wzBNx3ENXTXsqQz27Y/u
/XOT/Q+Tb7HtQH5w4SeYxrc/UsBLAd9j6x+WS//GFfDXiY403G9/VHgEpk36PwwVH4Rrwm93NdfV
v/37//7r8vn8o/3vl5Pm/OVyMm3DEpZp2Jqjm7aKeYUf9PvlVGnFSH1QuTG1jOQHTT7wtKUa1JUZ
fFxdWwdtB6q5g6RIYuku0lQ8BVo8Yo02tRM+cN8143NC4q8hxNFTW2AYla19fvX+8s37/aLHYsvv
4rfLns9p8/txDN3m12Frwp22/3bZQ2coqHMHp6BXzkhYL7UnSVQqwh9ohhV4Y+GLG1fZAsrmIqcX
zxto2GB4urvGrnI4fo63TnzjXmtKawf95w0Fjr8pYv2hFMmDrKH26WQQIWVcK2SrLvXC+bDK+AKu
nYmEOzgHERDX1Zvh93AALxdG1b2I6x9JKXdDVGnrTlbdQk/CY4fkUAogLGAvj8ixNDgqqViDwx43
6YPbwhu39JLQHxcf/0jeq9bbm7pLqy2qE4KPZHQM6U/jevQPUkTDQifMa9nGOCU7z7nLvIvfGfVR
dbJ9ZMZ8GoH/GP/VKiXhjwkAMiEiboTch0GDUKuBD2s1+RtxhzogPgxWjp+k3HosfUVQ5k1gpDdG
FKa7NO3eYquvT4YcYkppSBQJ7Vkg/quWamPRIe4FkmLPX3UdEBAZlD89t7sZB5OoIktuDUHeAw3o
knqGZvHY/SjjZz/M/FPu4WHQI8jKOXpGTynBnul+BCJjUuRFydaeamDzixWMyqJTCJ8l6xY2j0sI
Vd1A6fFIqagD93tkmxBBFXqIqcTVZfprfYquSJpiJZX22I1Dv0x4SC0y3/oubSQcfEleC6VZq13Q
L3wRbdBvXEF9IVsxr3B65/4iEcqBm3xIj6VDnpcVb4Vnr3wkwWFlbEoqtSgsWrx/Iv8Y5PjToDsT
4f8Br9BqNezAJh743qOzy1O0nGOTrjqCKOgba57GQycvd4WUP2TdfFD+fPcFONjR+04efL+AbHal
lIq7DOv0GkJstbOswlqD738hmuKEIhPHXCiWTmf+zBK0L2SPLCEMombRnFOvZ82G+s1FH+spV2tb
67I8lH3x4BKvWGTOTgWXuEAF4aAaxiFoggewJgYUSd+QYTJj0QGbR2xBYmSdNVu76XCMARChJEHP
Cer65BdXpX9P+twkCA9frKxeeenwIBLmQX3f7NoARgGZvE8Eb6yxgihHaqmAdNKnHmunWaaQI80l
WDmCih1ociaUyEUWk8UKZXEx2l2yLDSG3/JQQ1+msc60AKfccwooYFUq3R33g40caEimkdZgXabt
6OJvjEZna4/+DjpMuiQv6HuEZF1QPlyMgwJwObwSSnpV2t17NvS3OgjzZa5VyKPr2/P0JdDU7jhE
+rKKAmsVD8WLjbYoQWE0wZfKpaiycq0bxUcQ97imqEQ5EhyLZusArvINoo1kAWZ545AB66ZkdzIM
IbMwfk9qfRk1sXU27BcUVjtf0372rvqS1FTJwyEGuOmiwGlrJVgiS8YrHrUHPX6xJPJxh8kmOFza
tOmV45W35oNEJbwWXv1hwTQKtfxJ1/ons5D3ddS+mpi6m8CekE3ZUrjqrSyHg52VxVp12yPF3w7Z
UE/rqHqorSEEExX+KOjzUG2ST7GubQYV92jaco2BXdnTj0D3qCdEEECkalDbbdp6QlzR9E5q62R2
zGzKhBqspOPN7aFtxo6qh3tHu+SdoDFvA8HMXVZBtuzGVt/7oKyKSVgxFJAncz048CCKzm1svQXx
jdtF8bpTw8c0t/1t2SJloglVropqcKB/eAsvSonKBuPRNh8UuPJtFlcnS/Xw5mOSXRZ5DfHFRdNm
NcnKToCEGJPZuz5lBS2fLqUT0a4dVZL87IKK7Hk0gd2jb+kJY6F4TJCMcKvzrF0F2T7GOL+wcRPC
2Cxu+66ylxV+/YSqO5JIHBlC2E+piA5NEd24hNUT+OxymQtz3/AkCBBKJ4RLZ+m1l4QU9b3x6CGS
nCTgnm2P6yRRvwsypZ0U/WSlIFVXfuqu1Vx8ieoZDO++8Bz6LQ1aWMhT+Mkc7b2BxVQEw0ZENqpo
4SYb1a7MRapiP+rM+FU3VZxGvXkq/AtGRzwvuPURjWBkUv23TlTFLoU5nMnuOk+4N40RJIAMvlKS
GcsRVcxIJqewAUa5lbN0OC/pDhAJeMMoOvHfkzTcksChUv0yQJTqgB30NWBSjZDJetVZpAPijCFE
sDvWrm2uBk/I5Vhhg1X0fVS6dELpmUd3iJMADkqDMXRfoUMXwaokcHzjNOVKoohmdphOierDhaHE
qW8h35nEo2+6tjx7vmFsW0yLB1t/cBHmHfVCrXAw1hpVRPAVFqLXeIRCShJzYfnhcvTLEDuYvpJr
J4zVdWo39h69sLdpTJ6DAZxKS0Pk2bgeqIsc+pKZVsnC9FEmBy5YSZUAPKZcHd8VC5KN7+w7sDWX
vBYeBQpTYH/s79oc3ks4hNvQo5gf+Rl05KqqrinCYarNvDfP4Hlp2M66hMj8gERgp2Kmone6LcJW
bEob35UPD3RsxhxuYh+twmo0V4EbozIGW4WB9adbtBfbDiivdh021PSp6dx+jR5hBdwX67Vj5muj
8Y1NlCbqokGdtcpGEJa2UL4TYOoipYG9ZUtudiYXjhqb2XIMAYWE6LtFp/ILo9A2ZsVjFIqL6AZj
F+lds66K/paM5njnZGaw1DtdW2FWgcpjy+potTR3mce9MNEiddm2vIUqwscIDOwmjdN3ZdDGE03a
Y1uP4cbwgq1UUvOUVN5VB92pUakQZAZILVs1bgee7LdjUSAYDQrc66mxl3ooIOQ6u1Jo4VqrL4zi
qpv5JczInmoIRCtkf912kCrQ1eUr3yreHEoCbdxcCudkupgDhb0lw2aRNtMHanZeKqgAA+Wcr8nG
rUCDldii2lpMZYkFpc5tDWXOqfuXktBorjJ5XfYflJt2pn1owv5kqCDPu+hRJ59ziIxt5jrU39wj
AZEfrun1BwW9p9aM90Cyn5XcIk653ZJh2y4NxUe8BrwWPtd3uv4MJ0BzJ2ox7JwScqBecEkNjnEn
9K1tNipjVu8uVGHhgsZeVIXGYBKFRdGsvaEl8ik3L00YywsZuQRlrLOs43ldGwvg9wffCK58oeor
JPUHXwvO48jBlm2CtLTxXdF73eRuh90/AyWv68l1jMnPIAASjWz/rPQJOOAmvpilcdNbiUJ3qNuR
AdQugqb6DiEycPCm2VNBoHnPEsKtVJNvwEj7hhE0okXLsO+tg0MOmwkSz5D2Y91Xh47rjhhT69WV
HqEPg1jURuUuxjICTkn6nDUy4egqiNurtm2vu7Tdtc5EqhoxxeSJ9WbAKx0z5ZwBAVj0ouuXncrw
d0j8SzdZwnvIrKM5lDdGg6JYhjodxckcGLk7tXSUa6envp10sGeh0K7qDgOa1Rn2JqtdbRFXR8Th
w0kvnRe4EYxjFWAyiRuQF+KJ/C7H1MPzBN95Xd+mcPboVi7y0GhOOSJTcmRDWrZAaMFModiNJF/D
c6Fa6Fkhhq+IDl/HVeUupe8+SxXLoyt+DnGqnx3V7hhTtz096hGbcgG4uKXg5hUYVNzCyvaq9IxN
lnlXnoI9FKebu0Tn5hPGxycKhOodEi/IiE+GptW46VK2uCTAXDoryBhACcWZ+Io7pfFTANHOD011
tyUuiS3l0C2lgByjDfV2FUrsCr6nviIAut62HnXP/DXre0EGFOp1R0aLXCr5khxAfkHI4+L8EJAI
PtMHGRp6DML8cW94E2asSpVlTxQswksiW7kL8N195aYPa7BQeRK3/trwcKcUCXHI02rbVN8CJUuW
eXSdQMPYMt+wd7RoX8K02phZm9ynXv/hV9RSDG1fct9fSBoVAPpQspG9Ooa2u2rDTFmplVuvTXGb
+mm0avKM23+FoTj2GCYq4A7qGPKqQEtK22IzxWhguEc+6QXVuMZ4ILdJA/REkdGrVk8MNsrDDuAJ
Kz7kBVlWRAehFYF3Qf9j3eqaXKLk8yYrHMAM8E0kTFlwhfciAJimp5IwxbIh2gAgvZ/Jd6T2u85h
MK64nrOy4nDbqg5cj7a2NsxDl8Li76BwW2zNgZ2wQplH7IUHZn/LsKx+2pYij04erGMwutjIiVEI
Nart7MUk4dBSimW8Zod7uOcPWkKPsvUIebP7kxjG7oFSH+g3b08rimZS16DMCdVNnavXfVgNZ2rn
SpAXqzyXYjlAUJOBza8gTXe6Zz+mgcPdTKzaXiXw0LtSw8A6q0OaPARpzzyByv2+wkI5CGk9Jh04
P7LFEQyFfK2zHy5KwKuyZ86royArKOVvNECgzDPr8G4IPqr+DDBaHFxRXav0amj1aoseHy/hez+d
Tu22xuDAD5BgsENrlafA+Ibk0Abpfc4FBzWkQAVeJIgTrLQ/8wCMDlbs0T0e0vHiez0WmNp41bRc
X+aMf9EH36fKc1QwGgfD/0ESfEYgi3Jj0bXxceiuIb2E5zKBcEp6pbNIpCZWMQJ5CFpZRkOmdpdW
8VFjKz6YdvwgRga5PSpqBqzRuSa9FF0wXG5jBwAdAzxG4JVHDNzSK0r40UbjLd0eubPwD6kjB+qA
0a0i0mtbwR4UVH28NbnZ8gt1DuQYH307R3wHxxoQov6QERfiauFA2cXDlNC1izrDqKgibJ+oHeqa
m9yw9h+4q/Y3pTKN4GzCHfPqToTtzxJCd4UGfVtp4QeVarI9MDNBSKBU8oMcuNWQm901U5YT2p5m
YZIjwCXzA20MUrMIzodVa/WyVPW9ResAgLB5AMdinxxu+RkuyWy0sLULc+fF7YrO9ibDf25pGYAj
cPhBnl5j+TKgGXjDWSeVGRDciq9btTB85WekANxIpE8KvTNsXSVkouEx6aeDX4J1hZlfI0MdyA8W
JNjzV1LqSQpRbMZKrjKBOZW2zWtqxFC3ineFtr0xcmvtjJKZfBWuPXUq0PL82OBLIuBAY4A0tOLY
YN2ntCXrG0wMsD8FGEm6pRRmHmGRvgBJe4yKhF+kMxKlZ7oAgvQcqFlkMjSKbnxvMJbcnLbdGN6E
SadtYH6uGJ+Na6eUE2OoyFbcExlfOMBdKQ10oUIkXN+RStxlk+GxAJPCkIcZvv1GMeRCfsqbHeM/
EcHY7HNTv44accBthDXHlFdZxIOwJsduND2eg176SN2LCEwbapTHoCOzMbRldhsuWoVCB8ylnyj6
PhDImpQ/rGVqGY9Z2T44qUKgK/PDtk6uRyVau2P+WuW6uUogOympTw6x1e0qidVTEfIn8IfHdIiH
ZZxwMQD7RT/UyD1sooKZGYaYtLUThGvRMct6vjAZIRs28PST6jcv3hQ/kCrtquF5ucDS9F6rubno
rd7ahHa063XrLQurfkv6JYDXODs0a/q4FOiPFXn0YDa8o0u9rBXhTpHeMjWig5jCAy0eh1pMClTN
dRDU7WttMpkbG4YQBpZoYG+l2AiitW2DBiz3YeIQPWdRKiZgYEPZ6dw7L1UE8FsV8bUF9Heno/tn
HkWvWCGdfq/SA91rpBugvfgYBEb/kVHLttUMao+d8ZEX5MD4SHtDw4baykMWfi06K2jIi7pMl+M4
lZxkIcgIQVBmFu01nfO6rt8E1HhILcbWVzPidgwoDIQywZu59nJ0ADr5JkF5x9Opva/TfeA3KGEi
5z5o9RclLnAdJpm7NY3uzhEBsXqw6Ck1d8vS0W4zyBkqGb+L3nFfMhnxPXAhJgJBAlUEHsCr7I1U
9KuihDJYY/7D1gPVKs5xCqapABsD0WAhhixeqRZVt1LrL5CncvekoaTFXMf3IGx0Y6WFzRYfTolg
jvqFbMiRc6862+aPUfQRlvX2PhkDQqZt/UR83L0IdgHlmWWahdoy9uwfkO+y3YCaBuZZWS8jhvpL
HyIByo9ymcTaCNC6xN91kr71mAPbAI6OdFCx/UPfCHjHDrAPOX6kCJEX6SCerKxXtrJIn7QaHIrW
gB8yj8JiCgDy/+hNSbh1Bw2/p8G+HB39qBPl3oQrT+k3tje6uKOnRFlr+FDMI+K4GwLXR3S7iUXI
chKsKSdvyqJR1jKmctiEQB1bax8MucaYEelTjGFpUTZUg12dR3uui3DVV5uhisF06Dgxitpf1vhT
B1u7JiXrVNbhqtbMp0BfuxZjY5R7zMrD/hlvEl3tRPeZJjJ/0y3jWhVUlGMANLr46SZgsAkfeFJo
w1md/+JHbbDy9ODZF4JhaMmV3dNyjDuez8DOU7J8lyNABwMNTW25D7jPb0OHy8XHC2tWzE4KseVv
vhlFcFbQNvMkj79Lh9EVbACMUt6b1aqUJZGb8NzODWfBbRzlq85fOhnEOhoNVOEqAzXHRTMh5DZt
8ScjoL0CcGKsaAkztZaYqrqnQqPyU5tpj6gV53GoDAcFZJlTvg5KeqMq4AqM2vhAXH+tF9UzD3Lt
hBn3Bx62W4jKeHQo+1ZJq+N/wGnuWkRwA+rm09RjsHjX7R4IRdQ/jInCfhIHTkExMQlxhlbUwnzL
tBZJFRxxDJjXAQnOrgLQNc8uvm1DGeEWEJcPOIQx0StMuQ1KpeNqiDRyqd0BPPQtrQJkKqWKMX/k
VtZ2+lRMFnuG9kfAJczj9djfSTv7biGUQC5NVTHyo3VYieeiw0ykhg8EE+ULJXVes9j+mQyw6ZKp
HmWmiKJxFt23Wk5V4slVMMB3SI9JLOTL0xh4gdAAwAFTUZmU5I9CIV3p+YAFXvGXrcYzLCT7YxiT
clGZjVx6ZfloMsb0Ui/Z+lAdGVC7+k2dfDihezXYZgIrgOJmj2iDOjoQUU/biirFt8Gkggd0w/TT
RGCqVT03af26tGLUDAIXx9g+eL2p3FKI7UMHao9K9Jfog+uGlgbldopigjTsXj7ViWsB5Sv0jaHg
opPyAP6EAhXydROAEOCEbSPJBPGTPli1wj2Knt5TSk94n5T+d8/Sr/qCYARbp3widYpKRNxr0jiX
g3hNBp1pZW2tqNK1B6uhY6sYGSDm5rbtOiQ9hcwBT6svvcNgqQvTfWvE2yFDbQMzhLElV6pPvEIq
N/UIdVwUN6Me+bteJSygzmHoVCEyQvT8mIbpuSfGlrEWzwIDlu+Ux1rb1XF0261t91zf+OlEnyCC
KPxtbNTXkb018uCGYveIaRESfs3gUIoSxEEQyzOoiEcINOQsU6BpXW7gE0C+TZKrGHn/FVXbdW9a
HRNN4oB6EFvYdfNtKe9L4nyZ0FbAY3X9OlTtfG1bg4ASD+8+zsWkOAjXDt3sZjSOeMiDbdjCEwmG
6qPNKaQMhPgUerapgNWumkY4jB30ckkyhLrKOuPaQKV35TXwOktFvRCUDuzIH18HW8h1KkChoKzC
+8UV5Xo7ELcf3G1xJ5KcnVMttRKBjACT2KYpCN8qva30YUCRcwjEsjXHgGo+xROASoilZL7vyvRF
lOq4g2m1LUaij3LjqLVeuApz76kB9x+aEypInHxk8guCVc65rkLZQCa5ogeir1x3vBvH+jXMkMv3
Qb2PNf2hblyXa2CnNVazGWrj2gkHl7lwfBcoFgUdxd6RF7Roouo1IMkkBv+9YEgjoX37exm3G8Ph
T0ZoyOSyJNgYOBTtJAaKRMdRxkPq1OM4AT3Rq6Dc3OqNNhYYe/iUWzJKI9wvVPYT9J5xCI/B1CHD
k9TEiAGEpsotidgpis5GCM/ab1YjWdoLV/u/zJ3XcuPKlm1/5fwAOgAkgES+igYkRVGiXEn1glA5
eO/x9T1S95w+vav33Ts67st9UVmSIEyateYck5Uo0Y7hXtYAucjw+cEAUenIFsoY7PzCsj0vZfno
WCEYpRTxRucM4/2MprcyXUykM4+xIefvjQ+ksPfc5SBm57vXG9bJnOydCefb75PkSakRUkRk7VX1
w8xZIRWsRGaK+5vMc17DQ1LmNmkiNKXsfvoePVB1IsW3rAasBcxtqhiZu8McU7CfXiZvem66cQMM
Hd4DeB96syYQ3Vy8djI7jR0GMJEvt3AtiDx5jA2rAy61PooWFh6slqoE2kI2xLZ2Uyrk2UT7T1zB
w+BuyLkdPDCp4ytS23v5mhH8xwTpABxM0G/sbFKB2XnO0W3BvLJRHRIzPG0C5aywb7F6jKcWbl4Z
eYCyMA6xhRG2IpA1UvdRVG5HVbR33hxWh9G+8xKKDZ1a5+cqNdVDZqo9Y+8CSSKJHsIYaw71GmxA
08vaGPK+Sp2vKRk2XyAUMstyPm6o+Bh7hGnV+5xj76zd5aMpsnBboDBBbR5Zj5bff1+2pIqDwycP
mqV7ad55TgyCuE9mIEnJdENdpP1WDqQIN/fx6IzXCk/Jgxnm38PYk28CpOcu9syaSKXS3ngO8OoZ
ymVYyHd39JaAIl0VTIKIqBQ7TW4HFiqDb4ZPQUbWZXHnose/0KYwNzX01oNptKB3k8cM+s4v2w3f
p15WX0JLG6lF6IAyqp9UboYHqymbozMl6k5xHUimq+PnBp8h3Up3oqCxwMiZMKx382q/9lm5l5Hz
hdKpgxW2BpNrSCJN6KuNUhFSOAwwmCqnOJDhhQk4qWFI2FO3RUJXftF2JaZeeGvg5H7YU9S82AYp
lUY+MapWffNizr0JeWUK/DottjgHELWlWf0oiqB3fMW3aUFQm9LYSVw5u4LW09533eqpYGIMWjiG
m6HNv2N9aw+wCO9VR62cbtqZQt09vA4SAOPkNCz+eIoi9sxZeCf7NTlGVgNwcrQCcxXiaBU5mh9S
5Filfx0yfqVjfZxY5l+7nhILU2vZoxjvnlz/l2XAGC372NuPLmm5wu83SWd9+Kx+KAmZSQB/ptnE
ipnZ56LejGCabwrvi1ihsGVG9ouavrrxKt04Zd+961EdrWg0PR/pQOP7T9bE/sFqJGlmCdnsJjCQ
JrKwRON6IujnoaNOXNgG6jw8KDdZjy3JcCz/VEtfr2aHJ0DgKCsId0Asbh2zEse1AVsl8th3oSbM
H8s6u5jxe9t7zrMqlbcfhP+cRWyb4iiV950LNt8M3Q2wk+ii4gqrDIMT+a/Ut7nJoaF1/W02ENuc
DebdjNgXDGV8Z7NzOmcreGacWMCsRP26YHaKekIM49Y52jX7dL9zy4dZdD+aDmV8zfwxYYffE7qg
857lUTpasb6cnQFSY9pPRKYwqOaArBEX3AHVXXdR67+0fvc4pQlODmc8JymK/7SeX2z0F3tpSY9h
3nlDjbf32NEFhbO+qBCElbUuL5Ld7GZSiQpIty93cA6JXUFLe+OpNn1nn43Y+NKlvvF98b86JuWk
ZajTI0DPFzGUBaE6WbwZ8QQcECxOc4i7JWFJkE2leprGPfWUdr+IDqZh3qFzk4QsU9Juay8OsIZP
geV4z3U7m0Frh1/FZHUXhgPaVjlsekyV2Tmf6GYY5A7t8mgUt16TdnsyE9lxvONsGI5Og6evSJMH
e2rOSWKpHT2PZCMK7yxlTveljm9UPGmCaG9tO0n6sS9ISMGDA4qBBPCJoihbBGjYi0fdBtWjOBUW
VbG8DHGHVPHB7kC9ibEUFHAM+jKsdNg+kTqAy4T+vM/eEnjq6lXdTjfprTiadjbnDZNXRwWgAtNs
p7vK66O70k5wP9L9N7r5vrRYyXqD+ZgWCXGTLHySMoaSnU60+HLdZBxRULDCosULR6agJDgP7/lc
i21emA8MydoD6N8LnUA6UHB0u8E/NJYvCdUdxF1RMvWLGocl5FNqccTuDvpHLHXsbuOjxrWc7pEe
IpcwYsCqSWjC5kH4KlsnYz+p7tzoP/0evsrqvKRHOr2Y0Xrn+RGNpd6aCMMN5YrInm0PrPnRKglw
imMyz5q+OeogzSQiPM4qEqoYtBaz8Ogoon5XlIanKGnRnePMZlnou+QYr+5JplQpesHdPDRue3Jp
HtHwX+JXO8N7BOiQyIJWf+7nh08R5jEYO4FPf5vHZCwCS5DM7lbyRJ/8QzXg/mr3W+8Jlv4lyO1V
HTq7LQ7zkiJ/MFLuBQNIYlJAF4DVZd3mhbwtwhVsCXPMSa091lXTiphxCODAA3JpLLvCyJhuogEc
RyZXbDBmczf09YBrbUqutphIdVx2hqaSdMsAb3IwX01l4u/ua7VzwVd1bIMayopACXdWQf5DPpXx
ppUE4kBQNl8K965h8UJ1ryTbjLYvo9wCsqXYO43lHLEO1ufEoIFLzgiBW5ZFyiZDIdVq56pU+KUu
7KcqaqFnUdB8VbTox+TFtYzi0Hnqoy18Gjs6kIvI0NZoT3GVrnemO+a6ofUoIXQCsbKolRd6ORu9
rCXDeInZg22rfJW+wwy2TC+JyzYirKgWSTWgLEFT1pIrBhuO/k2bOXdUmpcAlPZ7Nbps7KymOdIe
6enh5SNtdpuAUbdxSVs8Rgk1nMkaE/geLpRN2/WPSeo/JpyyWyp8tPC+uQCDRtEklz4kYp0wjS0J
s5LppR3vZG3+UjUqwMk/C8M/dCqjickugOO7LEXa7zKHQJsUNTe24vCkJLsw11QRpf7peRCCzB/g
I8cpjh8gVzKlU1fPZbtxeyIpVBYy6xIxWqxLHNgNNbKVok7gLoXYDRIeL4GRJ1Ag0RmYFf0tEsPR
+0w3Fhiy25Guxz6vQosQepCEadQ5u7T2R2Q30WF05Xr0gM3fELMrbyxhjJQFSv9QOt688RIrPHmg
n+2BBXe50PINLRUsIQ47+9EJK279yv1ZG5676WRKKSjuwK5Ejrst7Rxif6QoMw/uslU6t6DpLZIA
h8QB4XfrxSSPiMINxrZnRmMJQmxvczWq5UwAVEPG2ALAOQWhhRnoMHvYlWfjAWiXu4/s1LrPcYKn
6WGxrOhkDhSs065Kt0OavSRoyE7gihotqwJ4z4OFyA/ZoY2rnbqbD3czdKg+wY+xcCQVKIUfE+qM
m6WIjz5nfG/3XqUdVcWmoC6xMKPW4yAeFkRObtMv8D/kTEK9cV7ZmR1Jg0JjUEsyjmZuKqnbjeZM
NAlYF/I7xF7OSMqAmm7msX4ZXR/wdBQepsgNjx5a5Rvf98KTxV6cKtalQVRDVTZkF+8YJAzDA8v8
+tUepmc/r/K7LnkJQfxYXrGzfPMSPpShTg252HAAtkoXvPy2vSw4bLbk1lK/jFgE4p6Pg76oCpZI
8rXLewKqYujteKbcfR/5OEl7og2dPP066/TenkRmmrc0q+v4vo8j9q6WCyJeMq3FxgrqcYyZJB3v
KK2WAMHFx/4xq62RCBIQJL1vLX4UZaMYPo0gtmxg+x4ume6CWgFATkygdRiuB9q1zq1XXWVufsOV
2hOcFgXK9NHaxURi0oTeIQt2g1Qsj7nBzq5IzRzTekdUFCxIUpq+VJz6rRn+cDprPihBQYQOfHVX
9YTuRFV/P7IL3k9IDgM3SRDfL8Ne+VCB6oFFAviGfansX7kHHTcpQ+OQNX5g10RQ4JY72lkOZnyS
C+9ZD4eCtqSS3bqp0oo+vEG40lofRUs90aSNt1FceRaM6Gi6GMS7CX/DXgcK4F696SwFp9aOCqSd
/cVyeM8UYUgQCSlfqHBTAJLlSzeOxmHSmdg84Wo3TGBAh6jbyNQ08Ay5j5A2wKQU7EoEdlcDj84I
z/dm8FIa4DTo/FDrijkN+L9AOoEazuY5fn1ULvSFtHO5pcB07pIR/oBcrQ7k3Pds7CDlhQNXmjJP
p/HroKRna47uQzl/G+0XX4GwdX3TZdYHXMk+g92nHX8nsj39FjnISpnsunPbOCDMRo9hAiyMjNvn
pGWA9ScYjnMXbvOqcY40NmktLuGWh5D8TSMmoToqvDuW7bSSZqiH7vAqyv68RkPguS2TsZN+lUat
CNtDPxVRo22SX/WMuZ9F7MbwEjr7LE3gC5cvhQp/VSvhMmnERJjQy6PKwx7BN9ejSZs8GBPnSwLQ
hNKQe0irhAZZ5r91vWM9zSSCUt9bgtQeqQqEDmHpLdu6VFVXNbj3FS2GABO3f78sfc1Qkb65fZ/u
zVbXnJj+HVWKZwWivHC7x8HBSLnKXNxEi0UAX07dI+bCunBD7QKZnZcwvU7DNRGddRw748NZSfwG
85qAl4NUMVcDayi2dhFPi4s4sk3pla1h9dqMa32X+vEFECl5MLN0N4ZB9CMMalQW1KOZNMzOJYh9
5NWrvETd+ialXZ2STDwBtSNslmxSEDzX1jerQ78kP2bjbMbrfDE8RpZeHwRD8HprlSldGAv2e04G
yuePFSUMIXj6z54Aitx4sETYHlLuxGc/sJo55BGf5XGopzJpSdhiaAc0aNOZsIy3sWQ3gYphyaPv
oU88Jx5pnCAMgigs5YMRg6pI6y9ji5IUFNvcvofQck6uOfzzB6qTEbJlPzHe+y0RmFyD1p/SQ5jV
+U7awFZiS7Gw0D+qpuhO4aSoxpLiTGm7uKl3ZSvDvS/ie6r2z2pN46Bp6o2fG/RgDRNStf7x+XKq
ALr1NZEuqv/OALdw8v/rv3z+sapWCrZJtBcreN6kUY+ozuhjUWsy1BcrRJtZRTliFOKtbuq5+DoY
CK0kEoV6Wc9uN37INKT/GBYvqlg6ug858YowIQXcvAXfsjCS74L6Zw4GnN7GhiCvU9c4rz7MO0pR
t4LYoFOB5tGO4Tbb8dsiICV7ydAf/fFBOGLd5/nUshipG+QdOfWZss3PQgfbU+g6mMK/EwONvagu
mbaW9Ru9E+uw+GgqKFf0ezkxX/rkaexC0dLA6ppnQxUe/cZZ8qBBXIfkfztkzbSHsrxsq0qisxEz
4ibG820rzL2aStBzw3soJlb8XraVWOB4PITg+TRY+YTuHV1S0ptHIlx/1WKmV9xV+xmlaxBNFnPB
mB7jYmh/jnQgFKaLlT1DUFrjNYamPHBHnSqH7PLKKwOUPSqw7DBnWyOySy2tX0oW8JL89lyLTmwX
Vxmntn4YFRuV0HbTgNGNFdzKUGHZtsXOYMGcG7Iz9CMXLCmb14kF9QxCNS0irNUpOsBOIQena7AL
N4RVx/57U3vVC1mQNooEZgDLzc4Ssd1LWAnkU03mUmYgwxR2b/jYz2gFgB2Uqr/tYlIugaK/lQSu
3UBpmonRrgPYIc6dW1/dOS0ChDovZULxMsNLgj97IgfGFFQ+5UuY22/L+OCXwFrdOh2ujkrDPb6y
z53/h4V76xFrJDby+lRNdRTgDn2MRR/uYOuw6tNZT4bxHucpll2bwdFGnH8siuKXLpjQvNOT4DKA
cgordpwZOYoYe7fDtD4MlmTtpZNDs3LEWlfhFEyIBjK1jgZyFsHciqCpZKwf8IH3lwa4IRCJ2nNR
Pq8mA5zTbnqrK/ZRi4qebLGLYTOfurWg5GKYh4jnD9nwW1STm9Y5EzDtaXntB0OckkGdY/hsANB3
dXlL2BRmFiu5b1JmGek4qF6qhiwNCsh9lxI66dd8BXJfXFI399HM5i6LF39LMwwCD5XHJSM6Hqu3
zsiG+GKS2NWFugUit20NVT4dEbPrzNCdUdfsHgcCJRZ/Dep2eSgmctjZcvNW+guXHgVhwFEkyvGo
EEf76LTs3tMRPaope+9hjor3FS1Fl0Fpp3eUgc+H+Jz21KSQopL57cEgTpCD3JC3eUfJOw6UmIHt
oSpxwx+QyuDtq6Qhurs/gDc45dbs7qnn8z72/TDN6wmv1RUp8TevWbN7AbK2yk3kyrHxYNf+O6JC
IgmH4qNSdXYqmmqjSwswl+yDDsykITt8KdAlsEmNvuWDrBivLDwhDp3m2suuJis6AonG8k5iaSat
5es44h8yB+Y9VO+eoapdx0wRU+XYoh3O+S96B0v4WA8pvPZJr4CN/0SezQ60FTqYuaH5pOSDMCng
ZnnX3FaLBI41mFvWmu8rLZmbNiE4srZcSYm6eCMkxdgo676Yq4wmUwMyFssFXuycpV2fnui/nT0Q
JGDpl8NCmgNqWMzWlKdxFs09JHPjTlGCYn/Z+9spVzNVw2mL9yw/xmzXEoVCrE8Mc4/bcT/RCRzV
R+gA/i0HRCgJmbZ5qwPUVgEhAetSFqI/ArPtDDzRoznfWqxcqEVNzsVnbYZZI/9FeksS0GWANGKg
/3ALNp6JS02kSod7vRWKy7TAU+GAXUv3II0EgK6ceY4Uon2YWeVF2dvPV9kx3ygnl1r6drLJLbZS
MpHUE7mrO4vYajAT96IsvxorbqbKZj3OisWhw0ehuB8Kg0LDsGypKgAzWdUesjLKoRGjc5XNFJhC
dLjeGyao5pS5HZD0scJzvsbDBjvW0YNKhK2cJyErii9NFGGKN4qvltOTsoDKd2OYp8ownHMwCyYs
9PpWyTbW7A06O+xNb1oKTzeRtiiQSUDMcfzoji2nhjO/me2+3peDeDLG6BG+w0+PZhnsVYQSlIDQ
ih4GZAO7aqCoIQe6viCrgSshTZ5TpqBitY8hnTdSrJ0EWPiA6hd2FYL3bQbmMoA7fIsUCqT8wKZg
AthvLW+xkWEsoMu7cyu0zmGCkibin1O7zHYODNK0qxVJmafWMMRxAnnq90v0WEdPSz+Q+cP8TgZ5
/kiNq06n7FaeR6B654q4s9ayvwgBkY+icUkp6WeVG/F+1oE+CnDJTWea8ZGEOfrhmQq6XlCiafF0
ElQY0FD77rekGiBjS/cDZlQ6ROm1XieTXnMMoLtBvOlTK49j8ZQs4k6Y9gOfJYCZn+uhRW04LW8J
+e03KNUqcnj9K8ql9jhE5BbQq3u0G+wIPlWiDXEiMSBhlJhJFFnHOAHkrdLh1l1H0rXT9IeDLZl9
Kam6eriIYzjscSeuJskCN3NOe5dIFNZ4BPX6S/ldtN7DQH30VmVAqpeh2paD+zTZMf3Stggo5s93
nd3d2YXzxUGcjHeajMraXvA/WPfa7OV5lrElhuPZDGlb+0v2AlvEYnvGVNMYSGcj2z9XE/toK8Ux
UWTEaBbJluh0b0NgWLblbcEr1WpvqHjkvkKb2hjus8CpvbVDZW5WpFOm564PsZXEAfrvcyOY4zjG
6NTEOckb7iU3uSd7Yba7KabMeOqIt75VdXIIoVw9OKbJesf+iPLZQ9SLRm1W6q4KR8rnYbK3MV1s
uWfhDbftvSXVk28v7mEd1z2PkCRInHtrMeKXFivHiSIuNYGCyTE6zpxSTf6q0aEwYIpbNOfzDdlj
oMtSKjaSjTg3EK0V6RFEBdrQOipH/kKgCKIHvRnqN96jEmMQj78sn1zUfkjcGz9OnlCVvId1NRys
areMxbJlZKbE58k0QOKhEylIYCPTTkSsyfKQ2MswxwJm6YlnacYLoD0GyAQkBO7u6Ix9C08oqy06
39QVa+bllIwYqls48pYY8J3fbUg8R6ZRswYwJ8XWngRqX6HmAkBK7xRBK3vbhmCIzsIkUUEw7nqe
LDdEdAk7T8tweqKTTf+r1U7jXQ3ngRlg7yQMfM5s9azeRbTJp/W9NxwJHjt/sNMJHnxSOTtxcV1Z
nFV7Zl+RHkskToRtdEGt5pcFu+UWwkFyStvs1Vvo3HaeJJnPb+vn3ryrs0NtxdWdibSC4rYAHt5l
l3GeViq81NtY3UI+RcKwW1Po915FiIft2vPVMGjJAqSuG8Nn66fzM5P1roJLjF20TPezMQbG5H01
/YZg3qKBCtH3tyV+lRB9G6uIoztZHuHVX2U39/Ds3Z+56kEAF/mwxerpHGggYU4oqzMaIyry2KhR
e2bFtmkqmNFp7W0R0vVa0HoPzpCikd0+e0gixoFuXHtLYOBEuteIjhGPqWqz9NiYdrOzvBMsTRZW
da9O48L6NRPLG7a+9joa7v0KWGwz2KvWMKa3vV5tIEqipxfxVA4r+hJmVchccX0SkSu3K+UYmvcs
qmNHoP8mPqKCMQz3d2D4bYOEVMad5ZbkGZu+btuTnec6ouccO7toLaKb0B67IKbJjKL0qaApFHSi
OBa0p4+miNYTmRkHCjcRtZIc8X4Y7taofzMGPI4ExWtJBeepj0usJuGwSZwgYxt7droMFlpp3UZR
/IYrHXT0qtBL9hJjBQscpvgiv7WmMb/9/J1wEGkz82zEzH3VdCxqkuXiMfZvgYBwlyTFeIdkmVSj
hZSiJH50YvWQ9qfGSqYg7M6YnpgdIVEht/JecEb6m7imECxadZhWlR7yMjMJAv2Z5ZgSVg9ZpIrk
lyiU3ZEt78ExAaa5Vvk8/epoXQfzMr4szKHb1qa16w3qe5U0OZ34zjnXyYM3ut/cgtJgRWOZIkh8
7Vzrgap1eEssUXx1+9Y8ktT+DochWBtrAmUuqSvU061Z5iZLZcSFcUH0aS4p5va+AWw0Cs9mlr82
or5OExbG1TG2gNEgfnXdt9L19l1Na8GL6MDIvsvvFhTU6A2oO2H3oVgVJz3+s3hbhqa6E9YZqlXy
gHv3lRWsQPPgvyXUVJAbou5NI+MhnUW7V6a490JnvUeDT6EsjCLs3iSWscl/jNeFrU4fvrXEmp29
ziH3OlMvGflsZhevG1MCeGEhcDH69pVpjNvvuErz2Y0WhjfPuUyTroGihQwM8l82TATEvDWMuQ28
8Xh2FDCh9YtJpsQdFV000tiIpBWzrMn6ejfSdN1MXHTi1szAXgvzkR7t7UTx5ORHIXASSfTx5LzD
vYLS3zK52w0b+ri3jafZthMq4gzh6Pj3vGS7jPJ5RBe1swsvKCerOOEfKE595l7o5CE7n+MDKpQv
AMFvVswHZ8mD1Lu8IC/cd+BzeI19shJLyaagX+zTCPx3x5YRLOMqZhiJbHw82z4VXvHk1eLSeddo
aX9Vk/+E16TnqR/L2D6ss6HID498nMJMHZu1rd8IEnYZnj8+W4CJC+abiC9SSKcJu8O8rjQ2cwqk
n//y+SO0sU2l/fwl0zWhmbA29t0+NaHP34LILLZOjPHCnnoqSHmO8WDuGGRT+eE2xcuEtPQ0gODV
0s+IhB9e//lOnz8S/Z6lgQV+8enuJ/17W8Z4jIrwBO7yOlPqQsmeUsw02vZQr/ZBpc5jMxESLCeu
4Q2kMCwHnlBYvhuynMwJq3050OTWZ9xX7S26giJATFIflu5jIZoZmJ+L09d5KdEimzvModyjo3cg
9Kg7ff6Y5MBbf/42A6ky5tUt2R0dzXcCUG8/f6yhHpHRCVS5QyXMa99iD2FTZ/UDkfU4aBiJGGNQ
MN2aosbxBhK7iqEuZiRihSNywQZRlSNblhXU/ycT6Zw1OBsxkD/loEkmJnsl2YgtZCHrU1PLl2Fc
Dg5ZOftmHQ/hCrOgagh0BGsYZGpNdujQznWGy91ISzyd4JghuMz33EVvKAQeZna8G0N1j+FCflfd
OfvOTPadzv4eJ/+QMaeCKmLA9HzTpiQ3+huJsZCi00/LYcYh6/eEpPJmafFF+rh/6IFt+6Q8LAli
PbfYzjaF02WwmUQsjIEsRtlzxSwBb7CKYC1t62RnNzSishprwtgQF6RDuRWRRc1jokJk1/S7u5EA
SCDum5qncJNYwxjMQ/TS5vRuUvxv7OdeVumjocueCyKOs5rSXlLCrSDDbxpj7CFTesuxPTP44EDL
36oeV+sSs6TM9a5R5fw/i82sQusq0feSE27Svl59YMLsCMRa7wbCchACrveyEW+OhROlT0ZIv5jj
G9OF2u6YrzEBazd53Je7hhJzHeMvo090dXOJ2tZ5m/32A7Kgt50kS6Y1Nx/WNXyBzhpkBQHb7Mha
1jkj5vcU4RdShzda4CPdtihIJzoniVyRCSDac5piG670JJxpAGhcvKZjRHnLr19UrNEz5Q/H7XHW
MuO3+AgsN9aR6YJeq1Xu2o4qRoR2Ym/71RF84bM7eVDa/Mg7WX7yHLVRt6fDj0SGPDTkqJslo39W
1VV0LJBmWHgkEL9Q3x5mOvs0lYyVnEdawXst6wnaCEq8t1KWHj1ORsx8c0ORG5en1730qosOht3g
rVa4FoTxSrB3pNmE3s0YiR/ARtXBGTN8KmF/Noe2Pc5hFzR2y/Jkumlgd2683LuWkR8ezaJ58CSe
Qqz2+cFtEWugut7UQLvbxNtGUXqZ7YmzO9GV/oTc/K9oQP8voB/YL//mB/3fsEL/P9KAHAg6/wWs
+p80oP4fr0n5HbDQPz7KH//o45//CAin+/iRlD+7PzCC9Pv8kxHkWf8BYdD0lWN5rimUCdPqn4wg
/snxTOGCAPI8SETK+TcjSPyH8AmaUB6bRSE9BVmoq/7FCMIXxDt5vm9ZvPx/xQiy1W/wHVfZjrA8
y1PsDiwLZNAf4TuJmkjd0fxWTJhn9AOUUr0go5NsLrpjP2yLRR2pOu8me6SWFDLbbnwSsRU+d+T/
x5psgIRKcwb7vYj5lYQs/VLZugGF66tJd437VLPDj22F4kw86pfZUAlhzSGecq/6Jetq70p0TDap
Y5nnXseY0tmEFshuH6gAnBPSzU2KHcXsXkvXvZDTR0BIsaF/fAZiUoXLQR9FKortCC2FbZM704Xt
wmebrGJ9kJNiK10cZF+dm6446+Pz1/QbkCa87s6r25xq0z8qE3sRaLMty8BvYe0dqbDfjF1LLQ79
sC/IgksWnAXhMyh8vUS8qgUxFWeWorcbGKZNuG15tqvsW9zZ1LVdntD7CYliOpCYNpXnWcUBNRpc
IV4wT/KI1ojeQnUuy3LTA1xe2ZXMItzpo9EndEzUs35t6bRvs3Qu+uDZzW4dz6XbmJ3ZzgU11047
yWc2EjNB6amRni1dm6C0GIprE7nHRLpHrxu2XiSuEG2WVt57AOS9VF8izf/vpgtJZ8ucn0k3uHBT
HuulOJtVfra4VmE3HUtC4gjZOEpPXEqHM2x5R/3vZe4EEckporlNyCWrfSOwR3EtfPdiLuJKNuVb
21pXbxxQjSA8KnaCRnzVcUCDi76Nd/edYOK76V/hR12S9AW9wMZT9zp6wk9HDKo/UR1c1oX/NHCJ
IMJYRB5WtcsdyNXEmUOfFj3kHCBwhlWCUC8/Txk6aRbLXrhLaeB27k/9AqylAfKCmD2n4PpQcLtY
3KGs4D+/SmkV59Ewr44PX5+vrl/tdHp/2vPdRJBXTqD/3oqRXNb5N8Zt+CWCXauFOcY9RkRsSI41
mZNfuT41IwlA3M2fXy6rziOncOHC63Oi30PfbclM5MTqXfThEf+wHfhMM8ZqCq/RlkfBqdPPnn4+
x2GiXl5ougW6fGOnr0hrqmfBs6rPZb2QeDSxF8eSpq+wg7CFUuYOm9sZAg2VX5QAHL6H3WAZwh1o
vIt+OMnhOxeje9RfTR9CZfg7j4dk5gbyFg8InX+kNhqs76OzPEXQaMxH/Xn6PfXYgCSYCqM8Rsr4
WCween2KDHe74gEjma6ayXh0goSw+Yk82P82ED/8T3KgrcmA/yYHunoUc0gVRv7CkGhKwGl/QIgN
LUYTKyqyLUkn58JaDqtod/okJ0byTR85iTrdTdv6R7/Dw8WT2VQ90XjADBglWifoqAAQrYCDtn1z
uTsdEpNCvi2hW9lZzQJVPwMWV+mvD5xx/C+P+zf0WV2Po01WO4qovHnTj2ekqw6z8fHXH+PLP/sc
RwjLUZLinfjt/EzEJBC6StFVCfs6px+JbHZ6NMaEuV+SI3bf3ZxoLFy409dfn7GCJ9xOGfQYBbzQ
eK5799KXBJP0zjVLxeW+qQvi7YxdvUysksogQbdlUID24/0kSLfMopcRDk1kjk9d0b6xDruh1nxe
8+EtL8Jn/d/1ALsi4tX3ae+GH6izPh8v0MZvtsF96kXfmsm9ZOpIBsltn7Zv9uSCmXWIoZfPaceY
96/HSB83PfVv6NAu+p7s1XpMq71+6sLsTI7yMtlPeiyidvmmxwsUR2dzin6aLQ5frrIe7rSMWg85
NiagG3POvrUy/jbHzrW2jAdMc2btXEwOOMEpllDt+5vL9DdX6be7oRLyn3exPrX6/MxGCQqMoY1n
urLdC57r419/5J89OC43uXSgeLgsVP744Dh+uXplJXF3cLPr6SaKudSMck1t7P76o5w//SzFnsoC
OmQ7rFz+8JC26NxEh9B3i2n1rCfyf60RoozJhulO32p6atPTtx5qsincRnhjxaM+Oj1J6gnTFvJC
CgjdXOeqp6G52SGqPOrzow+8S8k05XylPKyxyZdiGmq4TfV5/JwTVnkERnhV9UXiOnMKcdUT2sRf
fw6nlXq2Q4ZbbuGE6ZTe2fmvz4P1J0suB+cij6LPss+3YVD+d96hZSIOLglh2nbdXkr5YWI7KEIe
JGbyBN/lEP30TDfQB2tEpGCxaGBT/3ew1T+513zHxRqsIEp7/m/rPksMjegHeEI950vfa3rm19OR
YF3xN1/4j1zX/zM6+yxYuc+QVtvmb5+V4YCMfdNMtzbBLHrVF7bgkA+OhfgBQNzn7M+KRz/Byxz+
zW0n9en8fW6A8iVZLTuSU/4bBjOzxtSLK267deGhLggy0cNDXqij/rUV3mbqyqfc73diMrYD02Bl
tW/6btPLRhJ6zvq+1BOLnib1/KGXxIMjDjOZ6/p+jQbvIhm6XLs6x3kG2M+56glEzPKih6eVUQXf
9E7fjnqQ15+xTizhGOIwOhG1MbK2iwXc4iqY7z6HLJcFQWo861WRnumVJZ9rm8eSRQ4530fyl96Q
OO41a4OjjPdgzZ47+if6s/RyUVThbja5h5ncjPRhGS7G6JxybjN9T81c7L+5yPoi/naaCZCy2Exo
6ilivj/e1WAdjP4/mTuvHrmRJl3/In6gN7dVLNe+Wy3XN4Q0mqH3nr/+PNnas9vF4hYxOjcHGAgD
CDNZmcyMjIx4jZMSScRDQlUiDCcwk57iXQweif0lfqaI8+DhaJKQuhBtSR9Cfuv1X6IunC9+ia2g
vcpmVVRx6X7QE9VLL0Rn1IzoCoJkUJVD0jxWTn7jBHRG66Onmg8iAxBHTvwg8eNijxySZFQEjooE
24hQ/yVhEkmRxq8UyUyUQ+HO/JV1W7iZTWKipuscDdmeB0WJZKN0Bn7sSBRwMJtW+1eRfFvIZGBN
dn1phOzs7CNxBk0dqDaiq7Khz88CzcHA8gg9OTkwXwvZduOmDooHJ38EqbUTj78M9lRt6NjK8aFY
g6TgsuZt1YaKm+bofJALxs7DlNoPtZo80lnetUrwU8TbIjGek65xJxq3OtZWwNe/WbCnVX8rHnlg
mR9EcpXIw1ZrLCQQkOpmf4r3iafU38R+9ZTsLuEegpTwQAX9QYTtHqiLg+5OoGl7OxMcJuUkGdIp
1tD1lH374foqLWwgcSMim6vR50RKS8SzDxso70HKGw2r9P6OHMtNEqUbrHfj3noQ2TtAaR4QZO7c
GQBeTmkf/hRHGPcKlCulO4sYUfLI/f1QknZiPjVsqffv2hTfrv9ccbDOD55JnZcbnJv1XTf7/Nd2
8OMT2x8j8lceJH71LawcuPbeaxkZp/eXgOTv34f8VxWi/1Xn+az88/9SR/r/sESkmAST/71EdP8j
+RV259Wg9//kdzXI0v5jmTIh0tYMDiD/q9+lIEv9j+mojoX+saFa4Bv5xP+lFm39h69qOA78Qwui
PrvyvytBkvwfS6a25DiGauicA1P+V7UgoX39YSNZXI6OzvD8FBWxaMsU+duHbU/fqQQOg2S/BkSs
yZ8zcVXln6ICXTucRuUcYY3iaCTt793EPvhfhKrPE8PfA2uyQrueWZoQZs4HzmIKyVnXyG6rf3OG
gDY7ETgwMNMA5xBG27aWXAB4KMySDGIZL0ETUGCgChslo/FpB9x8+GpPvw/PR1HqxaXQZJ1YJhss
sVj1j0uRybI6VZC1Xb4O+g5YaqNoMNE+y5AKtUkTVDxi6iG4SZ+uj/ye/P3Paf6vtdBVXVGIDli/
zz6CA1K90GFqumquHGL1pk0t8gwi85j/SHr7syf9YyvGveLr93TId5mq35hmcmyL5hZdg2+WPt4L
7R65cJvBVWxn5aUtLoj5zyNx5ZENe1gjpTtfGElz6LT54NtscG7DJ00eXKR/7uVSQsMnwzoo3E1O
tZKrLn4O6qS6aRpscky7zkfFvL63wPvLPC4HhEuRVeq6XT4+Jfo3FI4Q9cRtyzg43nB7/WusDWzO
dqbpSA4ZeSdTQZwOk1oAgCWZSKxvpgF8LWy3fTE8yLr9SlVvJW+9OBS2IhaZ2iy4C8tUReLw4TSq
UZ50MtwVbC6jrTpG0KYb8imUs3Npf32aa0PNdrvZlKodNQwF/xroN22rGKhmBflK6Vc+pci9zvYP
s+LMqKZOuU5EnPNZdYU8DXIYYOdBuSHu4mOTpm7CW+v6jJTzJwfH6Hwce/bhbOhP3NK+jJ2mv0Gy
ehsZyTGc2tsJpKavDhv0QraZT0ETWQqeap+uj39xTMTwKkmdbhkGNfzZihq6XqBmhKqKrRxssPUm
0gkAGg6+ObjZu/BVu01t/Xh9VEW8oC9W98Ows9UNYLGiGodZyju4Fu2kyc03LWjzCvaMYH+rRb7R
sV0vQmvbrh0WMamL0TVZvABkTaOxcf5tKSVLPQ6jsutZ33zUh01Vg6kxPOCWil4d71sTnkL2w07f
or99s6E/PR1srT5ZHF/dSo6S0t42/looX/wUuoW1iGGphuLMfxXbsUDaVua1/bMDhd8kwQ49i2MN
IIqk7qYcTopM608S+qIoKPNwvwEVRgsTfQ0jfeps4z46SKEQBPq88r0Wf5tIxrnASTnncY0Hie93
uBRRtgSh/z3Nv2ZgYBHdO6joJGCyB6z84Fn6VgJF0aIePnn1dsz7DVIeyHrRiLdQCv2FIsxK8FGX
dpJq48VgkFw4PFDOv2UrwZSwNa6hEaGYwevAgI+HbvriI6+Y2+1trjp3mDq8sqlf8nG891HLQ15P
qsBf0J1MjeOIQxbH9LN6OzYdpt44Cv7bu4hDBjCU/hpleu772W+EiTP1GV1zt0rQe0DwOba7feOg
U48cnlglK1bvNX1tQ50/dH+HFp1kTNFlXmxkB+dLYxrR6I8hS+NXzgmM2yPVzE+ItezaGrOpnOaP
0+38OrjBnQI9uekBxah7zfG+RGt7e2n70LZTZWp3Do858Us/XBFoFXhop3aTWyB5M4A2Q2v7hd7y
bWgrf4Xhj9gTOqRfVjatmN/8mJtohyGJwNVkkXSejZrKWozJUjNR3XeQd9tovA8doirOtI+ej7F6
GGzwHQFk2zyuDL20Ky3ok7RNKfIr1mzCXdJhUq04E0oyAcie4bYeXyFDAdwlulj0KSMADzU472wn
foE+rhWTFiMsghC2CeNSZMuzwF6ase1ZgTe5dtbdWpBv8nQ8SGr4opsT4nKIa91WCognRo8fR0f6
trICS5uP2imPd8UiUVZmK4BFblKkNuNPY3psTuMXtUqODQIhQy6YvMODg0inh97mgFpxlwveO64u
WbX2JZY2AXAYHh+OQuyabz09ABwB7EZ2dc8/YKJxA1T0aE3Sna0EL1Lu4baX3DkB1VkEvVbW4LyI
8fsAEnwUzjzlS/W94Pdh2xeWjFs2yr+uBBaxHNMNWgOa3sEqb29j7EvwBDwZVrtTLUpgyq1qFiBs
1qrZS2fPcjQKuXjs2FRTzk+BjcUrGFY+BJQAFDLCXYHPFDIBgLOgXvFLbHUDesm9PvfzatHvqfMU
VOn764DedZFefZi6nBlD70hkaiUsapGTqjIFqzQ5irdIL4UriaGylK6JUhrPQnAIijHb7kGkBGoi
aSShvpCt2VQo91jNbZ55EHfs1y6A52/AaTv2WbHlfrtTfecVa5knrVj7KUsZnU0ZF7iCQdCbv04z
LagRwlEmd9DNrUVhL0yf6kK9t2v/JS0QFe6HhzZ+jdvsbvSi0/V1n9Xs/2vh2fB4k3EfqgLG8XHh
sUWSENwyJxdrOjeA/wKS4mSnf015+lyqw1+Yz9x51RigeXIn23RAow5J2ZWvf/kcseFZ6zYvfc3m
NWSLk/Hh82Mm3A6ToQ9YfrqRmboGQhIOeKkYLWdqcS7OUuA2hkMmp5uVBRATnEX9s6Fn+x2U91iP
KekrWl87kdJGeYAeFYxn74keyr2KHEmX+fehEuJR87No2tcGF6RCqPZFzidq/WsbYuEEshR0EywC
AW2U2T0U2yoA5h69qvcH0hDdoGJxrCr9HtVW11Nsuo7mven4N1bcbLuwBkAbH2td2nsjIs1Ge0A5
6DlT+G0db3tssFZWbCFE6rh/qZwdfiYQn9nHkqJuSgFtuTU00xERuxavVjaSGzvBP4jem91TqALf
bFcvicWRbYbUKAyKhvj5yP6oIYWAYCDamcGLGWO8gpy0ItW38WjeWE6Nv3ez/Weo6r+uT3kpa9S5
EfgsuiUbhj6bshrgF60nQu8k5XUHw6tC4qwv+r2PFOMQmUfJiJ4N7m8DwdTahybQPdaIMPuo/WJx
ySMelV1BqGx+Tp30AsC7HTcRz4Lrv3PpFjeow3GYaRA4/Nv5AkmAnlS79WBdoRJaQTfKgBrLpfLm
yPH3eLJCaGYMriAig8ibbsGtGdb278L2BRBmgfJSbFVcpee/YaqLCbEG0qgG42PEDo5DHD53mXf0
cLOwR0CQniqUw9fSV/ENZgfZEGeGactAJuY3Nz7bSEOYJI0l3CEVWTL5R63QGXJUCkmglpEToEwJ
xwhd29HbDtlqFrdwf1NSE+mjQ/J+cX9rdd17BmarlBhoC7XJsU/jZ6eUULJKMLC5VXWcEgz0eUzt
mPHOGIfwBW/llZA+q/K/h3SeXmTOsCQs9OhmIV3NJyVwbIMLBdFMnU6CqRiwAyt0OQNj2NpC+6uE
PIPfVRz5P3C92SYWtLuiu6V5+9b6/kGpW7QlQBcHN4ns/JKwb9yoqgQ3anRwRVp5lC3dxqLcq1Aq
pliqzpM/g+JsRjOV7aL5n0qnv6sNY4fQQrspevOXGY/41H+OYnRMhyB0kMs+BP6EkkOKAOVDIpnb
lWO0cCcY9I41VtFWeITM7oTIiEPYFGwlJUMirQIDbeI2EseI/SmobDZS+QM+K5IMGrqnEw5yQ/YW
jJA+ENoME/2+yXzqQPWf7HB2l84B57q8uKv7CLcVw4fzHuGtsUFrCD13PT5Otr2Hs7aHuIQ1MT9y
8ovnLIFA68dHX07/WVmdhdyJcgNkKmrpVO7nNSDcdfsR/9UJlbb0WGrpna0VT1bmvJoe9LRP0YSf
0SR1KAcVP6LY/oQ70J0Ta5Aq/W+DsRbzRKY2P/YqhX3eDiYRen4bJW3oqU7M7WOF1ZMZdbt0sn8F
jbVF4WUjwk2ZyyvXwdKQGm9kUcymWjwfsqltq4/VCeFL5INrS3ZF1Tbt6akjOTzC1yTAraz5QpJo
AB5k3YHPEmNmnbuqQCG/9QcuIMX6Bjx7B0HniBDtoS54p/vVo1dKz77igS1l9WvbXzuiYsvPl1nj
DsQXVKbWZM2qtugxTkpT8QPqDIJOHPtfB6T6FfFaFo1BIz7qSEPhtrAZdTAduPK1Q7AFMvM8fL++
Fkv3C20hWzZFwfXicOa5onbjII1uBregcNxSxjPOSp4n+8EZUTu2Qe51aznZ0vpT8FQUnYeZ+Orn
l5oaqiNCblysIfmXM9WPCvZLiAtstNL6x0Zr0yAPEv6MiTccrs9XWYpGpmy9P8cATl88zR1sZc0J
rmdkx67/Ty84DU13Wzf9bWcZxwCtFItOCR0TMrFg1zXorDb43yDvOmj2bSE9rfygpcUAU2XRmkUW
xL5IwxyzynpHoZTeRTfwXl8mtX7UUXkfkurRjOrHDIkgUGenTI2PSjittLEvNwDPRDpJomloCuDL
+bdAJVUeCp/1yEv0L9gHU3Jj+N4nrw++/4iR8Q+LtZT3MrdgSOgyxF3Hdi5mnJiBnWNfMrpNXv9Q
QbRvav/kZOZtBcfbrm+MwoeYIeEppt1SFb4L1dXcd+kn6Jw+LklVo2MqdsmHJxKiKwOavMlIYUI7
isirDV/7FNgs11SSU3Bm3QecQoU9nm58QfR87ZF2md6IN4mpqzYtVC6h2a04+VqV2IWwUbUR9CfZ
tfrm9LuuGx/FC01HLx39u+JXiZJ8amqw4MfN9b13WScASkWHmbaRRSCa1+gy2Zom2ckHF2XxIxJU
dHXiZ3Q+NnUx7tDsWgl7l0dPRZGRdzFVCdHgFlvxw6K3ca/UpNoDD1IqY0MCz3Q4lL0gWK3VXVaG
0mdpcyfnflAVDKVGfECs5aPiqYHgLhv9/voaLrz5mRWGMoawUOY5MxsKCRxksVSGUrAqVO3q2R7R
pK6gN2UltwclEXkr1+j6492ziRCBcXPjLarMB8n33q7/lqWzjOIZqAGFvU3l53yBqSak5IU492Qh
TAGnPlUT/iC2eh+8FN2b5SPgF6/W+BaOEsmTTJWXxxw1T/H3H75qndfWMCXF4NZhv286NpKGsVct
3ZV6t0P5el814bGTvhZsX7mAwjx6n69P+zKDIJTQHEHLWMRRebavcl7pSpMag9vuEEU5ROSMQfyt
V782XF/2uDrjhaOrcmuTr1FbBQEhUroPM4byWGEbFqKdhbFTZgW4rXo4KlFp+zugpSHp2n60sn3s
2K+VaWOOliFEsdbtXvjWzJr3CBOmlTZvvVh1Z2oYBvWuVUo7mOIvSdffonToKgj1Ije1McbwO721
++trvRAyCJiKLTpRJE/zZD4r22ZAwKt3DcohiJNsSthxldYiwJVBSPdXItTSLKmLcEew4qY1LxV0
ueONtTNgDIVGTciDEyHcXWtiYqiwk9LbXLBqynjthrq8k1WRAQPKoWlEKXF2pqesoESBfZPb0TNq
h1dzwE80itETR1Fng6YJ8i4vWUghv/6DIKny7oULRtnBga58vrkg7upNnSPWY4Zk2yrsFK+Bmh9s
9SBeaX8vLS5WYY7ADvA+m/cVM7V2EBHxelcwY3MNyzlOjiyHJ+SN9hHI0KA3j20wrGQcSxETsIJs
s48cZjmvLVRYJSu5Y/Wuo//tdXBma3QnynIXBPlbSDMgt36gVuUi9XsIUuSvFfAsiv16fSMvBQ0Q
EyJm0Zi4SEIgCoe+nqsYQSaQfHIcWwztPsQ91Ku6LVagiAWuFVUW11sH0iBOrDiz558WP1PIFRhz
uT2pr09vtjDqbdw+RzoGfsApUXMuknbl0l3AOEDloLqoU6EHrDi/5Hsz0Hoa8b2rOCkC+l6IO5WA
t7ZuLKG+zks3Lra+79wlHRlAqNanf7/QJhkmOR9bTBWotY/Rsu3AOcYqCz163RH9Ua6lMQv2aJS4
5u3QaytndylAUVd0yKzAVlzExUkz6qayYT8ZGPyUSDrFkXpvyZ8xL9+Ihsv1yS3U2lldg7U1ufpo
+s8SSdMAst4aWPqaw3iwS+tY/o1X6Q9quO047MeYJMd57k115aa/2L2OOK9U6Hily+Y7FPBsUfEL
sRAqpqmNkm4Z4rYW9bwVm1vhfNzk/Y6+17+d6fuQti74pmzieW/DwBWz1cpRdoFFFBs1rQ4SbC0n
Tx7QW3AL27zzygnj7sFDAX5Yg8ooF9+V4YmGvNsFaIe753wbyWUoB2ZPeUCSyy3mSt/LB8dpkJPi
Mt4WaCuOQ/3Tse0n24ZLLn315PiXXqLtpeG24YzGbZgMX1XU7q4vy/vz7OwpL34XqYcDthLE27x8
UUtm3BNHwPCoDobm0iepPYxtc8S5Wt7qUoVwsNogQhQWyDuigKBEEN2iR4S/7c3XIDk4yZekS+7s
PnhWHfkvS/bgJyrNfWRpx5AWnidz002OhnddrN9o0YRYjHWTpT7uYOjsXZ/N0iI7ssxHFlxjxZlF
KGx99D5B/sGtI/RpY1AjKZbadb8Hc+0aRb8Wm5bHQ6KVBFKUv2anp9Erc5QxzcKSAfnbqt+H0488
+CS65aJJmik1pMbhIUtekzDaYV6364EOVMjTJIP/apr2F+zVVjKcy/opX5TcWSa7oZ0pz5kgsG5r
q8VBxI3l1xLRWWevRuD+HTxj4k2i9ofGb/d6rt2Ynnaf9bsBQ2YFjOVa3fQizRS/Q6OBz+McSOM8
cEudMTYoo4EqDJU7BYuwok7v8aT+STBFnnZERae7dYzwe93an7sapE0iY/e8Er7feRDzDQ6GQbYp
E4DmmJ97rWm7XjEElhMzTRtNlDKP7oxxX8iY1qmK/7ntfYQqECdHHAf18OfC5N6mEI9J9Q5jS2h2
6n2LNpZpOS8dr/5BNl96f7z/ESH9UBm0UTp7JbNRxet59qMF9oE7luW7RJ8YQ1oUUsjaUUeAUYru
sREanwM9/FrVNaXWOEOnRKPhR5N2a9IZDyOU7g29PgXk9A0UT3VA9L5I3wz+sspblCIHpDIka1dN
8Ay8RHpyOi5PqurXj+Bl1wmoAKwU5FipycnEu/NA56OOYusJDUEdK0NUw75byk5SinsDeSytib8j
ZHkqcKl1BlScQvm10lexOyKWnq+eJQPfFdAByhM8MM5/AjpbjmHltqjPSZ/Vhgs7HTYQqqEw9D/r
xMYZ667X7oYsvKX1ETfBWoFWDDD/AQKuTjhFP/yi+2R2qqSlGh3CcNQ/2aDtpuwOtbSHuP+KY8Cu
xodSGlyk8H5dX/zLa5V8kMNPgqaIzT6PR4FV63LHxANVv68bOpGBdBebPxvD5yEJEXxchaAuThVQ
FiVYBHku2lxNH5ddpkc0+AL1r0Yd7uwSUrmXPQVj/r2QUaREGMDQj6Pwkbw+24WtxnQZl+1G0Dfm
d6rnF94INhAvJ9/71XB36XK9zcu4RJMZ1BbA5bZVT1EQP+PwqaKo+IvH8I+VH7G4AAI9AomRTz3f
bGUUt72dOpgRDCjMeaifewkcOmwd772g3aFEdcpvjSJ+uT6u+JTzLcYlBzhGscBozbtkowTrXPMs
XIUqoihtxUa1dqn1AyjA/vpIlzmiyAuAxiBSR4Z40eKBrFgiUEvOjwVPvLFq8B+WU/zM9MfcHEGa
IsQt4WUQfM+68Pv1sS8vWIaGAIVxGWmKNq+0+17cDM3EQfKNxB01eugNaYXyjywEoUtzJfe+eOCI
iUIdJ3ggZXHxsJMMdEp1hxCvg24SdISSknVat7fO4EGT1e9J7e7bNZDZ0qElXlHTZwtfvuS0LBom
ZeLQRl5O71X5K5PUH2iBEWe/FBiE1MU+6utvwZAczUFyfbijTQ8cbehIsJ5VpX6EVDJtW9lZOV9L
i+/wuqbVBKUVYul5GI2lGsmQuAc/QIOh75vHvlePmIAY5M9tu1aWWlp8UBVcdqYQkpk3NoJOG8Mh
o49m5f0J5A9p+n3hFXvsDI+AlTYxSqwluJfrG2wphtDU5UWgCgg7Jf3zSQ7sZlmW2GGmHt1MYXPC
QccdRqwkQ0OQP+yvAx4xSFlSKprKJ7mBSgkQcuVXLAQRECykSyQp4qSJPfKhJJfSoyu9RqalUAWf
jNT/u/LflDF4Tsdob2l7OQsQFjXxRzfVv1aGXlh3qoAG0YtKvnZR/8TzKEzrCJFCPYy3fYdePpao
AyyoGoMCRzsm5vAzTryvAuvupclbXjZ/D3hUmo3DN5rugjqCvG3cmcOToOes/LqLSpYAAVDcAb6g
OBqPxfOFycEdTZnDHgQAdkRRGVf6vztuOFQBm8cBDbU0lDaqiR8ZvkOgW5zQvf4LFg4B6A0okuwO
QLnzFF+u1Ho0c9SYsWd4SC37Vx/TX5/23LMYBEsrG2EhqnNzU+gA9gnLcZ48lZ036BoR1vV187Nh
YPcZ4/0QKW+Y66yVsVSWbnaD0D6imCPCK8yB2c4PADj3tcJYjfJUaOjzAbT01fCmQNUzN0E3I1Wm
JRam3Z+BXdrxWpa0tPHgwznEdch/gMfOP21UhHla+7wt61I/BpS5scw7TAm7DNHXuB6wKN5r9Bn+
9fdUGdE0gAngJTJHtOoDYqZhMg5uSdHXQ2CvaaeDEhk3RYdsLlj268MtTFIFQU+lkOIVeNbZwUam
CMPpAv7YkNaPhuL2xicNoqrj97eD+t0T7kOTs/J6WLqw36l1NFH452LPSn4NjLFsBzeI/PtW8e6E
3IXU9fcVcpUKJOQXMwFaiRj05g9mC1uASjfXhWPP3t9m1nddFdBL0ga8hNtvA65uCF4Pvn4sMuw/
IE38WQpKtRs2DjwO0v1528jTcZCWNDaSn2ykeDp5dfDatd0OgcNTfKow2p3w1yG0X5/swr2tUkcC
ZMb54c6aJds9FksaVgbcHH10A2n7RqOYjhLoJ2VC0i+OMWIyVtZ3+csCuEC6w2CJhWLax3sCuag0
rIZudGM1uvFk/8B4ryGOhBrQw6qBuBfpey38FWvB8x/M9sPIs9kOmpxKhUkgjniAIrpq06HL8X5L
0E5ClD1Hk/76gAuBl2ovuwiOKB3eeXgafCv1zJ4Wt9H1QhrqBnuIvTFV+8jkYtJW0viFwEtN3wZE
AKgCyOTsnIZjpYSyJRAt+LjlA4g9MJ2D9OTV7eH6vN634yzuUgZEPQJtOz7kvCcUDoGRqbCJ3AZb
VDkYpy1ct2mnR9FhqMIeE/bxxlOw58PH5c7Av8yU1JvSMGCAVh2ez8U/QzFtjCK3dzGyVi6a/ytJ
0eLS01QAUWMQLOdNss5Q4swYWYxI1W7Ivw+gzw8e5RK4wYgfrfUVFne1QBLRlgNFbM2DZBdNYZII
OJEf+fvQQDZEzt6iPntTqrvBpDEb7OvpyyR8h69/i6UjTLeZu4eXmwpQ9vw4qXZaWui3kuHi1STK
0ANhA89J1zLLXSj1+xqe1fUhly4EgzcGUEyd8ogz22jdhJGF58A81bp+o45AYoqDldGHHd+GoaBg
Mh0xFPyDeaKaQBMFgUaxw8/n6ZdBORqAVlzNzzeKnRxjvXhMNBlDQG9rt8ODxQe+Ps/FjyqASlSB
kOK4IFBVZVN5pcH5bWJQ0TF0ROosUksxZviq+DV+EFDtrIqNbK8MvbTEgLPA/VJn5101+6pT1mJ+
NDkDYSo+mA04VUO0x7Aj07Hpjr5N+Jl4xkpHYymA0EOBL4esAMXG2RIPRd1ZUcigXRHeiMIv2dUG
3V73D1qsbB9eKlBP30mL8xRmmNqoTTSG6nOwzSCqMlypfGotau2tRP3FpWQgCgxQJEEcnm+cpOr7
aBg5IAIqgMT5sWj7W/ESHWWscG2dr+fja7WWBi+9ytBv+59x1fNx/SKVp0SYYmvRXZJ/l8xmM8o2
1luPo86xSYGWZrcjdN/0UfAPr2/dpagAOoByB/nxJfusiVBysmUK1CUaP07U7+oGB+cI1aP2RUXo
r6XTen3E5cMC+EMwzRZgCV0Xe1PXcruiaA2TWwkRPPfRpKgek95HPFNDjaXb1V72phV/lC5SvAYv
IJ4dRKXzxZ7iWpUsBFbcoIdDHe3zAOXjbDrEp9ROMKfqN9E9RNOVp90ljUJsY7o1VFzgOV0UitEy
7NogA0FWaCoa3Dx+x8ma8DLLXK28l7BU36item+k6l8G3QrsRU4YmbiiczG2WbWp8Yvp+uS+HwIk
8RC94q2EwL+FyryGD4rerjFxl/YFvCQKq2wLOC+zdQrKclQTiEeuZWEu5csHY0KHdeoPYZU9GZar
qmtEzMUR6RoKXLVQNJwfA9DsjtOqA5LR/l6ZkMKETd+QCRjdm87gWbhGW1i6+qmYO3wYmu1cGOd7
ocYdzgvMmtgJ81Kv5Ac8wFxrtF6DUDl6q5tgcYIIsiCvjWDTBYLPxgSv73W0vvUQE8umPTlVdtcl
5SMyY5j7+Ga5kuctzo8Txli0xuDvnM+vaiZcfhPmVzn3leds1bTF34OVnB6TaQ0kuRQ9SSjRNxGq
NxcQfYrXEVQgNkwQwF9UmlNFHIvMH3WtAsV5lFNrbyhrF+/SoGJzikY3DaT57eB5TRL5bcUXNKCl
q/5LUIWICst4CePllTmbtEK9FxrS9RC2OCzVQr4ibQ+C2PnC4qcz1nXAsOkY7sIyfpaAvAT9eBAs
+SxO3iCWmKm3EqoXLwqgbKJoyzm5eIRNY+QbscKwYatui3oX4Yk2fVJUGIOw1CEv0vXoEjxnTPzs
hj9IqxyhKoiRkHjfz+ac4e8UZTIXcfFXPxn7XvcJBahSUSvMYgRhhzVW/tIiO4BCaNXT2r3oNxdp
oquN7jFbQLcVVigFouzUpEtZu0mlz0NsbQbjj9JzSlGo+4p9hVj3+acFvgEP2geWqYzNKVKhuIAy
TnMooEGCL0x7ipLkTbH/Tqfk3/eQyZQ/DC2O84e6aJzWjTRizscwMArHDUpt7jgeAiJtYsV8bXOn
o5NDHqT5p1jydxHUu+sb+xKAJLJ1knVQg7B/LgSjbKNTZT/QmL48MYx2Y3jpiee29RYLhgWZbfW5
mfwnaZV9vZgWUIAX9CMhVTVPKke9aqCJgQxFJi7OW9RNhi8Yx38tq/IEIOMmAxLs5A4uS6HxdWXa
ItLPn6lodyLbx2N1ARlUKCQGkw/0Y/Q+ZWP2JNhFIvXD1eazUnyln/sYBVtP+zVM4Zbj+WsMa/gI
1coeWLgiiNQCe/VeQ5tnJ2MdGLHXDEChDboQNY2ZNLvLcOoucTIKhcdkuYbBWsjlGZKUSPTWoE6K
n/Rh18kONjBgV0iwyTeG2Ltz2mzTPKDzd1xZZHHdzBaZ4icUEtFxki+EFhK/dZy0olInW1BFMUaV
oWnqNbY8SJ74UnFQB9yiEDdI2mhlXS9hjORdsrD9EH0ninazqx5rJ8hZhcIsdW9bpsYN0LPN0Nz0
hfz3MNivzvgrD31saYIX0FLPTVcgM/zz+gIsrjRFEIGKEhons/PtmJEyUeUCfI3UOYI6TnKfd/GD
Lmn/XB9ocReJHi26Gjp34yyGNamtSINJDMt17B4lCrJyh7+kMsZu3USUWHBH10wAhNeHnQdsAYMQ
6Q1/Cqz1/FZM8Be0vRHdcCmUD6K64ZngXhKsvK0Y66PoMCLcJJNiXR/24lr8Pa5FV95C1ulCpCiV
jdbWIxm1iEZYyMCXxznQxwlOLwFCmcjrlK/SoQbWH0KSDmpjbXPNo4f4ATalFW5lRGTw2Dw/QpXc
w4vstM41cU+t84ccC3FJCrcxalFG9GqesjLGxRiEFvr0+JfixflsgiK4vg7zr/7+K/gFoDfZYBel
tiqUVQk/084tzX4ngRJOuCIquT7VdX9SSmNfUnm5PuRFzH4fE2KMbfKU4kU1mzm+RrWTY4XtRnF4
IzCro7FVYv+WPtI2kY929JnvsrGUf5uA/R7XoYzFMZLhcpyv+DRWNClVVnxAyEKbAhyReDFqCpbW
3oMQ87MRoeKtdLg+3/kJfh8W5hWb3KSIpogT8CFW9l7pY9Ka9y7+LjdCzrDN6sem/hm06lpbQ8zg
Y7AUQ1GIgNnJSJclFjUKMV9IRlRf1NR1sCKMcJtDduFVUE5z9Vfey7dpjGqTXj1qfX0Xl6u123m8
/v0TIP4r7G0iyWyRpSauKm3ssaL95cf9UQxcqWRdivyqtp/QlcW+Sb/Xgi/XF/kiVr+PS4mSfpVG
Tm/MwhfbVMc0ClSwH/ubCLP0PsHJI02wd/w+Rc6BdsFWRsDRoH9uVt2OUumW98HKqV6KZrwM//tX
zKI1DtddEKl1/06qf2czlNMhj/tTnkeuDyRDiPYJ6NzK7BdXnfIEqSC59kXwjuF84zxe9a6InjFA
VKEbVg06MJ9mn6fxLT2uTSANBzlZkzFfmDLWjAIdTRfisjYiFziGxAagTUMeNlWDMma4xdZROzrm
qxEFGxKXlVqQWMTZLmdEgeMCwgWIbZZ8TFYdkxEGGD2PgKomrDGEO42ExySOuuFauFocDYUhU2FI
3ZmDNFuSP8kr6DoIUcQBo6xAR7MjuyvlL4WzRl5dXEzQoOiZERgpsZ3HijZUi8D3CY2t2qLt7R/K
xt8NVrgFhID8J3KnXvkNU+aVS1g0xS5WFHFJKt88wik4nQ+r5Aj1G6XELQBCN1aMU50rfLh25XQs
RX7wG6LwLCCQ78q3H0NhJCmNNckmiucxDgOCloGCTmmFN3HEw9QAGYbzeyVJTFlauXUWVxaZJh3M
wALPyBujKS9i53fw99o3IRCV5OkdnLWUycY2PIJwTVBz4Xalg8Etj7AH9bt531VyfKkD/Ne7gvUO
L/mmCV8tsz3BaxLYWeePsgohicY7H7U+uE2zcnRKNpt7Vdy7jdZhBp1vBBwML0isKO8ahLkD5SBE
PUNueituSbAQocyxALRWAJ6LM//wO2bXwIBPb0wt8DdrIsu+acOXQMGXqfkyZG4frbZ9taUd/N5W
MJB6uKgDRllFom5ySo0I63LqgLjEbgWUO95KivGUS8G2CdJDpIMrRZbKq5LPOEmu7e+F+xc4N31n
IXNwCVTrit434IrgGhWFhww7Ss82tkFm7tRccoWhkydMFsiuES4uISK1f5BN8wPgHwHslW2eg+cH
mZQW3kxHOmfBEvGlHgEOHt/1Vla+hkjGJuTwmb0WPZaOloDSg/4RBbV59LALH433qe1cTWm24kEY
8GKwD6PG6OilN/dxP63kVBctYq57nkQakCxc0BwyyfOJTmpZyxgCctFa+dOY8xarjmWk4vzYYzP5
OlSfKOdv8XO2EuuECt9GNocDmhC7wLI3fnVvV5MLSWll119UQt5/FgxVsmlQt8DVzn+WnabAMEOj
wywcYoF9KtXHNrrVsTss8JUdeNHIb4LRKDSRrqcASwcOsfr/O/KcDy3nkZKYIcmt6JoKknvp/+2F
PwP1zafAJ1Wr75eFlIMPQOvboUdvXNzCQaaEyL4MvF9C/aj1t0J3rO15PvU7pwlw2/yK1sumTdfo
k0v3MbUmXcglmYItdL7EeuKHfZV2GE21ILiR1BIgj5CUqvKaFyX29tfXdXE4E6M9bkfC+Dyf9dpo
UPuhwZqLo6xJ7TZHds1Rn40s2RTtWj18cTQovwZwUlL5OVQ69qtUbZHydNMoOEjYikyGeoP+FOBh
kg/Febk+uaWTK3YMkF3xxzxcWGOZq2PKpsk6us8Qb0UvY2y+QxjYSPAmfAN1wWKt/r54SgD/izBF
kCRunH/CqK0ryeiVDqzX3tdePYRPgl9OYPDMlXbcSijsHbBIGWpnBVqwmIAY9O8g20Crvug3tJ5T
oUDH+exl6u6Kfow89OCoNkyRd6e9DXXl6o2+Le01EYGF40laTr0MDCmi17LIwD48AslvdC2rUQL0
1WwTG7ivIAxbyyUAB2XT1PqNYABc/7gLe4lvShGcJ4GQ2BZX5och7RL3LrWEZmso5baFOaRW0S5o
7mLJdD197e5b2EqAoLl5wZeBkZ0H5MzXsTjOjNbNJJpwATh0kV5E5lboZOFoM+JUpyQrU1wcFF0b
Hlz/h7P32q0b2cJ1n4gAc7glOYOCZUuWZVs3RDsx58yn319p4Zzlyckt7l5oNNANA67JYnHUCH9A
V4Uk/fIRrT7Fgge0l//BsrqDGtMsQdkopJRvJpQJpfr46/093TpAjMTeZhkM5OgkXK7YWMMykdlg
i7fcDOYPAfmNuEq0qESM6zmRn3trPIH2+l+WBezFGAWewVWwDUJ90KaQL0YeiEBMwQWoIRiz+yn5
KmV3DKtcMXq0zH/d2+dGQ++RARI2OtQl6zaVk9id1NlEJEVdfKGb3QS+Og4n2gc3c3Jv47PrfO8G
fJzSPbLBVpyg7hCy99zy8lXsRTnaXgqZ1yuUa0QyO6QGZclXR8oPMOzhpk1Ums8JKELUSf994Ndp
pNAOtVQYZmukptRpk9rowpKrSQ+KVtxyw94hpoxRH79jT6Rn82DRfcXLFa1G+s6ra81OQyeZoor6
BEZxFTq+jaWTYEQpGMenvyB2KPF8WsZdfrM4savaT0zsLXHjGIJvfHmijRnzZzi+sPFL6eCEuG0s
wkkjvgXa4DKzF3reQghQBCkLFbf/4WSDwQUHBfiK51/dBfQsJhOPc062ZnjixotHEF8k8Eb0FYwJ
knsGipHhAbLkThthq2Wk/720iNl/BUi1MNlwIKm+EAqNms5z7O9jX7pGi6xyV99O8o0Jys4ujz0Z
jtbf6XD2dh5fvNar3UeDkTuJuHIlIj47fV3res4pQ47KRCKglIrTEB91RLT1OAbX40f5rUCYmIl5
a9b2l74Mbuxyb1C7FUmFkDaqH7Ti6VRe7oUC/Wuo9LL3s2R4LK3haFM3TvPZdhZPyDfHmJ4GUrX3
+BtJJLB6OgHQ6+narQvkSdPSrHA6XEgz9Rbbc7mH9/unbAtfdzBb4bOXo+5mSX/tbPtGocZRp/mP
5yHM17WpBtCmFJxaj5lXb5w7DeIEBNLa/ByG5jmO3Y4z/09udt7UZucco/md5Tce+2L51cnTulKp
E+EAN6fGrVwBjoZG4gDBk5ujM36cey6xvnVrUGs7K2+cN1YWkyTRH8aH+vI9p5VjVWNLwywGeFAV
kD25KBe4IvVBiKLhZ34cJekIaO0QV8/j51x6lJY9Vrg4TKtDD3mDqo3shKHPGz/7rw8vi4d4aRLM
FXEgte0/UWZ6eU5DYje6iH28WkgVEul0YRgirvbZjkc5daQJc1pesxCHD4L4tkWgSbUiV3xUBp/Z
zg5vHS0FspQKdpmvaY3KlopGJiNJMHGrooMxGa6QloEBfh5m+3n8NnlWE7mYl41JciZ/+7yz/MbR
QnJFow7/jzn46kO2U7R9s4wPOZXGA3rv4ew8lWULw7lGnAp9aLvhPyRt9kZzd/GNKALAhWwBggNl
+bqeaBBWy9KBxesh+ha1w7GXku9TXDxatfMk0MNdWhyGJXBlqfgUON1dnjv3SmO54aLQrjbwtOju
IkdvPK1/QrRvL9xcp8T04CCZQEYQFd3VeahDfRyaoPVNXoOtexZ6pWkbnQL8Evoowsfb+Dx0xWsQ
wK0x7c9YGfFnP6tsecAV70WEX0YsO0XJ9SElbRZiS4yIoBKuaz4Zqnc+aWrrN+X3niAwRuMRRaIw
f1Wt9DbJ070YsLkg2FFwKqIpuaZIjJiINo4ytUL+IFa+W5+H1nAFstEoHgfVExJ1JB/+4oK1d5kB
o4AlBsKDm8TnPgRKwf24c2qvw5IoHf77k1anVmGcHQfj2PpVq0MKNl1d7al9kR+oDdfG3ypv6xtK
/6cQownzWxKhCAKoITPz884vuf5+AA2DbQBmT1PjSh81TBelMjulQQzDcBPkq9uq95KCX9GiuRIj
6VNWN20QHwiix521r1MxsbYGxlUUM/x7GZw7PHilrlMbPys+GvKnfrhHkUCxj02skBsgrhbdF/Fv
ydmjiV9/tihQ08sh8YSmftXAC0F/69nSNb7jJC6Gk25T0h1reP7hYy0cg0JKufFx52mvjyGrMq7j
OmLscOWtBgbMVFo9b3w7/o+3WpeDdAUWPmrHVDsbweJaOl48nIL/j3QwIuigOa1nD4TzGiJCGB20
bu962sAG0B4QrHmAW6Au1xBIXZbgqwVh40skn3VOMxkL9g7bpGkIb0XhYxLWxbpWmZ7fpjTW953N
uf4gKGBAU8HqJkxdzeXnTjJmNXYg+QLrijt4FrcJMiXlq/gpObIXg5IiOWO4AZ18kScJaJdU7Oqk
iQr68gbFC1rFfo7ARHJurNJzJ226sa21xk9kxqrtc5P9g+A1A9ba7YQoeOh2hKzPSXrQne+cnve3
4TpeszoRkUobD85r9oncZ0GV2o0fmQDLaGyiJjo1D5ZWuBi6e+8v9oY7uHpWZMC5wIB0ATe6/Pwy
OQ2rOY5bjn7zxscodSZRoNdw1TyJ1+8ot9KHJqSt0aCmnZ0VC6vkTN0LhtfpkQE5UYAUaMox41z9
DtuY9bKc4R++RunySYLWW6Lg0FgAm1HsFE5DAkXgwI8SKYyFhvOAhe2QMczq/T87m3I9GuTHiP6R
QKzidrM6AHZh5GmQhrWPUbQLFNltHxRgonn2Yoe/rSp1yxpfVKrF6ibsEdHvXdVNdk0/rpOqy18h
YslfGeM4SNy/M/VH29/PWQpC93WYnziZnxskdYvHxgbqKRm+pGPWOrQ7x3AjPgrqGwAO7FYQwBAf
61+rz0WgLINiVTC6G0+0fPQIZy7GaHlseCqaziR8x0D98v7Wb66qM8QzkZ2ioyb25K9V8znEBroz
Kj+KT9mE0g4vX4iACUefBoKjhGRtY+5BSDY+eIaVoLFsnvOa/WvjdQ0+gdhnW9/qc/gjTv04unWG
2Y2bCuGxX3N1TpenFNOxXrF2NnrrEwQNRiuC+wji87o84f4xQkmruH1tEGDUJdOzob+KK0DUg3PL
9K7C5iR7HRnEzyZyr0LJnKLt/a3faA3wvtkDWn30nq5ugBHQeKwlWfMGpBFDvG7wCm5heCeeUA8W
IDFxQYpBHjryfoVGZtLsNcrfuomriCT4NQySdG6kK4GoxMkK05nixi8VHQuv2woAC0Dm4lOVfLQg
85vB2Rp/lqnkgtNEjfYlTVsvnx+6V1PyRs1y6/i5yiaAL3tvauPyJpUW/h6gfglSqzpy0vNMsqFQ
+w6DiXZ5VU+LrTDmfCVtbVBA23kfGxeBSBAFIZA8havo8ltghC6NlVLW/jjUH1NnYTwhAy3OGuuH
Ous/l8XAzPE/d7TIEXJuolYtKDemg5Ra93k5k1QFdE1GZe+nbSSMb+Rm9pDSgqri8qcVdlfJ+aTW
fqMtp3HETZJvVDS+pZiGaRm6egcJZ3Axk977WjZisxiCoh0GPFaY0F0urfS1tUzqUtPZ79zlOSkh
8FXcBHRpZ+TcROE56UJWLvEcOhrisCYt+npReFNUTzuvaGMfRJtW5AmAHah/L3/M5MwgLWuz8udw
OozZ56Wd3ExRb219fuhDenugj+K6uDeNPcLoFU8KUpaYOKDPLEQarmhHTTljCdURn1Ur8+Ejowh5
m+GEFGGAAdRAmKbKGNNiMeIL8A6Nbs8qwdVMT5qZHkySTAut6v6HFJp+ng13TT26dI/2gsrGvU5E
EbwoAorQRb/cIdLbVoUoV/kOZBdmXK7Wjm4UggiwP3W9dJh1nG+k0pfjh8FsbuYZwnxMIxSH0oSJ
0axrex3QjSzz4heJK+ivK8aMJ3TBZ5srBkavQ+8HyxI7uy2cV5Pqp4NGJQKe2Cs+69l8bUk+lfJ/
OceQgMALguei7F6f40ZOci2Iud275ttSPUqdnw6vQgOvJZJMQ+eJkyzemoDi1lKGNQ55UEQbQ9kr
wbbeEV0pFFU4x0CVVp+UPAZ5mshR7Xd6yq3rfGlIepOseCj7j3jQ3MhT/FX8knkwvD5+FTgaOyje
rAwE5zLc7Y+Lz2Z1BUCZ5S4m0ELeWRtJzEY8RkuZ8o0jENzFXm7DYsnUgDnICWE4ZL+R0zX/DKYT
uxXONDtV2kacp0VOdUbopQxZd7N60m9lzPiqhYLwoOuMhA23huqB1O1BTzU/2uVJbV2+XCzI09EW
1iFAihTlr1PZ6qYpLZpWvRl6OdY/Vth6ArI7YhRVNaZnVxkaC/djVB5tpb5hN72m2SErbwBM4KDT
AgApjOn6VWwd8qVBg9Qp/UqG9J6coj7xa3deCKXA71rzuYFhw1DAS03SMr0/CACx0HgIEkwn419V
3t8oQbd322x8sfwswTjB1eRaa7dltgnxNOSLLbqbzvpCt/EWgX18TrgNHbp7dCm6Kvan/sugq2+0
J+Y57n7Q3XpLAnfDoRQIgivGfIMwzSSlTeVjguppXedJVn5qT3OTnku9O1T9UwXUpsDVK8VSKmbW
vudBvlWn8xMYT3JY8DjTVgdFXcqJZD+rfF0d3KbIzyJTWzCpnWq0qOCYmbFEXSod46Z/EHbLFUSG
96+9jXhBmxMWJnm6mCeIP//rrDol7c6qiCtfLgUSpX/zpZ+k1lPnPYzbxqd4sdQq0dDKwQqsjKWc
/msThh8E4EbIHztjeChCAuLy9d8+Gx4OTD75DIAU0hO7fLZU7a0Z6mbpizaYoIGqinRERRxzvZ2v
7XoXxUoi/kMdFkCby5XiQZfzwTLKN5sKwJli/gfb25OSvQ9oc6U31XWKOSgn6yMjVWladn3pFwSR
SFVv5wXcP915fdxrXmyMdHkq0UFivoVG19qkM9MrPWuLufRHtDXJx9opPNlGdlsBRwu4NMRAl1m+
W1qS+/6b2116dSzNKUZyph9Lv22bNwbvUtJ8b8DHyf8Yk+62WuaWiuOFhIydpcUxvLyweGoYLcKX
DPctY7XDdWUkylBXJY7jdXvsZtpVVu3mE3DmOytxDor9MHantBkeDMzQBa7JjvNzntNtxEly5/ra
CBHMMwVsmzsMiPrayUGWwDeNGLT6gDW6CV3pLr+X4lOPKrmoKPVK8jMDWRUBr6oxrt4dB4lmzXo7
aCYLpBp0Aj6ny6OdlllnB33ARzR9dmhe1zNfLDdIkj7rcQYUluEQ9MSKaDX2e+otW6cd/ytxlYpj
uAblGJFeVjma1H6T8gXrpMTUqXQTXZkPbOe9i/e6flBQ6yROAizPOH/1oGnkjCpoTPSsKZc59VJ7
K/hMLcbfdGVEIhmg+NwoRCvbU6iIpmQHTHD1uKoGHpA6TDBgKE9XYWTmCoBUBRQnHcJDxCaLxgEj
fIUC4P2nvaq8xEoIAGCPAUteW7fozMzqSy0xC7815BPWJJ/0EG8fdQ+icNUCYhmhlgIqREFnaN0O
kSeGdVPOMtPErDIqbmLT9jKUqwbZuRegmBrtMC3ZwzxeCWTbYl1gN4iK4ip+dbePbVhFdWsVfi7p
t+ahrFomxL0Xm9IhIvWWaLurOPrUWeIhw3Q7Rv0dGfwhUnucuPem5Vf3nvgxsOZR/wR/iT7P5cGS
ImhkpiQVfhF+cmCJFQTrsEBF3M3zx/+HFGvr3f693uraG3IKldAJePj2CcFN1+bzBDHh18F8klOe
mk/VajvXyQ9vda0YjEXxwUkPWrlzzK6TLJ6d9jfoCPgDnILVnV9rZYm+K3HcSHRXmLEUBatrXfKo
zEuJf1l2tubsvGRQQ6pB+TQP0V0mo5dfJntap1sfl0FMpxHLuedkXL6GJmkK2lHcnAkVa1vEB2Fj
G/GtD6W+89g7S60JzWBfZr1vhpKjjUtHm3g9AyjR605284Ertzhx1HkkxMaIz2Qeq95uXSDulLRN
Se8AfbgcMxgOVlcU/8gzggh68TlO6ycCC1a22ktmdbYXfEvn+VsOun+JJM8yI//92HJ1gYpfhCsr
nQKBTrJXN0akBI6xFFxZsmR4AprU98n3ubd+LSXW6lg8vb/c9hlj6iE6nUJnZLVeH7VF0g8Jl4TK
Z97Hh6pDkBmHNjQNDjUXx1jS5ebsOc7nog8Pg4m+0B589Pqi5qkR4KJ7A9KPdHN1fcQQcMzAJG2Q
pFfBtAqaYzstrojiNkJDJmpKQV64oXFvTMgrKJ93duGqfYWMG8NXqElIDF97mLZpXBrYVJZgkPub
CiWSqbUCdykTQHjBgx587BmCNYHmh9Hy8v7a121ecJVI2KBVxeKMQ8X38FcRoTJGkcohyP22+Ylr
DK1LMnvQEnM4HlVpOCaCKyT3xwySkmBI0YwBen8QVMZi6EGDMQ3iQ6T7dR7q1zw03XL8/f5vvMZi
vv1GXHKBT4uDufpOUhrUU4EhgC9anEIVVHZgGoInkVo68ZLuCTNXwdvVjRTLm72QsHU+LERmheU7
KGq+j8s9ypayttuOPZriL1hDuaLJKazfkqU/prAbVMT3EDs/hUF0ku1HqcmP7++A+Awu8hs2gKEA
WSSVChFDu/wBXZTOaWVY/ACt9phJPupYJ2rYN72/zOaD/r3OaqPVOQ7lTqxDj6FaRpSaINWMjBfG
gKZh6rUOHtmx62QEedFuUPbu281XLVofjEBNfKnXJEQNxEMUVTpzFsZ79aHMDr127ND562zSOZrJ
Uf5rNBfXzPechDcCP5MuKNIQSdnmNQqx7gx9MPDUo65VjvIYnbPU8DvykKJJd3qfG1kF83XknIWC
JlOF1TeH2PVsEpKI67H8UbTsQzonVGh87lz3tDPiYmfFt8t6fYJsukkC+oYGkLp6s0uwzFZUY6Wj
1qWHjjFd19SzBoRp0FZMgL6qtFbFnFlX8CwOAxon8a2AlIN6FiP+WEfXXN+p1zZSTPbhvz9qFf0X
PSopgDhuAV2kduq9dn6O+KQnfGHeYKeo5Tv1zqLX9Skf09+rrnZfS6vcWMRWlHLhGjaAI8rx5auS
f0uD2YUD6yZL5drdjrTx9rpkkmj00DG6QvekRapgC4zkQC2/FopxNilBBV1AHzGFZTAR6C+DHcF5
2cOUbMZ4+C5ILtL8B9Gx2mez0XszlFh5YYYessEFFtn4LwTk0o4Cq5gg3o2dZ82o9cgUE43idcmN
CaXqrWyCBzxE+tkA+tDGAwKsdMUZXLwffK680MmG+PL/+ytX70XVuyTVNUmYHv7DVK+Uz+qk0iVA
Ty0GB8EQKTBUv7tR59LNU5mZ54sXThEyQ8EhsCQBXp2kP2V+J86s4CkvyU52tJWw8RN11CroETMj
Fh/2X5dlNUN77I248Cth48ZmLqBl7VT9YGICKsrpGKRKn2W+AAoJrxeBYJonviyNL48BURFLO3Xn
/2XbhLQlPQbmxatty/UcZzs7LXz7CwbbJ91kbAH0ciSjBEklfqD4tGVtOGLmJQe1n8H/W2SuazM6
0Vh0BUcvrE2vMR5qI/3e2TQrRzk4qN3Olyd+yWUMsjB/4vRj+CPaAqsYJFdabaWmFpNq3NNe9nW9
POraL93Zo+Zcx1cWQuQaupMihOFXr6mWimnCBTb2rUxGlrf3ZRz3ogRdzIahweKNgbVzeDdOhlDC
Z3xEq4WnW5MvjcS0eyYlmPiY+YcY2F6smv4Q1aewnmM3sIKXpNIf7Lj/nDbFo0M7pCvGs1xHnvQ8
Fwq+P3t0vo2QLxp/WNzQFEFlZk0iUYs2mqI05ydZDPNm+ZBW0Wleqhd70B+zSTqbcnrOIuSaENpR
VLdVmn+CKPwcqvLPUHWDmRadvZdrb7wa2gmoc3DtgTNaT2prJHfKURtj+LqxG2EX2Mu5p0xPXd35
Rn7Qpb0FN9+MwLhSxPJ6wJ5ffrP9YE19MiSxT3CB8be4uY3DJn0/LL/MBDRREtDiiE4DOKfOMg66
aI+axvALBDmNj1A7KuEHaxz2cq3rnA7lQQMFeCFKQBm4Cso9pYSkGlKEbEZ1K7f610SRfw711y4s
DmXSPcd1fZTz8hbn03Aef4PH/e6gjITHwk+kgt+PvVubJMwbhYmjQFSsUfEggVoUPykn5YWTGTUP
udSeONCdm2NwHFWeXtnci2nqmcrXL3VS3ixqIrttwrQhsosTheMeMHQjsEF9QlybBgxSl/SCVi+O
CcuIfjDyoeVwk8lozAr1vlr92qQIuXRpyLedN4BGO9WN5nt9WL7pDu43pVIcpKS/GZvgY6vftJr9
YlJONzJgakmjrob9QM8zVUE77wHwN443+G5KeuHVDDBg9VKHQZ7kIbT5zZV23+NxP9TLl1kJbkcV
QHqs/axn61bJtT+OHj1mdXbWHpHuvOuagmH8/Ktrm8wr5zGC6Wacdt7xxoHjtwFwgshHMfOWJfx1
ecV91+Up4gj+ECj3Zax+eKpl9SENpy+QVL5qDtQn1KDwWvPVCauHJP6e6zejXP9GOnmvNX7Vmaa/
JySJENRldAa67fLdZshgxlKLbNySOV/iNnpCofNFGKS17Uer0e7lJENEHzE/OXgSUKudrRB//eom
ejtXYOqAuF4l4KqROXJRJTghyLmPKBGSSEyYVVw2GB6m8R8L5Zw44tZUkuNch9Q96X1jdz96I9pj
7V/X/uwEXUTLoO6gAFl1/GiuwiDpQmRrUU1Ax/l+sLub1oyekqX4JOu0AJzowY7ovBWz9LKzD+Iv
v9oHhxmRwLiSQKzqyhAolcyEAvU+5KEsLOIF4rRVcYdI+yOZWIT3x9w8x8ap0LSdl7DxqYD61sEX
ChOZq+k+lpuJKeXWAB+Yqi7M7pdydJ0C35ZkPowQEdtdi/iN6pIKnj4CbHp6uvq6j0iXu5JLlOP9
iaaB0EVJC7wgMYBWw9mtHXis1lF0MziV51zaeeCN6prVASiJJNfCzWeVlvR6bv7HzdXB0MW1g6qB
5WAN7tAj5tvP+KL1JlK7eFMocv2PnAuxiIL5/7wTCa7LLtHHwNOcXpNAm6wC69Amk2Tk5ujbQfkJ
qMvjGHW+HBSH0G5uVbpvwDwB/BvNzi1zjZXiq2dwwThBQFwocS+/ejo4WiNL9vgGdFpsUsy0PFT5
h5SubohFB4iWP20Uf1Z7slLTeeoW1EwNhjdR97uoVE8KM69o1ZhPYcAfNnmps+GHoU0PQlTr/U9j
63Q62BMKmUkhF7QK5IpU94stOfgaN9RERIcxTm4HBCUyjFbR9TSSdCcmXrde2Zy/VlzlKcBRtAbY
BTJaOgBfOm89q4bmTxtQuEjH//XzcXcC5KCdBsl43fYzO1Oa4hyhxQS3w1LVb0sd/8zcheN9Ukzn
XicWv7/i1vF/Q5Yz0aZYuXIV7pJ8GZUO3c6w/aEhhjSkCld7DL1zuM1flZC0K1M/WlV5N+jlE3Oz
P+//ALGBq2AHmJzRMKotuCzI4gX8df/ZEnxutUBRcynjW3Kzu9AAvGNV58wqj+8vtXF6KBJBTsH4
AlO8nvTnddEu2YwyuFUmnlBcwKLq0JuSnzb1J5wHmngPNbxR40OgxZyN3I0uIbnu5dPJ6rREw8Tu
OjCWMkZCVn1TpHbhDSGajqiyK6FxLssfYZp2pBjSy4Q0m4dzi8sJdye6vUuFg0dsarRWezfIdePQ
lGHnhvbvf785CPaQiIiW6tWALyrmvkLZZfQtrC04KGdl0D7UtB7CNr216LXnzq4Z5cbHRR4Jp0FD
UUC9GhCHg5NLkknkqfTlRMl8X3f6bTWlbhpkx0jfU4LeGGLyNoDmiMKLJdfM8kjusPgtBhIM7aVI
rGOhdjej2h01lKHKeXiIb4zxi5l7ZSF7Gb7WiiS7c0zhDQN9J+puXXpvxGo650L0c+3f0lW2jN51
NiHNnKBDXT5k2ksbZo+TfYMlBehU9VDr1smRuh8Yy/z7mp/shmzTfGt2rokEGE4ZYWmRYZRKcitk
ORYJv97mRm/3iBJvWpbr7/tNjxpcFtm3tRoSVtMQl62QIrbS4pNTT3eNqR8au/kimh2SPRxVJ3lK
lPisTdGNWg4fqi78aHDD6umxzMpnqw0eWghoXfKrkrMdlNHWAfzrx9mrOxdoZ1QUwYiU7hgfIrs/
BnEMqlYCMY+Cf5HspJXielrvhS0MC5EtJsFe8zqrsqRPVaM1k0vJG140sHQP0vlO82krpNLuAHOB
iCyUoVVGkzRZVbcTkoF03WZLZxbTMS8FgsF49v2gsbfS6uUi3xDlSUe2KLiiggXmmLgoG0hbGztb
txW7/3qm9QA4DakJxoqVhhI+Oopio4IorzYA5qCzBid/Rrn1/YfbGIPiXCEaVaL8hne3Ct56XjGZ
TNFuE/gV0cEr1cQzlP6YqM6phkNg/5nmN33JYgZEw91c78m8bJ4Y+iNCipf25loXaYzJ2ZwEOSYR
gUMg6ZPSH/bdpLa+AwCt//8yqxPT92XR4b0MQ52+cx/97tMX8FD0UI/x7jBpI88V2iJQS1EnBVC9
+uaaPIyGzkIvR8w4BBjfYmiU1dJR0j503cw8N0B05N/roYIUIWlEu0aBT3vFnXJ6NAamAdWaOB/u
dLxqxW72c3+nxcWrFHe+ExaeNOi36mA/7xykje0FOk78AyjBP+ssAAp80ASxySMLUQm4BAwpBcV1
yHDn7L+gk/SUVH+aNHtsnfFrbuk9NB13jKffkjTf0ZF6ifT0W6TaO7XPxqsgzaS7JKBw13L16Fxb
dTFRcGcM2ApnfrSl+wzZhToxnrHdtpLAbeth5+65PtICPE1KrSA3QX0tNuuvhC8NerowCSJUqjMc
detFJdbPxb+fGzJMgq1GXQihGB2Ty1WMRJ4CSdd74I5P/fjkdMgOyl9TfWeCd/1mWQYkLOdJ1K/r
Nv8saaB9VaX3QSS4rdS4VfmTUWw1fairvUfaGFWJNiAxxxRlKqC2y2cqbaUa7aVGJXtOHuSsIT/s
7ycnQNTwV2/ROCsdt4tfVIAb7x/g6zDPwnTuEQegVYti2eXChWbVUzAgCNRXgWtKwKwWx9WzY7bb
XtzYT2Ew6pCasIyynukPcqGGg4oYSancJFMAIPBbWz4yGGvyfOccXt8omPUgiQo8UIz91ljcpizA
hi8ONXbqwPb5peX4co+Sa/fnOK+xzdpTWtlaEPNxBBborAAtEbv818Gnwa62S8qCU/pqhx8n83sY
+RAVhb9N8vL+G9s6KyrixDzWG/1KXkHkNGfRMX6yOzSKv702waPT/8q72zQ91rinIsnWf39/wetQ
woGka0FEhxSCDOflw0VSRuoNGMrX61/x9NQjVSXjFRCcgwJeePSnDXaSnI2TIogG4kPQRGElftBf
u5kYQ5flZohUU9IymUfYfBJYpeCkLTewUd9/uo1UAO0FdPnp0lo6SfPq06tnyamqBukvBRvlwklP
hRkjpd6czZyiLjkGEx13wzgshn2Xx/3D9GHQP/0vvwHCNVmdQLOuY02Xy3auhsjIRPHT2N0PU3CK
cvlkxcHJUHN3cdKjXFlHeU7vGpcZjroHkNgIA1AumROKLhVKBKsDrEv0IZsk6f2mKNw6+9FVL1H9
tDDTfP9Jt16tOEzcE1RHzMouX22hN5pSBwvKU43thW1+02hfFDM95kV5LNvP7y+2UaAAXeSlgmyh
/3gFMwumIp6MXEOhprE8FapgqDxOweQu7aNZf8oXDYXt76VNUyL8DvO4WPLDWIwH1f6p8gbG8+h8
19V4J+JulIf8KqIukkGCY77OktLRKPoUszd/Mn4p5fgE7eKYh7/s1LoLnAmd0fZugQUs2S8znbj3
t2QjUF2svdr/MZzbSpkJwlkhxpHdyRpa5tNflK46TjA9wmwP/bG9IpqjtGcYEK/5XYG1VHUfMBLG
QdVtmBZRv7txiW7scG+0WLiX8s4Gb68IihZZD7Sv1om11uj24EAM9fVoPPGCl/4LrrKnAYHkHFmN
YPr9/p5uxEf29L/rrQLInCRNazbIiy0ZkWLQPMzkgOgt6DAnh/JXRGd/Kv55f82tS4B2MgabyPoo
pCirGNmR9C5QYQn3Kn5i2o+80m7kIPWM5qekacfRRDNxATyinncWFifkstBFxFWk2kKgUuBoL79g
PQP6L6ES6aukkDIQoqmSoV79yUam7hVCU9nAwJcQlVm4ZO51N7berfbWTxRV0xVmTG2zNqFNzOpV
4prZS6F8iZyvwFi77CHR9s7uRleJh6WhCKkEwSJQFJcPWzSDbRVq0ftD9dFBC2SkuG+V10g7ZOVN
Pp2Cgoc1I08dvjV08U9a+jBrNzs7vnW+eNfoyiPISYK42vEx1RIZZkfvW9OnRlW8uI1xHobv9pKq
AVZYui9XT6aJ2PXgZoEsfhAMHAXZsco1z3bfuCEMuXzeOfZbVwbSY4w0+G1MXld7k+FHGgYVaUis
PIvKIk16ZtUKeNU9yfHNiAn1HfFgUnEy/1VdqURSWAyMMHF4/Rn/ETB9pLaTFGYm3XQGdmXn5/LT
NO4UdxstXl4/OQF4XfqY6Bdfvn4nVtt4CrkVo8HrS/wtCR4wiM7qeFOYt/33/qcBfq08SfIrLcYy
PpKnOM8OE3z5NjL9vZpO3dxy8nQh0kMytp4hNHFqmIUeU/kkt8WguEr4CYodRkLPY/DSqveAHN1M
wwHlPHRflvE1lI59/S0oP2DQ2cuPVf/4MpS5O01HMz/JVedq8YM+7/YFNz9SGs7gTZCSJbG63DYJ
0pCEzmjvq/ndFPrIS/flgvtAdJ8V8jm2PqlQo1rnh+ksxwGWc2bftUizBVgEIkpaHe1dtIVY8Spo
0aNUoLBSEa9rj476SkdciPRGzJZH7d6c6vuJcI2rW+sWSX4jyw+h8qUBJ5MYuZtI+W2WZa65ODsX
8Ga6yREWdSuSJ+gnX25OG6lmRsnC5oQoToatL4cjc7inNMrdomxdrJp9Q0o9m6uyVxpXu63CnS/3
KgmjS4meMXexELyl6rz8CfitMxjK5863dR3cA+sWRAw99WQmBDtV9PXzisUQc6IXQbDA7eRysTns
2rBGb8wvIl+iiaZ8ddrfdXDrzK6SHVqwaZFrYQ2tMwqTdzb77aq/eO+rxbXLxVXM5UNMSHhS5baP
H5+t1BUE78Yfo8+L9WGJPFq2XsNuS0cUCGL5w2gfqszVskfZ9pbzrCZ4zX7vktGzQtdSKbACdGtL
r/ihppEX2wkMR+UMueOoRp+q5WPdPafOYy9nbq+j3Vyr7lA+y1ru4tThYeLsFVHmaUvlKfOjkh9C
65DZ3/VedmtSbQMNxFFzQ6zmsBOoXTM6QvgOh18YWblGaqH8hBqP2yfMDs9d/rEFHfT+XXN11bBf
xFhBOIeJdNWGwFUgl+Ki67C0+CKYUEIluJh9sASMytGGIM7l5uH9Na/HlJCNSSUY1JNDwThYnZBM
kvokkZADFB1KgfYXoksgNNwK/Cb9sjJ9TRAzmcPvkbFTeG08L7MpnpjZOBqazmrpIk+d2SntN3FE
RQsF0193/kia7loeM4s+3YMriZtqdSAvFlwdSLloKNxjp/VLMokYBrnZYYcGRbjg/0MJRws+Cyy9
hQjfzjZfxUCxzQ4pMf0esgh5dYk6WVhwj/KslRG7VniXl6aLMK0nANlCW05W/2RsvmFmvjKiwieE
p6bxUO/lM5t7/tfvWJUgjTxVTqnxO4IFWC8mnhpSb9U4HGYZcSFpwtd08audkPeGXVtvPCAQUYA4
XJ7rmDe3mlwXsdn5Q/29az83zrlLn4PMm/XPkn2y+98D6SvVV9LFvnFqAzeoD8p0TOsTMG1BELP2
mlTXtzkvhKaKAObSM+KmXAUnp1oc1DZoGk1HpTlb1tmZ78wGmYtv1VlauOTdNHShQtIxzztfsx8a
2S9j1/5aavfGyRoRp/LqX8boOcGTlt28f17eytCrHfvvz3urQP7qwpQNHgZDTNsnifx6ORj5EZ+1
5lOSec3HZkaX4zjVh8Tmu7zP72UwNK3OF3u3lOeluLkvWjfVkFD0O/kQKSAAvDMAAGd8VKyd+PEG
q736ocQqdAOBVcGfvNzHPEmyYFHYR2XWDza7FiEWBWPmBS/FX0kI596e8htHxgLQUnzmk4dpVG8y
py+h2jTfkLtzsTdx++BPk6SnpfqKrtahHsj0Deljav4xZIgK1jljjGp+qOKaGb4fy/bZHsuzkaFK
j2IelQCWB6pzLILiDIDoxjIeyQE8SX3thoVZyDe0FNvqS1rrn2JZPgJ3S7E2jfvs3EnKP5ieCm17
VbgUviSpX8/mXdR/SYpn07xJItI444Oen9Bud/8PZ+e1I0eSpelXadS997gWi6m+CK0jUpLMGwel
a6396fezrJpthkDG9gDdBIhkpbkwP3bELyJp50vFvAH37sonT/7VaKeAjQy+I8JKOxY3UmwyCpPM
Gl/8LFrEWrnWYoA8CC9zIH28TcxbYUV5T5KBXtDRuAihhuN6fZ+pHBniKhfVV29bPBjdIkcbitNx
GzarEawvVDp1pZjA2pjMzLt+qntIvExhZBTqRqmmTnNa434ih9HEV9C3Sn+wweeGsQhIuss1X5/2
oOzrt2Qx1MSmucPx/MvcuTtJOsDhCftpqaODMqPZoxrLPNzm9dG1FyijxY/KoVg4Jz8HZdy8wlVv
w+Wdh3CV8YpPGcA3ma3AN15+K3ohdZ5W6PVsaLJ5+rlJTzZaid+8o/Sl4itpLCxVv7p0lno21UNi
b5VyrehzPV4VYEGag1WvDfPVzz7HzqIIarht06qa6X0+yRleF0spnQ+eOi1T2hg1EI614x9VqNqj
MiOfGfUFjGkMEl59Y2FV2gTBXO8JbIlxtMIfXbdNm4PnTJOXJP+iOt00UopF4R0MF7uqiBDIKAjE
ylFzlz2qf6rnzbLmBwDGXeDdGzfcelCgMwCiIkVM++CizzjIaubaakc2CBmLjhyfpDcXJgSTtHoD
Q3zn0Lu1HGMwcm3mURRNF5VIlGhKKFkprWu/n3O4Z425EhYHkfVLC5mLRffA78aN8x20E7Q2xl8M
JS+ye6eNfKmT43qWQ+Yb8jch1yKUbj/eb/dWuYh4Pf4dBZNHuiA+0Ud3dmP/NijlvWTlqtxkV5MZ
wVOl0XLdeEjQ6PPyWEAVm5cc9r8D92ckjPa0ppWo3ybjs+MdW0FA5xhXBkhLfXcA5DHXSwq5+t7E
/FamSD+XDBGRC1gtl4reDhTZ0EgRz6YKJ7h0qr2RUEFN7W9x+Nlv1RlFpecqs8JRpm798PFDv265
of3AMcNgQrBOiHXn54xL0mz6oUbPoSsmIncTKEVBzFfdXy4gidhHVg04QVY+fbzyjYyJ/g9Qcow3
Eei53FRN5yRtGNKotQPSYEQGVfRlIi2dmpBTsx/OzGjuTXJv3ixDJr4c3jKNxostFg1NQh4VVlCH
sHP1XwQrTPiFiFxVaB2KdhefAPZr9Z3Nfest0zmgaU9AlQ1GvefPObCzUcYhgNuNPuXGj1iaDNWL
eM5W+CzXR9uH1SWBocRZTYruNY9v1MbvIF2AISgEXDngmINh9jToESF23EnUHmPRZUIh0GjfDKu4
d6s3ygFot3SYcMh8F38+v9Uc5Wc7CiEAhEDvrTJZqcXCUEZsoY+CYFdVqChasFPRX/14S916v8Lk
h9QT1wKmpRdZeBxZTtc4VjlDaWpqtm9CFd4SGHD/lWDyrpSjvAmhnDvrinTgIlk7W/ciXcCLWG1g
TFKBIzXflT9qfad0S8d4w3p14o545vLcg2QqeHweVhEfL38jcAppK+ZPxDPm7Rc1UN0pZZfREWUG
ba7rQV/l3Re3D+7dpNihlzeJFhLFtC54RpdEsDQKUqJITaTQX4fm0aAjGlHB+mE6a/VmgffPwkQ+
Wa2PQls89bxF3dsTU378+G5v9F4AYvANMbul6qRzer69YgliijKg52fSVgiR59FRlzTKTxnZul09
iKZba0xKB61zmzrMkGbdPenY69jFJeASITgfZEaXo3jDzTIrtvV8JphUGqKJggRQJJAhA/I+NC+a
PNiM8R3q7/VXfL7qRZqBY3AZBUKeNM6TFQYGyBWgq66vwCnvijw93XnO15+xYHkDRqENzuHw3r/+
rVRS7ChJ/Aimp4utPKbEk7JUpm0Fwy+28VGYlhUuUrgj+6RXd5bWrrYa2abAqUBzZlRxqYJkNH1F
tGJcODobE1WtEOAVugmNmuzSHLVkYX4NrkxnC4YgMoWOuDnec02+TrPOLuLys4ryIPdDwy9nsuxh
RYkSbmCsZOg8Kr7r7gj+656X4fVkBh4F0jTYJyCaQh9TfOm/PfKiLepUU4ZiVijZPPIADZryLNTq
tVVIcyF+lQthXgmbC0OfZKo0a7r0VMfxysdAUrvHU75RywvmJyqv7HQx5rwIa+Q9XVT6fTFrDZ95
RDap23D2LQbdm6J15lWADCmPPWS0jXYhnJ/EOSr0gk2s7HD+mSXJsQNW1KAbbPdoP5gaQMtj1mDz
lk9Ass7oE328dd7F3M+jFJcKVhqpfVQd6fedP8Kks+1BGWrUT/twDkcPhQ0I6zQehAC9Y0PO1L1J
iSSNajdzb2wmsXwSfhHBOm2+6uOh4ciw6+e+xUKx2YQeSiBQG0T3pvT9jRnhCqgWa8ku74VXEbau
LpxhnEBLUEdcutQVOEqqrYVKahq9uWTzJhp3HULQSLQK4QqzWo4od3ZcV9zcy4lvfOr0zm2Zak9I
ZV2em6jhN6akFew74phIAoV8SzQa0zxfqgnKDhq2hGmzMKs7Ie1WMD9b+WKL4UXYMM4ti1kwYKGD
poAQRBHCMWJ1S9/YCXdPFsrfAsx4VCj81o+Pt8z1IE5MTwRgFmD/DbWixtRKqS7bfKZ1UMdEOQDI
M3W6RdZEK5lmok4vvY6GZYR6hfF8Z/XrZ8/q+IcBkxFQ60uSRxtlaWaFKlFdMhfVuDJO0ij8NMNp
GO0bd4Wt3rLK28XHy14Ht/NVxWH/W6SJK4iZ5qDkzBB4y82++sknohjVOs6iWWPdga3fyH7Pl7sI
bMCCey3XuMlR9SfAZSaDjzgKnvDo4bZI8rLPhP6nF/Ga3ReBW/r4dm+/4/e0BR67CTLq/H6LMB0x
0ZaReqV2rcJn1VvIUTKLY3sKn9s34nd72lZxdzJd4zuLi4d5/mlz978tflFj1cEQwk4c2WBMWxTQ
FOgrJNrecZltJxJdEqK5eM34BmziSl/5CZrjWHKmxb3weCND5lKAg1mQRCFqXrZnLQ/H47YehFx2
NAUd3owv2dgijZeuukBYrT/7SUUovAeRuq66gXOo6LzDmWLGe2key6wFUOOIItjoFcty/Dn6zqQA
lAlP6E6L98bOprQT5TSahiJfPX/TvpUhjhrWaIFhN6QG5XQodGzKmXrlSxqbm2j8duf1XkduDkhk
hpgLk6wgQ3a+oplbXoFFQQapoF8Y5CEQNJd9e+jxwzWHcmL09MEYpPuLrLVfPl78xt0KbC09J9Lh
a8n6pHSVBNBCOsPsZ5XHzd53Jygs+fhWd1nwqy9/frzeja3MSIkXybgeJtTlbCnR1djTEjudyWS/
8oC0kVfeOcLf39DF5wJcEJoLMrqgB6+gIRwJoZ2iZyfp/WLQUIMOjb2fGntIfYsh/oQKygpJb+it
9osQZzUT+ynoK3qT2TdHb38UkTcyejL1mRuZM8/BHcw+eHb0JTIQImjGxeA7z27XfmswhplWRbgy
jLac2EgyzsDhLIJQ8hDeUB9a//vHT+9aIEFjIih6TyR6CEFekgc1jKqhkCHRJgEqGutk5bveU1kE
G7Nrt2V8HLp2YiuoBvfJTjBgRFCEprKszHqbU19YanXnaV/7lYhLAt7Od4m2Ky3F890bosUNMA/V
usFju9K6jnsy7SGdaB2nMOpokL7Qc2CKFaZA/LOJEExMBnXpyXdt3W6chWfXclHaubqv+gqsIzQ8
yHN7ErbM/1KhamD68c50661HVAxwhre9u3CcWztbMFb4gvkTYN/5cyBtRWogDrJZjTzYkHgLPe0W
HUY8ubQSE2PhpKR/yTyDLFd7D9Fpny9G2bv3QkTKc7n9GegBpVToNZnGxVmZ9XB4x2FIQUZBYjS2
jDhpnUcoWxnvKmq52U5GU6afgIUIokV9v7qzS29dAbFMR81QYCkuwcPeGCtjX2UI5clHi1peQfNJ
iOcPaNEi7zF1sVkwem8eW95SXRn4PXx8ATcOCyILTD9BLwc5KV7Vb8mJkuiBoUUGX6PP8FiDU4/3
ZUitUIf5naVubn8KTVQbhTLolSigL4VpY3VJikWQiYxXO1edXZ4zWCPPZpIhKppKr6e1HDAJiye9
cQJ7O+nUr//pLdPCAb6io/P8TrM8v+WulPIaVaV05qry2rL9pYMYu1Z5nGJ39td17wJBXDonQrMC
WullD3TM5dCqQ/gzri5P4sE+QCnbO9aP2N1WqFPKWnjq2uQ/B8ywKse/oWDjg/bgxRnJcc24rVbQ
qrPhFuv9cvSLLUOkRNo0SbBx0nKaOu0yTJO5Wwd7TTLWQdPdufUb4ZfdBARfSMFA57qsr7PIs9J2
hCop9cqsSX+ElbGmHML7XFqkRskkka99eLSVeK2N0Ry5J0mRl409IgQ2rrIg+fTxW7+RjsFf5guD
q8cACfzA+WtP0fyWUhn1EKdqNiQZMzRx4CTq7x3pqsQxCbE0y0AhbJCXH699/ZGxtLBoFMIhnEQX
sTYYyszKRxWYBNu7U8hSnJNV+Ei1BaePV7q14/i44HeivoMTmwg3v33OVa55OF0yGgv8ao0ewqfU
Gn5hmTxrqlaa1JYdzLsxuzfDvf1sf1tWO1+WSZ0vR0IDEjxMQZci3yRqdOjsMgJ+UM5ap9q5srft
bJ3t1i8+vudr2SwCF+MUMlCB0b8q50NDDVWjRK8tr9dFna+TIfsGcH8huel3vx1WBps83Eeq/0XB
kY3G3rbMyt1oKpNhEudvTZY8fnxF15mioMrbIvVAKIfz/vxxhHFVKkNAJPf7cqMMW6dBHijGDYXW
dCtnHDHGndh6873/tqL4+W/vPesqwyxygDhqcUAd9lmy4lep/N65QKzjcO+VZD7W/+qL+veil127
ZgDtlY3cZmXOAujwQTIsh4jh7+AtJSuftkGwqEN/bzvendu9/crZ6JyZDEs5vs7vt40iw3JbH/xP
3C/NDNpFVe+KBJRJYOPzY26iJF3Eajmt8gxTUntiWcNMy1/BbPzAvf5A1fKkZcad0PuuyXmeTwhl
ZD5zhouE4MsP3Tb6yJVcOHa9Ie28oPUnEehU1zx5uZNP87RKl2MAVCRD3Z70LyicdeHuSrhejurN
xtL7FHgm9uZuVlO+Zi/V2Ji4OcVr1L5+jKE0HdTqCIXo4+1642B+F3RmVCfIALgwnD9Nu4h0jOSZ
1TtApHv7JW8mtb30wN1aCcOd7lve1wdLQbNxG2FuGTKgjX3n252ruK7tzq/i4tzyozqDikp9BXNr
zvuafK4eXAOscgStCm1ZKxjnoR4fZC+8F0FuBWjRqYCHy0QDPefzBxBZvR0XGVYAxaTKymXsGb8a
eWBA6WVHr4nXneYsOtmey15F06L/5MrOwldWUvWiaFDY0jvx42Y8FUcnxtNC0vuyG9wraQVIHyXb
MgZux2JxBMxZTfxl4RG9nPw5Lp1T19g+Qxf/P2XPidYYKgRIodhYuV7WhIMeOKbfkBJ68rAsbVma
6Hm1GY164UTVQbMz/06ucCtcokWg0EYWtpmXsnGq3FlaaWvMtnrtiFHXIjObJ9cw9ngGrqRheKy8
dP3xZhMVxuWH+vuSFycyeBHNGujyo6/Ktxf6i0ZJpl5qzVEyWaB6dOeR3mjKiXYjfGph0OtQ8pxv
MAbffV45Cl14z1gj6j0ZEfCVW2Xrk9iDHitnUZVNcIf5VWJxHA0xIDS/u1fu69dFH5LtTBigz7LT
r+aKtTZ0iYpzycxA8zLWmqUlhfs2A0TdmcEq1igCm4S8LH5t6mAV5v6XQWs+0U7FP5Lpny8p3wuZ
ZnnAOMwt9WIWFTHwd3t8teJiYWm1ja9A8Dk0PvcqSKK8WbRD9znVevjIiQ0WVB92uQUQzar85zgO
NVBKKROfvtyFob6Mk26q5fHKyI0Tqsb95OOXfq1mBQNHNPw5mTk1rkTkXNwAu66PRQHiv+2D0Xq1
w2RpVg4S6LLdTCwXeJs9fAnbeqt43Spq1HmreuvKj0dw33o1DR/zOkEEhqzKVYrpKum8ldx3d/JF
EW7OdifoBURAiEcgGASE4ny3tCgaF0GBGK6mvuqjh5tYPZGyav7x47iOMmIZOuEIOwlLqvef/5Y0
VEanGDhERbPBqjZRXQP4AxkDnUOL28cUC65QhbkyRvtKUZ7urH0VcVmbwRE3yAdPpXKRIpV+LRfJ
AFLR1zDIDYdtqEabPrY+B6lyNIxkb8NwIGneDpk9lQSkWIv2Rd8eKWZWvuUyCPObO4/9umYRF8VY
iG4bXgoc4ufPXW0Tr5QqP5rFYbwJqsPAzF1uEa1s7HnoQtsZm3XqFrtBdyaO1E1ih4bZ0J9ieYSD
MOQAnKw72iZXiR3VGiwKjiQBpLqSpohLfiCXVjgDgw7wepwUvfoJV6Cn2rdnuS+fkmR8bd1fd16P
iEeXO1AWnCwiBWHiMr9ygzFXpUgJZ4M2LCu5QtYsehx97RinJfx3ufqcfpOUYu4n0S9vKL6Zmvd1
wOtrDO65y1wdDrwTVPThFJgUbVRR5+8kiJtat3OuxOqcWVE261pTjwhzT+SmmBZjtKlc904aJ37l
1c1DLyavpIwmKTpfUnVdv21TnrkL+YiC1M3KRdLWi8gOV6Zz72O/dYNApASbGV1N2B7nq4WqPaZB
K4ezSHlLmMD3Rc3Y+9Wpj+3Xrv5558VeJVnvW1x0BUSJyCl/vppVJbFvShK+13I1D81yJ6n90taY
RfjmaYTvarnylO4BbgHjFt2re33H69BGNxudNciftNE5gs/XT3PFoEDNw1nPWDsb87nknoxOvhPa
rqMLTAXB/SeFguWpXazSD46Rqz0TdDl/bfLH3Kb2HffY8CzuPM6rA5XPE/QEsR+oDoCgizAml5Lu
o4UYYLCYTUpm24n0WnbuxMYABaJ9PbdOtevfWfV6x7CokGQ2yCSEf9b5M8yUNjQy2QpmqQk0vaqE
9uZElpIVemTbRLcmsnsnQ7v+IlgRPg94VKj9V527IdUCOfMCPsJiXIuRsaTmD6o7LhIz2Cete+eg
vnEyAbEi26GM4ni44t1XKChmRuyGgO1FIYS+vSlvcWY7FZ01H4jItVPMHb30QGYYr3feqfgEzj9/
waoAiM4nIkRHL2rLEc3LJirNENVDd5YAlddd+ShHzMyLcefbKsDpaqFr4zZQo8lYNOA3m+h/EfaF
xgGsIvbWFUlaDtrUS2WuwR+KSUmUG+zmyY7NgxXYczyGvkVO/xCVd9LUm4eNQYKEm619bdKZNarm
8/WGsyr9ZbjlPEj7V0XtH8LExu+3f8QO+eDfpV/ceNxgYvlISUSuKWM+GFTDdrnVprQXSuzM+nZ8
tSlEE4lHrDcvVvjtzhsWH8jFGxatAzIePiD0MkT4+C3x8Z2ItLsAxEPvdhM1zh5d51AkFCg76Gut
bp8HuVp2UHy86FcrcwQofveQlvcO9+tROSkQ5zvRmDEtV3RRFiBlmfh1CEcwQdNJl/uHcjR/mFm0
l7TuwW9lrIz1A9vupVfCr71zz6Tr9vqmQNLTpqU3ehEnVbviWOo4XMconxrGODWyFdI3i3ZSuO4y
z3GcRF7YxB0MpOu9j/w6x2BKzUSM+pYk8CqoJI4TltBnOfhIP7uof8ijnYMJZGDGe8XTjkpgLxLV
n9WNNecL2ctuNUGHYyH5dxU1bm0IMYNh21P6XtkFGZKRW342kO7IwwrNwTT3V7SdDipiw6VWraNG
BpZnz/202HmZ8zoCJs6pFj/el9d0cbaDBdiSrwCdbU6U831Z+ajHe77Q+x7LuRYPJ2zyZjmaiMKr
NwqGVZWMT5FrftEKG1RxWyxKc5vbU63wZnqGzYb83YjlN11NUeo3tGnEr2jG8U6UeB+yX34+5EZw
kIVVA+fQ+WUORZCg3eb6M7NwjkVgPARJd6pU89B6/cEHtRh1qgea3Z8ZqSJj1Glga88gZJI55Xe7
kkGlZFuqAnw+8+rYSvmhC/LHMEn3qVMtcNWZDz1v++jU7qOkZD/1xrUmw5BsFRMJFhvka+Lrzyan
31xqokOqFjSqGKHZgXPPUu/GUcucFj17RgbAuS9vVaGvmps1VgQCB5p1wIq9Ym7gaVWWUPmDSQ3o
+ONNcOOo5cCDc4IanAPz5CKj8HAMSFObirzJfg5Z9GASmYoyfKRMPHWjdacPcqPkYctBq8bbCPIs
Kl7n7zLWuyiCMovxhqc9tHH11XL6WT02q0xrEeqHgRY2+rKGouFhYZcN6XNfq7AXCgWGMtKoETuz
xCvj44dw4yCia87VCBYMOcDFQwgyNwttCzuQSJHYP29Rkm+kpJw3BepfbTl3IQ+W90hYNz8/WBJI
ANIhEcXP+bNQJT8ue2xyZlXQbaTc/YXwNbDL5HObmCVvfXhrtHGi9uamtJNF7fbT2jfnCV4LXt2s
xP+1SIfzXKimgBQy22RinOF8Jc0+fjyauJLLL5BmKS0cLvZax6FL68qncRjM2uEgW93JZjbthG45
dQdF3mrxGx3MF7uoq31duLAoS+dlsBDELA3YN40DTdWT0JGN8pnlPPdj48/9RnIBtgT8GxnmUWbB
Ew80eFYSOvOpLYQu8WCIXC3ZOGMIPbIef1jJsBhSdZUVnz6+v1tfnQOtQMgNA7S/ZBoXQVQqaCPz
DXBvPkfDzIjGT3qSvEZNtoXpzWHZmYuPF72VdDIb/PeqF4UY9u2FVmV9MIPajrnWCeH5DUg9t8+n
nYMuB86OVn4nlt46A39f82LLhdIYoj6FaMQgx/sgkiigvTuppPiCr/aKQRUrRLPIeC4OFfTkq8L2
uC0FjRVPVd6yOpnabvro1uW9A+xG8BIzVjQA0M5DYPZirbQqm0gaqO7GodwNfv8wuNK27NIIFm9s
z8d8PNlqYS+KUv6qe85RQ/VFMyZRHC2arF85Wv6oYU6Cn5SqzTHeePCtIpgWmdPO5UxdllX2Wm5a
tBTCGW5Rmu7fuYHzjSdYLBpy48iK0Q0TI/uLuJOlwzAUNeVcwEHzFEhPOEPBcVempA5TO7TufMfG
ed5xvZ6Ig78lom3qGnlvu7RfkwoK6vgCgnrXeTntUlBlqlQA4hy38hikE8cF7J1m7aOZQyx3IZUH
uFV5svfYyv6DRk2N1O0y9F66Zpj16M0Itf4Qz7TGB7bl+4BqhhlubdbYzl2t3do5/hEhuPFRBepk
P3n9p8EqP5m9/yU81LU8a6RuGXjxl06vD4lZK7OsQv3ClNvnttNd7Mipvqq0/NoA1W9K7CcTc5NQ
gLYVV9s291QL9at3gxQ2WRFGgwDwOI4vTqoRGRC4204wc1JnkRf+wgq6GYB8BIymqXXkQc37sYX5
XG5zX9n5mn54rsE1NF1+7GRMxVOreTHkASfe5KH3MFWnTC5Cyjpfg/pqPuXecAwxCw3Kib7AsXna
KLRCmQsM/a+BUz+Rtr6U7v263CpuutcwERsGZ4v3zkwp5FmVW8siW7dI08PyW3WDshjUVa8N04/j
1Pn3zJ4RDs+CP0hlDJLjsoOi96HeOBJ7xhsBW3pI0A0PifzDbn58vM5Ft/yvhZivvk8FhU7TRTzU
MJ1qI5Wif6wgYWx0xZr6+NxYabXI5eDRGXaDah9rPD9K23kypejNgXz81tsHqZ3FSYwBg7YpXFub
ZBriJZ0CxO6eBcPF6PJ/LpJkiTCJPMNlr66Iat0c+4hCGdy2HNafzKp4SmL6sT16wboLGcGMJ3pz
GBCABOabRgtXzg+uVNwB9l9kD39fifBjRRgHZNFlnC0zNQFUn4ri2SU16vZJWj6NUvmpCLt9l407
tbE2vedsJDs/tV3xaCjqUVOz6aA9gVKYqJ26wNJjndj5PtTVndr7G0WBC/Txa7045v6+TufdRoLW
AiiR85hjGrFkMe+l7Br2gb5R7G9luSmsdWP8bAAlkdb77fPHa747Y/37DLpe86Ji0HJP6huxppyS
zQb5Ic2MpfM9zrKFLLV78Mk4auVquo0J6UFcgAXKD/74OCr7HjCBGuNx4yqLKIM3HOxL1Gsq/ZcR
qegc9ifoGh9f7nuH5+Jy6XORXKHJTHvgsgMEFsxLM5dXWRT9SdKLRcWs18ifOj3/mcjGNnf0g556
awv2wDBoE0HhgNy11Dp7nTTavqnf4vE160q0BqyDNiifsIppBnWqtM2m1WsUtdQtuT9VRA35vkEb
KGIS+SZnxhdVa05y5E1NL5lqvQM5w1va3rBSS/OgB/FkJC0vpFlmfym7aSVBalWkudHgjRDlG2OI
Z+LvoNrnSvIq2RKu08pc7ejceQutzJHzamYKcmcAhZZaFT3IZflYNMWDYJeNnfVFHduT1/lfvCF+
ykJEE7TuzWnvVR1X5x7kZzFgxnVLWDNejphtPXLLwWQ/FN2IHfrOkaYjsNeumWvFLoAKnY2nMEGg
4lnOENFJ/wqh//W9/z/ez+z016us/vXf/P17lg9l4Pn1xV//tQ++l1mV/ar/W/xn/++fnf9H/1r+
zA5fk5/Vh//oOUv43+U/Ofu1rP731c2+1l/P/jJP66AeHpqf5fD4s2ri+v0SuA/xL/9/f/iPn++/
5XnIf/75x/esSWvx27wgS//4+0frH3/+YZOP/dfvv/7vn4lb/POPRfk1/f7z8t///FrVf/7h/FOc
vbQEdcTPhCUZp3P3U/xEMv6poJkOgpzAB6gXBfU//pFmZe3/+Yeh/BOmE8A6mlsitbKINVXWiB/p
yj81qBEm7pK0G/FYNf/4nws7e3//fp//SJvklCEeVf35xwWbj3mdjv4T7Hb6tQA74difB7WooF3p
5ikoy6QbVq3Wm2AbFXrwwiKsC2qU40CIwTKy2qfMRr8lfdPCTkILpwZoa43jcOiHvNsxkfDuBVzj
LAHnauioclAbFNrgOciKz69NTsCbVlmFRBMamxOvaRi/u/Wp8Af5IYsTwEADFXXYaeEyVUeLHlgr
rdKylKYOXd9ZK9c2PTAj2nmhptzLQEW0/3eo4+LobPD84R7ylmABsEN+z0CDxrRCvySMDC3gYo7s
xll6Xrb3sF3ZZ2qpL3LLxv9WyDQOfnZIYkTXWkPpp7ERdYs+HhTkftXsEI4F5L9KE2pEzbBNo8F4
8oPkm1Oax1jvTzoc03XpDNbekOKTFsXKo6P5Sw8dua0fgncn0FXHzgV57UARCqtYnqK04e3Q64wO
eRBqL7KSbsYcOuPY1Ooanbtyp/Te1NNi5Vvhjy+Vn7bHOijmGDgGC1dTkYFyjPDRiRzaeR6i6HmI
xIPWJM8abbE7CcD7rOfsUdIPEyBEIdshlDsuDrmsMOhbyFEzQZepn+iVZkzlsS0PLlzu+fClq2Uf
iVEnwdWzH2ZeLulPkWQgZPLS5m12aMqvgNlQYrETZUfR7QKufclcUPKWUhRrrQi1mVtV3rrPS2Va
dT7aJ3Fn81roVce6N7WkztzglFIuifvrdkztudkmGYp5ubPTFKwT3/9wHM9ZBEhVTCQ+mzv76T37
PH8IDq4TSHoCr6ajfznN1BBIcWtPKyd/LS178loDDgfo9BN0IeuAQOIkjvVn1fG0FztUtkpS2Gu5
i8f1+90klRzsa9cpH6KQwZnhK4+/xbS/Q8fvoeIdWXB2hcweBQyEsQqyFAxBz3e83utZ0pkwbH2/
/NEitfJYGUGNkCDDpHFQNgPgEzdV0lNZUhjoUeYd86j6JRdud2zMCpPxOqNz6YTp0i2dR7oE5T4x
nTf+W3PZDEO5jyz/Wzam1V7pK20+tkU59boIjImtS/ss82b//mpgnaprJ4zTeVz0/lOvIqOMFDBm
XtIxdrud5gfGySvnkDKzgwHyxrLd57TVii+jNWjTpoLzNPZutOhyvIpsuwgWUbqWNal6tMzyoW37
VMjjPwWjTA+/J/Pyq/SHE/cvsd0rG89ovDsuqQbiD2cxRYjqCvAxsnigjISmycUADfFe0+kNE1O8
jgJzgIo8KWvn0PfqQxFpAK2FZmYyGOpSKOe5qu/MpfHgRqgcevUuyHR5CoRT2w258mYnzhSP9WSf
G99LSw/2GC6qUz2z6Ah34AEDx9rHlQocRJHUWZsr30pP9adGP+gz01d/+WL3jar7pe9iQIVjsx0V
eoq+ES2jtCsnljxUszR3yp0J9kfzx2Hqhnkx4V/tMq1Ut03cPPuSOrHwwZuOmfFoh/ZLi5OqGklv
hTyaqzxT7Vlfhi9lLS+BX2+0Zh6hoYv4lKpN0Ck6NLnoHs5LxF8mgV8+WnK0D3w7Bw9ubfUKVUhJ
Y/JUPfpJ95A7I5JKY7FjzIh8oavNtUjo04S8svgp8r1PEiKygEjR1cf03FHySYnyaBWVT5byhCUY
si6OhfGDokz8sUGvQQ0fErP9mgGkS+plMxIrqkjpj4n/q+0C/RVpU4CeCt6ZurEd6TPbAASgZQTO
NG9Tbd0FlFNtZtT7Mq37hR8D2QmzKn1I0z3T/vDRiI49msrjyW1ta5YwYMknSWvmcyXlIgjWykyS
AmtamrY7ToyB5NTrMDKESc9o/muXgHCsyuEYRQOyvHn69x+oCpU8P+uY5Wq2stpk/Kw6+cYqGn/W
A/LfgI2K8WbRvcfKDzsam34OUM0Ll1qhGDslq5xVWqQnfDztZdcYwdLApOKEJrU0Vay4+qT44y8/
tu0fnRNOlXiBxaKKoZTiH9//YP6gL/uBp+y53lRTWnfXJqLiRkPXnPMLkmmSux6PWZyMGX0W/Mn0
nzqqM4xx/Ima5OuI+uVH7sZfQqDHb4FRddB6Mv3VTYJ+Ck6te7Jbd8bAxtw1elodZDme9qmSPFel
pEyADas7y90osW49+3L7RW9yHNhaU31JDBuqtralX9+ekNNunoM2mqtmoX+KinwRePWIEphWLAvJ
q14kzFqrobOWesloie6Jfxo5pBynNh5Kox6PbY0/iNdnh6JJ9WltaM7MLKM54dNeO+1oTxMb7z04
Wz2NJQ285JCrT2U9+FBsu+BFd72vPYjlNxB0D9mghCfIIaCGpNZBSq5R5npd/nr/G3zD3PjrB0Uy
cdNO3yAJBXIiw89489cfqnQoNC/xiR2GjqUB3zhFY7CJrfShyYKTCrr76KlNsSt0mVllioS34x7i
PnLmqBK7c88ZN5kBhKauTBMoS0YfH4dMWD5qy8buvXwatMArkcv+vzSdx3LcSLOFnwgR8GYLNNCe
ZJMUjTYIUqJgCr5QcE9/v54/7mI00sxI0wZVmXnyGP/yvx+A06PcAhCK1ASiNPZqBDz//x+kmYrD
1ObAwD1fziTTfWaK+SOVunsoeSnETOTmSZugcws7t5KgsqezZxoXkef6rdR5g2bWqaNZqfSI08pb
YdxIFvrxoJwlSyFuzbwOj17du2dH2FqIOO8C8Gh+uVPSAud9F72fhua4OXAPOACsJXXBhsF2TnYp
w/9+1eSKdaENIU1ZTqJh+HTzrcK4lJNzbfnjb2Nvn2UxjsdC6Dma9zVLhLP1u0G1eOsFRHli2XWv
ym3k9847MtqXbtWXqLHt9aPbdCMyU9KsILTTVei6kvt6GMfTZIgRHAGlBbZLWCtJ5kZnm59JLfV3
2Wij0FU7rQq6T32cf4xBfhfmLB9zi6bScBpaHvyoTr3Pg5d2tXnLZHPqlmF8FoXb791hHyymfBba
Tpdj8Fxl3XNj2X3Mtm98IitxfCIVgI83NdNDCTh4KsYyS7rMjz27NE4GQ1KEEOlPSxG+LGVqHs05
BU8+6atRtxgHsrJBqvDhOCUpT+4cLbZXp3gKZ/lHNQXr72SwxuaVUBE93izkieP9l6LGzbLdfA8g
rPiZFN9evW17o16yo5/bL/rUref/flBIQvdG21dv1hgAQdWqvSxDNUaDGuQu84J+Twr2f+xnGovZ
nsaoLPJgb/vpFwYm7XXDMPiauYXNLdrYsTtjgs23nEXrYE/Ppre2p8Eeu9De6ukZU/X6kgXV++S4
6rnVlHr2avrNwkZDqk1aGU523h83csvOq2iysC9r2EPMCOd5mJb9CiEjDFRTnjGNgpOs3X/636//
+5nfNArZrGCxpbInPPvZK9zfWipFdRns98Hqpy9sv8YYYkEi+UrnbDAvzl0c1BVigUhnYXMD8fxg
9YwFnI5gn7OBjAZj0ZLO2hgqKEYJIe8yTKt1vgyrGPYZxlr/GxG2KkMiZoLj6gvs3M280ukM+03V
b33aeDdt2bxbUPnOvdL9/e996ll3VKVfP3kUksiTgx4FhTfctglfArvP94Y5NnE/dxZ+l6QRVA1A
RFrJx2A+mYbTJ0XFuqH3/OYyrQhFu206aX3dXky94YKFVB3Ofd68pn2/RUaB82c25mmSeZgmanmG
d75r9SDsuxU617PmNP5ujUmQM8NSDgVHO38li+FCSZsIkd7Gfe0HA1Y8/q1biFEq9bk55n3DpLXB
2Z6D7WHo9O42+tlZukpdCjyVtzLrPutJnFjTWub0a206/2Qv/pCMPtarbdtTiX2revA2z4Hi3TVJ
Pq4vAVPdldPYPmfNz9gZ7rvAO4A88aUiKwAPzg2i4IvmwLloluyv7gBq/fef14NZnDL33n3I+VsZ
W3Hpe7N/KaAxtmsxXYKxGF4U4l4owM6OKbRNlN/edFpSvHTKH38DFFb2Y1luC7bXLkGmjMhUlW6t
5Z+tNP9ac5u/Wg7Ovjm+FRnK1JPEJn+Yhh7Uq/OvXiXayyAoXcyJVZb3SQaEVZRQmTtzFggzpieY
Y8EZJaYRbm2zx8r0Ga3adKJFmR9M2eYY7YiLHnSo8nxI911hhovAO6d4Ke2ozO3fAO4ZSaDYaXsF
LWK3jUUy+Y8W7mfwwJmIlybYlXVdXPWA1rQarnNeil9kDl7l1N6koXFYZgyc2s1KllRvd20v3krC
XS+SkZBULkx6HWm+uKX1ZvHUn/nspq1K3AV/zbIaz7Dmi1M3Z2GZeFOn79N1RdA2tjGx1Zjxb9M3
3rRhhmomIIFaZfjbbbVWx4vSkrGfoon4ry7VrquLqaLO6O6perq4sIrjYiSlcOvWR9enYbY3bdfo
pXuwlZ0ob2wO0iFwde5TggmckxUQ7xWoYHlQ2XOhjDQxA40mtiHbrDG1c2f5y75tH/VKhwAps1vl
Qeh3ekfS70FoUS+sXVqerX9aqVvJVJ1SPb+w4pBRS3O3WzHjC7aeKiAQK+rr+puExfLZqveaBMNv
n5lcvROccpP1LC+Fzdat32SydFZ3HkWXjGbqn9zi3rPp+yBXXpjPzSOjCNVwINt3OPeFPsWFg66m
skk+mZqoWNIXt9ECDJONJOuARt1A/XaawIucuvpRa/Zgu23xsNCYDYtqEtPG7zdAQ9ANOKiM+nZY
qr9bgEFZluuXxtpe8wwaVd8SsrmgaU9HVOPFWl3UigNCzWPprTztfr64YVrOr4aSbewEnx61hZhh
QrNzoicPqdG+l1U+R1OA8kLktDECJ8V5+D1Y0M4LB3akLj8BQLgliSabClknRBj/BKtYEK/ruMUb
b06Ny3NZFgOrq+6qdP9mzrq2M62UEOWyvmYiuKaD8csbLex0Wyfd97J8LFHLx4Xp/lNcInFusp2Y
B7q11fhsMJ0LqfAfxYqnoN06Klm77WT5WprYKbGJjb2dendk78ZZvazV/CTFn9kdHoqgqh9X8a3p
pb+nr1te6kb/rf9SPPeHAFlGlG8NymRpJXqe8cTCtrymeHIuae/DBLgv/Rv3UTlLe/FXvHixefnG
geog3T6NjV76O7fInBPiqXjtKqSdFSMU0clV54hkyvslzkfrGcuvkyXyMVwr696/Nw7XJVG/uSGi
pkMC7pEx8VAKH9VD9+oEkKzc3npwOtWfKgBDNfE4WwOZXt20xlVjgDQ26znLxuWCXAyZSB+a9lyF
87r+lIXYm2h/jvZow7foaopIMJwl69qwp5ksLa09gvL9Kmr7aV064iyUpe+aNvgpcdsgYd5JdFln
++bVMyuLVHUTT0W9C/ueeBCEhjc9W4HDpAzlavinbsX6cZq8AxyOIMR9FU8ORsxq614zwbtNqyzq
LOlfglrgbGCUaHMdjDLd4VTX5IjXXfmr0dLgJcDN3C11+ayJbI5Wdwxiv/6et8YOZeaTUJSDNS0r
aQiBUMf7TFRqZMSwZ+XLLzkkQosAhbVk9nNIshuPcMB1xDo17UKD4u1m6XM5FdvZ7fs0dLrlMEzc
/7nS270XaF/QXzGc9rYwcPr6XEm89etg3iLQ038F2AKqOKc9j4sWecK/tFoFvbuyzmlmp7emc280
VbqptV8Y9t0WJjizrd631ruV0s1Ca3FIFfGGZr/6dCN36Rk8jOYqK4DYWlZ91MwMU5uz7bfeB8Ea
2SdP/Z82mCmNDFQ8k9jsE40aNenQhd5CaHjhKXFFwjHHtEFWi+bar1VHs1wth3xc/vTokbgQ+qPw
CO3YutreSf/BKWts3abmL4Tv52zFL7PZaLHRU9jYJNXgQrxygmVp7nRjt1j9GvGEyGgM+FjzlJVS
215auXFFNGxB0TMdCZ30YeuwlhZjRVJWzp/kejOm1/3VKFP9sAlxFpOwj+vMd+YMq3HAMKHH6c6E
mpc1J2t0PgEFIDZvv6WxiH2lVSoZM+1YmR4cOCc4wo2uo9neVEzo2aFzUvHctG7cqXfhZllUz61M
/M25+SltckYfFy1m4+x8E6fxxSkYlXu26ymOWIKgFzyqJNvaOxBhLkYXNdjdRLWEdjwaRRmbdUmS
BHdpk9tTVHlF3GgzSVH+cjCmoiLqjhGd8Rm6+DpESh/4DtbiY0C5M03d95jCh1SambgTmi0rb+EP
0KEvy1YfNdidfjB/TiS9Z87PSrxj5BC8wTrM9asjJvZtlLov3oZNsDbjEm5MxtG2cGTuXHgsOUbw
ynmvTHS+Tot9m/AhYej0ryrformHT+WvQZq4qNtMgAUYROstQ0CLCZUhcC/iSjCb0tltKXfZPWha
oda2+wVj7XQMcYh/IBWaUkT8R5zBEInG1rIIvqN2u9hZCZxioq61qWO2DlthUWJndG5MToQfuWua
H8zUORqggK6L6cZ93VD4hKeUUxZ2Tl79mg0vwV1yiPzK6vZ63guiTVqiyMbQ0OfuOsg9bHmZzDWf
+lIHGAVJeQYacq+g98PERYp9T5s4AtDe1rvT6OdF7BmwSQIKfNfw2Sksyi2fEa1oITp1CBd8faOk
mO5ls8t5p1tqjAeDzkgoc40d2trZ4FT43Z0QPjjcp21HgSOgF58Qcquaeol9e/pt3uN6zep3U6Ds
aO+evrZDnFPV29fcbnf1BFDuuy/jatgJe3ukxH40bClxW3KLc+d+obHbsPGDnmE7REM9ovB7d538
W9c8tSuK8bVevZdR9W95o9KwmZouZkjaOSvfsEMawCFrI00zM0pDerWpD4mfLgd/nL2D3UxUTKdp
49LRv2GAp8iXDBzR3Htbd49ozWzxMk4pbArDDUs30K4C10dmVaGHTQVvovNFPMwjtOzCn8KlIEiF
24HLP2PWIjY9RTsUSs/IcGBshrCGneyX5i8thy9bdZtG6+Y111q3olU15s7Q0Cr0nqedppw7zrcN
zhApx3IhL8XN8HtvJk+LUutONC6y2C8lwTbC0BOh83u06ZcVlOMpzzhXzmbEsyGxyqkZdQkCpp91
I4/ff5CkFxeCBJDZLKdTm+I0uNFWX2TdPkh9pIUkm5sNBP/3rdWQ7C9bXOvZA50+cKDN1T57MChG
RPI1F9+8UQlH59BZADhdt2BGm0v+D6PLKJvv7G79hA39pHegKxmYLkiMc5Pr8pj74lQ4umLYMfuY
fhMy2r4ycy/syPp1U3VmSeBwpQm594tOho5NMJjLOiUx3M1+AMaPGWdfsSPewNOoJTxKfa/t2QAN
2DeCkjDvyZNmtQwXA345g5+5p6ZyWywMMzuSg9+cjW5rzpgVLDTmXIADqgKIO8NhViM8I6LBjNRj
FDPTJS5b398JfUDunS2hPiBCtMf+s+f7uS6WOgonP6Za0+4LLTevi9iiaa3L0yCx2jNIJVmG9WSM
mgg7t+bQ6yzQNePEGLm+WYPtIKc0rMhhvEwVF7CcMu2J8bI4CKfNE/tuNTt5sadlBrx3cWyDFTKo
e7ftNKqnxX0SG/5ESo7/MnfBIMDNHxxMC5Qzf2vO8MBwgNoqpu19CHyKXz61X1LHORZl9wONRris
bRKM11zZH7LvvjyRryE2xnPqEKcZl7n3Z1n5R1ZVH3x3PfpqPqqVm9ptX1Xv/KEbexbMnhT2qXJ/
UnnI2Qx8djzg0iK2I5vepEN4nZN5GEH0mHne32S/NK+seIzQk17oztAwFn0zKMreZ7kKLxwM5mOn
/FF1+bz25sUgZyFtHjDoiKe1AlYOYE4YOK12YJPun262v+VksGvLMI8x0ha8tnle/3gL56mulnej
Xt2IluF1lIwtzno018qImOLXnQkXr7xza92atykC429OuHcYGK9AYDx33ONT3cfZnDbRrOV1nLu8
yHLNd7OkCI29u1tXhS2w16U7QJNe6L/GdgHf1+8Ho3i0n6a26U5p2krSw8m0sMrqdfTGR62+lWlH
ZzsPA8qp0klw8nWOaa+/VKJ5qzwNKHnpHgaRymjwCxjLJWOF0gYr1LGd3WXp+Ef04xvOxMC/9XQv
fjb3yvSSNmK4OqZ2yA3lJhaCSgrJxA7FsGSitMqMJqc9zTLPGPGMf0HhGnfABTW1h6BTJoKFmhwW
nfWXYKlpe8RB0vqF80TsAXLQsFjsb3qdJRnyb9ZJMRQb+9H7I5070uKO9jEHlt+thYihJOhRNtCX
avfsJ798UHSxx3JmB9dQXaBUptz2Fa15FSzpQ1G3P+OWHt1FXvGWTsrZeRvBz3k98C8ra3ZDIVKf
qxpede6QtYY44yHNzTbWucBuXY+LS/606q26Vply9j2/d1zNhHeLd3JLskbR/55TbbfOvnzUJZqI
xa5+Zh04QRdfKeMpzfny0TGfIuNzQTFYLseptOvDDFa+C7AxJ05ouQ5g4ShwGcpba2OXbK7nWqba
e2qJxLMIwWhSrTg57vxu420XoERGLp4XSS6AgHtrfF7Noks0Y8wwE1GoFtiUX+T0i1qeHWTrJ2NB
osX4PcriF8R18aw3zFdZJt56Oc/7zXxr/BINXL5W9KoDRVLymVT5kjPlLEUCRR3QzFBE/jK+ptP6
CJpd4Dv1ZQ/gqWogZ2zNiaJjC+E1PTNRes/J2wA+lCn7i+Vau9qpYyzB3GKcv/XSjCwgkLDKAnfX
DPlLanJwZFdin6m3/ovnVX8lpsIbwXAfpPecXbHh8TKf/fZkAiuG+uhdFrP8WFYLOHh4GStH35mG
SNqi157sDW89qWjD7TV9lqbCELBtnluTBUAg/SYSQzhwSqN1qudTvix72xgZ/6UFRNC2daJ1LZ4k
28wkKNQJ9ghMJocHy8LbIOKjPwVuDepnzA+Tp59c9QunzDkxMNoNbRejgTELQBZ8miXSD8Yh80Ju
rDLpgVR8BVWAlTFE1gn+Yvd13zOm9gfGTsUBU92UvCSZbLb23nuEoAuzureJ5g7ezr8xD9pDvWq/
zMZ7qNSUneFGzKTzMSI0lfU4aFdLqVOv9CSb/LDvFmirgxd3SL4auH8dO7/Q9Rg9ai97TVX6UXn5
vWNO/2XAMrNJnZ/GGaErN4tDp6obt3pyPlp7oxYJm3Cakdxh5XQ0ACWdOvBZGjgJ0SIwbW5pG5hx
aXAJ8eU+ry3gM33sp+vR+/OKg2hKEdD2z62wqhBGz4ctwS3dq1HYY+j2AqzMAsXamoPfd/NuXiGK
rcacmKP/LvTxT9UPb8LHtLyTci+BjqLFN9HxFd1TU6E4LkZ8sdKSyWK655PN4jxN5aubymd60ihd
tDHsdSdNRvZ1ydTFzX1+sgQpeqY50cVZbPrm2YybEgtXwK46DAZYKqblTYTZNuw8bdJ72qAiBG20
ce3uIBMpYc2PWdeAjpEaL8y1ZYEGJtNw6S5bKS6WLB/aBpq7vpIZ503INZau37HsDQXQaoj+oI3w
BpnTKcq8qUoqvd+twXueezcvDYxDCyQBLKFKgNmWJrN0sVae0/NgmC8QILJTrbGptKvsNWAY2yG4
gTOwDuhnWfIZY25GRVsei8qawgz2COfXjiZdevgQNthRcs1fDYA9LQfGFRKkcfbb5Qkzo322pM+b
d4877Ouk7ATUDuDqwCi2dy2pJYQgMD9D5hC0B/9Zat5v1xz/cTV4EZdkFU1AWtCxjY8KXDlyxkbE
ZXk2PPbKi0G2qAmUpL+unrHPNaAAd7VF4lfqs9qIfq769JForrpcgwtAKHZ69kaaLeXKFmGRptup
+Da7yth3TvvPnUwEnpqexv2S3RRXoqzYrwZeZYfjeB9dXP2Y+3SvbERDyGz+3hUF92ZNxsB2qJzi
H56VbaQXQHCpMUczTPGqYBRb8tE9bJ1cmFw5/H09/ZfPqJg62KWkT7OZfk8D+zKvBUZrEHRzq23r
PpPz71JvYjWz7fOdfjxVmzjLtapjl8fhtKjl1G62eSptQtzLFMvV1d17XkaTsqJTzc0vpSkOms7y
xU2NCMRvxsLJneSxb3gl6/gHBtwELhE4wL7qV87JcIy7F5a5mlfTqi75rhXO73uQ2Vte90+9rFU4
E8SwLwEu475cgp2yJtgrursXS8GK0OOiEZ75kLXGvTf+dCytOU5PKUae+xWMC9b18ErHb1Oo3Ylv
wx0i14YE1NmexYJp4Q9rtIdMDx6Fg17B2i4es2Sc1QE8ofxfy2ZJmgGQgaWFchjtl8buocqW1Eb+
vmw9XYzMd8MwvGt9xSRmdyMqPBZ3Uz3Cfx3cfdBUL05e3oSoPVomtqNsWeIZE4nYCAgZ284bkLxf
kxLLgw/XomSVrqDlDPgbMQe1bjSmBcYS9TsdVHNW83SqEefuXJaoHN4y2Wbt2Pbbl9OSPJjpNO2I
pfDzy2qbpDfJHliYD0z0/YS0mOHRcLM/eSepgdoSpy70g4K6h+DZKBK22GkY5D6Etc7micRpdLF/
GLl30gDBBwpptVvvfpSZ4cIbhOUxqs15XLJq79p86DqOG8FAml/gvuQ1gJDrdW18J58FYyMPuqKS
r9BBpK+9jmlaxX7QEpXoz3nEhHo3UBt+uqoHSutVWGRsFQMQaf7zD2P029gQGtG//qTFXQsJokRz
4bPvPQ6vnci7q9kFR1ENw65SCAJ5mrhMvqaK+LLFJo13mhm2BmZ54XLagDBjjMyWUMgctkazuHsn
76/Q97TL7H/0ss8uphjAPtKsikSvHqsZHkfg/q1l4xFvQzZc8JK3JPRBK/VP1eDqV0ev37aB57Jw
/Bl+Rj492EF2ywcQDqkr/aM0IUI75qHqCFoORja+3ROkZDDyFvIx3fJf0ezy3n2XGpSUkc4DrfLJ
xHpGF055uadf5+o7czIauRSeYpHzM5kWf+s1InmnDDOXnBA+yzP1h4BicgR1wV1dyCFyVvvfgKD3
iIFQFrP1iHp84DSnmB4axzksfVvFmZqfBp3EQc+tt8RbNOMQDOm5U/NwtJuFVSYMAMt5bMZV+1oF
EJmf0U+J2sluS7AvfK57FsQI2YdiOuUDUkBrWWI1emeUn6daGWE7mRAjbPnuNmDHWztG2jY+QIJL
urq1kkYVFja/qGhZYmIS34AIowvfEt2echAtvbkZUHRCA8ltaLlIj7pWS3C7WBNRWXls58F19LjK
LY3gh6KuQym9PlSNRtKD/9mzYjyPq3fEI7OMOiLHdm3Zxu6m/avK4slY8/3Mg53ovTzgCd2H7dxz
NrYqBj6zwnExoKajFj6yr4+2eVv4EH0YcS2pN2h9xPKb68qPpsq8NUFPHUDRmlStY+FO5ZtXKcWD
qHBv4S/lIMxxYNFj7+BEuBGQkZtS2kt6WjlWOVIfcSmxyEpAEtKd/LWW7usaVN+rkcnQVc7VAsnb
QXOCLQVGHE13VFYTcgPcD3ETHo+5s/7S8c4eWM2JrAAX94Mw9WPZQDmsSu27Mco86nKXTSwjXd4j
9BKrL8GjTosoYERUXsdBX265Nj6xNzb3Zl9+FZv/GAA7AdFkoLUmu2fVPrc2cQJKFDtL7yGfVCCn
rv69LOXT2mr6bmbig1jMOKhbhICUa7FLdXXdbPrQLBgedE0/66U6efk9Xycg8kVz0geYUqjwMqT/
Lm2Xu30ovug21/Uw+PDus+xdh6up0NYs79q4yDQhbaCBuo+qoxRv47g99FW/a1swKXMefmnbSar8
jWtChv5gxiMrxBMOd4I2Sdnxgn8uF6IfzcPVtoNTtbC2leVAGVuvo9F9Fpp1Kaq6i1n4vaJ/aE52
P5zVWgZHV3h/e7uED2fQ6NZg5eFUe3oEQYQ44Ey9u+bKpNpTf8vCz6N2WKDkpfBrMms6Nmhn6VRx
csrdYA+1Ek6sZj87zqXyUpLSthTwt0MLLesDYlnuJGhbB+bfKIVrFuaLhfcKjoXsKsnfZEvSh3bR
Pjl6dfCH4IvmDGt4twvYktSQjWi68BChDhib3iUYtbDWI9oGx7bd0KzkMtvmT+UW2qEY4BcOwefc
37lnd+QU5ncT20xPClJeAw+GYtSwka5xHpGe9jS4xt5doEHmW0DfSB2DQnCygJGAG7WztIf3LAt4
aIOMNtXzj+vmAp/AgynQjEAFSo9FNu+ajC3bmtGf1cGYw7V0DlZ+8CuoinWv/Wlzb8FxpdsvpXMG
3EmZBKhoPaz6cJ7bRwPYMy2agKx7p0tKwIFz4RdvfPkN6BfSY3Oyn2eH2OBm0SNQcjtyoD4wfuzS
lJu3bBG7G0uV71mOIkcu06hc+oD1ecEhtWssYK6Ogg7gbj91YVy5j9ddDzmTM/BbSO99xMIi9TPr
mCtmy9Eo40z2PV17TQeYv/h2RgpH1/zxa+ep6Gx7N0mWTv0KEUlYD71W3qZx65KAEA0YhqCQlbaJ
PRBPrWv/Utm4TyCyRu/ta9alhIgAp4AIG/ccnjraZOo8+Dq+RjWK5aGmcoz5WIcawuz9Sp6tucCH
MtOJA++Zl9JBlTO6WcIE92rU/temqh9WMGU4akQnZ2O1g2x/Yo6yo3a2vAhbwr/94L56y90M0+IB
ZOm5z/OvAEEgB0hnk1/5hJt6mTqUrhX7BrDcVnePwODT6hAGUdVwe6wUoqtYxvhHWWaCnA99v0tm
3OwrO1I+AaomKCK7H8CIQCePBY1/XN6Pq933fG1Aam7axagEqKFTGo0er9ku5C83m4fYy7m9e7br
2pzeSjyDj+a9ObWRmVnLJb+PqwEM6thTuDzrw1ls1b+it7xEzmOyjWeZpw95B2UaisvfRrV79pmf
NGZQlOaZ9LOmoYOUoGn9bSnL7+yOFVCOqnCF0YQpYc/mJXggvKbnA+vY+4itjoOlKEH+SeYFZtRT
u0mcAXg8y1SsrGCNmtGGo2C29cGe3tOhSLFUcttQtFgWFkGDM2J7XjD0ZaTveb93NXyGTVetzItw
52fMmFTcjcMatqr/XAPWUd2qEVcWjBcNwr/UwD01i8Znct96luSsyD5E/s8cl+wwz5T0Kf9eJRnH
wkMRYHnpHw6is08J+iaIeNDCDqZLqK3iX9952i5v3X1tT4+tr+2g3Z61Sq+TxVHPlAwuOnH/umxj
53bWn9XLYbX4HOgJBvpiL7A9jtp03z2TR1KPuQrzHlWnk+cfq21jUjuMdGVGzJb+Npr5j8q184aG
BSaK96/xQmfgQVCjgmBst3AVTMb5heKwY+0bhPYdRNabP3ZzG95q+wcy069h1i/uDMaxNA5EYz/7
YqU3Bzk82lL9XseAVnWpoNr3ooD8Trb5NCMYh6kX5oElCOVy4dSKMxBUnKU+h2ZwvoKcVhM50qFc
3TzyNWyo7oD42JRGMo9q4Fta/okphxWXig+/ytxD4uF8DTN8CBiUfMxI+m/f1j/lkGmkCi+0F10Q
lwuUtdZ1vwXLo2Ryt/ethyewgHJpNQzYYSlbOiTjSy3kA0NFNAZvODodrCtgoA4ULH9L1ZAYMJ92
GudTpqxf1Lq8qYk1GnoIGT9Dcf5ojDQIK8cTSb/A3fMWYNdVt09g8cUDsRjPJpJ9hwMdboFK3//b
h0ttfSFA6nelajI1S6+KdTX8sP1/41OrdiP8m8ilgebfYdHg6G2KrKE2omh566zgMSgN7JuElzQB
8F3TOcfWMkyWgjyAVqtX+81loGXF2+24dk9axpKLvtWkmWlZB5CuXm9TfjRF+dYInog86EjFw6gx
1OlM9pLXQ3OYR9XqfgSVJqKF26+d9NdmaP9OFPBdlvm3wWRMV8H8dr9qw/XqW+K+jCDFfmO3Y3nj
u2l3eWz445NehtJvn80RfA1t6qd2dydNJ/V3Gxi6NrNq9z1XzbXt2/O2eVo4a/aCtFFRWDcT3z4M
nSb1UPrZPzcbvkELn2elb5x7uMWDtaWhVlvaob/ixH+Hhkl+uMd3svAtY2+BliRGnTLS2t+O8Tq3
LpXbkzc2Wiqq1fxc+HucY7ILiTFJykwOFZvxTjQYu8/NL89bnkzp5Ht/TBF6FudZwbhuRM5RIX61
8rZYaO9107z4reGBOm/MPaS8WGl/LrcVjowV2x7voK+5Vvv+QszjnWxZYSotx8Pwf1ydx3LjSpRt
vwgRSCTslKB3oihfE0SpDLxJeODr3wIr+t2OniBIle6VRBKZJ8/Ze+0wPXk1RXEljb1RqQFZGWfK
xlOwKY3CR0pw0yekNYyfjzqv/Yw/X7fHcOsVMV12Qc9XKvXW1PIbFRhLa+Sx99cF89ecqZHNLCLw
WNdiQt0YBdE6BRW4IqtC87H5n3vUcm0fdweNHFA+9oxgavE8pmnke3mU7HTOISKJu11I+e93oX2P
ipG+RcAZorSdW4H23jRBX+Gl5lThqTca8PRMZ27r3v5WreI8MdbI8pR4xSlAlZHAg0uTOz6ie8yn
iPq9pos4vwbAIvoKyJAx0j3BTHYZmCGv+oD6Yi5pNZBS86nmyN4O43yNq+S9TDfMR7MDfp7dzNTt
VLvGkVTRDFYLHZ4uZHO1XWB6LUgobc5hMwhst5kR+003V2vDyepTWSCP7bT+qULWv0U0zvKnHRtF
9QRm4NXgfdGXXBHuJXCKYRFeFz106aB8rQEnza5GEcM+2HOCmiIE/WzbjSm7FdHIK9vgQOkV3beQ
s70bXDyw44QsvqcKZWvPdHTXUwiq0XR/qLCL/UQraHunpeVrDnKARHQHlz4TmY76hah0GtbM7hWw
9iGJvm2JvKVaDla10d5awaHLZTxJfqpRrAmlMqa2Ojty/DKccdh3mLP6sJ0OhaU+VZBf7YyUvLkr
qJu3FHvOJC6V2XdblwDuFavMJpkIRkIqMmJSqX9Ui7Ifja/fRQQY2lYD4Zmk7sjt1pk3bYw5n45z
8W5KUmD6hBcaq8HNru1+lzqEFsvid4O7B/tS/ma580szKASALj941mu/4hCHoNE5QBrec4J+bU3j
ZQal7s8phU7Zth/t5O3GuH6KFX4OtoRNMCxJ5/1HrxRjOwDXY6hVB2UzX+r7cO1Ezrtj5H8jc/6i
Rx75cdpes3J4coPEZ6XIt1iIAt/lA7nSRt4EhfLdEkRGU7T5+kAhq+pjUHcfwCz6C6oIzwdfMa5c
p/eFWe7LfJYb+A5kTcwNWOUmvvdoh/n3aeNmOnUqHlGXEmI1QcG1WelXFdUBJdn4QSWFYYyNrArZ
TXsd8XaCv3FXjBMySfGXwRvLVJwi1DI/RlGvNBvKipMOdxHT7KRdVJxz6e0H76rVzLjAzdP2/46y
4tlOTUBdA13GXqWreqonX2NkuCGCVSO/QPsgzVttTYfoJ6CXSDqSS+SqgyqleSZDhTy9kdH/bMJe
YDOmheTlvqM8inzzMgTI7Nu6QySY277t2VQaNh+giirWScSqbziqdhY3WF+aMX1SW9DJwsHZIiWi
XJ2rfYGQIAT+w0xsOclJ+Qve9DXpluhOc+kynmgtRisklgjRkJ4Cq6RQLpvQ3mXLro35k7SuzqEH
4Q5U7wMSCJnSc58bbxEf35jexKuA3p3vQrLwNMNY9SKn99r9GjFebgut+pZ5zyb/F3hM6uuNiPw6
iEwcn7G2SZyoo69P6bSUz7nGWUkbmWR0SXx0K485WDbR9zV/YWPRLnkzXibO73v0+m8MbhgsOZu2
TREnZjCPmmvUWlSBul/l4xVzSvaczvHzVCTmEXzqS69dR2+8O90EtF6LT1E65eupCHacGZxDVcaf
A+KWw5jWm7xOL1M68zGtI32L3sI56WUS7Caz0VblIunR5AfpGMWOcnNXFe0Gg+F5YqacNRx5K+sK
oxyJahq99Xbqsa7Sk7HeLVxhuyxjvfbi0CclKsQ5Nz7FSDtZjKpv8g3MNuR2JAC0DhBWWnayj0PR
r01siiszV9zocX7PI4tZcIKVLXJ+JJncm2k+0QhC7jW582UcZO934/jtVLvAdvtTmIXHgWb68tm/
m3EYP9MJ4v5zD8V4ju1ulzkJcDaPhg0QmnGOm41Ldq1hun7YuWc5Iq7KXEAtPTIbhpabKOq7s5s3
Oy3Jkx1RAADvC8eHwcYDkYUvIXryyZ7WOmwMl1Y/zfcoP07lWzx3GqM+e+0WEVRoRICiiyTIrIdh
+6kKRLEzLf7WVj+h7yk2tp3AM7XTTdwEVKAz7dixyg+RWez5Hg6RCeFopSPp0yzqYjUqc5sJNvvE
dS+Kan2RxYB6WMYCVd89pxGKWYapy7QUKBtrwKrXMErIxo8nvDiIKwxqVyEBkgQ/CvQ/vqnZX5he
PETjo/fXIWHpvWW8JoEbqWGydlmHfCCep4vWxbdch4ZW1THA1Xx4GjvoxBKKVO+2+tZzQkArqX2Q
FfVNKX+msUu7QejaVpimQnIUH3K8optEbYyRkMBdjc1gMxTK477r1ErjjJHq2zxMjlob37IZtg/x
nMu8kjfMtXmhsYOJa1n91Adi3CXe8oQWqRaY2YnfCW2lZRR7mw4+h3wMKS6NgFHfN0bVn1Ce7Aqv
+KWwWB/GWm5CUzw6mL9wTtxbKjygHpK2HQW2pXU/K2c998tsvXYaZM2j2PSehnZ4pEAW9EhWU/7K
HA2f/jLLBDL0XecgBw0PbYlUVCcyzzZtnFS+mL5dg0NXjDdqpVAlME2YvqyKaLUiq8EQ4dEIugqh
iaXvLTbtssXZUdIE3zSWV/vJzJwxKSnPgLMHp5xKEx85EuAI6odoOYF5dGARE8pdMYgtwIFw5TUV
0kFh6lutnLdzw85QtQq7UpP1jM3s1C8dfpikpDLQmxp6+ZOfZoYJdcmccpgd97rX4NCZBk6L/LSV
kPEFbwvYQ1hoqfFbC1XpN8GxYNHhszbvdHkr6fbRX+riNRqKYVt10VtX23+jVN0QYOgjaeWx1tdX
MpxZRUw2EwSm3nhSA2cIKEu9aW6ihrGGHaXwNYf2ojfGV9Xz4dH5tjnpziLozpNm1E+ZRmiCIHl6
lbb1pyhduam9+EJL2UE31U3s6Sgbx1dBrecj549WmqvuBuOGXWASsYAx8xV33p8EaNjBxDfFWdjY
TQbNdZqpuA+HwX1KUnnyaP/vcTx8aUjHkBO5RnJNaYP4ZB2rjZ5G6TUUjGzHNLoJLSR3UiuwttSL
a3SGWkWkFF2VtKmjp8Jmq0lDb2f1Je+rlxbPQ49XpO31756DJs2j6IjapPIhXCLgNdXzELig5qf0
uTTbSzBO6lQFbVOxwUyvnak0pvv0RxjVHtli1V4LNDwl6IQm0Z6yLCpJ99KYIIXGXODQa72QA2tu
QRlJ/uSpEx8sbx6XE2W6lxbygqLt75x6amQBQ+Hjmo9/qHRoIcGY4xOZ7+01beUPk7F4kZ35LGcH
NwXhmUAhmKzxbAWedmOG8V3ZI5aa5Vlv9WTXGd6pTCv90sReuO3pbAcMVvYthnY1DogmrQppVk0b
J0Jwu6EDgkIxTaZNP2vFsS3LxkDJGWZ7JPHelinG5ItUlVe5XB6PeqGHx7oPLv99HRR3vsOIn+2T
C6es5gWm0HCdUfD7HcIXgQjnbo4oiVJ93DW9iZa/NcId/eQGFIAXHLK2Jl/Fo3pAhY5FFY7BOhdG
d0NQ6GJ95ftwHjFxSZOfjWcRDVGSiaPRJF1ht3FxKcbBXm+puUd3PACyWHM/59+o/lnrEMClWmG/
TjkZAoFczt+NY70ahfejjuOl/jHmd5kxMNBFGkMXqub3gtVtiPP2Hg+O/Wa4u4eUj/Fm/CxhSTz+
kxKi/HmYPMIbDJAwMA12RmUVR8dChSjqQr79r6dse1dNOe91Z/TPeX2QoSju1nJB0FEeEPt8kxa1
llNnXgPdLU/kheyAuiJTE96p0+zw2uUQjXqolNd6DLYFKsxTUHjmITX01zydpb2Kcvc4RAVa/NnJ
Ll5r+rES1knMgXXijueFHVl348xxTv9dxj51T33iIupaYn7wTNCjdE3yvIbKvBdpZ1+FY+89lRt+
kdfDPraL7K3C3Z4Go7yPg569AVS5mukgnzw3i6620b+riTfe1juxr1ttvENwq56L4IOE8fHeTFbm
m/nYQGlLnItmlFh6MXM0vXuvrDyoqPSD34K71zWz/GiClzmkc2qtHOVm29kmdt2GW723FimTg25k
01Kd7JMsVV9Vwkbo1vkHBrNj2XvWLsXosc6jWHzFmMVXZZGzSmEzXU2e8NDXNcyu4uY5k+6vB+oE
gd5i832LQV6VRyAFDkZiWv/TkhOVGlaxV5FI9mQj6OfHpeVD9O/R46lgBLCK42ovaIbttcHzkEKh
RPby/s2bovDieky7LKQP685sLOR7errFGqEjprGHd0PVMAnZpA+22W6irupOubTU5b8LUSlEu6nl
7y0OwpUCjcj/XMJFnjp4+qVGN3woHhZ5lLENRyNoBrYpIx8j1cRRAItlNrTtGc3SpkNack3jbvlz
q5MdMnJc6SVGIkKW4zXSqCw623mzx5Ie7k2prCNRHcLdPB72ceHn+Gn9xgMYIYaSzKjQYIOwYIg0
VfM8ZcjvimrKj8MCF9Hs4BuKULUDUSVO7jCLU6J9GhXkhI3XD8EbG/uSGTC1zxzY0LEkCywISVV1
tqbTFBSk8mo0Z/XR0P3SKtInR9I7m5k5CHabxyRBxe0xx6281bPqjLC++2NIgnVz034u9fmzNAgM
oaWj313WN+Tp7iYfZ21nWFcH/9A7f1yHJWMczha93DwxPwQYajyrGXYJrUN3rOicuoX3cxyi+GRh
G2e4MDEqDIxtX8TTocdCQNkQcYzJq3JxsRzg0yC3G4X5VFWFuzdyKvEcW5/vFDn6u+V1eFxCHQlO
p8ZtY+qUH4tZuDdsUP+1cTAXD3gY0KONY+x5QsyNn+FX2abt17/FIsM9AJSPDT7J3pnA0CdYYD0K
RQHxtlXvP955fW66VU82Om+hROCPlUidmF3VDbAz8Z7iTGL4JfMbg0ZzU3BLUhHZZA6NEo94WlwS
LYk27hiNJx3fjT8sHdeG8SxSE++E1jc4CQPX65wU4zoxdCzCaXdHQB4hMrPCO4q5wziGbODenF9K
wo18T3Pik4aqYuiceBXWu8q+2rWon/9dhrJ6ip0S+XAxIAFQt4EeyC2pZ51+duztmnn+sitb7lsr
KHYGpR+dMueWNw6SXr0jRjmYq/M8JCUr2XhIKpm980ZFxxD28BZPQL7PlDgOUurvazNvrVNIDNDK
LYPkPJa1Qq5ofqXVQIPQJqsZDsRrTVjaW+XUBMSQEhC0pvyAzIlXkC3VLKx+B1KgfBEWYyMmC3Gr
de8OaRGS3FE0L1n+KUdpr5umyg5Wm7zHcgYBMRkvNVDaa8aHKIT38j1n5i2hXXsIBdMdNx3SD5Ma
a6NNTbFFJueH85yd5OxmHERdbL0QdlCa89RVrtrPQ7s3R+mXwFYOw8wZCLk7q3aJR6YrekxUkwEF
3rFupTLpCQ8N2RmlqncdSvArcP75iomE36XTf8NdmmEdMy0kz7paMzLPz3VUoUtyII8/GEJp5oY3
2no4Sml07WZrsl7reLR918W2lU95elZa7u3q2KFUyseTCYBrw+3IUCtpp2vqvmNeHC5Ehmp+NiAT
zVNNnLkLGy96b/VSu1CI9q9SAwuvqud+co0NDSNqEzuyMPVMQ7ofu4b4+QejKps7hmvtT0trrRcz
+T10FL8WjekK0QV0H7xyBkJI1okIm1yecNAtk4taAA/4UI3Tv8UnBb/QLbgiGoevNF1pJQZDgxon
Kp8IfYGSK/UVCrDph43kw5BetqmXo8TYgfOaKe2OfDSzgG/pBPOY4RDlqX4rtPa3yJBlVaEU5zou
dSrG2noxVHqJcF4jzALbYGJddZSF28MbyaJIi+I2J1G20VDYoPTHaGCJ9q9TSbRY/JWXSS/ySwcx
Yl/n8t4b2I6IlsYvVPbBKRrkAcb/w4ZMI68HZmK7OnSY0qKMLzxMtDYxpTHWf1IJSTgJUmP9eGMD
t79LfcAHT9TjKbAnucM8SeooGSkbFuwAA5HHERiYNfzXqVgWB9qgejOdR5MKLLEDJBNN9asx2ORD
DgGPFapjLdxSAf81ROyto8QFVzI7eA1aNziIqNB8HEczRfGAAWJqMGJH8VcI4eKlDGlgU/w5B4fz
ia/3UsB84KLlREehBlzwYz2ipCe38ThwsfRpnsxwigtrLbJMJ/KKDnkFCmyMAFcIWoKPxX8idsu3
Gu4DN0NqEXqdOD0uozFx/vZyGKOtR5mcipg5fa1Zu8gcPtFwYA6rI9YQz4KOFLVomV1DHCNGiZvJ
HufzsFzG1m2OLa1OK4DOwDnamY7J0tJLZXK16d3ZGjVRyGToiY2+WY26XR+rJP/MQMldcJcUxwKt
z6ohDZObNMrp1ameTRYFhYXbb5c1zXydyqWMHkKAkqW3K0Nh/jv7NGDL3grgF4up8R24gXXpQfs/
F/O+tqn+HkvOGDVHq2vVphDZUzAF7cGSA43BqB6v+pCgJ2Yp2rWt6+40dK/6auke0w5jFBPk6bpL
xbTvwuoMgBazegtNr+K7dqFEh14Xhb0rlE1GAcVH0yft2RvtgbNY9pKz8KwxNA3vFDRqm9VzRHfK
hqXTT2fMLtquChqy7cLEufcuC8ScLmd6K+awaROJYBsxvFJ73Qb93qz76F4E1A8N7uIycfxZxfW5
qc1oKxf6xb/ffIyHH+OyAiLfvc2WQY05ccABHREB2llKPG2hYCeY3Iq6Gtf6cssIjBz7bHlKWlu0
I55P+UhNghMPFJr1dF2rIgF7gapZWE1HxVfCLmsCtJuAv/NYN5BphPPOBuZLZVSnZ8aeySFUxQeo
6Gk3Rq48JrmdnPk/cvxVlQlrPgvWTtaOmIHydxen3B63YMbRHwyOO6Gcr4I5BF8LYMPOzv3wNcyd
82SV9C90OpUhRr2nxz3nGJVYJ07rXILBLI6RbrzViXEctFH/GBBUbdvOfMFEWz+ZdKoNcigumHNp
ji14Gxu68FqpclHx4hXJUSCLPPyRzxMMJ4/4aFdX3KncsDQEk/H8eNRE59H+XrxAsx3GT7i+7Jug
LL3ZKao+VZzGLBDIfP7ny8jjADOBXcvGnGP8aG2StM6PXUYm1iCtEmS7ttNjW17tlsEYJwW5T3pP
3kSjthOHMwIGyU5TSXVOFrQhFoTg5NTd3nRqSh7YFuuir1MoiGFK0mV0YDlbz3KyYZ727gnTj+3H
9LG/pt5Zs9cRTVnYzy5d6V3XYhao7WqJ7ouD82R16mTMdX9zkzI/uNTyK9GH/e1xUUJeQj3/o2fz
s5k7zLwpLj1Bal0wB6d+auBQWShtvKk6xXZ7KhOrONVJ5z1b9rB9bAbDrNT632e1K81P2GZPhsbH
QbRp+qoshzcjNNw1WmBzB/8zPUjPstYjACh0zRN0oprYjmqwTkaXQdYZuatnvE+nshKMzL2G4g96
HnJJo7gn5ax90f1kZmHZ4c4u5sQPcsxUhGAsTqo6vD4uthThtQ3N6Vin9YGhq74uqxq6SzLA/Yzl
iFjDSLRn7jxqiTS4ewKJnujQ+pbOrBgY4plOlJjXGpkbG62P07s0XzOAcSi8bfZDaEEtU9KdUbo0
UyqVUkKnpjh1gpFPItira5pOUxKVwTaaNHvrsGivouUzjQcWcAMIjI1N2VGHNfmp8Zidx+Vid9kX
i8LIlhOnp8op1darZszd6DBeJ6qGzuoYkY4unO2h8/bYbp7tRgSnzuAEaCK9PjZ4T1fx8pPkIsJT
jvpRAJo7WbKLXmLc5r4iLHbf9z0gG8RTOyRDKHN1Bx87raatAwII6avMboNtEtuSWRsr8qZtHTTZ
DTT+9QGCSvux2xJNN53iDtFWGZvOrk2ZCdhZA2OtLt5Vp4bwYFlk0FhjX/p5m5UnRGIhkd/z4Guc
nVZV1/bbis5pASH7mudW/4ztqdotaBikQ8YlIEGGFk/zImd6GXGS/aH0Hb5SvEmDlmUA8Tx2VmhK
mpg4exmZOorB+5tMsj63kXJwXDC3Yr47E86I0iyvRbQWk6tuZqM7Ox1/5rG2I2AXUyjpvGu+lhT5
E+x9d60lBsCu2nVXj1+9o6FNmzKL1o+nGGxY0QpipikFsH4PnHmsgoNhZ2Nr4ne64Dmm3W5463Kw
zFMqnBL/tEQKa2topwMJ7NMJ5JVlF/SDArbY59hsk1Frbn0LUUyGOD2q1nuXJmVFy2lvLWYXdcKi
qPelUdtnyjX7bBHNcRij/MVW5T4NvPg2FyJ8lUPEBtQk2k5kSAZLMdcnPWrVNoos5vGuve50I/5E
RQqYAoHmdRq1n4ndaJvcsorb4ES7x4KqgZ1MhT3QgHiuwlA/2c6cnrXIviB1X/qpy18ZYzqx2FPW
mkAYMneyeX3QlRT5yB45VZCSzDNaMDgTjhleTCNmtu8xLUaV2qrpZtqpfErdr8DSqF6gVzuGZu8z
4qyFyOlYtfwMDIQMXTi90FKR8jg1pypPbNCReofJ4lnveqagS1eLU8uKjol2FV374lVByoJpfTb2
NB+sCNcx/0eSq+WBc22w/nfQMoran2kU4H7xQoKNs0Wz6eXDXjC3PI2Gy6bGOk0zGVyjnH9MM1iN
BwaqM7xbJQmwzwMrOpLIg46nsQ9GmP1RXb8OrQSdNNzTZmNlac/AtvSejCBOLl6sA+Dg6FsbPWAG
c943HqochPHleuDocnxw22zpfKm5ZlKIG3tDWkd7hjj6HmGAvCbLxW7sp9GsiyPJKDsZDjvpZNYT
N8AAYmhpZOLjy4+qsWk5Kvt3Y5TgFtIhepm+O+wc26zgOzW9m0lQ6jZOzx5TweGcWqG9K0mPDOZT
yBxUvAdtHt6AJMUfvqTffFK1kW0NRAfbPAGd9bAiF1MRXTrWtaz46UD3aAXaSr8hruvpv6e5Mvuj
CZrpH/ks1XtvVzHGxcmTBbvI9ouurd6EgfbW0rRp0wFp4Q0lYtfUW3dneGy+TYosmRzK8NKnKgRF
kOB6jas3PZyPWpSgCsteFsXqFYN/fHtcSE4uVnZayROeZO0NcdAq129a60TfAFsZwYbNHyPFm9hr
qbUX5UibzdxFQ0j/CMYVFAFsf+ugwJtpa2QMllof8L5UNNznqeuPwR81lP2xVm37yYSae9X9dBqM
p1UW5C+eW51tPeIcXhfzNkg9AhpcVe8tva+fiR0eHbGcUyb9q9SJRmi8+O7mDPmdpn9N035fzBow
O4UkwI2s5ti5KmTfsaYLx65wG5rg4QK7C46IwjHjOFANpVZ/1mHXHwL0VU8xh2M/y4iwzkdzPqVx
8JdOFZpxEn9uEYsmizH6M9FHLtqhrrhq49EadAWWBTqwpmXMhqiGtZVG/oCpwfTIhf2zIPTxbsXy
CmbVfBIo+wVU3H/PMgyyUmRg/KETfM7FnRaq81VYOs3UMRu2cmycr47eEOxJ641+GjZV8wMMXk+W
lCNf8gSqocb4/ATFAAwsM88uzr6kNqlDjYlnXbC+F1B+XjR8UOvHozhhUPh4NNDyw587bMwWmXJi
xcbz42LGNYpBBxXT8qVudLPrMpetbZchpSLbOQ/ze5vP+i1mx+6SBqApOzjVcj0BHOh1dGLLZfYA
DNCLbn1qiufBzvWtmTL/h2NXItHBku+iGTgjMXJWiQmiwR4i75BHs8BJw4mgHSTzX224lO54FjOC
TtOgHBq7A4fT5GQu1YQaOPZ4dfpqQzz6gkHygc9YoxgAURGLrL2kE9X3wHx+n8FK3loKBbuEkoIV
wvmjsNjcekrpKvxN6zF+flwY25r7aPmFnEJ6N/3v6GD5jLWwf7YknsSIjv0zqmVOl0tVlo7wVUox
rpIwyX+laGHpsTfpk8JMsOZc+2so7eq117oNajkY4VngQQ+z7S3expuF8szJ+g5Rc7mede/P2OTF
WTph9bE2O4opBKvu3W55EasRpEO53CRlqp45XoXffU89VsOBQp/Q7Byryt9UwuQexYFARh0jKgRX
oc/tZhw1TAuN4xID0ZoQYGaLz2kIvqCdkH9kPbjBHuXgBvKqdR4r9Oepoz5T3G2+jP7UqJlPNRWC
1dTPhY7/91EHk31+hYbMAUDrPBPxVmWzUXLg0t2f2JaR7TqoTum9BZt+1JOTGr0ENb2D0Hhgle6r
/ETNcWIktIUR6x2ipVtGdlW5f2wcROFg4KTy3mRaeeyzYfo09aL1m9xj3EFxkWqQmpuZVJrWQqc3
mx7Cc4zlRyxYBj//j64AhQyjV79aqCUhm+QnQyxJNPBfVEgEtY4eYJpK8epgTtokbUPszPK0NwoY
arV4AcMFD9Flmm5Fo/utqv4pln35PjRVvWs0Fxl23SavkTv9lI2wrk1q5Sv8Z+Y1n3A3FWhq9uWM
ZI9EujHbpJN+YRaMM2Tpi6qyaZ4XkAznRr6mWWHzPBp2doRNBJgsdviWsNX2fc7bmWvd2fDGCbAg
vdA8a62fejJ9U5+qe4uq2ZubJ5a7ag/AM0dKXDVPjcMCo81xtcsNeuM0onAsLyx4s+FABgwZF+JE
53mY3fdEI3ljtvNfDdSs0DS2IIH0O3W7uCOmQOavo7w2PSYKDoyB57pcZJDKS3+Kstv1iqJRl0wf
3Dqdz73pYDpaXsfcGU+9C2RIIqFDDtsZ20qqb2whOAPL8MDS4x4jxrzk8Tj9i07fpsbE+8EQFwGL
wCIfNolxosWSb2bcuLex+uMyAvPhhAwfFAGwqR1HmTt35A2Oy7LbdkYZXwAcxRc3KJmU/vdcdslL
TdNi//jSf19/PCqjlpmKBlbJy4NhC8zGwt2kz9f/Lk4DaNuxg9+JFrb7x9cjux8ZEog/utGSPzbR
hD6NqJdPk90Yh6AzxR0Gaf/W/awNFII4CHBq1u1045VmWufq2YpVrX4iLgXrb+vFnz14pHUYmelB
LJD3um32mL72+khpARHFugckdrM5TJ89g1DqDAF8rPReygQpjyF/lxJfRah35puRsMHHQ7O3Beiv
x3kVSb556EZnWzK35XZDNdcQpXl+NCWUDvdjwhNzV1Jrn9NgJ97hU3e/qkn0vpHQTRB2mZ2QUvBx
sOFC9vTqHpdBH+FsILDlBX+jLXDwys67OMtF6/VKX4+N8ZfPpUk6glHq63//gkN61ww6RvD//93g
vmZwATNlSN9Ut9GZf9PwMA6PZ4+LAhm9Zzus2GlKUWGHQstV2+PJFnW5NiWuyx7nL/KBWh5pmz83
aWA+Pb70uGRlJLj5we38n39wgvZN2OqprkBvu20UXbRZhhBXsg93ViTP6L254dWdKbSMv0MyqS/c
S3T/59A+KCvPv6Z1tswvS9MWB6eubhSrdIYdw7w3suf0PQvzHcUMnzBNr95ip7jPhPaWXTX9GGyv
2WDVZrANr+8Am2474eh9mYeSPTqY5PZRXSfFCZW0X8ahPLaZQu/YZtoqm+pA4BRlSadX9dt0yQ7N
jaLdhxMyCThyf+FYLca7uoRuI+sPXdcPWgg8qxHlC0SWxpcVz0COMvQG1MQIfcYytkpq85Ymoa90
+Xe0P2j9czQ1nGSXtbgAqS+RJpsJGVpJnxylgXRa0+sjWZj8TjL00BFmy5qKRpXss6COvjhW6Fjy
LdrBZuegCpAoQYiJhoeGEXSut1ryLZkE72XsArpjMo5oZR05kFTtBPe5R7npopljuI2howKmCJql
POmyuZHphqSpIU6SJNpV23KDlESJQwxEEmxpcjUpghsZIksftWQKZ2Gxp9GlQ/bePtuBYhi+/IcF
yE9aFOnG09xfxdL9NDtE+Yz4/U7UcDs4GG5UQ80WRZyRh/D3SP/bos708QczpQFSXPeFuuK4gmlM
ey/wniapJQAxXfeg2+khNkGWMACtjpkldy5MFd+tFYiS8UwPs3/KMa+VialWqppbjKmOgY4wjzaz
xdG6Q47miQYgJoYXO6GAYif7GQa0bcjxaZFCLNZPc/oKkL+tCl1Ul6lCqhyabb9vsSNnA7ZQGpDH
sTHz57lluYiZ51YmrbDFAu+ZyaEP8nPTFWcVNoPfUqevZimhYMTskfTf1hN5PAExGdTUAHbL8NZp
0jvrpGJUbgdQpeeUH1c4talm6Fjq4yrusPFGDrLzrjwkQt+VI2kdptto29LSwfrEo2LBx9RlQaP3
21z90HUAElmvAL0YZIEGZsV30NrUxDV2SFyOQjSsNirp0ZbmD03v/cBrEr+ZE+DBojnkKDn2ZYxD
s5e3iNntmxvZ+C6mjl4b0nXpIFq02uCGVpjm90IUnQNtkV6xo3EI2urp4B1UbzzRg8l2DCNXGkj+
Q1DG8aEnRarmTLN2yRnA6AV+bc6AgEyB+xXVud+ast0Ms+ns42odRX8CfOP3AMLl8P+IO5PlyJU0
vb6QUII7HNNGi5hHBmcycwNjZpKY58EBPL0OeNVWt0ptapNpoU10ZXblrbwkA+H+/993Tl/Fx7mH
FaA8/pU76oGnoqOjECZilS2xb7oydkd9CgjtZijc9KIhMjZhx7iU0lE99eBeQncE3Mr6eVo15diQ
nkgfoRuwucqHP2DsfgLhmEAoWt2uqsfbWFGSoyCaLRxLQTJrM7njD09FkBFT11tSzifPTl8I7Kkt
xDOeRQMHV21/conaSmn/cchEbHxn5kgz7tScip01tN2yJE03DpdgLO6VokqW70xrCE5BTWgyAxjH
pg/cIghCVn0zhzgrf0kNVseFFf6gocqosfxEm4MyUMv+ZpEjdRW0xLnqPmmc268VD8rSt/bzHLwl
OWXRZmJRaVPEPI2x/GG41OhKx74PY5FTmqOAbUTqM3ZdvtKR8dNnULorxv7gRsNDBVWYY3G2Sxt6
Fifh+unN54ZUzf5FcO3/aUXdPukSdyt49oKK4udN1Z+tN3wGKVtInCH9eghxYlRTvQct8BG5xa/R
xrouugWMBHV9HZHmupbLW8EzLbG14ckSehmaIzDgt5mP5QHJxLZ3nyvmByg8IfCHEtQCFPudjEp1
ieOA4HQzAlBBLMQHAI8qWUG2seB91eS0nYlGhDng1mxLnBFaYTIY1q1T/cLgcxdbTnUPWZ2ZcQLg
iKkGoMgm/dMuYB+HPSJTXFFvROMSwbaPnWn0p147t6lQl0oQg2dHdO9JOOXKn+NjJ514iXcvfWWO
HEBBSRoM1x431SpNiH6bQ/6I6IjOe1D9HGpyGFNNCTSYh3oTSbmdm0KdoB8Sek7OBejxJc1zN7rF
vd938bZywnNaiy+D0c+20NUh1ZlxaiYvODm89RjqzEgILVsz2Wk4dpSa4HdPGhnw+pcB/BH0l3+u
Ow/JtGG+8ZP0VsdwC8nO7TwHDopqhctbTRfgWfmKtaLZlJIUHz69lhM3PJE+/wNzDVZhvC7qkDK1
kOB2X9sKoGyW909pbfinLrjVDU1reiLVmlQpKSSbDYafghwctXvLaog0E+63fc1zZ2fdGy2fHcyY
wscGFSVjcO6hwpNHqzWyIyVDWvxRczGzwr/DUhQjZUbWoB77EAMEZPUrRk7avM2UXI3R+Bqz7lbR
PttXJvqISYuvqijemLyQiwrSr6ofXopmfm9meWdFdNmp6FSK+DMnwoV0asG98blkp5CMm/rH2IGm
6U39Xk+OexIt3TTN71OshWubcWKcBe8dlO6nB38uWcR3ZnHIXd4fbndgw751dSzOvLWeAPpwy8ha
LlkThQIIcYTn98lk6FNCJMxLCucIfvriuPrOIf1/IqcAFzyIT7k/YqgIaZp0Rl2c+jjud3nBz1JK
G3WcuGcEdX6XIiqmyPBnDs37bqhuIizl1WvTU92EBycuxJu3xEOI6WTEpWMcmjF/qdjYJPz/nnQQ
FgyteKyTmZOMcFelESe70QrMOzm9TGIiXBpdbNcknIhwcCstKkpSkReBn26Yj/Tw6K7Thj6McfHL
h+OTGL27tbt8bZqSabMsu70nOXnUhjbxR4fkyzp729NuvqqK+3sBDsppJHERIiNDmX8yIhzuho5s
q8KhwABr7S91fEKWG/isD7OD/mJ2E5SCezMYL3P3q6iQSOSO2rW5ua+y8CcKzj+FPZJmAovA6B0u
hEjuClOlBxYKq9TYG0bPgNcIs62kf7Fn0/IwGPIVSl3ilb9kUv2Mx+F3Ndoka6jk7BjWasLM01U3
IGLdrPqikfeVWMUDbSiaCOwEDt7IiXDofNb7flydxNhUJ85MrJCvNf2XFVrHcm01+AUIIto7j13F
czXKNwFdmCp30WyYLmcB4O0iLQMqz/Mj4Voa1GlxSGPApNHgPSQZoWi/9EEyAaPYSk8TArNJkNl4
HrtqPOYD01lX4IcJOAg+NordgTDhWY6bNKFWzurqIRbgEHrGp2vbDs9d06qjNoa907prp/HmS5On
pKsa37nZFdPb+RYRkv0zaOOBAvhWo6N56XhyNQuAUjrP/Fi3dzUx+zmD8usM3k5/daHotlIBdehI
kZQkhbvBr46VpKyixuiStCUvdbh3qcfO9LWuPoerVZcO+C0qZ9fYOYBGw/zwwkrcqjwwb+C7O88I
Dz4MyZPAtEqaiqPPNL9GM4TRRqU/qfwYT0q03TEk7LIaA+etY223SQPxyADBIYxmZweSJvZhaj1w
CihxXN4lBxa10I0ryCSBNepbTqs1zzvrxHX5v0WaxRBKSRAqXbEDa6mPNV3UJMTqM5lMwWDMxZTa
DQYitiaojiYmD6s7qn7Ws1NW58GFhjVaG9I90iLOO4rbWETJoYjdI3fpXZn5LFdYZR7CFItCOT86
acBFXjFznP4rDfm/+n2ZD3mWdCAp+cKVNuS7f/McE7xywe9R0G5mTDNeDzgnSpW79TDqsP0iV+Ly
iUhoMCy2LV9q0s0kBIree5KT/Sts156MLZZmJE/SeLz7P9vT5P/m9vIsBN+OLSzqkA4rWNxffzNW
g4rh7jN1/O1CPjfSZITWH2bBQ2/vKBfypWzdeGfn5jZP1fQorI5kQ/xmi+jKx46xayuoekzfLlQH
BGgWniSFZLKcGwf0H+bbTI+HLnL1X0jJlFg8hmU2hWWxiC/5qvqe6XjSdR3LNF3GaP/6925aB/RP
1oPe+16YwKFN7+h7kz/zJ+dCTit/5OH0QZW0OMycsP7KxMDLgQ9mKMxBtOdYXNuaOVwz7YypcU7a
89tTMw5b0kjps5Lpc+hP+S4kN8zSqt/xFO/JO+bmIxVH87Gn2GW0MOhmytpYLCAjmLjQozR7HUx7
uPRFoukStxL2gx1t7A4kKGUlYJAKnUFZghcIvPhC4Ds/h+U8bmpaFByUrG0f1OV9h676iS+AAtyF
AcKoAH21ScUuXDChzMwiPsdwD9fk52yqkzrmkT3CpOmSmKcitLZDC5YLhhzdp7ryPL67NlS2mho6
d63uPBSQidJYLAteuJul329BsPFskKl/CikEQpwFacs/Q9JzksY+Ka32OjtltFfRFK6jTHU78vT1
ya4MGPzLy/cvwai/JuQYd//8rSwqoh2zs1dYDezFupQxGh8S+KiWP/X957//qBs5eAzwxiB6jm7O
8lIXVICl7C9zU1HBKLmaCjDdG28qWG+yZuIZIH/XuvXuCfwjI2aY2ITae2I6hNxDADuX3H7SoZuA
pPOStXAneptkPgW2u+/RVyWs6SgGoiQhg4ztaBQZR/AeFUksmSqUdHO/XxzhvJBHVnu6UsmWNk8J
aaV2D35r/G6TIaeHDOkDU2N5+v6lSuPbxDrGa83xNOf5Y9/Z9YFZLXNU427u8GLNlrwOPlFQCGLv
grPgcYosiO2iSjAagNkf28l5kE1FdMPD9AB2Irh8vxR1BqTCbcGaqsi45GbJmdjsMMdwznpodGW9
LOZd30jmp7koJIHCWW5CzlIiCt2foS81vS0QKFaIo0eOrJq6Wq+dGHMNvu2SHScJ/4nvhT+re1ld
U89HDy5Ldd9Od26qjJ3dd/7JGwkU6KYDXGs5I1dq2zpho4HyXjXT5X7kp/JCR7kh5WyH8APaptux
Agn61ezG6tJxLzOWZSlVr+z0ncPkw5YJzHwejbC4QyhWsz5sPoGOIuB0845ORrWWtRan0fLpksrJ
eGRawlqUaeiaEWXCoBqdQlGLcZ0u75NueXcUWz90sgMmv/JtqIp0FbLespq8elRgBeFkzKgUFpAA
GyX/goyaEDCPc4xaNWR8HGOAdc13TwC+UIOkngXH+j4LaQuUReluIme5w8QZtL7WJcg25+3adcfm
JKnbrjAvtHkLXbbxKFIn5CtYx8anyQv/tHxCkE6ZLvOsSPLCqpeyRpThlMfOS5qj9CuO5ky/DsYU
t3dx0NIlLUmSBbXPxmT5vYTnDf4yqidN63FV4QhNAtSra76vhnV2Df8O0VzK37aKLmQofgd2OrLM
vnJoUJdA2cRXs+IHe3j77AY6hHbUUAhM23zbKCqRE3fPYNGYWpXiemIW7TbGwrUf84IAhiE+SVNM
79GCS/fLXMEW1CxwYAS39kjVmDR4TpSKnKfnR1+0duWBvWV1zKFIbjSPm3U7GTA9tVndJ9YcHqjM
nt3Mb29W3NgcVqv0pY94ixjdqVR5diFcmOyG1jPvDJcxh9f42clySfGqUl8tWuBUUi2kLmUC2WY6
pV6S/OgXgPOU9i4aA8FUg7wDdXSyHDLof333gLCUIq823tANjDCqTt5EKAh+rN2/kvY9M3DzD34+
uvvY7L6GaMgf4mys7wo09qvOsvo7EoxqO3VWfLF1Oh0GOfwoByYfg6YsPLrjJqeYOQVO+9YW77Ei
shta3DEanZWcTyBgZsNdZ/fLdsUo99Q1hpvn+KcgEtcYhcotCJRxnAqvQSgSrczA4uwANeuOsxQb
uZlbh9CFQf+tGXZ52S9f0GVVaVFMM5ApMP93/lSwhS6JhhrVhaE+NcuLYoK27gdpb6GZ8Anq1uLA
si1/nqFzH1wuHLiBOCpaAWimTMIYAo15jPFjbAzGBb+M4QBiB9n7KOp9bgfzOpxIKzHjJ2md51fF
V+Et1wFA0yAYTyxq5V+a2v+Oyfufwuh/M37/2y//x/N/au3+Fxf4/5sjfPnb/P6bfvx//e3+fwrA
pRJ/O+8tf5N/MYC/pM1HXPyLAvz7T/zlAFfmP6SpHPxKjrCkJySi678c4FIuDnDheJ6nOGFYitPX
fyjA5T8W6rfLZdJmiOk6HBiJAH4rwNU/LM/Gis0/0XJ8wd/t/0IB/m/HZj60TUtxtvB9R/mWJf7N
ss18KvDzFo1eGJR7fvB+U1fk6YB11ZK///ZF+U8UwsLyLb5u/3KetE1PUEiwhfD5FDfN5bz5t3Ow
EqLOoMIS9vnubVH/l530HlxKWg9eFLaHgo4CA7QpxDqRze6eqPArH4zBuXCnfjcCfmbvrZqHxvpj
Z0ihMHRyy4l45gfLS2YF9GJJGOgKkjtTdDqamXGTsTZvSJnyXVEN8tBjCn01k1PAdXxnaqRxupSK
Jvp/vPjwwCSji4NVmfK1KlByemZyLLQ7b5ISY1CQT+U+ShN/Az3/o0uMH03kJPeiIc5PRpOQQZPu
gTGEB7BwYm1p84XaWnnQAd0NwVP52qcuGwjoAKekT5isOtnZrgfxHDUW3UAf9kWEqfdQu5xYBxjk
h3Fp3g346B6JxZmPbrcfEF2suLe3RyYc7UOaZdfQLefLPJDrBvmiDzWZsAdSDfeUIyVZLZs1cMhG
FQa3vG8dmSMNJz7LZwMHJy/Dg7C8RMOoT6DdMnp/lnH8XskrqqwIIKGtx/Oo93ZT9aeUo1OQXtzZ
lHtCaU/AV9SlEGQvG7t4GXsw8mli5wvx6pg3U7YXWj4XY2o+5Q1eBQPMsjRe2pJte78VwDhJmLwM
LkV6b9T9xQmC6ZjYrXuA0UDGy9kNYrSfipklihviYzBM85m1FTCfbd37IVZz1+RzF3CUDeYNeAec
Mgl5EAHpfF/JJoCoITXzDNE+J9ylKmd4MoKFGconc6KZgzm12b+2bfEj8a3hnPYesgvTwBvlOwc9
aP3IAql61MngHAx1wgnNJKQOqKG5TFRNzi0ldbJLG5soknrbvasr+4TsuKKR61irEjrDMxJZ554k
0F4WZ+3X+a3FznbrksnFl532cF50tNNNZp5D7mRnAl3GIW3Usc2Uvv9+6duaqVkxXf75WwA/xcYe
0EzpdGEBymJ6qZLQWNluFb/zv7DkAstDkKW/CZNcOMu1fJw1GFe6Y26nsDgTm5p/5D21cflbpV60
8Ze57Hckz+YKcSCqwlsvTTrQxrRYexuDGX7bnzbnAbuqpvegNj6TmuNTQuiRPS/ryW/X45Ci7+At
Ruy3VPZlyNJrMgf+wWtH59z1zxTp44tePs2JvZjcXpKXyAueDI58r3ECjUrVHQUuEzxsXHJBkxM7
Ud4fuPNKW2AYZP9lUQV8iNtpeiBEtC3dpeoydvLKeb8uQsrvfafNU1FC7zFCeiGRN4ynYQjuHV2P
JzRH87qmuOLNpJ8nKznaIwv0SI9rO3N+TPGCNwnVnk77tELYqNEaGGCFSJ4xefviSH5QGSPGvE+7
+9CnERpxbeVmSIhx3EQjSeq2435esNmMgci2ScC5u5fnJmp/0aiKt2Wqn0zh4OaUTI0GELIUMV9K
VmM/6Mrzrl/AMmNtz/dW3RKtoGAhJTNpKjTj00y9Peak9p56bMHRicxER+jEWO3fXr5/L2nsmoRB
F+5T6JlgPLtpa5p5+QgS5cFg2rVK4z67FERiLmUff/Lv+5AN5sJ7t/EOcMyFJj9vSHTDeff9hJz1
1DwwmDxzpCVnm4qnhPLFcxcRO1cli7a0RebnWtZ9w6xFOmz94QLBlYSOCNe1u7ipaC+gvtuLwjJ2
RtLYav5vkRvOXy/A39nrteD3CEpsv0tPOQ+9kWn/MDBqGn37PSy95MzSDH0THu2Pwptga2ZUxalk
QhryqvpI9++R8VxCH47KV9kF4S5qsunRpshDVBA0ZjD459DV9ZNQya0l7H03G264zZDK6wnGftKO
H0w77H0xSOg4tW9u3ZpdyaQV9OK8e0XSqZmdJf7KxuV67lx0iTV1Z4DGdgFEVkYv5dAdraj1iatV
fPDNauelLlijtniDxN4zsLDo2Q5FcwloPHWdS5NrGGciqOlDQEfuCJp6voax/TxFvT4ZtivvfdeG
NTzD6y+XZ3rEzPyeG1O6T3AZ5zEikdn+DSd+eLV7nZ9JY8V0xWf9mndjeZCg88guROXWTzNxjEzj
g4Nn9hyHDdVD3jTEZs3+hTrHM3qSGAAoSnNAQeVTaWMLmwv/1HPWvNQS012gkvyZBY5mxKvU7xGk
HTze8YsF774mLAC1ZPzNof8nn2v2czY7BD6yWRxyUcRPQCcX6J238oPMe/UShfmkyoynaZpTore+
cZcgYD9MhQvHhWXOuaD3vFa5/JG7cfo2lGOyGnnP3Q0gx97qEWgwE6dlTdmfA1CwR6Mjf9xlU/mh
e/puufg5dNbE8qpe6JoJy+iyf0FKauxiHZNgXX7JXd/b6wQeRTJ5W7ws6cP3i7ZYs2jmfWvXI9af
ygpGZd9T9F5euF/Oa0ezb4ohBeyrLn+Y5FXa41py872SSMZl2vjV1eHxlgtuLgIkH4+FEMKTwIpj
J+5VOAd7YfCSBLcxxfCf4mHMrjI+mjxgUlatZ7nwBmowMoxOZHXUDuiCLG+JBdX87M0+iKpatMa9
b+NUcQv7ycrzdQvVZhsrc0mY9OKaJMV9W7p3BLriRyczU1AXzZubRyn29fkUiNR5zdFKpq3xrkdD
olnJyqtKCOMhaTQP4QgniM9J4BWtdRxVl0HyG+IdMGI2AVCOT4xOJItOFr4jW6CyjFHPCytbQovg
z8e2upV2fpp9pAphazfria82xNddhFI0NlJ4LoDVyKOSN7CJLjm1E1GKjeY9/6R5ZQyteDJp41CV
EOYZQlx3kZqxb8OwYx+wddzUxlQSH0jtT4ooFegatDC3PjLH++8XN0lfB0vyPhVcQ2G4+Nehl94V
LVR7TcdzHPDx2IiqOTnOUL8tRRw0AdaPLNc/S5cLZkEKVvEhuuMHsjwb5Nfv/eUl7otmq9SiPpxS
Qp9JX/POq7MHqyv7U+Q4v79/lav0YU7G4DLOtVyZSrg/ZTzetxFU7ULbr31hsbiccnIlPhNDuxbl
ZmibU1b5/ZPqR2yiQyF/MS3YBnklvnqlGTW42P065DplzZKf2G79TIIhpPIRFTcEXwTCPdc7+R57
9b5zmK3oMHuoJYUsvkTWrxYECCxMj2MbFbrZUM7dHBYfVjNAsBkGxptzqa5Y3C30kQNUWnhDpp7N
Vastqr7YkU+ODU4PB7V+FF56dATw15Kc9Q1cHWsqE+vAnDrmxYKXsTPaarpzovy9b53rt527yPmD
CTXpbTka3aaprLXgZ/TZaS33BPmYp4kTEWFqfsVFmLGEleV+XOzWFl/hJWyd3ca6qJi8VSmHQ2Zj
pANYqjXTT97F1X52QVnRVkV/zO0ZApTe6uVzSifm1VUTBLAiGq/fL5OF1Gki/rUFRnDIdUeI3tc3
YTgz4Yx0y+6TIqCy01c18UM6oL6ha9Tv/NkBZyZCHmmT3VwrPq+o6RYDLdYoOvsZQiSYBz+FDZJP
Rk1yS2v7DvbbtJlo5txsiypK0SOmUgBo8n5fiuVA71GCm0KrOSrR/Ro8a0JpUJDHtv0n2T0WBcdy
1l7ufmzSc29X0xf/lZ0focsWAz+6HimuR2ZG5i4a4ukMzc9aRSJvN6ZTADap2uHkx2I6BWFeHjOG
/Gx8fPw07NOYRNf5WyURzYZ50OySDHczwYkvNYjixoUILSUfT14aFrfKqQuCeLzk9nhj6z6d/vlb
EWhenrkjBZBGnYogVqe5afIjg/L1d3Xn+6Va4JVMYY1N3Ch9zpf8b5ll4XvhQHfLkj/oBfLHKBf3
KcD8d2s5D3UR350+3APSsK5NEo5c0Sh0diDv24IoxVSSU8YnMm5h1tiPOVWqiTYK8l0lnioCNvCH
a/35HrfzrybqsoeiDqJTbiVLeT9u3quyJH3Uz+Elz4yWCigugxZO4Toy2/Qx5Fu2i/FbgXrL5rUi
i/4KXYe6qJX9KClTQgED51M0h6KKp5s3WGDfdExaLqeTqjFjcKikWbqsYh+jsR0em+qZAy0pncbn
gdi65l3aY7WxVKX3fYuXJJTPDgj4/Whq51rpZTlqNgGZ8rom6IwUl/MvRwFzTJ8pfAP5m6AIxnRI
j4VyGKFPgY8JgMGcOz0Py9U54EG2Eu3JEdL8zCGK4xbVv1SJmtqm+rdN+enYFYvW3As64zEqMjL0
tZwfdGZXW4PI3C0kdmkees/E9x3I+ObK0l2VE/huzyOzj9MOtOwEBB03DcJRYID7DIsfx7YH3lPq
lqOiVEnlXqwgmckDqveKGP8qnngn24OIz20iEBL60cln9XPupTg37vTEvmHYmzOBJBoB1smVy+eF
qe7NRdLOWEDtjdQis+YphpJhtDdm+Bp0erZZ2xV3cd8Dj2psPiJcEoZxbrv3fUyenC031AgZcTYN
ftD3zD9mhHQ83P7wYcU/08NjFarxKBfFdTgLzlUYeNOS6DUCC7o5ora2ZhgfBebGQ14tZNexYY8V
+gOBSad+UdCYud0mD7pvrE2Fgnnb06pgwRxNL7VmGi+yYj4KF1Ka6uJq5ahaH8pRgq74wBA9A7a3
X1sX5wtp2A13dGMVZT0wXMhtNGi8NZNxQZkzc4lEGO+D3R2p0EMOg7/AxQ+sTEdFcFV+jSREvdoJ
KEFxkyzJPCU9dL2iDP8Yff/AFUalIawYyr2GfclbhuDq2qXQiuM2ouDgu+N6yONgo3UNCD3pd3bD
TLVCLKRGNDKVVG9CIURnBMRyi4tN48h+4/KkPjBKeamCEemyukkH2LCTvcoOV6VRCXYqwWytQv6D
07kvDqv+VVG1zd7sxEOAvgRIEoCKFKZnkOp96YhbwLOKbsbzjOwODPzFFpSKWBZxToumH/2dFejn
ss6uOcZukP83P50+ZbE4YRje80Q0NqHZeceph+7f1CGUBfURLziH2lRgeKAzrhIwBBaOr20g07vR
gQQSLl4mwkT1ZOWrKjebFf51kIvDhmAg/gC+VYmm5JlossRWl/BBn26sGFESXLzWRkTk00+NUG1D
4MgTLjHmO7jdp3gG39SG0bqmFwTtFGoHy4mOxhLNYHlzaNVsZvZoVkgbHqgH2ClpTYQAQNxleBHp
P/hIQfmkWVXMPFbm8r1AhFxRZdh1KXFxvspOyTqJF7VkPIjE+EcbKv1sI2hK2YaSuQXI7laXsfVf
SLvzCB7cDwKKbNRJ4/V8M6sh2uXKvxBYBhVJHjhn3bKF6XIfj/JVDv4RK07KOmLYpvg0TgH325WS
NTVXo97FhUc3vEqMdbntVfen6eIPc4I1MYvmJYn1zRvdZ6zZT1rYJhG1+onFNyTXDdeeD8eemChi
I+N8zwN/hl04stRTSYLRobaOSWgmB6sT+NHHw8T9aNUsQh0c2O8u45RVmH11tVdwtraZQDxlut4x
IjtWo37Udf1zpqNXJMlDNFVPPoe7S9OpiwbA2HfGOe0AdNM9LNkr0+M3nuye4nDrfkBr+yNn+YpC
jNBJ9Dl24WfBTwzNKU3rc2rWPvn+Pgi32L4L2uR5irCCqElAENAVsyKIUhK04IkVkdFcy4AmjVm2
485k6RgBWT/5mgiGMPkGOpkXr6VqlwmH5EqH4gqSICI7ecsq4iQeTwVzanLQ3fS5Pacf1rorn9Lp
l1sI0A5ZT5Qr5qN+mKJ6Pyq+tLk1P2nyd06ykCqXTm8AbXuTFS3BoPpX4pnokRr3qzSiq19nJ5cs
HTMK8FNGv+AQYRVrdpMUeImgE3KhePnhiyzfiCz6/V0L7IvwS4/UkIo8gvcYwxzSIV1MYo5RyoSm
yX7gwuPJEkVvNCYe3GQgR2IC6Q3GTmxC/wH69ge93n7XtixXLEPtJ2j/tEmydTmz28Ve8j7PztMc
96gESiJIk/qp+13NYmnTV8gG0kR8VEVc3ulCPdPakhd2tLA9WFwbtTttotZeOHTlaqBvSLrdQeyn
mvuU0T0/mjGw8VQ9udRWN3ppxcm49uhSYURufFKOMlM/BiXfFZ5AZOmEIRyCHgmyeIoUNLOaqsWw
JHvIOHBN/WxngfJYpYO7otB3yIrqUFI9XLsNrvWw6R8D0V5Jz8arwVj85s6LrWfoDo79mVrVZ2Pd
ZylvwHH0D1Z4tif5p3Ixj3cdGUV3sg/9lF8scmOEduv+AcALBJrJMbfKpV8niFmmVN7WyUAJPYWK
KcjmrQ1P7E2mgWA4jW6fWyArjdE9FrlZ80CAOevk4UM24o3KIvjLqL+wILFqqzE3T2MQLHENec6H
mjpATSc9nHAtMAgF4C1PM+sJsG40sTGhcdLlBiRPJTnTsnXnp7jo5aqjfzkadUWkd944IkD1bvQR
H+l8oVyT2k4JQYTJrvaODmtJkrmk4Fq1qrqgXxO4Z5AwNj97i/0Y1yaHijLjG9NZB4oEX17LjT/Y
7srQdBY1g7ZNOYJoJ5dFpMzMuDZ1aLgG1KugRoh05K9DWPu7oPEejMi24eTTo5oBD2NrzMyDQQnM
DoffdNfkxZtq+55OMIgzB2pVcIh9ba1ay5/Pfhxtspay7mgHDvuOJmDlqn8ElskVnX/rdWhXI63a
xCMtYN9ZPYZY0C7DrTFRXw52JhaTk7uHwbVDIY3vnsb2tgvTO3PydpXntkCPytvQ7HJ0yDE+REcN
u34grCys5quTw3PaIZRz+WThlP8ZZfrTS7tuzYeLs2Zn8dTD6q2aNiQLAJA1REW74jC8o1qZ0/wm
Nr8YnZoxT/fwkKfVLD+aoAsutX6cfPMTfuGX46mHapy+kKiCFSUUtaI0fWncSlyosjMvmic65iMq
a2+kWuBP8uxAh+VA1j+0OLBqG2SbNtzgDqsOz0cTumxnqw9EN8XO5bCq5dIBmAva0dhZC8Ro59Ex
xI5tTwZBHUAHkNB96yApsLw2X9RTaFbTfN8LCsf2sihn8UHpI3S3IXYFx5+QawAkI+ZOLjQFQwDY
Hb52TtGxJE6wqzJ0Qon6CBKzQScS4SoCQpnF7UG1PVlhn258xXA4SqiOdDXD3C6RuO4GYphuiwoU
alDO9OvgdIyyWWWjNUtSydN8JIxZRMhTAuE+86MIvdwjmEk+3JwNHjko4lZFkwMD7QOSJR0cBhKY
K7cvk3tLw0KNVGLu/vrNMA/lnQRJ2zAhoYxLHLvIdrpYPAcz3C528u1eBgaEf4XuCurnmas8+5xA
hlCE2ktHIyLwoLaIxHfXgQaa5kj9NoRa3NfW8MP00r1Z2+oNygBZQcnYMhQ9akEuMjcC+4fIaXve
/GRH1NxNRCDN4zdPizNseJYRWIWkBU7rSSLVsv3FpgZmTNHtTBvIsxdEv5DTPjhjMq0SM37tpuJM
wnqJwDQ/dG79BsBGwnD5pjP+Ws2YD6GpPUHiiI5wWRh4kJej2ZNsY1O82kntXhSnoq2tv4QJsjve
NgxmN07IDXuYaDaNzkeeTvuZROCx66BLo+3qNw0kw74mEs4sadXHw2NsV/5mFm1Jq80GAjUw4WQK
Ze7N5X+rnXyY4NEltQLyEw1hJoU10I4pirkmI7BMYl9L+fB13PxIFohnYpOfoxpcX1AG4DhoI64g
zm64txJ/l7KA8y1pRlBFkzL+rBHRcKCaDp3I4NAy410FdmyeM5eiRWON2VrPun1uNbZyXdyT4NHX
GHLlGVjyAaOe3hsFshL6/sHa6V04eD6n9yCCMO7iNaY8Q0JINRzJ1PgKncXFSkrFSuWUOSLioDuO
l9AschZFOg2KE2kPHBvRdRb1yJqN1n9P+4G+ELxu193x3+s3hT24t5Yp903lXC7TkW9J2wTHUbyA
ORuYgWueowFUkCGyWOsIl1aaN3+4gjF1QuHlBPruFZgCMZzc/5CEEPfaTVBTdbXYN5b7R7VztxsU
30qb+vz/JOk8luNGtiD6RYiAL2DbaLRlG4qeGwRJDeG9q8LXvwO9jWKcpFE3zK2bmSdvhin2plP2
T/8noyikQpVKUnkrKKUmR7rJspngaBc2g6BWviWEMEjvkTPcTlAUmCJmPva6/Z6zDJIRK1tRFZcE
d1rjmlfPRRqKjL01WRevGN2ToWP+XqFnW45/gI/VKdZ4znl9YW17b0W5mDqEwHKgSMIIl9ysnuBX
LpdZII+xOkag6K74+LdDDd3Z7fwuaAnFbvvaMh9+lkSM1zY1t9iDzVB3CBbZMe6+arL35uRpD0UK
ncVrypPL97gRvmdcHBa1tCbaAfqvxEvSVI+YzwIcVumx7oCdTE5CXgYqId2Lap/7rXhKLBpkTMvI
sDDrPPwGlMk19ZJziICYVgRpClrXnjhfT63NAxDzOTtX76yTDeYDbdjSIa7vIWy/Q7wZSTfqzAwz
gmFMFl2TrnPGIL3cpnxusO+QcMY6VzVVcc7GmdOjn2p7D7h+0FXkFssZugWv8+QupUzuVAi++zCD
MbrFabBa2w1LTh8iUfeUgzGP4Y4og2ZS4DHRFCTuCZRJft3XYcT/pWnmLS2LTzI9NZ0okbg6sM2P
pa6Haub1kQ3XQUOQ1rkP3B8SbW44zp16Tno4a6Or05DqZsttFjnqt/7a167FYRLP1dBM/WFIWGvK
kyOh+4AS28z9DZMqS9EFd06F63Knd9V5mVufoLzGYS/hZdU0zpMfU+dYulTRLTX043xtfPc+TURx
X8ApQkMp+a0CXV+bDGIN17rRLbtURs8k/BpYSuZ85E7mqapYxtqpeZrq6Nal9Cl1Bn4GGedH2AH9
tvI0Mjn1S251yJApWo1E7/2j+86xajsK/Moa1xPmyVRWKpTDdIOXZ+K6w6Hdgvi69uCOdja8QybS
6kgq5LpAPMoN8Y1jnNr6Wdp0vezkgmztzeMvILQSK8cUHYjM4kGVoGwsPF48ouyUkgHd2NKQ4WwL
9gwzlugzVytMsA5xkRN8ANySNa2ADJH0/WcNXDJg8yYCPavVtVZ0wzH6OOwtN5pO7sxdJbg0yx9b
DcIVRDr2QYsLfvxAVz2HyulbReLkqulTq+hh0jXvagu/vhFxDy1XCeLkxmYgtbJLPDAhwybyK+/W
4OPdC4vjcpl/+Q2XaIvrIxx7k/5R+rU8OKVBt37Hpqdo2sr8c1mNEZzSUjITUwVB2zNy5zXuap92
OSoLEQ/WSnW48kpAqMpT9403X7YhkvpreJ3aQ/ZkeZxrfx1MnPhofRx5cK6Ecl8EKVhLEEeseIi7
ONj3ibKHoDUlsQ98CuTm5W3yE3kbWHWjRAXpEk+7wXQ4sdnUTNUE0IpbzeKbzg+EhTyjcEevdNDK
PhU10vzFprqjJTBOJ1ooDF3BhOi20Imsu52pXZmH+sKvuXGaEisJbgm95KCLE5Y5THODuWXE6hzy
ViN8251R0bPFHAmFJo/vc8m1Qxt38awKo3+0FnQdEbE7QUraLKnyrq4TQQZrunKb6KyRNawif2sW
TUvBo0oh3D1gasB/6Cjvko1W8dDMURlOdJaBakTOXxpzX7KOPPJQ/Ima+D3B1762q9EwbLqE9gxF
WqRDpCP+/WUQ9TBmE742/smdcFQf1mlFcNoQDGNTdfL9li+d8yG9RX+92ca5EyUALb0XtkrLMUcy
VtKx77ZwmfvMaj2futSnrT/UpWlsVNVNZ5XOIGoKsmYJnr8dCt/FqmxjJ9rkP5dbh8VPUh2EP4RS
Lz0mUflRjOpskkkFeaggpPuGumf1jP2XqXWW42UeCcZQNrHJRi493M5sydIFtgnWSjHlw05zZRqM
PWXOkCDqQ5zUE+yhpAREme3Txh8enZm+TzSP6IBtWyc0RT/Q6jvWSu2zja0Bfzn2B7eSp/4nkaY4
xwx3YVLiXgGl5R1qv3qoFFWmEfAXhoHJOP37oYqjaler8bMVPnIVB9wNwvhIHxZrB3YZx5afuNi0
GDqcOULA6+LOK+TfuEsu2i9GjePFBL9+RPPpJJEWfK7zHiVFu0WCY7Y3CidAF8Wygt1mdHgTN/a9
tqrfSTTPNqGjd0AedNt3j+5AtLmuI52dIOUD0sTBrVMEvWFdBRu2kcxg7mISe6HYoZ4ntBT50QxN
aPU1RFNtvGexp+ETisMUlItD2xA9nbSXJaRoH2BLu7ufPducX9LI57a31dmJrN3IwvbZH8Bakqhs
gaY05pPxmTqaOtS1/qKiUb1albHnrTSTbBg+9U4UD36byA2hyl1eJ3QcLKazS6y4gMvWfGaUTS+u
Cxpx/QHRBtSfMQEvNDMqhhi5wo4+Uihp7MJKSt20cQJ3uOyrpi1ZSOv4lJGaK9q4gimDKuSuxwEy
WNgnJkpUC6Rde/0W6TU8JXWpPxY6XSH41F9ivgF6B12It3WnAWOzKbkqCTtlrWZsmRK8hxotIagx
5TLoTIQtIuPJmZBRJ+50IF1iPiOMyvO/vxrRT3fwsr8B2LmncTyk9dJj6ZhGBCkerFFhY04eJHQ0
JuWSwQiz+bdjdTuVDMm6ZaPPSBCox5fx6ilaNAFGUug8xBYDiuP8IaTykJcdAUhv+c8SrrmbRbTP
SzN+0AGAHoF9vYxdm+z0zAB+4IWey5Y0Mh3rx3aJjEGToS8MFmfi3xLuKcLAb74cacfOoI2XMefJ
zGDDOuId4OiWYSCgdLEFqHrTeAGkgNivg64A456nubbelZMeCwMhQMFQ2yMsu8/U0CmMPP7Z5cix
q6h1DTJRtUElNeLw3dpks8Ib4SchEyHeEf+mhn4XF0T7Rwc7xLxm56Ez06cmu+c4kvpmbMEcCq4S
faAaDzsWHLkRLrNOOLDPdF5bnhqwEm9RLcddMULk1HutJlJcH126Vpyyxm8MU55URvKharc8dDn9
E35svOJTLneNyJ40+kfAM67XJE6pQK/L/Gqbb6Vhmk+EivMyIvuZJl81NRMBV15/IBb7H7WFFmOb
y6LK2+Vi1g5kSl6VOxSnKeW3nssaVFUJN2EQ/TG7FdkyPzqT3vE9pmwP0+qYru70nveY3YhN1ETl
FlFTO4KfhiTq1j9QmTuuaWYxPkxn6+gDFZPS0o9isi/Tj8/BGjHqhGWpIgDDYoZi9tXJDQbAZxGG
RaxCtwG5tFlyv9njw+UBkDUnF83PaQAq1CcwEPlhoVO3MekjbQBUbIyTk48SUu8mH9rqymIWr3l3
o7JPbWSjsoMps22qqsdqnKNAp/Yr9LJEbMwEfgeWWbrvssmmTbwar2mb32NVxDuhU2MJpuK8ZiT2
TkPRtACMtC4wdmjTX7yuTmWFCJ74GpDEkZ+vyInKMvl1Gt5NDgN/0uvd1bLFf2Je8pv+4vKYh33B
S7ZaecYD+jpIEOyQYNRVto+n1OKQz7ZIuv38AD0xhLU5HIySLuLUe7C79lKRcxRzfPIsbuQe7H7e
dWCc+q1c8CcuutQeeEJzGoFl/qFsQyfbDiF44ZEWJzE4IFk+2BW2L9cov2p38M6sv+cQofdMwxFb
Z32OEdXmX9lH03FIl+6ardH3qZMXPaEmMJ8IP+nRaOAdYMIv0NVDgrVEJCUFlMUsQxxv/m6g6ZlY
POF6agW0PMOk60zbakyWrREnf+APELNb3Dt9tdkDcY0N6Ro/6AywV4o2csMCM+wbXhLCmOGVVEbT
zkW3L6bJeljbeRBTpxjRMZPoM24CD6kpxB8oQ5z7vPm1+FdG01r9n6bmCexYCFGEeC4wWj7SRbdJ
s3pho6r8jeC7B18jC+sivusmvbqWd0y1jokf81zpz39KIF2ANUS8VRb0HJmIo1xya1/UYF1Utu6h
h/7mGXUXFpPWhDgQJ/rq5BcIpJqV2tyFHl+Qxv206TJ+Q7xznSxatCW5hy7IgtbhRUbr0yHO9Hsk
iExZFHht7cmi/XXun6jne3V1WrBQq6d9AyPUd0ibZxEazORPr3E0vTsMslsOv2AH3Ryjcw6LvRr9
3aSuBi5UpsIWl4q23NDtWNGJ37kfqDg05nZbuXRYR61bXj1afessf9PmWTyuIlrD64EGLz90bIqD
GxSJMl084GH1G2mzuI198hItp1qJcSujnq6042teinUnF7POacO5sdHEnJlzq93hcPTxJxZ0/XBY
B43e2sS+BobrWKOZPVM1wmesNsj4GYtUfFb/fuBGdS5J7f1nyaHcFc7cnTpxhFbad/l16OmcEplz
ZSQy8PnYr6KvaX4rnKtJWnxPv/ENw5h1wk0y0O6C2Ib8f6qz4YXurOzaDN1pzJprk3jQlicif0Ah
iwxbDGfCpnJ4qPUfAItDyK8JGUF8Pr6iMiVvhr2f+XXADMuTg5dQarIbrU+p5tADXXrH3pIAn+v+
7+h10OXMiYUaKm6c5TzuMqxhvamnuHrHElOc5HT+6CipAtUqWrFtRoSizW+SwI8boTHnRr1sfMLG
wWyyS06yhQk2Li9ZOb1NETKSTBOWaRRo4C/0gpSxo68fXV875qLreTCZn4tvT6GgD6Clr2mDjMaz
xEunC/XgIgW1Py0+mmjL0KbxZNhNcfxElWe767JFw1A17zsJjZuZIjqlHn2m1btRmPYNqtafOquv
EcpxnI1/pQX5l3ujc4D007jLYKNH34vBt4Ir9VPxkt0wMvzn9N2hhoty47RB1i4vaXVpq/XEsRdV
etet3rkAZUB/FqsNBJrjajAJE9XDNOqIlPZFfxD9stUHzT9o1EkEecW1Kninh6kFScFIaKooTeuc
PGm9fKM7exdVmrYl+75ChcGxhalk7MhKT917JYDVQWZPRNmHKEqAr1Sqcc5t1/5cGIOjgAVjlPWT
dOgS1jNk9kZ/ZC8M3W9wmw1nCPwyi22FbXKoLNb/S5nOW2IQ2QFs8R74D7IG2QIGPI1GYAFDaAIm
zKpeMJM78Yk+oiKcBtYFMc+VDkDrA1laGqpzD661MTcwV1x2mLip/ZhIRUSql80N9ILcpk5BfzRH
mq/jRSLFDQmP87XQYSTQn7KnfMGzcnMyfP7VSCVNapUfJgNlMBk2KWhnl5sGzE0nZIxotnrJNtNJ
XFIXGpXIhejPuT7pwAOhqsUAAs2MUuMk0v7YOMVPHM/7cHYWGYxWektWZK4ntT7sEhj6ZoMNRl+p
o3GdvRnGQExNIAYM6//dAOfb518VNgXDEsbtYFoLT6r4y19GwhQrAzyLaGdPxvpviRIf9KJnGKP5
Um85gKS5Bp9iLVvw8HMFizEafPwgOOeWc2AnfOda2gqZv+e57WXHsmaDVBGM701kLN9t0V71dV/r
T5RE1wQ22LokQvvsMWahmw08R5PkXUT53fWMp0nDRWpGn7rr5mxHJ2M7t4n13FRg3fpppvidM36Z
ptoOi9CPpifGfpjRf82u2ZjWAx9dc0+ZyvGnZcaFpsFLhtuElrjuFBe19SToOztYXIc8aUc4RvGA
Xbtnga6Wd6pSmJbYUGU9j0Ew2ZuevUuApXXLiLv2/nV74S1vVQeUBb1LBUtzN6H+YZhnTznIMDPN
D7ct6BLXujLUgLxsHQf6KirU1+AOE59C9UMImKKcBJRgapCxXctDe8ZiSA8zYIf5niZ438hIvkvF
kBMPcffiwhcNhk4mvGdAz9siCxPZcMYzqvop89FfOjVsqeLwt8Mi4rtIOxiCDlXbvR0a3NqQlsuG
/DGOLMNrgsjMHgnWQVivKoia3MYq81h123Z2iM3qpRMziWwfoYAwwQnTPIbI4bhosKlMmnxc77vp
TWNrpyiixWcHR/JgunSZIEzwtmBxwKmd184g6K6ZxSuXhMfKP4n2bYv3YMROddAo5CBI2cN2gDG3
mHUcTBFLFZP5dle3rrGpWmyIxlqLhAl8p6T3XoG4NCEsuipiCctqPSuAW4m5QazPr5yj7/QnO+4T
mQNr149JuitbjFuaU5XbzH5fXGq3MwzmVPo9yyGNA1c5DyZPEgIaKPxLdTTbDIO3BCLdkuwgP+wX
AW+H9ODGyz0TPV5BzG9th1u9hxHSYhbfgzt5Jbz7wjgK0gKXD3Q1+zeu2JEX5rSmYbaLpeJ9tqzh
ysz8WhDCd4u/oOo0OT3DxUWZVFtYCzQd4m/VNkq7FzbU4MOnpg2kl1sH4WVP0s9p5on0fsdoBJWn
WLIrPW5nS7ceHaevbqM235el/qybnB1zwTqmlKd5iOGpFWujfSTwPrJA3UO27Z2nhOTSibCPSY0M
IQXcmDFki8Fhv4+EVzvE6I2BiVpl8UNSNbvJJbzDnqg+sf97NBiTDZ9mkXZEKqfvo+MdjZdzyXAP
M3ud/tVlYFY6jtZIg1Qya2digcDhHAuE0tryxorEPRfm/G7bdA75Th5my+KcnNr5XoaWXt7Ke1nw
rjw3VK3G8RIzk49nqrd08lz2WyQ7eFC2c13Ewoxp+LfR+a8aOfwoJ0ydmB2loN1LTtbN28y6+5Sl
QA/0pZvpCDCeDdaoO+Dqm7lC8vQ661FqngzwEFF7mmpksy3yyNxij/YgjYemMgJngtrWdxSkjW5a
3+kMq3TBYj+xtjb+lqDJCHQY9YmxjwEHnFNp2f4uHSnOiMrCvHZDGQqTXVMLDu+hfXcMjAJpQcMd
8aufOdfNHS2ZFLKNYA1sTfvuDH6RrmZHAP5zCQe3TLlp0LUQYTWzsfdwSrB7qVfDm3kasyIJPKM7
kCwbH6nrwAbOCmAtWtkMES8PbXJ4f7tRzSdESKjz3Ieek3wACp6YW5U+W1TibAo7flFgO4KWFHk5
HPvsx9RRQEAcfVVjsVHjzOlOMfXYkfeeJ86HYThEpbxEpwLuVWo52z3FESW3CwpkE28zgO0MGoGa
MddIEUO/HxJuvxLbx8PQxWEGe22btDwux5Y4cz2jjLjJnZIaZG0j+zZt/sOonBiCE+0ajfO3VLLg
7SJCfYh/XHjWewPD62YZ/GRbuxlNi1chhbfnFHUpY+ZDfNZ1E7Ov8IHmFqtFIsYUpNOrbrZ1SAT7
jrZEzfTYAwC1hnOmHEawrj2BrRoOnjC//EyGwiK9w2xUatbzrGbOJizBANYuDEry2dKhkw1VBCSN
KX60qz+4CN9a6po29N9Q+53IYfulJDDqVPefMfvj8+6AKHPCCe9D28gzQu8GGwAGHOCx+5rS4bZ9
ABQAVjgZ5l3R3SeUz9UMeMc9edMlaUNzHH5B1oaCq7isvZVEaO+wHcy/0fRqmitvYDnX7fipJVh1
VzwA9fbsQgiYIhCJXyOLDlNTv7nsLBzuy82Cr5h8oF7ZgSKSgl7u/pcDGxgXXl4G2nxGmQa4xbUH
7jTnVoFIhcyLikhZjggZdB7I4eOGLfJXQT+0LOZT1bLG48PF3WIdukmSeQCGF/Q1TBDgcXLxI6hy
TbhgXAizlE815s/srmMz4LmuvzdO9uJm3d8+adqtNPHxzWkoMWw20d6W6R69zTx0fX1UNnJC85iL
6a85grEv0aLM+BNr7K1VCgdXW7HqKNfGIL5WTIoOBP18Y/kZeo7Rv4mJDUeB6OJ6tJRjfEC2IaZI
1iYLYNCA78QSwo1Fn1THOBIuUjw5fV0HDN1iC5N72M8Lh0VwtVr5PVjdwN2mfXO6ZVE+QNAuccNj
PGDJtSoolgeGyv+To9xSFTfchac9rd8INRXivFjT0/A70hC846DO+kLhyaUngWM1qOCM8dHpU2Of
O/kZgGwNMYehq5r5niKAVvrCXnEmRJQvCG+RxMOfe9wHzh8kSRl+uMuEtb2tz0MMM62Zfliws3NQ
Tk197D5OumhH5uA6ew1VFEN6jhRbFQAWYUf2h1cZoQ5/mvD4Um1gKMri6PLbokb9Wm5/HMYFEoqE
4W1oOFEE0gna4cVfKm5yipzm+LVeGPh9lhhyfitpgdsVsR0KO+l30YSfwUAzaCVquGVfPZSc2Bn2
Q09RJCXGBytLZNj2Exu4PPnl4MdGBA/NxrMGgd6WfdEs9jQOhv2CntJsoqOlac4zucl7jjIBI67t
eNuk18Qamg+VnSnuxqjXSZrkKxac1CqLm9diLUsQjS0HVqzvO38tenn2vszx2S3QCJETUKExc4NH
84ygMtKnuhY3UuCSFwLXKEfM78ZiIzX6cFlb84nA6K7sSA+PPKrtxrMhZi6E7TLb4EJN1KGjW2lj
jTPUd+gGewojLngAqwMm5l3pyuEB1NTsxk9VtHgHF2F2l2gNmxkuYDXhOGgxiY36WrGi5F+Of/PB
z9jB5tV8XFxGrtbi4FFQSR2U1vxqafSApR0VWK3GLe9xR6ZjbN3qMv2AFKU2pg5ujusEgg1cs6Au
IXZk5cUaIg9Ra/TA+Ayc65SxbW0oLrolnwaH/11ct5/kYI+iZgCYvDFEFIsupg5UPo15DJslyz6q
zv2tHCOECTb8G5xDLcHOdI96+sKW9cOywBHWnOn1EjNcjGnChBq1GcB0PQxcby0LZ0KJCSUglvna
A1wLJs3Gx1mNv5Pj0poxAL1diKocmIW89FzrmrPvq/lv2tJ96ehw2MsBc48+hHBnuFS7Z8VDebKd
ETMwzvo8h7PulA6zjfCO7HvtwKJE5hSpR4kk91Cl8Ye3wLtb5iaFUOlzvgL6SkTnPgPIwTYD2FV3
4znM450/5h6Q1eSTZVzgFzbbB3qkrcLUN22f8xFpuKHaWD8SI+PPrSW8oKL0qdN5A1Tk+3Bj/2HJ
g7MtH5Zd7GovzKFUErMc1ejF5bvSPlwQnYxZ0TmT6SWJ2uzBrN1n08XF4LKi5e7oz64eE84rIY3S
ubvgPrkUy/IXFrcjjDV5VLmXongzO/mlqcL6TGJPsLYQSMGVYWzdEbS/NmIWIBRIdLa/zAZrLRfE
rM7pf83V9LtWid2ckyOP2EKEHZrxRmb5i/K0EVeNuPpIZNeJamZlYX+nIuqp7vXXxB/MvTaX7Ukf
efSKNafFyYiAKgTX4rPlk3iHec/hR3QkuLsEp21jv+jFLY/dcpdCUtkwXKYbg5TYze7CdG5NIO6R
v5/potp6KWDbYgCZT9CfZgBh0GVZia1lML0M8KdKx3ioFhwOGpBLNu00RmgS/C1EUpKVaVzv04yh
imkJ+g7fmIyH48Cd+Qc7A9kdyJxQiejldtgyuM4Iqw9rkhUT7pvYCLTu3O1yCRxu4kxg+AQMzf7b
aqhLy8EI5g0njmTpYl5T1J7MbrHLvOwVB8f64anh4OjUULfaEAWUi8903MZ/SoJh5yEzDvaCR9NK
/MdhjfIx3IgNZz/9WNrGN22C9Y51fgZK1TVf7NS41Eh+Gmbzjc8ryElLPKXZfmhy55Lm5vM8snxL
8/nel0Z7HVkOLDl0GmaNnwitYNP5oqGoADcCQBns8jJ2DkWBOc9MYsgW7V9eQ8RRC4Esm1A3l8IJ
CWbHdxFBsK97cIcagLhgkdXB8vhATeIRna8YlQ1LhMLgn/uRxmWN214Wy3zunHfluSya6G0h8eNn
EBzouQZDDbwWPY3AwpthUfTigQeTRYPLjJT5KDIr7PHAsrFk1FiuceOYnIdRdsyqPxiL8rcNLV27
YWl/rbj7tGYY5JOxfNFXS7vLevX4glW6OcUfLFm0k6u52ra28ax6JNuhAbFe7mh+J9rTXKOO/Z9T
V+HYCPsyfgL06k/sm8lAxw1lKGiQeyJlVODYnIfTLqqPgI2jEOIcO37BIZyfsGfB8VhUtRc6Epps
7b/5RD/TlLKkOWnPqhSgYb0ZpUjdfIQVtv9aTnt2TPdVxkG49D6m1IsebA9sb6526yKn0yxOpn9w
iUU062k02SN4hzHWw2tKACLL+a09yWo7p5pDEffeNllySAofLTV2/R1somCoV3xvq08nKRxSuD6l
w+ANwsFcqIbOenCCRHpnyxlCraFUb6SB3TcI1ILRwCvm6GHjqBOTNdfEWDJcSO3cWRzOfSozclz3
W4tlAnYSdHAJWWia0X302LXvS2weovYzl4X9KDT1p8ACvcWDPpHa2Sa581REyac+sPTt3eZox6DQ
48Y4efSR0Nr217dpQJG+t3G+cQZ4bBGtZe8NeRBjmjxGlXpSNuQjVxyVKlE/WutclHjTJBu0OZsw
h7MEOCwWBh1QdhZocuqFJZtDklBbU+bobYu4j03rsq+uIVwXv/+cn7Y0qwsb9b9cASKw2oJymCyh
pbTDk+iP45dw6zNwHPYeuJeDLklRCeyaAB1Xnc0Zl5g+p+UsuiyABSofnyJzh7xYub7H/vpiQ8EM
IThisNflX3pekaA0Iw3iQn+RHffSZHAH1Xm2pYggfshP7OLkir/eMM91IGQXEbqF9l44tn1i0iVA
3fIm0i0nDRpzdhDdW40klvY38iqNzI8Fx2+FTTvAkrF9TNPGwMhk5zSUonghtI6HfKLIld7Dg2WP
f+HeuKFMxeuCxQX4LF1zmvUHYy47VRS7bYETuYWy8mIaDkjBoQXh5uVhP7G174j6b8mmSMD6zPZ2
ghuUZRNHv2fyfTpPuswNjVqb31yR3Px/1t8EOR1s/IawUbaz8vy1z7NnjHnYcwAQBx56elBmRE5k
ocdBkRjgW2LvHNXeD9M0htql4YBX9txIHWkFer/uGQzds5d+V6z4thWuzG0bV+YFBz8KbXaMzPYn
wzdzY/kxsvDk0C6wDIxGLjdirfnlImbWSkf8KxPrt3QFIyPcYgpOwalE3VtXLzsnnZ1AGUaEzwSP
nNnGYK7tFbuPbUOM8Rf6nx4s0GkDzvAsf0YWd0mMy016+hcqlti2q5+oHHV1oKz20tUEPJohbAoc
gIlX0O0smZy9klRy9cL+wX6IG6lvKc2Dals2N6LokJbb/oXAurV3NUDoztI+83ixN/DRkLDEh2ci
qSYcFg4G3U66iq5Ye5ZaLviemLh8sqv2Qq8nvS0gN7iUAkuuxJT0OA5bZy3eG2bsuVaFOb8rjo1X
y7CotGUbIbSzAp730AYjzDsWZdzouESa2t1c2+dRq0IE0ejQAwoZlR8y9BUb1qpqi50Gs7YVvVao
yIcZTlk6Ye1OdbFwL+Q5vUMNPQOcAwjiZ8Sg9+TeWXug1LNAggqQF3XoahphoYiByydqifPlFHck
DuK0/E/OGSFd5R+UnVYXOgk+UxszvZ8088lEQFJ6Ix8KI/oZhwXj472JlLjoQmDGNL2DHcViOzhE
vtJFu08GtYOybj6QjBTr3V+Z4EYunQILCLlxyekkmPp6r9K0O1KOsUDROOvjo9FCwfFJFgSQJTta
KyOgfQkh6XTqMTrjGFzycre47IBrAHdj2x57ysM3vJ8gtAMJDxnjHS4oCRpoBEzOIYGVeMMJ/dWd
F+OM07XUTfB9I7I2GlO6gbFIz2keQ/yrrenWzjC9q2Q8Ko3vt2AUuo/dfFSUW5wVuBAKdV9zz3DP
DBRb8MjuoRyUCVipV2E6YsLMklg+VIBRUOxqXvHTI9QI7VT1lnaCa4PAXEf19l/JZbdkLdceu52o
U4GJf/e41DwnTM3xd3KCiZOwEj2zCb0rUiwHqZIxgB/eH/rGY2WR+PLQQy78dzwLJ6SjYBj1Else
LPGoHn8ZweE/doj5pEy+c1Chu27BSrQpCPHBkffard512hm9CQWbvkAAhu6nOzTijLHzJ6XSnoOZ
0wRqWLy95dbGlpNrhZdnAayVkTE07Mi59ak4fRFmz48Toeqh4NQNebPdTwY5C51tcNiUo4tH2JY3
QpjkZ6lB+mnFjKKC3uYVz7KkEDu1u0NmpvGbqmLzIa/JTP3726gzvL3vNzWKA//W4ajJRJUXR3oy
S2zWWn1JmolWn8yezqnlnhKccacx8S6aRimQUXMuKOsoPtWRtZ0IFV+WSvvSEusX/kW6G5yjRQP9
ronqd4lxjNqV/ivV6FVjMcjLd3KVuqm1VpUFysnsOLaAPRx2RrOn705/ESidQblYp6jnQYpRjlx/
4Ft2fS5ip98OBo4spdQUNAxQBN+gWheC3unSxoA2prXCQehupynWH6uJcL0+JltLGtpZtsUzRG3j
MNgkoEbBs1qOHNdy7ULIC36moqSnGF49gZiP1OYigdQzxqPSj8pL60/melzKsMR05qnnjE1rjM/h
kx69Zs2bOVV8NfUOo8Dn0Hb9jQb3CGeh+5K3b6n3oZJ4V3rPMXuJhd2IqJgQagJ4HBRt9zHuyodJ
eJe+Sw+2ke6a+kPCp9QnsIV6eWYe2cdYclvveY4iLA8peTtfBRBmyeoTbOHbTHNwMneUs30J6bIs
oVthjpjpHiAY9dJgAlikt3UTPCHmaeDZqxv+s4HE149QA2R7lB2JLYsoj+xIf6MRyDejV5uR/grP
i2ltPMMPFmZ81BaBUzs9GQXlvPN2QHCFzthRhcuAN1jnfiJRgFWABdQDrYBkC+NtyZ/IzFz4n28+
G7AWAAdG81OLiVvKLdslK8Pv1Fzn9NsboAub2qGtOAIif2ogrQz1oXmsmWIPWak/SGpkHLfesT8+
zPrCorD7SBzuRJU0IUjG0jURiNElRo5QmOd0OCojvIuq6x8a3z9z9CCW8aW17h++eyjIIpzsN10u
p7XcqZhphdDVHcEeiN3wYkDHHuyYP/NNe40z82mMXxyn2sPFCt1yE2nfDdS9A9GDKn0z1XsM3kdQ
m+a0HCM0zgstWj9nKqt9kCt5vm7CaPgtiWricgaDEKhuxlUFmp26lrmtMWt+C+9/HJ3XkqvWFkW/
iCpyeBUCgXJodXqhOh1yzny9B37wLd8qH7tbgr1XmHPMR1YDa8CYQ0blAL/LEp7EF6IqOgE6yBKs
+MmnyW5DTatN2KFtWEyb9j5EU4X22Kr7jVBW7sI4JDNpL/o93zH49YqWezokTQP7n2gLA0gLMp0B
+TahRLtOQUlQXNnm4Ng+I691U7zxVECT+IHPzVZXORiVnmU9KuwTJNNJjNLgS7BPYvQeofsYN4U+
OrVyxPTVa4i+1ZIpCAvZzonLS67mp2n57EcXFaItaIjcSRkU+RgX3RXyyk8MbT8xCzMCSmWMqQzA
TggsdwtAhgUJ+lJndtL+BIxaLK7hoXhkKl8PssActZ8a7Iy0+UTB4eAqc6MpeFbysBtAeXXjRgho
OFXdBVq2SF8qq2dCrOBB/cWlfpClbBNqJzb6wgy7mrWfPGAubSLee36WeXz0bIBMaMEEhjKyI/M+
hC0vO0oB/BgWWqJA/WCGnJJBUEV74iZxmXm6Qv01vaM690Kqf+AZ1DqKXyLZGPTvsH6k0lenLbsu
v4sMeVPrRe7+Wi3+VXhmi+RHw8gkVntgbxotmt59VeKB8GD0RI3X81HpD5rfLSgMOztNKEpKADMQ
uwjXCzdsGNkt+A0PnBicixoswjHmWUp1g+V9shsxtsGMFvCYytatb/uPjEDbiSEB62xvHmdfiV+7
7AfF9waHr8hCOK4uYn6qSIjhndtEMlv9+JyuQISBF137bIuXHM0K0TyQui5Z8wo+zEP1cRa1vYhE
NSiuZlntJGJ3Sv1UC3teEDtNj1gg7EEmwOFFrditz40zgBEPMonEFt/MLkXoFetgdEpR7L+va/CQ
7GA2lKg3Re3UBjs2yUhe9+mU7g2U8PnKzW0Zg/GzRZilayyW8YDE9AsZahx3pxEJQk6cIyvtYRFt
STii/tsVRbshQNwNmPXVb3Im2EQaIXMo8FVKfB+eiewz4VgUMBr3Mrb11ksay6nnn3Ud2A0fdde/
djiQrHHeSsxFjX6L79ET0Agj3txi6HRxXmy7aPG05A0vcg2AV2FmPvX1bpQHZ+rppEhsUZu/mG2E
xVA2tM69iTKnBEJIKJeoHQTs1RVMvSntsKARSGFsFDrnlp0FkwdGxphBdScbMXMifE7PwEv2Rn9p
Al66LDoZtS+QPI6bVp4vcHnwKpD/RQU5JE4DDUlr9l3GMFEmS7OT7dKK3Z6sc3AMPRO6HogmrkoO
eLcl7U1DKFqkTvFHBURsNxyNSNxwvbPi4ftu3Uw0DtQ4kLdWhQ3UrQCiBMARJIv12N2LqCSLIkX7
hX4qRkmgIL9KL/3ESRK0e8pc28IREyoNo0qaEharcxb5t2lObriZdyLNDRIEhPoNxLNLhbAVMcmW
FGk870zqMEIH+sdMGiLm1xWwDd8Kh2p0yxv62SEgqAOHJdJsmfoKwwT7hs5u4j9pelnREwm6bJZr
bEDcAphe21D9GQ5P2sSSqUJSmkk/YsB/p3irpcQtiM9RW1wjHYbfmh0ovvUkmGgnbkB9NjoRKxLn
VhHdYBjQlGyXMHCzNiBzHWhjsWpgmF/MzOxLwtBZjKkS3BQBLNbv6k3AGH4qldY3UTt3qeSbyEdG
6U3EJbPIhyF8CEZiCw1hWiwtLfORxwRm8p7fV3O4Pl+bgrtBEZ6QJNhKcYmQhCDhgMQYuuqy9lGu
OYkanZp1q7XKrPrRIygLPtx5BLpXxqhA8twDQrJhRL9rAHalqUr6b/4Is35Pj2wn8inHdkBLzFd8
Ua5aeRLX1T3JGZLLJoMWXLsNHOMEZBLAsWdp2+ctnijyBOQSlcpA3UqDJqM3S4juqqM3UXhHrEWw
vNYXu3r2s4L9GOBY9v9MwF7C7tzXP0H7o4xvMdk99dOYxAdiNTcK2b3QtndRQLIoZvho/lZni//v
NdY/bUBMzmtaDg1WqvGl0b9HUlL1ktmHeM/4HVXe1Khlnn6Ql/IhaeCr92PLxFnLD61yQTO30qic
PLg2VXIzi3hTBofYjB2IXwTVVMc0IBweXUgRe5Umvsf6b6yrdge5/Ga2Zx1BUmFYqNcmWJ+g7wku
SCTeGlYsRPLy41Ls97VHPllMaDwgu31VPuXugKrSC80MUT0jMxib5o9anKSi9w3oK3qWuVJfwFQi
LLMG2a95jXpuKyyocQIRtnNCXjc441eZ4z7KjTPEsI9Ihs5BaEmUf/cZc+iVajojujnlDJyxogtm
5KbpfGtVmeSkgTnWvpn8gMlwpaCtCs6tSoZS+Y84SJvd0iFr3uX2TwXtEzLfHMiQ17T3TC7cSRlv
1xw/FVBYQ04ZhK9+XxzC5VkDHr5gEp25xtu7YelbaTB8RQsdw2QgggSAU90kPWrWdqKc0v681w11
E/IDBmzdpVWZa0wI5qa3MOWcQg+2biehh5xoNh3J5BDOAcjXCWbExi27RuIeK31iBB2epx+rAccQ
Kj79jyvO/2jFD0Vf3uSa5G7L6txiXE0lFm+ISvA1z3fwzxSfMZOnOlH2zfI+6i+Z+jsGiBQFYDtw
78C9lTBUjeVWFOZttIrNZApOGAi/algf8oXdqvBEo/4yMgphsfIrCAi7tJzZDyLgkYEa4ISnjrHR
wg6sso3AgkWfwx05n3LB6Bh0qq4eS8c6WmHz+MSnQ2Son6RMgAhhZz1xruvisSxlnIbjBioM9TAl
PnUXpr80ai5mEh6mOX1HTUV1CrFTXTPrjBf1PiNZnGfqHdB+yEeE5JW3Yiub9bFED6XozW2JQoaf
GbJuJgmBtLUM+u+6fQRLyliofIDCRRZKzBsRToUs2MIYHU112dd6s8ORqWnHRov8cpp9bD+dggVi
EXj3jzQqO6JxPQFiYXJpIqK5vBq66lxpRzimTphTEAZm+B0n4sVgUsCKygc+umvU9846W2TbQDLb
GHT7JSWGVQncgaxwBlNzs67c9fyTWupZHSI+q/Y6FpRkpW+jcN1OtwDuhJ9lFUolzIx7FnMHqQq2
mRLttNlbtNapZKbCa2EhtOzby1fdJHejZAYkuQE6DB4WJfeyQYHE+S3ggq5U+SUrigeoU0ek+ctV
HJY87iJUI30AXSbv4deLpYXek58lSWPPmD1Tg4lEJrYF4koxXpJheAmAAq39pgj9tbVLUWdcDuWE
3KueafIKAu19VY4uDPIpAsftSLSkobiaSrwUwuoueyfcyk66Kzgz1soR9L4a2BsRT1r/VETsFY1B
l6tflv6+KkKk4Us3lIO27hbDz1mh++ynbWXctAWv9oxXDZ3ze5EnnOWzbTLBi3VEILRL7anCahsk
+l6JKUgXf+nOGZjHVL8OM6RaVvuW8FbBysBe43L8LOXBImRANpu3lkWUipOvBdaE1aCocp+RuxOI
midDD044h2fhtAjDY5yKe5wG9Bmg0JfCVcHlRnXrlcbo9iGeKabYcfDZYCMx8n4jy6jnCZ9pgW/8
NlCAIeRsR7DexDftJ3Jx2nG3xI0rYf8x4w+AlceQ+V67+MT/of2+tu29aW4r/gXCsKBeDeW80CCh
WsigsE+UyZHuJBPkuBAnEIv+WhQu5GaMDIWKgA4YIFO6AltlFlGosMVkebVU9Dc9kqwMrLGISldU
S5BECOgSw/Q4oZ2JaoIyrqCSrgLyh1dSHLu8mN9Nlvx8Jr+Jd6DibGAY5MpyuB2T11LSdqGCGD96
BhpFuQRh5Eanbje7RH8bpJ0ZFiejA8qKa988ppQqVnXDwjr2X9yjyeotwPGItzNEh1pzyvF5dqh1
wv6vWUNuqDX4bTF4/orChLELBCi9usQgup+cMHWL5idH7zyQAyilldNWN+S35NmvO1RUbSNIhA3Q
4s0agYkwa0z2dIyOxUC2Ly8xiSoFgMlg3mpTjiivsMOmuUqix7oSKv0eW8uh5iZr49ylxAFKZ7OF
eafgR68sEWXbuxBKfT04kpG0WcTxjMQAaIRJiOcuJs6FqGyGN/m2VT90hsOicCbsBjd4SUloXdns
shKWSqRZB1LuDoMhU+RRpy73UNorEKdENjkxgxXGhG4XXVm8qZumdVqwxnIkbA1+M9RrLJoLtwm8
ERpwCLhy7u60CXKtA/byZ1nfxOJsEyfyIodXIBFpw7blXIKJCPRPvBvIBCFdZNVbP6EAuRMHftDZ
QLHqIYfx0JpYD3HVZ6lbx3gh3gKlo1k3bFVrydugkFEB+YZug/w17/IvELGfk3og7WyTFYEn4/wx
atUbQ8jejD6r0vhaaPWGovAs9rBGCUWMOUu5L3FOVczSYO90+tWCqsbzFlkRxhpelLng7j4b4r+K
aDYhBxTqo4EpcsltLcokzlxTv4ftI81xYlcMlw2XHWSS/+kCMJSfNPosLX9sygswlW3AwL9ZGFCN
THn6yyBx6DuV+RVKog9caJMD9cxavBbbkhxBobelZl23mTbDKZBLftocu84z4iO5g+4AVrAsJxSv
wODYZ0JZiXQvYknAasrVhma7tBKI+WFX9yYYV+sri2dCRjq3x3NXpUF/SovhqArUYLrWHEsgnvao
DkCUevGhNL/aMCQuZIB9IMONUsapJudWGtyhgrxhjVpLHgzSQWCLbrqOWbR9DFSCwATrmWpqD36W
dTE0PYYzAflWWjV6Q8cXrM+KSiMTgVVs8Uv0hJpsq9WSlRtReoRnxXT/PFgtOsVISXdTqD5Som79
Gkt0jADDmROCduPUVL02kh9T044XdJeFg54rZAYJ2ypRQ05UNJwIeUZ0HBurKEWnzUn6NMgyR/L/
FdclkyGFEYvCBi1hexsgV7iENQkvSnIOh0ndST0TunwwmUcqaHTGbQUD1OsRrPoL6yY1V8ytZc1v
Gb/gibHda7vqCfJmm6dCvE9ZxLDEX3tBHNW1Vf/0ZGMqMa5rNZyjEwSs12LEvNiZdX8QEobGsF19
VW9dY6HtM7LYfCZMKXe9moACKtutrtMzWJ3iYCu/TLE+eeBk8KwPQ+HFPDlaS3xYZ72xb7iTOCZu
RUl8Ms5/JXACKRRpEJC1+hKRaJe/SDrtOF93uZiYGSa0b4XRfVf1yPQtqODkG0+6hN4BUu1WjEBJ
IVpTzNtg2hnIaFRx2Mld3F9WN0OVkVHZQ1aHi6DfOcjv6TQAey6BB/ciZ2I+qv8kROlnoPGKHsDG
5+wPgEV0xjKfWeRLyQI6dpz+0H/3e/SLEVHoSr+bJgxaUiYpN0bc30HU3DrdqH4yEM4Qtnytl3J/
WKPphiRin6RFzswdXv6WAHW90aKxzefkagLzGiVF3rTBR6MBLNrNNT9VMzLlLtd1jR6QJwoyftNu
5zj6kwyBxdSCnVaOlsqBSGGNwh+5PIxK+E1B5SIHkPO9xfi1hJCoXhINavIiFHSvCQSfpk8Y0sqF
rcdhsv2KFIqXUaU9NwYAryScLHp5JSkvtBewFj9l2lqeNAh/SL3pT9nWbIwgeK/GhDsJ7gzAdf1d
1GYuSIxcHA03XQs5dJSYcQxislEWibVa2G60afsXRdZa+AxcK9PsVKIsbFnxsP+ZYzc1Bb5DZeAR
EkBJLg8TLdv6XNSDpXqLCqAul6x61+jBcxRgcWlhtjcj/RCHAqhqxhKSFr+iCTf2Kp7ePma5vNTx
jyG/SxMlv11wCQnNSZr1aacsmbyZkVEN6DnBUgPFbFJSwxlBB2tFPAHmUjT9RbXG/DxLximr2r1s
ETOf4sctK4m5IRTyzRCjygGFiFC3S3s3qaQFPz735hTpEiMHYmv1AuMfSoSxi77AgXNgTWN5lLv3
AYJ4oIzfmVJ7ZszNV8shN7twQHu6UdLGXxgqWq3h9otyEup6pwATUbRsP/cLGmEIazoSWOWiRATk
Nrc8Je+z6Pdl/OwScy/JvZMieg2HzG0IdUuq70ZXIE1KiJoSR0K2BTvAkAX+s38awNlGrvZmga2U
1o3QVvgydlSCKOSC9rAdOdTrxKJTH4UPRje4pGe34l6rsxn9Pdd2+cQ44iIgB4VLwAxrcUEs7lp8
L2Prm/44B1OiiyV+rO9J/SH9gSnqZ7FOL3iwrGTEV0MC88u4VNgXvgzzIjVIV609CQ8sJfJNWPRv
epTuIEnh66m3xvAWLrMnk3xXBj9M017SoPTq2Dg0EsEhzkxyPUYiN25JEK3ZbMEETVP8V7pyiCNx
Z7WpOxASoFtXvet2svysl3+p/DWh9xzBUlU0kQHz44CBtVST7RoGZ+kjr6gezoJlOor0qmKamcC9
rx9TwZylMl9bkaKsPzU7DROkshP7r5S5CzRGxuDsW1NiGdLBhg1yXRgyKBGdBcjBpHEiDr8F87+o
/AMNgRyd22lCykV/EdP4xQ2647TdS+pLGgHCQU418nFju8PhZ90HxjZpynYQkXhfTBtom3sC8GTz
08h3ReLrmpNZdhzclOZ1Mkk9dvtoxW7/FubiV5DEyLKhWUmOGdMqgcYtzp2QqqGA3mjG0zWTjkt/
Aclih1VhV2NtzwqQ+v4mq9p1VJ6mtY3Nl/+nvoYHK4NZDCvmhmJz1VOYvW5bwX3Ap6KlCooOxKTz
dErzZRuHgW3oD7M8y3mNKGLZqx3Um7Q4FeDuZwn+C0/UpDx6r2DEmEY1cCiEdwrC6UL2a8QdtGZZ
MGJDYwfHayAmJxptWh7A8LyXDFHQkJE3FMUMOQy7igR/sVDfIANTFYOnHfm54APzuMzl4mGPYfOU
b1OV1oQSP/9J1DeiRegFwZx18E9cfbSQSDi8TL3W2kP6maBTypQ33PI7hRajRaS8aQSR1Y8CZR3I
KPPFoduVbC+WGV+nxpiVMiCnuZGOU19uKLKdUD32MxMNU7ovqelaY/9X0cQXiJkynAH7HmbvwDwJ
Cqc9sWtOEUhOhzb/gLGwjCiSzD2SC0x1q0IPGbzNbAqTiE3A6L6F/mn1DL9dNcPRWX0Bq1lHR/1d
6i8las+xA05CvAsphkJSbU0Wd3l2QvVkavgLIt6RcKuW3hJco5i0h4QHudkERDMD6iNzBYovQ55z
ad5inYwIXFhECmz4tOJwRw1tTCdJYOqyPM7sB+5l/WZUdxmZJRBKW1A+GvBejYL9CYGZGSCi9oWk
PQK+Z/NLhCifPXEkrKohBv8mHKBTC0E65o1C7Cp+CVR4Wd9xUX4K6J26jIsT+eY04MxnmWGhZC+l
sy591dlnzisiBjtkRrYsl0SfSHYN5IMEFmHkZz/12Uctaa5F/TKVIEUYCiUyqq4a6ExGxWX+iCFe
F2YSYho5rG83QdZAI+Z10jDCQItokjXEQnqkpsiXU9KFNIc6ai/LrNIOWKcuMc4d/dIihkc1f8D9
c7lnmDuDMIrxy1Ui+tYnmYG/Ul1fgQVHZIrHxvTSZNIuge1Ed7FpuuB9SAqb+MazXkW/gxy9Gcma
NsN8hw9xtCipIgU90Wz0/yZwxHFOYhFYkuBgTIB4A6PmFlOkjT6RvByqtwCDrbhch5bU2UL9hGx+
61YqJhVddDZC0zUkIg3Du9njoAssu2iJAMQvxNGqM58f6uk4Wwm1zlj8vyoaGgE/EtegWVGb4iPI
umePuBHQy1uKMEeSvwap/B7gImdddi5yOkTu1DzsV8Y8+6V4HymfsvSmV+FV/5K6W4P5LGh/M+EQ
KNG32or7VibhtjI/RmFy5WU9KtOPZCLsh0+GA/yj7Rk2UdMaPM2rzZd1yABUPsgbxG/ptcDFzf6W
oX9DQzNEJjahch/G8bYPEexYDNOryuIR1v3QUnc9sE+LtEry3bdkWLAo+RClDIXx/DZm6Uvflndh
NDyRt65QvlpoFJpMFmpvHpbpS+pB9ShQo8rRj+FuF+AJdHOhYtmQQP07HlsdTq9NKvpg90GO8Lba
SIbJbjn2lwiUdXVvEpJDGhT8fXTJrYg/0flVBCqqPgirdw7vrZxML2jy9lbV2/XxZVTpHWlyxEG4
6tKCX06xK9HhIxAMYsMuRKiW7LQwXBzKSnsJZnZE8zeFoUR/vO1ADpkM1eHLsQJXF0pzNqxmc26E
gaikmIK12/AMwZ2LVjJjhXKIv1TOcx09vMRtL+JuCdU/VAQFVnoUeBKJ5patBE5Yn5RkL7YfmWXe
xHhnzXck4NSzsXRYGh2eLtGTwPjLY4SWIOKYXcqfK++bO0dPcoe2KIkPvW7shPxfV0je+lIM8VtU
PTQcOwVQqzBXOO4vCFXhW2izA9hIg6J4yvNLU7ssQJCxGZJnpJCft5jH9RqvE5zInruTJL1OxGqz
hc2LlcjgIlFcjkaQqKyzcLOSW6AAoLklrxzeONYFIOtYYTRmlyggucVsQ9xRuRaohckqeLAY1o88
Ao22EV7lX6t2gRs4BEGIvS1T56UPCxHoJj4iOGEjLfvIIRpS7uVnRhqnYDH0l+GOWBjhTbAkvcRe
ubomeuHp3HZGAyiP6Pit2Bq3Llftn4xNYGSKvizxzWC6dfCti7VvRpVNeoCflZip+pEhKHd9n/l5
ipwS0qsmhVuJUYnF4ocbhUHBWHnE+2VdvI3xo3t8HqR7M8dQN9MzRT2/RU2aNXYQbPKr8q/4mtHj
X0rUmABGhH3sz377Mj0xnC7plsB2iGv1B1MBCznzYH+E7+ULr9uqOL5afn0FvbvB0jJjUrwjJ8aT
rWYvIbqFkZuc7/GSwRkYciREw3wB8cHsBM8S20RqyZnF2SR9k8XM6NwY/gnDVvkcWd7WW8KA9wgF
+hf1KHELyVieCTqzrT8aDgtCOxJTJh8sR4CQ/OZXJHWY52j8CuEN9jmrXWl21PqkP0qMMOaOr61L
91PFzbppnAqLKM5y1AHLaUIOPANt3xT/ZhKC0Q5v8V1Qhi7Y4ckdVj7y1bniMfdFOxxucOMWpon4
jWeXImhDrcBzz482LATz8APyo+A57xe3ZkWY7cmo6zJ+JlSHGO/coNoK5QNPDfIAPJxjeMxEx5I8
WlJnHPZqeBDMQx4duP2q2acoDjvmxp5QHVAJoYPp4RvtS2h1fIGQ4bk230u3O2GSkINNa/xi8jX+
yINDMVtCGRs9NieMUdjvQcKrl7PEOj081cZ3YzI5nQ56D49oW8PD8VG7Stp5Vp5slcPsRWwfSuVq
9bPh7qIZDR/VZ6l6mnnstUta+mF6aWt+hAnNOsyc/hK03B6npxbyJryJiZtrXocqADAGVVvAL6o/
ev6ulO/CdMqh1evIgKWfIHOFf1XnyiIwPqcNN9GdkwiBNGM2DHwUgwRpg7NWEQDa6Y+EUhEIkOk8
URa06pNmoGMybZwo/FCctBoH1k6Dqrxje2ASYIseHw8ytKbFxn+jMgZDqintgpRARDpUN81c3Nu1
fNTYcsZPKXCS1EPTqXa7OnPl1odqM9YvHBQ83gGGCJ4zkoJYXDAxC7/BZAcRCh4ee9JU3EJ5MXu7
S3xD2s2PMbfn5TC+yYzkI5QpZ01wRpXEpgEh9tb6TDlr8RrgQVNeeESK6sC323b8YUKkdw3x7uuy
i5PW06vTwusSBicNBfUub3weYlRojMNv2VuEOiHxm2b9lRQSEN8Wou5MW9vVGqdq9KWJJ306GOWh
bT2RdGQiUbM9p7pk2gkxvyir0Dauc4mCNJb5wS8kRrRx54XcrBzIvrqrw5/FsKWSy6K6LcbWrHBn
bfUZ08tOJh4o9YvyX6bsFXkPZieAYrpc6s5RQZb846PgO+SerB0StCdtq+hnuC18PZ0/ndH+ViiS
SKa3qMzAwUY7ZoiFfBnl63S2RbAGzZb2izWuUOykxamaXybZBgS5zm9CwJBOAgqDUyhhFeAMGL1R
yp0oOVnIBtj6C1vh+2Jz0L4R+JFQhoJAQaxXso20q+HRUs5Yv5SDasvajZX2FliuVW9EqqEUZ9Sm
vmA8DC8ZfOzhhH2LhTdPQPAzfC7kf6RQsGwSs/piU6HSkyGlsbhAoIsrzl4ZRyosT+Yq+wGhOmFq
kgvqraEdQsygFUR4YcO+pA98VXJ74M8FiC0p6DeNzjyFtGhbfxP+xdwoiw8qggLe6QaALLuMG7F8
8Nbwq5NLM+yY6xdwQzO+wddKcZPPFeP3rkCSs/bI9USqlM5Gb5fzN9Avkw1xsHzNgAf5dMm5afDC
srFCqfDSjbrfMcLjsCPlS6tRNz2mib5QpO1mKgRAX76tgpJBuBsEQqAfwscCW2BnDJ7cnGpER5iP
RBTMz0LesXKL+73JGcwLksEpIHaT5MptI51mRmmxeO44ZNT5obLM1JyJkbyK6cZLyl3TcnxsAR+k
13H7odAVbtLwEPJhveeTy0EsB34ebjMkhtMVzBnblFoEB3Bb2MqwtWr2zBOt2mY+QHypJe90Hb42
lIOIt/tI0Czv4YwMd9oai1PnOMQYTGzG4+rZWhwJ4C5xTqUInZUT28U7l0W3iBYCIA4Sm62MYmrY
xR+TZc/WaYyp8DyknAEpneoWpUon2kqF+3MbGh5Ingr8CAEWqSv3m/CF+Vr9IxFd9+Qdo4DjkwWh
WJucpFulOSrRpeXBYbCd362vYrb7CokMbrkLmVLpeh7YesOIn3Q7D7WakHgRsnjr3IFcxhBY2SDF
6vCLKEedoDN5X4kev1oZOanqlLAI2OX/jdKWn2+GAceq5jNEJvkQmrN61bCPgUNhUUnMpMbdvm2+
0pjVhE8LhZgVF4/6TvQM9RJ3JrigTn0vyh+x3g7NnaiZgX+kccbflswb6hOH14nXgq+t9Xl4iCLJ
vqLzgvyMTQRZf+162sI1EcdDyle9XKFFzCpDKFIIN/1RSB86v2Zvs1hhHVc2fhrsWWTo9BA8+oF5
Ua09UHnmtp2TGx4HtUZwgfDGwH7KUd66CRt8YtPxy27Y1U1nToOJoUuPrfsOXJAlKNauo4xkoNtr
kKWE4G02PIR46uy2yt9CWkGMpfsy/MOXBz3gp2y2ZrebrS/T8Ns12h7CQ+O1NcFI40MpDlF3ZIyV
iEwuQSghLfNSBAWN8WDypjw5LsYLN3OO7yP2yovyWmo/ufE9N96II7itGHHzL+1BfyH/AOICEdX0
SxRdBtp7t4GN03h6sK/N3cCCm1odpcZywo7J0nPkWsgzW0U+jn1jIzPOcHiHuGKxl7XQGLAzoQtf
NvQCJe8KChhtrRLl5YAfiyMNfWoNfIUjEusr9bFsp++U1P2lOhu3FQPp6+/KviNWKRntbEEYCaPh
Lhg88A4kMDoo6hIDgNc1NKk/0P9tM/FCgdoPzH+whG+YFRfVH0VJbPxgreDW4c0X8i1ZZ6nlp9Vl
aUHf0jC4hk7mFFgVZ2SHGHxhvbV7MjkuRF2wPef6Shm0kzHucm9T0SNu7KxHmjxhQEW2/A4JTh+Z
Ch7AezTcd9IJu0LIwGTYNtlWK/YN4oViPKpkaSDkIE5t7E5VdJGmu5Cg+60414kRwTVqUCPJxwRN
ysuCDH6B2RsaLo8ZdVVJCwmEuZwOWHuIseW94LjjpavOPH7GSGfpgQ4DUINODO7VLmxOkUhG5cqT
4KEznjxZ+3IqWAVAk1rLVx6rqNhR0FIBxFed6f+7am2GfXokOZKDg/9l3EIpw0suK6zSnuO4J0uD
hYyvYxbEuW04yro+ZL5sK3h4QihM5O1y+hxhigL1kVKnZCEQ/1j9FrwAqUjh73TmdqivS/6YR5iz
4lWoiEtAVgOHluaWFbMobGIymZpg8iNL9MMq3vdL74XQaaeKUGWaU7SBSGzRjdSOzlpV78T7muYx
a39c2mMyIlUgFKZ/JyWcqswgLvwlNtFgjRdhRIaX+SpjF6YkiuTZ60QbTCetZHyCtrKC0hhsCYxE
ycBjHIaccCJ3l2euFOvNogrIql/aingMDUewVWxFg9BuAY02HUI/XGF8buvrXF/mqafPOBXlN4E0
HO/o7KJbw8leFp9KszjF/JVh30brWXy2nLwz+VMJKQ+CZKJ+QSAjfWptB866cs2Sz3mQHBF5wehr
DMUqUAlpn/DVZ9QZsNewH6UGxwovS31eOP3V4b0zOshEqt8SH6XV7LJG6TRlM3YWhBvaLSQWMFmY
NCm4HhvtamZQg3gQjImZc2Zsxp4Aw+WYMfFhxdsMTLIFgOih26so4LZqfYl7dlm/fMhdylm+PGP5
p2hInQgJt66/VAgubZXa+TAy+4LGRx3Hd9cy+wyvrfimyFixvp9FdlU1YAUsGH9a9cTEPhg+h0rb
dBajvesEbCqr30Xlk2ws9O73JXpF9OESiHjPUB1DnNS9aXjL1JpxZ6gBA1ljwlXanYgKte8IH5vJ
UtDKRfP7mgQpzSRCQR3vvTTpOxZujYTjx1Qt6n289EPUu6FKYyAnnM6SWXihxcZFmNqc3ddYkG82
UQeanIldj5Rlws0uWlshnThmsPUhuiKpnl2LU9ds7hoGtOwe/7UFu6FukD0j51TSFzBX1B6o3FKB
7RScD6WGFFCzoqztUGoo4wKTsRjqdwK5FyHhugoEmvGZ5SgB2naq7SI9S/cCRFRW/9Vx0nn0wmNs
9q8xVJfQ0gJUINotmPEraMGDhIsQIbDAdl6Hs1aj7tYtE32VbLy1/zN47jOSJOEvUJVTqadeYPId
hOKIyZEWIm7fSqQUZZ+zkjUlWFrSVS06jIaKE0yMtzp9cPK4emqcSsQn4WP2+1L9wPU20A0NrqZY
fjY356pXfxohvJEE61h6sJM6BgbxQvezGqyWWYkcQChYPV7LDjd6UHYH0QxfcilNbPVOoa3WUHAX
gRze1mAwNovWtbfyf3prfA9kmiaF4g5zdsCM7Ut199cFGmZy2oiK1VdRGPY4R9gTZFpNed9myUcl
hgqrlzVUsDwGg4LKpjIJ8p2OsgRJoPmdODO1qlxQCqVQJ2Xrt86F76RicF+S4oV+A3+P1ZXgukLU
LqZO2F/Z7QOya9kvrDFt98mYjxqO3W12Kqb0LgZjwgI8OYDZwPPZUjR0JAzIFQM/kOmqOxiC2wvA
wyRN1Zm3MrAhCBpt/FoLTZzOmdI3QKTwh9fRqvHeNWnzH0fnseW4kQXRL8I58GZb9N6zWL3BKQtv
Ewn39brQomekmZaKTRLAyxcRN3YJ5LSc2ZWsPTIked05FkcV//lAnZlJy1Xb9kCCeB81/a6a4SUt
nPekhyIoyRGAfNjJLLsaqtxN7mCG5MrVaFCPAyLu9c5TkSMqbd0H4Q+edFjlAAJZEUJYq6m8IVmz
RwE80k1C2JqbC1hR2pFdo92E3cFiyVZRQ2X5vPuFY/Ptz3ZKbh91T/7aNde/o7x6/1oN05zbnPUY
rHjAqh/O+WjFW1rqt6mLdbuX/PnShcUaNI/tv762dg2cX8XpLgKK85vbc1fJ251G40aCnTjhw5NI
tzmr3XE8lYhDsWasRO18ARQkwkJhDaQuHE5FQpyGtX7ip1/S8d8T7rpvIQYuXuISiusdcP5BGxWu
GzvfQARAPyy2hgiWlhZtSo+WlhAkLYvB4GpJbKzyj5XnwTf7gxzcGzlSo2kugNPpulBAvPmcLXXO
+HyN1guDAx2jx9pF3VSB3xqsmY10zvFj9E7QbG+uxvq6Nld1wyN22o5F9BuU7Bmbqyy3VYGq6WSH
OrRWSburh3adZOJkGCQpLe8Raf6hil/GhIKcZH8DtzHhr6yJ1pFxrw1i2A0biozjWsuiLN4n2CZd
aHEDw5hNIflUchvjP5M0PtIVVTDOXNosY+eY4hB69fFX0v0b4xbe+D43vuFuwoka3wSSL5SndddQ
lDSy10IhJKeFIzVHTs96a1EygEQC0yiTeEtcSi97yolc8iX+LCaQVk22BB4pZvVZ4h0TvC9apMzL
PiSzhLqTIjMCQqMmE59WzH58FPZMqvHMV/KZOmw12tyiHyf4qAWxJ07K3MyWClYzqIOoMgKQCfZq
rZhJbrNBUiz67lW7/wz3H+gzqsYXbngrkw9KD1j1dJyzcGS22V6ICKOhORcy2NcRN5gm3aTgtYPm
pE+1liZwIl+s4sxa5iDICsmuUqXJrLYhxkIGoNlBaz2kYFraKG6lFG2pQ7E2gfZwATQlHJThGybX
m/UQsjkWRrCMrH95jhtZeKx+/8Bg0rkTruAaLqg6wcNpLHS/5FLDyA4aqwcQJIZ92b9U1ztoKeJy
OiM5vI9Hf5sY41bvW2pRJG1vOac6NDl9a3b+pwZcGgliXzQj2mlOXdiAb0MFMaf06JSAzEOfOmVt
j5yyiqmRDcgSdhIhvutYI4E1lIb1MpnFCBLQyGL29U3lDow2PO+CgQQF2IHcWXCIZNECAmUWeGKm
M+8W5ANnccp21VLnFf80lV9lNhxb3wST45x1hPamIZrdsQbpBGcNiQ3dlxvummdMSOsgCVdlnqNI
cJIFNXU2WW5GLv92dstD3p+j6mgBmHvzInUVSOIfvnqsKdPmHn3WR3ooLWVXIX9YmftbYQlSRvfK
AOIT3Fd1B8gX2LUDiWiK+oo1huO09P8Uu3unjGinjfrNDsctEdS9g9OSuhOo7rS0KADgHe2cwyDV
C8jCbr8O1C8RHvwqWHa+csxXXstTuFhDLL3ofXb0MmOVjPVptFlpo9l4mncdohr+Kbzv1t6HhP37
HkgPJM9HTnAlwJoTYVM2aLoBrLZxoGnnHHp7j7B/sTfGBPRLfpRdjQf55o1QJZrui6gfWwyN95Zo
A4nCpAk3RueyV/6RbHXtbok+fNTDZqPk5tzyiz+1wTYcBfehSZdMpSfOeA0nkUbBp8+eznbUh2Fr
4F3MNT+ThZT6pwr3OETDrKkMIGrq2gJQYoFai4X+XnflS0pxtLpqRx8mJcGvPsHDrOt7aJcUqnc8
IuXdthzqrEBmhTirsX/VY/tCKGI0X9nOVYTGOuoV2ieSw4gCDdkHDJ1zyxAnq9a/1uxlrQzXkkP6
2CtfZfvRtMNhTKpb3o4vVY8OkjYm8vewNpNv2Z8bGk6D/qlwjIsrtkhk+cExZwd95BsU32Le3D5g
Ss+iuROWV3hmyDhBi34k9nCvgOjSJ98kixQImdAuXK9L3FAHSdoh5TK0QuPb7X1WjiW8mOhLbcRb
FYllEESXRvfopaXp0bK7U4p5HRmZw1BH7I0+4YdOFQNOwWOvpLdm9J65Gtws1uAaizpoP5tMc/5U
SYbUSZiqciDCrJCgc5dElFWIQd4tk8ZdB60ESxiKRnMUBUJ/TBciunyR2kDyo0OLrTjz5bcT8ZWH
4zpH4nE4T/BTp6UQoAGrv/aTkXm8QVu+drXz9OrovXarZRkYP7XAmRMXxSvEMkA5+bKv6wOES/qJ
be9oefV5sPRZhAavlnirnHFXTSKCwzPcrz8wQaiqs7Ys7SNs3BOHMO7o7r4uir1jTj6LOiCE15xc
c9kQSc5S23uzJPkazCSbEPmCMq+EdEFTiCd02ScPr1VKYMPsHzCg3ktq6QqZPpR939VHt0oeotTW
WdHxLcVNVmvfZToLw36dFCZmkEbcSv/q+/KHAQlHY7swp4+bFnXC0z3etuKGs+lrMA+YEs9dUW0t
LXnpvElgWjESrqrpxAadau2P/i4Z+LIN6g/42LUSRPj7jx2tIxVgp6RFQ4ujnT61RFg4ZctW41gQ
3qpUOxZSmyWdXHV1fwxF8zvI/GSmyjK3q/+tlFjH2I8GDbvntDdoU5rbPsf/2vmE4HI2pt2CRxm1
1X9ojjjlWn4wB8ybcPyGAed68UHV3EkH6bAcE7JTbrZnrgh0490eS2qvXHaWSrtyi2nq8HdFIPfw
keBApLPG29OuuCzYbHYKNyCIDEGqrWucLzV6ahklU4yIK2+KNyX/shgukP5XEPeDwgMP60e2S6Hs
OqYIUb6Dmwca+UxSNjWk4gKsGALDAJesln5RvkBZNwSIVcNTcGItZ2DIOQC+daVY1sRrVNapGS4G
EaFQuc+KzZRCnG4wWqI2MExgltjpPJjwLQ2URvFHMSyjwqfbs4NlCBv8FjwYzIMGJ4QF2rKEoEnc
kb2EAsQlGXr6xbCRqeG6A7EUUt7XEzAnW7MuYUbqGn6EAovue5RgWeDFucEHVEH6ZYdVFpc0GQVr
2f6U9TDv2JaXgMga/FmtR+18hRqI2mR47mwcUgj6NEOa5+Tkx0yNXb0D67HpRMCZzIftVhExQW52
cvxt5mLEHFPhoNMwPDj0wSWFs1GKiySKlbSPvjgpUHnqGKCt8s9hq1fjj7WEhTOKLOlUEtIT2R6a
VczjZSD525iYwZGVsZj5BhhiGALEJttexZ5KKfzUWwrhyo3ImnFAVPOnKZyZgjhW6c2crgrUwB4n
p7uwg+AUx+1aqVihdc2WsXfhHyVez4TbynQF+LCQBZxUlSAlj5H5aGc/RvBgT4U1b8F03g/o3+x1
4/LitLey7Lf0gyybes09jnMVb0LLlnGyKFIsUBPxj+m1LQXrYb1Z2BWmMrgREbqGA8tT+x1I546U
XHFLNK0LdgnDs9FLrFWJhkOArGbM5b86+TSqTaTb+8Bst/i69Q+SbUuz+Jl+TDetS4mV1Bj4s1MP
E0gHg+izwKWA+y1kD5Vjy4F3WH/zSHzrxB5/41tGrLn+GjA8qQHLY+tb5gx6bYoCcvEzviDviXfD
rTGWB9AHEB77zYR21ZNta38L5dzIFb/TiB+Q/7323czXevtLXKTSvsjHJtGHJAaXxCf6cnUB6OsK
nIl74rIo6anjCZeJ6EBZ2SEkVEGcs954AVJkJY+J2z8AOGFjKQ8sj9kuBo62oy8Z1w4WhauqiDVY
c2bYT1H8CMxJ2dZhL2bJd1eeRnf8f+xO00+ucVNmrwELrWZeq6gFuO5h+XJIJSwcObPHk80l6eHz
tLEfsIFkmO4wUOTRMFex7NfDu0B/YlZALHoUE807/QOdjij0KIFEYaylVZbdOGdVLMsQFCCZMtxo
7EKtag0whfWrhinbOMK/S+Ck6ZMjSnpziZWMdCemynWb4pQtnx4Bu8h6Kbj2iT0jv0Os4VFS40lK
xn1IwmQkyS8huAki1yLUQGPwpSETANeF32rNg9BdTjcUalYXBj6PSu1WLuYS9qsS0oChnkLfYzuK
6scNLazJlHfOmmM4XUQ159G9j0mx7fxtC5pdssEuiPiN0BQkcB8LR6gSDoxbOM31PScfU7U3omKB
wLpbAMJz+36msmmSePDGAtUngGpZkb7C5jno6xQmjI07x+Tn5RRoFegdXZVsXVhorgR4QRw2YDMK
KmtWhIRxCCX7yrPCFtojUl9smK/RwAGSFC33R9ZggNqS5agiimLK1TBQeDyrQ9aE2G2xcy7DEJhC
xFqQUATVXgU8gwFMVksqxY7x5SaA5UrkgeBhJuR/fSjoImLT5q0jwdYgWQtBZVRHxUmEg6DTPgY3
PfDEWHBoXOUES3wzX+o7FmjIZBxGliVizBiMc0Dv1AiX8HHNo0JvLcwKg9zNMEDrA1TThckmTYxV
yR8hsdDGMC/x0LrQAnqgpatChfBD6GRpN588pVEZ76A1LS1v+t8mgiccrdJYdcSmvM7cTYld2q+3
jUYYMaDKosjoDemgoKh0Z2GPxVIME5OaWrQ2eJKEWhYjyGltneNxlVo7p+d8buJtwB+xpjyFrHX1
xm+yBnXRhBWMUWXOcXIFPvQKGWQZNviLeNKHXbSBlT1JvbHzFPI3TdAM2oszWYG5h5r2P8GOmSu/
SO+CSFedTfjnGfs/TP3D3MzIv0d/EkxmV8mlov5WCacv5z6wNgIMuMy/axg5XGQNbQZW/tFWF1CG
/yePcMfYgC5Vk3M4syg15NjzicnAdyb/ouRosa+YZR0+6Ub8UzhjheM9UC7qiNmXJzCGpd1AYChI
Lrn7TJqzpfwEPhBTLDCWQz/ZU2b8PuAjClp5g7Y3kjbVL5l4RtGlC196/UtleFp/OM2rNJ4jC1sD
2bVWqFKK3kFBuupHwZm8xVPVI6lk2L87ebbkQYtWPfOUF30NeLSBN5oOGY6V2p8C/wx2nAD5W4Qf
2sZtqL8Beu9uGKuM9KzK26i/0vjXNqGGZ7DzYJReJCe//h6GtMsuaSoetIdGmWwHm8TBelpCftBQ
bFv3l0Obma2DrCAK18y8mG8Qxtio/W2CLXe5tUkjHnVsPIVfsZb9WEz7GQngBtHIhffhtPeohSIz
VEtj0DEAAMBLs5VPL8eA3jBgLMhGHnlEw0JQME5CeMQoD965p9fFUgD6eBCl+SoFhY2JOGEE62YP
1a9nRAiXqodkm6AksungJC35GDxWjHpyMcevySEMMByMA9eVbr3V0bMdXq0AaAeTJeM05xDhzFs2
3ek9cznInkZ2YdqDwJyr7LxiaVeLqvuL7H8slFuBUDvNdw7bGxdjL6YZkNlYMXGXYzocZYnvVM6y
gumjtbC+WvMpbB0nxxF0UacvAES64zJR2bcznGSUEPHI8KlU7Q5ANXkx+zy49+UXj1zFfqfBja/6
vzQAAnHVop/RuKk44s321zIgw5s3Pk5jvGfi0hZ/5QBR/OS6m9SdC9Yv/qNvg2ViESbm0SvW/EHS
4SLrfTDVp4YemBlA/ewqlFeBhCbUexw+i0UQ39zmM8McA6CoI7zZdAlIKKaLreOYfFCH0l6X2tNC
uG+KS85MkjKCevK9YB4IjVmhDHhXvlxEbBsrNgVGb7Z14XLsxJmqT3wUIHHiWwKMZFSfRcGojYOJ
9E/Q4eb2zkX3r9PQsbOdV5+s4jLiaHMD+B/swkXGyKmj4pJQABsSFJOVkavknNhI1RVGG/vDwhxe
eC29tNgkrS8q6WfAIhqu3TRlHxneXfHJCyIYbvuvXFl52WeFC6023nvvJwJFUSCJhNE3G6l5E5/N
5lhPp8diL+VZOpfA3HjGMYzP/GcSLoNim5gnvPm9ggFHARSOrdDklE7gmi8PnnhnikWZJcIeU2OM
1TPuNwSB2PGNC6EOG1P6J1dyFG26dYzX1OlITRbKcQr5jWLTO9lj+ltFJrsxrNC4cU9yEuWsvu7C
mrvucADCACSd7onw2pVcpCORV0hLWjzs9cjd6jHeDNPe9sk+6KmdG/7ZuraqQEJQjLWUHUctzaBm
VKM5UduDeAb+p1JOoIEBA9MCUN3SQCgm5sr1JUoxp53CxZ4Zn6HmHwGFfwd4QP2QTbfTXKNIu6D1
fJppveqnSBZ5WNnYS56wZSo3EbtNlYWTK4G9ecUuOorahLwUnZyOFo5Q4BjtP/Rau2LVJwXRv6uB
TmfJsIT/u26TR2ToyJQQhYqYBWe+Mrr4SlXnduiUrTGViwb9LmGsyt12kUyA9rrYD+l0WON2M/XF
9O5HwUPNjgjdyWHvyIpeJeIaXfwSZnCn3fTS0l/dETMTNj4x3V/R8bnOWF+l+reCka2jjRcuwrRf
00Zr7fgdaSt7mwPM8uNsNSbWxmfEsWFOAsjAj+5sAd8robuJ62ZjsLV09HAd+LS4gB0MGfl0qkYK
ltogcoyGhKViIj114zp2/Ztlk8Qzsoeu98qbbrUO0edN0CCQ5l33GCuUyQDVnxaxS2vwI/Vcf9gT
DzYsWdz5fAMwHqF3ouFOZi5ujv2imw2dxCpSY7Olsom5TPspaeK09OmMUr1EByVLvxRG0+6mXtfM
Z6uSBtXNUMy9LZuVFlWocApkFOPIi9zEOGUKJMNZq8JgH4uDmZWfQm3XI9j0KXGZTYLRxNfqLI7D
g/clIeoNVEm9BYKqYsM+J8y6Dh0PPATGU20wWPjwGjmCA9Wfg0zfE2+8dFoHm+qvTdpjYiAz9qH6
10KpY+QtwWaqSvZvzPmSmu6nwuim/NjgPEb6oypAH71OE/EUJSLg2PVfbrVLnpmr3C3MeT7utbou
T2SZPjNiI0VGezf9V0iByAIkJSyhffcepC675UVXEcICuwi/P9aadjR57XB9jp3TnYWtnkN0wjaG
LlLedDl+VTI8E/j4LF9ONDCLIvfnk0sCpKftN3eo+/ue+5iRQRflZI3eszPd4Sqg7DvWo3Ojtd/8
JtDCSld5F6p7Nqv0anEOxCmwsO10Z3lELO2VNbKnL9rLaBsnuJJ724j3A+KfgAMrJF2h6rZiy59H
496vx1XRZleoPDZluBkF56oSsKzR+lsUhy/fRTaVkpC9zs44B9eecZRzcn1BGmVR9vXCoPbCc1YG
jOkUE00au4cGL2+kBKueNl0qh4GM+1RPQKTuCmRRUgbc2EFsnNWGKlB66SUPHjq1gIU3b6X6pyVL
j/0mCe3R+M59wE85mymJYFBozToOGISduwQ3UidfUTtsRlw6sQmWM7IXRtEsp7NhCPTFHR82W1YL
NZcfZA3aXg3Ls5Fr724yzsb4YbfKNkZddyFbDQFmfONtnqgXw/mMgYSBAac3ICLlhB4KphMExdrO
vBMmJudWeibJZhbgFH4TPJpbEVQRk+0CgCE7O3TGpMe9SZgPruAL3v3z7WELbBcfpLYIG7keBS5C
U2N7+GmOpx7/aLP3sWeHME6F110sP7rACT2CVVlTcaliRmpHHw8rBugmog4yJJKRyaWrMEYxSPTt
K049rCF0/sUpARqgngaTVgyaHcNznrFkgodiQ1qs1zy19XUOGTTkoi9d/Rzzy7Dts2+557TBvQ96
S08UDOwIyC/bCS4BIy7syS3Qun8xPXdNGW0yFAYpzbWulPsBmoA+oV+VfJMaHM+cYdz4kbMvqp8G
K68oLeIa6VZ4HlkEouSqfXB7Y2+9wrMdlEedXyDZLrQlQG83Lm5IUqLUPytczQW4vz61nuOgvUeq
8i/o03MgxgUIOedVDMnREskqlTggaeWybBZ0BMszLdjmVv3OQdIMYRZtIuxeHPpbiGDOXS8WnIb4
X/kLQCoAyuiaISWEYSk/j85mdD99bkh5sDKbKw3AhX4ge/JV0DBY7UW31uptFAFM4+u4N7v7mHPT
XoMwjZJpKvK5pYAm8K9B9R7H3yEgNYtfTTZt4yPsYzhchn24LTgieOZZzzY1VleOr9miEFdQUSO1
fua3JP5Y3jXjbyijt6g+x/Fn3d9YvfYvLT+N2QcSSM9wb14bZ83ujTNf2b4cb5VpG6ltFHerNJsC
VE/lzRz/oA7/OvKbyKtO/iFYN7jN09DfZQ3mkAGPnEij/IBp4nb2Q+AK2+tPQuVBN73cgcod8zet
vpsS89mHDuip0H9c86rxtcWBPkXLltjWK+wa2WWMgVnda/nBlG1Gd9q6SZcxXJEudNRfLAjIpa1I
F+O0ssA5mJBF7FLGyvLJH76N9pDoeJrhSdqays7Jr7ZD/vLQ0JiXn5OKaC2hm5rTUuH5xJz+yEos
xnoDQ/5IodzMgBKeCK5cfuHGZuyFgte8LGiRSn7SlT2MDTF+SbGr2w+n2wYMfoJbBIs/BQm726X+
th+OoDMqjFwokcmhIQpLJlX/6yVv1XjT03dQ0yNWwmjvNIeiOWpeQDQ2ejPc38h1tylpJuZfHwSP
b1ooqxPLdUaHIfI87T3Y0iuYqH14hfQyfbx8vQt9Ewb4SUFHJnixygz6/Z75TiW4an5bLnr3u1Zv
eGWdt5P1rgQ87YAmeQb5T+N+jpCJ2+5dZZfX5FSOvUxlX0u0gTOW6PiXswUszaY/ON0685YKPfR0
ZstNaFwD98hAnxLhthxgD99O8U/j2AfOwhRfCYRh7exXR3NcENssQ5pNuIPfi5KVd/NruX+GvJfZ
lU6nsHiwsNf8n1S/NUzRyItcAy6bV8e/pgqikv6ZWYeAY3Ptg/Mbvgrz0DcndsOpBbNlBoO0tghl
Prhoxpj0xl2TB6FDuSfUO7Hvrt2AxX3rj/9Ca5+5O4xXecNWld6ck83a1n3n9BJonzGR5porrmfB
nqcYdE4e6Cv2XKx5Tqb8HNDmsz5ZuIQKGpBEyCZvWp/MzOx3Om9P9wlePJBNlhTD2SsOA/d6qO5R
Cx7/KxNfEaSY6eF2VLj9+U8PFzHNQbhlokWbHdJ+Gdo/ff/u6b+x/mc7N8nXq2flrrv01xDPLunc
jDgif7Ud4K5ybteYvMp33d8r0GbseYQPm8S7MjmiiTKGZ9cE3bJu/FPbbGR9TMedIy6NdnTto10/
svTsiPcYQ5ZnGW8O0RPNu4vkDPBdsU5+suIvUm6MGsmM/M8PwA64LxfqSAR9WGOVDsMJ8M8htH+r
dEtHu4qFVD0nynnQ70CeOSKgVvck4x589CqBE/gHGh+JXj4r/W4Gh5qYtZYuCW0NAl/Qwe4wHj3D
4M8zbixQbIKDkh6j/Etn22QSqDTZualolGyV4Ob+CnHuA+IHxTNjUcpDwPVug3cs439iPBhwa7T3
tPo3XWBkTNUp+6YBT9X+2Ch2BCwG+56w7A7yN5neAmNr6oeqWo7tEaWtJ2Su3yJCA65/9Yptlpy9
AWPPvJbvVIGAB8cYt9MQOk195zC0axvNPyF8+OxrJSmD/thO4AJClI3E/N2PJTgUaD2pX9jzRAls
apytJ432r8DFpYyR4TyMxOoG/xVyIAj0CM8l1UZT7zLHVEqnhXPNFPuR5+GXklTfQ5osJMOONohf
h0lz7rWvhPTfW6mzw3ARFwW9vyMFcoj06rm3GY97KZ5t1uG7D1SIIwGYcddx55SI0KOdUXrl2XRp
l7GzyCjprJrsoOklKCoNULsWYIIFqM0nUikJAkIZzyHfm7h1J/Sa0v0mVYmJCF63Y4TWojAFhnSf
GAUqyx+UD9SwMJ1QB/TGk0Cy8eb3xlpzWPlIs2CNa5LBiM2Yo1xsKXMuvmxlN8WGQd/fpWyQ8auv
FFmdbUPO486Y/y94UreBC7CukD7D5ZhhwHWaMGTDYfNFG+HjkWaFLD7KZd2q25QaFVa79ll1S+So
EujMOHC2KvtVY7nDEY6rqULst2IWxs2AOz9V8K/jHefNsOa+DPUlFc3zvoiaZSO5IeoRB6hy9H4z
rdGXCVSzQkfEjZWNO2gROBYxl1EGBUK1iUya4cA1fO1bY5epIQWNqWBfrSh7kyEKsTRjGuSUTl8m
DwaUDIdzGP1q1ckPvZWbu/SUCJosXZa6bVVNZJ/gQxLxbobhs1DIs9QTG9fK855po9i5CV7JIuAW
Mn3eUPo3LuXcGJd4XnQVTePej8OyXM0ByFmg5SoAuLzv0aaLgS4pglfboV/PHI5sfQN52ekHng/Q
K2g0Ud4GjRAMqv0uqsxh3dTmX+26OZVPP2aWTpSOUpnJVg03I9Xny7QrcX3XrNhpbANcG9X6kk1n
rj5NDWzniA9BWvou1Ipr1dXlVeMLjqwMLpZ0V2eV3xZsG6p8xA6VRGzbgke8yaGzLRLYBgroXpys
s7AhFVHZ6T3HFSTq10ggKDQsbUU3IndNzZiH+EtngyiqFbVGiyF3KPXq4iVipIvhZNr6Tc91OqLZ
wzu5uhS29lfqbBikU5FHZC3AT3YFueCBoLLeKjdL8U5gWHICi/Su5V5+dLOqoiGzXfnlezNiqnRc
kKNRZuYbSR/X0LrKIYIp4Kt6t40jRp+QBDBk/70wyIqlToyRPORRm8qdVg+HZPI+qK2P37SsV6bC
Cd4raXnPWHmTfUGbgUhPFVQV6gtfxPBwekLZfcQVa7LdKSo8E0YN5I5/MfNBaO+HzI1PUo4frkjz
5ehGK1UxjXkDoJBcvJFuvNyzV6GkmCpzA9pd8HK+DQW/xRY9M9FogFoGBmcOzOx6lp3XEdWRi9JX
yUU7wavPyEEBM3Jw1cTqpRUjVvrx2rO1W6UlYrIllQ8z8U8MXv6uLzogLA3pkSxSkDEajQ0fmLPO
OQ0OAIKxAK2le47DXOVsHTqxmEGCMxw2jPmi2PGtVmdKlEDnT6ZstW1e6JchG5Ckhzaz0TJiYgRh
e9XyeJ6aSEyWHevLqCaEnmAl101CK6VvEphVqXUpOD41/lvZd8280+Bh4Med1x7rrs4c5czobczG
evFZG136lheUSphKTXoGlz/k/GBGYwtmo5YujpxVmEtFLnZTFrwqmnOWKuu44phktR4UF1SjJMZR
b8sarFrlL3XWdVil+RjMNEdOQFGWpY1GFrb9TFDGQQ1itKhbixSFd+olFnnhDmDysVYB0m437ZDj
o43HVxTS0aWASV+yWbnFmf3gm7ZiZPtj8wxwdTRZj7bdE/i+QQShOAG8elmxQD52JZOA9uNDmLEK
chl08GzwVl0Sn884jgfBBRRuUl3p2BIFf5VOgEsMqJI9FgTQU3JmcvJVZXNJMyLEcdZBj/MuXgbT
TfGJYLG34OaOQTGlU3ohK+cZN+HeN5QdezfF4S7tFeWr7cw7SKGrJEQnEn/e6ZoOOL+iV5Q315bg
84TqfaewfVemjLeFgfClsJvALRScRMZTRNPPkd5uB6RPwBaPmHv2zCYEFNjGomhQBNwh2OtdyDJp
wNtCiTxvWU28ESktbZI7FH/aSOzx2zXUT1oqPjPtu2ONFA821fWQHWgZrhd63f9N12nXDhV/U0Fh
dg/CjoxNZEAUkJS4lHTRzVzHOjsBT3UnbSmPTuHD28Bta0iQJD6QI7idvBkm5mARG+qqHvPnBJ2H
sIzXW1X7RaJQzRG0+tyLJnkKv9kYshm3RpRSLBo3C9q011uMu5b+E8F9xuADJX1i58WZ+UrHOj03
WDF789iN6dZLhu+wkDp1Lez3Wn9SU1OP3oUssJZQU7n1EhZKBocmoi3TO5McX0XuVT4P6YdB1Vlp
Tp1UXPHL2qvI13FWLKvfrGVPG4SlvezEDgUXF7dwUeSxPtqVfxl0J1tjZHd4QtJtmS0G4TTcDJG9
27SC35ef7UpFhaS51ItgSsW2OEW4emFzHRrTAjyvNne/gY0UQvvCbiv3HhJMYxAFmTicoJ/9DvVR
vFqiJwjt7DoPGJhODScuxxk553J9GTxkOsZCr177LSd3muiMeZ6BNx2xuw7xHwcynp07f0T99A3e
TUU3bpGjhnutWzTk2nWHVJLT0ClWmmTTECUhSQryctXZ7Hkf9aYx3qzefyqjNmsNbqYypAhQ2pis
i4LMnzXwnBrIUDtcx75hfrjqeCkUU+ds3OwHvXhV9H/EfYtnJCSNq1xcTwZLYPO8Zai6Azq4K53v
QPOWBfjZTRmrKX7Qe+unW6shytSFmcvFwzMB1y6fjl/DDcPvomQ2YynhrSAmnwrxBtnfJThANR3+
Ka6uXLllOfACU9Q/lZggO219zga7m2uMjbFiYzOCalbQ9ZVk1ip1647lDfTZnsB+6rwiRwd1RBwG
u+zdG2PSuqwZfPasc+HF9yhz6dmKypfANz4X/6NFatLE2lwtsu+BGFfQxaDTQ1SYztV+peLdVS9Z
6QUzp+4wHJj2Kua+C9Al/BQyvpoqX0vPw98trXmjy5jw1M1XOndWOQ8vBg5Kz8vv4FTBZmjAyCGP
T3xmn1xUwmrUQgXhTVLik514UwseoPneoRwAHSS2LDIYbUoxq6d79LAY+7wVn20jj2n8YLf7Gwbt
OlLaDe1vawtXjavetIrATN90iMdWRe5Y/lrxn5cYLL4kklJBRjuZtgYeraDSSV+ZbT+wUPDN4LOI
DZKOaVFwqcbkxRPgs3pGf1YLbKslwwOWQd1KBbE2UQ3Y3sOSUAKAZqSiNhy2AeOvkBzIK51Pw3Dr
Q2/hVomD5mFRB08FAasbgnXrhiEPokynkTtBDkCD3LRTC3EKTWUooRQ6isE22ft2pn8s7zgEjAlH
+86cF4NtkaIhEuviMJtnaXKyfDaXcaYa/J+NMsss/TCaLZ4dlZI/M8FlVPIgj2MO+ci9tN7Qq2sO
v2CniEgERkS5DSdObCS+WdW0uATaimkfvJJh0DzvoY0aELYqQZJDpUdRN4nUu8PTNKtrWq547C/U
uvt1UrjawbEZ/2PszJYjR65s+yuyem6oHQ7A4Whr6YGMiRFkcB4yX2BMJhPz7Bi//i5QdbulUpu6
zcqiyOQUERjczzl7rw2IZVDoMM3QH2TpnbyFpPAmM5uv76jWX7NU6V2Yzi/+WFE1mYbF28E7XyA5
mEJw+yDGmdqIt3EJ3iPJOtvQFb+gT7sEJUtFgzF3Hrsr5C+csN5wkwMutkmv0TU6hzTERm1Z8rEr
sdE4c8n+66630N5FXd9d2qJ+jmu2dkktSSzN66emAxNk486pe8IHlZWSziNxQFkZ9Ayf2M+iwFRW
mfRJUbaiw/lRzJTb8a/A88dd6wA8jKkmO7KdVgMWrJpSHZXfTFCiSr0jB/yqs/rp6NYx1vUBVXer
6GUGyDCS8RpCNxaDenwSC6fCYhQ42GVEmu4CIVG496p5ALorlh3F50JRMX6EtOejGNVSw60gtpD7
wRwucX710UOoBk0HNd11ukjRsmdMppMBESxADV89m0y8BBOOm5KMps4vbsc12CbM+9eOexQvG81L
LzmQ7vyKaJodDnNRAAB3oxAfbrQq2Dt1nYn4OY3pDU5Rg3C6wswP6YcZ72jtHKrPi3lAjBNGj25m
vVohDvEkchHE2UyJG9f/8CJ2U4gwkCIZwJpTCPuEJsVll0fpXmPAtIx3iqA/0oBAXdnqILiYs9WR
I8uD6BbYafUTKcuXwlneq45ilMwaejrqqMt+r6cRaGHW25seSjQKdZSmGuUN+sYSEkBmYYuD/v1k
V8RwMoswrEVv9opII14MgbIkOSH074WVciizAHt8FO9SSMCovfxgO1Tzqe768ljUDTdh7hVTdw2i
Er6CTPBjz3FxwodCAGx75XISzykdiDYDz0o6VY+JwosPw5L/nBx2xJHCfjCXxyQfP0tiKy+DRpIm
nd1mdf5oy9bZZM4LWqtvJqmfzHNxy65kpdXA3p9jZE0+iVM0K3ejj7TaCQgQpMJ7QIz1K5viCH9/
+2waGre5u5GdD2w6zVYGNKsAPWX4dj9Kr7yQrb+bU++5Rr+1pNZPv0U+7fXVvpQoLRbBil8TOVAk
3KHr8Ztd0W0l/B1sRGuNh84oYkp6BFliZmfhkryuLTIvCnbTA3xaWt0W4zUnaLaRPKsSGuxou9du
N5nLY9rGT5Tr4E+jJD5Fjrvz61TCDcZGEDlMRZIdRkGIWaSH0cmomrvBtXHSjJ7ewl+beXtIh3GK
l6CnW64hS1gNQZa9jhC7DBsIrG9CVf0uXIMSWxyGS86ew+mfeye+ZpEXEVKFwWfY6LauQUgLmiif
V6GaR2umLzWxDnCFJ9EdkgGZWwC5vi1CebDzGI6VIfEpBDO8iuPwkmLsMVedQuBqQTExVC1jleDU
8czDYnW3NbI+yyH0gJ0bza3iZ6oHer7N9dBHn6MRPwqylmyjsATAP0nz5cnW9hPwWEqGMsZSZKP5
8tpzM4A6UwnG+BxHVTfBFrS8hehYudz3ObtqIkoZRsXBweE8YatsXVkEZYsJlnDGfq5skh99FL9S
zfEaEkOFwTpqRHXVuKhjLJuA5Dhj7RtXmku1i2xSTuaIvzWiaGMAwUlPy8/S02NumnNqLXerEK+L
Jp4DxUDaZ/FVYt02NZl5Zekd06h/agOu90b3xTVJ2ZeVdphi+z6CmWkSF2WN7DbPEnYaAZBIr0TU
0NgTL5OMqSbzD6yMrwFZd8Zy75c13lXL+BGHIdYBlvXGaRW3hBIPmyQVwZemY2fPhcW2lmSyHMHH
oyziBE1/fJesWgOsRtlsj5f++pcCvG3pQJpfqK2rT9LKYCIVZtiOwUNjuEeYxiXEQbz6EUuQ57yT
SoTruTm5UXoqpv4HtxgcaxmmDHoHB9yQBwR1H2E4XFeRH1363XDHsYh76zUgCNzDOMyQFBIj9klA
N8XaOGQLH6UTVVKUo8zobqNa7uY1VqOon+ehvDcdBpNEOFhX7bcwFpRemidjsnrXNNOTT5gRfW3u
LjMnS1113zF8NhsyMD9QXj61BnbvXGJxSCTRZotkl5NqOtv56G+toY425rOuqjvH0leebyHeqYh9
gdZ3r9HarO6A7lKELuo5MjHG3KfaHNtXN5HL0UhswuUIkgGsK1QIkdCGHu+Nnx+8usFY2LAj74vV
EzthySbUwUNxvbGc8Efg0iAKpujBcg5zIp9QUvwi+EJv5xFevd+RE+iiw47JNrnwaJxYESVuGEzQ
mernHs/+0zJ9+DpiZidoDWdrcMjEZHYw8VvqJhib6mKhwUyr29gT+c3EiQE9yejKDNEdaxXYi8KH
ziGQbzW1nC/LPvgWz4adWALzNhd6F20dkoIRD7KVqIlRcWZgqCMoLDrCpG6k0AXc9GNwlHshjf1j
HNIWOdlqFKT13ijvxY6ie7paN4QGn4rEZb3mHkOTeWPAKE0Oy5LXN7/aQV7Sff7eeQUBEdzhbSbe
eQura60hUWuj9HinCKHZ7R7HkrA+DDjJhdLD1VwjE+o6xiO24h7MDnXtIV4CeIA0qcFOhih+LoUV
Qh4kCYrgNrwFVDN5nt7Gljse23xl3wyXizf/sNLyzaNPpF3vSmvkggve1wE1Ok1T+0Um/Y9M+C8q
iS/hB05onrgAdQPUJ0FTTb7DsL7FEnAG/Oh3QWwu3uLpGrnRhp7qe47MoUPwZLA4SjcjdrYJ2Eqz
c1n6qNyEmtuwqNXjaC23HiECFNAgqdW61jl7NnIDTJPE3ZVocjqPOISW2AFQ+MfQpN8lhT9SVpuA
qZHpVKCk3mrCwoYCiWsRZgUpZ8nnJLNnv1O/dMg1SNXelRj6y+q57zVWc3bfcgA80xu4EE0ekKWx
PpBmAr+iXGeieP+Y7kMatRUGDk/u7TovtkHtPOGHxZOALqxcYB7g3UolQU7J6BxTjvRuUuAkYyyK
Ol1ZhSQrzgnmN+PB01w1MqS5/ZoWnGaIH4IFNrsIkbXVgah25JqujWctt1L8mor+RYXFQ0myvBzk
PSji9OyMxJ5YPnzXagaJmrXLgxOH9HuitfsOfzY+LjNLFGDZYNMU4as7Fa9hipB0DmkBrqC9Isqg
ZMbtW0OgU+4D/8DtzO3XCjp8Feww0xTJxzKl7wDfnbD/vix5i86feQzJsCuFDFSNQ9jz7cBFScbI
a7oet0CHZLpARnSORVeaZ4f5jFdBBR9MhYi1JvmnoY+0ddts3gQ185PSZc9TezDd275q1yf4Y57V
a0eoB66viMkPTgtirtt95oPUdpaFCXH2zWtoCvravxuqGo2FFclNbB+GHnJnEVTRuel0d8EuXB4q
B71WluKmL5Elo59EeE0uWXIYCBjjUHJ+hk7jXHUlLcoZhTXsTeaTataALl0s9Mhf4SCRSDyzVbXK
C5HBqMqn2UHaehwQ/NK0RLucYlWkccpb224GDSq8GmRwEdamZWKWsaInu6ZiuhwMAQQ7yUzYKfhx
x4VSQRrJJGB6NETkoo0X9g6D5BTnPfSo+WeN4LOs5h9yzeYaLdB+i3rkWvk5zEqg5M3lJmdMWhAe
eEjr+amSuC/7CYVakMOcK12fDkhNB/LQaH6DW5XxFo3Q0n6OWhw9gKt2xPDE9oF6p0BrrFLPRx+S
ki8zswsL8xaqIt/mLgOE0iJAfuEEbePqG4yCt6oawFT19Al4V2orZgPbR6uX7k4TUUCHDWtU0YJy
aSXu54V5w2VBqG/k6UMwOAApNcDC3ntwulztXJ/hqAX0PWcNvbRz/HXiPLaOvas1ETyKHaZq2xdE
/ATRmCcrw8nQLAdayN9yX4ELw2/mTzU8OJuRqF3+DMPx6HilxaaSifiw9OeOEmHMKB2NNZHr54OA
ymGqQMrADJJsCJlrLlOrx0Bp5DpZHkjmvnd79dpE9MBsC7BdOCsygO3m2A7TVa9AAcN3LTfTryJK
/EtE/SEbOhvTFiNG69mqF3PTkYmNVXTad451oDF3Z82mu2zpIWK7Jx+QyLJL1wLa7WA650q0t9If
H/zAgdIVogf2Z3vnJIs5OgXSyYrR1k6voo2yxy2yuPQtvLRlpqdJMgc57CP8WgGYTt7Ba8IE1Q0k
jbZBRb6lagQd7snatIyPT7ahtVOhSmiaYzeTmJlPw1recnUW6D6SdGT/4BWEVY+QMAKipoqmogsB
NcuxGaJM/jkXDiZ5lwzwKBZPRcllWrOJzH09YJHN7tsqdO+VmS68iPxRlaGUphdKWI6P4pfgLhJJ
qWaY75XwkpSvtnWRlRunDbPtmONZGAG5WI4c7jwc53NyN86ePHiSlEWPJiO9JCUONjHF7HUDVJvG
s+5Tuz5oKGgjVvVjPJcvtimGq1xV1yoEPONYHkk9tkNUxSS2BGgQNjIz1ooa651O3q+ugFqoVf3D
igMwUk34rIHO0BHgzc5asnANp0IyzTBLpQ+pPfnZu+BdYqE+Bl8Qfo2usx4x0iAxmP0QYH2fzFsv
XQ4jhTBhTXK8LDEgJIFAQQ1v1FmNPjmYW0TfWD64VW+QNFsE5OWufKMi/16nywSmE3360jDlKUai
Zd+7iXVCvrmI4IjbosdGgain5S3zgNbF3vuUXk8zy6QTj7dwfBkPRLd958JwDQQOsiECbDUw11ze
vLnxiYVqXghgVpeo8h4qN78fLbJkRGx/71R9T24VXQreMJZs+rHMaEM6DpCHgAUH2TrkDte3Z6l/
JN78EHdI141bPsyT++jNy0D7CxbNqOzn3suv2MAztx5wVDYoi/mzaXhDZQ5hH90IASm4upb7pg8e
2+HVItNSqeWaZBJ5QesOpgWAs17T3TX+MhwKhq2xR4Rnq7Cf1BAjpT0f6TRFTOnJDaa7SDVKFk+v
SBKJ6IqthrpJAqFYJiTD9X5Y4OnJC8O0zQkHVkwit8nK7ad5XwFIS5Fvk/vMAQEI02KQyMerjoty
AcloF99ihkdh/hkF7VXZp+eGW3H3KwtYv/2eXsfAbKq1jnLoDY23HK5UW20yhuV7dm0d2yQUG5W1
FZl3nyTF97CIXpkCwv0YmO0GaJ3CXURBP+iFeRldMuRhEX9C3YRE6FXBXWBJ7p9Y6hy5Veg0W/ap
U3m9VM9TjRdSwJxuq+duVC4qZTiqAdEkDtHRoSa2hDG5carvOd6dij2QZ0b0itNNCnO/QK5kozyK
6MNkAFpLyf81OOK0ufCK9za5y/uBBh1mVgwwPXt2clo3CZYfMvXo237YxjkQWR9zgSMDWnqI0Els
X8r1xtRoepcogPj9SzVvaLZcCFD8ay/QgXzeUdSNlKYtlXWUuJeYWJ1tQqu4CAJQAwyE6+RQEmsL
k5dWueopK2lbMYNi9g0TFSWhO0KKZF/o/iAh5nJgFCgooDE7bZrKvnTRuhTZpdcwJaqX+MN4tIHL
YD8tS38x57TyyGkYLtnT3I0ptq+MxHJ2gLAmY0JkESvkVuOR3+QBILNWz/2+DQIWbXVorLcak2w3
+Fg8kl1NKFkO2C7rKdDr7LwmsgcIZSdB8aTzY49PjnvbNQWL4RhHNxHyg6F8F/6TR3c0XzNTdUEw
UcI6h05a4BixP6NSwDvWzas2vcP2pQp2yqmwi8LzDAeb+jpEJRNE2XbNVV3D/RSuXwG4ZbYQ6cID
TmlgAg0oqOzzYcY1U17Te8ZZ3Vxr7zsCtMLTilRYtJERt7aUIBKnww8fZERT4+Zdb9n4HIA+IJOc
uze7Nt9kyG0x8/xbaZy3Kg2g5ttURsBNainFZezQWs3rhFm3lT/3rrNTVrkxpXk0ghrGmcECuuGq
nN97EtQkNsKGfNxgU6eV9ywJQ5NtF39zK0yiqgeJwDDXeugKZDtTPizXi4dSeFCqR7XkmmNBhii4
F3g8pH1TQgYsw4NjvUdpPzw5A6CZbqTGmV5ZbEQ/P6slje6/HlCGz6eBnVzoW895PsVn4Y/YaJD2
30YanOVQTNdMSZrTYkNj8suwvK5GZl2zHrI7psfBRedHYq+t1iN2AArH4uNe1umLW7fjg2W0sxmc
2b+KhoEkz8k7J16tUSPVNQEPHAWaMfmxrtH+cKEccf/M3wNfag6tMx79qK+e138nrGJ0EOOqcPUL
x9nPcF7ENdP+4con5tNJdfXmdvGD1TnufWUKLG5899c/L5lSJJ00epsMPdMvUzcUnml8KDwE5R3t
g+cVldKVBfmQTu8fI8EV4qgle1NuRd5S45/d1pp3zLur13gpHxzb13dMu5rnEZ7n1z/TsaHPX+P6
KTu/uXRkrL999fXTKSwPY4VBd/LZoHcTAnlM4QF81XU/NpfelroantVgyV2NuumxquCLd45vOPO3
8RS7P+VU06zVRj8kASKTcqLDZrokuvUNQPWxd9oLEYzttVmQ+7SExT0nY+ZdapwYj75BcaA6+/vY
uemZdhshBe6sPiU9OnMnAk/c66wNbtOuvfMkiDT+8mubALsWoTbXBr9Wm48UalE7vyX18lF7cXNH
9294aIr5NmDFdX3G00u07+CCQO6anevF0rDG7P4hJ/9qoy3vrW4Q/BYl1rilbrO9dtDrOKgXKISs
7gRd5iIBQXGYEZU/WmQl+vDIYruurjppJs4duEdVZup9qqLHdcBx8N04uJnj/pvvmO7UYG2FxzQd
gbTFXsRXjLTOPXfyjObizZzlhnjL6Th3uUQVleAQKqzv+TLymWLNgA2GeibKb9sAvlzbE8XSA0+4
zQpA5R37X5IVAH5/PRQ+EqElK/Se2vdGCU55EcrxpNJh2UWLBo3PGXQ3ufIjAtb2PiH5AxLonp2U
4EK6qAzp/NA5J3isJq5W+lHdsFVhnXOeSPe6qmtkIErstCCoMG+bb1NIZoCcoKIvMEBn1qq4Aszb
JhNhAELCLxmXHSAMeMb2+EPZe7dkd3ixJP5uYcS9Fa4y+3HgcE5+AD4t3cfziBkqMe9u0nP562w+
xQoGMnyU9HKB6iYuVN12Vw6cN38dtse0sJaoOgc2OnW22sBwLCgBLbPyne2uid2SrSo9o0MdxIiE
+iHxUbKhcx2FjUBmke2WffmDGcvoZlJgsXXOFrho5yOrhjr6GQC22DfzN1R++OXqBPJ3JwMQY8u7
MLJ9KmtMSJ0B+Kt0TstRyMuRXvX1PLOOV6NpTg7cSF2EC9tCQakiLQRiFdgK1rOrZpIUXLN98uGs
4Y26Dfh40BKBncrgLZHcZCpfH4FIlK80x9gFZOZbD4YegS79aKCeVhs/zD3sp673q23M3JKRsDCX
qbAhlyPzrafCfpQOwsGI8+FDyPI299KNNSOXdj1rvEmhrTCGRazdzdZEO6tBREORs+PXpsfG3Tm1
UteU95hwLelvGw7HVe4mV0aP3Zt0YG8ITBYedwgYQl5+o1dAjVqt7bALSp96OhoM+xMvaQ40VZCZ
OCLdqznVh2ZymdYOoq3Pcww+yQZyBu6jZbL79YCbAiLUUqK8+868BmE/s+lbLFAsqfkMYczkSLbW
h84wUbcWlOUoX/TRmQFaE+J3U+VIOpN+ODEzo46s05Zgx0HcuCK57+vRPaR+n93A+jQXcdNWu69P
XSvLbi4WFyKUw0VysQCcXHWaNCwM3cHSl8QWWt0TFsLmTnvY/myd4x/jbL3zXfuOqG78S75pT2Z9
EE0OCUrIQ9IU3lFrO7xCgpL+hBSAlavN5weJ5mA/ds5PI7yPrC2aUxAog5EkEKTslBl7ku4qZie7
AUZkngh5H/eyNoYhH5Rut1LRjUKpcNEpy74NpANvKicMpQ/S+VxMEsyF3nWTpz/LENFoJmdr2wZQ
UCMTkly1OMtOvqBmSmiCf0jKyNHq1EnJojqPPfVsMDnstUdcXAA3vGsDGzNpKXZ6G51cNpX0p4KO
EGIlnoNxlQYqKNIVhfaxVUm/TeIK846FHLG0EANawPn6NjhVXuS+1OQ5DSVnYBnO0GFSfBpLSHcr
lsCr+hFnbNUia4o6cd+Hq2aEsFth7SpV0GHyUhttHOlQsZ2dDE6oU9YEu74Mx/W2dlEKXzGxdrNT
ZA3ZSQw5v7eg7JHIfV4mj5idpbCrA6fTDwML5jxJuquqK0DsZyx82q0Inw/6q6zS/WNQ2/VdqDSF
YMw+PouOFAHxSeUMmqp9VHfiXFOWPRZ1yY8SXoVqcb7Qoy9PRobTSVskyRmIXl8PjBBIVaFbq2nH
X0f0YmsgGUdonACuSfmy3+RkwnvT2yfPTYfHFXrUx06PwssJDyY99dxkb2p6JcwHh/JRN6SZlMl4
xw33tGCevLHdRuK2o5NDLlceKHVaQguc1PrA60GnEpfzhnhph0UopZTjJiM3icPwrWqEc12sDyZJ
n2d8SftexGEPX5p/+/pqOhYAu9LwniqvXB2uTzTcgPZDAzh/PXz9+9dHRi7f557d9x/+/etTR6wh
RLInYDtoQwa/TZOS9MjWvshmfe4g0OJuTQ+VtLfTMA6whrkDVCUFDcm7EguKREERcvloXd8tKsLS
v4TxeSot5OhLZudbna8JCp2IzzbcwfPXR7wBwcnuOvA/3DxStmCn1gnEkbmwRz89QdXXMo/aDa4F
xS4ezpagZeZ169XzBXdaHxgrLzsd4ZFIhrK/yenHNhHbnrZvIaiWaXC7ZH1wW3ooptPA5x4pmycX
F9shGl5bZY9Hq83GI31zAfIp974NQrML7IMQpkfq3/h5+KZs3uexFgbcRHyPaoyt8HoEvz4y66df
H7WSVg7TGlCFvM56tUNWfXQlZL2AquYhzzJ8wwt+vQT9ReRlDb/HiNuvB5CheGw79zQLceVEYX3A
OOoB+Y/MEdJgnXvOdbs+pE3b7oVktOV55a8gdaerzqtTkDnyl5vW5vTfDzUu14NObVKcWz2IlXGK
1A76AMEn3NYoYxgj913wEYiOHAsWFGyiv6Ykki8+DTIWgXW+GJBWG2B2jWv8G3GneyQ5AR4hu7Ge
kwXbZRIDOi7G9nFV2PQUspMV9qdhFt7N1wPjlWTrLg1UlSUqfsArVoQl9EyxJYTDkiBd1qUNqpIZ
M9lMtwOZRLUo8yun5mo7DEFKh+XORzVxRAWjrxneHnVB/Svb6rZuh3OKmYBrmrtpNuF7mseZJo13
i8oYHpuFusLN4/BxRsV5KQ3dASdnPy4sL18vH/2UBSWjIFIQIXe8N/RXHyIFiqhwO5BEPUsasA2r
IiRkwdV6pl9CqJfwIJ5aztsyzPrU5nmAAp5KDYcl+LNQkbrmR/VrKpya64Z9TgvBsECCsGNsfzQa
vv2EJdyiyNrYJbRfH4TXhoggSkVH21fiLIKKvF43E09jhsJjoNEUzt8b1DCX+DqSswKRcUpa8cAP
vqaDnq/kDEk/ZJCDImWb+wXkp462VAupdRvCzNyW3TWzUUK7Y5oeNczKIlGAFH2B4yK2H+iUbOza
/5kGDTXNEDh3U0ZuU5h1OaEbkUcYn0O3JXaC+7Qi6qGYWsoq4dzQ+yQDaD0pIPuUTEAjTKQDhyy0
5Yeb0lAameGmwxQenKmRN2WuH9PkMfkMF9faBqWZdmCakhfB09iWiyCdm7y0bW3SgDuHh44pPFbe
TxHoNTVvNb2V8VOUybfBK5lu5/Kp0tCnYqJRj9MaG6xkdTQ95qJCils/oWpzS3JE2NXF+zSjZCgW
DLgzIzWJhGU7dA1AD01GZBq47Y0OEGR3iRaQs3qK4WJ4EhIXvWjJSwQgWWIBox0Su8o+h0Uuz41E
lLeE4S5db0mSpl2AIhxRK8YgPESwl2T5PY+dGKdYoDeD6qcbtCgVe1L0pEt8wB0gtmNs1VcTCCAr
cdbABDO/5ZbYWVZjP0bhsNKhKgoVHMlnhIX3IDGLQ2X3kGH6KHkaBx8lRpMcxlDT7h5ysxttP3l2
7G9CDfKxbKv0GQzwqYE6fFEbUq4RdM5P8ewiRY/GX4sDtR/VmjwyiUNiE4Dv58izy+vDfh/08bxx
cthmQVDRu0hi52mhmgbYxFioHoV8KmJUomVDq9qrmK9bv8b6xo1ld2tyC+9cvt5M2J3tk0SkD3qs
aFzGIscmAiUGhft0jJN+2iPDSukGBNGLDGE/AHmOdt3o306MNx6gXXwLbWv4kGItaqnXvbVdsITy
Neh62qHsA7fGyr3dgAYHbDwxqUFtVbj2B9JdhumTANHhb2vr1xJaW9jpxhHvba5VdduVWUdCQmht
vz4t5ry+LV5tkIDbiGg8dn42XUvrjmyJEpSDF72VpA3pJcQL2qt95xbdVa2xceO9IqCAHQgFBgxD
Gen0LNYHNCHzzm4p9bAwAt11oXO0TB8f0sLyHir/XiNzo/c94chwGyYlspGHoCChEEIkIhTUkAjK
uupetMtLPlrjE/etTzGBARm8ODqUwokefetiIWyaK98tP4P62XfwdY2ucY7ZZLHxWzed08qhDC4W
C34XRGnrLqwiVJIT7kk/tl+LKmSiW5o7v4EdVZXCOlgVypTWEeiBCzSctqnt/RDO9+nc+9dav8UR
0mU5k/3jdxkZp2oiQoWCmL4gOT7O/KNJx3d0iP7jMhS7ANbrzvbdcJd3cfbKLf1ElqH3Y2oJE/E9
wBQz0xJ0LA3CL6SBr5XyC1zUBBRHYzk/RFZ3hXS83CSUkPuWnMGnuEXJFY1jt8PRzN156bBajRP1
WXLxrgXwRxcG85kWL7PWxCeEM05wJNmDOBjlYaxLiH6FCooOAXuehnxqdSP2YpANl34v5jcwRcns
tNdlGncg5hBcNmmKhiWBaQsUVwIwkcGH6Ix7pdup2/q5brZWBI5kBdbfBAX+nyL5TtbYPnCBIWAD
okaHLZ646Q3CWXKpJzltvOqlQrIHN4QIh6brIAhpZ9z61hAcIkXVscz4tSaVtVzn0JZcPqAZ5779
7Mam+EAAWtMmSmj1B9Wd4By4CvRqK2zVg6iRK6DP7A6xFcubqYC6r6LYvUUzIjee5yJUMekzpa8F
LM5tbqyKq122HoFHXRVfj0H6URYM9KcaHC6dXzBCHQWpr/NH3uDq7Ltds/3tT//+1//894/pP6LP
6o4iERdC99f/5PMP3vs2iWLzh0//+lQV/Pf1M//1Pf/4E3+9ST7aqqt+mX/5XfvP6vxefHZ//Kb1
2fzXb+av//7sNu/m/R8+2ZY0P+b7/rOdHz67Pjdfz4LXsX7n//WLf/r8+i1Pc/35l98+SCgw62+L
kqr87fcvXf38y2+B+/U+/e1tWn/9719bn/9fftt/tgUBQX/8gc/3zvzlN9v7s2Al8dnQaq0DW/32
p/Fz/YL3Z608JaGWOUK4tif4G2VFIApf4meUsvl+W0o05l7w25+6ql+/5Pp/lr6HjsDxsK/x895v
//9l/8Ph++/D+aeyL+7w/5nuL79J/nr9t6O8vixf2EIqbbsuz8vn7zg8h/rj/YE2Gt9t/9vih0Xt
mBXO4JpdELJn3w3KR7Fb97BCFg2S08GaybXOrT3ol32aa6C0WVneRTab4wINWSpB2QW5ukH0mRxc
O8UnYXHLF0ENAnv91E/wFfctkIAlIva1IUjOjIpO8+Jc/d0b//sL/PsX5Mh/fkG+CCgRPM9TynHX
r//dC/KB8KRWRK5xWfvvFmHHp2B9YI8Nlbp/02CosXX52WmWFkZIg0QujCocyFhpEA+lA7scuPAm
uE67iM1GVc23IXBjE8PWnvMQManNDtlg87qUVayv6bnqa+UKfd18FPWhiZHi2Soab4qE6UYoi308
lMvdv36Z/j+/TEdKxxFSurZytS/+8WVWnCzuQKcK2+7onZoaqe92qoqfbTfg1k+YC+Vkp7ZRZ52S
wnH3XjOT2B1EznMf+oDWUMo5ZTHdGKK6bcqKM5zR+DFCG5l6y62upX3oC2u6S33EI6pWtBFjBN5X
+bqr8sIwuGya9qrXoUXWmIh/1N6+dK8ULNDbofCsQ1aF3imYwYM0lfish8j+ZlKQ3k490GmHxOUh
wz1359QnPGsYg4p9BwlbvQ9qCHrpcMKeeKpHcp1EXHobt3fVaQpJsPPyKHqDhK1Yq1J79/XpVM7s
eZmjn+Ok1Cc9Fjirkb4yVbSuMke99omoJfK40FkhgmdrTkiVZCsEHtCF/5QNvz8kdrf/1wdK6n86
Hx2pXM9xAumrQDh/OFBgmuuuVqujBXEhUn2W7LzO+fPJkB+0dRA9WqeLIpVQdfx8a6cpFarlGjzX
KdPKeXovZnSknLfVGZ50tNPUcURoNM7N0KkbrAKkPqznQGJZhKbnVXJVyj7ZzpqkY02Y88kHeL9j
+cs3/8tLs//5pXFeuzJwlec6Sv7hUqsx9i6MMTHzCaeF3h+xB5xUcR4TP9zHje3BsWqhRLiUP8zi
Z72JigLcAGO3o9WZ+rKu6QO7btIEBKZVZPtxsSgt34o5Ds9ipMCeZJdfB9Z8/a+fuv0/PHVfoj2R
gkOjtLMetb+7SwyiyptmxhNYBwUZp5O6Gtw0fxkr3CDlqE+1mWGb4FC60HMdnbwJ+UQBrv9fPw3u
1X+8+zo+N3g3kK6wHc//w923m0bs1SJFbtKSWmVypA/uvE5BRvc5NRGU1EAW15h2yutZlM2+K+vX
OKkZdMIVCrz7mG3IsdKks319NHlx+LePIuX3qBmUvhgsAH42kceUOhyfvhuXfcEi+L+9lP/pHf1/
hJ3HkuRG2myfCGaBgN5mImXJrKoutYGVasiACGg8/X/Au7gzzTFyMzZDG7KTmUDEJ9yP2y6FloAU
G1jW+q/6H99oW7reLGsgyj2RVrtuygeSSR7aIjXPf/0Pegn+yvqXMfWCYWZwyfyXZ+T//wehIM7V
nAUrEj7193/dFYWOd8aor0q7JvIETMU//wL/60Hgjefeo7zlczt/PAh1jxJ0zjHQePhFSiMGqu6Y
eThkED9i9tYhfpBvpc3gpCID76r9Wxj5v9xZ5noG/PclbFEdoLq1fZ4B+8/DHMFs7xYWSvGpJiwC
7SUEFwLIZOmyo+lscR3ESEjblIFa1KT3XkJ83L98D38/pmwhHEtSo3BK2X97IWYAUVOuMYcVhYMZ
v7NCg4bzJiXpzCxEdEXM1qcLbfAwB0Z8lbYIQq3xYjclppq0fpzKZLpxHQi8TTxcCWSziOwCVgn/
8jn//lXZwrM84XgupY/rrY/hfzxmpdVKX9Z/abJ7nnDD8m60iQhctusz0jfXjUeyiN31NkkRj7oy
k/M/f4K/von//rF4TvijKcAFJdqfB7pnmHnZSOjsiz6adpw+TkmNdV1Abs+bNzcDgNg2oLCrvv01
uxjz0QDJk4MexvCVeU0/Vu5XM9AmKgNx3fkt7zyb6B1yW0BTnLL0iw7izY4OgZyeHQpE+yQdQKWO
s3froHr1GFqABaonMLtc6GqAkYFT7EWuGArhAgLGTkNywgQz4q9jeHLZvv7z12BSgf7xzHomt5ob
mCbfgnD+OLq6yMSpVMZgjVPD2rYfCI3QqtPKhRhg4VW4WlzrkgBGew52RW/NJHZiyE/Z2vkaRaOl
WnWGNYqUpbWOa7H72F4NCM7/5aiXf39iELhRD0rTFJYvzT8+aO6LuOoipD1+dk4aD2wsa3hBlIAn
btnf3wRzMpycHuHL0BIA6YonU5fWL9OcrxAYF2eS56oNHsxhz20V34i1c08n79SRArVNUwAd//zN
/o8vVlgm5YKgKmc79sfnXWaiqSbu8f9X2XWEcBzcUcbX2mrwBGXB60gebsDvfVvo4fc//9ne339U
XKMmxSoXkm2tbcd/vl2uivAyMzbmR2UDYWXEGhCXZODvsnr1xEfmrRdgN/75T5V/vzs8BpuOTTfB
bWw7f9wdXdkyA6n5YyGPi88VPBajpWxkD7rAStS+cpIHAubaS2bA/h4tsgI0mQz90GSrIbSCraec
bl+ky2ftNvnN1Gt11+fIYEHEdY9iwZKBdvlfPvb/+LI8iZDV4wKBW/PnUdSYfuyW6JB5lNmvx+mQ
bdy0uGm7hoA9vD7HpcDt8C9f1d8qBhcoF3dFsB7Xkv/6378QHJslW/gKN3ljclibbL+JVGV4D88/
DlOf/ZbycA+7uEf9Is5DO1XnyCfVxPI9iDZs5cEvPM5t/BnkK3K8QwKtolf2dwirGuPQo6TSGf6C
HI8PRCjnXx5vpBV/612AxYrAomh0bF5K74+njHGs7gIm5ZvMpm6cffuip7wmU4HUNyRPO5I/QLUR
71RYqbwZ2JzPtpE9DHt7itswZnkRdjh+UdHvbAc3vmsQobVEQbwbagb3zRxdJwl62sRUC/GrxX0N
IADyB9T20R/KvRnry7LQxoLi2FuViRCF3dBglsW+tY0fp2YDa6Y7wzVscjHzK+LAHkrp+A8tog6O
GIwBvgNg9FRlxjk3U2ysUUIE4MzcWxYwkpfhWRvEjJZLd9U7kjxY0SYHLg4UA9mtQtlyZfavgxvx
icnhQ/LEJHqsF0KtsJ4xHFwA8zI3CsZfpYYJYNXJT0vkdNUy6yupuTENeg3DVTLWRqoSL0PEoHDs
BzPoHBJFauO6bH4hDGsfL7RyNWYp8sc5mEmvRdWO5xq7/bSokyVZQPt05mxEP2IxpShkhRuCS3bO
IsqPCZhSAk5BfSLXfJVpYeyYqIFSBxVlZuAb+WN1Dj/XXljzG3b9WG6LFWmZXTzSO7axtTqtZPti
CTJe+hlvY67JKyItsq/S+yrzCMMxWXebEaZ1wzbSQ2vWQH4I0cj6S+uOhN2aUFoKzeA7WkFeoxQk
GWYAM+K6htsaKLpGrHJGML1kav6EHIDmUvWgDsoMRjmuKyidmphOPYFzZo1ShvNAVlVCREgxOTCi
z1jMmyuJGGkqMB3GKOxdy2frWFYSUpDxlY/TNfpFqOlmMd/4yDV1M3/COk5DAwsffCtv4/WEoxF+
rejuNp3Ci9dnYJi68qOLKNxmYyFsBMjEJKPk1E7pXe8DpfZzKnNqQoYtlDWbVrfIW/oTzBJ7nzfY
dpckuUrTFZqhiYm2pn1rBN+925C9UcMrslSdH3j+QWMBndn28qwhFsJ5QX4UWD9B4T+oGfhakZdX
/RWi8QqvwXxBRGBCqeQf0JXTRXYOEt6h+UwQBYKtGM+L+HFhVISpBENSEFS2jycecQT4uA5KqOg9
QFwbV5jk2QN+AINGhdNUdOEKlWJ1AX1fYdygWW2PTkomsD0AVLZo5VVZf8VsIRGDLs1GrqlQpe+6
wPoD8KR82+cUnwj+ML0jUAO4cNETijiBnImn8gsN5TGIM3Q8ppIHp+/PteQtl/Qle2PBnW4gvDxE
3WJvmxKQYqPXLUS3Luf7y6jTq7ZdkcLzmou4Y38tYQV3h2YxF1JQ8sdeLQKxo7LC4qQkYyp4UC5E
JaibOXawWfrYVCcybkWNA541EibykY3l0A9YuWy2kub4rTxs2wSQZ0RrmDT/m3nxdkPOk4bE+7no
I3/jIeMIqfPUmcN+Jr7ZmZgBgO7PxrbfIjPcsQ9HxxwIwq4FKsGMbJbFhEaMucY8GGp8SmBgdyDT
tfvNrHB12omnhhMJVajPVl7l7tFfndakH5J+xy8TVfox54Bh6+aJk7+8CRJg8TeXny7/arK2iXrA
4BoqVM2ZZnfp2220o9h8QhiRXOUZEsUUJW+rSTbGVGVVSURgc7MPGOUAxIXqOooWCDRL7x1IaExv
IiJk2uy+SfXaYzONw7YEfuKW9zrIz31awFY9pUn8pqwI58iwGn0hVvslej7NTo19UZikUAgyWt4d
8t0mTDUQos4uniO0XFlSW68a1zwvmkO7MaCBZdVfVd1Xt54UZDax5e5O+cTWwSAUMKQKcXbpXH/M
NXGNaT32rKrdd6ft1T4ZQUUmv5Msx1SfA/pH8qb4IocUObFxr/QI7kA0cCiCDIPNZLxBrD/6VW3f
u3WPgBn/9V4GAlRaIk9sIDL2nmLadE7Wcy+kD60prqPSD3audl67bAZyFQjOwWUC7slY0nPyVzGW
5j7DPNS17qUuqiK0khQEJ7YHPaVEaPh+Go6DeFmIltlIs6B7IIUuclaDe/FguEl0yBLmLWSpPIpO
DyT6FO8K6BjKjOGpSe6SJ4q8H+X57WVqES9F+tg6qbn3MG7sZF8Um2qVUgYFJkwCHFiNlhq3ITMg
Ogq09aSmSsJVWD7HExwOHzlL2NrFy+BcrGA6KEeo0C4IbEq89qSBaw593RItkUxhuuZmaCd/nIhb
23qE5IDKyOVO9fFXYulxYwyqx+DwDhl46ydAvB02/z18qQR5wbmtyCmPszvhlHe2i9PK7otvG+vj
hfkeQ0UDevKcftTro9FgHeRGrzZsc523BI9FY0kiRCAG9RmiN8uJb7kqTxr4V93ZiDDG+DUxNeqA
iv1OaSd3jl3eKHd0rgPP/6ALcMK+z3XYTCO+WBAUrSNuOabUQwtZEfrEHbI9Esalvq6V8ZL40RPN
9qlmJs7/zdtbAZi1PLCP+WQec9ZUW1KYt10+GqFlTe4GGTrEtsE+ljW8ZCaG5FY6ilzBsmTNCfGi
j6oD28qewBsY2rH4KrXyAPBCKbdwWKjUQ41bZS+Q8AyAFfx1zooPEBN3EpYZIoD2gOp2s+jyo7Tn
4dRVBnz6BnAlsQ2abPGsxJLetggUzF7DazR9lCIpxAbhsR2csIQnVcJjPsM9awzS4Fz5Na/xpONE
wpqaPe8oGRXzIstfjiIEwOZVuk6LKth46zMqSOap+upDGr+LbvDZVsEcwy5uoa8jgmLSeMMG6T9Q
oN4sZsS92nVbe2JlGayfsugddTF6nILWdZ1K640br9iVQ0YZ0RC35OHYtF36TEpBdKLKwGjI38uk
b1ejUo/ZfO/pPryrpzFT5aceqseShpM85x61R+8xZW5WyxjAq+K1tMzHPBeIVtGyxfs102uxjnpw
T47MflIbv1eBcr/9NeEiIn/xONczx9uM6lIFkM+L2Cdpm3NCOvdpGoVdoh3uAGCSDWPiXRJzzIv8
yhXYEIas4rgjGCSGfWuuRnI722A57dCD8gTPqHLuJR76MuP5b8xy2JXOeOhaP8B7PN0FCSar3pTz
UWpbU/XGX50F5MnKSGCJm7tyTSvGi3VNnfaOTs3aoWy5seLxbdA9Xt+4OMUa0cVQUZtqJ95OA79p
2xGUkrrUnV2omuWlB/U41rg7sYX87glKCbIExxfVpoPmfzN+RCrPD1M+5rDKux3XmLvrrfG+NOD/
G6CAp9q7CxpYBs6YPOpeYIcryEYSUagcop6NJrBe6BKfEGMCeZ6sK3xT6EKECw+ezJ/iTQUJ1VUJ
ecEYWdFO8qCE1994bfTmrK9EIc1bDtPykKcG3DUnlvRF3f3Qq3iHeuqhDGL/IferX1ADmlNJ3YEH
ZDXT+GHP+l9rv7wSNeLaHt4yhfaIo4dD1tjBZ5wfTMkEYE7FGM7VvSL//JShK8XpSBqSZ1N9VshZ
TCtUs9WBgS0J4sMVEhcYirH7QFvPjLc8n8RdRXp4rwRV5lJcuxphe85hophCIlJWv0mP306F4u1I
jhVkixbYZOJgWaWFrh4JcD1UXb3X9wx98YeBzt/N5iov6faTWKFkxvI02vbnZBp3FlxC19RXTdef
MBT72EvgJjoc82bb/Qa84Yrsp+W0Fu1tmUO60tSDsrcPhVZoEMV1bo5HupJ728cC2jxBN0B/ao8A
ZNLD6vdxcaWMynxnJrZWaB+BiU8uf7YG70I45M4cypOUTElws6+GN+NhTpMbC5elj3wnnN2aUHFz
ua0d2FrBCpSx8/wUle6FSie9NNRVvSjhb0fdC01JDvFzj7WS4IAYofC0hodZuCEHZZ5LQi6N1YxL
QV8dxqR911lDindPAFmO4YhR+NPonAunsHZW4QK3azPjCYP1VYRqcauwnpGACA9x/aRVtcSngHd6
kEk49rkAxRLxeaOK8Ipo787yIZEkPWcHUeI5syWqDbZrVSe+k8pCkmvGYe6D+bLNBRWICQWIiR13
9BvLVhuJUEVIlpP8GlHNuagH7LiOwr7xEMDaP7juPoWYNKq2CEB2ZiE/RYYeBeUNnQ/UkQaKDSvt
iyJHIBPpsFvgcGza8qXIo1+8GZApXfGWev6nDQ8tl7gx+WYVlViiDKAhEWEGhAnDnkh3Ir1vKf2Z
f1fHpLRHVOjbOH6ht8SR9d4v81ta15eugyrWYz/0O7s547gj6LDiMs2JwF5SpC+B/aJyZBq1Jzel
hFVuN068s62zpxvzZo68BvE4pGSQV1aNQFsJeuJylZua8i5NPS6/wkgYbqb6sDQ5kOmyLjZKrrEx
BTpDGUmIQfj4euO5ZRPj7NMF0yuM2aeoBMBnjgHYkjUgDyRWCQQLGOTyPMtgwKkGzkkGD7WlDmDg
FLjg+lrR3Z25c/e2bOWtRDyLlS521yg+IJHLVgxEFZFA8NG0xpuJominiIXMkH4qi2eHcy6q7Bfc
G1+ewffKfb2qwCh8YdMzu6P1AA8ASjbYItKq+dQGg8UgPSjrUXqyPdKCP1p5duoVAVluQo5Hb/HT
eHG6chhr0tgXCh3VilOSpg9z233Az+LqdlGdbe0oAvdXTe8yA8qWk96wTargXGrjOtfwdI3k3TBU
c0ykm8H4igwavq5n8aNPle3iB4IeXlDq18fA9vwdXSdfHkE5HsThpGUpB2oKipsH5hXYT1GmD37O
QCmW3uPMTvnopmwfZo843KbFKO1wyKiZ4IAI3NOLbevkoBpSKtdRDH4ZgvecYrnxe0hT5M0YIacm
bm/mNvzzoSCl/mHOgE0mTc6LFw2X3JXjUea5tx3LFDuAXLiLfODfs0NPW5QRR1G0zsyN4d4ejomT
iBBs23IVgWyy27M1RKxKiJq2uB4TPK9bQw6ndrBBlU8e++L0naTOn0hTLdmRuOtHm8c0edGTporD
VrxhQ1JvAhv2tVN4PxXZiMbDwrD0UEeS0HumGr3vINi1MJiCP9l0AXQGdO1IxYr+klfDOakI4Gmw
+OE8C3MQDpRKZoHvQWF1qnmMjBJjoJGhXO+X6ndhagR3rhvGPu0ChFXAIon9ZmdsgRfgfk0RPQPf
MBE+cdOQvkraVHFjmzwobgx+mBru2AHBw89TkPJRdt45IoDcU2NwsvrxJu/br2kF7dYk0OrJxAXZ
S5esj/bejlBpGZ65j/hxMK5L4ltHcTDqzAr7cY2K+fZ1U2zg/iX7NrcMuo2sO2ns9/g2k2tWiq/G
BNND2GkN3Tt+8Bvbf4IIHkYOSzVF6KfD2VqmFaH0Wap2bVuCLPe43CYyVHpN1gOx6s06Q4LycZMo
xTzDR17nMGUZtU+DOlwXq9HINgASEo7OyX4uRrDwxdp2Bvo7iBn29V70bpGPOxQEgA6F+122aBZQ
p+WbHhtlk8XPxUQ+LjYrDrOJi0p5wFPbqX9HIc1BZCJymw8LGAJOkOcEb2ZfFfA1vCt2WZ/UNAQN
1vlzXTZXnSr4dfBxGlby4ptsJhOnuR7fWSjT/sKrPiRGtcNCl2wS11z5zDVMSQ4pL1ijgz3I4379
yczgFHdQtdiPTyE6Ey5RA8J+o418pxv8JJbDFxKN/T51GLwXvU+9x6GIGD7bRBVjcjQPNHp1r6hO
kdMUBDovaodJe7h26vI0N2vvoFdgaQrWS6GdS8flPLlOu8W+wox3aeW+oecIhHcoTQ6sBAb5LgEG
yMu4YLfWobKY/hWOoY4CvR2J2iswFrrMEvPs4+tvwgV1L8SFnVeaj0VAlgq0npLtaQ+FXVDwTcPy
PHrJ7861X5iPHDpHvgcSVJSNqWdjDbw+g2lsWY6igUzVdxGTt+wyuEOFPm7HJiHmhvjRVibot0gW
mdDV9DM/GmodeSfoWLHCBRvLkbQ8zXM/EjJXsq/l8QgCkW0IZyIvBF2nTPk3Sdr2VEYYlhIbGVT0
Y8yIPHVRgiSR0GyN3if3rzuXs0+hE1PlCOYWhQWLTaPrYxDpxaTyMO1af48GnJLRQoiYpv5hNJvk
EJjNk2Wk5ZlWL0Z4X+x07azT9C4iFgUpPkYIiAkS0WlBNnMKpMydblLpMUQqQOJmUbobe5Kbs45o
VWemgBlnvBIGSAteEEIZDMaTY6tWXz2vTvAwkWGEi/XB8L1Vs/ymyyS5jst253bNQU4q4oDAOLSA
IFA5ALD8xW2eesyDQ7HYF88cGbIITO9OdVLj9ILApyTPd65OVYOscFpZxgV/Jdav9JTwwQaQwV2j
fzXagrecUK3jQMdL82m1wCn1mO2WToxbMWYkcLYo9dPYw2U2rXRtwAhtcmQmvhLTul+QGK9qZ2zP
XjUojoUBY0HOgSehkkmCyYj6DWxsKETlBnFMFJfH5C/rxUl1AU1lEB0K4dZcvCvSJspuWMfkBLry
ThWevO3q7gXc2rd0JGZFEBs8HZZ7SgsslNOYXlv4ghczuYVq8VhFKEwD9E3Z8styqptAFvz8kbXc
LlWL4baakv04Ak5o7dvWM6edhYeRad0awO6hWKjc+quc5+Tob/K9twZoo5lyNjMYrSaHBIefrmjs
8rrHy0VRC/rHHFYKNsuCckj3hSCMyRz6a1e+TTY8lNlcOuB6KJqhXN915TqRDIyvjlqhUQjyFlX5
G9UX47Ye1oKpKUmeCgru4mZ4FdjdIi5eEC50ZUwFQEzjlQRARi1zhcnmDohxvE1GDiKachb8GFCs
zBYkq/UPRs6ox8Gjx+lC660Ql9opK8ccuIegUtiQ/0lEiD38YpY1biLtzAchTG8zLOoLPgmun7K7
GDbrt0piX6xU0W7cHHOKccerSJ00M17n+fVH0PuuS7qo3ZqIlD9ntXxX/AKA90C0Yo2E3oAPbWM7
eGiXEf7u8uRVBuMgkk3siHROiCFVKOOIFGCMHVrTF3TgaQ6V+JBRCZUkMCNeJxL1BpcaqeQCrnG6
GoBmAOAxb53q4SGuZ2AyGN9A0oB+q4BRMR7XrKAIvbPb4pAXTBM9wNk4mzvAZmzcEeC0N4wtqoMn
xk8YVfEhTRbACTxTs2c3hA1ipzBd/5vGitPatm50kRmHLJi+2f6qxzleQ5S5q8j74wqwOZp07shn
iCvzgGu2K7ptnEfTjmmuf5rN+qFvOv4/BDjrwH10Ou+LS4RJAtjfK0/G33jLfw2+72CTwWfISoVZ
mmKr9IMtlrFk9UI+XGgk0XOrs+/WMN4tALZbI4oInWyvZozvBxz26xeJ6snunGWf+MhhuOcajmZa
7xqfZ1g5QEwik0FXTKzAUuNNYckIOy3fV7AWnMFWiL0h38gJUHTQf5QNXYJc7cSrYQOUH8pu+8ma
I97fWd32JjIg0o640B+gVlbbmid16J6WbCBxLA/OnGoHI01+x2PyUDTrarqkDfQjabLxaH/ILL9p
oxiHrWH9Spvu3EAcqEt+IIxwI+D1PoyS5buYb0F2E4lM9NcWkyMQEUFasVu/8CJRDwBLWRu2STbU
BdjDeWUSjLL+qskhcAin+eCxstDBTMKytn8h2afKLDmRuKq7Iboh/eFnaTPSlHv3e2YaEdXZOgy1
buDX3deWrvdWYhzKZc0Vyhg6aotxX1c51/U07YWOg2t7KIPQbPjo5fQydKRbNx28AoDWdEy8KluL
2DIxeDs9d9/wxp8VxjSQ1fGTO8Vn607IE3mkXlPz7xE9Mdp5RJNRES9qPkS9/dpHnMw13wHTxvPM
c+vwe2WzRbx8iU0b4uGtmN49r7K2rgnqdAyA6g27AAOHlUwfJYtiU4utFRggcshzTM35y4ZUuHeZ
3de+/dxJ51ZGEKZYZKDfT5ZtViF0zLPj5BF9lmoFlXctVTVEE7VSZwfV3uXJ+Nu3OKQqw2zDaOwe
COErDBCtKhteOs377SKMGZPkKSEBFOYs7sXS7PyQiDeGND4tk5e1xNxzKmIDz0POliBkVaq31Wpu
DVqxm1xGnX4CCAEjJb9qxlZixBJPzq9wWjtsMv+xdjWDlmDcJR7AlswsijDFXEfAAp6sMbYeBLiC
65H7rE64L5uxFDtHtS/RQbbJe2saI8xGgGsyH8Z9lpKhguHrsQGwGMKmFfjgGUNMebR1nfrZyoFA
BC54TXIGapBDBPjkn1IHFEU1h40xI5EpsODQKkKmbVRzajKW+SifeD7dnoBukKsRsysKGn1fyrbc
AUuGT+OqFyau9gHLG8NRxyM2hgYcm9p3wcz42DI03ow0aMQx1fulY8kCFYo0G73PKh69zhjuPNfw
wtljeKkQPdM24J8fSvnhUdKRLqy5cAPKFQ63hmHI8OpAYkc6bTjY+LJvUq1NLI3juGlrRS6XR6mo
fS5kmuMlZlvKWu7kdvKqVuypig4ThBzJDIl7cKaoU1g35jG7aj/ZmQ1hIhZxVvzoX1AhTii5cUZn
tEJ9Bs0M2qZjdTuniADcLwyLO9LcKOXu2UbDx1cO26fW/j3aUu6KouHvco+yCk496Qg7nTC1ysIZ
IAYuvWbYANsYRxJfh5G/bSxYYkQbh8yVFWbKAqed901unOMIWhD7MLhs2dk3GWZ5Vk4eRxPmwLgh
2iyK746nskUaAG7JZRRwzEDbALw4aMd4sdvuy2HazJAgWFhxGiRBUbf6/nNvRHd+GfVIi8Re4a/Y
IYOkopKBuWsmoqOKumdfFKB2qLzuOuG6TY26OtJXXqWlTbgXz0pAhb/lO11cYC3p3H9NbJNLZljj
/G12nCJa0jhMk8PCjdZWW9a6y76RBGPDOy/UFhrwa7X0ALCsK1+nvyHfv3jzzCxOVs9u0Iy4qAB7
Gqu5bDJJhVqcxxG48dZLIIU58OaaKjmJAYYr20hqFO+EcPtmsp1yK11x5qVLt92Q8bpURbuPs/aF
EfTF0vJuYja+EeNzZMdTGHEYb4VGR9hM1AkqCnaMQYlDake2hNWX62RnBAG86p53vZIkGTzNh97v
HgcKz7LgFl+GHDZFq98+BJiFma7v4OcKlkc9oOUXhBFUhFK4zUeqMWBmEXhPFx8H6qMetZ4tL6zu
3A0if/qmcpr4b7kdJskKJ1O0SpX/hVUfVnA8nKYh+G6GLnTM9kXj/YdjZb/WnCI72XEmRU1010Qy
zGijY/NSABPGHzriOFzje4YjdXGcFi9Rq+qzX/3W9P7bpXmCQIV0MCt/iaFB0Oc718J0n8zAeEV9
dq4HuD7a4WAuWwbsw+RSfqrpMlftjdTCPWJGBBZaTDeKR2ZonoaC6oQdL9p5ksTg9s1b3OpkBV0Y
crnnKFbpZo7BxvqDDiM5kwU2g8L3+59uHpEyZMGDzJiaWYU6mT0BL6PqDkvMGz4a6jEjpt6PYwys
U7fTnn1ISoYOGLBJ98G7SkDIwhWmjkHr6kM8OS4DSTitvsQXuCwXbx54asvc3cnxw8ml2gmjujIL
E8/ZikCv5uwNusxliKoqbPmt9kZkA2PxYVzOf7U2cWhVAPBbZqweuMd1FYdoYNaPpnho8uLdKfWx
a8tfrcrhe/LZTOLeZpTT4Jf5/vyU2oMgLep+dlKb3vQC2MjDs8dOgFGRgnZXjhyHtAMTSsAN6OwT
Ppj0qRLiIBSW8aa8RC0rJ9NsPtyaQWJVIlBzHL11sJHuygqX2iiXL5l8D6w6jjlrzljZ26SvHwF7
7dZUbk/RCER0AIb5oCPvmDHrpdJwKfsm1oW+uB5o85yZW6M30u8cQPqGqQLXQp4yHJyL+6W91BMd
kOvdOKW6RweHqkfSqmqi1KeecCfvECSi2fWEZC6CXclMwVVG6WtWt3SMzK0g/zN/87xyV1insvHe
e5P+TJvLh+MR3am//IBJVW12Wdjm8zXymCmk6yQCIWOeXRjAmvQMGIzFYTME133U1dzUaF5tQ93m
k3dlxdVjhkOOoJ6cZPsov3EYlxxtNz0rO6VdqK1iX7G1zawaMZQ+ZBYfjWDxDlIMyh7+vBpWpD3E
B5KuKpQczTMEYE3INtcZySQLF4QDiWCIB+/c1t+pPYcVFRa7C+eZqhBvs0doZzI7p6kn36OthY+c
js+cE+joRKXamJw0YToMKDlaWK/I+Ila0RfXnsSGifTeQIbPl3zXVlDI3J6pXVt9zF1msvXhHCuy
5Fe/xgZzBwNkxRyDd3UzMPnWrbJuZoP3DP7nc1346Pr9J5l+kb1EMk3VcbSAKLMl489qsg5sj39I
3822hju+Yhbmn8Ld3tJP7oms/3hQyqdU86yHGtqgG1l4FMv2lfCnX8uYIYOA3k8TFtBE4M73AGcu
Bab+tix3fU073EfXMmJmZrE90r59LIKZGscytmnTEo7jzy5BQisapH9X2BVRs1CgNF33GY/IkZCF
8bh+ewMjId159u3KVkrbjIzj8UwhDkdDds4uKdJnAq8+4iAnX9kwf8ZcsJwf5bRd/Pg3uSwYNkEv
7eyg5BDjOs1mOIPeVL0SN/cjYPVprwOD3ZRoFAv9m1mPOxQPjcgw0lL/2T73eCDcfeUjUiClgwEL
28+N6Mu33isvtjns3SFLd33D+iAveB0dO9oN5q/F98GHWf2VWxcHZ0BRAaSBdY1EgtfTqUs1Fjgo
5I+I5u4Vy78779oIvm5s2I/pzPmTEm4yOP0z/JvXJqd8YG/wVOeLgQYJ4THZxFiWWya2lBcJCckH
J3uzvLkgIix/9yYkJcRlbJgxPAufqFTOLRFKj2NTaWPbZnAES8fU/DMYK1Rs4im2gNbWEtK7lZKP
d/9Tod7sM5CunYMUrreyl8Eq5vt+h0Z4uopg+ZHHSfjCEDQvYAfIR43KIgThg54QIYGEAE/VjhWX
Nmp9RX7XJPSYOaapJevv44EpvUcMY94Mj1MDSARuIyjVnDcAagm/Y3sRU70HF88BZuRF6Ff9TxRA
qnQR9Jxa3zoIGCLnBClZiC35LVjElSiwKvNhbqZUSfDN3ltvyfrQ1/NZ+M7BnL6JmXSuUBl9NgsG
+BKsWigW6zZWsILHwfM3Bjzl7aDVgyS7i+DGL6y8FjN1friBoeTkW9TWQ7f3qOGJFGrs7VhHOqzc
oNtOPRhnBu6fZhKtG4/5YxSuu12QV24Zq+25N2cCeKmvsLvsjAyE/jxcKkFImBV5AHCTBqBk8yyK
T+zV7dZyh54Tb0bCAKF2NtlLqQqNXYZkoIIFlPaQYdcNHoO4FNBDVBxw5KCUb6zD7PCjZk5Vrgt0
dxdYNXRA+WmYXX4Gc7Hcl24p7gcruVSm+ewLP7mewT89Ts7y1CunYAUmbFSbI4xrohbMAG9CMmZ3
BKa2TIJR6ID2D7ZKtedGM7GdIuuuT8bHHPCUVS7Gm0i6C5Dsw+IsdWgtOZsu3E4RFLlbYN7XqeT+
HpzgzY8gJpLehCyPpmavTSo9QjiZjFt71RBxKJk/MddFWeyQbTH5Ts9mamgOsShLRuDKvZtsy9uk
5sU0mI3a8YwbHrjYc8UPi+2QHBMYTeiV80sLbYCF9ZVgrXyVBFivgRVQvy4vRsPITCRkWXQzEq3I
ZS5LIPqPR1k+ZcZjUuXXQ5dQr/tMdf3UOgsnQ9TjeTflMgLcSpFg5I7zUExZsK0QO8PjgdQ4xwTQ
eGA/jHQhewneJJf3wKCK2IfJ+z+uzmu3cSXatl9EgDm8SqJycnb7hbA7MJPFUCySX38HtXFxDs7D
FiTbvWFLZNWqteYcc/oqpHEZTQyLMps/OhVApmSUv1ZxduhT86f15o1oSeZwfe1EQsnSUyusNRam
bweoy9pD2LZuVPwsaQqTWxJy4SMHrM7NDAGNBTQ52fnvYWCBb7zi5uHTYQ3O4OebU79pafiad5Sf
UUiD8AAiIlm3t5GS+Gj4QFgcMQyA9PwbCv6l55pam8yhx+nwF2aspCq6GVqGDrzxe/ogCUToQgIT
7y8ovdG72CUgLzKukqlGcF9h5bP3XU5uD+SEm5yhpivvqZeCqo8kmaPetlujn2+t1uqndColwc3I
ifImIpVm9DZRylxdNKFF24uGAgQE1I7BSxZ9jVMOC3Nftu1BT+PXpg+eLbakVd0H9FcZe7Ry3jdz
jFpgcu6VVZ6E2R8M9FdTNt18G/pK1E07PHnNISD8kQgK54PIKQZJbo3mTivyfRMsYwf2vtKXYSlS
680wQb4pr0r+EVhhu/KTtiUhPFgSTmqkVBtU+U8FKdj7DOOkie5kZZdaQkpRc28BpQB0TreVh5o0
VcDxyYglhtPmxJfQoxWaEzMvQ5gcONFvkK1HOZXJvU7GnNsCBqucdh7v7F+/NZ7x8q/SaO6eDYa+
z9LqgV7ZpnV8vLTY44mhQiruRLV2MmMdsXdNCHOb4w4VZaTfbc/tLkJPAKQJ4y6Xh/++bnl34ckJ
cpOP28UeHIbOQp6zOtvHM1jZshmTF9IwkpegJ2i2dM1013ies6eCSgyQ4fDNRM3Rx0gASTvLS2/U
46020P1jAQLrG3HCHIHHX1i3revjofdoFvl2TNubQdBZyLdKkazFIaq7jWk6ohW0CNwTobAVXonR
j09a5M/vWNG+a7OKro9XoKY3A6ThJwVntV/cJnmkbmzg9jWlV/LqK4A4jFXd3eObqR1Xh8y5mJUd
UNS2zkvvzvWLJAl3eRELtuayya95lm4qfKXPlhUZz7ooSExx6qtuJMUh6kgfTsrO3lXoMxCrOuO9
fSlbpqEKUlnSe1TWU1L9og3+OigoRVJE4NQ05pZMWwltZPk/sO/T3n643JGrZVsyLMhLa8R46paZ
5uMhVxPTzUY4h6wjc3FxZOrKbs/T8vB4+XgopX3RPZK3uJDoDWbV2i2d4Bj0eJlXD/NY02iMob3o
t1BT+2T+cl0nhwMXtE8OAVW7TGH7IrwJ0M5MtIRAz/85CgLlKA3kkeCc9DPVqRz9JX2LrtV9onIM
+bu7reuo4uRYzAutRPyoys6vDc6Ot85of+TyypvmYDO6wbC2Z8Wp2UveS+YKp6H2I+TkvvuEXnv5
zuOh6aBnFYX8QJ37R0fF9jpJmjSG71rvTZEC2WX0dy+E6nZup79F8VysBx+5HQawekuqTbc0Ld5r
aGKrDhPdehxJwFu1oZpJP61oKNzoHtg3++YZNVzUnuknh6CKXoZunTBNWSc3aa3T6Mo/fmLRQiae
4eCZzWs6JfXVWPAYHchPaHbBqWwPfRejzpySZOsxHH1+PHR5fQTfQY9aL/rnsYtw9fgpaUy9gzVK
I5Cn2uEEnL4wCWrbCi/rf1/Oqe88FGOOpj+1BijTdKIZFYxztR5QRJNnxz2FPqtfW43NBYMRY63R
dHzza69aa7nTv4s8QbxAQARb8Rr1eHxuFvBtEB3JE84OYJOL90xU7WHAOPNM+sEJk6Cisa0xUCFu
4FC4atsETvaseZG3TUhMZUQoqB4ZkrInIKVBE6rWedJ9GE4VkHi5biHc0gEq2QIMbzgtZcEK89BM
m8hVt7xx/9KssDcESxAJY1QaSgLuNOot54XmSWEb8sXLSnGrxbilfjZOGnKgBrA7Tx8PVm5jRp8K
TA9ZDtg6+tAS33zhlJ/AUvaxeevRjeTDalv2EFeg/vjggFrrYFe3JFF/4PfFJ38YZeh1fXkUdf9b
15n15B3VIZgBC8yofCVJUC4eFUp5r2+2UMmmo62c7Aw/cFd69r1jRyXs3rV2/P+6vS2VfEEZuILB
Ats+iC+PB5i/yX/PyPn9U+vYDuDzZisvJ7kKbxa6UtbW59LKjOPQw5eJK4KJCzqITMe/FfqZP3pA
qLRBW+fFRZa4cw192OGIzfaPddj0/PII4GZYtYT/kChTYGFJ42vcDs4zbs/4joL/74h45aqSPgjj
gEw6BHwnr2OF1oPB5TzhESUXlDtt4vyWjgOK11qPdo/FQS2rwqz4EBm9bw0UOY5Ogx13RvvkOW2+
HsagO4ILQF+ate/EJCJiCijoSWpOPyM9IRwkadROc4f000v9XyTiwqTqTI5vYupOcSm6k7U8S5qU
cDMjv8cc95lVi1+el/Q75Pb2NvDQHnYTFBEQv9pG9kpHr2iVz48Hy7M/NNSxp8crfETczkRyEAgN
pX/5KVwMM9Dq311kMUll175qYqd6r7vZUdHd3FTz91Fu/xVNddTK+ncpEsnYOk3f+mRcGAjDc6vF
48rkn5w0LPgbv80IHQloDAERtH50m4mCVxh/HJCYqFRyROyNPd7tXMzXYWIyA/rty0mmdhOQQxE2
mf2vMINikwwMFNcO+CeyCUB8jl4L/MtA39gKOG+KoR10ObhIJMFehT7olwdm1cyX8MnHa1sRlYdF
D07q8u2glNWWuaaLKANGyjCLhJF2VRwHZzFdeeIZUxqZihRYOxLc8nXVwvd+UDtGnBgvJkJo4jUC
xm+LKXmYzPT0+JFBesU5dVGpcDnU7ge90w8Qbd1P7devtXHKGAJcXEsmL5bdGHsLZPA68CIg5QiN
whmQ1fqxyqGZQE/RbgOBjlkkzyaA0b2FnGafEqwGrsHKScy6q6SYTjTKFQmOnerO/z1V47DNjdHC
E5mgP5O58V4C+t3PSTdujJqa3IAlFlZwy9ACOsZ7AZy6jFg3c4sSq9LzXdB5zwwmMlxgzA4rItA/
usBjVlQwOk4dkOuD6b5MtGmuqP8uQdSKHeu1vYbUK+/OmB2Vzo4wAHQuBqcO81pLQkv/pWetvN57
boyry56z8UX7k/WmttNgVq0b35fnROGZcxzCFRKOOASGvRMlWO3zAoO1YRZvCEI0pd0zbbJXVTXN
tGIlaj8OnKFFrlwYcPvdial/1zqH/m7PBBumHhKZLmmOJSN9BZn4SJ74XxtPcJi4ln5CDa+fCsYd
nWGX10EbS8I2qEzyrD2YI3o7V4MhXccyJeKNB1OrTkOSjrtsSc020chtpyH7BPXGLocWju4tfX/q
R+NUCRrrOrNKLbHDAuvTmqXpb4uzZjer9JY5ORuI49xmq2H6bGonMej+qiuKKGx11OkmRJKnya92
lq4u1KvjznJVmKFNvuSezUfHOmehzlWEX761eb9XyOJ/FbGj1pruocNjzOuNaBFV2kchzmpxwSOg
H+pROHt/Fh3xgkow1pny10QtrbTCcK6EghqEqo4fFa2Rn8o2/3uyfEWraYKmMVYNjH3GdkYDuEfd
FbwWyfgssZ8hVkcr2c+qAI6ypOQNfrzqStN8C1z+hiaPXhDJb6fP1hHiU6SVceo4TUO4FtPnaOuH
AbsoGHqU6E3lq0ubeR+EMtV7TgHjhfp23M2Eyq+yJgcUQX7iKu8L52U0RnZI42g7nfacd967jW2M
E6T3YrlpScOGWURpNOKOTe9Xl9H7JOHxtXfN/iZ6fHBchS+PB9wqTyB4bUi2kY++MEaQ/X+Kx0cF
+fgakkkPwcHfZjDEE25O3IhpXv7OB3/vkm+47VvVb62Rc6vrpO/JoiwODN5lNpHonPaGZ20TE+jE
g3c8sFxcc73/MQ1ilYIFWfB4eJD9p2AkyM5St3Fq3W1mcwgKpsa5axB4wqA2T4bhJad28oZ97BJL
R8Z2w3yp7PfTsmQZGpRY1j8HA8Mx0fuzkpCLV8zRrgkMzEuARucB2sxmGGktH0vIzIX0im4B9SJA
/2oM4+AWefBWdtl8qGRKmGh9MTN2YX0YjJvpkwabJDQwsn664oENdtM4M/6qTD0sXDmtI598W8S7
8eFRWRIXNd4yWALcbGr6yiQ9QBd9/B3IQ3/1VRetYoNKsER2dOh1Wq2mnHoOQph8plZQgi0wpJzr
bzASG8goytmu1utL3zb1xWmarW430/HxysjlMdCL/DI1L7RovHsmzeiJELWXEfG2mQYeMwDyYDoH
rHNbJnEY5NLdNMvLx9eCgS1DDYspeVp4W4UgNkhmPU85rnwLc6p2NgOt8+Ohdt36qPgNksRvzl1/
0xLSbRFmgrmVvYHqyTHQsvrjKRAMYBvYWRs/ktYBzRDXvohGUJUS8DpvD/PweiKTA2y9UxTVIRoU
w1CXYbJyF3eYWzuIYHvvNXPVuaaj98XBx0RPMdBbIQxqBfgrvqR6ninCl5PkQiA0diCV/gKNeS91
o0KsqZe73lD+vjXd7kXoJndsLgHjETwEKdovz6mwjyOeO2aSPgRKN/dWtAfJnyWPdO1UqrzN3SnC
OfluNVi7SRX56izMXbFwp0PijGRAieAtxbYKeWAOMDNL9/pBoAuiCcNh8Ai4UV3oGV9JPMCuLl1V
7PPI+4sisdpK+KsnDG2fCJGQbBDRsUXExnF1SGl+LQnBkx01h05iFW/9AierYZnutnSuJLnPf+3C
YfoNvvzKu0Kildfoeyyw98qz4wsR4tV2jowqrNFlbBO38E4NDhNaNQHpksubb/VM64PJkrecidTN
G7JnW0n5XYvoaky5+HKMgY3c9+3n0S5AjhTTdK4iWhORT2pgPCFgSXqhE5VWoN1RJDs+nkHnGW6E
TIHyF4qkD9qdnpvBBFjWvW421blsP6M0t68NLcC94w7/4oxXj17A4+uD0p1dkrh4nqeqYSaHnEmv
mUtzDQHQQOVTdRj1/v+3CDQLQh1kCs52zzzaCPEeZBRtyQ55PLNSi4Qg237vRDyd/udhHsT/ftnl
DodICb3nvx9JUUeJoCGFaelVPH61x2/qLmOSJEFs8/iGTCkGDWPKTqqJTk09D1+GxTqVY7Bi2JOn
u9idk1NEBMlZuiTBEbmJQ05MT3MRjU/l3JD4JpNb1A8iXRMG3fTNU2zy/dFyeCvhrT5+0EkU6aM4
kraOZ+ZHHwjd2koI33XFGcKyOKcVka+r/3ldogAM3OIGW3b8NnwP70LTdk99QHdzHDqS1y0UWHMy
h+D4/uiG/Zqk2G8HttFtaipgrvYvdDKY9W20Kb6ue+vMxhpvZVsuZ1bpgFTlxkzTLc2Dg+ZaL9n4
5BAWKs1keO208StlRNG3ESrBZhuzoV08J/hk3K7tkjHshWdfAjeLd0CN/LVtbiTj6rWwc21fFqPx
OpkDvjcGyE1po4wbSdNToj5zvllKsYxjWU5SpaF45yHLf6lqhBvFuYPAtB5BuduSax33P3VUqOcq
kwQbZQUE78IP16WGoBrlToqPR5MnvaZaDHzE0Ho6R2cLrtg5GFuO22UO+Y9XCKn2GG7fIw+pCfwQ
Z6NSClelxJH4tLvosIoLI9E2Jn2/pJHzSWCsK/V0KxtElTo5IavWS0hqFf6tcWcgMrW2Crz5w3cY
BzoW88GsPdJm+2fpDLTtoiddro/fRVkYrPnjZuolGkqvzzdWPDYM/tuRI4W77e0xwIDjWRsQSuue
ftwa46u5LtDitFuqG6ToCd5yjYF2VhzJVq5pgWHmSqr6Lo3ylHR0KUuz7EJhNvsqzn882d1LXNIa
xPXYaj5SHMJPelde+mC4+E7jrQeXnhVbGH4IDSouzQdAAmiVJGEhE459ZOkDqi1dvcllhGJ3yIBM
6qhNVyhxzkA7Mz2dVzECweWwvtabSb1ycLzHkPWW7hkddV29EIwUMCNIMfNo5LvtR6qPeDw7GSom
LKj+KZ3ZsRyC8sy26Il/tJH3ycK65OlHW5fvzezTl9BRpzW6E3apfq7cOH5uGga7FdMb2kkn+tA3
oMhIYgxfQSJnO8clA91xskOW7uXqhDac9ANRXn255xSjh+Rt/W2cnesgJRu7HoR/WR3mBmItiSZk
U+ji3pVIorW4v0Rd+7vu0m8Ne+NaxgqkduKQQUfLAMHySHJJ6/6MWYpZYWhhv06K5IokMzd5ukUB
3HCwKX/Hc3CSAsAtrkVOo3GErSFBFlDmXI2z6e99/587TH/Z4GkZmM5f8d2U/udIlwwvFL33dnIh
e6t0k0fIqDC/shvZM2atJuNI7PJb6r/iGHoGToG7ZGCCdr78Av05ofBU4WjMFPlxO64RFEUHBCuh
1sg/jdTFE8NT/ofTdEL5saZM8jEDNMyJmrk7LldQpWVHrWm9gyxQb1aDc2q5/VHbAs3H+juVpD/6
Cd5tybjEaCBp5saEZhxRyOJUfvOV+TTmerWb0ubXUE3Z2jKAjth9JIntQkIZyW1l+v4VdiKzR+ni
6TKDrSn030FPS4PRMOcrVUDVzIc91vtyOxMjJlvjmvBBhlqZZGvy7La4LeApSKf7zhtwhMjY0bzM
H61Z7wjooHXyPlRQ5tEZki6thB0GsnpxlNMdCBK85gMxVyzh46azGZF7OaNA+qnEUNisi8OLYUYW
4Zsko0fjp93LUzCUO9XWh6Er2f770kADMrSrMcOYGqEhIOGAPo2vJngEmvYUH+w+KXcpqciMJMcZ
WFryL8IudUQyVW1kh2HYV1U4JLp1yHXkHRzaQhp01jZWPTyJHltvYb0Sr6wxH3W3Zt2ioElMGbrj
gPlV55CfOlthB5dh0HbuWDKpIzeXxlB0bwitWlw/DrI3JiacVq+T/6pFVMUvkDZwrBOuFcfB+6Qk
WbAVXi9fuWs3kF+BzvGsC062a/d7ckdWRs0MnDubTTzVenSi7loU8XwEGH8oFNICw4A7MXqUH2Nb
6QADAGJXEwpvJ3BOMLW/Ec2QjOrbT8IS61jFpOARGEDGCTM7XCXRKur9G5T+NCzKjpMrtgCJ/Goa
l6RBqwEQbloFzjMWRFReCADxLZMi4bOMsWJQXbopyNqSC8LjTMJNMuEfmOL+1PfOZQLiejHlsM0m
SOKmfF/g+rC4+WttASaiqa9RruyN4ZFUZFZmBd+JaPNHS3+omQ0VnYXTWzHJdcmeDx0Gd2uWCzwe
1BNoK/HKSRRKbpwfk0E0Z4Z3n/00nKYq0rZaL759ZjFNxVq37ImbnBa3htuUOXYbI/FTHJ5/lXn2
lCf40ORMwnwzk8fiMsARPtHyQv5ECuV1OVUnpua7SXUvlp8ebS0uN4NjN9upJzkLC08+0XmGERKc
gla+5qX3WU+E95nDq+iaBKmLg5Ko8BgT9eLJBzcfzhrTqKEU/4qoCLNMi8LcGEwWuk2jkRyVtxgt
aAntyyV7nGExNd20DEc45tSpd+uVN+CebIjFyhcdReYCdTANUmmQx65sjCpzqhiaZuPWc0xcDHa2
I1oBHyzLMod7jV0Jp2cccxiomtBsouJkpH8mCyWOhqNjqDT/2fBMJvDYPupZ55V7L1l5N6kyrFMA
xRiJCKZ+fJnbyZkQwlEwVwFnHKIXQJswUrVR1CPPb61QuPFHkaChjf23VKMqHemdcZtE46GK+VAo
x7qRaWmdaF9tQTmZBTiD7dz6S4BDUVxFMkaXjFCuxF3rSYL4G+ot299zR3QSCH08E+Q7Aw9DBAar
VachwyAAvXlKrAuC4IQsIKMhTkfF3IuEsvsFCB9NfdRO0350ZvVaSPslkRrj7AHAb6VZeEbjW1Ia
MzvZdJIVCmYnY4buT/2FNGlxoR518DEG3UHDTqVhW0SruwxLfyyVUXJA2AHcISNK/vpH6LN4agwM
en02wPyIU0YAFY3MgkT0YTkfWySb32vXD3sDfbxjjj9BajznfX8dnM44xNb41cI6lnlg7WHVf7kv
Jli0u0cKkcM/OwrOpOw8xtOM3HzjNc4TEcmrsZwdxrIgKmhciTk/NjHXVNemoUXrbF1EzuKox16Z
SP0Om2Uvvnu31W5sxrgvHVgACbGckcGxQLTuDtU5yrc7SFdzg2yZlSJ6F706ESFrH+FEN+vS6H5z
K/0Z8s/c79uw0AAcxwqAAszra4GIE6vcOosGyc1A8q9u0uwt65apdR7OxK9vDLTNG9uXxFsLIrws
mqFKBf/MSvsoO7z/rU0S00jAJtgnxkGkYeRoHzlkSFNip+m6cypTuWldSfCsNfwbWA1OBVomYQ0A
BHSm7ypGz05gEGoE61j35m6u9BflsEy5UeQvMCAvTDHF4+enXoNRj/fGWFs5sjKU2dZOQ5gXuCOK
ZAhjKNKqbZ1X9knY2behsX2C7ZmJqplt/bM3wVxk9o1c33cc0dnWWeA8ut1tki7fs/QjJHMZCtmY
1TQHo9e0tcsAnGTtH2likjjAocku4nabToQLxlpynAL21R5jxJrD728x+0gvWibMqW9+Ixc0yBCV
N31KPAxYIARdCOCFCv2MWaSmow0eh2dFRBkzz8lYUR35sAvS4C1w1uxUguIYUWDyPRQOUuZseFdR
sa/KejwU9fDld/26heYbM9JZc7xq+EXQnEelfUD6U65oxUKcLqJfQv6CFLkYJ/mbvTmiIzKYhB3A
J2pNgTANcSfYtJl1uLZ25TBHhyGdX9C/ILpLg8/M1/711UwuWkpghIR6TU6wuReZ/2tyc45cJeGX
yaKiJV6PQMNDaxW3Iej+0dx9S1g9MSOSTdKcWlFr58YFPVGIX8Cy94MzEz8ewO9wpLEuBZWHPj4P
Yu63XVkfi5Q8dDmlO1jSxhYLQIl9D6FIjh7IS9zvFJXhpogSGh/Dm5zBk4qY5BJJ3UTVmjjnGRFr
LFosMC3RbMjSvgsLA6fC7q9goIgEgvbbjCy/mhAmTtrRrw5a4xNT6NXESk31x+QZTw2ekQFt5akn
eBP2nsHJg0EmkUTtymwcPkqjxiOHd44u/bwxv2bIfeyFiJL9nM8o8S/dUN0azcXK4oo3apgtuYlM
3jyf25ZPLqzGN8hZauH1faMTMJ/tdPiJNRy8uoeMMrVYwFkhD8XgtgATCD/Vl5rYdIT15FX+L78r
USZ2t7QksqIp+2hXax4zjEL/csc/On3lzHA/MgP7qxX4P20tNmB3H2yrV9XIRSsbv/qG6g+4DRke
KCxhs7vcCh3hiBxRtdI6+Pr0AkBhBez2HrHXrrNFdah6i6iN+IUkHMJkHECCRo6ImpOK6JEoTlGZ
bZSlnG1N0Vx4UE/sGJ1rO7Q7WXADzhN+B6SneAoznCQ9xqUhTpBu994/Y/aPkyxepDCxsnTOVaIu
MOgqYoGOwcQB+Qa8457dE+/XVjJtWmVsciAwOB1qDjV+gNLXrCXW+dreDgaHGJnXTRg7IsRL/qL5
OOywlzF9R9HX0pulciNY0DWQMJkW1JI6RYJF79DNBrXxSyT/GH7LAOqIRtQSFKAT1pUNn/6vNIA/
Q6TmtyaJYYqhC3oY0hgsvDEUDD2ialBwoaAW8w8n3H4VRTP/vi2OLo1euYn5QNY+On0N962Tfqse
30meHpOu/eobziue1iFKLfLfEH78lYA4J0j+CvozN/fOk/UvU+LcYop6T/3iOygMzoo9alk5k7WJ
yJ1ZxU85Nsc4l+fOlsRTd8MFCgY1stm8zJod2lqNdtwYPmLcKKspi/6l87jPE9Ym3+RiwWcMXXzl
eeJDBfYlMinYE+L/KFLPcrDjra26ZW3+7SVpOAjCVl9IiWmIyaoo6hGVj/mzUMGZOOXjPADrdGT9
2jnee9kh9plJt2MqiQ6s6N9cgAgl7aT0N+1xF2mSCfVJq9/FyLGmsd802eM5rGmXmLraGcHQMekY
dqBDGBnFfY0AZtWPzD98s3pOpklt2B+OkMPDxj4E1Ekxn+5GR8RAsuv8bpRttdXZJ/HuWeXTxLyO
Oz8UzVCupmUBgQyTUSrYK6vVK9h9aBgEznqYdjDY9AJrXeW8aQnOT1poq6AnpbthxT5LsJZWBdfQ
06nSpobOZLl4wgqsnRdb63viKLGM97Gg8eyJ+xigRW0a+S0S7YOuQLONarLendH643qvKPYBDkg+
JYwXRrisFhXsMdDhcbuWeOcWG1WFSjexuz3t1Bt6oj+L3iaGKLGtLAc0nobE0RvikHrDRDyBkbEd
3XdywV/RdwBM86pXzyjP5JXd4ob9yNN/rOSfF3cZSc80z5MyueaMgYGQfDK9VusyuypTnuFYvFk6
wT+KXHfT43bCcLT0Z4LfWouJM2vxu7W4i+HWmgwofehzzOQ8w+WyN9InCw8QvQVF9Jb+Y7v964jb
gUA3LaNnrNn1cxLDTsmTBNVuBWFDb8sfX+uCvaock5XQ+NFSRjM5c+WNM/GXBsr+QxtGrCILF1GU
tStZcnD0mNNwKQW8DbViv6ECrbTnpGITRKNThxbHgZVhzKC8U8yIA+mAJAULFX2aOg6FuMUwIzwn
jJBb36gbj0U1XIbG3mslqRdFcPA9eudC/Spb/WYik9wgl7yCs7hbJM7RWXq1A5xxKRwRjstVKJwB
q6OrURsacABNv2TtAx2y7lyGlGRl2bS+zO0fExZj6FtQYZoC5bKcnGZHmWnOyE88o72mLkgxUqn3
U0H1Tg054WUWwdqYvhbEjOXSm3ZJWFtRPBKYW/3BqEJzNBswnxUGBQ7z/R5Alw3ri2Ks+OvMzrdR
9K8c6mAxqGwDt/QctR0GYw0nj8vhD69uCyGEq16jTbsqS24zHdzSRAbsteBQVDO/ALAmDIt339Po
mXk73HkB3o57oWv/iKzOIVjulI242Fcp/VRStZAWZk8ZEoLJ72kSuMOqcSZ701XW3RPVb4YFYuMM
yUuMfDEGTM4ilIb9nJCL7scWaYS4MDvvo5X5l0C/NzHQ3JSeeTEmhs0SlY26pFh2id0aYNFil2pr
0Dc+MiV9RA9MChNH5wgi5CQiKp7ktQsce61X3Ij14FHNuM+m6SRhK6E0JH76nkYV2aO1I7ZBCh9U
Vx7dxOaWBtGwsuJyCvOZC7IgzkNFODomACRVo/1mAir43++1xNlXQZ9cGqfkI4nYj9NIbaDpMbEh
RdVWUTjO3HMUDIc5iJknaT4zw1x+6GUdn1FTgbCieoE0aCy8H2c07VXDqLz1tLuL8uCIzHpBU3as
4jIN1lbwntKRCsGZVKt64fU0wa+kRXbLwYFW9uj8RcU/E6o+cFh3gy0Ko7U+62KrCdGt3Zlm5xxg
LB+YJgGcMPjRNvi2ddQRaX2Hvd5gFkcxDdwWoiX2vZA1Hl4OotMiKlM4aOz1+LD2pjHsG1xIa5Kn
MVnr59k3nyugCavYDXYJmgp+bU+hKbKGJY5gVUFngCBB0YzYh6XP9e2L06mP0qKQlyWad8wgmLJz
egFTSmur8YM/iJ7AwjTtidNodSzr6ZXGn6Anap5B7/4S1cR4uz0IYxrudasdlXFpuHeKznfW/azD
tltu106S461LK3QMyX4jk/dYJ621f1MjV39bNMvVe03M8t1JwKT1ndciR9ZhV+apf8HjM6wMnEkh
xdd73Svy5yBUOu78GdsmnQU32g7SefaMGG0f6RdDCQrU14fjrOknzW/JVB2cVaAzP84mjlw6XepU
YcmYKLEnrM0E9CT30tV/ooEzNcvVkVsALagtL4asn03drM/lEO85m5crWgA3o8m+HathMqb1Cxbn
CXuCWH7bnkbnMUeqEPZBrHOxepuagdwV/nGCuVn7aZe43oDges0P2HDT1dgagLFgmTrTm/L8/oAf
geBG7kRoMJvOpMiTRcxC7Wb2xpHOxcVdAFyzpo/svrZvZHQufh5/BF5dnnWJEkiTA5daPIZt4DDd
HUGexx7gkzIv9hnxgst/bZdfs8Y3LzkmfaJec7THyFQwt5tPiMN8hO7jFzEJDvPHLQiwsErskVKS
e9t0GFSONC1pmbCe5k4Rqr6l5aJB7mo6DidRvuXstkNPe3dm7V+V1WFtgvRks8nw33nLECE5lf6v
vtLSQ9uB/ALlszK1GDqoh8LeSoILaviEwTKfNC3Rrenik9DdCstnqfPO+Xr1NNtDstZ9f6aCxc8t
EpoRXtxw6Jbo2TFUWNuBfKVo7q8TPimn0kmjtruPGrZ8GKWLtEg79r1HEPsYxi1/pK5jQcgMbT42
nYW+1Nz5Xh8/+T7HxSalxMrY679tx7qNseSQOzyBo24PieWftKXqBYw+bwcs5iutV/dgTItw7uw9
XiR5Tbm0sobO+tBD8o715GDYxr9pRl5jOMN61PSeXVWcY72nSeRCEw7oNJj9Oq/jP27nRjDwQKbY
3O+bum9/kIPQnMsYYM0n2/ado8RK7cfV3QisjwUoTcCTbbDrWLZHHN81IWJq7fCwm3tjP3T5e+fH
+icVYIwHI7q3rimvHOPVuQqozIs2f2eoq19yf/SPwQIQstWL5YjvUmH/HNs/kGocpAEdkeh0e5jn
MTCIk/hsy0+zMLSznTQXgNHuLusSpgpCsHibeajnLMHBhAvDm7GM5SnSmQzu+vRZDwxvko54pgxl
78YQTNkr6/8xdl5Lchvptn6VCd1jNoDMhDmxNRddvqqrPZvmBtGO8Cbhgac/H0qz96GoCfFESIqg
uklWVwGJ36z1rfJcPJhtSzxy2q9bdjp0tmCHUM3Ou3Gyy41JUBfnyioKCd5pRqAMUDxPZVZ/iKIv
sJUM0cJSwjEJ0W/jmf5TDOuk0TnPIGnUe9PDOYGqZOMPVHa9lI9VLHexdP2tHuOdz9ixmkp1m0Hq
eOTeAhzbfKkNlMwZA1NrY6OU9MuPkWPfNhldKMtiEzjQH3RGhzCyGDlfCahd6VCxCQU1AHL3Ne30
c9X7Z9G/upV502B2Diedf3FAt9GODfSvsiQ7tNDzC6nCh17GW5BK08pu+5FxSH+0YQifUvUctU5y
VGHprDTYlRW5m/hamIiAd81wiALymGBETVhjWkZNXmWR0FxvxoljxJxCd21F0b1Kkkcw5KT2Ogg9
RwwRWctA0w3xVuu6/uwMTbTm7aTuTKuToRdta3UicVw+DiFchMVZI81kQ8jZd4NazqGp29jzdcN2
iIBj97as/ZshZCBs9ZM4xb2cDwBNmA+DtoG6EIIqa+unsZXUn22a7IZbfxbFoS/Lr0NmbixrsG+w
MNtr84K6VNR2PXgWjEprjitQsHiadlWDsyTM9V3qd+UzlMpv4doSgDNpgxDAMmQOq5knQ/cpcn1s
hlxR9NmvTgh3ql2a64ijkjh0DFh2dLYAnK9ad1jZR/KwaC4mEGEOJo6WHT8qvPg2VhQOqrbCFQ/v
j9RxvwU6uUutsthOLCPgqOoni8kbIodsBffgEJrs2KgBaHuEDd7F3xhU7MxlxiMLEqd+coMFKjBh
U4AAAF2mQZI/rVU7SVzrgC0MO92Osn5ysg9PD/KWuVqHzDKeM56DCADPg+ndIZy9ViLW26Z4r0xf
bZtukdJwlOSUeRj5OM1UWbJNySrmwMFdMrTfSEj9VCiHESStb5a61wZ+tBCgqW7Yl44ho2rqIRCR
7Cg4G9eq+YZkBYc4avz1MPTvHTCfjZ1nzwhtR7A/3F52n36aSYGCkrcKMlyeY5XtdTn0eFmpmMMp
27dddps4nrmpq0VqhawExHOXcqCIhncoRrdCdVxtzSI5DOClctUEuGOcp2ro1uz3v9GIvIUdJezc
OO3WtKdd3WjQNyO8CcHewm3VzdjE4CTGz3LRNzbafwuc8kMuYgtXQq+tmYGYtdkz2oFNQf3zvZzr
x34uMKYzXqky+NPwcEgw9r+j08cq2BFPa/F0dE1jW7JxdKS8IzKtNHW8U5IS3au+5WirVpCcKm6a
Ka9e0MmTwElo7ASK1OSHNWvLu7KLAY2k4T2N0vqa98a7peUx9lV77sddUYUPrjvu+e5bg65jXQQJ
DDQ7HjfodM8V/HeuGmXAjWBxEVrGE8gZfzUb49arMakMPVlulbnFonONBgWjMwsuNO45ozCIzD1K
BNEW3/NhGfu0SAU88T3oxXtvfqrhzfUsP7ZODdo7any5LgbM3rVhvfspAlrTQ5uvxTyus9kcDgli
AP8jyR/wJXxLRdYw3jmVA0taL5uSvcYoyBQJFNhIcyCp8UbTOQO+7RG76no+QrIwWfOQw1GkX4LM
YdTEkX0FIOc7oeTw2vIhXSFpf3Jj84tk9YLgQd46WcLDmy15EoEyxZYSkR8xjTuQMFdluEI/cxuJ
dKWr76W7h4sdb606fSOvkZWy7pBSzG698VulWQDSYHtQ9BmOR6upEUDRU3rgDlCI4Uj0FcX0yUzN
U4+GeWYwv4t8LGk2UJYQeTeiuvidpdcJeygWecM0VoPhvWnyqQBo4jMLW/4PpSbYl0cLTkc1Qh+q
u2WkK91tkg/Up9Hn2vEeiIfYzpMXHey2ui1QmPR838oN2JKGAAucUnMHJtE3nvsjF+GMPIQeHRrg
wGGQAEbz/Gcgws11EHGCW7UVbANf3lmaIsOu+5PtE8Lgxfp2xiqyjQeEcD7Weseo1mYfcfySSCMy
98VU96haj7k7fp5i5Hwl1ourmNUKe3Ndg8hG+7GLXL0OwwTooAOVAjk1MMoU0t+yCOvcxRtHWqLt
JScsx22RfOc4JcWZp3fLNZB0g9hFEqtpEQPXajIae4H7uYvmtRogVwc0QtD4Fx1c/9oAri1wyPAY
D76lBR4LF42wTcLQsQ/XtP/+pm15iU6PFSYQ3zMzJAtAT89Gx5uokY4DGPrkWyP+1rIu2AGV/IHe
tG+H9M7NKBt7FCfjMCFJDFnaouheh9hSrqcx27vdvrL8lN2AuGqqFLxSSvA3nV6IHML6ioYUC2Hc
tus0I9QqIornVAbyzkEpFA+4gloh3oOKCRd+3rOwAmM/zPjPhJuba3cqhnvGWG1N8DQaQiex30nx
1V0Y7pnajFcuE8jDRFJ7xn7n6IeWWgk3UvQFJT+T9Rgk2U1XoZiteO2FNSEm6sQ3IfX91A32psBT
ejcT+wcz4xAVYj5mszI3coI6h/u6tcynKgjJDGeQvp1G/aLDJt/HyAsdzXVOWf0qAnIKzEWr3xS3
rGz1cY7LFx+QMe70YudF/ge2+S8zuNMkEW+TKaa9O8FSsrgOhj71WAHMa8uZ7mu7Bx3GiKDUKj01
Kj8EN42Zeff2MJ+GWoVnhbVrg9E1W9dV1p2qSj3Ah24e5AL5mVyyltXcMyYfnKVlRlxA0XldKh/W
jyXJ9LYKe2NaZnGqS7LWDIyDRcFJgvcg35VKqt1ImVLlxmoO0bDM4OC2VbR45SmedqPG8e17w7we
ml6tK9vw6aebk7ILd9fjYiYVOkyuhLFUTPK4IO3IdbBPgHyBTWB2XLUxmvzWrHZA9f0rhMfFDbnW
ndEced/8lWHYfJ1Z2IqiDom96Pd5rh459dnAs+NQsjYPBerlK8+xoOeB80oD9lRlER+1oAUzEXxd
SRigXWR/q3mRm95kiGtYsXWyDHRW9pyqmwotcxCTQj1TN/KZ3ERpE5ycOH1OmvGY5CkDpxwkLGAH
ojXip8xjcTgm+Ssks+3Y97t0yh9iJOteZOz9jFlEp4iQ9zR0JT9aDQ63NowpnNT+MG2BrIEFHplh
FxK+izN+bzJ5Tmo42z2ywToo4l0QZPdDCcLO5D5YW7H3YYXV9SAjAZM6OyhRvpTgwVcek2rceSy/
XdQPdmu9uYE9gMxKGYe029iqXKThvb0ZOxd8YxV+99LiMZvZktXLUl1Q6qjRf/aj+DVQROEIC3Wd
P3JXFGZCvk8Xo3ThvCG+AWBZwqcJcZ2dOEdjalgYKOlVDPQ1GAn3BBYAm+oTxUFhnhvB0UaxDdKl
NhlKO4Q64cC8HsLpcZAxLqHoxQ/R7M5pDlMz2kQEJu1cCniC7Jx1gOq2dSzE+JPnHIcU13hjjWez
1CdIiahz0Kd2rIz/PgRM/iUijohG1/UcsQQREgK2hDr/EILIVKY3Lovygmrqyec6nqQ/v0wora+w
xZ9Kko5uzMTxT+yq6o01Oy+UCf1+4ua/pw15bCur/NIaKJVS22MpvcisSL45SfgyPE0woxgt43uj
MrnL40dVG+YDWFqHM7kuz8KUAKmIEsHsXyAjzRkbT6m8K0LmtUUJMQh6y7NKRMkmB2l2hYDxKirG
W0N2xao0Lb1no9XcVu7mj2zYuMUUFdqEY1/JKb0fAhRx2p/cc4A3cvP3b574S2yba1LzuiC+hS0d
8XNAtODCRo1joJ2T2lmCddxNUHb+sfFY1oP6AfdvQsyZ6/VUNUgeKuFvC6S0FJjTsU5BlAgWemjh
wm1qRHRiZOWtbB3v6zolMCOEaGTG8pBUhHMkI0NT0SBUW3VlVa01wKR71WkM09a483MpT6LMCAEe
XPaqeeg/eZOxRtPr3etu1FsPQPYv8tcs/y+R3y4DFNMUtr0EWTryp6sHzSKIFoFUlzQvHDWlY92V
QXRKWiP6rFh7My8M2evl7OQrLDNf6iz6GJoRcVBMu25msWZ0VdAmGYCRN6ipJ86mYrpJQbfgAgpx
VXUKbSqzw0uE9AxfDKXqMSJyZo9RvrmPHP5jN+DfZAliJCXd5prK4kXUxWtTD1+AMi9gwMZej/Wg
8e6yyens5NPgW2j6WnLc8tZZ+2bT7eaptJ5aw3K2izxxE6Jhv5KCh6uo7PIxS8JHunaaP4Y81yIy
AUpx9F3FbhUeYVtl9DDA+A2IijfOcOVqQjqs5Td2AyyzKsnMA6L/JcEGE0+VNjDvwNPkLZCjKWjN
W+bJ82HsFcVIWQwrTZ+8RDP3bB8gB85dyIy6ovjLPfsV7q9/q5C5+mQinINoOuaEP+y1RXazEqOP
Ejj8Vsrou9333nb0oGU1GSK7cCG8Fzb55ZdA1iyVKcTlHtSLYVjY7izrpjapxWoITfBVFr/S/hLf
qAWA1MklgiDouhjgv3c3BsB8QB6UN5FigQPM9XUiEmzaOguDPoKBg9/Aur78Zywc6zr3zYcpc6Ov
vDgQ5R2nqhg+BU3lrIcMFtAlYF2XfXAq2xcieW5sFFB7Qr/iHWsc/wXYKiX5hFy1qpEjzM3Wrrg5
N6Frm68d6JKV1O5ZENN6wxYIPbzd3LIh99ZDpI7I6dTJqmYU2U5T3EW9jcank69uObgU9uxipmWh
x1j9XUyjtWt7c1z30Mnu5/oNYuo112dOaEExn207rDa+RiwAThDUW6mj+7w3P8dlnMJ2AW8ULaKF
eimd2e9Bt4SUefYcdG/myAKzEfVTOusFOlk1zCGhj4MN0V9NjpA0GW/04oWeJ6TQqUGIIiOXKzsy
7U9OA3N+QnO9niOYi0rMzQGiWXHX9ECjKxzF69pNTJrcXqHcxzAYyIHVSjik+AF0ur0cfv/1Nv6f
8KO8+yOmtvnXf/Prt7Kaauqk9qdf/uupzPnnv5ff87/f8+ff8a9z/FaDF/ze/u137T7Km5f8o/n5
m/70J/O3//vVrV/alz/9YkmpaKf77qOeHj6aLmsvr4KfY/nO/98v/uPj8qc8TdXH77+9lV3RLn9a
GJfFb//+0uH9998cEkf/68c//t9fW17/77+tP4r8pU5//g0fL037+2+W/U+P2tL3Xde1bcshOHn4
WL7g/dPkIkW4xGjZVq5nid/+wROqjX7/Tbn/RL7oE9OJto9BgeJLTdldviT/qfBMWoDHfQfvleP/
9j+v608f3//7OP9RdPkdUbptw9/550qA89tTFsA+hXncolr2+Yt+rASETAMpJcs4Y56noy7bZ0wS
Yt+4JDH7RW/tsXG9AJSZYaZYx2SAwWtbT0XYuPu6NdZt5gTH1ixvm4UMOXFb4Zrqrr0s6LfSTdEX
AkoiDWbeArg8KwB5G0cnOWN2P9+Gopz2nQaTbutd0b+SNwjUMvWOvV8Mm7YEsBuEn4VTzEyrEg03
bFFCTPWun+I3UWA5h6RVcCJ4ut3YPv1b75enNAe91jQO6V4ijNek+QVYNLAzxDWDNmnD2PF9Z2dS
1h+VBQLBHl0gVqI51pxuW+12/UcXEKNZsd+VCcAu4p1Ocrrx2fJdW4lxwyh8pIOn1Z7nrsUkIEmx
Koa7FMyS/4w99AlRhgkfl7QDEVftbppJTTSS4MMeFhi60aztzK4PYDMIEQzQm7XBnUn1CM2LxNnW
/kVG+aUi+eNWXq5d1zQZyghKFROZnOvZ7k+Zr0ZTT/U02+ToVN4prOMIESg7N+nuwozASc+iGWhL
pt2dc8ojWR8c9NeTn4Z7ZVaArkoX1MSoT9akk83A/uQKA4LYx5P4xqbpixYEJM0YoFGU2dOmaIKH
DrjCJvFauJB0BX7Oup0J7rVjFt8xq8lrvzK+tVEHzy9Qdw5juhXJns45YShYNf424CgvS/cmdrPP
OJh+lTXv/jXSGeg741x8i0QbmvKniOSWqAQjMxnVuwW1fpQSbqgM1rDZYLyyO+LDEv0HQnOAcBGP
mGliGAxMqAd/7rEDbeM1KaDtWrQUH9NskF3GqMlzS383kIbj9NQ6bUbOWhthsStC5pWqW3ce6D5h
Uc0bnQJ57WfXSuZ64z0NJUXT5T8SHyr5rShccXZgEnE/Y7mHWzp04WoKbWYacsoBco3rYbknHYwy
BxovE6YK+TGpZD/qwXRw5nbT9RDhBQNiXMJ3MyrGTRwm81ZmZGbO2bCVWl5jmk53zSjYI5X6vUtF
/RixBbzCgINVoR6vtdGmK2zvu4GFZgOG/xCOqCCdvkZnqWv9i9rSXo6bH69UJvKoPB3h4CsUvlI/
lZYo0Hl9yNZXM7S47eDGxqbVTxG+6T3tebxu84ZCCmEB4V4NodtYmlyULK4iRTuMzI1b+P469AdC
ALOQwbc4assI7mQ5prQeyAuDmUtbhLJeBNztL1qD/5BpTmgW3hnlOq50lLlcdz/0VbZTBRYOeA3t
mE/HDrEbDI1McGYJqHwmm3sdzPXhcik5xjzeEAiQlMLft1HF+Rbkd1onJLn26WFK0l2bSKQrYdse
HLM//PCE+veT4MeTX/2ljTGVqWwH+JmrPKC0S8jyD681aUQ3eiwBqGAH7v5lIt+RCC3K0rxidf08
4P9cIRMCQOusZ+F6e9fWX4PKHe+spHwKIgY+zKxRaVSgzmaDJULMSW0wYfNsyiahInRbhcdeQTV6
8WgTdmYxjNT5ukzxpRIQMM7V1yyo+l3sMEdDfXAo80qgyMAq7hk7cyq5CEyOZyZ/+CmBvvT9azvl
30LtONvIrx4Y/tUHSxSPS1eySgDWEs81nE0VtdeQ358dh+iHwiYKzyiLdyOMzgZcyx1a9GKt2Q39
orO2eJr/dAEr4SJUs4XJjtD6+QrwsDR0YUBMMl6T+hBA5lgl2CLIHkpXs9ORQRkdA6zANIA5Zb5I
MXGivPwGxRvBNK/VE9yknjufZt/YAFX5Rf639R8+duGZrlyOPkLAl6Ljx489lrDe5eRCHVlemw4i
0s6UZGgDTs5YjNXSJsmvWiBpZHlFUUc7p4R99H1CgL0AtVRT+0+Q6D6yPP5aZeCz//7CtP+S7m1y
+yguSyElAwr5003keDEU4wEWnFXqc5VhhvZpFjeMyjY4vxUVybDRZgMPWJhfsBALkpSSCUcH4lka
Ur2vhhAiOVI6E/v+ju5DrJsI3Y2TfALMfOphIjGWnp///nVby9n057OL/TIp3hxcHo4HuSSv/3BD
9UPT8WoJ1GidiMdFk35H/IHCIyZ8jVgnQXKc07KCAYTGJG8e0i2iCOKysiDcCeMDYs60cUeQ4zbr
n1+8NsrVn1+bZ0NSoly0uDzNnx94/tQ2QS3ZGTgV3mWCwVcSEdfg+5oKjJyRqrL7dRUY1V743feV
EhCD/v412P/hyiNTkMB2hbtMCOen90dnc1kR6cMztXwaFdQhCCak+nbWU4AEAbuBfWy7G4PgjGuN
dr7yWC/yulfJiODNxk9BJmnF+D6Lvri4Y+9ciITH5WIs/dw6agA9pAdqatRTtjz/WoG6NZJiFaW/
+En8v76blMue5IPmHbW9y4Toh096ttwBdg2ftJdYTM/ZAUBn9Xeyc2+Grnyj2jw4Af9Dt2R6yaJl
csp4ulZ2ixGD/9+nbG7gyN2xZPvSop9eFRFnW9mpd4MjEfUTVbVdDfDOgkWoSJYvCcYjojfY+zUB
bGzM/ZFbdWeM1VtL/8DUDqGLE7j0ZRhoIQofWG3La9OI6iunvUUOieJ6KVCyUL9JBP0E02NgWPCV
vQmyi1yFJzK/wvsowOUBjwoQXll9dJLRXNw0JO+mRDwX5tPlCHDQjmXNkB5cQtDZ9Gte38TBHWeC
6AEQpLBlq3mbD/Nz4Hvb2iQUXUh0MAsEdptVIWyCerrqjfK+NHhSuqrdGhF6PUbhDOED9a3ohfUQ
QxX/2oQI8KVOzmHMQz5TfKrYbCBVdYg2jfZ8+bDrMYIwMfPD+qK+ryZMH0LW9i9uI/kfPnjbMjnu
BLc5DdtPhydvfZLYtQO0JGVzZkLnuLYwxxm0V9f5R9hjLXYBDuaF96oYYx/tMYhQfFyNQvTbsmlw
GpacBr0Da8Scn8jZmrepO616VKksjYJ7ZWERWS4WnON8iZ+AkmhYgwJ9t3qYPYyAzpMEfHkZY2Mz
b656G7jf6EzBJiBGmHEWaqMK9ZRH01X6BBchDrfW1cQy4e9v6P9Q7TgsrSybk8V2pXB/ejf8tg1L
n6xs0JLTeNM1br5BAHcTYBS5XPDjEOGKGcIX2yPsD/11whrAjVfEtrySrUCYyKi+qKwhW2mp3+Ic
yp7UDBRZl/3ipf6lrnSWCHPfWQodDmd/eeb8cMdqG1ArVocJbBHD5taEFFsdLGaodzFqxk0mo3oP
eJVLa5qrfWXipI9E8GSE7KqTuT794uVQovx8IPOCHNumTkR6ZfPPn1+Q5bZNk5jAWbqqsR8qDeE6
GwRjc9s5+l2FelO1QPlwMa60QnoVLfOuS1U5NhMmK89B+yp7H40gKPMhYlvPAum50dx2Xm6fMyu4
FQ1+TQvx/hzyW5Trr2lho00yUNCxXMKbWKXiUI/GPQF/DLaC19Ac9FUXV6e0HkEsFrO/Ed5s3pq6
PNhW8ZHUYQzQbeAcG9rgaOVcbG6OhnbpNS5nYFJCwFoezBOa3UqQWjAiSmuE9ncFyieehDDwrCiX
MOOZ0mGcphHhFmrK9CUlivE00G5fpbjinoDJfar8wjlNc4CuFWHD5yIavpb5gDt1KV46O2eb2KDW
mJY+PFHVLlEPtOzdp1GH76pui02TJuUJB0q3bSz3eHnvePChaewttC4OAJjmg/QIsRJi6L/YXfNM
ygrziuxRI9IB+Yptfhi/j1Chaum2p9IXkFuMnD2Jn7JfImsmz8R8PeY9GF5/PkyoG7fuhLSzZ5d+
J0ProdS+uSm7dF8AqL2mQL5SxSg2pKJz55eh2k0lArLKyN5k81Z7fnauQ/rJ3AwBW/gc9EqxTJlt
EvTonb8b0oR2P9g7FS+FN8peJfFkNrA9bvOa+tfqo5vamZh3grLnF4RZh8AGolj6aw2v43g5sGcC
PzeKOAndduMNh4zdetPxcpqa9aJb9A6q5ulZd7vRRpgqwxGDSAIGmfbYaOvD5dFro/AjmCY4Ongh
Wck3a/7mHhoOtB3oUERHYnMY9NTCKqbJ7RIYw8XybagzDrNC3+7nxhPo+K+A3IarS9t3GUEMDY6g
cEK91MpXq4zznfTqw1hP0al3EBLaPSyDto92PjxKtF5kP0DaXTIbKBQKgZuml++XR26I4LUssQ53
aBnYnIbAjelW+sFpPmsa9G5Eha0Mvz3Zz2mO+7r0Gx5lwdKILJe6gAOKrcHzdsLLiGApjDM5qW81
k+mdw78oapGotqRNqti+7+cIVSFh1Fcu7RU+vuEZbXy6Qk1wc/mDjRndDCERR86jbTJE9jWSzR3M
qmDbaszTRYqHvxfdVV3PM0jEo28n7W7o3K/4YR0SvTui77DTjr35pgFxJQBClVMlN6rSdyHLwqMV
FbD3DYVBLmWgZhBKoOf5PKey2aG9hOpbiycN1SDNZHgnapAqDWT0qk3tbUog6Lar9X5QyHIIr0fJ
Wo77vqM/DEM05n0Asw5f+aU3i202yZrgWz+DTMRo/WsifRq+nlgzbSA6xArzHFVudCtk8JaLm46d
ya7uG71V6YT3w89gy9bI6dnhHxqEHoWtrOsOce0hR7GkkuhBuOVMdPK4CxwnPiVG+GmZ+9VyOMiS
qIx66N6COM9P3VycZRcfYAHGhyQ7R7G7Y8YxgsGUIJzn8PGCcF0+/amR147Q4mBRd6h8ly2sNR76
n8UcRbfkrq1C8oTXE4+8DTyo+VFb1nUqWHF4TSG3dkK8unKnELtm8Ln2iMNLWpK46S3Ig8HBFaCO
danarnrLIAu7Sa9JHThlNmicXgiIfWQo4Fc655HFTsqaQFxZ0TNWar0hba7tDQZTFdk6MremU9+9
8kDgyHc6nPWI/reiCe0HUBHwepcC6XJ4t9Xw2nfC3RBR+Xy5iXWlP+a5+ibyAvhDUYRsFOPrS4+p
A/Vm4oBb1aXydnv4ICmcxPzlMjfS4ItZ1gDLTiXu1hZdOoI3q5yPk2VW62axuQfxwmrMU72+zJTY
NXHDWN4To+brcqg8ECcxouzO2GaOyf54Y4Es3ZkahQJc/YMM20OEBXyTewQBOrqH0taPN6i22IWF
n7qWQrkTnQMYnYj3KJk30DQ53JenlOtPKyiO1fryCCA19z4ZBNYTGa4ZoG8Ttr6reqTsMVP34Diz
ta8No4YBzKlEIK8YmNg5TM0uP4devrGDoLMxl6hCz09usoSJl788Xi5Tmqx0dnNeJAhDQdL3+sPI
R+TsBacB2TM8dGyHyR4n4AFVMlJPFkiWo286eIHHmQAl5XFnJY4NMkNS4nfVeO2o/gOdRLuvkvdO
k5MTjNESNXHOJ685Yk88tws9JypNSACdvzPYmaNQzE6XNin0JUUebu/WxxDRJkhilr7iMmKNowFB
X8hOMGBEmfTd10sTwSb87HgzEROQJDZ49x8RweE2RMm0auyF17B0AIkd5TiNmXmaAixDNlObJrHB
57i8XZdJo1FTXMDUmypvhvfEj28z1zg6snRZkDFEZ4NKZMC0K3L8W8uug+fsUkMwRkStR5dgo7uY
ncUa0xRfc8k8MTNSIAE599LSDRpJifC6xG4ye/E7cigHL1IF0Kvy5L4uktfJXDJm7f40x+P8kHrJ
3uAu58inYM+2le+S0NASSU8gxYmy09+ZRX9nGiI+ZWhPrmKhD3hkmQoEGbqSxXnDin01um4Gb5Zy
lcwuTL8SHv9gGbhuyUbqZK8B2bcc/ziMuu570gdPbTpiMWgUuKowWA8dRswKx9/lmlFYnUBuhB+t
kx96FxB5UdHzle95Gna8Gdh2yU8TVy66nY2qOgQ+L+ZILl83RwRW1ttLrZOzol40KvpUiLdaj/md
vPcfiduxrlFcUU7Z8xOBJz4EAxrFy4MzW6LPWVRbpylGoN5ApByRUFV2zcqxII8w9/LPWFTyXT9U
x9y7VbHXnZWHsCLMhqNlSZvOH02UNdUhTJ0kQmZMfCFt+JXFMvtY2dZNkWcTvopmvxQc6ybsA4Bw
oFQrLFBj7ICsmdu9LuLuCscnYg2h782hfMOTclj+1SZmuoEAjmMumteUf7WZjndmUNxkPNbqObRJ
V+FsaPzkqxFUxdZZtgdJcOTDVft8MIhoGA6Z5C0YJwwbiUGOFHKi5WVgz1WJiZPQm3kzN7HLGQlR
4AMV3PWlo2pLh+KkhWbtyhL1cJg8Ddg2DrYyn/qGUmqoGEFM8r3LLZw8zDFX0C3ih57Wxm9GvIhz
u2NAdXJsjOyXm4J5FUBeA+r4QlhmFIU5NGE3yxN76y+dezOgPM09irJQxcd+mp8uv6/jyjtOHkQO
hqfnOPDsfVQE+0tZGYVkDbSuXMhvkpCBSIBxylj9tyZhU5Sn/ib2ABXWlQeLFHfMvpTJfeChrUIZ
iht71tukiuKzLxxvF/jGC7pq7CpdS9OtMm+LWpenu4uH6FKMgWjGp4Be0Q8MZ+9trDiRd3k+72N0
w+QjEEpxvKysZI790wFUoWLGt6ah7qMFhy5CvclxD2wrj87TLRPKsjbalS2F3rjMkTuuWeGtOYRQ
vuM35hTy7VUM4gPB9eWmSXuwwEDNkaJzrvgVi7kZf18cTN1J8Ti30OBuLt+JD7T7Nrbl/vIsC+t5
B5xDbJos2jAWxrUu6bP7mo5j8mZMxsTIeikohPwAfIdtpUbvrvoANv/y6RQsOuMIgP3lz247TpEk
ic+Xu5kjzWsxKkm09KsoONUBePSyTnP0X5j1fcU+MqNWdBvngCQGLYJC+71MsOuoUCsTutpqdL6B
Yw4ht6l218j8fPl6Q4blFcoOE5gGWvl4IKQSb+huyO1i3ROyVjFvPZLWvmorFNmXZWUsi/uIOc+d
bG5b5bc7kpxiArTltwbXxDEwDlQC9IEZ0W9uTLl5qaVKiIBDDIsZj6fk7mx56efQCdHKMWqUk1Bg
HdyRwFhr2HWlR6mL3era6MPgypEZKVZBTjyWLLcpw4xn4md3bPAotqMs2AUyOF/uKy/Jm3WPQT1Y
2fyePxiUSRnuQW9+JuM6/uNxIXUhCLmXRDU1zZ4pekU9W+PbMA7Z2Pl7k4S7ywWJNA/nbu6P1y6R
oUpXhBMO0IkGTb5mLvVLG0ZY0EEbXJinKSuuscN0giHrXc65umMYStHvNp+tlFPdRc+9kn723qaP
2Jnl6fL0D+UwrYtOP8SQaq7r2cBLBIficHkFmsfFzip5DrklrVrZrB3Pv9MS7e8yf7Fy1BhYpHAr
hw9gquuDN6nPdQapJ7LN+iAWTELACFuI42XoNRpjcDQG/TiQ13qIq/HGAD4FpTB6SeIWcudiUhjN
G6xcbDuYic0FLhCc4vjz/AFSFvULjymPKaO/aXDqRezu+KyTR0aj2Qm7yFYoka+cTtybSn5uiJ+i
PmWvEoLUhTe5ZJTFxcNUdfwoLgdsrCYXdYpagiT5zMTcY+dJZ7E2LSbpFTntNMioO5lIFKwpiyVr
oHcSfIJTeWptPd7Ec/80OnF46hQN/Vj2B4ss+S0JBOOBiYogGBCLdZxGn5yR0gE7Q7ULWgCFjqxR
xc4E2pdZTik3YMubfRhwUa0YhCzjWyYa5X72BdyfhlxxA7tYoeFzGtWIezmYNq2YMDImpQvFzxdr
4DiYqXn0SCR4a5gS4/ryTIzs0NkKEldo4VKAaxljFPZL+7o3dz0t/LWmhUllvUbtjRZAoDGw3IKB
S7esuaMegAZhrimT08u5YoYSELs8IRMz6Ea5wRvZiTWzgdOEzP84ZDk06chbkeV9rizOzUuNWYDX
MmMVM8LludW78122OA8B+uDNDbynSfYZtX9wugz/0tpB5F4+6+X3d1P3GHf9uPH6uFznRpXs01i8
0/J9ymveo9biKFcs3teDLVNikpW1zwb9AMCbRhWL1OUYcEbE0IrS84bQ3/9L2Jksx21ka/iJEIHE
jG0Vai7OpEhxg5BECfM84+nvl0nfCLfskDe96HabZBWQec4/zpss5ZrNvMI5iJoX/UHOfYeYrBIc
+nl1oc4UMQIvt2/To+sg+zjM7nSXi3rcdrj8gWgj60ioEIF900DPMfmI5AvcExGdABWzqBsYIxP6
G5CIadZ+7eZnPzVM6i7KC8AtqcdyaOkH6a+Sb3mJV8+ezurViWkRDMq0wZ6T/KhClselSi+6S+MG
69V/0KAKaPsf1gYgDi2nYxnC0B3d+I1tokgTI3KvcxsSz+Li7i7M+IcQot9lUCZnWb7msojKy19B
1abfyYvfOSom1Ez8r2Sy0GwASV+mXzC8RoRkt8c57aldwh50rjPjK9k76V6PRmcXwzkiWSPTkwAc
Y9MZIflzdnufL0V2tXTzvzBaBUn//vdBU1iW7gkibn//+ywUOggEackjNfwtGsmcsPL1pE/ecyq4
qCAIjb3QO266FT2EqRPJmOvWTUXKwCn1OdWp9jtrJc2I5ZhZtGkz97gkaU1ump1mq9vPmAIfSIOL
gmiA1m3jfK8dbad3zwRSHuKlt09LDHdArsZJzRAeYT4FF5T8GVTjFt5Vby+JbYSBCUYUyGVHCg2M
BuPQqotTX5QXLs1qF3sSJWXj0VuXLp3M0RCsOLerNbxUg86XNCOk1ceCce4+d0PQhiXFlq+RNpKi
rsF9NxyakSjqXlYFZyUyJ3LHKUPhcK+mhis+G4tL2OXXciYKDQCPO8gZsoe5o/ILYV+UCYqMwemx
AjvP2uIfjYgsOz9qyFc18Q6pHd2bra0det9ysg8VT5DFfPxWS/ILqvzwOkOwJXfddSr86XGiu6T0
MBjUPuKjKKuuRjxlpJgx7ZiMPbVhkJoiKCoeWxKhsYmMgVdifu+85SYmg5aYowptP6Q0eQo+eirP
/j6QGUNNK49sTpM22Ix2ECNYXunSt7mIAZY3nbn1KHk2yaC3mDv39MNOh5Sz0kV3DNnKwB1Z4ZMV
5UjvJ/MTGEwkBdMvZ+oG6Lyu5jc8J9n2z+D4P/lfyUw7nslDa/L4eb+9kVbBMUQ9k9iqKwTouQBi
W2MU+JgOW4u8GaJvN0rykUlxVzxx3qi/VljRqZPQaaXj4tfdDgJkEFfSNw+5vghWKz0kqM7/yFkV
gm5em/9gBs1/ksBMAQ6EiJRaOZbv/Ea0cv+XbPsDiw/A7X3sDs4uXEZman+57fIoIAWheSospptB
Yw/kApm3bNP7teqBmEhEUgsVD5qGd6EnznGOPrRVmg3JSadtMDrV1jLfY8nHLTI3Ltk7zWOYpu6R
XDTFDxDtNG4GL3F23UTdAP4QTDAdr9J6JsBl3jUJymu9JtYhkh/c5OTvpIb0B7YH4oMd/a6vATU7
S41dcDt5ikFZRvs0SXW1rHeCiu69qHgzJgLOjSZ6SQ2P/DRyZxXpg4iRv5JhKOBZP2S1L1B00fLc
I8D7hX+iDaD+n2Ja4xiG7hu/wd3HF7WSIyPH8bp0CO/povuICT9AxUqL2uLkQORf0Jlv5oUgx7B1
fpIEDoK7fKOepgQvQ/CRvabNxNpzovaO+mAJipDOxHubIxAHhd73ODkJ6Xhw/PlYmLzz+DwA0+pX
6mY5vduSXIbobPhMQT6/CWhpT5kopShrWR/tEcHJ5xDWZGdQvgEWPZvJuy2vgLibz4EyEe2pSiFp
p95kGpGUqIIgaxuI3YxodPc5fsp0AjuoS5IHeu3DxMR5qczYDaKYGk73ayqd3TkdHAyI8+3K2iAi
9y9wnZBoyAV7OVp2+xrTa7ZT65Id6uHZbYCqpFVWEbZTh7WZPNLHQYI+qTFtGhClrZhcYvWWtODp
AJ9F4sZqIj/4pXwBnEqwNXsB2Hqyg70g/9UwFxwczaYGnCJy2HkYkJQd1QJLsKxhVNXn/72sCZwP
9X0bjzz2XIA6NCjuC34W23tWpKj/ycEeV+PdS0k4Tp2e67aKz+qHw5rK5q7xOa7PJV52EBuiJHrd
OfklyQ64GNcipo1FMI00cVggEKSxqU8SwX6Ais4er75uyCBcysW5Aylz5Bkga4oZI7IfTEiVnd/m
j9EKvKUUoVSomVuHeCrY936ndVfhZlR2lnAvUgWagvUwfqxx0LXj1uO4/xTVYUkBghQNF5d6DT33
FPXIJNfaY7pibsnSPAv0AYe83zPa0Sqxb3vyS7Qx/BqtqGeypqOgUMZB0AXsbglgjG+bdUBE6T/T
KvOXOCwU3sLNamtbC2Mi2StM/zTGUTadUVtdjs8FD2fv4KhSi6p6CBTEqUPFEjk8RHgnIf10AO7K
SpwgaeS/MAS1sSPUghIxs+i+2k5hfxv2nOqhQwkXZVD3NAroBwNP5rGjQKmhRuhxLcMXPWI17HJn
3hM7cRP1dn2Gy9mk5BJdyqr7rs1LPaKBpCAyXQD0PcFhNoIK3a8xeJ/Z6NqzO3YfcTtLj1/7KYH1
9ZIUud4dKOzoSH0jikVN7XXinPRZkF5jly9duMbbqmj8wFmyZtOakXO0ZaRBnLcT8blgnURnsD55
w91aONUhTqueqFA0BcXY3+C6ohkGeT2qzz0N2YCPtRXuPdjD/5q2PHm8/++05Zu6iZ7aNi3kdbqk
ff/GM6+1McFz87z2E7kcCr7NFkvcCr1ognHoZ/YKn8hzyXJQQ/EeN2bx7AC0bfR0OlOuAROXAFzZ
3PpR70bPggAyrSMtfy2o2i3WVL9kpvXD1bB723F17jIhPe/GS1Vax6RHu6tlLA++lYSBjUsh8Caq
xjT0qUfNGVqGVKLVtPcoSewAMMHFhh6ne+IGl0NNS1yJL3VE13jXG4wrWKHPJDGRzEb/zjGh1FW9
+FmMp1JrXbIWosHapQUsjERG1P9IRTadbWPWnuuheJwmtG6xfO5N86WetJxrBpCONMxzroF+djG5
Az7WicOUVq/WypqmMAKqX4tcy/l1TZqdEuedJFUSmUO9DEILdbf9CNu87nypRyPCg14hQoPcKloO
6jyZCtZ4BeIPBkVXhn/XsQpv00RKxGdYgs7dRqQGnBuLVJvBoXx3ydpAwSwUkIUsnnlQVGQprskt
ufXD5/lull1xsaWvnhjEFz+txwtVioN4aTIuj8QezYMGmo6HxJQwdnNXyqHOsiyohwJRR1XI0mVg
lx6kjvCv1zkiCEC0xD55Gv1qwyfJo+QUKJeGy2LFD4p+VAyqVo/TztAy2tX973VKa27ZkKJX5DpM
V5jf2Auo/gBbjiuSo2ghHmlrdASPziZNABn8ZGT3u5Ku5DIrcNxaLe/eACurILqI0k0koBMNvIt3
SzzySmwxHcOtXu1X2h7gf4EeE4BfgH2P1KgJla5U/pDUDBRrmldKE7FASZFRN48fmLTtrRbRJaON
3o/VmB2S6tt8WyYxv0wCHBFmzQfwMUwE6Y3byRwq4jb3ZN6Zx9AgcRNzoH9sMSRf/zxhCimu+J+3
VHeQwKF+pJwJ44U0d/z9LSW1sl8aYpq2UQXTUdA9ZUAFIMbkjtGAwULCAK+lXn2AeBHuZyP4GdCz
ZxEO4T//Kva/yHCJB3EEfg7XFrhDflPF5ShrCItiUFl7Iu04tInOk/gHhmNwGpiB2IruVi08EhqS
XVJqrSaZC1/WK/hmOtzlUfntU2Yqa+9zrfjo8qPas0xzYLwjJ56X8QCrXG16DHeB5S4/ZjIAN/MK
77XqZDl1lrsbQ3KpRPZS2T26IQ17fD1HT4oZIhWPrlh9/YhwIp8UiS1AFNvSutOSvj5mDkGlzrpz
Ohoa5K2j+fM3x+vrw7I4eBj1+GxRuh6hZD+kaUQBSrHsw1yrdtg9cbzqLq2hRKFvDILBUAuD8Hfe
9IBhPIB/RjhdltNJDHibFDqiR7UAYF20myjDyzVQga0Zxt00zeJK9bAcs2Y3T67IyNuDRvqqjpe4
R+xzdQqep6WYbjGeIUMH/cIvmBr5cE4y2mPJ7d1WZOEHocRmLGSFrFShfc676glXlh2sTj4dIF95
tblNSUfcVqJFS2Nk3+MU7a7Sw4y5RfJRob3DGloXzcwJ3xrRfnaZTXadD+Qblb9EZ89BVs+4P83u
MZZjwpSSdkoiKSFuW70dnQM1p8t+zf10k4xA4kAsr6jDCUAlXXE2BO6VhL4I7HYvitczqS/dWF45
kCBAzr483SiV24OIWgFyjeji9KTYR6H+rFvYUSKrB0ZDP6YEfaVB5xrG5FbSOcr4MNOst3cxAdm4
6rRx/pIkRFQZKamRdYUsF8O7JPQwEkv4w3pTgLshB2cFy1cZjv2ecINhdslHK9kAlgU/DALYvaJn
s565K1rI9xxaF5qYR14hyVpJuR2yn3t1trih9dD0SAjXTvrNY6PaFgllMkMaXsSEdLnJjU9KWrEK
n5OsFPbnxDb1orUOSlrWSpZTeCjPsmI3s75tPec7UQCIO+RvDEPPMJV8qPFQZLihPF0i0+xYneU8
EkkaJKS9cnQy0LOkfR9yruWW9Oht4bBjsun5HUjeJ5eiE2WKwpYfSGDKNtJ1psKWO6cpr2wT+qkZ
Mz4D4g4D9Sp5q/mCOJhwG2eq73C6/xgIDRI1EXB0PWgnkoF2ahMe4DMDujroAUACYtq9+QJjTjtz
ogXAncRgyk5o+smru6agnHTy7lBzFI+2XLTS+Ue+kG44JbghLL0JMnvtiKMn/hTFkr13xodoAfvl
D6dU3czeCglUemtzm9GIdJwtlsbWJug5XdPDUMbRPk4cFyYOdH0mcWRvkkABbz9eaAW7KwFWWF9q
nm6a7KhF35nLnbpd3ZnSWz9M0i2pvoIIzNBh3RPfF6kOUmNs4aF+SxPqCtVOpdHDftVSxnH1WLoh
3dlWmhBjmxGLSpQDEVeVZt5ACJADA9KR1vVezCjaZzKZthyK/LyF/MFRj5ZgmG2cCTh85NBB2KLc
fIpYvio1ZBTp1zLKVQsilBilbv+IdM36/BsHuRSv4WvSEdSHdZsiLeNeIavqrg0HXn+bjO4tLPaD
u64fw0Iwq/oHsEppO3NG5BcxZofRyDmn8wXGvOjpgKijNdeBSDEubxLaJNqoMICJ/DIGCR0sLf6w
FhQ1AA48wmP3HXUyT2bFP2lpFzcL9wpoJtWQvLfaPfs1+4niEMZiLjfsfgjDXC1IgVYeZJCkrdVk
1WeoUCRlaffdetQXjEfayAmNmEKnp3rbdF5xVOPBWFGdPlYd7bg+YS5+4h9AVDnvqTy80sn5ZGLO
Zo7YiqZ9UkOgK39BRGJQlRTP16SS35oe3jkdkEAu3YwsNDkmAvjP4NOmAlk1D/dSVtEn4aM/V5fY
Hkn+rNevFCOsFN7NYovJmAKCBqxZaN1Pr3QfExAO8E3Eox7YH0ul2IdD8Zo4yTtxEzt1nFWdd2MZ
6HnU7ZGslA4YYr9YdBIoLk4dAX9tWHcl1vkLg3e9HWMSSdQbXXIOaFM37bsYPrMUQ7uJ9eKHWlQU
MzTjR15AvumikHubRtQdNnRUW/OKqRCCUB126nCsR+c5gyXdTtl4pwY9o7CTQ56bb3lc3lQNcsHB
426QjIOwC3LrwtvZxrKtnEPqxFCgRFtO7SmBqVF+jAjFFwRGh8oxJcC+8n4oaZCexc9k0MPgIpPX
ex44dZI0CaetG6K3q4qQqGrJyjXMplNTD7uQRhBe9yEoWg1wkUEyl0vv4I5fZmekl0QKgD6/YMnU
qjNzNNq9XgsgSHlC9jrSPX229nEPVC5NLepwVuAocsiw9RO4ZxioBmX/KXOYAEj7rdrxnPpxSmMG
BM6idZfZy+l90bN39SEr0aIu9fBzSr9HJeZ3Ur3VxaHIhHkx7zp9yg4FHAw/eq4xDehHT8NyoRPN
i58ar7WivyAYGhKckK7XUklhem6AtivpiDNFTOBsIpP0Ijd3HXTVA4HS6QZQuLrJfZpRcnoDc6+6
cja790SRHM0RZMu24Fz4zNRHifVn4VBbClSy7nEyinxLs9LebZnHQLShaJsu+XQ9jn1DPM1AidGf
50rxj0VUZ6xE6Sxs3L3/FDxnedi7nk8voBbmxnPtiDccYPBcfD2DEyNwI9AHeRXC1KiQdRYpYgsk
mcSzU3oz2bCsbqT9l0NGIre/zd0YUTEtU9vJJOz9NnfHJGgN/igxdDyJW4GJCp7UphouQTzaYZYM
/FV8mTzgo85NdimX7v7Pn8s/wWU5+hu+wdyP15AGpP8d/c06su20sAiFGXGPpHl4md3ll5VbD9Oy
0GU7NVtl6lXnAefEfFzHL33Nc0rIOnGkvfZrAPRZYdsja/jS+/gOyhW9X7MU53Zy0kcXMOfPv/S/
mMoc0ghwFbk4ylxHusH/vq90izctFsVKkBuEbnGz6MchI3699GhHcgo73na13mwdr7wPtRCVMOgW
2Uz1tRiSmwRS68ZL0PEV6Dai3C32RTpS+Ykk4s+/p/svexWdgNSL+SYfrWv8tstU4A/QsDHOLZeQ
zLXl3m+rBoo07z5tGnBJF76dJy2iPDh19CqYxlHKiSkb1tt6OEwuoPji6kRISBHuTKMTnigu6aEh
69xbkXHnQFrO6nweNSR2LkFoT49KOmvV1o/GudQtg24Sef1OHXmNZxM4lYmd8tHUTrIzDbQigGGI
bQl2s4ZF3/sV735GUYVZes91YRCRMRLJ1nXhcDAT+0yBi1uBaq3R26ohzAqX2DxPq3mx2Eu23Qph
T5/Xrku1nZO1X9R1mtQZGz3yWbIOq0BrI3iTMiYLlx4kOe/WQDeiJidEzDmKLNYX9V+DiJU4P/7D
WvtvJ4JnW+QNYFGzhalSXf4GTYXDlJTkNA1bJa+uJB6hzk1afZjZGQhla/jknubie28PFzFwNijY
Icu6dyNN7v/8sAj5MPx2GHAOCPZbA0SWMNr/fahxXhcZ9j881fNqE5Y6awGb02llO9ijsCOPxChJ
Hhj645AQnW+3Pzt0yzdghZTIYF2ziMJqYiR5f/69/sWCjEcOqQTWWFuSOL8dUo3rNPM6FJN0ZlAi
RMRjFFXWRjGM+J5KRLOoDeQCqFt1c4j87JtXkRUWdXlBVQVYjxmZL0Akvfw3jHvv1ZZ3nd/iwEoW
kn86P3MvMLGXoub2/vNvjxnpHx8rJjsd+7TwLRN8QBpU//Y1N11Vzx7Z5FjSEZLo9RAscoemh4XK
KGqtKvNNGTUAGkB/TesbsdE4tPL0cZKSqc6xhpMo+3fa2HtE5GVQ1/lyEy5TtCmo3DjkJh10NqMD
ysLqNTPZ6fgBlHObupQwOcg6vBX6fqFpnLL4NqnQ1CKvEHL6UDKh1W5/DTimKG6TgEDUPqIofM1T
Fij1QI5JAV69tGngl+uRtITHQjPOdYlO1OnYrYvmRqnxe6k/rJqXSopNFc2gRhN6zJODZb0K23zB
8SOupVER5KBXz3Hr/lzJPt/16TRswoap1tYoJTCkjcVKGiS/xXr1TJoClYyPyO2rJeZqT2d0eyqY
brdTub7kP9WiOoepdjDJefXM5J7wc3dnOWRVyWzOilpnNUuT+UD7HqHoSd3t1RQjrB4dBs2aQUbu
/Jm95q1dskevm4s7jyWEgnjzG1zAsMfu/NFIWJVgbNIxVm+P5vSrWRblf2BQwv0XU7BrmoZOlpXw
0UEoWPtvDw3uAQZIzyAmqNK/CNAWikWJRJxol6tlfz2L5bwdPR9Ltt9/T/QuC+CQ+tsv+iiGWzd5
18Ms2WXwF4QM9OTQi/Su78gmtRmYSfuSPTrESbJhSF5G+cRTPX3X13HGSBCdhsnBGtf0pyTDFJ0j
cNzzvNl9Xe/UZdC2N2IlCM6pLgpgquFyHXRzpaHqso6wgVzQ0ltYaqsW+DV2YQlNKsU4qN0J4Z13
mPrsnBLgvjU7fTsD0J+mVvyqQpo5isoC3EaYrXYncyxG1AwuwPkYkUoGgqLmzHoasn0aTY+jv96p
24QW+cvqEZ4UDzPOHl5+rl4uH56JwOiix954UUaJ1tVvk6ROQS/QsKuPxfJqCxiiSa+zkZ0mgi93
Ax25u2mBFq6NW4OovZ7t2KdeYZ/24it96F8Lt0SXQKD5XzdIyv7XiXw3kKHPpa7vqBzB5AZQEagP
QE05K7kCMyMvdSK4FklrHbal3752rSDnqSdbkgzo2I1uXJac60T056z5D7Kae7Qo9JbaT31dd3Vd
hKQX8anmDhJ58k6pIYvvGJPFVZd2pboJ97hHu21Nd/1GAfaTn5yT1biyMhXYPhFIZ8s+mRda681l
giO0u1f1e1p2fZlNcNYqprICMa0Z+BFeNT/pqDeZp2SnIE2jocRumGok8LIFz7WJRIO/e7cbmuOF
nc9bYc1NoNRmCEMHpBKEdZnCfSfyUAuqzonheJOdbvvLno9x2gyhsZ/qBtn1FJKcnVDhshI5Une3
CdRgiuMIgQbao/CSgwBTu0TlDwMs+fToBCGj6K+LHgw2vG0E3XkwsDRtvBG5hhLke9oMDrOYu0bM
+r4nxMHRsx7tJNWjrmGcEm8sn9aYUg/zaEyW/miYUfc0Ebzf9IAyqwBQlQiLiEkwpGpupevJBChN
LLpDE21YIE29C/Yv/xr563E1UuIbw+wKAtaSOEmsHA7CwHYW1A6lT/8MF5E9Uoq0oAbf1npLkuRE
rbNaW7RBJkiiBCZyGM7Ap53PaZmHE6UBbmdaNL0KEYJ6I6GySMgx8GNnDdlUJlOMp9lPiw73s8ri
ZF5I5RKL6vhU1DZB/dOUHdUzoHYw6R4rKYrfMlwTn01b7NbvSAdTaIy2DPueDnKsJ1hTXJ96oQzI
cac+jAht1ZZM6OWvSBYcCdSdEU6ffFWPp+6Vb5mLTEgxJ25n70cC8TbAJcfMStl55WRplO0+H3Wf
WfAeTSAWORoddklLD7NJSnBfW+i1pASVzisoo5arFI9EL7lhcPijaHE5WD2/+WRpp8oYplvslXZX
dw9jdeZj6zYTpP02kcKDNQ0fwKkEgTgCB0iVbAcRwxnD+lU1OjkFexlOAR01ltu4oSnC9ULAqpHR
MpUtjKnugzmkPRPSqp2Apz+lCOE9cyKlAHIPVw43aXVr9Thg/Cu3dOdcFFhT1d5ySdrvtCz0V7uk
altO1HbJsey3GOwBqKyDT1aK6Ut9Im0B8kJU2FhaVAg0kHgdV1SDRorXdBxZEGVuACJVnM1OSuEX
nbE0Z6NpKX4Ns2NtB1cHli2X8JjCKmQN6d5EOIhtl8TFTn3+Q6YTdFMYz74N+a4l9brTTCsHevde
HWypkJ6i3I8xhdIMasBL2FfU5aEO4kaa3KcVIKIsu5fKHA3A1so96ElJs4jc1uLllpqb8hzN7nPa
RD/sFVa0lXp0x0BYQhxwSoLhnkvRxfNB7wdNUjAeON3I3c50F2uLA+LkMzLNG6LOfHR8+vectp5N
1sXueR1Yp8OoQJIsx6Y6HB6hwSgoB74O4hTBt/Q26iZpgti9SYJ0uNpr5+wYiSx182QuEIwcYdSi
EDJPLlyp06B1eECRZk19/lQVYPNKEiMMB0cjfl4ppaBF14KGjW9DjFnSJ5F5xtcOlPvzxovnJjkh
re/QJ2xnghG5xenKtbEoOrQV3tfVJnTvl+yjT1oCvhcHLZHbPUbh9JIN87otDMzi6eyU1E5L4Qai
5bEQ9W1Tf40cnQRQqUQYZYZlNX6U+RwfMeOYFxoCsNJIF27NSW5MaEJ7CZalSVPBsmx0nUKo28Ho
E7AllxoENekp+rYTOCRNg9hi+V6qo5uSKCoBRwpufdZsSY7Uzjrtaj07jRb8En1tgq9Zk+3zzIBp
nHwLS/lNUZCtvg6NMt5ON82Tm2T37fKW5iTnG04kFc3r1UzNs1v3nIdL+WkRnbTlOWrql7RgPFG3
sx2n07ZzUlbEBhYdeRm6Tjd7IScf5caAe0AnjeLG8uKbqaxoMRv1szUVuIv8HGd5StOmWRPTSJID
p+PSUaD714vujOWvxTE8mC+GO0HS5a6IyVahHnohBySoJ6qJozxsHwafkk+dZyJiQllm/60JjdtO
KtRTP0WwbcyYEKQhsPXyguRTyffBpT1Yuf+WUaR+NqoXRWKoO1z9WfXsskfb+rSxqVKgoBQgtqCP
M0g1xGlqghrnuT6VPVto43TaXtAiu9X66D7EBXQwXbQX4eJRkIvHkzPJItXc/X9LnmPk73zHmLPc
gzAryjnnccLNI3ZrSoZaWkZbh2H7dszFq+ab4TlnUsTA6hLwI9+iOJmKYx8BGJCRj5UI3A1/deX1
ZCq2eE5FSZILUrVW4pdTtQRNMoZH9dwo0Zc67Vhc4OLBZSCr+XiYV9TooFaBT3FAjm8jNHGtp46g
3eKo3jL/riUg6lClGaV3Iv/qui/a3Dk/5gkD1EKAPmqo3AE3V0iDWp8Vg1HjOqbMgUOzdUyc9vpP
G3HjZib8Cf2HRrW9DJpzl++L28CQVCCsi8WXMLfmeND5ZbGBAUfZgh2J/sBTWnIPUYe2aR0YEcXs
6jX8im2SijVU/kW3Rbcw7IXPcZnIib3ymDjGt3EYs53rAqxZBRSQ+qOdEko/LZ3TvIRfiV+Jd6iW
sFZJlq9SwgADC3qrfYnVg1+hc3ONbzEvlgSMPdpIpc/3mHtkNKj3kAiyb5QZ/yBasj51uPe3xIQj
NywSsRun+JiZA5qmpd8b813jYK1R77nW8goDChebOWsfG32YPjnuCjnPbn2znOq7lPfQkMlxow54
OvfumsR1gmgUesDucjC+ILX1ryDGkEM66rsglEoDryCHs0R0hAQbUHjM74EU5i2OdIJX+LcpGiup
/HvTMNCOSUqv6LSDO5piuyaWCKKw/NlDFfQVEpcSumKnT87ztAgMT5nNIlk9O1p1TqQofZUtrrFE
SP8yl17jpJrIW0iOY4N6YiDOCf8PyIrfVh9ugjv9r28RQkafXtK1wGsgKR+sKXwNWv2cVb+6jNCF
WsagzGL5NcQLLlibi9zVp4+SxquNLwUWNZzotuzrJzGnt1mfcPBq5N8SIQFhG8FpOPhFqd4tm57n
So7pWT7czeUyH2fJJCko7HOLcTVazabmFgXJrpMTzSTs71VPGaUg9UlaX9XklMnADnmSkm1Pi4bc
3/11uJCei7VfevIid/xOMdq3T0agI97FtUnMT0fpappJQC4yvIxuXBzV2ZNm/odddF9T6Y/hLBVB
aww/1SuJXf+76+A/qyfS89vBwX8ydoARZOiGa3QTFvMZWIabh1Pj0HvTbhSUU/V192rKOF57MF4W
Jn8lNVGYPkFj2cYxyr0FGYzxe92rXVqdEHhzrg0o3pkzeQyWNf10/GQxdQWeNqZBWYUVSW0US6lB
g4RbQg0x/sVu+KxGzETODmoYraFRLxgDUJG8p2AtnpYdle2tSwiiq6PuvGxs0S/bxsUY7iyvel1V
gA3ZF/yB3mlspw+1EjpufRcmTHl254VnPx7J3+kwrkQRpmVokBA8aVclPs3So9QS8Mh4Mv+ondJH
ml8ByynEhfttT0PYvKV6SWcZmnwIHHzNDiz6LFlxKm23NS77WvReoFiupN7lyINQgwJxWF1MbczA
M0r430lxOUrYla9tBIfVXyKlGC57qXul98M19lj1k4MXmj35tyMiFqOlcXAYMB8TxJvk1Y/OA9Y1
Jy2Yk6Q7Df2wizQnw8AvzH3YTE801XWs/YhZZudmoY1SKi75yvTwyRD1iMfGf0kGoFjbqg/4uadL
VRKBwf9Bm+YDAQf9JaEUxiC9sgYNb7iujhYX6xCjY7FFUu3JidrGVulBlPEvFgUbUZTMXiCIBwvM
EdBAiYWHBPO00TLddkP04i3kNCmtGmZO8p5NNH3DqFPXZaZv6h1ZM8ynoSZe1KBUa8OPJKVWzxuP
xgLQTv45O0mZ0nOSFU9qbMLJtLJ+9w+USjEWyqmd8rjbchrvpoH90KDw3YbSebT6lFpAHASk1B40
rxDX6OBXBLNtiPnF1yayrd5oOBT8ysGuWFFYxdN9JfSXj9rWrE3q9u6NXvOKLQ4y093KI7SrTC4g
AZAUjM6s7daVGudmYHxYtJpF0qsfaA7wEAa0dOrlRnqxsc6S7fOckLzAlUyyjBZjJwxnyP0eXNTw
yIChenTYNgvZRGm78hpI2UBKSuo1ssdjNrTzKePwqwg3u1cf82j0TLOt82OpHPmMQbKS4MKEyp9H
2ML4rObGqi6e0EpEkDEdkp4Q2ek4Zud8sp4tK6lfK8/vUQjS0rou434Z5/GskQxOIVNl79X6UhsL
XyfHdkCqeknQZ44srpgFPwjZBmGphO/BtRzGyNMCpyrwnzdEE1UUc41eRmVPG/Q51aiN5G8naVld
wzgNBDrkTeiV4kKTgbkbLMweYBYI+MB8vthtciZbM35M7RZDOO2CzkKaBEP5Jh+T5oAg07tbOvub
PabgyoVm3dg0ecZFGt+7q6CXOOE2zSaju6JanyLPO1XV+tH16QGTCLYSngiqdRvadkllQsyeOpe4
ns8tqVn0FNJuWBjXCkTtiJFRsPImP52GSoRUR5XcrBV+nBW9Ou6IU39aFos6YQe0VMtQ4psV/w3Z
D4TnU13jIcsztNnfReNy55UUJE/0n1R59n2SwYQi7an+hUBdluU5Ew35qYT+nDEzcIxTZtJm+8mb
aOIMfTaBgufZ6kowtbKa7rRu3CF7XTdWO1UXvmBZ4YbWyDZsWRibXwpQhNn0CcZ1dCwJa/XExj8F
o+C+EjEPseaRrNCV/cNktaB9bTvxbUiPelYO+yJxuPK66eQufvulbhNy1RxaqMKVWAr2rsXN7VdI
pyJ7zf2sf1sbCp7UxWigX28Wt9z7BsHyvaYjNBnmQ4+FYic0uBwgz6OmEapNc+q7IVOHkYXshiUu
oEs0j1EPGMoiifKgp9WV4pm3EBr+oZDAJ3XXL654sIlcoQRtQnoR9uuTbpBtYmfXjLH+Jg774qVv
ULe5tnbJMz06Eg9vPa/lJVpTFvq2TU4qq4TbNw6SfM63zuh+m7U+fhg9jgLkFLRqxX1yP4nA6ohO
zHXi2y2Zik7DKa0fgDxwcsStl775gwiBbB+NZXoZdWi0eKxAuFEgY5q5ZHiPu0i+zCnooDPHB6+N
tedc4KT1TH782tPPV5XhidqFazR27SEvQzx7ZjEeapBbqokoAHCNpTlidGVGXlNPpoxQhB7jdXHi
x4r2Mfj26SYd0CgPet4/Tui63PRk6nFyLYSfBroTftU59a8sUiXlZ9rRKPv4Lg9XfSOTRwMxWtp+
6pKJFsR0PupVX5xmjJ6WO3UEg046hJZFIS1CGpgO51qbdbjLFmPBCDw7mMIGF9ldfwSt6Pa9qD3q
XfuvLu4JNPaufqipyz2SqBXTl7kuF2wg11xzzLsF0OhurcMrcS0yu3QQN6wl45dpjK9Rknv3MkIs
AZhb6sq/jlOqbYswITIfIOhQZcxxEiQnpjLr9kPsk4/RZu5Z/Qd1TnujTcdjnhkuEmWDGIYMXjSZ
0+RCnUu2HVMahvkMwsuaEqND4F5+gOXgMOmiK0+QeVRf1kpg0TGPKErHdVCcTM2lyBE9f7eSKzrx
PNDSkhdPWU52sDa71M6sjJvRYqwnR0OiAF0jLwBy7VlYH8LVwgIvn53R+j/2zmO5bW1Lw6/SL4Bb
yGHKIJESKVESaVucoORA5Jzx9P0t+Fb1sc/t4+p5T1y2FYiw99or/KG61voIuDCw0MVq1e+NWG1H
KmAGZtJ4MzkaxhCBNTzBn4eF1oX9ZgEG2UHX342sgc7UlZPbKMV6Vr35KY5DJDt9/y2LXfVLyYzP
S4AHxX6mPc11eBoqO9j3qFcz7xWQC5cemlCO3K61dm4027I09k0UNyeaR+cWd0PGdrH+iivdNOkf
M5CO5wV32NVltKtqFEZc3/E/YYFTr+PsDWdV7w3SE5XJoMX3s90SG2cRJEqz7ABuN3xMqVDo0mHg
prr6ZYwLC72BcRfAukPJrt6MhV/eFQE8QjD5KB4JHAaO9gN98e0QkZR3OqyDCOkwjL/84+io+9bz
Rb+lVk69ij9kWX+jR2ygh6mt1cmJjnahvKFA8yOM4+I49bn9wvyIFmJ3dHp/PmZ5H9HpqSBBdEA9
Zpf9gL3Yo5Mn+gPtAAvuB2SxIIeK0PjQGpkeHJa/FTmFJ74cyX1uCzRlQaUMKthct2q0o1VE2lHP
ztAr68fYsrNDXxuAPfORbzAqVBXCEF/WdsKoUeqBAyX1HYgABu12qd57tDAelaqmGACGs+trcvE4
CleIjIynmA4d+kL7qWz9rT1/s5i2PnWJ0u7zABpDV5sHDfDGXejifxZ0H6U43aW9o6NvmCHeYWnO
kwYveWPWlbN2Oh/eKIR3tqAzHphdDm7zShrQvs5lssGrUJ3T7m3EyvBVCaY9CBghw4BaborMOSLm
GmIc6ybQxssBoYehuBuUQEB3Y7StLb+/p8BInlnVa9MxpaFgiX/H6D8BpPCfDGE74BM67qu53bR2
lZ60EZv6obCTR1Nh2t4X1nAHTRJ8MvPSMom+ZpZL6xONSibcKOJ5Pvwh0bgfRvTBo4HFqeKYPEKc
yMMxeWp1ei0JRX7dF5gTUjJjMIECwZJNIZCE/VD3CKfAoyTAM6bdLNTdTKMTGtn5Jh3tEcgIGTEc
4X4dMTLeMFq18kMuepR2Tzq8ZKfLgJZB4LkaYutoYmiCOzaeuOOAS2mnYi1cGp8HVN8xDo0qVX8N
bUfQ/K74X+GfRc8Pyy14bl6VnBwqmQapv++czPQktmoNoqgSkOrSsSvL6cN0e/eQVrP7c7TTEeDX
tfdsCpUtgX67EsAbU1DFgyRVvptmbj7GWcSEjgIV2+99q2f5B2PKEB7mqm4y9wETAvjrHuCRAfZ/
C5yp65t85ynqnuOgon6je7DUtpMqwqfiu1yW1RfGVJDyY8R6IrByygxiV8usYl2Gu044xXkwBkgQ
1Lh303iaFfuMwQwzBAxkdkk5nQpaPOvcPRkvfqspz53+w3LfjOISFzCS4nYkqYLFhjWmf+5dJLr6
Yd+h1fAQpkzzKOrAE5S0tnD0dAESolDT9MpncK8VxHrY+aYlAjRz+By4DJdEYKZUuLfUwmldnVi2
Vok0nwoYDWnpDmUoGyNdnxC8z5Iz8JN7FzlvY9TzI5bQW+qO8R6xl+Po5vcaudaLSPKIvIy/xW3X
XXlFEBwUE66Q7jxDdy/3RpM8VzXWfqra/0hmbSbHMKEOMIdh6ocJuao9jsDnVqjz+euwxKiLFuGX
zE0w5+pgMnZhNN5rSv6YB110WP6wFM5BbaRu6BPGbMAy7zoF0G+tmdlT4iOcXqfqY2Ab6iM60eSh
pfWDErZ96Gi/KHVYPYxOl2+dFri438BGazvtk6thHannsFzpTFfbbsT9KMORD2vtyVwFyqCcFFLn
9JJgbLvVMbfe/QF/Yf9d5Zgwp5rQSzTvPwDMYp1WG85Z1NnS0dFwqJyCrIM8L4Jylrr3/eKp5rtO
TWIcHXFcZVm8KpEZ0XieoRP6MbzNdABL1IfgG/oepBy5Jmd7ftZqtFWN3KxfDeTt9nOa5OuljvTr
HpWFsXxbIgkCWx+p27/nI6dVhDLATtMaANRhpWCBafarrK5U4e3cal9jvmp27QMc4XCF6Av9wATi
U6oBEYv6aOenXfOsdF9IVwBszmR4totDl9sbyn2CA90mDbX3OlD6B5oGh5RZyyooadiWNZOtTNPS
/dJ0W/gIJPF6b+sXwOB9o101E6rwAglBj5x8MbdORWPt4TYg9u6Uxst7Gh7hliD9hJm2UeLUHFVo
GKZKSfcjiz6FbsoMH2LLVNfSNA2525mkEbhWh1dHMhDcQwdYVq/TREQE9D7S+/caNsaK1G7Y2qZN
v4XJY2MGHP4Ii5hQKp+dHPuurE4fACZjxydoBJ8s8A65tHbammPoPS6o1sbVf0Tp9GX5h1fPX2B9
/Vga2XnsnxferWAFARaCu0H+ZbMkIL5I5QCEBl+F87EMWYKE1ovdmai5SEvALt6tyjslUx3uhlLZ
aaNz4TyG/Iyg3CoxMPgKw5rhPHWBTSc/Lztj3XCsLqTmKMnfLW2iZy/9BZd3+ZAU2sY1tHFLI/Bt
UdeoEMFEhCv83MfaK+6WyGH5+rcgRn13gVL0TvmFYcodbZaHJeYpCjhHcRpXqQ8SKz+jVftzaqzn
prJzzOa7pYzmH3aT8TfAqG0brm4Ygn1UHcOTzfZXXEpot2FohvPaiOsHzYjGuywRzZHcmVelA1UK
cd7PaCLkpMDBm+6gJiqMQFrN/i6N1fq+MHAuFgQyb22LZOL3sIfDZZEdr10P0D18+kF50ECZAaGg
376A+clD6AFCk+stk19mzudlnP3PkeI/CY+ouoHMge7ZhIvfQZ1VyAAmMoJhHTn9sSzDiYJpjF6i
JP7u60q3U43r0sNfxhtLW2g5piPaRWto24cIsjMEDRvOhvbNAEEdO/Vt9P2vi0pQWdDxDaxnXSuy
VScN4LL8SPP+oZi1mj43Peq0Jt+ovd5flZpe/gFuqAtM7hd4n+2ohsO7A39s2O6CU/vLqysYwGhh
g59VU06fksouNno9INk6zsG9WcIctoQ+31r3S2NpaSEvGC4nE3JhUAf7RJpnSZCgQbEakGK/XwhH
LRaQK5DD63QOv/3zK/k7RJJrNh2IX8D0Uap3ROH/L9fcZJnHWQb0L1SsXeLP+24uzpAlTCxD03pX
zj6ECUaPk0H7VEGbcTvgGPuYKh2nD+arkKH+LbL9/4ZbfzDcEmz4/264dfdRFz/+a9+kH/n35q+2
W/JjP223FPtfumWRHqiabej4XZqgpn8abynOv2xPR0ANAX+xQ9IEJClqlDhv2fq/DCwS+KJuOxYQ
dX7q385btiZfcqFogg9V+dP8vzhv2fyiv2wQNAk0k0mgyTUiT+VgvfXrYrN7M7FtM6XLUtHLCAEB
NGg5I9/ZIiCFKJeqBx4CUdUWOt+LTgt80+eTtjJR5MTzELiXb9obZQgQ2JtQlM6giLh5cedC11br
9BBm5alULeDi4fgRQ15rdRzsAhP5norzyBlL2ENmFwPrU+9mO3jy0fSvuh+TWb6IdwWqKgdnpB1Q
e9lRMfgxw6lOBtJWKwMohcwHgbSqQAicic5Ej7BjeqWCechU83PnFXudNmKkwUNjJLJxLDwtCNZ3
o1gBqiQJfpBftaS4ahM+p/Lboumb0dTHvyyL089481eXG8CLf3/Mtu65+KipvDvH+m1P53VkpLhL
GuuZC+TQTQ+Gi/XG0sL3bS3ZeD4mTg4wGCOEIk4XlglvfjN9o2Hk4J3lWcQeDzdyeOgCE1cr/XPu
8WSVCIeUGHFbxJScCo5XbR1btI4IEnQwszK4EFEOAL14CSgI8iSBzdE/BhBQRZvafa6rbkC7nddv
uTyRDILBcpWkjt/S+TN2Due+Cm8y6+0i56K599MA8VALsZYq2i96G1wAL6Zr+udApaDLczJfEuvU
qYA0gE2k62osV55nJJsc5UrK6eZOs5D61ma041AfBkRAyXOX+8pTDRl13QX6UbOudZGdgA+DinHd
D0/JyFBC/AhbbgQBSNwGuuzRU9rpXqfva5q7cHQ/JSWnCXS8c93xYmekyeUvpnidDNWwIbNP9sZo
DztoZZ87/CTJdoREaY8pGoY48uR2uAIBRF9VZXEP84NfFa+txbXTpX0fLPfaFcGx0Ivnjmm7xbMJ
G+WHwPURD1vpY3FuBtYjGw9HbSZyCABzRQMSwyChhNNo7eWbOWmeghkGzDK+6wvnPFJsKGF0WnYV
0vTXyg3vY2X8FjRM9e34plb+uSg9k6EVatWe12E1W6wZfEEnMoOb3fNuPbAPq1xQV0p7MNBsL01W
maxrYL8nKMb9WmvZ0BhC5unwFem9BlUPj6EUY+fZLG52g5k3Ld/blBfQ7oxLLXfTJUQC4BWRC14T
JzxKf+feLkWyzn/NmuQauXhKurW/VlVyIkXjvvFP+DJZ2hH9JwjBQXSrtOTQwWqk2Hrt1fCL4r81
NqQk0C43uQEl8qCFx4OKWIp66xFcHMy4RBJZVVdYgtyY/GBk13ZvaaBvnAk7NoTGijsYbo9ppIu5
0XhKqDRKiysG1owLeT8cq6B4W9Z+j13pyqgQhAdKPRnloxtqH8vdjVZy/ef9vohD/U/aIVHVogGk
mraH/9bffRVMMIdN1BUMlRKUgIYRpjwEec/N8hUWVZex0A9OZJ+SEK1eVQV0qaIgOwIHj6jf8bKA
BjbHH6Si69CrFVyr0CkAm9WtCkbf6lS8Wq+qzj4oEyy62pndrR4wAVAZeBqvZZQiIkD7XtN+tCYf
CUboJN8FHHGf5oa+ClNtg7f2u+Uhh44c0YBQKL2geQLulD0DMzRm+77TUacPxkNGm7wrM/AYdDoV
w97ErvJgo9OdJxbO4OMPh+njDL0LZtvGAhSBZE4RrFq3VwBa5+FK63c+qw4kQf6porMxz0WOGkf8
MXNdSsxQN3eivXyMPvi40jXfTbnf2tGmtWaP310oA1CZ5e7tvvs/UhV+visk1DWo9vhichT+egLy
2PRojlyIAKV+8UR/nMeEFe+h9Itw67iXIUx3XaFdU4YxmOlmd1UzI+ZUTMw2x7N8tzfzkkYjgc+f
hnuEn1ZOrV8jUHir1NEvswymNPWH4iQftuMyxTE/kIPBAzgydWoGnpZW4xo3OS9NUn1Qv13Qf8K+
hMAeVflXJivOqlCI5cWHZvmgrpXwzXLSDwfuEiyn7AMI6B45uvfUZg15FU9vJCytsC0HtuxtC8Sh
G0SyVo7PAyTR8NexScnKI9X9CdQiyi1N2DKp60/I9J0YqSo/vzJHxYuVNyd60IcCiRVICwH+C4xe
BxvxzMzjngPsaUHrEqdZhXmhnUZh9kFQrpjXWWaMvW7It4GuPzEN3SPpsXMT535u4DhCkyvWauxM
awifGztokruwujRB2iP9HYHYS0pMuVkIuaV/dZhIrrC+AUWh0s7RPT/ZzaFO8O86tNmT9zpNnv55
JztCVPl9J0MmgyOEn5ap/l5AqJ0SBUqlamvD4YDOo0NluadscE8zqlm4RRVfXYP1rYLNagMsP/tq
RLeeTcfUE9DgCg4z1ke6dhGFDCy5D8sXtYhduPA/7OLSusHWUp2DmhQf8p1drrEqpkwGQkQ8ejwr
3bwPRN8r6dKPsjUv0aRfYCuejNo5FRZFMRrep1hzeZYJD6tTeNdyARBPkGVQsYxmgTqijjbmTrEu
DOUOjiFAZj6p7S9JhVBdm9GXUXIUsfVP/Ny0LjVV3eAbtsuFSNtGexxL+LUefLlwQrUalpZwkp2B
3dBq/MEwgEfUdACYlbslCCgG5Hu7Q1LaPaFWeZoIfnR4L//8krz/9JIcdEugHJmGg8Dkr1t4ypWG
O6l1yHy9u1V8dKcM7anV8lPv5B+NU3yUOuuMzibScqDFNJP1GOmPGVp4tDIJVDi9I+JmXOT7tRkt
j1bN77Iqre6NlOMxGtyv4J03s0LGYqkE2pwfgBbOkE15UIPPTaG9ej7KgLIt7Sxiucs7UPzkvagQ
OeRdScAPQkCVo4UqqsUEgvFj3+z8HIsMnm4R8VOFDQLWsy6dRM9WM0+tn89IWa0QsZyq9hjZ9Q4a
GyFIzhTMXJSebhYBIxwIGIUsDX5tXvHFIb4w5yRgsMtzZKpykaBDpYgxWjP8yBus47OUVouF4XdB
pIFURiSO+quCOSZjs/7Y1k2IbiCswUhN3ocCRwJE4uT9Nbl9koCNKQYohg69H1e91Jx14HtYIjCT
N63ew1C2LjX8qvVLBbzvD5HbdP6eVFtw44jg2PPB3PudyMsDDLBSV5hSmcVpbourWmXXZi5PYCtO
FC6XOsSBq1cKsrnsUPaQIsuLZc4PvZEf/K48TWF5Mnz3GNOsU8kaxhrLvKpqL3601730VupZuXUi
C9mX9o2cJUNACXEnoA3bIHxA3vFD5DQUO6WNGpOBea+xuprJZQqQyKuUNApTIQbVRXzL6+BmjjFZ
tL5CwoigSZvPRJXK11AViyOMWsz6lLiQwNtw8AiZomiSoX5sQADwuuI8xbge+W60U13MAX7mZXr5
KRnR3m/KZ8VJX9rAhLPRPBst1RAulkqsbnPNdZeTBG2mDCgQ9AccfVadCaupmrqrbsEiR1BhyVhN
j6dQDnUP2wB/FYsGQ2E5AGxbHL5C0vuWpGLtduc5Il0dzfreTIILuNxvnfJ5tC3QgNbOrAuXXc+Z
NXUqLps244WE2gibJcQA9Xw85H5nP0zgj1aVE2yHUdJFJ8eXV7mE3X1t5SfyDEJ9FZ2DxD4sGbXf
U00YefJQleM35FnWvUr3cFKNtTlyK24I262pg3tfsKeKge6tSdLMUVaS9mG8jk4fCTL+9icl9BnH
+WcHwuuqcMObkZFnLnVFmRVoLDoHJvMkxgp/GGnxpjQ6CMeSSkvHg56ClpVUSZY56qw51p4LEMMG
LcmTieEqGeMOYzTcmij19IQ2ctyc+8B5iLvgqCl0kxQ40RHF2RQ/Fm5yDfzkCiDs1o5ShaTaQ52E
nzW55jFovmS2te/iHMHT6BtwLkTVKIk8GRFF0AqhD1+jng+SMmSptOfE5drx52Uydj/dPIZuKyWp
cbmyye2nbdRM79JVwhnuGZHIm429MeU3SNM8fqUOg3QjpbwaasekZaXMhi38R9DEyyUVoXUeEf+I
GZoPeTZs4po70U0YW6TivG2YToN9ZV59rW3nbCrmTrJ7n/eLDBvVhnLMo+/IqZ6AMRNr0kOKjEvF
I427GKh9d8N+6FbI41G1L3GbfQ5Rpl7WQzSjTiZUla6DdRXMp87NroPk9ZFDUSOvxhiyT8z2jDVG
r3gXecNj2zrJBkEqSlPrMTCDa84bjwpEWbrMeh26+DMi+FRo8rJbE9nhSfsiJc2y3qT0ZsT+Nk7J
V4yQWEnUbhPSejCB1xn6C2ESXRFTRcXYPespT8a66/T8NTLjXaG4W1d6E5bPa62r8BUL+DUDKpV8
l6c5SxHdlp+gmeubIQs4xO2vDCRuBvqIQcwPVhn1q0QXp+X7F6y1qZ0YJK0BR3DTTDdRKHw0Gqhb
OTKDRvIJFaCzUK9qSv4lRCxg+ibNr6Pc4Iia+CSuEDWH2mh0b5FjkMB5wS0PAP+nU3SwNIrspZhM
ouStRUiV94ooZJRe8fKjuI75ulFYu2L6VjbNJ60vTkqh0gNyPhfBY5Q3X+TjoAidBoyLRpceL2Xz
OcD/JwimapUpbJSadzzwq4PO0laFjjetBzEq9qlYoS5SN3B/btCxxVTlFFvDs13KP1r+O2UPszFu
7qScMYJ70GpctmAFuitmVhzgypv0gCrK/sqtdpk9XZbb91jlzshZpBrZY5xEhMAWqSyW2chpvK7k
7dZzeJOOUII2FQXSs2cCn7Gn1yRjL6YaPZNs3jQVcRCrs2sZFaeurk7W9GA22Qna2DY1rJWDalTT
03ZCqktWrCxLpc5PbpTeENtlsqlhYpxaa6ZNfBK/g1UM7f2kOelFmjithm5ymKuf+wqDbk3xHDT8
jVOopx9jiWoy8DIRR1VuMOqeUcnGU9rg8Af89H1ctXJ1jXRe3Ag13phwB6Z6+300I+p4v8Z/M3Wf
bLr+VBRU34YB3S50tmlLxjerPCS3Vr8VjnEcGqGioUKLlnjv49pn1vljO1hru5SuAa/UlyAti6NA
UTwrj7HGi5HYEWnJdegAEvalufN0Hm8XeWdZkxNnhKyYJkdB1xK90oF2TXLVv1oDvFSJFMtL1jU0
wXw7+JPwxq+89J/Fnsdg1LDoeurU579mirlR1mC2QHv2ns8ZribQwpgCJMkW9MTa8IDOyNENGO6K
iMs1yyqQSHZ+bw0AVpdN2UHwqvzuUx1gwOFhj7gtcbGVdo9lzCDsWKaLpnpQ3U8hrcZ/TnV1Va7w
t4LENg0xjsfxFQfQ34ZRs6WDba0pVwHtHWwoXqhD5Ij9qBc43R+w5LOVkjZ3UBzO1fgyaxSEgMOV
RWYZCpnO0pJGg2Sjha1uKwVjKFJGP/NOvvoBBg5rJOw9UEwDb27M41kSypRZLnAvMDNUy2xjxV6x
4dDeJm+cNRhSLNKTMWLy0j3N6nSMPUpQbcBZwbRJCJdCJidflP5MZbUvVkWFVObQ6N2CJ0nNrZGl
LpWw1NMRpGXG6fwBc2tjIpTBUYs+Wat98hnXeENW380lGXtEJm7FXISrcfT0mEli+PimuuFbMJC7
6k2xt0bnCtKvWCcUAJX75LQhyLyILiD5OYQgRI7VW1Bqb1CNWiWo7xAsvKX3GIGgY2zTL56U+svU
UzBYKKSuHcdDc04uf2iRD6P5zWAbhW3UwpAzvEh7YPL7N8X4JF2XpWejWXG01rrv7EzuyuZjl5LD
dce72XIAjchTLDCEoTPlPhV+Q5YHEQ3HjwcvT2mhRtxKgeZebh319jVNRmCRtJWERZvZpx4gnlWH
BIHs+1KxMM3qe2eP/TfcOxhPWxMMM2+9RUHVo+MbWDspM1t6OpOW3UkNKatBGY1LFGjA3I8BMsxB
4b8DE27IccSFg9JAKzd6qNBStltPfFqO6Tie4at028FWvtvJueJFWnrxEbXJfePkz1IhKEYAeBjv
TWwG5d/D6D65kIB1cEJ0eSh0pWLok6fS+lxk1ufUYu2RGYLIYxCPje5bqNqbqueBY0JySIr6Zelb
KFKt+NAESLN5N1WpXhDIOCTU8WS7LHDb8Ig61M5LaTr2516wTJPNs84ZcgdF+oPeaLHK8+JkUrQV
S4UoZWxkadsJVXosQx8Hll1qE3x7Dp1lX8SmtTerYf3P+3oxa/59W6vMBxzTdDwHqaRfA5NqDAHt
8xi5QOLpkmSmk752ob4vvWP6Qd/r0dnr5LTLXKY3h6Pb20+Brj67nf4zRx6GLNnY/WPZkPPrUXpY
YmnxOcKTbgVX9CHRrV0sua3Z2+toTG4m32Sg+YLT76qWU0MCNMCyQ+G76AIYML89ExGz/A8dUsOV
icfvNww0SbzADRs9mN/09WHL4kMWor+RSfrHuLkP4cBKtmxxmDpy3C/N/zoErsRlN5O5K40cekt0
k+xajlYpquYABRZGoPpb75L0S2KPRPxJHtSEOqXpWfs6rU5UBacqCC4V7XKZh4C1umuVjY6iTqCh
l+tglfIgmegyBJJE09paVXf0AvLNNPPPRkzK19cggmY+xlPdT1apfgus9CDVpDg1I+3lbmKvek3t
7BSiBpwEyPbNIJJr6ovJ9c95TDUH6dGz6LQWtOf13jzGrfVsT/GwoZSC+UzRWJT8Jf4awOnWvZwZ
tUzVUtt67GP9unxRcZlklDmVHGfrpKYHeRpyWxwaIaS+9L6wac1UVs8RPnLoE2PQti76JcVBiXtY
1Ul+3wUQUHzwqmvLeB0DqRFqCGZQqLETlxUUP+AZci/H+ZKQBx0f16Bv4DkxPeFi7+ITtgGRC0jQ
szeZVz8stVpG1Q6+ukFFAtCnr0S3hmYdlkTNFk1Ul15kT3YLPbNM4dpLTs0QyVtVhmDqApaAU5Zv
zjgeY5O0rtNI1hV4dUiyPkRtsA8mBmZ2gzi1q2uPslkkN5ayAR3BcCqPOhkGpjmYXH2Vk1zqb7xH
Tjll0uiRWCyFDAYP0F+4trnl18mYKGbwsNJWc/Jid7PNUQ5uK6rTvUcemUoKGGAUt9LkVRdODogx
owMKHrCarVtsg7rDgm0Z93g6a5WKBi/D6zJKs00uFqAaZoMZQvGkmlIoT178QuNpR7tw2MzwXFdL
hiE5IFIXyUZMbf3wmy9DHbsP7gMflULQ70uVvhSg3qsQnbH+wSItuHNTBcu94uI3XGahxzcW/VOM
+jJ7ofFtELDFKuz5GF8fLlm/+5/fo2WmeHK++667CzypmHknxsx6Yts4jvUDNqzejQ9a2Z+t8YBE
2NlgX/6skPlWYSKwSr6QOs0yTlqGWH1VolqSnuR3SXUKjJSxkoVctP2M/yh2oDYgktrHprAEgGIP
1r60lQeUbRnIsZaxXDx1KU6oeX4EZnFlPnVKFemz8Pwk7QRElNwt2Sj+4NDU3cK8Sz3jKU0ZGanG
eNRz51vcOtROAVBhrH66CXl5q6ju1YB9OMkjX6okRe3vgKl/l3JUPlqJeYL4cdG/TfDAs3WYSjIm
ViHtFKPBuUqYlEhR2nwjgowntJVR1OXWp7r5kqvdZkmOMUK+LVXTUkHAYPAsLGjoQPY1sXZZGks4
XvjmBHwe3wQ/okpC3ORYZtJciMnhzQp9/EjbZF38tXe+evTq3aDeSVGNP+IN4pu6eqH1y0+k+UHm
dwlFqTyjAYETuhlXyayhgnirghgaVeGzNkMLp/oIjOiWELDyKf+K7vpbgfX8qlFf0c2O2Ix+tFtm
41JTYWl24EiUacRSOGmZ/o7w2H45ZRD/fJxBysmgUcohxS0+HNDWy6PsfDfcWlBCl7udawqYQPap
MbyRCPwwfWQP5F7VuXnz8tcqIuAtDZVcS59nHSmk2g2OeYvA1eSUd96yG5Syhs+InRjLYXmVVkit
GaNN30/+SWq5glEDIpLrktDwz+f10lL+5fgyLUcF1cGcDx0zku5fz+uulv81SGexDmAFsGZsZ3pF
PwmKVHibB4Poa2oXNdxFNiIW9UsAaNlAUASJdeY+XPLSMpCwJ6+pzuJnP5hXaHgiIXAMi+TmZekf
Dl3rP525LuWlJ3UD48DfzlyccCM1yCYNqhf7PAQlPhNfkWameAEXu1Krb06nrHNzXkf1zfayw3gW
FEftYLMlDVJ76WD651qBIJsKXA3ZFR3PRDmDlh6NnK9LMJf/gdS2B/P6BHieGbDaPdppt69yZ2dX
2UGi0nJ+tV58UHTqqwhpPdgmEUQs7Vm2G1Zpm9qpnrEOstaBa50lBCzFuSNXk1XOvZIZ+6X6WrZZ
bDhixPPiecqPzOND//mtm7/qWS7lowNoB4y9bmuUkb/NCiMQsXPXsNVb3bxY9dYpgaZ0BYWKjIR8
P/3iZe8u2Mm1EpOT0RC3ZeIGA3hXQD5ZZj+C0SgDqMxSZU3622Qrb30wX5SaYUwG+wEzQQRXpR5Q
ZGwqkwabudhSM8l4QeZEJKDAbr/L3CDqmNs2IzLEsRjUaxPDi0S/MIHUV0WSmCszBE0rsz4Xb44/
5a1/K0dNC3SkqHt6lsvcW5bcX8Bq89DVkaP02tr3p3RvWPfo9BBi9eIAkJH+FsBejqWzn0ygXfru
rXTGl5/9XGmNgRCFJmse5Iig9urWrg+FAB14hGp24g6mTlG6Kl1EEmYgJFV0YLj5xGG04AQGVDTR
fnir2/5pjizIW5IB4ghprYeV5kOBmWVIro/Mj5ke/WEx/CYdyGKQEMAdcz2ezrD/txAQqbWlFZOH
TPcQf9WU6swMlMZOscGBHPFEkqLeYfRieacG/l7ah69JwIlihX60nu3wDuXBP7wNsN2/Z9VcE9oo
5NUqqDJah7++jrjj0HQ7TIWjPrt6+HgtZ4x01F0D7bSGKlk6qwJAyjhKlzRv6VOPdvDsBa992X4p
YBQ70mYtJvuMveEpioDHD+ZBOiLS7Jx1+7lwD7NL8MgNmkEVjhooyvjbn9lyGt00XByDfF7Hc7hX
xwXy4ssLlx+f3Omls78uSdiSxSzAph51PTqxGGorZ8mdoL1ePWk4SvCR/3A7i5mv3yIl3RCwlvTN
BsuUFpzQkYkZcktjUXObo6c4T9lAK2tM6Htm+WHs7qwJI5ilLgLe/MHkgpYFMVpuSfKtJUJFUbdv
mROa9C6XluuSxnS5hBqj0bfLRy7zFMnCYAQjyYYTCCmkqpnXGY+mkE2w6qUrrdgQZFz1Y4EOpUp7
mgvvXYYNAdRXkDmUW1b8Qor0nEvDSfOG91jcTcnAmNZpj7hi33mDvYv18EtXK/uyh9uBZZSVNByv
7taI/K2UZba8qKV5CVnlIFCWeEpPYajugxwtVmmjoc3PGx+Nq21DyDV3WosdQh5Gm6WnqgP563yT
VrJMNBgnSovXQRkjOxVDejOC4mZBDQ2pAXCTeu5w/m1Bfi2LJpTBQ2qEn6aweZR2fpLQR2mSY6Bm
t1wfXtH428g21qXPaqrpfY4hLKayZxn3LBnOZCQ/zMj82awe0hx6IqojdpvxoDDRDsObieMqMt3x
x5jrWMosua2cJ5XvH8MSU9ksqO7K2UVYSQrYDG+nDrQ0IijEAU3QYtWUAkjc9+G/YXA4A99QmqPg
wKgTNNofxtGm+iv7YokMTKI1TTeQQUI85rceHZ3S1DRpiq8lDsY48i5FPR8vWboUJ1IGyOzFwmhC
GR4gy+90JC4sxTijv32Y0uQkFOkRFayEf8skq2s/qsB7sWg8I0YA/JGQWWmM//CzqmVwJEMLaSfL
XpHBlBTJpeo/w3BmHCozJlPDxmyM6/Wo6uamVV9CH3Kc/CKcCuLyh6wc9MJQuXqTxq1thDcZnMoV
uI1+BtEp4XTZtzkblb0tv+72s+62w69dHcTr0NZ51YJbDGOmQ36fbKaQrnWTZ9m2jdqPJDaZcjEe
8pscpDxc+LKdd6yJHF/VBbPY08hZ/hJMz4oWvE9RfTXpAazLUToD+VVWcWYC0AsoYrWpeVhKZ6lV
/Aipq85RloVeLjUwCUkCssHzq9fBInAsbx6+QLOyyzePEfWqSqlJP/2gA0z6LnMCqfdli7tGeWqI
nVMKxAoSBlYaKKoV8VWCUxAW2HxreN6zGOWtdTmN0AjFpepYVd1Zs6NdOqcvvTPpW6mWFBbgsiIc
ykMW9ZvWwUfVtLM6ICok476ltFxC4oQ+V+wmBtzN9OqUaLbq8VvSSMSSb1Tc7qHPYS3RtHJ5fqzn
5CnxEMOp3aeYrSrJ9BKMMyaamEQdMkmh6JxRuST7IKUt/8a4jkkLkwmpkfUs/nCxO5NaGdLrdRkl
ohCGGECYvrHxcjLKtSOll9y87nrmqqYdyq34Ts8ZLSBfWzWfTYMoJmW74wZXUM986bFRmmfFIzT+
HEZXdFfYGHkAmBR1QHl2sSIDCcIaz0mOnQV2rE3acwST+mc5uTyhZbwghSR88B9ab9HirdBQlXkg
60KWcq/6r7X3JmmrXJzwwx0E/el/xgiHNJ9cxjOyRQwgifaoYvWnfSsH7k3AAy1DOkzaa4g4C2A4
aTIdwwk0ytKeW0rlvlS+F8WAnyWuTuugClLlVS56aJ1LXaNPU1jvpqteMSpgwOL8N3vnsRs3127p
W2n0nAfMmxz0pHIu5TQhJNlmzmGTvPp+SH04v60DfEbP24NCVSm4xLDD+671LCZIEu4pdJp3U5UB
rwyco8//LIIExHbHUz6/aiCWD/ryPH38xJ0u+em4YjnSUFmAlGAYRRF26n1ugMF6QGo9y6zjMTo3
prL96hjST5n6LbGT3JrEdsCUXNOIZ9HO2kq1lhby1tFRjmWPEY5iy3xFaTTTR3YeU2N26mA106w3
dy4bHHWaGu2Lkg3M1AaeNsmTOsJrDRLCs3I9iZPnPZ1tNLcO5SdxmDbR04QwtYmm71cL1gSs6Efm
Wxk9VEAsFpMgNKIqpgOvmJuh84QwXcxTe9Hh5GWZt56LaZIKFx3Wwi7epqrEvGf3m+htmmoJhGUd
DegbIFGN4TIMYEZobGinO6fO7s20xbQ8PrJaWkcppDtSUJQGuTC/dNq3Tb+Y2JxfBkjckLF6mrum
zrXdZw2q+B6fD3f9dOC86RKed5pzCaI19IOh81OzirvXixe7vHfMH1SR3rN8Qhq4xx+WBSli3rJk
o7HrwDPqGKQW2qSkl1H30ff84sZEG8G93Wf2Q8EvzAduwIL+km1TKOPaSJbTpwwzjbRJtYCb2Swx
bUMBkwyxUy0iEgH3jnObzorwqUVbdMGPCY5Z8Cunmb1mcTQdy5i7L43NB01xvnxS/98k8heTCOrI
37aRq/fm/X/9pJXfDJf39Of/+d+H9+I9+90dMn//lz0E88V/USigTOmgYdJMle3TlzuEb/ovNpqm
buiaEAJz6X+bQ/gZC7S2gUkI1ZMx77n+MYfo6n+RcEODEyOSLfAZOP8v5hDtz80d/yudRra7zA+Y
Ucjj+baOyTv4XMg1jQfUoBauaMuDbNJnDjRWLfCu83vzg5kQMm3VUtmm9H8DYjrc187sxY4Mc1Us
lEGkF5lT8ct79+qWqXv9W+jh94Tp6bPS1dVVa5p6NHU2uvy2EWUFGvuZIaEu5DB57XoSIqNxRrs8
PfT+qm3kFjpdwKfwpVzHShfuzbFAFqnbP0JceYu2K9v7NOyfKCyEOyGtT9tog3vP1POLF4OkJTPZ
Bis5unhaHMY+zQk+4jB9Vd3IvfXYZlemTCCReP11zIH8isQvXrXMPRPI211/u4huvkpNv3tK3D9b
2RTywdJrFI5Jj5jyieev//YHR1lSa24WstjXYRes6jCz7vvavdB0Tj+JaZ5auL13jOvqjZJDsRek
QW96P1Gf8lz57bu0YUzvarYJbm9ecEEHxzJuDhboxYuc3mIZEhiLRky+RA0Pfab5O0T52YsXj4eR
oL17shurm9aO3+e3DWIVtlVCjEXSEHQ4H/GysMtD1QZHFyflWfHd/OTo55odY5/c+n6ofYyK/+T3
eXPpWggrTeS5RwOd3UoTuXjsvbJ4dXzjptdEsKmpLNyUA0jXPLBD1B4DjZlsiweu2VU9PuGYtvi1
mZ4FTvSadSNsuTo4zl+b3+4D49ElXfs64LxYqwXAf9/x1fvCJxBJScRFRdx6mZ8lQaFs7ZKSeJqL
I467+tA2pnoqBhLLbduF3exmym1SGafOa8c1LGK5b2jVMeeQxu1059RYGbbenLvpTWEacBlMmI4Y
EbmP/v2a0I0/tv9cEwgiNVaJKBvUKXJl+vpv14Qc2rKIfWW80UOiXUvFCG+Y4kDE1kGwmfKubub3
VD13r+I+6FjKWE0tD3YRVucqBlE+1CoKbV6RpMr1bGjFXhamOEeiXo6uzc1cmq4DU41VQRnWurL5
y5/wp6gTyxtNUGxxlC6cKWNkHpN++xPcROQx5EiX5WwyFYgo3UyX4n8e5uuUOEW8l3zrMq8V21wP
0XsiZHcsPbULlpNXOdaz7tiYZFXmk0EKeHZ+sWQEeiZB7ptwS9uuXfwl09H4U4k8nQBhUZsydJPy
6pQw8+cJsMkrrStbyW4rUH2IpgvlqVGMN/Ag/geczyW+4DNdtBHuSirvNII8TqnjvZQJq0KtRB/X
FrZ71dFAoS3R6rdkAPqOO/49nvoCQD89YnpL72yaU4Tw9AXVtY/8+vAJ+IvcYdlzNxoNz5dEOxLW
kgOA0Yo7OxrsI+7p19ItijsFsAEYEiDIWQ3jxmj87b+fROPPQvN8GFDXqJZjcxHibPx2HQ6Di8Dd
KMrbFFUzbImSO1/qLqrSZEpGTD97ajSg2qBP4ApOg1UkyPpqGbrvaAGXC92RwaOpcH65O+GFYh+O
X7BQNYPoXzKr95eKjq9gEGV8b3bVo5rrZFDnQ7pBF0DtzTO65/nZAACydavyvR0/BzcXO5p048Ye
ivAQxJQMnNzr7lIXJMu/HwHr29RJjqvqGgYzOmMzjQDjW6W4z3tZN6PqXD1a8qNl5a9VEN1OM/4v
19IXtZv6C7pJ1h4hd30181A9zAl+poq7ngknfq568NBSVsOnVugbgTgmAHXeUxv5qMU+TtIJChB4
W6sYBggwJqkxHrvklV6Yw6nGFYBmDqS0kbTqdn45PyR2XG6A8RkksFTC2EirtR5kERwDtAM3XA/W
g18bJNVIbTjGioD10jXJgSJovbSAYB7o12k007T8qHoDEKGeP00k+j/P3PmZoQ+LPEvJUqzC8pwG
HgCYaBAfHs3evMSm1lvgAP/9iH9zsor5iLtTP8a1UUb9j/mwMxDohcNgXbsuKrZCjPHJTqgBYvM+
VH1FMQlwVgOi+IRQ/alP5PDiOdUvkvnkwtOqasW0pO9q8oqcIKxPcWWz14IduneKbgohlsObpkED
qrJynDgkyZVYXQ07abqOBJQndoe5SkeFdpYbabeAvf0FGUDNbe53t/MMpnqUT0SbO+zVPOCJ0gsv
MAp5z7bqO2mA9vdchKp140/JeaW9cSRtL4cm3GqygliI791YWY6CqR5xhHrx1YhCqYRDr1r39SjM
e4h2h7otRo36DEwuOvw9Vfim0fdMs7eZJ2iZYPI4KYBy/lIQ/55qNSW+wBEwbK52aAKciD8HvyJA
tqPBh7rSg4guvnFrk5MIqaUB8tRI51HUELuHSk8uRp09j5ndsH006jVS9OElLIFvmFFsX/IA2mPS
lNRwuNsZqcedOaRPVQzJz/CS+lqjsv7LzEm0zrep02LlaDpYtA1WzS5r5z8/PGvpzDKDILqOZT81
FZtiWeMqXeV66K8iTX8LopKg2jqSN36PJ8uc+OHw8RFQYODaVOBQbin8r7HN1RdVi+rbACTEgqIM
0S6CpQsi9KtOnMTj9Eoz5HZMwCRxy44HzWcyQNsNBErg/m2AySHTq1z1InvzM+ls506QRW1N8YHS
CdTbGlPSCoQAgQuKeZNpEvRGopvvjY5RqTFRqDWp2jFcBBNSv7euYZjCeNJg5IFz/AV3oHgdhlHZ
KmY6nNFzwVpUXfM0ut3HJFA6GsRNbwpXV1ZmZnMT+Y33Rs/rI8dCes0J3rBAlAKadu0HZKHaxixN
EO6jG198KfRjVNh38zqBDol7jazG28iOkBrZ+smSiZmtOuFza7NNGxojsroYkeRPdvtU4OE5zrzB
mdHCCzv3KY2EyRSvQg8YaMhKGcgeqOktbZqaNA89SfWL6aTvZiaJWTAwT6c69LjOVygVWlmwYmmW
rk1fonkgeHKsovaO4Mn0QcejuaCQ7vjpQkxMcH2y/QYOXe82UPsb+lMhVX6yKbC/Rxu90axDhFNg
OQ7ecC2dFtC7VQ1MOMHCovJ0Gkj9W4zQx65KqcNKybLwatblTdZGAo9cSjk2pcpoKDG3MtcCbkcN
37vyy4taUKCFHM7c3Mpfxkbz26IK17lF7Q0xoWPrbOucb/NxrIx2HrSOdXE7NwSTZiiglRqyrTFi
vDi4/ZbCzMBUZ7+cXC+fgvJBAvB9xdfo7eo6XKmZKzHNgp9TRagS9RGmWwA5/U0a5tbCNv3XAr3o
XZq7zV04ZL+MTouPZEeiVgxq/xrX7mb+BunnwfbrXNNei5Y5Y8pBI722FT2AocEUy6DtU4KbfDys
gK0YC4G0OaVJx6F8zxNX+8uKzfw+UXNo2Fw7OiVvFfOK+DZRsyNtaXiFrKtkMRzN2NSOkTY0W3Be
eFfS4uI41pWvGY8AS/0bP9S/XhHAq9FDJ+rTjzt9z6LVOASdoUPFdzaUx+JrypygNcoa0TUlnTYh
5YMsZaqkTrQFT/DW+W15REBVHpvpmdVmxaEo6GBaqNRrlTTTtOnqU8rxWqKHV9cxh3aR4D7dA5mt
b2U4yqWX9BqXUmgsG9aml64Z3Y1nMsXooeMtbFJu3hOUBxow4l/y49+n3O90FS4rwDimw1xLk2P6
9+eYWQxW3g5xXbJfCl6cQqbvpI0QclEAAo9HmPmtce/7fvw5PQlSM7yLCnoQA/yG+zBTLJRcuboQ
OZ8+ZHxYd6UZ73AGQ+QFentl44u2vVHd53//3P9z68ziVJ8mKJ0Vum2LbxMV2TvwpGwlvW2i8DEx
zOyoN86zTr8iWHpmkM8vuQrkLnIbb9FrvXVvTjol11VB4rCqCk01uOecOke7dz/76Q9SnfJlJEV1
UesOygDd0g4Sth1NXzrTNpzcNGjrXdnaaDFThhUvB2jodVqxaz1o/0Fq1TvTkx7sDVXZmZUqjwEC
il2kNeSW+GO5UnslvYjSRRJdA4LuPC/bj4qdHbtGeSZz5GerZNY1yKm5911sncmlar9G5tB0xA57
EYJCe6IKJ/hQ9VLfOLFl3vdpm2yyznqpKfdsmdhRx7OQfKQejgyWaJxpGsbRAkaVtBpMpI/c67/0
IWk+Tdajsnh1h3J4L4XUVxRA2hOB8ObeML2XoR/ROBKw9+zkdrPJyHqCoTSN9GzxCFoHg3RSU6/f
6Lr7GsWRfzQ8KHoFCOvH+aU2vWwBiDuB617CCEK+aQS4dYouvwy60/xlCfOtp88i0iTFB9ITCYVw
OtgbfbuiUUmXZDqx/U1KmCceob264l3m090k1Uep268M0tVt08tDlJtQjfxWYvukxgfKqo5OofEo
yYU5/Psl+015Mq9uUf3rBvti/J2AYf78YHrcO4bi9T5ysLhboUPZGAoFCX1ozUte5O0yjMcSWpNO
BSPq2gdUAPGmL11xDOuyOWEON9eKC7fZl73YGrWzB0nRQDpjwZ9UEKbTurOP80vYrtigEFSs+qxi
cPLs4JIrh4aV7sTMVE9zAaT2/R/QSs2NnCs8ekVwaWXWxMe4ztaGCrvNxjB59gdr5za0xpuS3ASL
XduD/+oSAnOfyeYvY7k+rdH+I8riIAnozOy9HUQQ06tvZw9zrFOEg0kXM4APHKKQP1RdRNpXFpwT
0/XPBqDfhRvAhlzDKO5WgR/7SwMlx87M0v48dv5JaCiKlDAEvdBb72gDakQRw1XXk4y2HkDPZMi9
U15ULKZhz3XZgQzU4Q0eabEoJzbmv5/476mrLmAuMmIxoFPnVa3/sS71ndqwyEfL6B1Z/r7XuniY
8ki4/UV7VzRxeU8YBdQYVX/UpSzvcasvcw2JkeGzr1bbfl32lXXfdCK+9JZyM79qTVCFf/mgf0pP
SL+iII0XneKToXH3zCfnt8KN2tlNR6ZNdOcg60TonAUDUnxnvJ9Xm1914UzqGUbMOP3UQKdqWC/+
MrR/A+3Mn2KW41E+IpCJCumf90mdhpGvOtHkZMwlcZhB+YKWN/106c1CM23ftOfkrkOAsVVyDSqC
CkRXNaO7fz8YoH2+LblcqtGuyiLBReA+ry3+/CCmOxjuaNs5mVsAT9y+e/zaJTqh4u2DhORc9Fje
S+Bhg1mNfmIj452R0+qbRcmS2JhhPR+5OHPrpVoMxUXVKTqnpjm8GPgW10YUpds46Ffs94pnTWbP
SSGiG5UA3tu20I/sqKKacJ1sAyPzYpDBcD+G47BVmWn2TNbtDVvOikQkgbBUIzMkcP3qgBHIhaTf
2pdQZQcb6pqxHtNW3RjB4J+SwStWEK7XsSvDxyyGE29EJvb0EEJo4SpEI03PRhJ69p1d3Y2DjE56
N+YQRcPw0LZevUKC/IM8Nv3GL7y3kb7swiBEAneIBVBobIdl46n5WtXtuzDu8TsW9c84ictXI489
cjLGha9m8KXnKmzhcJQA4xiC7eFiDD6ylDTuml+zMDzNW/Z9Hh0Z6eAuDuMpjENx08OC3n9t39AU
gElKrfcqoi5TPqW2Vtx87b743Nw+ocdiYDQT/SLUAMVUvcQi5H9GbusuCF3xjhQjgcLWik4buyLz
EdrfBKw1HvsqQrrLq8rfjTEzeGU7fAwtsEJqqVO5ALM2TfEPWTHCYNS27v283gdGCrCbWv461uyM
7SMnedlQJwSvTbP36OjgN0ow7leSCvpl62jdQpvCSbN4dNdp64MVhqpJ5xZ+rdOEOsJnhbhAbOjR
nVLFJUWn0ttXQpgQ+idzW0H2Ts4C+SHX+we3NOJNBknb0GFVU4xkvVnVxWsTJGbLt1XtTR8H3ipA
p9gtIiSq2wYgydY3jeGtB8zPhagyPwknbLd90FRfX5mMLMTyRchg56/QF6+2Y1Mat8KLLnbcxaem
IoWYhMWDO5gxlmD0sX6kfFgvc8nMASXaKMkPVW1JBc1c6u/R2G4HC9iMV0s0+6FUjvBEJNWwVR2E
3Z3T0T2Yn83vUdtxKJPgppirJzl0/MarlasrpWpv59NYFysn5ZM4PTeYa4MUd12u/6LZeOzz3yKt
oAtC/J9wIpJf7MBY9a3PXJxb9dVNn9kSsiaBUYbJPGGfV3eXoHWVe0goKzuxPAyVhHNy1d7lZazd
mW2og/InkZLu0emfsQEfPxR1a+VI0JHRqBvPpelfvo6+E/drxbEAV8RVdQhjlf2WTnlben2EMBwk
sIn8FVdwHuxsWEEkDOntQQ1t/meE8CtdDS+JLJpDpIXBOcI290+VwFdRXKWeb5NpJKtwZzrykrfj
gxewvQjr/JoA1d37jXjoqRkv4lLj7nQxsM4nglpTuAZW7uFllmuohuMjDTfaZzhaceVdxqlq0BbD
G4r7fmmSM7ekJR6dRIk4VvTVwVHzFyMAGbnq05KYnzJy1/Pm28GYex2UjZgS6bIRc7hE+Dr27Ycz
9jYO9Q7sHNsGguhsQeNeK0tjHfIBzoNVSvYRpJG5Lbvcr/tTKPGwJ05H3FZaaG3I53KW80ulHwWQ
G0aL0ieubqBiMWSOcq6C4fcHL3Go2eXlsE5/yVEC4J9WFPPDvMAAU2SsVNcifiZKwrPXr/286s/h
/IBbfdl1fUuYMBevN4WpmI01YjPsn+e3SJrx1kJwfQrWtmevTv55KHpOmZrpur11LOVJmfD35YS/
10FEHIlRjdlbGuSaEq8JdyjInxtVLVcFOp6ZDf6fh7R0QsxO6KGM0tkSK0qnxFBU+8xi+J+Xng6/
IMWztVFzgelmuu7rRL0ZocrvcU4G597np2DPqpueJtZtoYAWrlRdeVSQDiJMaIOTnmj5TrcNcxW0
0c2o6i2/I1QWZtGa91nUd2s0xZMIZhpDrNI/kxY3DQ5ae4xVF/uqMI4xK7irwtbsll3FtgoDNIWW
/lDZyCJWsoAzRvFwnhVgOhvE3fIzoYijVdgiMTebVt/bzaozZHBxijY85pQy1ukolnUdtMRxifqx
BxKt2ilSbponWaa1O9GZlMXJT7iVjgfYQI3HN5INKE4FzWR/YUIovQaFnd8pO+LipkFd+iCswmUm
Ne2YDdLY1H2P4bJVzlLFQBsH7fgYJ3VKQR3eYWm0t3MZK56unQHBN3z+9igRZZwHiVAIeRVw4+Zp
MMRVgzoCvm6q5QKTueg+EYLYd1NXl9hcqBTuFBUXZevaCoJdRFibzIbynvlNPlV3uGdUQj4z1mqr
jGrOjhjo8Vja54KW0aZqtPZBxISAmYNJb0KkG7Mbds04uld7Ktp1MvWO+SgxrHtTBXecZrrpvoTI
xrFnQ2lsrWnoM5LHuhJkGpt1c1VJlRA0HB2fjSaYelW57aP3tE8pV7T+gAjA3DUJA79tAVjtRhUG
OWayjcdsX7i1g2BJiJtWNq8aVKdrIBpjEemlRRPPC258GfPM9Ng8e81PNwb6jK85iI/ECeFAn+ek
GA99Z91SdLM2mTVgmnPT6hiz8kQbTNmzMrVoM8+3Vaf/SF1ZbEiZydduGahLt3SN51a2U/J3tBWV
RD017fRVfpzRXD2I3ovxexk0b+YSb1a5mBlGmndFQmXAZ0P4dSN2cTg5wxdhaJsgrynnLFLRXhOr
VGF/GMmZ+v3pS6VADzRYChJdVkEZGZsYUOjOgR70mNmEHZgB57GtPxXz0nudhP0K7ucMmC2/RBJN
L4mouyDtfzpZH4EqjQ5GMdbnVpWX+ewgtt59rWh0m9OmVq63KaZtTKSa6cFNFOsY6bK+Dmqv7zpr
IDxZwQRJ/fQxVTVqctMx69QfTpkGZ3dqR4ijJ8f7uVk1qeMP8XRyqfXd+CS4T3HVJHNbazGW6YuS
eb9Kgw1JSvVva0onf5O/fC+/VdVYeQ5wgy8aXX3ySlEsRg1LnRH16UMmSnGDOmuTN1JZjH3/M+9s
7Zrl0DDiMjmX887Gs8xh53uudZ+R8SbGbjcX462w44qR9wgQinM6Nj86SCRM1DQ7aysMP2iLY8xG
b5rLbBuNRr4SqD0YpSW5AYlM1omSpNshYlCxLN9GSWuMWy3yB8xuycaNhqudaM5LqETpCk9Cfygi
wkytwTZguGXGY24B08QAjQnDBkMy105841cOOvoyDu4Il2nU9gpX0NktWgSvsW5ujEZSzaB1VebQ
MrXECbcc1XFTe5THgM15zzkbvEUeJN3aUyyFViGK2iFyi1ORXEyig+49h1zevC1vvKh4K3z72sM8
uWHvMZws39vpaZkh0WDxHOWNu6298liMhdzTbNVOHZXJaozIFR4/aUoQbl45h4Q83otUrXibhl6x
7btkJWNaepnr9jdGG6OSRW5z7mplPKRpuGWP3Z/TpHUBuVfZDteyTe/WKU5unhtb35YHRwriQ+K8
wRlVR/dJqj7VuZqfm6r858EadOVEJw4pDSmJnVlTz+watqzNU5cG9+SLpvti7vCX7tQ2o4y3D16V
egjOWmfrj1mfv8iC5BO/7PZjjHra8QifsDpigcrW2ARgu3+kk07STo4EaQU3Mq8dsnOmfgu8A9CV
+Jkky0eygGPzIjxXW1eNWSytIWes0TsnOTRqXNGisau1VpDTMWbVsKlMS0UGORqbMUaX0g1+xJgd
dSSyK4FYUJVI1lkRPolEMZ6t2ifjsbS2SjVuzH7CT0zNxdQJyRuWJhl2XzMjmha/rY2VnrXJNm21
7kG6qruLKHEsq57/fyymBq6w+qOttvSUpyJ1h5E4coi7bWTc3rcRQBK19uuPvHxSE63MFz5Mk5+9
ry618LEtEKeSa5H/kKUb7epWecstu31oivBRxGX4Yes2C7/8B5sX+6BP13fSanSgNY+XIl6XmSPP
oZ/4B0bZabvileo+EyZNS6qpzJnpsNP1PmJJhCdDcw3/kuTEZqZJY70PMjx1oxI8FaNC3kiR68S8
LmlgCuxw8CNa9EE/x0mV5fysKujqTlXpV4yxB9ln3T4Qtrlqp8V645MyZpSKdhZld9U8r7rJiN3L
iIO5m0ey6VXL6uBuYN9zaIIe1g7Rm8f5IXcdkEVl662tUrH3EnK/TzjmFPsSXWRo+UcZ9BXyqHzc
OnEt6QyJ06iL6HlIIm2DkX3cNw36I8pNd4X+AUQHCKzy9HVEfMxTQKDK/FK0Kv0lO9/qeqHu/LY5
4cHQXluNIQmPQ3HTJS65oaZOgLWVhxt29T4R6gErIt8QjIYsfTa5HzPJNop+ggK1JoyptgjXIMfs
oZPGi6r1IFosIi37UjLpkciJ/TszQVIGggyYUruz5H2mdD1BjLwIWivYRXH1qDfK27zcsaRDFGxF
cBR+HuXcmT/sUiqn2ESiWpNhsVSsmNu8jmkC+fjAR8+WKyMbWevl/Q+Mc5eur1J1i7NCW8dmuh4a
jt38qWehw/xgB9CK2qk5zxFouP2GTr/mnIGjyX2FbDskFX7oiQNOLPuUZj6TjJ6ssrHjPxPCTveK
N6K6TY46pZ67osrjOzdu220TYnIye4JdOzsFZaSk1nJUPK682CuObUlmteEZQJixSW2VJDQvSKzp
B7b8bJ10Ly7QUm+TRuldmpBqxcEgaspgnNdRDrgqIEcIDftqqhkFachZz5tbWIKSTvUI8jI1nw2r
T89xFzXXSWTnB8JY9LRFb2qNXZA/sHQmmuVJc6uflB4nekPoP6sNBW3gyeRexMGy7ALlhzG1U+OB
JWCJ1cOk4Qgh7jLvUr86u04WUNovABTUAdOJB4zLM5PgMjcoCNaF3gh5bKW7dC1novTXDkJNg+5o
cTB383Ju/oXg1+xzm0TtRh8T98T+YO8z6e5dzwJixW5FtFb85KVNukP0BR6uqX5UkZqDSxmAd6Nq
dikdEE/OgudrG1sq9babJltdJWNTYWN8Kd3h5xBY/EzXHgRJOm9fg5zjacY+w8DYtTWt32C85jHt
z0DRuCIGpM4gDF5cJyj85dfvBnhjbFXqmMidrHvEl7DcxOgymqXKomYz+KSU50zBFBP6UfoJhGCf
ySx40ZIyXRd9Ei+A8O5qcsaencFbDkUfPBKvrl1FpXyKAKdbyKyyQGjXjCtgQcUB8OYv26jya6VG
CfIXHI3iarPSfkyTINwpQv1o0657APRJQFpi3Aa64JWAQdKxlPr6O7+mmMLIn9Upahtbgf6oVdJf
BmpJaA2IE5/pbg/VGOSA1ldLUxn1/UB3fpl0LWJ1YASwvxtxNnvdYRJuwbEphsApXJB534ml7tWs
fJkuF4I79GsrQwCRdcMKA+VV7/CVLOvYvQ0skKdYMsAsfaFsKgUYq0fR52BTgMGq4DZ7O9CLPdEU
1ZGGF7CCrnULnFXBpemsFSGAuHmFXzzXRWdv6jEtN34QW8f5qjVifd94bb75+s/aOA2pTmj5JvSH
p9yQj05XMFOImK0O6I90jyx0EaURGU6p9WJU0U1CV/6Nbvamq/ufnZXZJxh23UNVd9QHwVVtEeyS
j5z4MTGqLGu6njJQUWX+qoYmX2rSOpqhRktDn/q486rQJLnw1svwwiTdWGwTfbSe/3u5mozIJyLR
6xtoaNVhnjFMV4EUH2fpLmwSKmF0Hu4SX7noDQmu1AGh505NQTVy9qIvURhQUkhXA2kpy4D6N4Gu
nXYKqeV9zQJ9bpEkFQX1KTBJN4umh74cgzUlgWGdhbl6O1m1vgo99H9+Itdw372hXnL43A1lteIE
c3slkyT78N0gXpaClHDLI3qvdjDz12CZJP8Xzu55FyRl9OqcAXkM3tM8j/qR+8OMmQJzNdkDE8qJ
BW78i64am/kgRkSeXe3yUnv1JfVI1A3GhhQsv0xXEwKkjofn0gjKS6aryl0C9cx3TLSUEfau0sGF
b+qdcV+FjbEuNb869zpKFKcTJU4HClCkPgk0fr1PWY7oXTGom1QAvdBknW6iqmuPDnEXldQ+atUv
V6Qf2ye8g8WrVQhA9XUqtz1w2fV81SUNjPhe8T4APiHMVq27Iq7KV1uoztqy8ToK2YBro0cYLBO3
f8vQOwKsboJtyFICq1aRnxPh8DA9G7NkLSyr21Ym5ARv+OftVvoBiWXofi2DTjyic+s4P1Qkxx68
4bXvQ/sIu9X6eiDgzN7RBnbNfV1X5YbsgRI7N9S9E+HJxPmJHiOdBr7AQjfzpWYtfQV4aumtZp11
C4Lw1FaCsmKh9GeQflquPBWheqISmn4qlf2GBtvepYVbnXonmRaX5lidahZQRTue+gKvyjDJ2gob
sk3YIkWfX5JEDlTACR6nmWitjKPX7BvcqBoouUkE0xgtD6aMAO0H0Wl+T0TEVYEvuYc5vbFjCu8Y
mwLiYAkwNDvKIeGkMvcoVyl27b1pRNiDeAqfQq1Rt9W0EGXPCqUuc9RtNzWTmScc0ln7G6wLJOJO
9+28Q9GcJj06uQIwh/WAnaYk8HEmb2iupA+WZFM91J6x/HpJMeWK7f3YENJ0MGd2jBpgRk2aWrO3
jShvx/CxiaPxbm7Z13Ynl4QgDrtUyGrXKHWzCdRmL4xce2Qwf85i+xc9DKzncfgZQhudn6AvqsLi
MCT9xm2mheDY5f0OK9szSL3qFqkxtKPwJpn2vdHwrgVDfxqpaJ1L9T7oEV+2bEi4zBr37GYMY0ac
+kwTonpN1OtcCp3ftqa37VA+hZj6sf64Wn1sYzyVEI6GFxLTadjSWt41iGwxjcLAAE3p5yuvHXLw
bkqHy1LSX1WiWyaM8TYt6wcJenetqqG5VWo/2lUmUdP2tOcYO46u0ajiWJkGfHdPUuiqHCqGHVpj
ZEsmskh9gBRr1eoJ+4O6TYcQt3huM8rVTnyL1WjFVJ+Vwwmxu3piM8EI5wdA3TS271+jYAhReakk
QWVRNFL8be1DdEd/4u2GqDCodOb3FPaiW/T02v1oyRXLY1Pi+B8OIdjYUxlXxSVzSX4WBpK56QEI
kXmTh801wGp+nN+yO3GPyq3cmCj0xKq6s1RtuNTR/yXsvHrbRtq//YkIsJdTierVlh3HOSGcsuxl
WIbl078XqQAL7B943hOvZGcTSyJn7vnV4Wc5htVbO/3oSyPelHln7gqlENsx7QYax2Vxj/W0uEdG
s+8WerAtPALPIWAS1Yto8A7+MaxRzdZjrt7Mdjw3lhtzpK/pD5ofLc2cpD5PV1NW2FyAQdehwgap
0uL4SbEjwovMtD9lOrxwilyPKfnSJhTdyZ6NJC33+d7iAE2EIorHJjJ6wnaT5JqHPWhPMm2qyOCj
J9HskAeOwsHVWROTDiCGdGxLUa15Uo2pZyIb9A22N+ugpTXKFNM4wSMiEmaM21CDVG/4l7230Sbt
ZhSl+csgWMzrtfp7UTZVuplQqKBBqb8WrqOt+3Zr0we2wwVkExpP5K4FakePZ3DLhRG/2wZde61p
fEQjH5nZyXPuUGChzcca2TazR18OnLA54EggKF9BnrJt9ULfR6SM+MsCsDwNwjzzl+JSPLrafgx7
KGJdbJ+y/cpW6Fe2s3mdr88W2RKPUqCyBOGtX5s2q3Y4d8RxjN1wD2Fm+oTQ8vmHBbl/JGSQ6oPA
C9PPTPxGKvWJpj0Nl76y0w3W3HKt64ImXV1hChgheoair45MyUzOOrIs6gWTTRw0DiA65RORqVnn
hvwqv9Y8ZeVyh1wU0QkqCiV0f01csYJp2RGGcZRWgMnDQfvRencliMt9oU3avkVd/2IW9MHjZ+zT
YfDYykrJrudJwJT5OaEgohzFFaMIU4Yx6cnOY3RcqUHtnDLpbnM39G4CkcDN6DhSJUrrEjzL95Yv
Hfj9iXPjPeeDQ+g2Ppb3OiUpWX/JYoQD6I1xJy+PSkSOpaV+1nk90cShJ69pGoPUEZvgL0+XLwMi
AtIWPQQilnoMqzhs/T62uw18pVgb80dOI3GAIRmLTyjD5JjGrrtuZw6aROZq41Wsa2niUjMq9BLd
R/1dn0S1hZw071GhGXdryOgzqCQ5hZybAua0dNh2AaS3jFPiKIWSXrQI4XTt2eFq/fzP/A0ZyvQH
1Ha0tsJKPpiz34O2dtZdRrTAArWZVvhItbbik5swWwciJzKilG+RTfNqxZbZKa3XrsehualqEt6q
MNDmnsvqmDXWEYimf3ipWd9yHfH9grjnaWps2sjJ9tK0hptaNa8pHtAzo/6X0XTtTvSZURzNSDOO
QjY7sO49/dHZW9g65rVuUMZXaecdkoSW2jjPm40aR+q+rrzh+/xnM2P4+2cLh5yT5fsieHc8hnTk
kvCOLuZ+Kw6te0qA8rXRdUB9of/9QQxMvsnR2wAihc2tFnVzk0I62N1cBqmoq69j8SnZqR+ATAMJ
6AE6u/mpoRbOzZHlLlym+8gEnOSEnx47y+kek0Sm4M4zzPPHTSy3cUuld2JOyktTk+Y4qVyhnd2Q
aD+RNsElGs9ARFTU0xrKGzYoQAfiptC7hPfoxGcTDbVcY3VHfpzRju9GOpS7HkX5FoabovN0qF7/
fdSM6eRTEQVBmynkj85zhJzymBmmbZ9jhYOsYLPIiGVFoyRl3+N+Knt5ibOJgMn5eJ2zQe+VJjL9
cT57h13osuEQ1VLSYcjFFWjHVuSH51VWzgEtwqZftK1/MvbE1BvRKzAkgf4SOcJbtUX/j0d4+6lS
QodVt5Db0hm81yKx+QiwCn9Vvb2zIQhapzfTi9737jYLMvs1bcJfcJLTlxXwTptRF99FpqWXscO/
RjOT/l0xkGw3FG9qepnvFv10N/Mxy6Pc3aWqVt6CxIJc9Kr6I8q89WBOwX35ONGNxRuL63S7PAVr
CG8B8Dw7PSmso4go+J5lzlkS9ztTc4xDbOQvtFkO1gqvd761emKLlutnuZK4b5vb8oPGCkhPna+u
NiHd5rmFUE7YH+aC7WzfFyH7nVEU3n6RxvWBV79YffdtUKr2tDzz3OElHATNX2HZH8rA9o5lb/JI
ZPWmBHklQauKwPpl/2N51JfR30fa/L3ErXaYVPLhBccUWbYUhfD3dSVOutkjRG+jt122WL0hvsCi
fLqviSNTMkqCSwplZ9TMlIbiZxUJryHJS3dNHf/YaQ/OMer5vaKjtm7T+tprFsULI1mZC9y5rP1S
ioupIUWZ6rmOsW7brbAYpSINsdjJ1lBvLrRiHduZv+hzmtglU9GjV6x0TAzkwyNZjiNmFZsHrQES
9qIcctFyfo929VEuuzLzab7FLpuMK613xo0iDa78IAIdqWfCF7gHin55uHxJQ+rCYC+344Sq2iML
ak7ryVfwhhhaVbHmQHFvRrt8OFqUbLNp0AACA+thTLPWMyFUY3n3CImWyuP5saqdnB5Mf1cZZsmn
NZmJP6gMX6M9ebu/w8NMBA4dkZztbF1SKotb00IH3eGJfh1kIE+k3f3MaLN8zWM1pjBiogimL/vo
FTpP2QFqqc8hYHmaVpkKtDHQPMyWy6BoD76uhvZhWQrVrFqPvLvfiLMqL5yWbDrbwumljQDbkrBe
q1luXg1KeC8qsflkGdvdT0vQJDyUJCB1yB6piBdHhQyuV5oSaouLJmm6P5G+E7oYgLZhYUPp6K9N
hBvBlKp78JgmbtKwY98hA+cVePBawiKuwkmtXgZl6k9lDmRDEB5kV3CzdCU9y1xN17lWh/dRLQ6B
jEHWW0s5GTVMNhkF41bMEwwzrw0h80fDpbRybVu8jxYrsiUNd+Mo3PuDI6OdrbogsAWvp0X19IHk
joijcGh+t13s9xgXQ6zU5RZ77sOOmvEtg0Pl8KQ5L9z3004nDukgHFiPJhxpcdJsZg6m3EW/mCat
t+XfxBHdVcaJaoHXrAzhJ5nVtHM4cMGSSCEocUm2YSWMX6P9A4obg3fR8ECjcTV3R5gVr1wZOiJE
ww2IYl0u4bRyaaA38JzBFwccDgeTMJ90KqmyHkcVYSKNa81slWm96SwC2z5LmNaX5/8d2UDPRvbS
y5wtrhjD3/qIzCCZbkFA9nTWY2la4Vf7Uzi5urXsxvtwheuc7LwkeHMmgKxMI3DTG9apq+mnPvMo
0JwfqUpjs95LkD9T+IFlUVHvhC5kqRX4U0QS6VOf6LZW/TvU9HNsTuMnUaLBOlMb69bWFrcTlql9
UlQMauXoxufJ6TfkzUATkQBfToSlSqRGhya3r4uaVLTMNoU0uXDyMiRpKMrOSMO6V/Iymlc5jISy
DMZHYOH4C6vK+kb+CZGW1H0k+qYMQu2fNNDS6VtLaZ7PhG18lPUsNeYkejW8aPzmTnelUYmVK6tg
l7SZ9ehK5YVCE+WSzc+MznkrDTIJicusWA/cWXviGibiOApQk2Onp7t/F3zXbNNthRPhudYvP1g2
AWcgILYFpx1F7WzsKZdvHQk5B604ZS6VEmpkrpbvIjez7uj5dsszG5yQWmhh76oQLXHlaoq/6Hra
XBnuLrP4KW6dG+C6dQgi7z30Ou1kzP6L5dG/X5bvOWOg7Z5bqteOKRStRQ9vaJNH3RVJf7b1PsTw
Pz+UqiX/Ph/l+MdtO3s7VCAntitvXWgNfhI4hJfPPublizPrHSbZnzuVX0pmRXJk/f1nMSA5rL+P
58WR4GLfw7c0yOd0e1tqAGB9TAglQZTRY/RC9dAEKYB/OmbrqHSy5hNL3Fqhm2mnF2APy6nPmWjA
nbpoC0oSrgurqV/Sii5nbsHXRp9yTMouRzTsnNiK5p82zK67EKECWbMzfBvlUbZt27MwdW/TuuP0
vXO7Hd1V3q3GGUsoNpfk5My8Z12pfj1ZxnX5EkWxsrF6M8CIlIwvedjt2Y3L+xAWx2Up7wcNODML
vzXtYeya5osQdMTEzSjvUi3qw5QRR82y/uv5i1CY/l6aHSky86+ZuK2+6+qi3AQ0mq91au3PilaG
Z0OxxtWkV8q7CBLvWChDRNbyD7Ag5WcfB2ujmxBgBu6EaERxb2VvTIcR3nc30i7+8PSmh52Ds8wb
8p/b5HcBoLhS0CK/DGbIQT7s1T1y8OIl5YNbR1k1/dKyx/K/WCHnOgom5SMfGLIyS3mv1ak8NoZT
0e5uTb5mlJDrevvQeIv+4GffODLQvlyHVmfVivMXVejJHjSzOsgyGW5FxbpZ6v3w6UG+axndx/C2
BLrrw4tKYukuEL1xQC8QX81GDutlVUpbda6m0ilACZUtosFqG8tafth0sq7sfCA6SpDQP3W9eRU1
OcdmiRoV7VRYed1nl6jq2v4uUSMCkrQhJSZ8WR7V7hDzpx15QI1/JaJO/PCqsiAaMgONquzqc2Hr
3bRCP6oYgjgOghOxBcb7HAf/OHeyPcooEjcToailZcnb/B0xFW91FUSnRaZAnMCwcora3YhKR+VH
qtIXxuWdXjbGZQJS9sMJMzoHQOLJ50UYxd9vvMvfrByX3vPasKer3djKPgap5KzuTbR2w3BhaXBu
tBywpWsMj4sreeGkRJbMTaho2isv1jZqi3WAcrdytTw1pmkzxNPGAoJae00XIeq0bX2dz6d6ooTT
82h17H1xMJvq69BX48r2x8pNLkWJLmpgI9gUQWHsai9Od8Rlt+sCpdMBhU/0XeDxfCnHURxI2uoP
QVfcF8SioSLlNvXZfYE33aDes8Dnl8DOkUhAcx7dxMh8FDR/kEGXMMdUNMOrit2Cc4Yp+gPR+EXP
4qc2I50oabpvFuVBhkv+ZlmBOU/Bzr6T6VOXsWzIlUZWoeUo1WfSVT0JcsMlLJovKpsaeGoEGREW
x3UVgyXR/rxJ+sz5NGkbQsEHYb08bThXIpbHKq9PvxO6RUnKg8J0+5iFZPkN7NH9FqsqW9mgf+jz
+64Nw+QXc+VkEUgCk8xRuSq4obaFjhvHs6tj2k3BdUqviEW8a6k6tKlYsbY3m6p5AbhLVwFFlodu
Xuy9vB+2GpLx2aWSbCbV0Q9ayd2KmaX+Ftn9h9sG5yYb6m90QybrbP52aIbHypHKSzsl2olP+VCV
qrs2ZV5C4VNBPwzaDpd2ci7tqiO2CUmNLvLsYKOQOve5Iw56TIXJgtfUSkKAc/Hbnt9IMSCCw9NN
2Vnzs0lrsEEzhh3jflwvek60DM2+sIKPRUNiECyCNFMDCaJWS8Pkc8oTdGl2WhXkfURwMMlpitXo
Zx3190Jpq/eilib5VrW5ygKFK1vv3JsRBu5aJ0pklcDAnkGCUNUkdu57TsQCFTrOK1g7EtCdM3b6
h5O1jp9ZpF1lNrUQyM/Q1KMhQ1sRt1OHQOUEBcrA3U0D0seKF5Ka29Ich3vsDiWAMnqcUK86P4lp
LgRe7479FLlrJMjGx9tfDXo0btQxHC+62lKsMJDGzpF//KEG8aOorUPS1PFP4RT7QAbig0bir7iJ
SQWvNRZ8NB1+P1n5RneVTY0X6DeDFdVXo3FtWvJWRpRSZ7dOfTl1nu/a6St+uLujtNZDANy9eJm5
6iCVHmA5zlbUlUD62Wl7R1gI5eeVxIRF2msxiozmK0mRmza91V9UFTJS65wXyBJz26E2Pie2Io7t
qIHJPi/onF7WGXykukRrkr1nI3Ufa4VM/VHcQlIAPioOLV50JqgTyGoejAbHU3dUobzXv8wk+J5k
abWz5yQAkrb6I2UkG9Iu21eP5rwTW/x3oRD3EstE7BmSdcRAALNjpqq7ONNe0Fu6mwHRF0Od8cE+
utfnmYnpNRJra0Z/2+GDwA5npU3urCsddDiVWSosQVZ9EQNXLLdOXfVvTInhCVw0OFBVSt7dCOn9
fJm4QqHlBNJWjwiz1fObVe0G39gQzlo0iI8+NIft2JPV91xsDLPz9sbsdjK7/jgGhjziEwwPT11B
3xHsE8520lwioCRQ4c8i2TBmpWeiz5kmX4M5W9+5NZ1nwFI7OzGUVLkZlVUcQ17O3DEzYNFI1X5d
5Ua9lVZOXEuG7LjFGn6a8Y2VN1kDwH4hz6Q3njhVabc+o1irgq2LTQuVmJMYhCoglHXtkN77Itrq
vTwtIi4S/G5ALuqGDE6E7w1x1LldQK/OhFaqpJafcqhmRBUFkmOSJ+bklIg0NV8lGVVvo091xBEu
PZiKsKh13+UQtwtBN9dN36R+pRYzvp9bHKMYvNEZ4lsnG/OkzArRhhzFbiqT97rNmk1Zx7R0aAqq
3RwBey0CEmgCXdyoSmNRHLXy4/khy9ArDstFFKRNd1vWIgM63180pjk2fZeq8sv0S3YMhFXTG+Jn
OHW1n4elvZXYLcB7yOeciuabOps+nKSatqFTlH5uaLSGq656SDmz7zK3jgBXHayZfpgCAAS9SfZF
Y3Ncp3Z2BmgQoT0CwlUO+tRycOnMb3Eu3hWkVYckQzu9LH1aaRFnaHi4hAJA/2H6Zgg9hREZ/iH8
BkQR2ohGN4EivG98N4F/j3vgyg5M+LLIFYxZpOCo9Z/BdX4v245n4WFopRsinUs8+0h9n3uiYMfZ
ddBHq6BWMaeO3WN5hVMcmty4rDSk25N8m013MZsJVJo+15Scs8svG5iDRnsl58VEGTCZyuCaOWp8
JubEPjm8j9sSZuURoHomV8Gsf2VYeUY1nM5621psocoPgrqLF85G7i2iv2mFJuPRDJP+zUyifSjq
+gNW/Du9oTlXaO3CH5FFGuEERn/snrXGxE+SDSY6C0xnQOifISFX6ExKZYNmjNvcjTDP4kB7iJIT
+STjs6mV6QkT56Yf0SS1ka0/7URSsdHEzDJLk7eRPIM03M9I8MrUGrkLM8Pd1RI6uoy/+PvIVMVO
pxhW+tfOEZD7eCVZp9uZUcCPh/SOh4c4eqmrgLPjJ/bPLtEfzyMimRMWmV9z+lf1yegUEtWRl5qv
EHB7XD5fhDHITC9hO8V+UbTcnJ2NZkF1aJoqeqzqqavIVyqLbrE6Ot9tyffnSKHl81u+tN1n1buq
L53Y9VmPi7stkAzmLQPdjFJPoh3eXa/SLrlraat45j9HY1+am6i062Mn+49xFnNaqfMPXSp4ix2q
x1lF251K18OR2Sq6lNhBN27zfAvnSih4gv7VKqrmzeHkHNNdSZctTaxl8xpbSGDRX6pB9GesCEAm
MzK5cjaneQlnxrIdRFkL6ycNdK6VeOiFBS1Y0az+XP36kNQYVRDQSkOH4kdjVF5J5AnPy+f2/zET
/idUyjMtzZhjCkj2tnn8X2el4w34btJWeZHqFG4cFUm+k8hyHxkAYdCU2o6qZHUT1Y62ZwvBd64H
AWEEcbePur7adG392tHLcWz72jvObo2tWQwfbTY6uwlp0zpEEPPa0Z+Bxi5gWSh1OuWbwnprBtZh
RjbvvelcVrWBw83/fnH/x4tvOoCzLhs5YYbgmep/Ogk8CKY4JW3iVoRKtkFBQjf4rC3I0uimOsb0
LRpJj8giSRBZwcFhSNpigzBa7OzQNY6OnENQ4LDW1GfsFg1j2L9zNMk+Y6uBPXfyhkvfDnaLpG/s
X8MmJ5uCO3331MQFmWEfbY4IwTqOwvHwnIyUiTvDayexDlCx0kuZowkeFQ0fY/4eDgAIbH7N2sw0
sr5mKdrgVcU6FE64FzO+ZQOGruA4p51Qiuy8MWcIdKZzMkPIjT2Y6gFoP3mMEz6LlTtE5Uom8nWx
qCq2d/nXJRJFqe9OQX81xAh3Ld+Xvx/xDMd1RIJqn256KKV7HF45JgNi0Nr7JL28pC8frfmW9VQr
9a5rrZ80Y4AV00+5UR8uTcl6VKjvrT6p96oyHtizmm5tZ5hEd9JNmYqTzuJkYeCqSQzUfHZs7lMS
by5qqr4tC5oRDvXuf18V+n/TeLgqHBvrLHVqpkNH039svF7AcRJFMM1I88CuDSPktsyn74ZB92Lo
pe+Wi4UyrUN27lylaXvMWwByChfwvdfbutGwA0ZAPXahRrDhrB4Y/7urVqIk0rQEzxS7iBgRi1vU
rwvOIMjfgbNtyCP/f78YDer5/xjTyeLjNK+yDZsckP9zkYeFzIDaGweoWFtnwmtOCgTJjsUvuJmT
OvkAQuJ90MB8zDgR5NNxJs9r0BfE9/mpGYrqoy+s03PA8ynOCl9UA2SKoj3DT3NP20ZBOz2sWIyX
QtpsnvyQyk0wZkXia5mFK7qkCt5r9d8mCZyrJdJk6uJ025gVWcBcwg0jdeFqr3MOcBO2cj/J1uKU
i8LUC6bqUhQkCXMTDrspRb48WKG5bmztM6E1mxeE7FBGP/VkajgpKv0jbd2dloKUDU5cnydyqED4
ol+q4Jda7EGN4ikX2s8/M9T0OwS20XaZtqib2z1faUoi05s1ODm8q3xjduE8bpnVfkmIMEedMSw2
JO8HVSXgQOVakyU5nkMsj9Ok/fQwsR5p7X3ECgRcb1SvSLmDt2AyEBd6NEMsrLvXNLR2BhLaAdfy
MukuM69VjvMgWIuNF9NJ2uZZvzc4ox50x1DW48Ttj9e5/iJtZevmEjGfnqJGdQ1EZUr79wtdjSUl
6nT0TcO46dxe/dGm78J003dSxR9Q8cml1CyxEVStvo+1gwyn0ApqyEwPk6k9rBqOkXfSB/Iz1eqX
bn6WzVT68iVHBV6OenD591ta5x5Ep+G7itvDYhMtdKV9sdWbzJ0Je8nE/sEHRJuL6tCJMJuBECpE
d1SwG71pz6DyIdt4PW5QwU4nrwiHq9LXP58LY2xjdWlJt78kuPpOHNB10vf1HemSFNuYmgGGz+mw
I5lg3TcaHZLzBOgRWb+1QNHZ3TGMNN24V184bWZzdkKWTxVyEVwvDGIotBTi7byR/K2wn46Oba90
B1+m1gfKETOt3A8y+tIs9TJFTnLycvvjeWbNPHatduQimJWDtMBP637cPF0LiZa8T+Ymd4zwRQuc
LzcSg79wcJjhrwsjZ4mcD8juhks3IK56KmitKRivWrjzuij44xr8xro6pLvnWwG5h2/EGSitIqvy
TYnM4pK3BJqR58JI209IZFol9gdo3/UY9F/VTOP9S+CFBOzDmLuH0hzqO5YWXyZTva5Rlx2FiuwJ
l9HPpw88qRx8YLBsq971nyPIIuyPISNc+ETs4ph6Pa5HosRlvKb2FqAN/INOajURvteXlk/nqXZk
CnQPwSJ0Z33I/MV8aXSgOlk4NVu1Cn63jW6SSUYXWBs3r3okJtxq1C0uSwbvcoBAk618F42ae9fE
kG1NdS7GLdV8Py37WeYWhLZpJlNIa5x7k6D6KYzfMKBb19hIXmIm/xuLiEfND1/0rllrjCorqxq6
E3AOttnp5fkmh9kDg52y53BPnUtSXRxa5qQR2peenQiBh35UA0TQ6Uh595rB4PSUIS8BaJ1V0ERl
tOvFRZ4r8a3T4/6vJpsavNuyagVxnSPWwXKiDIPyw2BR3BN/Mq2sGasYREb06QB6arBbCvrr4GNd
Q+5ojt093+cK793+ibJmFMyd8cnJfWRyAA0Sbp5BPThmZWwS8LNz0Cb5qRy0YKsbQuUWadWtMNT0
XFR1eg4iI/enjPQRo1ByQMukVM5hhjEJoa1SyuyIiTM4Ea8SnFzikja1GiPb0DnerJw5w52AMra2
lqPsUF7KXqetnp56hIXxGgmhspcSd2HSFNmtbJghGF009E69cRzSPDnZY/xpSP2FwzBmmgWpEfJH
UI/pKm+L8lUUzaajpiSxxIlCFfXVbJVh0041MvUku6mpMVqr2zNekuyZZLd44jQ6dVdZoSrHesSy
YtoIGLIG+TndoXvhomn0cBKSZpkFO+B/Bd8oB1RZD8EW0KzdxJnYBJOY3p6XXV7nf5bDy3JwUQy2
egvthzs2ylF1u/6doz8FfSOZDBH9ScudsXiSFDd6qzR1IFwL+DOpIIpRLfgpt4Xhm2b5YzkEVdC9
8BooX9pYLY8AGeD7oHunLoKZXuaGUBRXacxpSstVVrhrWSgcOexYZeI8NhA9qc+56d3CUniNoskE
+LGrw3PYiwP7vkh6695+NfPY5hcW6Y6/BVxa3Ya4PEmwX/5m3axxBuKWW6H8DQChMpZoxb2KqiXQ
eYLxKnKETcg+znoUJt+QZ7rbdomLyMJIv2ZyC7vuvZi6WtPVxfE40QvyMPr0qcuwR33OdzbWTsz0
7Gbl3akMcVycfeRFr/t8vA6RHXxHQo2NB5BwZYeBCV8R3vAjubi2IBkk2CvtKjYFGTGeLkSrARGj
0rwnTlr4Rh3T8RuT6jrrjwig+6iFOCKLUQ5eXYu/B3haNees0mr2E/MlsSQ5euix/CEYpzvkmNyE
VsGj3iXycnmFKG78YKQma/lwkyyoj1ajdcFWo94aexCkXBLA2Jb99ydIEAqmvIXT6L1M+qOJBy+x
wF9zCudD75/CsMzLc/AI2+H7lJYp1WPJe2Rmz/P4RETJcYE1NDdD3om+cBO2xbTzUu8jtBmA3CIR
fwPumExKbDuqt0YwStcemOgNqsXEYLJ56h2jNEl9j7waX2JvSma00oqVY1HH2SFsHGUtsJVv9NkT
Kw1prnOCufetWox+libgnTK9ZF6dfTF6muTCpPVbgUtnYwCujS7WgW4qAMjTFeiV41eOKYActOC0
WDPnaowuoXFxztqCuZpWC3RcARivn47ypCfcQkhsM3qkvRVlRU9v9YWbM6LAOB9OmUoZBhHjI55H
xutGQNQNXDlnSn3zBUSuq3ynVrAQNIfRQm3rLL8NRbSxVn1wT0enond+Q9ipBBrp1bEk0uK7mR11
ZVAvbmw769CwO46fRMYHQrxQDeysUy8FoLIyeYpLt8CAP0yXJk59ZMSaA1qIzyKyjGDLVUPOgiKS
YxgG97hPhlVoNeJ7YascMDXW8tT29bT2NosyYkxbe1uN5bTqKzbZ2ozsj2ZSj88LZ0gK7TNuOzpV
dHFdoOneof0umokvR3W+gPXNj16pJES4O10cFyYfpWawnvCgUTLqfixjVljk3pZXHzGx6hiM54lj
2YEqTEYr1LBgybOZTcFKVHO2uhmohm5GzPqtM656ldt9PVkyPFVbBOODsWrmQNQ80/3cCpqt1o+I
TJGgbtzEbbyV0kZbl8Tl1wxNsr88wrLBMja/1LTnMyhd4lO8Kfd+thKUbVSavT5IIj3UAFe4KfD9
UOaxlUTjDUk6NyGrE/6gkfiFujyNTUT5nQqP2Y2d+luLaMeWaXpOM/3YoHOgm5jjWK9LedKEfpg8
T2yX7/cNoNzyiBAnsZV0Z6OVz69umv1pekFAVNu8K8SeHc0lXYcJo9qamvwIUyv4Y43N2qVj0Sdm
Rzt5mlr72BAKv1+gaaNwvMOiRsqdtFrJPux3lUy3ySJzCTFUr+uFK7Ama7ompladaL28916evssg
CdbOhNxQb7vpIgcjPXLWtHcYI8PNM1QrUatuV8RgxfT44T/WrO9Zq+l/jAoZCqvlcew5dBaZke/a
hiwBV8vsNy5K88isaABvWNab5MBBvBBZ5NIEvFB1rA1h0H0uAvV0VqlrBPSWibmuowp2cirh4KEf
6Lcmsb4Ot1jcimOWg0gMjZJ/Ic9S6zxmjdZrjIkg8nHJwpTU6ucSQ7LQQawn+kZJsDBpaiy2kcYd
VBo11omm129Fqow+umOS/4yOFFRrIFUOXTgJcDgwMKtwhm7KGo/NaO2Wt3c0mupkRfK7zMDJi2ad
Y0cgssDRTkrq7XpBEEOKzsYfSBV8AepkGcK4uKI1MbsFquUDmToPKyySh4WETWn7+ErHEh48ghRu
2di9LcwreS3FLeGZ3RxyFij6BfsfVW21JG7YnDOt4YLbQP2GuMjXBC8Cj0F3FYTeM0Yrtv+cdpss
UDdW2ZjIa3h7UdHk0PPkwgK3kqaSRwpKtUo5MroWpOFa7jf01N4qdZJsv7DVo1sjvuJlyVj9USix
YJQdxhPpecW6RtdLVnS8TTlAI7JwqjVrWveJdg6Kv2SaKjDz8KZAa8yeaS+nOa6Ug/6MD4L2ZS8T
BsyPYfm9oYK1MUTs7GUAhRb5S96oppY+vfylhve8cIlVGTNXPSOzX8VK0xCAn2BSm8N/8764ic4s
7mYovsEdVhjPB/NAMuQrsR/Dirjs9MNQ59Jktf1T9n+M1taRUsYhICKLkIYIS6m0+G7b+AAcEaw0
R1rGCqrJO6k6gksnDa6BE/GPG1wkM3oivK44qM5s3k/lpk9dzEOzXqjtYdeViSBHz0VqKqCH/Da2
lZOKwza3k4GFtslylPhUZGWAAxuq8rAaKHl2Szjd74nW1jdDHZ/BVvJ30s94203j1dFDAtHnqO/e
Nf6p60lukWOiH2GGYngc2oRsbYKOupA7BnSV7gVhcZJ58jFqxi1tJVEMgswbYsbDlfE9OHRzuuRC
4rdl2q5LxcTVpWrhLNPzjENvJsQgaKT/5TWruFvU0YUODnU/1W3ri1ZJoBGdfs3gXZ3QygsKxuia
MFMjeEEQc6LL/jDZE/0XrDhvhdtqpJoVyra6jZx4WWaxja6y1CIYdMnGF9LI16TSuEcNT+UlK1G1
OsWIBkxHJ1+34527dNfHSnWx6ykmPiysDyLNrX0cdIm/nNqsIqBibt2gOj+oht1vzKJOvoP5/yWD
dKO4Ro23+X+Mndly40iWbX+lLd9RF44ZbZ31wHkQRVFDSIoXmKRQAI55nr7+LoDRlZmqa5X3hUaQ
lCJEEvDj5+y9torCknF2dOeNQXoH6O9MvzW8RFb+o23pvoh5iqnQ4o8n7VpZs0qzxjQHg2Jjca3L
rhZEHzpptEHTXbyaajs1BKrulqnBIVXLBqeEg0w+CVmE3AFxyvXCCrKVlj9KA2xk+kI6Zf+Y1+mP
NG4IkgSREBcDOOaggY6uqC4grC5/bnpBOIIHlbqorT10XOjKc1tHaE6ytgoBVYSJ2Ez9qgzLPl2X
9EFqH0xsv+emkt64QeAum1avdxnv7rrN6nxbq5MuYLDTjT3R2Q0mJqWSjTctMx8l6Ml3+psuoWZ9
RQZqDp0ji0sLIRikd35tejaUk12TSOMh66N1ldIiGvGHLWNO2eu9+TFy5bolifLaI1F3XVaYN9SL
hygeGIRmBpqWMilOQhIDspDo7eevUJ4O4Y1HX+luNntacYcvrHcrvqOTHyjHiRKWNbktmoVEMvW1
xTW3RSC+X1xfY8QtQkZt1vJmyvhBoru95xpynGfJlT3KUxpuMUsGhOpBOSgnfp7q0VBvyG1ffOFW
zYdtbvorQ0hCwF29XzNeHJdmqupPfhcGa6iB1pI2zalLXKvBAxtaR5dgZHYNhbtiQ2s/5Uq9Y6DP
2twPLz7yq51nIkBLBi6ddBLdFVc8e5NAc1nP5HWfIdGm4FRdaEr8EMwELKFk3RJRp9w2065zIBtm
BxU0WM4TlkLNfk53CNLNfwbcCadHpjvzI9NTPoqErh0/gd9v2qQo3z3TMReGb1UPIfUw9Z4XbeIu
qX/0VcQpLNM7EGO18lCJcHigrt820x2Y+fklGJJ7r2nt+0L2e5nb8qhOuPDrf/5fhwidT6Y+xg+x
1EfeCTM+OFo5vqgEEnY5o0dh5hu1cXBfjFKST1s5LTUzw6uZIpKqYXOuehBEjWgf9ckeo3o5WPam
oe2o5GurzEe4hZkDLEQf8Dq5BcBeL7n74wmwRO0mkQKeBQauVN+D1bprytC792Kgh0Dc1MU8fzYU
BtOxw8wz9ULccpVl7KWrqYfUkPCfp3tyeswfoyl85sFT4mybq739TDLaRsOY+d7KhBDhZuhPeICx
F4ZsgJSsCrapFgS3suI9IDV5OAWh5h6UirgQNxbj24DqKcSK+RryD2yKoeh3vq2F574GcVFJxRle
jMJiVGIl5jl1UpWLhxmu89YXr2PtPtlsw++FAQGcHjYO8K4Rr6hB3zwLrinAfo85bxE6QLAeQXWm
am4/F4jUd70KS2vuSGZMdnwRxC/z4zIVcDbpUavWiGKdmL8oMv1TrXvgu1JztPZGmdxjfWYeTQ94
GYQkjGlzF6jr8x95Y9Y7AGO0I+tUWQQ8dvD7BEE0TrJbv6z0+yIYLsb0BXB0lrv5M5C1by3MwFG+
xRmeP/ZSJRTb3H9m+7OGotc+1KigHsrGXYdAwA7X8xvdZE2WVPbWmFAcTEViigEjecF1Qj+YbTMp
e8iddP3BjlFcJ8QIrxXEivuobSiXI878lukBSVGP8w09cFB8rZse50P25ybhtrAqm4H+vl3n5a1h
Bpf5yV5nx6oGg8RuLeC0TPdoj+De8tvhJEYNi2FEPzWztHalD3mzkRkVYWKN6j4yavtCL+65d0sd
kY60L/NDo/Ot7nNxRwOaEYcV6ye6wof5KaC1jFQzL1o3nPk3FPmk2PeNsmD6ZIMiAJ8D+eo8H5mA
Au+yAt4UBA1tH7TaxK8Jv8GvQI8Y1d/9UTYrigftFJcixJldluvYVULcFvZNXqAtt8P0FamXeBrZ
LlMsKoBe50kjjpyl1eOO6CrfeugGnDvRQKlsGr25wZ84bBQzsdaEfGmHvO7EOcix36XdqZlipYLO
tk9Z6bfgcqbjQqddoxc646RZTZxknNvWDF/Gxbc1MrxoxnSooMa9tergUUpIw0utLVfSMdrLjJRJ
p64whaq5pwP14ZRhe9MCUllFdYW4xSXaudcUlWrRs8+aPQQrLTeMF6MkC00rqp8p/Ks279IPSnUs
FoxmFm462HsD5Om+KTM2laL0Xko1X0s10d6NrKyWjW2at63deTflQGMQIaF4170TMqHuDdFEuE59
+Ya/HKs/xLAnxRo3xTjaDHudjnuTEH5SQIbFI1vh7iUx82aPAKNYw4S1UfTb53olB728m+cCtmqc
PL2u7uY9fdRYp78+Fwa25AJuGct/vfyPF0wvd1X59YenANEhwOp8doeEwRWNBct04ksSOk+z5umP
G8+IhjuucWwsKTJxdjvfihluVoediUuP9UiD/H8zGGA85tXKRCewiGi0b/6UcKfCft+E2jSqLyTy
IJLS1pk5Nt+ui78vVONbz2UGVlRubjrOn1t/dOyl1HN/m42RfQ8uEB1UZTUfPkw23fNJ7put+MUQ
HmbS3aRlWxYJY3dtxuTPx5zD8dLrIfldQ528OH0h8YKZyDQCatERL8u67LZAq5ML8ssr/ZI8BmSl
s8giieJvhZ0ILrH5PXJhhc6zatyxRzwFiEPQFMbqVmRDjLPN6JeWiyIsINZ8M6jixVL7eoeg2cIL
GKU5XR2GbvP4zraK5qB14nKd4ynwCgAFOVQSq6xn/E/DYnm9wyMqLVbHmpDVoyCEmLo3W6bhDc7G
+L6fwP4wUZU1jGe5HmT+6eYu1OVKyj3aHmcPo6aHiuzieJnvDiEIbiGVbZiN/c38UGmrb2GsZsfW
sNcx4Lw7bYIblIqGQ9VMq70xHWpNcaK1hw0nlv6lDbRsHbW1f+kIQ7veUx0b8GrlQCn09iOF7bo0
rODBmkquql033dDezwdcFsw1FJmOfGRymH1zbO8zSFmrP+5B+0AJYbINm+9dn42Ub7xp5PHMHVh3
xPCXYvKvzOH60Px4mmj2CazFMqxUjzeyy++6LkErrqIKCkavejXLeq0PZfIxv4IcGSuLwhcRMCtr
Grc7wx0IT/HYrsPpn1BjIkkzWLnTwfwv+JX/nUwttCnTznZWkc43iZT6yoaNPJ0oB5X25Q8tJoZW
l4QtG3q1daw43Tuh218MJTfwM1XDRtXQBMB6uDD+dx5gOHVYA818JXs3OCUFRCJFMPkNaZZs5gZ5
G4/msqqBJMxjMOnjIDOrVHlhxYVhEyYfWepaKJ8a9Y5pHSBiBpRXwBUGvkPduBAsFINpFewkY82g
SFAf0DiXY2D8qPRvtBCrn8Q6v/IvVc9eEQ0rv7eM2ygfmn1BxOZOEAqzdobEX+EbC1ed37fPni4+
ukHan2b84DrZ1HTzxrOtasONVkhrQSiWs008Bp5WKdE7kQRMB4uwFxzs9iYYy2qtDQXVhl1TqSKL
jfzodUwlzCJagbelahQHspuCLQ7K8gHdSrcAOdRvXR9HqZGM4wZle7dCdB1ny9EACurI4CId3bm1
hnBHnUJkVtXAlbLICJwdNUNkYu40yT8LiSs5hqHELTmq2Cgtrmr7GkhyZVrhfY0SflXkiXkTKDoj
uSizFsFgmW8uKO38XYXKeJsmnvPuRKVubfkO8Q5j1i+WuWO7C2fMrLVlZHwrTXLfVxQHKvwd/2cX
h099BwIJUAZNUjtFczY9Nh8FGtDLrjkpGHWg4ASoqfgqo2pl17oOAwNdic7vqfpcO7vqaDCEVoOS
JnZLQskAvD2vg+QQRkZ46Sp1Mw6ZeJxvELURX1N6FxkR7d3oJrJcz6puJBGgSzPMoO+0Db0f+qvb
6w/kXr1teItRavITOBz0I3UpX5jpUKHkpE2WuRul/RGp1iR9pvG7rIp4IHkb5fhIeOuRZZzen19o
51B0h8J0FP7BjEnXBCsoA+V9wNdzD9QIvmJe/3rcqJzr48IlRRxBg77Ic6VYW1ocfssa+Yl01fvU
wm81o8wfjFFxJHEZfqhAjG406pGjq3MqI18gCLwtDlXKed6jr6L/X+BBSuv2qbabZcu188UMhYfd
jlnTfKjaPbPndh14BHv4UQWknoL9HAh2TD6h0vwd3AuaiXnuZ6fErot1Zyn5Y5oGuPiz+5KOw5st
rUPcj6rPioM1tkmLT1QM91NzuyhU8WzbCnFaYNgvSWUaGwLKJNF4JPV0GHO2caTxfinBuELMMFQJ
QnQQ7YEjyocxxctBYlr1kCXDr3v99Fg4PTu/zjd17KJq0izrknXUy0Zzz3kOIb00k2VheemPYIN6
qfwR2qS92SNzLB/8274k+Wjbs2F/HALrp4mBackAGAn0IGxCYvqIeB+reg7ckjZ9junHd8SWlfY4
johzDKeP7hmmcgXV9GdaCtVCtZBDMm6Vu86My3uDL8giCiFFhZ0GqPem1Zru1SNoZRsUg72ZaZNg
6lJbeSthapaLGO0atkyKhw29xgSwFItdDzZzq00y/LRzJJtqzMfXAazUhjf2oNainhr1jqWRZVMV
JxJRPWhv2DBCrUsXagkebj6MVBRpbHzFfp61tGr9qsWefZztqGke80n4IbMxG2HJJGZNmmqbFTI6
C10PV2HQpctsFM2SxNb8saFmXuexXe+6wjdfysTb9L1tPFZ+YJ+SiQQ5P45MrVlpcY2Vb3pZET/q
Aq+5dES3hcnQn9k2vhp6x5JnyeSQp+wx58OOmPQNaABvg6FCX9FtVhD+MwvpAjC9Q+j0m3lC6U/r
lZxu5ieqAJoXJpgVa6d90moWSWO6me/Fusf522fQ93GuHijlTnmomItEr7Lj3OL2oqcr+0hU3Xew
+oTJpJH3NHbZR+RW9afK3hnVLs0FmeVLq4qCy2CpiAxEou9qk3LYacw8O6u4/VdYiZoTQebTQPIX
mKjHOes6rn9T5URzsIWBauJh2TahgMw3YdWTKichUE0PCaDRtyW1UVQyO8uLb4xy5LanTbr3VGgH
9ajgUp0Ww+kVLaqahSRe6GCOtfYUtG9mOGaPRRzppLvpED1mbUZhpBQjSgGnP6zO5dQvjura3fWW
+jk/pFMLJII3SDEkkb3T+93YCIrU2SLh5Y1GKx/zShU/monasJL67BVoZyzKllyJq4k4E2FxbHuc
4YOtjpvZfAUGMT3n6nfLrt2VsLRsP3vL8zFaO+Am9kmUVTss6L9ctkPRHYegKJblpP1PvYqrxygs
urpNxbATwUrbevBc2b3PQpZZw2KFobXv0/571gTOAgGYSQCah0rbGDd2YTSg4BzcmSlY3gNTo5sr
NaGJmPKEBmPwfAgws+cW+IHAPGVejtBR6OFmFpc21Vie6BB9Cxqa5oqlRhDp7OGhkfa1OUQYxfig
V6xSqJif8jjaEtsVrrGh4D4Z9HvZ58lF8xLxUFbNNk8MfzV2jGer1CvRoETeu0h/FrHnf1y9rqYH
ImC0jQecViXIMYA4c8ZkEsYDOv2JsEMhPN4lXHLXdsJ8bG4yOHRwabY33c182MNizyydqZUjD7l0
3FU5tbyFAf9NiIAe3zTbNhwpT64/vuUJzB7RhS1SFSxFjWHCTKsRmZUUa1svCREyqPhn0iZBS2Em
1aohtmDJ7C68J/mn2WJxjA6Z3YGxM/VwSRfxaKJDuI2FoR3o/bUbGCLySeAiqRT9jG4hPs1uvtAA
wppaGxmW8aZCb73RzVp/slRoEWKgmZKkdE/YembbWofi5lpp8713+n3ed95nkmWI5nDjqmZjk3DZ
qOZNJggLKACAB+VYv6CQXNhFciNGVLNbRRQV23naSEJx39zBomcyf0OKpg7XSlGA5/G1906BVqwk
wRZCuvbkR8rKmrZV5hCK2xgiWz9PC5QQ/rkfNt/nq+l8gVWQZyw9DPe7RO+q+7yCuQ4Pe+MC99qA
iBifPXC+wNGp5OZggT4tKVd9LX1tSsjZlAyJr+sb/FXsGWWxkiYqe3OGAQYYvYhTDD4IW2cUMmPo
6Jm7R7w4CYKNG7R708LkJLG9zUg6Xs+Hsa3QSnCzejM2sbqJYMvOE8T5Ji/qEUl3Ga6N3Gx/YSYc
Byecpow5egZipf7gF1SOfQ6sjAACEYwg8BpAQ7F5p/tldOFqETwNiXN9WK9ihBvMIAcbqO58nXXj
ODyNDmaJoiYrR0mGozTTgR1n6O/MzBOMXCEqrONDprJfiZh1ngLLSO68qPgBuKV5Dip+p10y481I
YtJxEN30ysf1CLCPMj/Zogr/u/HAl3Ar9idTNikGAD5tUxPqlwzHWvoqeOVxvB/PCk83C7Jc5Vqx
HWNVtm52jDRSwDqwhPdXK5fe29qqTgkWihJN3xkMHI4QysotsQArpazyHeu6+Y29xm7ul4al4nEu
EZOiW1F1aFIQNDRanqqgc9EFJ1u7FxM/N2jQwyInrtU+2YbtiLhuOhxaLrkdjJL1rB6qi8ja6J3I
yIQI+pPSacliDsE18J7f1X5lXENvukJ9U4XcaGj9b4FLD4emilwyE0fn+TpIIlFKGrpynBUUiiKb
Y1nku0CqdDIEjh2GGGYhDgjW1YOrBOKAqvF7EbTb+QNHXfKWQnTXSaO/S6y+3veImpZlVJsrzy5x
Nk/THTsNw5Natf6iAwDENaJE8wXvlxgWMjoQVR0qQz8wHw9fJZocZAfBcDJ93TiiY1+HvclEZgI6
FYT5LPCaLgvOJpL7pggfwt+ztRnvgu6cdCVOqtHMbqugOOWC/F+XEOCNC1p1YWQ6GffaFJvQZB91
NpD3mqE8rIZsnVoaEtwwAVCovSLar5+T0k8XwmqSgzV1CBmksa1pHoZSEQe7duxFn+VPQ6A1l0LV
INY2DGgIgD245WA9Ek5AZzqrm9WgEqeBVNr/myA90/kSB0YspOCLqrmmIag/bfFFwR/ZQW6OgRh/
TaD0pqcrfFUGXiVWoHU2ALBYXO0e5CDrVxBjq1TEJNkIS8KAp2+KbwSsdUxnpUhB/euVevS97lLn
gUpLj+T3duKw+oXcNd3o7lrQxYu5VxcR7ZH3dFXzSemfOBHBCrLcmTEWmopOwY7+brnV7LL6puV3
ucdcSSMEKmjk1h3r4J1Im3fiOtdpqbQfLuqjLEkONezN1dyMmHsTJZh/AjoMBtLZsHV186FzzZfe
Lo7lpDD0HKPck4i99wwCtm1nLBfz/5aq73w9R50aNkSXsl2hf+EeinBsH3uGF3iViO9D85wN7ffA
6x/kmLUPGc6ro0YSBqy6gi4siI8eXzZGzvi+ysLX2jX6m9lLGKYqmUhNqe9r9DqrjlCvVR7Ezbiw
Tb1a2hHsdpyq1w+i6z65LOw6tdHeW1ruom4BpWlGPe57JzvkU3RUUwQHHED+rTXG0T398nIVN9Dl
xo6M1prcTDYJDLp9feTC4En4F9aSwKruzXcFiSGDwhKnTRZGsZVZOB7pPkxLfbuohMDWPLoIfBGQ
vJdNBsWrBWOY2gwRgZfExjZuqmKJtHKyzxoxOhdRPFmp1e1LV8m3YSJewd8NO98338vQH281AQ5y
voEAA1LNz+NNLMxHgzjQxyYX2SMku5Tg1MfIhgzPdAptNJImCL0NS/okiAe2e8DXCDgQEcG+MViv
8NqWa4dsnXsm2IshskD5jBn97NBAMWZMM+5zk0TAtQYXpGmLrKq1OnTuU1BImzYHhVHbaX7cGMmu
QDJGUahEfFLzcf8Rx2NyJ9MyufUwAKMplW8YIMozqptihR9LIB3A9Tj9vrpAYRS6bUQJNaWWAtX/
dQwLxj3UbucefJE0585EmjX7PV3v2NSahgIU/cxA2FAefDZwPW5lyXXseq1tTc3hGqgdERwlB2Yq
JhNB9sfYQtGbmYV2MPKY1l8xRCe1+W4p5smI/JrukymgTkxClAqrFcgjJoaVzM+j1Z9KwibnlaSu
UNGquoeYeJJ4B1aSboRa9bhXK2UdxgV67lmYPmSo0aev93wzmMrJYhZcTAx71AJTmjunfF2iYuji
c2K23qIRFmgUSeW1rGT9mBLSuBrsiskm1KVT01XvvZf5j7MzgLgRQotTp9UWcakvhpzsBrDD9dKn
nQPU0oyPV+k5WVJ3Um3rEwvzHUiQO2Xol7JI9TsQJ+bKwqi4ETkmM89xCEedFpKBYDiakgVQ4MlS
DsFpc73yYefv79haBpumwv9q8gbcydHo6Bv4dC76rF9cc1Y141RknjzAgSPZiTnWxiZibQGGW946
KrLIjc8k86q0KAWT+sqVzbqraRgRHCMAKY/iiBwq20XocBep1pt3auB7S8NT4SXZ/ltQhZJ55ehf
4+XT0WdZn0V21NUOVWvYHJmODgsrHV5AeWX418tub+d2ulIs/oJKrX0kUcJgpYqcWxXKFyAk874R
45QhNmnTbdmDfu7aAi8ZrNrV4Hkq2Gu1PZkqKXdt7axxnWIo7UwCOBXF3RizgNMXNtfDyjimBeug
PeTA+oeQVCb0CJRqUyck7CHjxgiud0M9emtK951Sq+I7brJhGUSuXEr8GxuvGnPidfNqpVM2IRIb
X1rF2Yzowx6HJNXXyXT9IuxG3+YGSInIKttTERs1y0q8h1bKchV7hrlC0xRtCnZ7T0LdWxm9VtHo
yFjwsD8qyU+nbplJsLLfXGmDcXzg1E/vVdEyK5mVWJEFuJUmDL2Mwm9WsC7ydTDFCjV+T9TwJNbq
VKYQItfBzCSkmPHlzBZXMeNEVcYaYzyYLILzZsXNfBRDjoKp2M/rfTnB3WzbCN88inhQBN8rUuiz
DEFPBnVzZgYhr9FPNBzktHwSL/leCL6odpHZzPFUBDCO16+aMtIQleKDxwSzvTaZddyFJf3GDwH3
JhnMeNkaWJ2DpsYOy45sxTXLOc9f/YBY94UCjXzl9chiFYnKka50fnLs4iPrKvORpL34PkUVm9gu
/qwkmVyp1ak34B62jkTbGQ4EyVgqDMPpsEHav9CzO6PASqlnyAJLR2Hhqot6ZcadskrIL0exlnJ1
nC6KSm47uwiR92K+5o5BnkPQqM1tnZXviQqHrVKq8JkMEmRtyBSNmqAjDwdN247JArmFtymM9meY
5NHWs1kyr58NRh4mIUn7U4dyf4y4euylTTKULssXf0qUMaOAEdc+y4i2A74EpovNPzY4uoBJy/TS
97bGxLUaq0A7MhcaDoH4zNTRXqgRE8+ajexsDVUTnNEaf5feF/am0g3yD8osV66adR8F6qoM3TsI
DjB3pB5sryaHWbjdqO27XZrtnZqGwNgs86EM41+qQWUYw/Pcwyq8i1lyug+aNW4D6EGbLhzEg1Ek
CObVGgrrGMLQI6H5SMzoz2ZSnPppDg10GBDy+yuryxVIJJq5YqEAwKsl2a3Zi1WVhj/8JtOfHEsl
LScIXu3W4LTtzLpa9Wb5KiR+po5x7vXGxGkpFbkuI0U7OrKvCKzT7Pv5Hmry27JWBnYrlHXog7pF
Zec0ffEA35SoIg5jq9tXhXdBsbIvwktJ9uB1rkj0OmuA77Q3VG87JSHhTG+6/DDLLuMxXFHFW4+K
66wNa0jXuusYu3n6KzPCULW5TCVHEXGs6hzddqhuOov8MYMBx5KYDVQfEz0y8I3h+Dc7vK9J9ESm
qTrbHEudZlGGOm0A/xSgm1kNg3QlAYNRePY26Af2l8PQpVwkuwJnU/mKPxEfKAg+8tG1fGVMh4Op
WauUnN2d2yUKOQb0uUlnep8xAHPOhKun74WfD38jWDO/yNWo8G2mcMJ2XV3VbUf/UuEndqlIYAri
rKSNQWNMT7VnAltILeo6uRsSN34OIZPVbmMxUBP6BSYvagrofMEwNvshkcNdFngdQlKkdpHhyjXt
PXcxFlaxgQLd72JQRDf5aCNyrfRdg+TzLMPMvRD74T43ta9dfMdcXT1Y4fBudZ25BRi502V+Ge0Y
34cyFKvKoEjTUDfeSq6GnG+Io2vj5Xp5FRnoALz8s+56RoQPPSjlwcE9RUzJ/lKDvN8wsWmxVnXR
oxCt+jcfvPb/eCMNwxKGqesqNn/xJdub7WtgNUNXn5OkcI9tnnunQGAHsu05QA4jvAgceZLEgkjJ
UQH4qPWYVjmcxheJZnPnmjlQ5ErVH1REimsX8FBZpqc6UlK0KNxT0/ZbH2b933ib/92o7diGpZr0
JTRVYNeejNx/+tJWaHxDwzLasx/a7c4wYoskN9adYYiK27xkHhli66U9qyxCJnMLQtHE7fieVHr9
Q2RiH1PGMfwrpxmqjRxVBf29SKPuJW9VF1Uv85vRV7uHqogMplNSvFNxrdvKGf9mx2pPX9e/hIc7
jhAOIAJHECL+b5SFOEfm69WWwUQaj2VkSrIGJmOLw0K+uO6UrgNI+J1y0WH3JglkBO6sPMB3Sx7B
NNR704d0rVWsxGagjjdEUIDaTMbD1fkVyrS5MbEUA+nzyk/DWToaadTgprxFP23QK9pNEoLpMfJI
kVlwNa4gh3AN1pi6BnFb4vxq6XmrAzLfiSWM1PWXR6UC2Q/Mp/7h1tT3E0GOUfTFRknqZWb8ferT
uzKpFxPq6thKeay8VifBOfz1814Qyodrj4zwcCIin3stYzE25I6oKFCBin+eV6nezlmVMfnMPXs0
Hm/UMoIauKVLMsNY+kz/aG0kX1abebu/uUraX730JgHWtBs0nU/L0B3jy2UyFzSUII7i5Z9X8YnH
E7ILXtLjZYjp16/ZCD0VCmO2UAz9O8VLNunR7W85miOgAGO86ieBNx2d3dyRkrFhHPH9E3pfFNXW
ClNjFxdwKOSUsVvU4NFboqfXTcC0WeLLJaZUa9dxwaRM8dKlSSb6il4HAIKwbS5uGTDnyWL2iFbS
kP1oGuuaUhZWBMa2gXjjBaaSepc0tI5ErPDNd5H7hYxf7+gGJWtpgXmbhJdV7ov7SfI4a2Xmmz63
45XW0YdmJc7QsaOssqa9BE26hexwAy5CmlbrwU665dwhqIyE2n9qpfSzOaaViDYKeEmTyPh6L7ib
90XX5+MROw6Nzn0xWuoTJP9kaxL9hM0UHZMEg00847Cs0t5/DRz30c6Z5AOaOAv+U+co1H46gyCn
zAO9s4TFY+5dNPmS8qHuiurSdOhC1Sr6xs74RfSjNVVG43PlJ5gZ0vFNIVJvFdF2X+ReGByYL0fL
ec5EOUayDvbhosHykhlLyxoYUWXYa2KNutwSvE/GGVPrZZ57Ydnyd1Y+gdGp0TZBlTiXUXfIWfIH
5+LnWrsoRs723RDABbZIOy+lu2doAg3Fjv21M0VdyiFmXEoTBFkywCwNhgZdV7kLFatkssSfQPF5
mZEvnqfczGVwbQ/w6XQanzbpAwTGlvVmmGRENRCuhRmqnLCit/fNRPnB9Eh0TthjSkGsh0m8jORt
NxqneXtAiMVwZspEml2Fr7ZnjLu8CuU7nlpniVpvK9gSJ38KrTNt5+F6lCbjUo8riZ3ZtPaJMtIw
JwQQP6WmwSYnb3ERPWR1Fb7+53PT+tKidkyVagnIhaMb+kSrmUA2f1oMolyf6Ay8UyhdQi8rvnV5
WdwB+LjLHDv/VuYThFO3Lkw36v/tOEyhdy2za0xitOfmSDyjuR8kEP7CiwnUSH2Bh9NhdqOX4Vt4
51Sj8z322Ks4Vm5sk7FVAUu4/W3hYIoI1XFYZXYOMm4otbWl+Cl+NnIvozFH8VzFyoenIGHAGTtz
mJNgvItSQFABmrGVX6r3tUq0QDrE9KsNFbp9M1G75kq4hPa6KYVBnM9EIZoj1MKUeUiCIAIrbnCg
GSY0koaxpmEHqcGHlWmjTGE5d55HLrpIiZVSmta4p4d9FpOitclWRKO4tElFfPefPw/T+rKkTZ+H
Q2FBOqPqMDGYCo8/fR74si2CQ/32BCree0Q3d2OMsj/7Quyk1tPtTwH8oLJb8xGFJ1urfypgQR/H
+kFESnsegvrTafZcbsaTsMvsVtq6cbKN7RBU9aVJ+uWVfCNLjJi6Vux6g+U6aoTxpMXmd9RKIAqf
qjGovlcVRChWbXthxYTjzOZcEUIOT5IpvIuQEpRSenSrlf4PF+HgksTWDntXhHBzXlP8oGcCPul4
9AjA0aB3R7aFt9c2aiiDYTNbD7TOWIZ6TQdZMxyKJBSUpfibwlf78raSFC8sR3Nw1WqqqhvWl0lM
4FmhrgfAcro8gi+ZGuXFd0kcR/CgLaSdlHurT00moh32fPrAoGrae0z2fzrylIYiRmPEGKX6Ga6q
czMOMeoltrwWnWpaxT27hJPjH81pPZrX2i7XyqWYHRj/+YtifK19THr0KGk127Q1qvmvf1FZBmmU
tx6tp54An8TStMPAbu5glQn5HuM15XxG8dmheCaZkkzqTHYHclp/tnUdniOA1MQDJy5vQm4su7wn
IWTb5n52mc38SEOCVQ7JkZ7F0OxqBtD7qKuMs0Xz7Y8MVEBUr22ftfdt6Aw0VBp9KUcojV6YqWJK
Pipei1r//NVWMQFDMeOjzZMj2PYEl8P5ffk/H/1/+5/Z3bX6q/75Pxx/ZPlQEldUfzn85/Yzu31L
Pqv/mX7qX6/668/88yQ/yqzKftb/8VWPdISy5OtL/vJ7+dd//e9Wb/XbXw7WaS3r4dJ8lsP9Z9XE
9fx/4O+YXvn/++R/fc6/5XHIP3//7SNr0nr6bT5e0N9+PbX/8ftvqCX/9AWafv+vJ6d34vffHuKs
fYvk27/9yOdbVf/+m6b9w7RMy0X4o1t8oSZeWfc5PSOsf1Cv2ZSDbPSnnTW1XUo3JPj9N8P9h6Xq
Aied4Ko6bTMqZPvTE/Y/WEmEahumhqONVey3//3D//IB/vGB/hfz/wkcWVe//6ajm//rRZFpl8U3
XLiGaVLxa/Nu7E8XxXz07bEt83apRaieSq9M974HpRf9xi10iMcwC91tE2nI6GB722hxbhMS/YgI
oLtYu7e66BRmBkBWxv/L0Xkst45kQfSLEAFvtnAEjUiJsk8bhEwLtuD918/BzKIjpvsZSQSqrsk8
WRciMkv9JSvIq5vH6aNjYhHU3PvMIDc7GqUKIVrSD9deYye9rDhWpX3EWmWqX9pmjWweOPs2KU6w
7ftLeyPckpSVF0yMCyo6Rw1KvUxZZGX2UWs3JNGUrsfQajdm6st8KUu+gm6dz4Y07a2tiZep1bag
WgHwkuzJ7zdHUjfVVY7YTTxb8pW4RhilOhucZtJwuq6+PcYnsTr/DSAo3aJtC2jv97KfTXfpCK3P
7OK8bk1UyslbEVdPOurAZG83KJxjRKYGyMtExiGEtR+CuN+Ru+hO/OrAKIbYG5ih1iweXLCk5UPW
tATiGaQsk1TgiXWh85GUZwPPKB78fwgZfkt5/Uu0+mfURNAWDWEnoG/qPJxFzRJmuI9CnEsytVqn
xqQjWre07bckr19RXh0da/zRBibsa6qE7HyNYO2WxCM6l6bpUV0TfLJxN7v58hFn2b0rGSy1yZ6x
2/7gDLqL2W90Css24xcucFDlgX2bEhO8rVD0QzswU9I0q+IO0+Cm6uvrWCXh3LwNEmf2iKZ1susX
8pK9JcGGgLYDm3+HiTTGZmLAnR7LmpK9kj6LeDOjSTTPTZadMs0iEilLYXc3+n9GrZgPrSSdlCl9
Lri8w35dWN8uNNC2KSngpiQgm+aqc9sOB2Goui/icnVThIaxqEyw/gtbGT7XuTVl1LlQh5NMB1Q4
OgUry1iEVpr4rTS+GNs6vOnd8G+TUVcb3VOWKM9l0vRomHRPRhhiAWPH7kkFuu6sgLgHnFrle+a6
OBfVQhwLFZI/TIwBV0BGLluJ2s0cI/Obpn8t28rxcmPIwimZf+LM6U9Ji0+lJDUg5dr0pbH5qAvL
X2cbkjDpErOS4RYRja9loKr3DDOnTWVq4w5PdXZebQepa0z3I/oJO7XyAN1rdpWiJHVxERcdJCTz
dCzr7B835sf2p51bth9LOFRG8i6BWGJerpeJoY95j6FeYUMhun4ZVBdX36sgRO6QsWBng5ncKtpo
WhCjweOQkZIjGskTNBzbHJ+quPwvtcynXEPwn/bpr13XsDrz7laJVXbR3LorpgI377TmoBX6R9+w
FpFmPtcWsomDbq1iE1BODxrk1FwfFc/klwQs8/Yc1ok1UYIxS5YkMoDhVucqbOy1jUoYEp6WjCFJ
vw55ezI9ZEYGX7q8zlvxOzmN7BmA0T3DXnkT7PmRX8hnUsSQ7euUmG6HqEjV/G/tsU7N6hcddYty
kZxhInJvIARwD0kaOkjVisqkAw2j6zRi4r2rCYI2utVVxceyjC2KfixSXQkmVoUcoRTr7rLLC76P
79GSR39kPXlyVOtLmfsloAgqmGGlhw0nrD9gx/PGPL2vpZkGGf5wb+rb5cAeBEKGRnhjxS4NLA2V
Qzjo5UwOV3HRVFyse9E/UaJq22J7OF/tg8mGDY5n59rOYJ77QkfxEhcPlmXCYUbLtxvfTBbghOW4
+rqe1CxldLhWz3kSIAUaOQVUfvwZNMBh5JFtFUR5Jvygec+fzHRBwKUNipF4Bd8GxETd5zBNWdqr
Q2tBCev4GUsIb1EG4HoONmRqaTe3K/vK4raSZuqZuLoW86fMLgSfP+Ms1rSebBVPQslUEv/4iOIU
+kGj2fdizRj0EbwYNbYznVZNGv1YAwg4yPKpplo7TfxlbdJl3qyMblLGvi5n+J560GXOE7yIlX8Z
Ie0DP24UP9qmX0TDO5mpoKWron9J+55nuu5Gl73D9BiDY7ureR5HyKllV0txjlvTSbK7977r/FxX
LstQSn4/Ih6FKWy4Mz7krVyvRl09AvyKw4S4edfamsKtmJeEWqQpkI8QI9vcr0gDFl9DfutxfpaG
jLqyK655PJMAmKpY3/MLLckFMTdQK30SvllvGEkbTJzcqr7dKIDEoXy3/I+5YH2srboNgVbR29oP
uT7/QloTeVb6cYGSUuFPJ1WFhh0K+M2uBbjNsXebRKgHK7aOBulnBzYXv5D+jUDGV+kpJc9StZmF
L1spB3/aqmE/5uiIMsbObJoaNk2uPe3GJB1A9kiQvQJ7lmsOJzZZDN8p3z8z/M1fCDbk0CAyDVNT
gOr8ZyjHQO271e/M1Ke71D1FlYMF6phbIVBxgU6AmWiyFzJAAsUht6ICSusqZbG5g0kMbZrp/1Wp
Nbn5oJseb53XWN0XZKEtRC57KBLzKxkUM8S3xYNVmQQ2ShBrm+lA7hWEHUIloZWBiu4G0Of1JHls
ghbGGVh/tRVhR28jW5nfdbXXnzb7laPWcZuWvwtGX0kZwrsKVD0NlH1VvplV5ys8viYLV9y0c3FI
K44DMlVQXTPESpsu9zOxWh70dAQEothdk7rpF1NWucuw/alr+SD1ARetGtgFozVjZwETT+AtGctf
vRvNoDD7xB+QKjP6Tdbz1Ma1j3W38RpH9wwW3K6trAlSJlImxWCfGBsSXigrL13e/xLnSTYda143
Rh8/wYe6WtPyQvemuHzvmlfjLGCO5OP7DRXykUcmPX4lppinJ/seSvmz3mHGXdH07OrbUxrD2uxH
SrS++RnZb3o0xZZbDfM3sQ65x7IhZ9Jku528/Mqt4QBwUFYECgaP7jB1mMIZA24pqA9kaQe9FOQN
LAUv0LYbeBNOchWCXgHNTrdxZIxjMz/kQw3rGGsGtvwrtiZPa1SaQB9LbXVOE4MB0UK+Co8JYsYZ
Xbn1XjorYS2ywQIbqKCbsnpdQYtIykj+Yv5VkA3rvyFSyfnRrv4GbWPKSDlplOETuB6gh57gHkvL
CKTniMiymulmrxxEln+rzA3c2YEqhONn8GOFl3pzZMs35p6ISDVm6EecMIcpE8bWlPANzz+sZHKX
O+C8xMYftq2gyKQr2q3X3SviSSIh3ArYEpaNnitt9RynaA9Fxh2lOV9qjeyAprUOTOupRdDvpdw3
juHmVQElAXtzp2WyixjtSTep9GwiHXj9PjmBJt7ht9i5ryg5FQ297ntp7j/aG2VuLuuQbz/b8WVg
2rb+NOLBMG51+fid6995CSDyY+4esRIhu+/dLD8MiocH1RsaCrocS1H7NVHm1N0GTuanSd4ANMJs
CebyF84R/lzZ9hlZaiJUVOCfLC92DI6R8qJflnE+y0RgVjmBnCgNCTvzls56JJ1hlzCH+HgI2rx3
MdYhYEt1oz2UZXft7TWyZuOYFtNhdj522lSnXHMTHBDvFiBuNty82cJjV8InD1t7TLzk3DOqn1Y1
kEkTNchaHZhzWfnXsLZsahx/Ukk9NUmqSVrXVD7hGi7xwUq+85GDS/mULOrO/slh869i7Kzrb1t+
aJ0papVbewepSm2/PKJbdqf2tq8lGDn5eryGA7srS7xWU0JeGBYT2hNHhJv8PjEA74ThmVJ655MK
hzn3SRB8GEvJK8CthMj4OvU6dz32/SOaexdX08o0cxGv1mh7CipU2/pgKerO6cL7GrbNn8yEL1vU
e+YUoWZ2JDqkkcVFT3lDEJ3PH3YW0hTVRk7Qp3qs0LZlG0UFRV5qbkgy+GBkxctjVC/SIzJw+qLn
9g5gdnjU/3Y70cT4wc9/mhw2X8FA/wB3MRmxiXplGsSlv+HWqzxzBSIbNlZAVKKLTX48kqPjTjMn
02sMa6zdqz5NuZAe1zkYd3yuroueevEnus+MIDZeAq8cD5AiEJqw6VrguzZw5C72U/WhIkdEK4Ib
NWaI92AW0ZpRyFWYeINCjibpS+n8VL5ib7XVE+wodOb5cUYBbEwIm4+4u7F3klgUglhlxOLWbxN6
9wTMVcjN6Q7SgfbDJWzNk5d7nd7m9UHDCZiRI5afxHyBBezq1WlqsY+Qu8sP30OcRUGA82AghsQ8
T8u7+OJh6UJ7ejWaF45WJPUkVsXIiYtII8cBOAA3g28+xcWpTOO9VEwGOtkQCn5VXPBY4MrFjmlv
rOJOW3LISbpRDx3XdB+27W+SeZb+Xy48Mu8h8fCRNaqfSrfYopfApnBEAY1nTniMwdXWS7YAa05n
3jfVbYxgIWneKC7dpf1STzaWpmfmzzfsu90/DtbMcMm4GAbPZAQJfYDXdvVi+2ySygQKeV8OhBIN
iYqc3JNgX+DN3cCnhRzXzFFxn+8TQF9/GhtvRrYysvZZgsV5sNqoT9nosl6KzOrcb4y6WTKGa36s
VwDVyOtP+eRwT/uzcoDTKhOqrdO/tFsk2p+5/s3/Nbc6ixC7yK07Pa66q78aKpzQF96RQOqiqQ9Y
NVWwgFcOnYs1n4XzLBMSyl+WyIlfgGQrTm0PUvYwz/5aw5Qgzhil81NGYFYM0a36m/m81v2r2vqP
Uk9d8Ko8dcVw0eFmxltUlM+qcighVkzu8Ah3EGrqyHiXuQG9UcjzxyuaDh88Zx0Mqvy4hPHi7pwX
gSbuUQBPWPVQ4qupzvN2tOzDKPxsQ1bn5cuzIE3IremaiudtdPv4sZ9J5jhDIE/I+lkxoQWiOmid
79yMnyzz8KDZp0S4BgVO65JXQrUg+ZTwVRdYim9Ofqfd7f2fHPD/EujMhmsbRGF59VecPBiKDyOo
lo+sWKWfgige8a/oXIq/gSe49TVC3q/JGzCY7of0rdb2ch4wy7dStyVVNEWUAYMh4IIu7WiRTive
bELsxy/ec6Cz9hKk/UmrGPQHWxdZWMSzo4l9a0FWCteQ/ZJr2TfIdFnnWqpX/QzibhsnjBBqeuuU
ywqAsXpEdtM4Lu03LL7mg9FJ9sfZUb/B/sCeIlO4whUBBpGjsvT5AjXVk3pf0vwdPcenDx29v5jV
dcj89QvMp0ogdO87NrNYDvelfzKcQzGERRJmjuxuIqTIcIxgzLz6yrfGZ2vudhU2G35rhvNCXXIx
x8tcH+rmbJJAtkMXpFfNOTBUo3CdutOQBbITrMYTjsIU9RzpzNqj4NtGRFadHLazcii++OCK5kw4
kRWidguKe4Id3falNaymw9azUkYsH5pSwNufSM/kdxEpfF1Ji52kBwu7XUkbiiM8SjksqoOpngrt
tDmHtXsjvprX3RwuKjP0KSoOe0ps7aepa+fnWbpD0vLS7M7z0+54MOmxzKlKl2dHe1PVF9vyF6Tf
aWIf+zcETJKKiPCiqweZ+yDFNBWUAPQBO44XbgheUuYQhQzrwCPgTkel9U82r8Vnq4Xl+laUQU39
V3jzgRRPGcqp7Evys2DLWh9GrpU1wDNJ/3BspYAPxCIOFigIRypnGSJAwDm+EWn9mf9XPlvpDVKB
CSA89nrumCz3hRJCPp6ZgM8nIswL3U9rX648BielHvFqrOoZZMvEJIDAJfywnO5INz/VP5zrrG7U
ARId4OpbenMUr2OoRcnrKZLHK0UlQYYgfYJBZwtKyfkdoI/miMs8pw6mzmOcVEiujHPzvUC5oYOj
rigBI2XzB9tdHybVt4qLTFKS2L93SYK/E1AV9cqRm3uFWIl+zgjy6dADn948sfiK7YbcuulTnj52
MjlmB6EdQL7hkDhw8K6oMx8L9WgvHspp87pCcC08rQ1EQOBk5RwGyhTpvcUlGt9UsgEXgoBPaXLO
9b+pP47aSZTRCoAG1ZryVKVBrTxRoVPs+k3yk+kHXjNpIemguvFBx8Lv42fuHiToJdCs2acH35He
0MN9azjJcgTZgctX2lO4zk78ME9fLZTT8oiSTgIC854Xl3rjv4cTbgD7VrzH8pM/jLyEwbgdq6MD
raO+7m2luT0YZuQMB+qAaTnzbUvSg6wcpRFyMscnZNlX0j7mlZbZW354FZtpRj7glfBA8ivGVeIR
lnfTZjfmwWx1DtDq+82z8ldlDese0/b+DSlDkEzfUGI13i6TMRp5PRGnteYg4H+BsBUz3yImWTmo
ccCNze09T6+KBP7gQReUm+A6Q76lkSW4faCgqfkrIJbCqoSJmqN44SB9wH3OAAU1zHYYjCPIBVTy
oGnGwu8Z5OivmNi/GflpG32/V/5w54LKHWLqeqD+4KRdhfkXiUeX8mWnOGPJk30uWt4QKgRF+dFM
x6vmK+CnRr1TxSIqf5aSC/ZVIuvCsTxURqTk4TK+m8nxu7NpNr3pBsUhaBn94U9inH8r6+NEyIR9
afSo/ZQTMn9caMvE8upNqPRYUl6G4rZpr6pxTRg3cHgxOQ1W7WSbZ8YxlGs/SvuwWJHpXCmvqE1K
REyU0nPEi5NNt4Z74D9QR3b7H8HtKJ7GB0Cmn5QnEi/Z5OnjhY83PnXJuTMuWCO0IUKsS5j2qB51
6SroyhlqgijVT6kOi4J5DiOt5FJC8eSnXAa58iw1PoNNlqg8I8b6PlEbDadVCoQZMmAfS/oxujZo
tAE/UQvLLW1kzFG/l1AdkEsOvD1/W/F1JnCR2IJUfKZADvll3CeTCzGWmzP7ytEUQElXXEV5M5wH
rL0TuV7osUK0DbAt0wHf2EEUkb662ZsuP1CQUMeqIrD6DypbfhVfjLhzQ3eTp8h+CcqvYKnhOtCO
iaDEs0NqIr8DWvRVfdOZwV7Id5h9Hrfuh6JzUda/NhsBeAj9u+KdmZUTpaPD2KxkJr718k3WutEX
aqgg5QKqw8BpDo3yBXQ5z7jd37OvdeXnw2d3h/V4B8QJUmR+Sz/4wwDQDQGPh/llNf6edlb44GLW
V/mNwfPJhuFCz5fRJ9zaq/WDYgteWwax0UMRu45+6a+vgnULR+2VkpEmA5gZWgQukKWJzPosdSwG
rIVO8K5whmwKRpTCCZOpPFq4z+px9mHsBLZeH2EuenHWHzXXsIYAoyS1VqceFwnpvJumiFzRd2nM
uyoFusjalw8V0kdDflTz/pgIAFA0iKOzz4X77dgYZiDtkF1m65unHIm8yCGTPjhs3z+0+Tne8G16
fHiOHtwX0hp/y4/KcQX05wfwCtnbqpy2IqR4quyDSlXbePRxnBiC7L+SIF5cV+70kWf3/F+MDosa
nUqYYrban0wJqucIOtxLfcPUQyMtj9gi3JF3kZToWj1qpIcBcXY4a7xK8/s2XLrb1D44z5u9f0l2
HIA4XmHNkDlCDh39fO7m07M1vdfMG41NjSz1bwQ6q+rZeTEQ3oyvypSHb5r2gzCPZ41D75oRSzBL
SrR2IEaU89oEs36z1/uGpF2Kn7b+X8d6Qn7IeaJS0OM3iUEK8j+yj/Tqz95j75hegfg81cjYK3o2
EOfuCJyIYas4+vJCBjFBfL00XVq7u8Yp7+xWuomVeJDfyAQcl3+57FPM1Z61Kt+jc51n66XdpvNO
MYtlyshbV15QQAxmsFKoZpryJE/pk2by+siZ/5xdWXd7QOxOI0j8JVZ8C6j3HtSBD4TJ9HGE9Zi0
+U2ByzQZCA6X7k6MVTvmR4PDehGoI2IYHYgvGF3S+If1NYGJyuez3OWhsI7gIB3LGo7Depz7ikTj
itTOlooSAjtvLizEAPKt4srq+BcrPcFmy30ggJ6As/ieCfG2qkzCDEP6cNJ/cF4g9qyOdJETim3K
7s5kv8C2Y8ArIvMyVdXoDuVknBYIniq81ivg1wfonMWl1aloZlWWPDNXGyCn+Z/aoM52GunL/HU4
a5vdz9RPkHn3WB98J7+NLc4THI567CPc0a/Dala7a6rbY4cTnUu9qOQzGm/6woZXLuHEaT/x59AM
rQ5VrNocW+aXjPn38sfc4xpwamuve5BmRFo48kdn2kLWTgEDPuO8mYwqtbXIPXgd7Hiy/yYDQkxh
5K+FWRoB2XTcJWoGck08m2rymEh/Xd6+ktnepNq5asaHYfwwNPEIcccDXqJ5KpNJeWpJVMaDpNS9
ckWLcqBONN0khRU7FsTL61uu0fKwbR0q59Sgg/aI72K9bBJUoRN5SCvKMd/ilZaLqnYNMiSDNn2M
p8EJrCmDqhr3ObZsamFU2a29oJUqfmZh2r7JT4Il2fiX1r9plxnEUOOZ0CqTha7NeKQvXkuNimnI
am9owX0oBqEZrfVfgTDGW9fEG0ZkdMsKv3RuDXdSJAVBIiK9uiTrCq8YAQxMUJHlJxCxqa4tKljF
6fQDucsHvAVy59yt2TmyRFjprcVx0i2Tqit9d1DzUUpw0SORx5cwQKooxHQa1fxdsWrOa0kWLjaO
2XdM1gaqAAaQ6fKL0euU36Ohs13qgAv9azTjRwwy7F9Myx5uhPziaMy9JRZz4NYZgRIojnNK+8QW
9l9ZVYyuGLuztGk+t0znCnGSid1uzeulkmXRTE8akUXeGOsMc1m6SoYWpHu9pqnfRoLoM9dzhgLU
d+S6oNw0MPHkzLPxn28sAvL4NDGrtntB4lnxpmj1a2bawWzrMPVXayEobCMsHpMqjioGrDWRkH3d
v9mF6GC5cmMwLG0GkZ5ac2euSDzOs/02YzliAcZr1o7Gv9lOj7Emf8sZ1cT6f9KhdCyGmTaIzJON
BU8IpWIDhJPLiBiV1+TRlErichGM5sCy3FhlYpvmKtdjLp9tA8T9lBHhEw/Li4FyOVTF+lt2Zc5l
Wpxy21JRNFlgrizxWxCYFloLAVRqjy58WlHU1cj8xMiMoLIlBILl8BqDCKRejOlklA8LObAvs4AJ
4eMQtHwR+Bj9foAPBN3pAm4SmcbSfW7Eolod9Ahs0zQfXHPFJN6sEZes0MJkBzvXJkk0c57549D6
amqp19jG5tLSvTtFyc3MVtmcK53jD1ZHwg8rRqkgsX9YOVDMdEBkv4nPXnpVa0Dcbf5nZt1RSVsa
O5BbQHg42ZWJDiwpNbYN+aFfk5elo0zu8psu1IlluXlUWJ0Hel/zjC3ge5hKA4idHu1yvS0TQ6YC
/B5aQ+5PDE3ak5KVb1Jl3spyx2CsjGjilS+JgBTsK/nRTGrw28r6vebZYTbwrWGbuBr48V0SrK5W
v/zphGH6g47zeezvBnHFnWX1mKaAwAMY/TAzBgWs9OPVfBvUQM9QSRQLpX5TcJKkLPTdYmbUxFuI
prsUfqoyLbYsG3PjY1zqbZCm+xwIXq2+bzHFur7HuvQoteIjRt1KCH2acQFSWTvYKuSYeqzvfPDn
G4YAWENzmV3gHTPfUYRLchR+v66vPZD/yU7Civ22CNl5huZuC0yN9MOw9lNbIQxXbrpXOFqHQbZd
opmeJQ2sRZox2CXigbfdsDlVyw3PKnegas63LTYZx87VG2keIFTX6q2va8aCjGn+H22TcrnpZhLM
K4MjS5GBA7LQ0BTgc3rN5B1GrIzqnXpnBSWZqs+kmH0OFK8qXXdMSUDwx6loAQEYhf6G+uk2a8o/
iPRfhgUxTO4jY6EeEljXtT2RT88vjcymFpq2wQS4SzUQIEbJq27nB1H90ywilJul+hwLhpJINk5z
3j92FROqAiNc3jSvaWH8ftly9al0eMti5R8yWlDrhcM12xTvS0HLXxFJU0166eoUamXCeEouaLZN
iI7yOhnR8kRwM3Sc1skpll4yAnAvczZ8cIVsgaTV32JyXhO1lU5j95AOOBzkWmVwLQxeGXlPJzUS
m+V7elRs03YdAVHFmaoLSmUrcNbPUYVeaGgMcQ2jw6wv8PDZ4jZu2N2ApRwX0/mu8PxGLG/rbKmD
eu5+QM4Ri6xP9ND5M3vIp3lNfizQ1j77E8VvVQa7s46yebBA8mnbj0gnYJQ1kbkp7BlFT946pYA7
NcVMg/Bw+cRIX5s9ZUtMt4ILwy9SbtJk4w5YbeOCj+YHpMuxqxE+qS1zLJFMV0sAzal4fXTs2GQ5
seHLEDYr1fC4qaqvqvylhoZxMtntoeMYY1Tu4Gmug2fVaG3pk0Rn03xsBooIa4kAqBhuLFLbnWPU
Lrxfq/7YqnhkS2F+xhVRn5p2GLrmPUm2/5BUqCxYWFigq7Lhj68t4WqthmtqY81jKih/yoGtR1s+
o55hRFIgaEJU/SUWXfclkvHcbQ07o5Zde6DdYOl+KWXrd94z5xu+k9abCMHxEfkXvonPyR2suWHU
peURsSKqb9rLi5OwlhoauDQpkABrrL5axEVBj9ja7dc5sLeelqlnltuLmBU6p9sSZ2YAexyt/VS9
ldjfItXoXvR2SsJFqq9bhpBfan/kirQArvnZQzP4rnfY0XOTVYmSZ0jRhvEshHNpudIiAxyDO8/V
jOoBzuDeu1ZyBr18A7gfp1yJUvw62uc6sf/ipCTKcLlYHSaCzEpVbxkaX0r7s2LpOwt53Be9w+ZN
qXXQmTSXLF40I/ksq19heqJcxDFpX9O+To9AeWCIlw3KQOmNUBGV2rfauGq5tjsD8ipqGvtQCO6v
vD/kI6O/ZImgPFbenGbEN80zupKK5dy6psmh/NZHkt/nrIqSLJM8Wel9Vda+bPpeVVKArwFqdrVi
10klgG27cg6TuWo8J/1wlFbCvJH8NrvJwEw0mQWiPpI3okeSRFNzMWzMumBdTUoj5zG2x0fLSRR2
IR/6SoAUi1E6Sz1+txvz2iJ35xpvLdd5tSvGrd0wfBtPzjjSyWT925YaRJSst93+XuaQTLZFZWcu
5yBHIs0weCKX4V+hV3wVsRVpOeu/vlWmyCLTcG2YN2nd67T0l66u/gFkvs1mekGa9NtKQzDHDPur
81AxjW11JiWJMb0Rs5OFqA/cJWk/NHt3gBfq4JXmB3Ag9DwsTVvGt+jPGsZwsUUoA1e3lCchTH+6
W1yRKKEI4rb4cfW8enk3C1SIGj6/kTAAmVGBMeW875J6bNJ/8/ah5FMDgAixV1O8pRVpMOIpWWUW
fJbB/n+Qe4pe7dga+xVfY0+WigLlesE6ODNlb6JyLaoe92hCSo+0bS9bB7lqcQZfaWie80z/XEwz
MDIiyeS0OROmxHJdU2DrF+tBHrXncSVLbjMttxfM+sesfV6X/rUR1ilVadkGnWWRUPsQ5ztx0MxY
a2TTUvNuL8JTkVbxQOBFQ1v9FCeyeSQoyDdklitda59buF4sWogaqhkGNQsd9DzTTDhZpIKcPmhK
5U95ngPWdrirUtLkJdYwhraeJmnsLvZcKmyupNgHgxkJBYEMQS2D33fLz9Ba8QEZcMXeyWFLI5r+
bCQTbdngWMCJtv9M0Ven2DLIYlelSCKuapsax9dAMhdSfJTNyQhlhVjtWHQd2jx+1m1HtoaeGt15
XSSMpV18GScCUU2zpK0Ad8sYIh3PKL4hRDfmkp/lpT0WsmWdi6G66/V2NODAB0QDeLI0V5E5l3sf
/tArGxPWZPpCeNjAos+WKB0bKoVZGrzexLZIWxtWc2GRacKADoXBI2br6mFmSmc74lpkcn9yIKaf
CJ5hplLjLUeFK7VpcmpHVm22+YMAOzmVczdH+WqfFYUuJDWcPIK5QUmwbc+OmJ1wSSi4U450HD2L
h/K2jyatdbxk0YdTPTJoU/WivJOnxB0O7OiEJG0sX5MGk4pOJodLPmEZmfZEWsWeUM4oo54b/W7q
6xwhO4axMcHctyrpATazE9oOY4kyo/8xeg4UWzYiWUPXWavIpvKtIMBnUYPasW6xxoafRfjBKmbs
R/vz3XIsdXVG3im5eBgyKBXlOKfZUrXD//+KCuB6aGSsI2ketVAUFwnIM+NXsmzzAj9Yj2HsUPbK
Jx6G4tr07d8QL3cEmgbnGtdSbogJlkZhUfPWxB5u7LGUtsx4KzmsVBP6o87vZKODmgwOCx6yFQfx
AiRddnbkFuj5rT2b0A+TEZdRZaM9bKyGUqe0isic7K82xmkyLXkcZg1awDkBHJVnBtRna+BmnqeL
pU5RYlb0J5JgIji3Dyiz1d0YXx+1qfiyBePbQhFJAH1rliXoLfK84vuPr5CVWUUWXR6qdY4Ko0QK
lXLqWSI9zhDJweDRj027BHeFLcxq5VNaED6sc16hT1ypR9RYiUC5QIYFbVT0QLoySHSh0VRVIMFG
3TV+jV8trNGAW1ovBuODHaRgWPrw1YMtaucYcoNkfpka44hK1b805AgCiCG+0my+2Q1ZTk3SDfyI
qsOkFPqZMBMUa9rI/prxUilWtsgORSnB1e7EnxCVvagBRNn8u0x7WRd5es6qJUKnT9VaInnhPf6z
oFZ3vfWnokiP9CGSBXhALR++Tcl5J+mIvZVqr+iqtZep1X5mZLTFXIHdkK2zsSQnzkgdWXUGPpI8
Br0leKK155eu2sneKzUiIgE5ydGTDPNHRwp2oFoZyH/dGrwYhyUxMPBW2cb3JGhOcbG6CvY/dlHb
n2kTTZAOS8G8kcKpHgnviGkRVw69MAG9nUnveq/n1NIiD5LFDraBr7e1dMKIVPT/k4NbpZuTY9ac
NGp/4Gj1yTGpiUEXaGCkmTRU+gnPdn0o56SNYOXhqLImT/AFx8Sh3gi0oo+2up8+5b+RIMScg2QQ
hopV6hX5uDcycgVCQQ8tYjoLmRFI0qvAzJg0J7Pk4DK1zjTInbtpZ2tnYzpCwIBx2JD8j7nz2nIb
ybr0q8wLoAcmEABu6U3SplPqBkuu4L3H0/8fkG1KqR5p5m66VnOR2WpVkgQiTpyz97fDXuN8pPnM
dqoCztfIlFcPakboSIXrCPkGU2vpZO3F9iCXqgxWS8GlRVzvIk1dLkczfsWvvJs4lCpgiTjBgRkr
TAicNr6OCsqzoDRfJb0KSi25swlF1nx2bgLXHt26cneB/GKq04eW5Q0ubvcBJu4PojDjfbUGEBvx
6w8cVkCoYm8dLvE2SaoNONqtsOibDjF0dUnzEOGKbi0z6jSa/TbiFzdqHnDkborGuDsOikmlc4td
oeR7z64JRVAsrj6kZzioNmkl/X1Na89iPDjaTbEzC4L+CjUe1zKx9cXo2jqCPwedcQXL2ivRoHSC
DkYHwLIuxoKxYbxwiRM8pN6PBkPqC5vZVit6e2GlctIeqin0sOABK7a5i33mkRbY/RT8N9Vwd4Ps
9ZQGo3cjofjGX41KWNM9BnjVK/u+99TQJXctDhnNKnUgguAXSJfwNZhb9MxGbZ8IRmra9KiqbrzN
KxaJmmDzcmjTxz7bYENIr5PzmlZPslCs5hPJjxHDdY/cacEUr3AJLdZE9dr59Mvxi2kc43KxGsO6
XIcd/QK3FCj8cyRwGAeoDXVEPoq9VIRHOx0JSWv4b4ElUXSVyhdClhjrtrm7iA3xzHIw5GPNUUM1
1oVOMWljWt6iBIHCKZGLsEuQortOzJILIyAFo7W6ewglg3BO9Z4XHNTroD8qebVFNo64Ne6rTcCv
EmMX2lUuEfPZAFQ6S+6l5QIWGRCvmkP/aiUawFFOmM/kmMuT8PnAgqAct9JIhoeRKcAYJNg9FMTA
5EhX+9hmquA7mF7Qf7vv1r9/Wq5+8hP92+r10RD2311cP5nD/u/sYP8nZ9n/h4YwXWAd/d//8l39
YghjalT/+P6/jkHqfc+Sv9vC5v/jjy+z+esfFp4rw8E+SSCpbjl4zN5tYYr9DyxZhjMBJKgVDexe
//aFSRXLmG1ZqiY0qWrmZE38lzPM+Qc0Igv4lmZJXTqm8f/iDPvgCzOxg+lSWJyN+N3op8oJaPg3
X5jaGkSb5z79ajYJ0zdg4PX1TRgg1jC9mDURu4+5O3qn+aFXQ2LoSxIrU71mxNj6HZtAZr4oYQDy
Z2zerYhcNv/duKZ/MPNOvx9ECYOPzbKoq4yPZt4oknacAtpeYgGr95I4tmViqOeZqTPkKLFco3K3
/0HsZLoB0IDggmIyCHDPKNdSsxmz5oG5ygsqbr1MGWyD92B0CyqJbly+CtVo/Jw40Q2m6hbJZPnA
95Y8lQOHT4xI6b5urYtn9t88sPdTVWMeuPnVvQ9qluPmxLIylCjYFGa3ndODKpeVyE6rbCNi8TWj
Cc5Zctm1unLWvRYGtt53tCZTf+8JkvOqsU5edEe5yrKCz1ZXcJetYegXfSPplZZ5NOzzJDpmI4mC
Nu6nCTYUXQqSsJDma59x4gVfw5zuW1pY7JbzodkzX2gFBY8JVhJFEy1CxdRZxUSfvCQOxiqd/BzO
8qq2MYqewzrN14dqIhWTuGAuzcbAfPr+3krJ4dLsUDCFcfPZKER/lfLTEFDyi6YctnkjnZvT0h/v
W2fjFIHyVaF3jwWs+SGk9pcq6ubZ1nJ3PXb1HuJ5sMlt7epZ03kkKoimJRD+KVG96GkgKxm6MWED
pEcbCqpJ4GMEB5YJJbN3J4eo40vwOCLUw07zdX8na/mEMXG8Qdr2lqQvxQ96lqebrGNmWzn1unU8
aMK+2l/rROmvvSKZzhbZJTFMA55zoD0ZHNAOsIUUph+8jKSXXAiRJaK9lfqzDAv3Ikvl/VWjKnha
1ORgDd7hHfE9ZFgCPOKTtgVnDxpJqzoAfUlC2H4k5EHa4/gcwrLeCoGOMeuODuCiczR61WV+SEck
1tCnTu9s45yVhLSjLAeWYfUnSWeVegHsQjwyAVByqiXTZHgApOhJ9F11m1FYUYjJ3uTkQQKLfZrT
HoaK9ksWKOaemKof7/A85gcdJEwyU+3KDb5rebJ3aSJ/CusoWZfoMKvBsR41XTxGoYgu+WFK/iHR
pagYZEbjQekM+i0EcBcMoHnSpRZPAoRDrYp8R2toxLe6qRCfajw1Nu2SEsm3vqFpdiO1Zvg28EQJ
u/FNQTkAc9ZDiVOrd7KHu0MgzHZd5QO+RHqhpPtYaF/nQKu8XUsZFbdAkHUl4XGfcjM9ebRTrro7
RicxZP5EnoxXwAHvRFZVx/m7A7H/XQbPIzEAD+r0Zab8IJzSlJ2mOtt5bpHkJ09VDR2pmR6cydrX
TJuxoSXK0QXatA3SaqIrWPm6pp75QtuEO7ksnlTO4KHtFchwVfW5r3Ek2EoYfsmy4spg3P/6t93l
n7vw3128Hxz401poUWOrhqHBTMJh/GGtBqUwyMHqKJFwZj4MYZdxYNcnzxrY/f4SWUF4cXXdfPba
u1Iaykth5695QK9buzUjgdIFRpWLJ5xuIZJU34Yh6pdBGeNvg+U9RnVmPtuxW1ChIobqbX9dZF1/
smBC/P6NmD/DbHgjltCx3BPaKzXbEZMh+u+bTuroDHY0WHoshdMALu1WxB4GD1lX//Bo4hMzaOq8
N56RRpGvyqIBFicJi1Jq5pdgvTcWLtUrXrMSqfCYbEcXT4fTpekTsoTHBt/8UQTN3qTn+eANLVpv
J94CHsxo/dnpWS8w3Wh6CE1MG/SHpMPLZuKUBHGeh4fWKN+MhnEaUAtCcmpHYh9m7OHbird3RPPY
erX5yaeRvVTNam8BDXwR2rLJg+GzoPO+NeW1MDzuBEYc/SYhyOQIIyc7zs/i6ZmCZvf3H6r+M83g
/UN1TGJP+Eh1rOYfsBeqLAi1UJnJvse8znAblbjhI9YsxjNSfC0s4FLvGWel8mqYg7WrOKVkCyJH
jYOJ3alV2WNUbLw5P4Gwy7B8GNrsGk9Gk7QgnT7IPf3y+99cExMh5T8QqunCth2uCYohmy9E1z78
6mMgo6ZTaQeMJTFTwOsOvaEMAM20lGOeamwLzEIPJWEqVyM0UeNaBf2yVvVOo8wIUvFBxPiyDWkU
2cEC8YSOBNm9Rji8TiWYVVxhNX5Xhyl0V8fhnq/URvqX2csq0vBJBKlxn59pIaV76KzqhvNnnejE
OlChIYbytI0VDkvFdofPaU7Al64Gj9VMhCjhsrAhWxOlfn5QFekcjcJ18CAlwUm0KJY6ZfiWpLH+
CVHBUlXDaValvQH1sldGnit7M5OEyARfSrINUBZAFmojLV44fuq8NBkwFUOrcQ6TgLIY2VaXdknQ
WZdrVBJBUjyoVvwVZ0NytVI12VcCaqTQXkpLPza6NF/jrhpXqj3YJ75QSeCYzkYts6UORXYVYqrz
OzJ/4VT7h8Cmn916/VR12LVFKhoEj1h0ZAi3jVKdSPUcZ7tkjfsYJndyse1oW+a62Ctwkh7qZELu
D01yG40ugBaLVZcpi1wKtRkOE5tgoVqptU6VmKGx367p3RdE7n0dghJlhsU9nmaNvh404twIVUuu
3fSMaQ5FQe7FJ1iVZAbZNotESKBGMZ05fY3ULyGV6Oo3NI+t1LY2XpnmZ7XSeIYIhCYjrnNniuHh
RD5HmURYfpWofKktZz/IQLkb1kh6grDQOyGzw/BgaE+hwU0Od6vbdXahPeUxkSa6YiorZ7qJXUtc
bdg/uy5tas6c9h/uafHLPW1S+BqmqgpCXyx4Nj8vlA39ndyoIODVHCF9l7Z8NShAU0pEtU2AR2Xs
RIlMMoY/kNl7VdWVlbAr5hCVS5ZrCgicfTn65BvmmzQRdqjwFGUArZMeIEYjrycXaugvEhQTX9oC
R+4BDn//WcctvpIOrYU2EY/MGsptl0u5UZhPh6DavjYad4891MmeSvSm67CEPDzKK6eVb24uL2Zr
wy8gYPbw+8XC+GWt4DxETDDbmGU7Nh/Nzx9JzzoHKNTLmVQRXIyc4i3tis2Qd+rDOLrGNqh1FcGp
F9xCRDCkaBlHuIZE50L22gwaGXdqQ3vFoBVsBbpNn9LWcArFxl7l0HVTOhTu0iS/kUJpWwCTXVLr
FBh11IG8NLHre7OEVteDRmhpAth0CVckdKkPekrVZtbu0XOUZm/hUV4w4SWTKFeMQ+2jtv39J8FZ
7+Oy+c4OATYi6HVoM4z+b2e3lqZlB7cNxQABM0Z9nEHq5Hbma04BiFPZRc/Q397sqLaX8Fa54G2j
2ZYOVLSg81bzSShtJ2Xs9JIxHLBhQ+lXzM1oOHOIeMeC96V30r0qYpKoKS/SxXJeZkp2ml8S2bIR
Qn+RgylwRyCMSkcmHa4rOEr6FsYxGj0ED8rSxxGBa+JfZ0mIol9QIXG9QaB9z4qRibh7kSLOxpRD
IjgYJHDEOFnnbwR7/Gi0CXctLLKPS8Na5CPSr77x/Aewi4wma1ecbUYoEy6pLpXvRuNiHZyW5YJU
uU3fYYWIWvdHkRdKudZkHuyhkbnH+SFV+nHTcjaAF9b0GCs6gER+lr1G8Blc/zFJPPGXoaKykpX2
Pc/lLcP6GaZh/NYLNHRZM2gPIwnZCzQV0b5paUC2mH6PiTqJiAwnuSeM4OjwOvdROxBQHN7xaet4
6lp8FxwC72HYgABWChXbjx/QerNwPNNvX72zoAav8R7wkyZMgn3xEg/UFzF5Yrck9vWNSKx0SbRP
vEG6cA0hHzzNJPCGFOpgSEgcbKEZ4p3YxVIz1lZNT7R0BcGn7HcXsADq1lGxCL9H+/Q463IVOyex
5Azk5Uaj4/0AanrPRMy79fVfmRKqa1MfPWOR+MhX3n9HKFB8xXabgz7rEKo1pvpG2G2y8jqdeVWC
ySHJuu9QT70Tdaf78L7cgnK1hEc0Fw8oO7656EawKzk1doekPWtUvZzY7JocaSaf06Z4bRv3kxEN
L6oZli8qZvckD703M1LOrdk+KHV+KYs6ewpMvoIuQnmdV9U3xTS7T4FX3FQvlo9NWn3WfCtdmz6j
e1zkXFzza4hdF9Zi0gDm92ejXFnP5ZTGqCnJawYyOKBv1lCtwJm4x2B6mJ+xF9ICH0ttUTmKtSHN
pdg7kbUkxKhbK7LKXs1+kueU6PfNNvOQkBYtxVagr73axk4Buf9NyVEDeYzNYNKUr6a3M1TF+8Gs
/6BDMnaGXL0oihVdSiKAEBODkpn3LGYgxn6IGN20HgyTDKbVWmGpPzd+0K1lPJ1rBhP/XZWNFZMF
PPiirqNdEGXKVs1Qf5r6JYkEGEMnU6/v30wUFEzkhRsdQ09YizgvlYNde+A3NLz+il7kV39KwyVx
+2Wwijux4v7Ss9XuJSWrj3spdORBo21xLN3UIh2Q2ykdXIAA00tZ2PLWRnhLFPSzjHSZymlZqBzq
KCKBMzSctUxxM6jBwHJrEuyl1T3Ls/KsvbntaNk084tgES5/v7L+uu1Kdeq6UYvSYQMn96Ee9Ty/
5b9+vmQS1t8VVk+hNDbSSfruJaVWaBp4RbTMubiTKF+n4bHWjHzS+9fTFMvlPFuI7A5uaIH61fpu
UnYuNCIOGFgXp4q/2Zq4+egRQf25Rf5mMr4GU97cos7czSfXoCATs1ZqBlSB/BybgU/6o4rTyEIV
0Y5YT2NAZSxuYR/g5yQ4cA3/1DpVzmCdBpcgpj98KD/z3yjS+VBwGVOh2xBvLfnh0FYhu3J1fM7L
Kh8xIdVWdUSAVB1BlYnD4GLNZA3rXb/da07WLSgGomXl+Ppeg59wi6v+UIS1eIQSgBsiDm5Ctoc5
937+3/kMd6ijDlRdUE2iNiIC1blZZnXtogImZQJfBDOkIltEK1YsFhUg5nMzpTIjPHeNyTSlusin
s3VRI5eb8ZmBK6+wJ5MXyNMAvg3jDJxwcu8Ryann/ritVDva//5zMv7LrgxQjrKPIy5VysdzmKYy
0TGmzwmhpfp18PWcdXA6gXFkvcdqWy2lR+3u9OKM8C9n723o73Rxf82DfO1wMgYekmRHg78HHSya
/Y6kuz2qr0VZlBUpbNpfiOTkjsY/zMUQHBwbsbcRaR4eY6WR52mWuGwEt6pnJ/4uA3ZjJNXzOIWk
KfCTKRHWcUKaJQen9jEG9cn21fV7RIV/OOnr9Kl/PtlJ9Ba0tlXBVUPD+sNF06Ymg3ALox4qbGOD
aZ7MMAI1/xNva8DJGptCeW3t/LtquzSODHs4zgfO95hG29m6eCBN25Nrp+mZ3DoQKRJp1ifPCAgB
z919h97ioVX6+g8FOGTvX9+A42hTBU7DXbesD0uBFuOskOV04iux84V9GBznh6Kr/vnsPz8z2zJd
tqirxc6fJLE1hoywacxzOcESK415b8lklxkpSkg/YKmYSfI63ypcm/TaT6E+hvFdyqK8zy9auxkR
YrvVbn4pB1kejNIHGkHG1P69x0Cv6OgFZb9zq1i72DGDzFLP7ctIyfiQ+/3ZsivvIakDxUUez/je
tN9ae4TnOhUJ5Iq6kPbxrPh0W+89Ek6JnxJtT241L7HS5d6ix8PoQ1JNYvlcGZH1qQHyiokqGG6G
QkZrhwtijaAu2CDj4TgCj6LzdOPQDtonRsGcp+xex6ePqqbuL0UD0yRlu9sqjvgyVz7epP0L9nNR
ZBRM+DXAP2utw7YkuuQrgJHhKDt9nZQBjkU7Yi45PXjUngW67P5W9KpKF8dpNhnr87oCxvHEHPLc
9dZW0QPh7BrYPXw3JZh+NYORHAPo8cMadKqixHJVy4qhJVKsue9o+2Lpgw9bqeOUXJf4bPnpKOhI
04F9JvUi2HsqgKy5o9j2IwNLM3eW87qNKhSasgMritgFIDWke2dcDQwKC8xgcvhs0Gjf6U3Mx4LE
ZTgkeDRO80PX1cR6JkxkqyLDkkdQqg/zi8VUayjNx1h8MwA2J0tO4C1p3bLZMJti+h2XxqptfclV
hGEAR8M+MYfYB5VPTHeCd5pDnHqk7rdOqDL9jTfGuMND/I9ODLglswywHXZRLFRDqe56Al6g65tL
kmG8+MPqOJHRf2r1MDLnTjJNiIg0AD8uCCNXJYQsNvtqNM1jjrWEhpqyMgvHfzTzmAfnhnAcmReW
BlQ+eXrUSco+U7JHh7Gvqsu8sotpOaFlrKxKUXirtsB2OHf22NWPY6M9Yxmw720hXyLCcz7nGXAI
lCkZAlB18qbF9ww9to7SFSgRJZMmukWsafqGRMngqLXmn3IO9Gmh+PDGyeFjU2DYZ6JCm7bXvx3W
3ElWVYGqRvtQBz5cG43H9xXO+zF3Lp186C7Z2BzVjITyVIW9RFopOXZk0QzYhY7emH1u7bC/Fqmq
3xvPXGnYIxZOgEdo3vt9sntOjdT/+v2XZn380tD26qyC8HCFStv2I+E46DVdtRTaxpwQU9ILclpM
RncqmeNfY+s5yEoiV6O4pOce03WIkE8rhEENtjwRYc0JQXN2Hd6xG1gN95bbltwNjcQEOf2sUeKt
Z5bnDIPOxsOa8f4sE73YJfgMCAAZjh2Z9KAOgoatYeJDRAp8nqbnMDQHAgtARFtdaa+1RrLpIiaz
O+d2rQo9/wobZqCL2WOxo7PErlxbp3B6GPTQOll2RKoNOMH51fxzV1JkmCHnXcXEu2bZYbgPhNa8
NohXM7PNj2LODaq91t3Nk8ekPttUJZc57mPELwMcYURKMqUhRb2L5SXO03U+qKxMJjHAEo9Mk7nD
k0w0VIWJsaYkVBFH/CmQTvy6fdEPZg81hbBN/vPhquuUzkd9AB+x68cvg6gVkBVoEFt1U9OmhGSr
mpj+fcj/keveUkIEF7WPdlAEMVODoEI/oYL+jlpsblbt+6ehKp7mWzd0bZPlp1MPsQfDc36mp2LY
+k7cu/t5etQPaGgdGd9FNQQ3o4xelA6rTln58tX2Jg5CeSWhIn8hKGkRzveFgtpbHYsI71Q3mLvA
Sf7SqzG5pP2ngUE1Gii9OlpGXR3V6ZleR93m91e7MX0mP9+pLEyaQe1GJIIqP1b/regCOeioa2n8
eBBpfHc8kErzGiletVMx6iEVSdzb/Mwj/m4TomLbIEdfu4CKXiAeYj/xcGzbbfcX6Le3tO7dc0Jf
8TzkGE0csvlW70FfiroRVSWfJJDvFYecGs8oLAnNIIAVZNT3osJnkBu+2Og+ahc2uPKqyaQ85Rk2
ICMkzmhwgTT8/hP4L1UbN7mjCmkzpZGm9vGq8XILTTLwhozjF2pdss9aBSWfXwALyhrkYqkR4TE3
jZPeh+KkIVQiOokTpdOHzsMQhJ/mFisSc3Gqs8l22kXNlpigs0ng6dH69wP3cXhUBvfl9+9A/tIl
tFTA35ThgpGW43y87kOb7lNCTtrSjFs4TGVgf+r9Prj1mvlGIMZnJFS0dA0jvVdpm93DXF3kWV9f
yzbM7pnQ00WWBNXOEOla1mnyYFeq3JoWokK3DaI7U2KJWqcVa9dRieTyCaqYx4ddRIoSme9fFTvR
Hhqrzg6xGI4hUtjHvnC/mC0HPo1xg98b6CRTsBq2gSS+qzQ0z7K6D45KqDc4FUTyulNZbxLRKnq/
qrwkbY0QQeT3XmcTC5IRmOAcZF5xLPUi1XysjdRdDoxmV++bTD3Kb7Qm4f5MD1YMFq2voBVUGqLk
+S4enD5/C/r0kxI23TZNEv+IIkRbDlOq3Rj1f7q55lSXn24uvhjbULmw6DeT+/Khng56P/KFzCEo
JS7x3aMtniPD2+OY/NaWOMtRy5TPtm98s7r+c6f6wQbsJ45LqzVeXXJsFIjaGekAi8ji7DLgb9qZ
FsUb6r8/BNSYvzTfLVVwaKHvytSVyJ8Pd4ErizFPmcLQFOKu6/iK54apN2r5YX4pbCfbdg0DWTLE
Nbyczne8lvUGAdlwnB/wkuCRS61nw3ToauRBcRyjQtty+K8uI3nFeJCUbJlVZXjt2gBCjFCXs7Y4
hJq3Hcfor/mVrcBTVdKhpubRq4veEetjGbF26zxt342ZgkplQUO1u5gh3m6ZZQ3rlsTP1pXlqewx
pkfk0i1RxRqvZE4puD5SjdE8LzuQdAGH/5Nq1/VeAZ78+3vx17G1pZqaQC3CdI9/Pq6nqZIRFFck
mEXnmWhXK0d8XFBAyBXLEB8sozSG7kK9t4f7qICW6obPfDAoc29+gBq6NHwXDQw8E6NXzTczy462
WuOksoh/nItu39w0Xvz4z5udA5dwidcYxR+iHv7bWxG2zZmeJohKcOaHq1evON3pioi5P6aqMR5J
FK+yiZlg+mQawDFUPEmQd+l2i77r83touVS4as4xJK2eSIZWlmVqdyfLgYyVCByoUys0NI9iXqdG
GzS1bol72EHr/OeO6DFlSjFlL9NsMHZ/+HJ+KUstIPiUdcxUDNWh7fVzWeqXI5pYnVoHr9Wb6Jkd
wKyzj550+7NqJoAsI8/7lqGcbjtISOQFLjyn0dA0WsjjI37Lrj/qYCFfUg9CFTEgaOlz2ax0Je+B
/sYPBpxkvi8t/MP9qYvpd/t5LdE0zuaGLtinzV/0EMyEO48uUAju0m4YOoroYe4cyRc+//i1HdJj
0xfkJJImnvTOFwUnwDltU0k0bNUv55yEzgofaawvAsanN1ga8ZVGcQb8z0yPgUPuZAuf/p5jg9u6
sckxLtVSzJ8awB7WMSxMYUXQ9nDIIyM9QTkzigRfue5K0Oqwdtq6DRDpE3g3n0mNpu6uvdA3U09q
qJKHdijKLfTXi14W8qQziz31euvtnKR2HxTS9E4WRveBwNUFwEt5xDeHLK2Bn0RfPDS8/gETmVyn
4QiRaYqcTslb7wLNOCdwGogccTdtpZhP9fQAYHJRBCFivfIrZIDqVhFLsfRKP9vaGQ0ybNr6Zm7j
gXaAfERM0yoeAvpJqn+ndEfDbIJF42MdQyTx/fRgxkCqE+Thy7Gzxp3P0nQJp4eUdIeV34sT/Ajw
clPnakgMBeetC7bJ8FsU4gyOv7eeJEMmS4MlyjU6xG2xczMlOlG06uuclOAnpNkknjeIymy6e2EH
OmWsiwfFbZ2Dyyzg/SGPE4w2Q/KAnidb1YUor3neVVuU46gvXBX8xDgQzToYRAm5uUMc57gThYih
3HovtUNGFZ12E9NURTzUpyHK9BXWDobu0UTWzgADwyB4U/sh3unoZTam06RvRSnuAci+IB6nbEWn
WEal/WMexU9eyrZsmY5pZbEbm4E2yLhBolxdTGD7j3OQiu3q8gV+Oub6fMjO3WaWqNXpILex3fEv
RyzxntfkF8LcYZu9xVHjA5HLVn1LUm9OTbLT4C28Km39AgMBB1lhFeu5GqFJOaxsN+Kk6Sge8ObR
NM6eCOUxAArjgxfda0F6UKfN3iFHKi3keW4B/LMPsOjClvgrW9xNR7bnOp8AN0H/KQ7r+AGIb3MM
pfaUESW8UkIb/qSPBD3tiY8p43b4nE0DOs8ejb0Xga1jjFjvhVl/jVqioLME3yJyvnRlM1rczRdI
k3bucqJBarjxQRf4oI2C7maY6Dac7pZmVQ6EUmRfexjki8oYwicF0fqilcpnPBYIfzglnghZvhMM
QJlD8oqxDmxAN6ZKULGKl/PA7vfX/Mq2tIlK1ptMi2PtaDJ/OY5OBUobAfeBuh1Gou9wAnGGTzjo
/9BZnMVaPy9eRAjas7aVtUudTyF/6wfkCkpLI8ciEKU6NJpGBYblbo0iZWAz6SMbrFyk283HUn1S
eNErAp0+F3xpVbe7ysGnb1XG3gWjgPiJFKS9GisbygBaicjlf79TaL9Khec9T0OVTK6OFOqHXm5Z
G4oaVuzjWWuJZ0dnK2C4od/mZ7rHyC4JxnNdlOpr4HYq2Q7BeFTACJ8rCxxoGUbBsULOQJobD+DL
UaEAQ1/eQxUDJCP75I6mFkoNgOyCnYc+hAP/vhiuGBqYiun41qEGLCc9R6qVJsHOagOHNkqvZk+o
8vyzsYYupRm2vRID/uTAr4dlV0dP/ArlQ1VQY2/ngVWOug3L849aFmcSU+2bjQ0Zs8h4D9z8oKC4
fx0cGIQZWVeHvGnbsxfE7ZnOPkOJhCt6ejX/vLWMcBtbJXkVMf5KVYvsw9zPsdqO0V1RavuAfhIC
jaB4bcH5d6EDAy0vfLYItAe5KYqNEmaIdD0TrEic4V7VwSe9b/+BdzeYES880w03JL7ZUMbi7qHq
5aX3mAkyMEgX0lLyt9gFiwbf+DrHrVcjc+W6T4mWnWp8/QxzpDtFimauWw93Zf0uhuPDhguAI4NU
NYYFgIqQS81taS9xkFRKytvNoFcA39pQktdGbWal8aeGMp+3FFIFJQVMxoBErouJfTli4nxXg8y/
x+HwJ/HHx5JccjYzOJCqHOuIRnE+lOQpaoc+6XB/RnFzUdqueGNM1yzowLpnS3/JNa8/lFpl7dCN
owD0zKuet2JDR4fAcwqrZ8tzX4aQaG6pkyIO1V6c1VKXABwOncBNNElE/diL7tOr2ISj3qb521iU
G2EqfHwkS66E2ZRrAwT4miFY8IcxGxO1D1UN79HQp0YhanwhrY/NNqRcg8udA5cjy+WKuhqshski
Z5JHF0Vt8pW7M128a8+UJoXYkMCoIrLxPQEwa3wPeZqfbGOz7Bfvmd5q1/qIlFQoLG5hvNLqReyA
Q8W1cPhrtnUXzIAVMnTnPmxS9PRhq3Q6VYgS+iCoqVkN7sdFsC2z1iVqW7jHUZiT8017dcM8XjZa
5z6UWq4+ORCtWjE03GE6XI2i6+jmmEdpeZyUEYDPNW+fgFBH91TvmqBPrlqIwdVg7kAQAHeRDrf+
lDQ6baE4Kt5MsElLO8/wGbfZF8QKKYoC/lhhhNFZ1tbXuO+CM06G8mxW4fe6ai5DlnT3CHH/mgaW
eZBFNl7qhp1cxDdbGR8TEUb7rvDTJ3rD9jaNAf2MVCQ9Z7lHs0FkZvhA6TQ7fbJwJl98h7GLUsnk
5gonxduX+cbCAJC+QaEaAGK1AJr6ZviJqJ19mJX2l1hTddx2ab10MPVn7o82U5ihlOlneyieXfE8
90ioImjv+7zl6doLGstnDiecZSeZFJnTfZ00xb10+KLtGEnN4Pf+H05o9nTb/H0vmi45iaiKahrj
ESXFz4cAL8OflVmoczonRkCbvRWu2+8rLEsXg9nM0qYnwCfobRyUSH+lfX9QjaQ+OoWWoZGNTAhq
dXXJWg9IMm7CjVWRtGAm3qkznP2IGZhwaAcEZxlpN2Uai8S+LaFc0UprLeuL7BP7qIdqutVEwCA3
6rQV+HbryfUJXBAlNOWCVv0uE1qyK7Ty6PaMkN5FJDlwPTIphkPDQh8lWvKEC6p81FJt3duN+QI5
j1wYXfuLbEscmXGmvIwM8faoKOtVN+mZRE/zWkfN6Ix+d8xDkjm60gGZGmvjl0TFtoUm7BlKCdJL
O5y6c81Q7jO7ME5sbtaeiQNosamTHSoR7WyM82tVI0ynIjMjwBrynIVcIE7ZF6d5KeahOjD/5UHL
IEgnbfsUh4p/7a/q6JrHkioPvDYormF6Gbpi+MOM+pdhBF84tZ/UUdBp0vilteFg7fRMoRJuopT1
qdCDautVKhRVPPe3pqm+1wBvcNNGznxoqKxE2WNt5lId8f1uVdpnqEUbSBFkHx5lpH9OxjiCXzWW
D6OSfknywrrSqoX16AJn/EMlosqPAwlpk647tSgdMlGZzH64YFWNGlNpIIhzev4cWDqAAn8IoXXx
YAtn2HcqVtNQT8KbUTkEZQ9B9ICo7TL/iflHedszJEeesohlTF/MmDCqfdhs7emER3Fo7J3O+ja/
gjv0MNAc25ItlNOVKY1zIR7BmHr1YFyN8tM8yOAeVW6Dk9kH82KWl3xM2W5pb87dzg99T/pZQOPZ
5jZCtcungFmOlZZ7D5pKQFLi0WoGmuURSUBJQEEDvwXuRB9RzdeK9YIK7HvYWeVfoYvB0FUWceg0
0KAsc1PFkXzBe8s5lz4tf6ba6TI1tmZGCmjcXMsORUZukDlKWNYVdS6EYsYk64SJ8D4lHPR/CDuP
5UqVrts+ERGYxHW39/KmqkNIVRIeEk/y9HeATsT549zG1yhioy1VyECycq05x8QmASWKqGpgk/Oe
OERGSwpG8ewbXbDCljDf0XDnJc6fDQVIhQq/9x4SQEFx6ubPBcX4mTdRygVQwvgrwZXJ4mNujtZb
mlbPhZl8x118HzLH/1M06X3BHPKnXxkq0JJNGjxaemntfULytAxe1qKKChx4V6RtnCOjBgUxEFQ6
kT671XzH3wsbq2Xi9+pTYqEv6T2+U1rZoH/0dZfW4bNZM1sRKPS3eWqLI7JRYmAl0mGrw7SM8POX
jaH6flDtnTZ06bZu64tmYNDBQ5RzKZ6zVHfOE7lGT5Hufum9eGDCscZaNuOUnWwf+wLSCpPHQ6Rc
eWxJn4FsbONMq4KdD1NkOzmT/zYAlFiJnn1i39vo2dokv0tIyMGUOpe/DVbrsByJucmc8qol8CoL
XK8vpsSx3mResm6d6IE54QiiMCdonnv4xfGT8GLmUN27+dSjqDUNyBOmATTEGeEjt47xz8HSO/0o
S0gGc8XQMNehCUjyxnKq5o8FZgLuJDctcrLSDT6X+g5xqbF3+2wkTQqRZy8HTBXxw8zNWflIG26h
39Y3T8XNz6tC94miiaDbLO+686fUM2GgnR+rFYbWNBDiPSn7cdPrVgrN1jIOmq/ic9/a5a7Rc/EQ
aw5pLmaUvtVQjVZmIu1XkhvuPY0WesGOai9ADl2DHtpo2rySZQTErpOfmNDDdRX73V3fkU9Huznf
AJooP/H4gP6mYRVmbbnx7Wg6owyI1g62jtdCsnyP9V8M2tvOScPnUIvSx0bwXBqG+pyHCB6U9OMb
BrxHave9U2feLghAgRqlO22RGF7IOnGf6ypInh3pRY+w8+rHjN/1YawRwCyngc/elNAVQfodbHxY
gdCXp8fOS42n5ZDU2Sv2L3ldzjBVTzuiMe1NXFVPHaHIJ2iSxOzpRrUlG2u4JZFGH2g+qIru+CTN
7uRL4R4iDN97GjrVcz9WpxhpQyHzEL6DJbvLz8vORMPuUlm6bICOZaUdE8s7K9abF7229WPVEyVb
twPbZRLUU03qZzFvktt80s+guYjSgFzHMUh8NNCTi49gCnalbLRbRO9/BxuOLlIae9flQEdxTKrs
wB72w2fwCZqz+maGda8XVfgryDVcDghsA/gkGpJn2LwDoelOZty6aZxuIJsHADxGSyBdP9dtonLK
S22SGsZMBpwV2te+leqJrN782RnYnspOQBDO/PjiRzQM6ozGdy3gK+BiUS9WUTcsMB2aC4QgL1MH
KDgRer+zpPtdTe6HqBoulC4FrdxSZkwjiSWCW9KMuENTLXpRbE0tQyOYC7gBZR/Cs+SXDYAnwUiX
B+ldN7jdaUw9sGGZvy3BC3bQ5gn4mvQVWDUcRsTgcQWNkFRJ+VnpEsOLi+OJICr2VPzlfC94rNMj
PZJXHmfuhiCeUxI6w7YYbbgBJuiKTCdMr/ujQ1tJWq85+JajoIGRHtZ4+Ma1MidUwPqYwnRb1cQ0
5QJsrVEOW386EgX2YU3xwAYU+p1rCcTGgLMlVF1r2uN4/bAVBPyIptoRuySW4CkQMKZrEK3mpNYw
x7yMzBStots79uUXrSE2LTKFAOVVb35i0uhvojtRjh96hrJFS8NzT7m4ygZqMky5vNAexzp7sUig
3geLz0hCFVfaPfppLv+q/NuOo37S2QSsitRqtqqj/dYCaPZF5WMCZKzlW+xMQDNPegZSl5ho3JAp
QPTO2EgjQKwEVBPvC7YIqm2kMdtAG4y1LC15y1jj4VPo+srRxYvus//1dXvaDcghN2azTQ1a+GFZ
oQxvMxRC43kU/UdeYZ1xXBARqiJ5wBBw29sv7sFPuz90AqIQylZL7dCGzzh7BIu6VhuAz2aOVIZ7
ATWZLwrQyaFIt2OKuUhqRbuxvOAUtdOlg2ULugmbp1Lua6yhPYJMsqp5IG4aiFBdHsYQDZz+Qncz
Y0TYW7bcteCejSg7yxrxUiNBQ4vB1tYkYpMICXLKCZ7cePKO/cTzUX05zXhO6x7ulBfv26j+NkIa
cLSkL0GakNeEimPlCA+kPBLPycfDHFkW2H/rdWjzcKOL7oFfPI82oyUJky6dHgxnTLlEF7qIlsyx
W0PrIDmCq2NTYWGJxxakTWuxuRpwwKV98rttwi2ZlnP8F5lcWoSkNkjOqngZzEidMofM7M4mhasU
Ez+bA2sHetm6o3u2DgP/t99+IyfJ4avqj4UHOS1LnI+28yq0TLDPWO6t2dEXHxynXVkML2I8MV7L
KNgqv2ImfFttwkVVxVwOWDlYfjwjXhfwwE5MvKkgdO1rTORzGRYfxahvZJeSQ2FNhym4Z39x4A4r
CAs0yxPCuCPir3cr7IE1O+bOpjBgvcABXLKRbB0LJfZjMlX+SsiOT2+Hlep7JsV0nibuxc7u1B5V
1D6pEDUrUnogZEtrByQ4Ry6CtaB2NRRMjdUfy+Ld8xR+BpcVs7DV8JSOMCLzTjuEkOv4kzqbACUK
Yl2aM0TfWH17ByTme/BJKOrrlvbaGB8dhZmYkHhKqw7fgcK4WmbmgQqIq6wDb2eaBd9chQ5bWVfP
JXBM6NNpqAFqlw3wudqy7j06XPMUgOftlghofdu63nuEMABktXuq8vDOZGOwqgfZ78Z+2OeMM3a5
4wfrqQmqtUqr48geaj0E+klUIGYTBtGOSfIGOGXDfEp9Orad6A7ZJN+lPld6TNCpefVziG6dRZMw
y7FL6K3749ZvghcznzY+j6pNbCFvy4ZTpbLq1EtaPqolAIgG4hwGGmE0Rq+1Z2q+Ssni9ICw3UJG
GfjnI4IvqXdd/TvRdkj/QCbz2yxnFhhMnc04MtXPSvXmJVa6rvxhJ0oZHszKrLdB+t4ItBDpxHod
NGdRGMMeXqC9TYcJ7JbfkIBqoYuuSbeSjbPWrECtmSDU50GZp0in8VwD+YEAhrY/wZZVpljAqpA0
JhE5/qqR1XfgVlD52CKBd/b+jtXQX43KOVZAlxVo/DAA4I684TsNk0vBli12EgJ46/HYSSLWhuAQ
Cgi5DRAqEeFeTyNiOIKJOIKWOaobTM7GwJO4zc3qo7RhiKbxUBHqgy6Cje8mb1DwSYJwWYv0at35
FG1m8xobCHvsXtuMgwLYq1KYf2M26xzLh65ibmN6+zB3Kuqw+GsaCSIea4DASR4G1LnDnR/J77ZM
7pKmARPWYddK0l3mm69F55FPFBS4M0tqCg3DSzoErCk5wWGj1tFd7dK1P/gnardxn5ThZ0zQHo7L
hyhQ96kn7qkhnt12thIO9ovNGti1Vk4KU3gaCvTs3RCiL/A/jCnL1771boTJ1tDCQ+8Fb7LhZxxi
90UrGYVaPHiYpsKrKwEVGrbzxy4855C40d+4ard2lXZHE7l/WzXZ0fPJS3XspyhE1+SNLm2y0GSZ
ZRmM8xN/0kentJ4wPujkZCaXGON+imezxAVp1MSVsKCppn1ASLJPhu8GHJMjOnVlvbcfnRYhaw7v
ZzBx9jmV3R1L2KqjG7/pVrVXYYLLXe7zPipWbpNc6zg4DxhOjXZPqQZxfJ5d58O6AqTpGpDf8tz4
DXiPSJVxG+t6v25nmq5h5SC3BsI9RAWqLYbD2OnxF/UljG+NMGcK4Xbi227Ft+tSndI/qO7xXEOu
p71d5zUXm60+TSwLXdqNB0dE2Iq1ymA97kF5sxXkbVVlO9ow6sCCta+miCgTD/hR44K5LO1dGaQ+
zYeIjBXBHVDkZErpgoqLJ4+JF3wjN5VjvtZN9ssd4REOI+3LRIfOkTS/co+Cw+7gYBq0MgvPWofW
wPBq6FguJqI4i4gHdV5vrMA6yBEqeJgocy74f7mix/HSTcgAFb2B3GCKDKHZC7G0ScILAyZDsoPB
bKqGaN0S521Zht99mz7qyVpNJOX0DAm3rNHELxko8fSsULsxc25Uo9YlFOGFrSeJR8x7YjiqeBXp
ww1sPByWtK6wYSwEPL4s26T3hUZ3jIkyKhA7L7+XqGOdtcYevKetf09l+JtbNto2dk1yRU2Uph/S
QktmDbbl7tEGuztxAFCKdshkxU8LUiEK62zEX5Z9bmK3WjteffI7StYwIJeb1jmzCgbk9AGj02BV
bzYK3lXi8MWROSc7Tz6mPkUbxeOZo5d/IkzzK5dt2MoFm8bIaIU88Wzq/Vfdd5gMQ29LeCVNZMhj
lSPWorLf/YmyxtXHtynQrJUG6OwoActnda4/2RNjdM/Adxp40AkrPOhWITcRQCYq597awtEglYE9
ejjACcyhuJH0h1CWLyFa3dx2BJ1OpHXCDRVdX++mfHJ3CY4V0oG93eAS9aQceSya3CaVu/wT4LsL
G65RI5vVO8lMgMqNw9TYDrta6h4C0b87zWDsMml7mDIE8njPrSzCO5Zgd+U4v2fwhoV9eqt0BspV
mrVPrV6TuIXtmnQhTsv5EFQsYcWxjPXoIbcd83l0WvwZg/M/HPbu/zc38V2dRHqcB54wcCn9Z24C
2N3PAiSJ3NGCDnsvvXVqmVQV7VCclol/1tfpY0c0AmqdrWza5JImhTrgUOSnw2tQx058WqQrGoRV
zTduoF/FjjWwfMoa+ISdBt4lGH1r50V2c6otfnBzdpwspxVxaD+jiMG/BFlqnGNtfJal5t+iCdth
6QME/rETdjN4uhhcg3tjVUrSHmpFbrzlhU/2SG4G6Nb0FM3DYbrWD8Tl4nHO9OSoyda5T3n4eB0I
swgD1gqWbfNwgyVD5uwMUFG1+FUvpn1chnJfd5E4jm1i70Vamwdpa7+YPI+3rpO/osq26VAP767s
yyvWin8ObqGucWs5/0OHY/y3o+kyCMJDiNfb8UzQTv/paKqwhQjOzHUlsbXIwMIs5bv8rDbJh63t
7cGdINmD36+ZGvkiTIRm6SWS+KkC5thrGSWYc0AN8T+0oMZ/HTwI9RCncb+avot++L+CPfJYEh+6
GI2oNO4OHdorkOXDm+2SZtHrqjyFY4ARz8m7k2DY+CPBSpoAx4/OHjZF7Pc/RufLOOL/jiv4ljws
RezCMBJAhfrP1cwEy3EjjHI0eBELMGgSt76A91YEGL7daXjWh+aPbrgnJOn3I7OPq6WTaT9lw/80
6Jv6f5WmrsA0JHwM2MJwXGHO7/+fOX4fwF9WY8VDRGMsqdfjrefvMHTlrm1nqEw99ac6DG8h8M4z
s21xDo3M2flZJB68DF6PzmKWQWrZ5LEebOPOb65VAZljnr6YudMcTWH8ttsB2YoihAn6anP3M5oh
nLxhZJsWJFeXMTYgsKHWiztRKy2nmWa8eu5A3GqA1ZRVAUPvNDvFAuntest5+8dZAffEdtArW7Nz
uuqBa2tEWR8aNN2A90Iaqh5uYT2LuDSNXts2Liq1+XPZRwwUY4W3bYZebmsNXoAg/zVkivXpdz00
IZxn+ykjA7W0tWKb2N0sQSW3T1bAfStFO+wHMYW/ybuqtPPv9PmQdykRSzl+Wbt6sHPtwSRRPSIo
i9/rz6A6NL0nh8fuTPPC6ZvQ99yWtVSbHzdsbKZIxHEznpWXRQe9ia/uMNHHxRRsT1aLuMownoHc
PwqQLTelSuOZ0geRosK5EChvgy6dJAbd00n2Yi6YB8wrg8EGKKy3RJazFWBPqsb7ySAfuxpr+ynG
+NVmtbjLdVItwvrFKHFGs5nyL5DcDaKx6oAdU8tE0dauXhMRd0gXd/ezKE8e0fNDprn3ke9vPCe2
znUkrH1PlVK47VdWJ+IYmIZ3D2guPiEU5prjYbtOfYXnoWlpQuHKaK5TCKerDYtL48niYtXTP6+i
S6tFwAOhYwGGzNEEIYi5BI6crmOJuju2YuYWnX3k9sG7GhrF4245onIsH/0UjtSQYCBoSQc5uNGY
76Xf/la4Fu9Er7RNF9niBDbIPlVFVGFWto4kWdnONF6R6tiHPoJY2DLSYVMXmwTFM3zXAklmql94
R0sRNxQ2IttragBNG9vhNjE9XOq6Z74ALIc/K6t8j3w5nUfCQ9I9wgOZHpns1kwuIDzEiHB/brr5
lSbUg6r08rB8yNBa4EHu8Dr6yfskS7GTfg9sqtTLa1tX5dVv8asixoeCEzMPsQFfIqUOUEpoGLTW
cTThX1R2e1/NhyH3Tj+YtiCI6dkP6XAdvbx9yDL7FY61naqQ0pMAQpLC4aarwVK3SZGB5eRMxVLp
n3F3G4/IOg2SmkFUgqJNYY4IHb8xh45AFKQO6n45Iz3APASzziICAzY7CRgDBbflFU8O50i8xJPX
OCh/A/85Zd64Ge0uOky288tcfKT1k2qo/3s3d7e6nmsXPa2s81A42Rm7eHDVrEasCSswPrGoATvt
wdKXpZXe55hjHhuL9B0xiunOazp4whkOuODKtAHudV/6ctW2PdyvHPC7gHlzpG2/r2a7mek5kGNy
RQuuZL+7EVXLBDWZQ+Ing0Arf7LHe9vsdRB4PO8wC4Z3Qf/bDSd1im10lTQUqPiWcwxRZJWp7u/i
Hs19ifrHSu1rXVqYt0RvY8KxQDdk7AAdtwbSL/R7nJHqtPD3SO/7EU3Y1ZxUgOTlUdns8+rsoQD2
+fMeQrXf4SJfzMdp49QmuY+U2vSyYns3EIGwfF09ivxhBA0/i3dddpm72LFpac6nqSqiKxCobFOn
Cux8rrfXjO6naFzjua/t7KkqvpSdszDNY452/FsHsYrY2zS7rmm0P0HBJlj1/p1EE3zD+0lkJhEt
22SertXxqC6WFF+G19Hy5pbXggOCF/o2g6ofSjeTdxpZlEo9/vtRzTOjq2Qprj5pH4iVUwB0SOYs
ysWumTbZJhCR3EuMeQerHH2wtcMvn7/8O/aWlYvo+jcz9QhK01Nq5zGxNJLMLDXG25icAqi2KgEM
PEkeZrP0vWnLrVnk2r4QxBNkE0KJqRs9TOL9EOycwO9+7rtghJFiyZHe43wHlj04DBqt5DEu0qOW
XcGJ4cwlr1wMgJWHTyIoCypmhExiUJQYHhGAVpGPV2A/Y7k3bH6Ro+p+F1gif+xXiwfLnY1Yyytf
WIJVhijnIixMEs/8cM+otVjZ7OsR2rY1EscxTs2Lkk8BkT8kkyX3Off3pZwPqYn7zvTkLqlb+s88
yZ+lr4EHRDMNWZERDKwTJ2GuyHzgG/spKXmed68059tvgbYFYTlcGAh3EO1N4nvn0+WNJmifPXwZ
BxI+AlhLkZFe4N2v60hpV6Bn9TrKKXHshXPH9jDaa6hJM4VOd5JR99IEXrOWhtXc/Tz/cGLph//7
QxGeAYq7ANHpIAq4jiw6pH7PL83ulQ3VNiNX66Jndvgal/5frw+t40/F3uJaWnlAF8JOGp/zCz21
srsgsEuyi1Dmh0730tYd+hpbkhShaAugVyT/qptWFl1QEMbQ87MinIBK5ZhbdFl+4rMEPKbr9N6S
pCbk+bsWfyPw47/auDcOSc3N008++3Eq/C2Mhmtf+NOzKyJBDymR6U5U2USqWknIe2vOIT8VHAKd
hMVlwQdVPG7GpKFxBgo97oLsjaSRbJMq2zvnovPQPKmXwKw2nVYVJ4e7HI/+vy+VT0es0l0S52el
+yJ6H3Jhn0IUDazUTdMd7GU1a3Q/opXp+dtQs+u9QnZBlgGapkUG3GiWuhPyo0py45V5zXRULU/0
8dyEWnNvG0BOoCsl28wWbHSN0hxYunUxbQryP1FYM7fObnOj0Yl2jaA1D7TYv1swLSkWoF2PtHab
OaprVzoyyFUVoVLXZB09wWNIVoiY/IuzlOIU8gZ58Ew8pR+ckfStPBkOp2ymlxAQarImVlST+FJ/
SCz/Mllal3TDN9WnHpo6YkUqnaV8Oc2clk5FKlCPT5lBIAQmsL0TMD5BUOVukswuTqGRfi1+bYh8
6se5XZrueNYJeEp707gYZP08Ch/Sz1zMNcpKHx3O4MDfKQXkzXV6LN5NFxxlwwhpOY1rd3zwjak/
SGwzRpbl75Whf8cjkv2fy4O+FbtzOxttBn8MSA3vBkzhiTGJG5yrlHS7iULdAPN9It2MAYqnXYNY
S5BHlup3m2k8cEkG1qLB2y1IjzJroELmJDsvp4MY6kNsChoXUyifVNl/+mPtvRmQt3LqOJLjOaTz
QcX9W0fE0RVyVnLvB+FXFVnqPeQBylXcmXtbSvXuxrjR9dhEUMBngVr5LM1rlJTxtTIIiVoc3T3a
9N/sGmi3BDy42DaLo4/rcKejln0JVfsSTbSOMcygIXDC6i6phmOJ14qJU56+IuRZC7PzH1roEIfJ
7Ke9LKP4OQDUxWLgXGpcc7fQ8CNU1NFDlWUSFjeEa5EYV0kMwTXDinFdTpOCv8WQESiPS+6uiLsC
Hq2kWrZoWy+nyxta81AtwCVFIrUaSNIjmSH/M3XrxsjNz2kcvwi9uiw8PCSyrx5bp8ckH6sbBZq1
YkBK6IobhskKHlu1rRrHAm1Q1uTBinJFyqEOpaux+M7VtK3SwUL4ANYMF3FBXjRVHHPJGoRpQXx5
M5XmiRv1Z/9EVdBsdaGMdaClhH4LQ+wDlzCVoCFPkoCGObYsHK5lJ9t9GeoDbKK4JTKTSOjUGP9M
3GVXymIS11qz/ij96M7gjnrp48xgomHSHiUQAUF38hxJLd/kQIZxGMxkqxwncVfonM7F2fKu3RJY
79Q5KYfosLcYBfu5sgeKagfGqxY7fwuG6jcjqM1XRmUbkdfjU12O3aHGAbKawS1nb97hoLkDzErm
/XK2fNwdU6sC48On2P++9NBvQP2av6bVP0Jo9CdHtd4GuqVa+ZkbnpeDO78qE/wk6+VlTCbuf/7/
5f+o/OZLGwagaTNhc2FtSrJONmMpCp6CkAmqFDIChNEf9aiivdk4nnOXu6l3T77Ebhnct4SMjVob
br3YrR+C+WDnY7Fm60Uua1nBV09owjfRZ1DakNQ7a6sgIOz0mUUDvP6fw3JK6UhYTWmOtAUC61ab
2UOb69pROFq9TlqpneFahlvbqPo9T2frBdMHcVd5ucXtnhNUH5W3RDjDOoHftS2mKoEZ0dlbOl/h
NhSW+p26zpF7R73YuTzgauswJxoW7f5cYhwJnL9ei3DHbVtw+CS656o6jMLT12x37Sdbz19SvfLP
9LYfGCxGlwUUwl2wZ0rHtW8Y6lYn4XQrylrdRN4ytaj8+/lfkTn3TmqNJ6IHtNfOaF5F7Gt3HvyL
ax3mHwHiKcbbzl8hkm+yS6OXFNXArq0c42T1O4JOxxe3vxcilm8FsLpb1MfP/Gq3OkrWL9mwXZiR
H5Nn3jl2qu8CCfuUdCOifFK9gZU3+M92lw3bPEtRTMxKQcvwiRg3RjKRCPuS8444qiQbppCeayrJ
K0R3HDOtkO8C4PS+nSkdWdNAI0sjb7to5iegEWc1MNRgIJc/W/k4rsJCQW/LGd/Ho53/acn9SeD5
vLSa/UdG9VuUpWyKsH+xkRxCOlB59RSCQnzkgYCetyL1Bx9G/Btm6AKDWD6MKwUQBHFTWmD3L6QL
vQ/joN3RWhYvPxAQgz7TkfGWOHpl/FjAVbrzyTqb3RXI3jdGFjT3LtqwEz1HKKUhdlR6pMGjE/nl
K3LknmetYE8VF6QtDURHaJNbsp63/sopmWrUw5iCo5AF3dS0+YhIsPGGSn/VW1oFJuXHOpTyO7Q1
/a7s+A0sr6DjhbsJN9Mdm20+JgmUkClQRoBPrKz41T8azQdWnLl/GcygefOJU5VV2h6SUrsaVhnd
WcmIPsbt2QgowsH9jgITL88p7fjPvDzUmDNX4cGeBe9JCyytZkUmOy/aCxN0SWcbyT6tUSbYsxe1
NTZdT5pfm2XZniHoB9cqcGIj6mk1ZLtkbE+z5/c1zVO0riORvyzP0avp0umOLaiIy7uy1T+H0i4u
IfMcby7XGcbpl3A0JHMBZnupz/7Ij8Z2n/Jf01WIje2iN9TUIyO++EmB6N0kTpkfUb7PzI8CI8c+
smS/94aUX3LRBlslVbIn8a47FIZhvhBReTPY8n0CycS+UZC6ouvqOiLH3KH1mwi5GZxTKCnaSs/c
FQq5vDkJeZXuKLYjj8KnwI+8FZ3j94QI2Js3Xw/ZfD1o8/WANwGbXIwXFKQKIW/sBGd+tZm62n2L
dU/FbcIerhlhpvM1jp8f/q3ulhKvMOW5X6DaTYrAr0pGPC1DGBdrs0tjTBxmco77XjyagYaiukyf
XY+cujL26z0IdvbaWVGawIvs8lCN7Ufd+PWz73fZQbCmkTMzHCKmY3edn1MPGYX8iviTJd1XraX9
ysyDcC9kU+zGMmIKoiXZ39zeeDna2ljkHwQQuxvf9/PLBPnnlkL+W9t+mr/988DWPZK2Y+3OUQWb
+6pivx+nzlMxWcFT6BvPZIlZ1y7U+mtZCkI+vAuIifFNK+r8QsAI+TZBrb/iztq0Rve6MNCbIB82
TsFs0cqNJxW1j11je89u0l/i3M1eg4Z0DiKXHqOqe7BnqkyWE4QdWGpLrmH73Lvd2vP78tyzv0U9
W6OSLVsNiF9hZudQoFbW7MS+GsSeruNUx/tZle2jrvmHsh72AzOdilYRfS5wsK0dK7yXhdwtp9YC
hu0HsfkklHa8+mYakqtgOaglyxJmb+lxrU7+FvZEdR2rttuwtlIRz7p+/ibDXqs7mK4FnTCbBIHd
Ah3s05Twx3esBfAJE2VxZ0JaJT+VXxiuwh/Ue55Zf3Ov72meTfpFGm1/nOL6eexuiURnh3voRhOX
hPRRr06cRMtHp+4WptJ5oSGQAOMg0jD0RXSFbS5fJ5ZfLWPdcGQXb1NJ8qilGvvN8EE/iIqU0NAb
UY0n06Xqc33TmamxyQQ5iwWqB5vpYU/YwGRab1gFMNsWrrZLnJrReM9PawzIZRMz/ov8CXFjeg3R
rj4uB+4CHSulKHcB+XCP/g39WoA/xNkuj4TekcVDU+sEFBArFQue5GoEEQOviv99qJo/tYJJ1dRO
ezANd8QB0B8bgFcfJP9utN4C5EBlyJSNumc5MENMKSRJs15OsdiexgYIVWcNmF0Xp+tIfHWembsO
y/mTYf9jzGh0puqLh6jUk/rGiIE85eE61agtVRX5xMDjyI2d3D61C5fGHvr0CsioWmlU6MfKt5NH
Ag6z08+3hX5FcIuXwJy8Ol6T3VZfJJflxqslpvIFysyOjZix5c7OVZ5eSCKa9AF11gRGgNJ0YMzW
pdefl4LEvmtmgEghUVQicmJ8Hsa5+eMXYqklLUxJTxwfDPp6xFpNNf0Us9a2beDXD7rddFdIH8du
zk1YDn5iaFubb37978daaFfXTEa7mkRLkoIthgA9NM6NHY9iYxKvtbN5rhIApLcUNkl1zkez3tAp
/5StFV2WkIpeNPLE1IHMjnm0VxgdAXJjVO1LMsAY+6t3K7FQTMRJtbGsqLjUvs+WYB6xjFYN6ExE
38xBSBiyAvDWkxE8i4XSkyrSPBZ/1GR66D0j0vOW09aY0gNxDUT3REG9s7qhx03bEf9Qy/qEUoR1
nRiiBzmQT10mpgLxHfaf7Kq3RDOSy4j5ctfOY7BiTrha2EQDF+L530Nj9ve5wZR/avQ/WSuCLz35
M8TjY8MT6tTNCbcsyufYoIKBrUm4o4D1YWCN2k2j4vk8lvEBiEb00BAutCBjPOTrT22DAyxDsIq1
HFlPqumIOxz0OzRTlwOw2ge9mSkmmXpJG77ln/amk4r4fikyO/vdztzsvrXr9m5gFMzTLzx7c63v
OkMCdWY+/+elBK+bAvi9hl55bSal37rS6FapavxT3OmMDrBiYlgL4Xfiw6G7CCrnrqiavQH85dQ0
7PqWLW6ldHReg5ZeGHY9RQSZcmNfQO03dzAiSFGZevHN+AFlXNFFl7Gr4ktaB59eUbMj7Rq1rV1D
rNIDuRXmV+V7T66mTy+tkPtS776WP19DefTooZV05o7rfF0/+JJVNtpY5KNFK6k5Z9dv2k8DvPWq
CZPsDRyluU6Vm54GSfJb4jJ6macOKYEU91hcz31jsjlAB0c8mAJ/47U9mkKP2IGcfVXjlVCp6P2S
ocEgRuOnzdDdX5qCibtNVtWvCfPYOq8scQ7Azz61PvtLJ2wedBlEl7wPCXDX9FfKdYa6+NOWM31a
j2OZv2aB3gH4A6HpZX8iz0/+Bhm0aZVqb7GVTFuBaAClq13dAKg7ThM/LxzooRKfsUuwY1ijc0pL
aZ+nCuSlZ7TBrQiIUBTK7h+LTNoAzqf+NdHpaBJKyjQjs7ItKr3q7LpQNuY6cHme1fZL1RrDi6Hr
f7Tcn6uGmM1sf8U+S8aK+sssfWRpr8wnFN104ivy7hpR7OsWKpDIWuZgrs+sqkX6te6nAaXw/MHl
7dCwvUtJ62MlSHPb/cuJXl6VKHRcr4ODWNla9hdJZ65J7TSYPLDZUcxHTGD0XOaPOkPk7aame03N
oLoWQsd4NfJQceoGsct8uryhdKL7CAmsqmtT2f6p9LLt8u6/n5IODHPrUXsZgDDeK9ilR61AJFqg
grpfPuZZY3flz7iH7UJ8j47/PtFDuXfl1F2GWWy/vMrbX0x/WuJCfAYFped1/4+xM+ttHEmz9l9p
1D17SAbJIAdTfaF9syx5TfuGcNou7vvOX/89pHImu/sDBgMUBMl2OW1ZCkac95znnKqYeKAy5Nhz
MIlg3cKT6TGMf46BlO8rHxk+75Uv5iu494JcElanAzU1Lf+oOHpy+n1DCLLE0i6/ZsHRS9SJNQz8
vOiOQyb0YyctsTQHq4ledV809x3bhlVtg92eVxMzqyAEZXje1b7ZtxWNl7HHi8T3w685MJdWodgH
EYhwQ4UfOpB/3c7XoaYxo1MX6/hsmzuiUfHaEo3/iEa2p040OZUT9cEf6p7EmN5hiGRVcDAJVa+1
39u7Vj/URqIvTRb1t14xLlmfjvwSr6wpB0/i/h84rzwGDgt1N6Ct92rz4WVmvYsyV9/Lpt13Ju15
JSeHQxWBjPQdRhTqUMdLUdXlm+3FYBFUazVaE5ZJGfOr3UD/mNIDJEbJVXUAsWUf3nWaU37gfeG9
UGjeXci192IqPOdxJ9y9oMhpPZtfRk4/C2Exwfil/XKGXzeCOR/eLYly1I+4oYrqGDrEABu3Awdf
QaPNRXevDVjnHQkYdL52zgK43tmkbUT2qbSKc8wt+9iEDNhQUM0j0+WfcVUMTEx4lFPlRFjEKKDM
fbhB2V/ou3aWpPYO6iSbloNLGSpj42XfMBTQAAL+VDJ+xaLLvlG3/2qAMzyzNoabwiToiPzf3CnG
uvDSRaDjRoerx6hutBB5cQOw+5muo0PtMw/2P/PhnrLTvSwMtgm0dEJ9g50o4u7cTUrGfGnqMGQ1
opJvnplShUf641QqHD60weiXZhY8933XbG/D7iZug2MmDk1SWi/1QFULRh6Hbi796HP62uMoZQaO
OnZkZUNdT+BGVzrI+elfczMu0EOCgB1Rnf44fyw0P7lO9kuYNf65wpey7IYWXGnmT5CaYl3ybTde
aJpPk9q8x/oDmmJ6GAxudGeG7PlEtRlqTA+kYCkAxA7o7lA8jYdOB1YyfdaWsXcUFXsUZu/aYwZ5
w6md4IdDgG4f9rjbGEHoh4Dw7MoENBZZMnp2ui7ZGkWS7xlOWlfwhOMidYmhWx7N1QYlw3Hb2eug
tJVoLez2vmsVc9014lWZMtbOdDPfa21q/yijjk4M8V6wbozXSlrRpTCFRyza9d6U1KeRODZPLsLR
Xaq5kJGh7745JJaXnarox7p1gmeV0gZimdphtjncMteq1IcdlzXB1i0cLq2vXJj2KC96Obz1SeQ+
l27IOMJrFrpFys6xePPANPx10Asc0oy/N9Sz5qikQb8lD/Nc2cNUzVQp3T61+is8GbtUgwXj3g6E
nMeGYhr+zfdaq3hvbAZXs1w3Ss07W+qxt5TzDMlmsrIIR39csC0wT3nU78l2lKvGDIKfPrAHX2rp
tdZUbV9Ps2f0YSCPY/rcWKResAm8dwVFZqWrjdvftMdAG0F+pCnh/14l+WiEvQYTB7wkrS+XRitH
3gSsl55SZJgovbE4Bal6tAsXT6UJYHVXhg7rck4LKyXIxyyv9Z3VJu6h4iBeTOC1+XMJlqVTXlTn
3C1Fw3nIHVkRVBxSmFoOdkVfQG03/jZWcDJy4XyyNRda/qz6B7YYl/I2K5NgMzJJG69itz9CX2NF
tH8qQ/xA1ggouTD3lHuRJK1oSUh071uADdlgj+gXZj4MZ7WosSOEUR7i8vWMvSgocxsw+bVK4lPy
HB00eiOGRalo+j5S/V+nU0lV8Pb2UrmR/ilJoMNzOu4MU6mlGIW3qsNcLg1mQ4xJdd6hDYNz8iqb
2QboEV99mB4Jqg8ut9+rQb+4Wp56rXrKBkwfZPJ8TkKE77dzj0NnedSS6aq/8qepvEDXO9GtLlcG
HJ6l67I/YZAfnAh9wwub5iZu/qRkQ/oaOVWFySFIuDzkYu2PnrJ3m/Ap7nhZm1W38WpNHOehuu0h
w3gwF/Z5Hj2lcfk+wLy51+IQCSRXs4vCuJCjY1XtCCYkRyu3MLWX4qqkuv+jshSO9pwWxpih4pQj
mG1YbukEy7yuCb34xc9cRz41OAk+MT96jDU/2zvsqbYicXFFIY5uZ7SwGlMkOEMQ6l0+DfTzETYU
P8eK5F3zowu6h9unRwBTsWITA8ulshCjrPbQom4ljbVUXrDru1sfw7MBFcaqdOuLgBVOnb3n0LNa
aBOYZ4oJAiUvaBSqxrUia+el69snOFSVXesY5rXqkqknYzLwiGxeSKGz3YDO2BKc23nc6kx/W/BM
rEaStqswUr2dlkYvsR8oZ+Qec6lko7tWDPzIXcuYqQun+QFW/lbHhmVjdjqjY7yolC5fclu52Gk3
HBB1MIt0efGmQzOnFZwbP2vkup5rGghiDshiN9MDnizaa9j7LPzJHzoUpraf8fqdw4TIZTZJEY2L
flHamXZnKFuuANm5svS9iQC4n0lJzH5L08u2itsYJM3Uwzx9MFWoQYxXIw8ewDzWaJO2J/psD9sI
Y8Y6qItiVRIGIf6BI0gE/rrzXFphGKjfpJgCC9HeL+W5xvzzw6WoF6pPu7q9iQB9haHhkz/Mxauf
ocjmik3viKkPj2Dkt0Y5Uh0TkyCaRxEqgYIg82gp6xAvlcR87ZQk/PJjnCgtRX4yZ0444/Jd7Kab
mtc8rm9QqaS2q2Nl5ubKK9hFmJVVn+YbX1XfdUYibMkJ8bO4RvU+EFjvAhcrd9bdSdrKWAATahRn
+6QaWoO2Cum7BdIyLosJW2QO+YbpW8y7LTHuHUeFPlRa1/mt5VYGV8a0u6/clTTBiMnGnU5m0wvy
227C7stLgcyamtKB/rJHYhQ0QN1eY56qhItEEBHg6imWzSRJeHoS76oYx3fBcr2oMSIfR5GLXVAC
1en6EVcvZ7K9qcrqqvi4V+aHWk6Abm7p8T1fOwU1FA9ISouq7KwXvAF7xHhU4GJYzYSGinPIWmE8
eEW/0slc89zkJb9TlDRbnpqqdO6lljBEn12JsdU+NIXj/NND/gDKDbzTJVmMSMRet4vpH8taKzyO
JfXhFgUQGdYrphod0lgaUjdRepTUw4y6U7JrUdrM9DtRu/sQcnA8eXVmwAKaVwMZ+YELAM2GrMNM
rAVCn00C1dap5XB637mA/f1ElNl2Hr4W6fjyGObNT91yoW9Mu6bO4/pFTXy6oucwO4Vt7D0wXN0o
hfiqTTIsoSH+27gWRcapCRhopqXOqDmGRMdPDQo/KARZqjCAnmEkCe2QpRYu2jZ+ylMEWdqrzH1v
pe0mccEnt32yZuQYPflVGj8CVgB9hfvBR+a7WafCqPGOt3dGMvm+mw7ugrBpsPEnXvOvDWqG3lDE
itiLjvZTbYKDlxosMS/vQ7T6+LFza/+n4k3+71ZMoSW7PQTCJBg96i+yZHOWOg49oFL08DfZ7v6+
me0M88O0M56VqY1O8wpyzxPihcYr76mBZLwNipYrvtFYG1/nMitDEAQzT2HUqWOvKEWbwQpE0Jx1
abNi0KpEF1qc6uehJFTd4UGsURh2YZMFm1YHtTotSY6fmMs0CP21T3MWOYgyh+4O1gHfZ16s6FIb
ORpMQ2XWimMeUb5egb17i4qn0s2yTZb1McOW4FGTmfItQBxUnLQXWmpgrMBohZY/OTAUV4QKE8gQ
E4FB0kJpPZsYquBdM9kQfHDsdq5x2cjJ53ugRndBWqdbPTaU57Z1rmFtaJwT0owDvu+Qg6k8sKYy
NbYcI+5pPsL23RogO2m9GSnXabOtY/nGU+G+5VWrfgP8++r5o58VrMPsXKtimQL+ep7vUSRcomZg
uN6betEtvGmE0lisQaUxXOPEah9lzRJhxtGFl6qCIZIhrddbP8rc0Xcz1crXkysmh2F/85EVuCx4
x3tHwB0myDl9eB8jLKZqrzgkNhp5bqzURAVc6gDjuB746h7ChrKKsvDNbxtKal27+GHL0j5JQk6l
NZDPtXJYhOxHNrPoZMhR7joVPrLl8YY0gDVuMLDnF2o+8FtzbpCk6Zd+rsVwynBpeVQSeW1Yr2fP
lgKCbjPf84SMNx3D06VXjO+t1fR3hR0HW9ePYCqEPiPRtnx0c/xmQwWyCDVEHihy0rdDLOAspwwq
ICxq1ywJtWukAxFhsRNurW8rQq7LiqvFPnCoFp4XoKCXH01pge5jvv+QOMadHLNPlf67+5B2Hwy/
EW+XFNN3ZEh3VzfGYz2GyjH224SEN99QjZ3sB/mJz8xg3E2tw9KPpP8QEJPaMqA/6rgKdxThFJzw
gosemy1FvvHXjCJsLeMDpJy56znGYgKkOlBhXwzTJEo+o9bekbuJfrhug+WmL7NDTmHzojJNj+kP
wkBtjh+N6gZ47gDgRX0PorfwjYUeEdK5oXZsunfSsLzAP7prjVZ/jpUoXFVCkXuG5wmdComx7AFN
UAXZ5IzCMYCsRuGYO6sph0cU6E0U4arSwd6cOjOuL0FOsEyl7WSNM0U8KwGtz4n/g7DPcsi6/Dyf
7VngOUR1j0r63U1uokSbfjSZoNM2EklZKFu6RB+9uIqe4ljljTlFaG5Ln9Xoz7MkXsQhxUMujopZ
EqfreElqf6upRbNvgtp+saJhjUN8eLc8LJaY25S90ohPhYQbE2DVuFieXa50KgKP7J/8J4Mngo7G
i+rp0WsSBy95EvZvY12GUBrC8dGw42rdDsHGbZuDbE0DCrV4N3GmIELX/pkV0z83rlZzgLWybapm
QDsJ8+HiTtonP8LgANbmR99g+lK52K1UZzxznXgo+gIpgSzzNfFs3MFStttGmMFjDDmAk8OdTpfI
cnBopfBS5W221d90giHPVSKHLdbgJkk29tCfERSTDQ5wWocbmzhBWNGwMvbFsndqebFg2C7jAXpN
kRCyTHD/3wmlNK5xOX7Nf4vsfz7eMaojEhcwAfCozp6LJfAjHoOwg9SndSdhuR9GDZExdm1xVnVy
RapG/jgxMTGmVovCx6tjxa4TXytlGS3yLn4V2MOCWWGAR/dHSEn2MkxISUFbd9c9TNm14euviq8x
nA1Kyz9B1LD74YdJK1fbZt2uretwm+s6zHiMZucGJSjMk3PRB/W6MwDXDtPFQiRIpfiyqV8JdH3f
t/qHH8OS1gvenjgD0x/gZ0e44q+aWRsQVukj7cw6ffGckQAv8hXJnTR70LAvL6JY7w9tBqpM5Gl1
Ct3kGrpVeRmqojjJJqlWCkbclVLE9jpyevMgOHgv+8AF+4t4vi2lIde5U+FvsKxXrbDLE2JJder1
PN4wnadx2vmekytiiq8kQNYWvHzcI8FVl5DfljK+eJ2ZYrgUoXjBA5tf1ZjqMV13Pk1BQ6Hr4Tuc
dZDfskirK5tcVU6jmaNP9mIba4WGHolgpLTgCIkrT3OMGKe69PJXhxRjiNBVASh/5tQKJdA2OK3B
61kmWTLuZkneCzHdhvAoPY4DwbRbjLPS2A9u3y3tzOo32diyjE7KJkz+ZqnbGamdIL4ovvTfABIZ
XURLjVL9uhOla1WLvJdQqZt7nxQgmcCG0x+mNyqwFxoC0jUc6jfHnuQtB8um54b26bYrx+06tTLI
bBEUhgAYZXYbizHGpvez+LFil+oI75znmfkCDD8/lePITnV6qFG1tBuZbq/kHsxRkVJRHOe4g10d
QyT1z80WvHv5xByf4WdiZN9CeRi42C9veZzbWmQErHOhcNVTGyfJKof7+yTc7ElGjBqwlrxL22dT
F6HSFAWmiTbKH+enBgvcGkPenrWzurZocidhxC9M78TzKKaodtvwglOCyUdTN1sWKzzPFFE8Vfx1
1lKx7A1UevK9sM1PgY2s4OC7mSMTHEncXTQSB45EgLc4TFsMR6n5qNTmPq7a/p5qQvPRsqRk/qxi
kq6AqtSEFy5ZauCxQR1WmefvhyQYLmzr5apuTYeoUg1zhuvdVkqbSb9Fnr/smuF6G5255HJXXkbT
SR0jfuF6KLfsPawN++5hPYcswMX8etjUY/M8XuYuNi3GOReOzB/8qZ4l9KgHYT5GVijBB0GGDV3D
5k1nW0YCh5JYlZd7nCP5xDKZfb1Ym4qlHQRsRielF7OVWAQE7Y6hIBBPD/iNKlwhB547g3TIQtU7
fm+Xyk1Xl7hxYgZglSdBrRvhu7D9O7MdxBcX3TuKPlaGzMRpzkq6BbWh5WifRUnmME0HoAkw9wbJ
8J7GW/tBUTm+5SarY+Ptk9up2sN5ZAvL5B/MDkbnh1eV/A0Ge7Vdp4mB8Ynh08vtXoh9aV7eNb2M
FrmXYZ6MS+shYsN/g/TOP0cM136FxjW2AX+7QuvMI7O1cl97xVOWqesOryp9VNa4YrULvvKxJWVc
tN1BUoqO6OmwYLTZDx166zqpGezOKjU7yNXt+Wlsg76n6cqjhR62Ia4mh15zN6VWVC8jRtC9XfYV
23BTXwYdULRQL9aW6bnfZaE/5Kp88vKheDKc+ItGqOiDSNRX1xdACbTuTbGSA1c34zUcKJpl1MhM
vvfDpS/DFeSF+NoKHxF7cAjp1L26TTPLhP5EV9wEanWjPr5vcQOStoVPoXHN2lAm8Vc3FRc7fmns
nMqB3RMmF70fMfJzwr6pZqqXNrzYAwNqhdu+epzGsUc+3AKvdnPJhR0vfGuMXzhO88ylaXnfgFPc
6eHEWAHnprDxfiwctzx41MIvisnCN3/Ma79lRh1RZcoXtYiNDZO+F4/IGYm8Qrw6ugq7SFfCkzb3
WhVRgg00gF0SYNtbmdNQCGrpsLutLTRQh3czV93m/L0lvX/0MrtfTBfrz657cxuPjd0wwptfckIZ
QR/keF8SvUWp1SL9sZeo91HcSer/EOEDAGHguMkYqBPVnJMNxsXpuQQ1dm/jVTm2eeWv1azT39tQ
LpomzrachnHaTwYNacGP6V3R7sR8mSBOJjJPPAxJpi6F20Z7r3wkRy+eXQ9eUcSMekUESW5LL+RU
HwzRybD5XbVUNlej7JghGfndGKfKys070kuaHQ+H212XYfEauQ6aKfDCMii/cKOBLyrSbQ1slcw5
s9ppzVT1oSE2cpZNrp4LRvnbjsaG0+0J7CSmfhlivMzwCd+SQWZRnUpLGOt8upn52x38GlXsHJSY
/b8Z8CNdTdc3n+PoD+dEibDNO8Ddf8+SaiYe9HgxyZmiUknT1w89m1TM/gzumuohESEnp9xuFjHV
L8fbTwb6deFOFqQ5bVP5I7hcX21X9ixexyrkHqr2dp0fy4VX9uJkGLG3i5hl3u7NByHSLhU74ry6
+ravHXU2l7RKgPmd1zYnxaLl+8MkW+aHmUTvquCpPA+KVqgluC2KFinXgtY1+q4HjHpMFpyYzJ8u
Rj6Hq+lzm3c/wOlVOHQ8uZ5lvnndaV29WhW9/DmaREVaszEfRBbHSzvKuNYZ4hyEqrpULSZImSC0
oGETqkhhgHgd8weRCMB42oSmcAfFW6aO+FJhix0SL6pXYVIF21iUFfphVJ1i+nw5ZwNDDXTNXfLN
lXNFNJi9Nad8xIWjklnJ93QnpYzge4jqI9ekdP7Iv35KgVA3f838xchfjH2pKM80iydkTK2L58co
mkzF19g4K5YHIu8iU/oT2RasWYhQb7ykiP0CYbt37FDeo4nlzDSk8kaRHZux3wH4+Z6cQvGhXNvZ
va1QwhYiM96bE6wWp351ElBzn3ED+jR9tv4dWSn3WKfZu8t5+TjfhIFORxR+IJpKjX3r54S3CtfY
k4RBi6zZuZdYFp4jCUKqtljrFWql7uaHII9+uD08zXVpsX2jDzd9M0IXfxb2yUFV3H082UZIaDaL
IQTsZnSdOOU6Zo+wNLpt3IDCcSbHf5W0L3GTOA9lF5SrRK3snWyb13DM+0Ok2SFyiao+QOqjGg7R
XO/XVknhKgpsfOAFGcFsK0HUm/gvEGrXTQ1Yf1aTpQzBTpAZ5/UIFBEqtqD+SfACzpe0PDGM11sj
QY923wfRUnaHZ1ksC8SNbVvmfzkk5N4HpSOyTYnwLWbaWJrH4BVBDbeaXAFvKt7wXf3lxvwsXdw9
qCUMZr8j5EEME0Y78bEiSJ776YHS8uH5C7zODG/3fn+pmjf9vajSfkXcqnglTLyaMd9OrVvruOxj
mEFxiXzXrTwNHZekQAeBhUpLTTBZDSy4H0naTu3J//64MfL1Y5Xo+nMT3SuN06ykqMWllAPMAn/8
zAaV9SJX1IuMsuqgQGTaAHeC6MdgeNerXbxoqqltsWzoJNKQpZv8Llb9caq+9dZZwyYXGGn4qhay
WFDPMtwFRRK++gE1x4JRkK3XBd7Y7FA4XvSa0zMJ8AyAzPxVbpH+bFw73eYdpCbDob1Tmy4g803t
ek85r5yjF7W/PpSL+oF2NPcYOyOnTN/wriQxotP89ZEk9XDLhtU+L0eq+5pHanuB0NQUTugj5v6o
O1uW2WLUgSef2Ewl2fdEK2P6GBvC966MQZmUPcBBor3Mx5HtIkQfRpz4Drui7JatReoIElL7mFV4
eHSz4q3Sl5vZ+jHf1KGdXGxBYjBMomGTNh+3iWPnt/5iyGv7CxKVgZL8XYT4vHiquqcCD+6iU/Vg
p/T4S5zpRukE1aymhxxDcipK2TLkg3YfJELudTRJet/wcnRNK9+jkaos0Cgvpd73CLqttk5IYx/U
Au4/1rXJIydDie/Pso50QKMa1Z2znB8S3aNzIRl0MEpOucnCeDz2MaIg7uOMIYZVvSl5M/JnCFfs
ga+ZHXYXJ0yZcgcoMSCoKP1mJSr1lFAmlUrz9rIydH8d+vSjGLXeneZ7/vzQ4tKgt8kV9dx80CiO
MLx4WzsPVaEKDjHctCIfj1ZxsBn2LAuRcbYRHpwFEtPXiLzrtvS9DutXpr0N7UUfLfs9NEcmL9a1
Bmh0J5nuE6Ah+LPoysjfzB9U/NLfDgqm3igvKCzHdF6U4bhQnTjd6CLuF11dZYfEGIgkxw6nfeMu
yFtthX+fqY4hJrDQlBSjCfHVrxY6JrC3SLHlLqOefhnkVkRBTWOM65Yof2GwZNZJYj1k9H5v/LIQ
h8p1hztLL0kLhmJ8gS72oRuK8l0Z/I0kwi/k9E8dFXTIUqLFJO5fnQzgRJc4931j9WQ3p2G258D+
6OW+Jq670CZmeS+1YZ9PKISwNpm2MkkZypzTMmP+s0I1DBovfH5dUpEqurA6DBLIJlLRsLTaOj4E
lYSs3sXrCKHiURhVuvVycOGc1n5qQUQeoUFgq5NBHMbcqC43ZSjXrUU7jqAiIOkQf6OFq54e0njo
rGSciW3tUaSu621xJN3MswdadkeEVN0BKFU3Vab5qzhAq3YtI72AYg3g3kBzMqK2/AhSc2925P0a
JljbLM3T7dB5/R5vlnVRhypYtppVfIVgGcsUZ5kTOyfYT3AN+yDbk92zt2o6mEetfpgC8h/loLqr
Ec/AsVcxUw36uK8k1iw1YjxH+VfQ5IQtZF8/6p53L1LRv3GVGkobX/N0aMZYWE5ZQrL0tufcF0Ln
F5/u1dL4TFrw9aN1moKAL3Dpj37j21dAD+YzEpWXkVgiSVaiybn6Mu7oLkybNt14mhXcRZo+7HW4
HPBIh2GrNW22mEfR+KPEqcNIcwPT0xK06Xovu+8paAn8h7m3lzkZu2+3XSlmUBA6aL2n+UbFMEvy
8nF+IEnCkeHRjI1XTNPFBH6czFpt40X6sDDmQDPSNyMFXKTrf07b6pzXGg7VVIeIN6sMxGuZa9lO
Ya7NlZiHAhF+GZmOegwL9wTrX+KsxTrLtRE2ULH3lAFZxvg5X5Th/6qnQh3SxaAMzc1g2LRTpJC4
8sKaMrFzFHYYCveYsgSoU/UHWNeXqHCM+74di10r63iteNJdztN7JZLmUYY4UuanTLdoODEqf+UY
Pd0Kozel1ItTOdzPzcYkecRd1hfH+REHIwCtM47ptq+VojToQ+P/GqgFJ9AXZZs5uG61mHJpaXtL
FP19nkr6k3c0VghfQG0lKJkLY9ukDWrsdFWOiRVacfJYQi6rRpV+PzDMGzdxzs1gOKehDcPdYNvV
PtWUYlXoLaNqVKSiyL3X1lJBMxlgCmWq2A+05a7nxFMgvE3T1vldFQcXZezlLlRUUFVuVa8MfWRY
5WsWFwEr++v2EMbLNHCnEiLNnDOgR+ytjcCW6Tfm9ralybT2cRa64STaS0pR2pvQTUcwv8gYoLKj
6nSiTM5MgrZAza85ORnOxfySyIR0h6anEIfXSYEKhn473bXRf0/udMNk3d6KuHppHZfJhQxJDjuG
B2WtyN8qrePcmUb3tV5x1ohL74jMRh5LjMoKOsMytiln66djRhLTipUNiUBNQtO2oS3fl2ZY7IZa
abaVzCDhRuklqI10kcvB2BEcerbsaTCt1D4dBrB1NYzIJWG0NGA8OzRxbixEDVECd8A0oW5GdwXJ
KC+ZeiWV/Xozgw2BH6/9orcWXufRQIstXqtxFZLcwkCkjZm2TpUYO2Fn3E1HACVT88/AVh48q3Y/
NPeFg8wdtp7wy9TrD/LB4XMsA2/LYClY3S5pzghEvK3YZlUcVD95U118UpovfN9DPXbZsi1k+RwP
HZwGtbS+DRKTkjzdyHxzlXItJMNVD+Vxvmmhzd/uUXr3iMQ4bjPOCeadDYz65GQmwrkTTK0pUwIk
79qXhhfIbj7umlFubCIfvCtPy19kDrSLkTUh2S9bHgdLvIa6Z54MHeSAMeoFfiOKhGfgPsUJdCSy
Bb09LbgckPO1zLmfbzD6uFvCgt0i6d1fH5s/MciY0CzGjGXjd++sPPjXZZEeo7T3zvNhN5M4WDWT
kG0XrObZUa9H5jWICRxP5vAi7l4qXzPwUTvIio4ljvM9tTGfBjgs5Zr2CvsYZYFckqvVXvXY/65B
SH5zel2SKFml5tiTXiSaFJo4GnHudwBdp6izG5jRcv43RQMysorBAPGvr5uW8UmaBhJvAdTim7TT
DDST+HHynk2pWM4CxGvSSj8WSQ/bwk8AjYzJkXwRXbLzXVYyJl/qAZ6tuGthxaDFVKfZHlbY6cC5
yOjX1HMCwpSRBULRHyZmriTcVfXrnqOMAROug+o83VS6f6zI8h8ZMPrUK9V1uiEGhD7YCIW/VExF
L5HHIZGbDqjkWfpNfYBDja5etOdh+pA/Acw9Vs1VPQo69kpAIkp5KoJ2OFXTTdvE041ZLYpMtda9
OZRc7RgwpIb5YWhKtshUrrZeAL9RpS7nmFUjFx2FN9Vcnx2oGH451l30xGiPjOCY9U6CThA17lIt
8WZFyBmPMHMWwbSKEAjzTtgkPjyKSjbzo98fV7SezgNNLrDokIbL7em4NQhAunlk4/dl6KCgm3/2
NHVHeSk/W+74IR8hUW5yKUsgHV5qPUkeFOldZ2NQ6bYVvbHsZPAmJNSXlD9UrEfIxp89oJKljUp+
VtMRqA3vdtEamb7A4peve8fDhjP91epwcBZUkNBilyXmPZRphqbTSFTHJbmsWmrpZ2qeEkYmQ7Ql
eF/acNKOE2VBdZovxYBjQ3vN8Agtcisn5Ev+C844HdhcdrON13DgsEbUmIJ53bFzOAY6WrrqE5Hd
aZ1dPYQag01e/3tk2wk4rTH+Rx99zhzWOjfIcZk1LHgQX5RzKts7xgjuS8/Zlz5Et8eyH2xmj7g9
lA9ejMgyGwytLt2nYONzp/8Bg9FdQab98mylOERz6KKIkPSGFHiVTRGdoynJnaUop5wBxWMh/Y9C
0+zbI03FkGETTUck45ORH/R3WLte5kfzTYtFzhypUJ0fyUQDGJwCwTYDuFpx3F/zvvhLQ7oOQwou
kEFoCUNoVMHZp6107nwFQ1jBjv+d/fAyn+ohEqXjhloZ7AiKtihcvOhLarmpyEzRLY3IZfBLQYZB
4/MhkGaz0aGd6eOWXVnM69o0joV86wRhmFU4cfNrs7PQJSf+Wsj8gQWLyV6S4uhSzes42ureMJxX
oqUx8ThaANh6dne1nfzAt24fyF8lG8G8ddH3rbe1pnJwu0jKy1j35aVpVf0Gn/yPz/4/ve8MHvTg
ZWn1j//i8WeWDyUzsfrfHv7jKUv477+m/+d/vuZf/49/3AWfZVZlf9X/61dtv7PzR/Jd/fsX/ct3
5l//9dOtPuqPf3mwxoJbD1fyq8PDd9XE9fxT8HtMX/l//eTfvufv8jTk33/+8Zk1sAX5bmQ40z9+
fWr/9ecf+sQt/I9//v6/Pjn9An/+8Rhn7XcafPx//8v3R1X/+Ydm/R31yrIwe9mmqpLH/+Nv3ff8
GfF3YZNSZMKk04xjAGwkUl37f/5hWH+3JQF5wPSGiqNhgkhWGX4VPmX+3dA1uqINAuvCMUzxx3//
ZP/yF/z9F/1b2iSXDGdPxQ9jSges4W8Go1Txvak6Rm5+OOiQtjNhI/8Je8gMGKUkRd6IJEkTRDxG
qwxQwoGwvwEGDJtJi7sKY5gSttDMKzxDZViX9wSL+4Vbs1YlsC2DiNRkkFaPWArdXexEx6g+S2ZI
nNu1jV1WaD4689xSMiT0049SZ/+GGrcnb0SlheKMbOOUbNW0DehERdnFGP0XRH4LFKpMwc3NHAoP
VKWQ/wJQNxxTmoAgJ18w3uYL4n7hsiX6R4avJ8YWqgbVmoG/CF0+ZrE5mmRogDyy4LLr76IUUdFO
QS01KaZvVenvLaZqA/ayFb0ZJBUHFiPNFai4gXGQJpb9sNHXbkEpVh7la0OSm2/BMC0tAFDErT4c
IJd4uzUO9X21Co147bX1jiax7y6vEi51RHMrBxa2SlcJQl64EjEAZGSARdEJfIB6sC7GjJMuVm5q
6QCtlpFZbFKfFoj/x955bTeObFv2i3AGvHklQSMa+Uwp9YKhVGbBAwFvvr4ngqpiZd66dbrf+4WD
sKJogIi915qrTW7w6LuIUktyD8QmSnUHDbuj8fqr16YPbmeBhKIlLYlRxnJp7qoznc3HpWW3HmlA
rfX5rgYkgRCztRGfLWYMLdl7DuL0IISu0XJzGVKq2lnELRcaSr/VBQz10kb81UYUCUYih9YqUlzg
6SGX0pzOXeHGmxJA9WqwLY437MJX4fsbGcxxe7Re4ZjvQMJm9KDon/T1t5a0GX8S1fOI6GjVpS4o
uEH5iaz6RWkpig9RxXsOvcSyKi6sRUdkK7UMK22ea+zAA13aRUpHmHdLIVgDkew2QvPdkT6XKPvb
nhr7zqBxj2l0Zn6aGX4YBgPUKsWhGkf0HmhpP61qY0V1OgPT2pdbYXzVLBxRPdpNdQp5yVP9YnN3
6Z1spdqID2OX+EktNlalkdTogFuMxyY9kUVURk+emYelbOyh+eYJ7lwW0n5Kb5sktlWGye7Z0Xj/
JkwpFET1RZX72orBPYTJ6CBdwp5UJ9yLKlOd/Th7KZa4lbjySf2ibmotnK4A+2/vrcnBOzPpwggA
QWHtCfeWgqQOZcyh+zhbjwWDgW3elcQs2Ewqmwknpi22Cp9MOe3GBGmYjnB4tMiq6NVVjNt2nfk4
aB0mEt7C9preOm0sD9Ekdnz9vyo54SfY2vgNmTTjRrtZ9bC3uzklTXLUv7ao71djQQx4qOQHWgLY
5kY440BSNMt4A/rHV8vNv8QV2PSZz7YtGZv1NHxF2JYYu6m/tkkDSKXKdnrBlURrC2/XWN26UvjC
627xDYQZwarzqG4jppZMmvjqCurswUCCTguaLslny1f0UV+4EYJqi9g6uoZ/XFuGhzhVG3XEE+2e
gDruEI00vuZM7drsdQC83oPLadep1vNDydNnLA8VUS84RfpkxlbI5DuO53pTxR0TDU/TNyOksnAJ
iwtcaLCojpqKaJVxaUyYNX4MAcRgj7obQ5LYWlWJKjbcwan4AMeJb8qu91muIzix+A12E4GIehXj
T+dXa/UF/3Zt+O1k8vseHDoftvsgFAT5Wsbkp9DUoxrZr2YE6g4n3bRuXBrbQ7rrgpIYbw+BMakG
acPEtCTWDB0kv2feGCAsBZKwjKKujR+xpieLfchZjY5+o5s2V1f6qXQv6OWDjVg7k16gMQh0eHqZ
tnLzH6OKeMh0pnpXFXyUubCheguSE90Z2oAx4JRHgAMKwFg3iOpWTcllpg6UByeMX9rybLm0PqGK
fYA3fS3j5CslGK48ORJES4cYQHrlWimI48jVjwQ+XBki7FgulZTNYBZr/G9mc+rxqg3QR1O3f5qB
WsAtRJ8qPAyZ6ZLH437vekK8TLvdDvYUk6HxYtdTS05htEeuT6YDeCKoz4gP36xk4ySquw48y+Tm
Fn83+obhqDHCxFWhoypesQZCFxwqJfR1LXvoULysOocQhdAh4AydnrGiQEE6BYLIWoNO0xxTlXeC
X+oz0hMDcSuRElCBmqeW2q4gZhPrWvrD4zq9QhET+vA8WiLLuQPR0LKLD6olCz67pxJChnDspZhD
mpecr9Ay5lqlulncDEJ8o8rZ70fMH07a02fLuOcNHQz2mHyCVa0GYg/qyjQGcx0I9cdyDn16DFEY
eFpprIXa6tuhVQT94qSlcwDkc8nOiGzxYOVd8ggJOT5aHSkRwtPuHa3eOYh9MOOHcHDqFKfkFD7n
eAb4sZv8KxppBA2ZWKtJL5+ZgW3agjCdeSYmSBTpLgXgVoU5nPWAq1alW66fqpq1Fql5xo3xXYUg
ex/5iYZYIuto1pt9dufGLqm9UV6dquArg4Rd63jJthzURfyFn2DQY8oXLSEis/LArxTIV30LP+lh
Zp4PqZDfftBC0MgXWPr8ZscDUsIxoQlhH8scOpge1VvmeCDk8AZbIyavbO6BoljGk8nVwMeu9uh6
UbQqaveWll656fx0VypkfOhm+U5GsOVXAWE5s22r6yAXI5rv8C6MkoaOa3gL5mRva0TVjCkC1Cx5
zUHimFHEDWLMbzUjM9aObYCncGcESZlzS42En19HU4DEjp6wkNLaMGLV+T4i7QMog0eKdIZJzf1p
8DaNFtq7GPODPRE8E8AI6ih5b6sJy6DIKr8NGJsIpIyonAo6/T6lF8TSk3Ns5g6hCA1adwymEwlE
68zpNuaS455QVl5VruCbRWnGt5syW1EpwZNVg53M7eFba0Sjr9p0A4aMbIA8nDamXTQr8unofQjA
dImd5/dMgOyV0pZr7kubRLgJQtxur3v8mJvY+Ij6kOFYGft6qLm7Xm8fEKLjh2uetVxE+PEYZpJE
JSxKWkrrDn5tNdqG2JVVpo7eirlauBXgfDuDGBSHwGZfJwoBnT6IG5QxKDdg7BppqTy2iemHsdKs
kyHzvgWlr1Hm9MGoBTFyycomInEEyuG1Bv2MkOi1BhS2ZmY300ipXBmbyseNUlMZLpxNcOqDBVjk
YEAPaFcOXat9wanJ1c/13qwU1hvlnYSsjXHYAqS+72cyL+Ye05WoQ+Q2jYWKtEKZOEYNl0NizUey
FDd6S+sF4ctPgagL1ix1jYVomRL26rtgdFBSw3ITBtAYcw4Ono5c1AnMB6MwYfHoGvwPampruoEr
ksRa0+32wEQEo3dS0FE0F63zOAXeo+WEz1M0j7e1FfcrpSNHLU2hgpqIOaiiAW8mapAUNL5GRFjT
5VqrqLcdPNn7ZLKmXTN0HoQM1FSWSBmqYvThSHoO6BB9YYMiy4BZ1Ak2fnPExI8framRTDEdTxli
ViMYRtSsKaPfJE7sNVKnj5JGp99HZJVUsaJxibeHVZumlq+PBAjMMY5Hu1X+YFKDft/7qGZLw+Uw
0dNgDl07w4NSMxZXZyVZmwljSkEKcIIe5NTpIUI5j+5sMqS+3hHwRBN9KdiGq6rHuVdylppWuA9R
nGIjYjQ/WrLKx66oN2jaAIzgpBYNaRTzZFS+1uvuWtW6E95ZyqZB8D0LK59UWUQ/6jwD/cTjrnXr
yLK2DMdzCt9czrMiABKmj+QiVdUmCV+thHGgNUevuhkHO69Pv3LZvs3V6dwKYsudtjpb1SaIGC1V
ns2gAyjNluZDiKkwW4oQSFvCL6HWLcV6vgsZPTGnBRJtAnAORMJbAMJ25aW2R6vRJXOOzqBee+pt
zc/A8m6N2WxA6QytX/XeH2iMwZ659UtFuHaiCoC7xnOjKOaujbN03dUlVsaStLyaCnbaVtb9DivC
Ir0QuDn69M0YiiXTT5B0FA7vWUyryiWTdZpBZ3NNecDX/EDEI7MefGBl3G7Lig/Wo4O3EToGCQxq
DCiTZ7NTv3Zd7PrDYD6GiXtXp+YN9VAcOxbDxKIriSGDgWRm9HNKzjczL9vBInjrPMMvBs1eLq/V
Lu6sfR7xo9bKozLiOmqCabqBZ7d2rJcMV8dgehAVFFoNJFeumjzKMTaFXPdSLCw9pPEOS+U6CStc
JuXU+xMxwidjVCBQBqRhOKaHSQP6ocEgUXcf58beBXGcbErD1Fd1nJ8zhuD3Nj3XDq8AFwNmv5Xg
3BF1+Xr0vnTdfPYq9az3XN6AbZer3g1DNPNZfx6C2tqrbXULBhzafsU9gQKcshkNLSW3akB/WDGA
KY3xRxAlESA6ikhT8AEn192D/EGRZKVANfNtz2VknwJxZrQT6gdkfVvbw+JTVaWygVA1bXDxrEsP
/x3TOyy+Yzmd2qRneI91dTVAWdnX0cx3dhQmESzlJg3gRKQYwJGZkTYTKaDRLSBON11Q6HADv9UV
/cPegB/Yef19n1oxPKxK34/oody0Lx6JYdcOmmLylVV+TEXhHXIUTt00avu4HDs/mvF91KPrYUnr
vwVVm6NaIL/UA2AIZbgYNlkbHho7rQ+xXm6zijSroKKDomAohgLt7fIMJ1cbx3utIl+2VAdI0iJi
Hot/wYt1AeZ4wmFaNQc89DejEKco856cJTYRkMh7hBOALJEi53a53P+KMz50kDjOOgJPR+GOHDUu
6oRykWSNi2A8Wk5R7SI3o4AxZicjNp9CEm62bg7D2mg8rm0Ok1zdm0lZVNRnUAeErNQtGcFpR84J
jVn8lBGqPWaj9AOsbjhbCHVXWaWZR+FNizqmv2F0vQYjREjScgVu+p/BrGk7JRtOU4hu3+S3niFe
PjqUIZE8ibXWPVqd0gDc6L8ow5xC8rDRjVge6NA9b4GDSkfVfbiZKe261IcARpA2STp7ZSJXlsoV
E7tctdAhTD9IEa79FMnBbDCwgySHwnoM3oN8CtcKCsSgVt6rJlmupI9MhFaQPJwjNzeP1NwbW60Z
pJAu1S8o4ZTrSReVqBcMyp+5Uk9+Ybofg/rRxYTU60b0oPWNh9j0kUhZ/QYb2TzoHmhdLj90uzqm
0Cj1EXG1w5zvprhOVp2H/17DwLUlHDOibhIw95g6+6gFgC1TBn+UlvCXKKciCb+QbDmsVF0vd+OE
2bMd4hhHFgkeKdL9tUKZbNNQpT2HQf1oFTgSm47bCpUObjAFza8EcTkkvo7Iu4Spu8UYA6AMOMSQ
iyKvZhx0ZlduL45wNf4YC1rN9ZhaRyVijgX4GFjRMAbbNHvNTZdGSFrcVnV1EFO0t+bEzyJSNSb3
5xIKsI0SFfT6lJU3eseHaqkBKuIanXmQH3jNfoWzg6nvkPt6W3/k3vhQBz+Dtv9wc+bUdUKBC2nT
BqBGNRZcqc1XRDxfBmI/pz4Y7gOkt9xwNugiubjAh9hoJSrPotL2+MvxlmsfKYFrxFAQ+mGEECnR
un6xvH4P7exHzQyQW3uyjEdK2u/tYRh6Yj3V7lZXqMfM6ZIb4Smoj/StlnqtHyAn2oHJXMcG+cUl
/PG9o+nbplVem7xNN84NXyCv506PG70+dkzBqRu+F5H+TVOR7oy9k+40YK2ryq6pIwXWA3BNa0ei
73uuZPejqs9bI8oGyDdxuB8YkZ1cI99FASO0nNRoU0cBgmJyWtomJGcMHmNzc4SLTlwaWul402Gv
Ri2nDItJC1VOA6ydvHSmlP4Y0sybsnuEcxX+Wri3NLAAbZMw4ZWTefdC2+hlDml3dkFfbWcVYE5Z
LD9wrlkK1Px9LvKtxwcNKsm+SyE2H6whvk3JjmC6anHO77rbQYtA/JiM4Q22GwSM40td+paI1gNt
MAby74yjEF2FJlN9szzGHoqTIb03R0LFgq6B4KcelVilG2Lsu4JRoF22JurLYNsutc64eHM0vLeM
g4gNi/NV5L6KijS4ypy4HkBLGWFAbSI8TCtYFHeRotqErVGBtSgzzSK0GX4nNB3Hr4hiz07p3g51
pK418RWN932lcAMJkpYw1QZeb8PAR+VOhFKPYMvcITxQ1cdH5AMznMiH0BzuJge9p/sl0lXfmm9m
SkY3vBtruIf7RstOeaIkvlKHr6ngV5UenI5Kh+YuZ6sJrjbLdo3YrKaJCpoo5hKI4A0saLgZTUb+
xvBo18arOyW3em784eoWVxZlU8Baaaz41qzCJ93lNwslu85gC8xuCsBbUddhnwu/RCWhAgi7wxjr
kYDrjPM9+CVGUQG253Eq3wouWCcrN/9g0o9zoqWV5unGavDs+lCJ7l01Y99JW761/OC413ON5H3+
rjn20aZLnnrWj84J3yMsAPvY7h7BzPS7KOyhW6qJtowddpqVkq6mj8GNo3HhCu0KhRheLEgPZxXu
Eh+O89AZcweRgAz5vDSeh6KFRo0wPkq7jTsKdYMwL1+R84OuDvkZXXs4/aPzSvDCXc/V/ezBl6in
+LlMY8h2Brlivfg562D3meEp+7SvcibtOFfmPH7OFIuRNzm1feU+0PJ3V+lItRVDbLsp+H6vzJYf
ZaTrWxHFxQou2DttzIQk0y+T0lFnd+KnvqJ3OR0iD6Jg0NfAL5AKtiZAjsAJu8NYqUg5XQpvs0Ee
sveFqmroIyTJ1llQbaOxZnqJz3mthNMuQLA8dTm6n0rByTAMoN86KmDxYvv0VEQDZcjoZWonELrJ
o1AIlx+wWG2MHLwzCTQcxNlHgw7piHq00hQNoHryrPW8YWZ3UpAPkjuVeYTX3RkWszKwemj/xX3h
qt/KrEOaREUMoz1UpWUyrNIy7dvmmRlQiz7SVNeyzOXF0b5nnL4OLUqSnicqqufzJsbn2zc1lC6R
+AgJi5Vn826MxvAjzQ5OlKBjmWEApFmH3g5WXK3k9za6ylvXC/kO8ctpYrtdJw3aWM0G1UMx28Kt
vCLPhpBo4wuFwYxwWmbtSLaAVcCzawpjZ3YDctzW1zrlOUWl0o/eyeic9tlLNqOyV2AYwctwqNdQ
5lwSZFaB4vUPFNoPYcGtzs0dyjE2MQomTk2oUswKhmE7DzjduJznWvctCsMPCy1VZfdPgWMpq6zU
XvKRcpIzF9RxRtExnqFwEaF12mk6v+tIMR7B2e0FE+vV4NZro2doCASP/5nfRKxOExCc8Rm7ANUB
u6VqUlpv02xS3G2QQ7lZvdHwa2C5eDX1bNxwZ2bm0eWHvurqcxYZ1Hz5fdZ0rvgeYyZPuQOQ5zNv
OvxMK9RVg0/viu9GiWPSggWXu4a1S23eCCrvvmZMxgYR+qvamf0WhoFJJCzlkTF8p4RN96ds9vY0
YfSOqSFUaiIvrlQLFa7idnmrdvrdoOrQHPWGdMSKlMFw5D+DXHLG38aHE7fqmq8t4FSQr+QCKfEx
gx7he26Ot1bTue40P8DfpuQ+geTF9P9CxF+5kp3M/9/y/S8tX4Mu6f/e8V2/F+8/fun3Lvtf2r2K
pf/H1j3LUVUV3Se9WjZd+r0UjYhz/GzxusZ/6O26BBl5HjY0ekjXFq/2H5vCn6Fats0G3fp/6fCa
tJf/1t81XV11VMMxbdNyYC9QjPm1v0vc+RxOae4+4AbJ5q89s6mDvHL04QhwAzTFIpksd9d1F9jC
YJIuJrfIHTlLeU47Vz83JZCpJuunNwU/38oy4V/RHMju/mmDMLKaCBiGiUZqEuzpdZ8PcnGwSxJZ
uLtpx98206RCVGfqr9f1lTESMN6IiAJ4X2JY4kFgk1glTGB3cnHwtHr7t0/2s2P+9w45/fT/8f4Z
Fp8ijXu67cTT/Pr+WWKgcmzOJngr7+GSCQXe42jXHVdQq2hAJQMMlQ+dBh8tToMMzwvJ9UCfta+0
cN6Riik/A/C3LvXzD7iZ1G1MgeGErJ8tkVn2oYewe3ZyWmmoFc09tQ/4CKqXVsz/CLhc0QCrjqZh
8JG0y1O5LLfLB8eJ6DQXxv73/WYTdZrRECYcGcx/NwwdHgO6tUc3EqTSC6XaWHqWfEVy+pNOWvBT
EV+ixGx+tDn9uqSgcF0jot+6SZxu/v2N/S3KlC/m8qU3l6xFS9cN1fzti2lbUTibjIwe3Er50o4p
ci6Q0sdmeZDPshgBXYgcbCO30qnqj9f9/mnd9VgPkMUxIJvDKX/Ui8hvdOvg/NcSWObgrKT5jwqk
2GXbspTDFV2ZZsufhTP0pHcqBkEXblG9GCiZ+XenfrQ+LhkIYED3ZacZd2YyUdvUcnVDIX50T+FU
MYFcXjzlWqK0GhESpfXXw2VlrC21SXBGmyTAfD6SXHKOBgfdj1n+KNQB7gcy1hVKW4HQF/N2awzR
l14nMrhtRPAzeuugBf8UOcrNhJL/s8rEbNskOrq1nOiqf/+w7F9VIsuH5TiWQ+KspVke8pPfPiwL
2gGJgb14ICPJxpGiFqr61PTETC/KtoQx0Azk55lcV2U3FH2y13LcKP+2Q2J2CaJBozoVA1XG1og7
IDxYqKWPWtqnDbMloih12+11XeU66g3M8/vcJoagyIkxlWZ0IATUIMuxPLaLS0kuXreKZauhkZOl
de09mrLRVJJHKd/mrhnc5JGFABae3UUOH5jEpi/Xd3gAf65ThvK7ASXsIvoO2jq8B2TgRBHFea+A
64ldwj7KZ4E6s7L7a/m6uW7ax6iIaPVFbXv8989I03+/VGm6bWqabWkGrw1J0W8JpnNda9YwV8OT
Y39x4gyXcqCn7dZJBDrA1I0hLfIw8vlhXfztqT1myakvACCDcjblwoh6dvuPx/G1JiYpVXcIp5PL
Wf9xv8ufMhNoOnS2Xfp9/H15cq789Jwv23UFBgOFZUswwBq/Nu0U7AFGGScJCmO6UJ9aa7qTGL1h
YYd5f666oPTlYuMOd9hIGyjf0+cePQfJU8hVv55H7up6pHAtp7bq0gTDqy3GTjBVt20KoqgqdPcA
9Oi7XLLnZnpIiAC5qTD0rVz0GgBaUaXsvLht1pcj+Prd1A0NtCZFvEW71HJuDCV/sk0Ug7vSmffU
aIfj2BiD54deFvo5jD+fQmFwy89rulFttH62G5IKYtQq7pCk2VCACi/rrhtIwsnX3Fv7rVwXx2CA
5mwymKsNaN8Xnvz14bquXISwpK9tr6v+cbflJI2k1Hd6gdKn5rd53RHrev7fvrvGr8HWpqvpHnoH
my+taZlLt+nX22xa6WQp4Vx4Es1AvGGlKscIrdlpKnXzJJ9ldCT+tig3APR87zo0CZelZV+ktnS2
rseWeO6PGZX866rfTpfoSgTtW7PzjTrYyHSW06jhouMNS/OohHBHoqp4bRvFeu4UnS4a5UDVmqzn
fllFDPnWRlUMZp9Vnjkkq1irxpNcZJwE11jho5eLEKDardnVw6ZRavuZUCvzJqy8HO0+Z+otI962
ATyrfAM6096lFZEDWBytg3wmH3Bfmgds4dYBLxIqEPn0ukU+k+vkjtfj5GmgG1J+vJ7ietxvp8GT
Um3gXKAmWP7U9Vy6PIM8Tmsd6J752Jw9J+qfMvS1Cgq7h8vS5GKnijp9KxfbIc1vjUrcySUJA2uX
G62COuUoaWCtOml7BSjSWm5lavzUt5j8ZLSh1hvvDZP4/SXu0A37jMLbC2XH4Sx3kA8ChfVZ5kFG
wE/3ZqO8yvWXNEhVZkKaQ1H6McVc/3qcfCaPk88qmhv/5dps/z4M55psLLdRG5OUZeq/j3Yg4rV1
ZBvEMVkzyfKJ4tHsE8GZm998LHrDF4Hqna/r5TP5oI4L1N9F1XZdd93PIzNypypoC69b5Ymvi06k
buY8q4+/rZd/EViz8G1TcNlZXtP1xPJZoGPYbAb9svF6/PXFCs3Kl0iBf3l10Nk+X508wfVY+SeW
V2eLrj5e//71RfTxLJb59+erk4deX4XjGfNxHhFSL+/kWJEiApAnzCLv/Sah1fDu2GLclBlJKZnt
pE89yX4z2P93lf7cqrBJaDYCM8ZqRPPamZvet5163DhO2I7bHKAYxg4LOo2JIZBhe+ztMUzdDPK+
CGIhPl32ZIQSnzoRbaowdGh2mFr2ItcpMcQQIrqbDSFbVfwxxWq7oajfr0Q01MqDAntpo07CXlCn
1b4J6++jUua3TTnnBDPwIBdxhYw3lRY/XFfJ9e3o5bdtkDrkMkBeW460STdXSV3jKUbG4qQF6BH+
4ZRNUxlnQvPktutpr384HF6ihDQXgT94W9Q1uqXGnOhZklMTgF/B0kp9X+urbFsB/BY7uWUM25/q
aM3U4wbmD02MJsbHHHjn4qm6kbvA+J3PriMwqWc0IBWY3EfHQ2/yubdJAERghmdQlPWE3gnNxX/5
KTIi+nVK5zDvMhxWm9TpbI1Z+q/3GnJMYL+ZLoJTpadiDO2oieMvMrNSx4D918KfW6Q5loUUa/SX
T67G525jqpOiTqPeBUVy3+IiafQ4R96ht0sWb5rs8moEcNfahdwql6wlzajUyr/vkTb9ZQ+5Ue42
GFPm5zYyJ7ko/0IJfICgccF39zjyVT4KYP3d1qUE+/k0qsIdEfKkZ+XOCGbFpXPZK6F6Q/kZ4Ad9
VFSuOmakMiByxOon5CJyuVduk8rDjuhhQTMswmucCmcgLBrxMoiAlrdV1RtJVolD+NBaaGUUAdma
NdbjhJGGBKUa7mUfkeZRck9zYVvhldCcJ4H668brmvyydXCIV1NosC3b5P5eCUKLBMvhMABIfnJj
/p5uaXQ5Wie7mxKxNWp8IlDGa9ikVYOKQy5rzj88lZtqjMQH+WyKrTpbyeXLU0TU9cGTZ5FP5Vlp
3VTrtJk8vwfGu1erWV0BqjdJCeZhQtd3i3p6nfSecS8fcoLXRQUujWiF8gT2zLuxQje6oWVACHk5
kSljBMmDlmo0b6ZixDwz0PjFxQseoHsWsF1/uqil0pbRryPMcPHs3sWLI9RZ6BTgR5uTWo93cgn5
X/NQOHotV0nAmVxveAJMBwf+tuqvA029NU7VPLW3mlP0G7WB5l/S8ThPpgYrax76V2R3Z0nyTVG8
Je2Yv1x3JSM5ORcZ49WoCvrX0IjJlCWTrmYYlBRuemvo873o8+ZsU6g961Zu7+qsfZdL1/UNSLre
F4gK7Dm+7KrOAsFYsRwq9zOzkV4pMK5x8NjA6F2h3Qcxsi+h4dmF6d3aYojPhvASfyDy9Htb4QeI
6/athOu7WXIxDkUOT9eDlbIio77/bkf1q1IU5XNmAL10y87Zmm3rvZDtuJM7XM/dpzYvTNDl+tdz
090qgKHExZac73LbJg4BKCbVr85N59O0BCYs7qDv9kVE9j33alIrksE7urnt3YFMCFYL6pLklokQ
nEWXkc9CPxC6/flMrpMPPbcF4CL/sM+YwfVF53jnQqXeSHstXePothqsh6EJ7Se5qmm1h7rP41vJ
UUPFoG/a2NQ3crGyi+jWG52HKFWtp1IM84FMV0QnsdqtiMhYV1OmH0ol9DBlgAG7pDM5El27bM5z
Qz9cFuVmLTPA6P61Ra67bL6cYyiCZq/ESvhdK1t/5rW94ffusSxq7dkDMHmqmdz5aQd4C5farqnh
gSnIbRBDjt0TAcSkpwAM2QeT3j12lMGBPrPLr2dTG6U9N6E6n8I0hXDSWf23xmNiCVPsPBlko0Ok
2M+c6DujEprArhWcVZ7dMnATF+ZB4gLL76LxayxqZTfn1rgDOIzXxNPOjdG2p4n4VqCUgIH6GnBX
GsT7gP7SA2WQ4qGd8/DOzLGCaPXnqoTYETI+z3I78EeuZ92wT3Irr9GhaESCeIV9lM/kg5IzCKYH
myBNDKy/bZCLyBM+9CgGS+m0DiXZvPCTwsh94qkcCJk8iAgR3koun2c9cc5yT7npupM8MEgnamRp
7H4eI3e0iuLYVO3LZKG7JgDse2KV01pktnsXZa51M0wx4Ca02U+xQj8pJHTuR0Zyrdw3JHPgb/vG
ttZsu7S6K6LyICFd8kHi95JxIp9goqx7WLbKdXJrvMD5Irm1L+zwMA355dh4QtyD0ixYwMTLlmAU
ly1WXB9I3wGrQVzCoYqc6gAAPsBRuTxl6ii0jdwkHwjaqgj6krua4nP/6+a/7X7ZM1S8agM90OTe
Cz1LcrTUHNOLY2XtQS6mmJzvY3TAckk+wIApdm4FvQoCbbzm26eQ5xzbdyR2k3fr6u63TEffsBRB
Ty6d+Oc+awlGydNvBpEPY0B6LT7vg5EVzZfEQU2iKfabWSCGDaKhPM7YUZ70tnqS67WEe3JWdsOp
BUf82FbqBzB2+00VSrF2XMU+B+4wLck8YqUjpXkb6PKuojkv7sbETe5yrrAobp1HUZQ3bg+GwVJC
caNOOnTCMDghaAiAj6rB6boon8l1qbkj7q+57CWPlvvLh+telT09pqFaw/TjZF5ZG0c7nzeeQq4M
Ae/x90Dp9xUppQQH2dPOMsdgZ6ve9NWJgkOc1zsY6DvbyDtKji+EegfHjsDDkbsOmtleQwSmQC8M
Pbd7Qxs2elb2rqtjuoWNmdwwisshQNQ3elPm77ZL/R2hpZMOHwWd0KPdaubjOJTZyRv7b30dWY/M
2KzHcMrQ+aDK3tZCQYWB7mRFwUC5ZLlIhmkY0ewnFZaAl0hpkk1eMQj3/sp7kRv+tmMsd7cryhaZ
WX1g/QSZqRONdGGrFZA8+G1jocCDSlIJdovivvfwzOC+B4XD3h2W9s+95z7Xd4oWOqtSRDjmjTvr
VmYM8CKwCzFkuUQOXKIS3CXBBTvP/9gyO5Bo5T41lFdGiPWdPNbJBTb53851CWGQhwC2+TzXZSWX
fQNRzejdAJTYArzIPlRKCSsw2vN9T33ykBeKscEXGX7jqrhtF1qB3IPWcH6EhH4CVtg+ip44LRfI
5A1O5OZRtVrlIdLWRgHODVnyADe/QuUvN/7TAdNyQKKtuUWo53H09rk9tqeCAOfTPMPDqzwMfXJR
bpAPVZB2p+t+8lm2HKFlhDHZhQNt96+zyA3XxcG1DTrIy2ZMzUdNY7J4Pd91P3lYq3ebAY3TubbU
e1dQEaSbiP3CCfgeL8RCDI4Yy90lYUqduaZAg8WwnYL78HKC6a0gfY3KqL/HIR0/hy6pkJrnvORm
qh7stiHee9nLrUjeEOArbuTWOGqPsMfNx3oO9Qf8lvdmY5DJalEes5ZcKpp5nw+ib39oGpVjfGT2
ZT1qNm5Wcr8CIx1v4LI3L5i6t1n9iADebNUpeMLXhBYSMW/HjJU95lmQU+BF5ecu8jSGYff7pAIF
NU2iXznGm4gLE9iNZp+i2aQ+CefePs0ZAkw8h3RHwryipud235OYm7ncOkof9SDeSHP9PPZyustW
eQSg0ztFGPDfunE4aLEe3vRajJ6DJfkwePF4eZZgbfjf10XLVrkLygYUUw3XIHwEiH3kypJffb4K
YzhtyFqX52npHJAa2PukB5BgJgT9Eef71dZDcyeXruv1ZeNv6+oQqaYRw9a5buiRR5Pu8Ofp5DO5
zp5qMoEWUt3/xc5likze0bG5yp1/++NTK7Aw1fo2ChJYXl2WvKlBVIG5m7Nz3gHRGzTvC7Fj6duE
nsNPrd4Biqib9yKbUbs72Y2RAXtqGD8xLP1chCAEqriWpOU/15nVMIAvxtR6Z5nz5bB/WicxAu1y
aJoBqVeYum9tZ2g2aZm1l9/JtDDaK513UUVPd8lzapeg00YMz44Ksl/+nOSDPLTuq89D5bpAgSc0
MgqRB5VVi9Aj6meE0cikoT20O+H0xstsEpRUCtO9dYNOfO2a13pZ7SqAKmPDJndgIRldD5KLuk5C
1i8HcZzuVdohDWcauzJywQWUFwNvMH+MwkYIrHX0eS9bxqkCgYFmWz7AzSBzxWtH7K6/bLjufDlY
6UR1jHoeLgdjDNgg2e/X/4e1M1tu2+ja9RWhCvNwKpEUSc22FTs+QcVJjHmecfX/gwVZoBUnX+2q
fdLVa2zK5oDuXut9Der46ENLrGMxNNYnmhKLAyzI6j6MLeuTEfkT7GZUDIpYQjN77wTu7+KrNbr2
oaY8S6TVgbtZP4uG5zXZQFEh2MfGnYj/P5bqjOvAbTW2nLmyDlU4vc44N3goaAo8Xaje3AAsaXa9
1tLX+KaTmThbCc+boG7dbkarg9AZcDvWicp4TbxZt9A/aRYADyLPuj3otxDrGVNnPgRzAY4rN0L1
bBkwB/jgKMkUFAf6Poqg24vfGpIkrsd1U0DZPrHiJwOtgeaDHfEwlGRNt39n6CFZ3dYQX6EsfreO
GIK2/RrobfxgUNbABbQ13q1vVv27D5XWb0oVxo9OTzWovEu5IV9ougwHVlbe0vyY/CooqOKBlpnh
b3qXlOuoCfpPMAJCNGGOAB1Z/afRafpPjsGldR2vQj0037rMSO/FxMM7VdicwdyIqHModpRcq7Xv
1lwiSUJypbEZf5K1sqT/xr09XUoUg/tzWVlnikBvVIOvZtdZ4G2spdpU+dQ5tAQr4dCcyrZLXoYu
DMDpntObDCaVl96s7YMF1dE+DbX4xWGPd+wHShFFVN2uvwWokZbdxQoUPEQQefdZQqlH6Z85VTyI
5AaUko90luInC9nggI1lXdzXdnSenSF4MruGpm9VA/6WAj8YkYB2K5IHdVGJ3u/y8Kw7tB6ITtz4
MqCT1HQLsBXxSyyuOHJ6voqpcHezE4LPvzwhqctz0aTrt2WZefei6tqivNOC+DexySBBblQ4exF5
jzcfuL8Du9F17xdet/uIjhtgfWIXBG96M9jT20G0NN0aLyLySqQH94foJuDjLFfsfqw9/PfRrK4v
J68bGIXJyayj2brpudSFAIix4F5cglHUXAJTJjrUv0VBTVsh3eD8/HdfajMaj0UOOqaQvpTs/R3D
6b74ij0cLfo8aFtKaPHEH3LMV/9N/7N/teTpFzKPlt/vd/6S/21dye+Zxqv/kt8pnWRnuJzIF1md
31EjmALlGRRf6HOdd3QYjiAQwdkwcpsdj276KbOj8ZHeqwAAI/S+BpQneJ7RjUQBdfeHM+jVUw/U
wsewHc/jkswYOK4yJ964IioW2AXjUHpsE4vus1cfJRhQMx6/AjqoJHVJw+KOB3z1MFka+DB+o8Aj
x1CVhX2bgHqwqRS15utO5GFKvlIC2xxFujDo/EfsZ60tr7vEeE2lZ5AqWjl7gkBVeVi15vJIPVP2
2VI5qQEALXrgMC7/zGaXHdA8vqR2Yz/1WvlB1Hq/oEZyXHGtUEoFdQlIQrT5zjeSg+Pf4QqAzoTS
HKw1dGmJ+VdS99rtii5IrzCtEssANPpyraHNKlUIYDcugrPUw66whCZETX764MwpvfS/CiiBg2Sn
aX7Pm75VrvhBpNdn4Hom8tKOYk2D7Rj3EDqAwZHzFGaWw4O6H9zr9O2IKhbKkoCmHPDstYdVnDq6
ZQfY0+mfD2knWHhMxFvyl73d7jfdtoakF7/AH8P7qK9Om0oClnWiGR7d9eWt6wzD62sRZ8fp4ERu
64eYQ6iNYyxf2MY6NwWoTTjHUiEiiLkCOYY4ik58thDRrc5LsMy6MIno9CzXgIt8m19uZSAY9y0o
Y8XsXlM5PuxUn9Z6WyvL20A1E+rY5qC8lSE3p9dZD6YxENWbvPis7hIp7uaSY8zVg6f0Jl3VSJte
ZjNbkN1/fx+BgvP++8hy+KhYPA67lm0BBf3z91Fkha3ujaP/8lr25BbxN2uuAU1crgHkZiCaFNoY
TfqKt6sBr9S886SMv20qmZX63x7voMdNbffD0lm8ZLQ8jrLMOyk1i+emuzFpDNpJIVrWVe5T5Hk7
ex7S+jqyQYnxB7e/5YbL+vgr55a2M1OcU4/mq805z0+UH6gnDhC5vhBmymWIKj2hH+yHTspsasqv
zl3aAv69VN2804koBokVP8n3K90WK2sMRUjhYV6A5JPrNGmFNAIs55SFHFzGy7mmyK7q5tc2FyR7
EecpNefd6DVryIX3yign7qDK17QzLSjHQjb38wqSew18t8KaQpT6cogqcaS5lpDeV7/qfvcNwjWg
yltYPto+5NTe8Y0HGVR7Nh+K2VYO3EpzcbkYUiBcjXXajdUaQYmgRV9DVwQ3sT2AfT9o0M8vCSHO
0M+W5PeGMLjZ8qzJoDB5gNF71urmmFYem7KFjUGGQq3urKqsH0QSD12BakTEyrTDjz0HK+88sq75
+N+fF8P5x82qxb8xoFXcMxv8iuvvK9DcIYq7snFebM//28qstqekCYibqhyMcJfPBa3Jml3swVt1
bqVHUMydB+z84cJTdcBumIZbyGK6GgAeUkzLsMoSKClWmSMULjU4wbpa1xFTBF1hDx1k4dxKfJqY
38GSLQ9zperhbnsFVNH8WGPzVkNuN2ogIXIOQ6jl41zrNBX20vab3NULfHJWwhMss3c6X5naq7YG
9UAM4pf3Ee1gPQ8BHHy9IucLfL5O3U95kGlPzfNhXHxE3AYTICPlOlRKmjtL9q7UzAxDxZPIMg+L
6j60fH/pBEXpQaW4AvOLfzjM6dn0QUigjvo+HWnUsdgG/l5nGb0JRa3eZbVqfGp1GmHzvPsdEgZ6
mIy0uxExzqHi1F3vpaYj4zavozsOdeixA4Uys0GUM7riplswKNsFnXLBGS+ubIGnFG0xQdJy7TSU
tNLfjduFTeRmUVql3l5ZAXVwulcn8UFyyRrceJNwk7elZCY+YhXxImPD/ZTlz/n1f/ttYe/WEIPo
1j9BVhJlUCZc+DrNd5FWq0zXP+1CsTo4fnad9R14agmk4nbr/BH3Zbnr/awG5pjjP9pThquxd50/
uK34Qy/1/OOU5RUdztm4Z3uY3VVBWN8oY/LN7jL3FKphDm7vMihFcYoMWvtFtxm6NP8Wh76z+mZa
k3OUGABmrTohnB569iS+YljyAuiaXumTC3St2TrPUxI5z/w5p6CMlXuR4rhsnyp/6ZizYFjmdLG/
dSPvi/jHS5DHQRqFv3ZzLQFiAK2ehyqu4PdbXqPPW+7A8+HEz377qMX50jOV3rttk95rbWdAtjZ/
1RbVpucIJ7sQgXaHoQAk7/3mJ86D49IBKKkgAgLQDhhbMWx+Yiy6CfSrYeJrdld/T6ie5A7X6vYT
tXqPodu4H6quCWCi5cApEyvbkafci4d7uJ3cD1QdWrTjehNHkjjLYKk0FAIqV9+K6M8jh599+6cE
FF7gflhq4K8cgBxP4gEWn3IfG/39lqOZPWBzk4i2boe80QRGOvfW15uHmcPwybYwBvjRUJ8D7S4L
9facQgt5prHYAEzgTZbZNvwPHzGL95pnk9+l2ESZ/asf+DZftLT39r9yK+v29VXPCnS9sM4diqW8
UwZFKy0KtBe0C5FHpf3chZNB2+5PLkHdJpwK63g3s9Kc4j7mvvqHy5bqnU5NJrhkp07dbQZZchO3
WLP6Mujsl2WVTb0uLTKfX3cf1sbri90cE6Vr6OEs4FdUmnQ/KUl5o/e2/hKZcEeLWJmdxmkBpVJZ
7KePdTenj6ahOHdgbuxEEn1Vpdb5v3+qNfNdRT/3R6qnOcBIGirNRo6r/vxoS22NyUlnOb3kReye
FDN5pBtO/93h1VzTrls8+xVw9GrWwOHtGPCLhUCI86EZP7lcpl+x2QTEx2ivy9g0v5upCZTLnyBs
w3wG7FWT2mc/yrLbMOm51ZkC7ollKkpxeycqgAK/+oh5ixZHsCclM33eMwSfwPRUSwmUDH2SeSE9
tksJlGKFdEi62nyouvEbVWA8Xotlc199NuVkzs9F2gMGvWSkmDegmaPmLrGoP4ZWm53X02dgRh7l
CHvR67WeUbKBSgY5xn7z31Qye9NLHknxpt/y0NfKGfnUth/jZU3xEF+JWvTcfWfnKO7Hax065uWH
P7+VQcl/zN7p4qj1wAxLFcYpC3E3De4R4TbercoEej5M5fya6dfy6iu5JYv4u17vnUyedC7Tv70k
cVmXXHReVpZ7f/TAawwKAIdDJVyHjuZ4cKQWmSaFH9PNnnv5H20/JIdN1UZUDL5LI9Z3uk6SRsDY
/Y9Pjid9FD+dUjkaD6R0+VFIqKs0+f380clqzezC2QhebKg7J/8TBGcUttlp0+2aQi3u27oq7vu+
f+n8qaSkOU8TOHHRJS0csEXt/Tk3VfXq7CdxOPLIN74oZV0eJQEElC43P/QO9WB5cghK4eF1yh74
UOs/2ETLZVaCrHkElwRk0aLEUZRCNupAUd7P3nQv0vs04reGeNaYHtsQd80ck3MF4Ho8+Ma934Ap
DrIBtDGK8ScIBdPdhUpcXK4lbyKueq7ALTXBICBsixVd0CTOVQzU5X4zrElFzvK/Cjec7lZV0c1U
AUIt85qVZ1CwCwBWu/U927txVW4nAAEMHwfFLHdtlc5fRt9/qsbB/1sbqgPVeNMfucp9lU5/znPd
gK4019Bi2Gn0GpRE8/xF992n1gDZIjWSk7FcNVK+4GtqcRd0XEGKZoVplqm7kJ9lgcL18+IrPoMS
2negSHB92bvgq4O0U+96dwSh1iyn5taPk+l1qi+yKJWU2zWZbToKh/Z2oOYnMc6t09zKbM0l8j+m
71wlo9NVD40xgei/pLh4JbJUNQXB1Rj01U2qpiWFjHbJkRU3EBTC8wvt9+UDj6DQybYhBL9mBq1L
5Zrg1Ii72PnbaGtvRw4uA+e5DZT6xAFUonJnYgcPgPrbO85mAOWcipHaJFdRTz51P6sYRGn40Njp
bsqAnxNpDVaA5YirjIrg5QB/6EyXVjiv3tV5OcLaOlX5MYyCqgr2WR+A3LuQU3ntciBQQ561yrDf
1vt4Ia/S42wIrzd50JKat02j7oJ+/BqPaf0hAvPsTuUq65q+hukrXD1fqa6tP/Rlqt8ltP1zixlM
X3O/u/Bnd3Lhr87V32MADxBwfJwigg7Lo4nlUMxjRveT070OOYCcA9DiyIMyOPT468BlLeI7x03U
nbbcNTVXdO/8klIrB/B9WGBsU55+OfTfr8qLZcSujnV0BcOHf9heyrbCpuOck/I/88Wf1eyQu3X9
FCh6zVN+AqdtSfOiQ7nJqhNrlKYPvheZt3C4g0DUpEDcgwQ50gKHn6J6rXc1O6fSNdXH1aX1Ev7D
J7gIJbPvk75Vq+CebpibQIudo5Ur2j7tQCguu3L66jXGF5qS1Q9+ZvTcqSbWdWDCir3oFdWdAQlF
v/k76EMNvfh3fE6vKaesSrN5yBXb/61Ijh6FHp/nZOAdBorhVbVcbwHlWB54V8U3QAaanyk+5XdJ
jdq3IPGyA/s1KLda41gqenvkkv1qbkxYKelieiyNyP19Vs3munA8/zmpZvugqvXEzx3EBey49UMX
K9mHygOBtvV9Fzir8WQpLeWWC1MozPFfB749KLRCBXh+e+DqPdg7i0iHWP5YxXT9h7ays9sSFle1
qO8z3a+g3DT6Awwl9dUQKVG/EyVMJtQMDCD3wCP1bQZG5pRNYOFdyeYvXjZ/20Zx3S2y+RO/bVMo
vtUI29fmK9ZlU2m+bUDXcIOifvGV/egW8LZZ5TuQ9UFHePXrVQX5LZ9sUmUb+i6feNSVCyxHCWwt
2LV8RS9DoNkpM4BKhleNCeAvGMdJDKh+A9bpNXAQ5YJ2+2rPSxf7Jv9bBslo+xyk8C/PoxZb3exP
3xjAKwnG262NcFNpNt9FiwgI3XC7tiIu4rAEbKLEK2b86rym+zlW02gZe6XXKMDfipwFBk6l5Pat
S1Xj7ugmDD1Q1N86UhegnWvT5qZCdDLEoGxlI9fIq+pHoi3oXxOBkaaBxGz8zQ2jei7CxHngUJuD
Mi92v0YwLahaZ//lNe33vBuCF4Mir0PkxNrqGobJhatCT7O4NhZ3pJsrdO7OQ0NVF2xQ07us4upT
DXqQFxBFoP/wGzBcbxuFOQMSPmtUbS9bhITuHAfaaHYGF7uHi83Gr6eSryh5i2+p1m2JbFMkH7Bm
7Fhk2jRRc2WUfNFZOv+ufjFTojlaH2Xgufy3jsp8nuxS62Pm2vEB3hPIPBaPLLeNByuE2ffNf47r
37wSCor45J6Eyzyp4xfVUNsnXddctoafuQ0uP9vUhD74Lsf84uQ24JZDEJZAZEy/RT0Ywc7qevc0
DnPx2bXzl1TlhCa0CvdlTr9IzDyMryk6RetODb1GEKnpAPkO5vfWa48cNY5/UPwdXHtRan5oin46
6FlrcKFcu5zJj91BBXn/g9I0/tXcOdYfNeHej3CwB6f34WBBa/AUgqSlcH6RBIN/1rTKc6m0c4tj
7Vcdn9Q8f1qVbz40xYJmk1LmKH5N3XVXcQQyO6B5cLvkvHsfRkejbgYpU435YSjNL0ao0ue92BZp
9cza1SaSoXMdHujhYwrOktREXhRBjoGb3S0G0Ukt4+ai92l+5/IsUHGEv5ZTipt4iFFVAXF3DJPa
cQ7C62vgN9mXcnFgBBSRm9pe0393x54yIZ4zhW86rf9UQy/+K6UfjTrbvv7YgxZ54B8hvO1MpbhP
vSnfUy9yEVO239KqSf6Kl5gO4pcjne9AbfC1H85PdQAQs2eG+QGCG/i17D675+v/s5tY5kdRcQZK
TVTrPQhrdpT7KUUrxat/66erf0QN/G7wFzQklQphpUo+Dcv7CtiE4NxVpX8tXT6e3uc0WTjRUawW
bzsgRk3lXqzd8JdFx/TLWwrRWmzVzzxpwAywZNRqJ9+HY8NVYl587EdXOQ2dZbBh6o37nKug3ZBQ
EN2NHvsAUYpZG2PzvoFCjAYW5yh6UYlRhkzz3XNFudw7/eYb6YO9a3X4GrYV13VEXrLTMOIce3NS
j8IJDovsdcKhTXi1zAJobN/PgJx81XHp/jpTDbpNuqH7SnFDA8cWA3cbza2Tt2wIRF6nogVeCa1M
FYgWrULVTiLJsKX4dYg4qYrS3KZRWh6qKquOwQKhwB/bPFZ2590UXlIDH71QzLAveJTZZhA/idgM
fVa8RmypKJD2bsSwOb9bY3PeUsni27qGBtyTHpvN7aTt9eXTm3ZO/DJcCv3ChNoaL+B3ikXYujOg
Il6ImZfPf7EIxGyWJSaLYcugeWDmibsdjLPQAqezVTz4dqadAP56EoSYTS+zsff+ypuyPyXs0cFf
3eBp+jIOdqZvqvuiBNd/g6F57yPyO/PU1R/MQtPM8E9oIKDuqNr5HL8N05jM4P4159JrxhuqXAE5
Fav4rbIe6a8h4r2Z36URv1+nAEgKmN0tXFxFTHoIB+gb7G48K8gAuW+Um9RJgFHPLP/Z1ZOHooTZ
XaRw1JqnBgBEcQCTRHmmCP6vgIal9I9Yjx744mg4heUdJ6AdAtVRADXOl9RoHMWwwXdshkIY7yQE
IOtX73EYOAXblKVvGkcRt9xGAiQfmJEpRyqgNdggNLfe5NzXy2AEZnby7ZkyrcK5Fz21D3TDiFyq
NuiDZVLdiPOFufH6NU50ZfvdcvPhK8ivBysuvS8Ztcz7Xu2MpWpQf1JrsEekdN219UNWOu6FBwxT
/8NDciwMKVfRyFNmDVQEhTDhGWxZ9wxHgHvugchfZ3Png8K/yWIWx3c6Px9gxBSzDPqSR2ZBsVhE
XqeipbPIhAsuBK59WzaM6Jy7kN9exoVOfCTFxZIXL/NiOfHaBnnFfgUyJjh3n0Xfv1txVS7LXmRU
673SUvmadF1BY+CQVPTOR6DDe4rdnyvPOYjOn+ySIuWuuucswLnqnRzKFmfS7i3P1e5Lq9CwxtdV
n3q3ou8W48CBwHQVDT5dSJZ1DpOY63txXqdB5lqAJMES9y6XiDIAQgPQNjcU+00nGWRhA3Jj4Cwy
6Mi6CtYYaMvPMnTz1O9hHAkpaTTAgNKz3ryW6eaTUDmkHUVpLE4XcuG6JeloJef/cUm65u8j9oZT
7dfps1ODcdcIyeYyANZ7Z4Gdeieq3Grq55a2u67tnDuRRL94Nf9USeAMVdSzuC5eW6CwlW4qOpFO
fUGZAm2Z6kPi6/01j0f9vpwD7UEFa12/ojFTeyjjvala6cNspqp+lS9WNwGxEbyy+HoUpYRIGrfO
PgShZZ4kdM0ya9lw0rzmk8SuacRZZeNNAxzEqxfL0Q9m31NjuqokRNJ3XV/uOwtc50qbQXgqDOto
cPR4bpXlWasF8ZX7Uacvz+oyrLLRmz+mYhJZokSUgVqJjHqNYaLti/87R/7/a2qv4C8Bgn3nTCoM
j4tpqgOUq+nS7XIuOWQYxHuNUfkMrG+nzS66iyVFHj1tAgoMCPWLanjQi+4co7wTVSDtRqbdPesZ
TCZrIX0OCsA+0y2QB6VHRZuM7M4jZG1ZoQsjvetTHtdU2pspqXWUp6zOgmfQqfyDnUCGIjoZzJ7C
WK2Kv4tULG4KX57wwPcHCdpcdfNrDprk4+bZ5sEHw8r0280TXhYd4Pq8PIqbGFQ+Dzt5LZJfDHOY
Kf/6WuqoVyjVq+f1dTR6GkCHsfwdvAZTg3jcB/vxqMYtqJylG9jnjn5k8FgD0zrbyzDbPiaZerYF
Unq7IKZcBIhplcFMLynPzD6LbpKkq+V9qtUm2m24WErWX1+KvCpxulhUXkRd1wnQ5cnnxg/znbbw
KbcTnR0+XzaPgVrwi996L6JPqx70y9kzjkI1nOffx6qcPwdVbZ/Bhs13wsbcL9GWXb9Ga7ryIu5D
A96pHn7QJj+/bm0FFHjuzobbWqaqry8nJMhlwuFIBk1pdTUtys3iwc57k01wFGwhLXwQ0Hr+a/Sa
KPXCv/mBTsGqkpMXllkNmwwVUM13wZJoW/ZtxYtXWk1hs/c7uJ2m0uDeYemjAH5t6Zms2MxzSXcj
unzpydhcRNyGzQVcZWI3+Z1PBXbhFUhYHGUvCWXw1I72j3WUFTbTlscC3wQqCThE6pq6eap6uEQK
c52+Ua8Blh/Sah84WyOGYWixG5oWP9peNBxdoq7CkAP8HTiK2b3OAyBMOFjLIHlsYrs1acqfjrMO
KuManFLj7NHYB3lnWxZcDzjc1Jl0Ut2CTNTtbIU2iFVJxx4OvVul4aEU5zVkHVWry8LD6tkOTXSr
JsNfRqa7+2TkpFOGNcPq88+oNcOqlwy9vUt6VztfLn8ZvL6I9QXJK07YXuxmJZlpAWqhcT94szU+
zYqT30czlwUgBvMGaJLfe5gDz2KUwYfoaD/WNbzRlkKvXp0V+dLVcBNOE22ZS4QztBH/plDKqHs1
abjXaeNsHyS0Dc+DWd/JIBTKSyfnXVW7wOnKdLUs3lCZ0GQ8REN7ESNmre2p4V3DF8+wwfPXiZbs
ErMmVwGullcB5AiI/HHQKx+jon2tTKQq0HxwlkHKDMEgPNjcQFA0R0GjqGQAwjE7dEMcQq78w1cM
4teU9oGdvwkLl/m3584+vbs8f4Mf5dzLzLYr+HzcsThsBl2e3fWqHM46pKqcVfKc3ixP8etUYqaG
D64oq8UyutmxUqJB+diMcXxfw2Ao6CyzamvPeQCAfq4aLz1Yus+Qqh0F08Wnj+7ZRBLoliBGWmxb
3JvnW5ybWbd0vu4zpYy4jKHA+iyD5XavszEDhWvTleECxSVK8emcRNs3XFJd647RjVfqaNT3uU9H
JPsH9mRIoqrn9nW26fjO++xqECZBddnci8c7Nzgf9R1FwSP9RsRfLDGXxZe6oD8Oks7W/GDGsBcA
2+J9ijRl4rApm89mDZLGCMwdv1OG8tVQy/Vod/NNaxDNVPquV99cg+s8c26zqG+eqjZWzn3ZqXsf
3s3fITmjdQwISEA+vav/9ChcqEJBEfj3HJtH1MJ5uSLBDXRYsCVRdP7lIm5wFjBPEQP2qFdCrd2l
pfHeCg34pXO9iJuzWDdRMtcLFKit0lGzxSZ/zV6mH7aPgbzb6cJr+OnP1o/Huw+QFQEmF1VFfvPu
E9REYXs2suQhdkew6KOTvfQrBFn8zUiy9qhKK8MiZk7bHkPbo8nCmoDLWKyvGLxLO8PiUi3tC+90
EmZNBR3eQwatjZ0r7UFAFSZOJw8GfCHQBdFXde4mugzVEjSaFYcBYPbRbbyPnEe6u2JM7KPcgFE9
9MnTHfepiePgU2zR9Ltcn9VxGN4aM2VCIv5b0KgE1p6DsIivgj7/6HCALkc2lR7nH5sA+ixjoMe7
6Knh0iwFcgPb5ifNjJT7bDL9e0DYnPmq0Mb2qKnD76KTYXNJF+dx6g9JbyXQuC0Bm59VelSBVtkM
viL53sWq2eSf1NG5W8NmQ0lPTeY9GjR/3UWlDXtU1EL6s4irLuUiszUhBuSn9NIg1s35V7HUkjwX
Sm7e/GuoRG2LSToKxd2b0eiefplyeRHi9qvQxII5MuabZ79Zt5eotHazs1V4xGMw+HeGHds36lKZ
Zlqjues611oL1cQqolbnxssmShnb5vz/FJvmkQ0xWPp3bjhJ83du6/o5G2sX7MC0pnJsto4XuoYW
S8ob+SmATaQrjHMP/acJYfASFkZlAMnm4F4DwdTOv0+cE8xRfO8Hjg4DvcFjVEal+iFXe/U+tile
uxqmVL0X2U1ACzI5dRGVMzjzqhcx81LOGKzVvfNAKlmnYoSvdTgZhX3/q0hJVEdQTi54SVcRgI/X
odHaO+mVv2ijl/b4bdha8MtmAmRU6+iJioCR/ZXLmiYcR/2UV5w66ON8D5Ma9++UGkP+WYePsTN+
oCg3POfzkHF0sujmBCwSzw5K6AO08FF0MhS9Zd+4qVKwCX/zVgz+ScKeE8TUt4NjYvYfgq4Oz1uY
ZHEbx7ou9KzcN3mv7XoOUih2drJP5eR85C4sehCJnvEeCClKmUUs7MI88aELrhujyz6Zo9E+Z32/
09zOoWqy4QL859By6usb8e274DKUfsdOQsX4tvJUK+GDO+T5J87BoKb7OVzlx25d2VjCa9gFtpUh
rHIOiZJ97d1kopSGwYy615mIhe6M73Xioo36n9Zswovxb6GBXy5lXW/mLX3tR9X/qFUz3pequSro
8p4LxbgKvuo/oe7mqNStiM3Py1yF3g7IauMUBj6dVOF4L4PGN+w6EzHI59VjhdrZ/OSXQqw8Sdyu
EDyiE5doQezpnco4LaU60B0OPAN3IX+pmC/cxdPjXGW/lBpcbym2PKKr3CDdG3FaQF7Na5UwMay5
tgzv/4DllUiIuLBPes3wq5XEZVtEwlq5AQ346QQH9rkHjJjzMuPei1X9GbpY/dng8f8EGSegnF3z
Karspc0wocrDAlGaX7mC1tRHkQrN6+7A1vkI6BpX9bCWD4cGjl2wJn8EpCx3ZcWGf5QIMfxLEnGo
asU98sU+3FBV1t+MjQJ5xrJx05cNngxVkLqA1lo3zs96cTOWhqaeGpzNP/Kr5DGnZ/lqjs36uBkk
gL74fAdavQPJ5o9lxLCtb5RASsTQBRzEIH6ORoPP8iL6OelNkLqWTWjGs3S6LC5+20Lb4gAcRAqP
IGBayZqbj8xsk4JDLis6ml94MZQfxueZ7fKN7lrNAn7c6eehKJwMcM/lZ2WRuePVzyKOmjV5txzF
6ufRnfMTnX8Qpus2fasyitPmrtnTfB1OALlNUwWqeq5YN7WqPYkEi3bGMetiiPLOgjJkmcpA251x
BDbvdGGI2Y6vVnGJ89C/FV0iwUPk66cJ8JfhLYv4pX4AsNAvQ0AQM88xxCQSsqZZHZel0sGhOGiT
ZVYPunPrXKwB4u0U7WY9GHdRA0P8WkXTT1CsjUYe8Nj7o4qGUxG41yEAHU5TPJ9Cpe3jjyCJdFdB
GwaHPkkBbRF3qaOhgoNzWXqkjdE2yocR+EXXVYLb2VjgyFNgIjSzVQAhd9z8TjEot9nJdNVqSv/Q
dHZ5hOErv5uyPgf+dZsWVd0eOP3/KUm9ZBInSSSzTUfv2INBy//xQrWlNY0gYLv99tokOLOrJ3e2
g5MXgohEPQPVsHmkBve5dXuhiqRUtqyM+yiERTINSu0qHwN92kmEDINuQy1YpemNvzhqiWnvgxac
KKfuDGBhEuMu5ollnQFd98FXuuy4qRKf+kz4hvL2rnJ/d11jryqJy+k+UMvDxJFqpkECLOI8D+6z
CsvMYZq9fCc6GbzBHq/9ui9vNp2bN1+rBJY1E/LkGD646Ep1p+ZJPOwUxLDSsU6bf9daxUmbx2Fd
SwzW0OocRZTmbntNnIxDj5eEwVFcAhs0cT8w7yqwlG6zWemOse0eRSoWlTWORnllDEl3q0CqdCsW
GQyxyHSyY7O8kqk4uYVB+QFXJvCBE7gZNvF9CpFluFiWd0V7XC4NL9YCnTb8H7/EmvmuNRKAc8v2
VMc1PNdbmFjeFY2PFhdNpV7pHztwjPZsZZ/6fvL/YoN1jKoAlPV+5lCZZuOI0n64IReO67F7cByj
gKatyqFz7v3vdqyeMrfW/ypz/Rn8zeGbUfffNFMvH0CR+bsY2vxBBXyJ7bifUJDSB8Dp0o3tLtyb
XJbmH2of1lavqqqTqmbFBzF0401IA/bzKlCMctZdjrS3INtd+JdglT0klEBfWV1pHJNO959rs/oj
tdzyVh8ofrpOgmPAM8fzatPt5i5Wpg8a3wGgWEaAFRKi9SpF8EXWXZf27MBmCifUde/DSN5alf/M
QaPyXGXFH7aTVrdDXecHdYB8Mlpi/5mfq4cP69qu7rzmtfWPlT47TxKypZfVZY3lVecDEOAJ+MBV
fMj92OLZxbeWGwnbAHNNNXsauJ3wpejMBm6t1r8JtQKQ4GDKD7XBlaCISTp2x8H1w90EQPPLWBlA
R/q2zkYb56DjGVSF7l5RF2lM+2cwzg9ik8F9aFXD/SRzv/rYmkV27sbyNpqG8QbwOfPcLoNVFWAN
zilPy1bNf2aX8d0vlqKefeOaSwnsydDX6lFslMJaZ73MGncvbus0mfs/qMH29mu+1fPHalvcxZKu
qsPetrqLmirz9H99Mlbs85/7KeCt8MyFssK06Kh499EIbV9tKHxqf9N67oaHPnFvwVP6TEdQcBOm
PEj4OiBn3yZttG+CKHxyG6iuubyo95Gphh9BzE0enJ6HxEUajYJ255bHPp+T3aPo3MWDmuLVQzOD
6COY06A0NOF09EO1uH3t75+uYb5wH/zK+d4AlPgZiHrjmDVskkXk+BM6MLOrTsB+UXiXDBSQJ9qj
lrjWb5V7LVpbb92HSdfWDImqQXHpsK8Wo2Rw56w6wfQ2nBrKUddDmN7nXLqKM2hm5YxG5EzrnfX5
t9OXY50uMPY15dfwhwKbF0fpbWYow2cjqoCADjvIJuLYeabL5NUj0+jAMvTo2WjUc7dAYpkTz/d6
WX3XyxhuCd4iuzIAJ0iBQ9e/sqYQYm9v6VVeMLXGZSjz2jiVcfs+Qs94mF3JYObWq24UOIofezih
79QkO9W14j/KIHrYsW1AKxWV6wgMU1kpq9Vf3qhxEdxt+v/j7Mua5NSVbn8REQgQoFdqnrqqB3vb
fiE8Mo9i/vV3KWk35d4+5ztxXxQoM5Wiu6splMNaLopKjviy+6Qrq7brjJUbZxm6uqp013GwHeeG
Uz2ZoE1/0hMQxFmdzg8o4Kieqmj0DL9gD2OqZTe0IDiotIvbHbgaUXSYVfkNFXpAbrTDM1ks8iYZ
iESt3ZFZ2g4moEM5aHdQMwbmWAMQO0WZnvMmzAH4LOxPdd8cOuHGP0YAM3rj1EQvwCSedo2lAIWi
WDziaYCYozJJRLwKfFt+JW9GJsXFNsb0DGyFfJMrbyW8JYCr+gHCYOAygBj0JeXg8Euz6gcz5ZdO
y9PrME3sY4SPSBZl2nMhzeBlYtYKvHbsYyDOhhxw9HJQcx+N+ASqoVdD3itUxQg9EzQbcvdBm9xX
i0Sx1bdBm+5nLerXTS8IELYrI2R1yQFpIi18QYWFeyTwCgPpJ30AbuwCZVFGHbgzktoEdKkdaB6Q
GtGFx0Eiy6JEzTVe4G3OP8/TNzdCWs5llvlp7Xqtzc3d4rbOfQRybW1nAE/1MfBRS48iCP1rlORb
RwOx1hTGj3lXjZ9kH1cgNG+CawNigAOQ8YXCWHi/CCRB/k87TB8ba0S/Qm0zexeP+S9ZmvWB8F2D
DjhPIENYoFwHB1XWg8RDJWoRHQYDeKd7CV758IFMtyJPrSv+QNZV5nl6AnvQA7BzrGslbXOWD0AG
3jZG0KwWBWkBruR7eeprd05I0TR8P3Yq1/7mHHUv/Ix04pYMFkd9BYg6rRsM8BD9vhEyYYXFgFs5
OJt3Cp81Ty4gsfCv9/s28TwbHrgLEmfc8yLWQzy+4ggNZkHZAGSU1GHdDmug+6iGm9/r6cefKvdn
bdbp4Z1cj/fIJuJ8+mZealF6ZDL7uIjIQ5Xa/SZwXHH3iyJFZwM7orMqe7esmH9It1tHaV9dlp8R
uM3GqYjRSaV+H4vcrAMd5clBeuecfKB5PV1VhZze/xWmTD+5ZcbA6/T7N5sJlbsp6vXymwLYaLyt
UtBBoefQuLi++Kq3eFXJ6tBCj7iShT3DZf0JhZz9hSR9KI3LbMHBj7dH/94nkuGsZVwMBETH9QTe
qrXBu2g9r6eFpP+PGy0u/A+0GQnme6AbUQNtWJvOp8XhoMhiExHisSfK5FJFCJd6OfsYCmBdkMhE
RWS0GzuANZZ2c0mQ3GrWcRQkl6wLcSgwONgswB4GwoxFRXoaHPyfe3XC9Q0q6gDduGjoqnOCE8rH
h8O8M06CwIIijckyE99icp6lvlghu/LTFla6o4c+fRFMg7thSLpcW/U9kHegBbNuVT2BVbsqP8eJ
1txiUbwOOp9A21o2yFb+lg+dmaBhykF0hMyUIhWaec2AVKokfYAa/VENfgkaAxGhvGVR0E4Frz8v
m9ACtVMbTNjpbfNACLSzqp3IGynC2gHkZoF0cAjoDVsU01MaifEJlUnDxvRBXcs4zoUkC8LhIHCa
eKBZjiDFEdAnmUdTGoaAZ3g9aqs9rQK/Wf9YOo+LAao8gh0wMoL1IrM64x/WRsWZRBq4lM9ZkbzQ
jG6ojADeh1MBCi/VrdEQu7k35iiVoVnHubFHtSLKZ5QFreorVBOLPMyOJEtA7XsdjH5HMxqWn3H5
uZ1uPERpd/8zZjgT3/2MPtezlSlYtadVWlYNj3hoLxuXzAh2WhKGdz/jEOt3P6MRWsa56g7Afa+c
9lQX37nzDH7Z6OQr6GYUOiGsUxedP89tN/VhhGmdDFO0zooXZtrhCU05iNHM1rSwhb+9YUqeXDib
XiTSYCMO3rcwbLvnBv9nqMFHNSlNhT3p11SL9hma0sCOCxYlfBsOHjN5eaSpwPnlkDa25SEVLcqV
njkbViblTQvgTgeSPBroDMBwqrXkzi2TPSlpB3LXdq83JHsE+qm3PADdOFr80mBHDeZz+3n0JuxH
dFpuWNC9Gs0QrknLK6+YWxBYN6JL/qF3rXCXO2BscfJeHBq92cuwQ5hEiWhIWBTeTcnMRSvDO3n6
toBWgQ8M3kR1ZwbY+bj3aBltkbQXpBa1sQcGZwQ+H9eNj4SeVcT6tLfsslvRFMxz7AkfyEBxOpIE
aGim54OW9wjcRABoCdBzvbOP8icypSGySvRWK/9/s/ernj3B3lJgXLP/EDQtdD+uHcZnN46f2tjy
cZBLGV/ZVonWCbRoOqgau7tG1YN/pKFXxglvR6+K2ml9b/Tv6zwMtXnZvW5xNm8U6g42jWkETNU3
fA2iGccBbxQYt4wTT1DtY8jQmAf97YpkpCW7d1NTgIo9Nhkq8NWKv9mR4r/vAfylp7FKmh1tK/lo
VR4t+x9ug+xKibbZtDQOy4/xtx3/JqMtGh3FSE18/B9+iMWkBjv1K3kti81pnwpEx/7v32UQFFtD
b6rDpACtmBqkAqkK1EEXNQjHxjfHPYlI+c6MFJIgq5a1ke+CEt6oX2btm7vFC13RFovJ4t6PRePl
tSE3s5bc//fF5MvSUQOmZ9flTt7d7bIFXVnor1iPk3S3EQt3vHGBYKCwTNFWXJ0MVv64Ay41OjR0
AgNsu8jMJtgliMP/bVFRZdpK47HjpSD9uuRqsLjWX4oGaJnMAj2EmqFdcrgY/WT1a9OS+96YPgDF
IL7FehHfAIBVZn2FAGpSPSage71FKPxUExKXY58+Vqf6zYSkTb8ShSluZAeu3GrLO3w3WWZrIwNm
oSJBPdhoSNRVYFQgDf6bujJsPN9q9fR0YjPeAiAa+Lx25G5dmQ3/TKE8MKdg35p49L0GR7jrNMba
SYYFXzcyL781qUcGvQ40y1y4DViJzPqKWh+UIWlc/zbaYNcCMfqnEt+XwBrjzWHI/Oy5HKtftDJK
sm+p4fNnBNOCA+2da1ZPe9um+a+98yHiazTJLXsDXe11b6Bh11eJNN6KNTK6Og5Kj4MagM4Ign8F
dTTyNXXTXdOqSo4Wy9GvLvPixe6NxAsS9I+y3pht0YltAlAzerXVHF6vOt1/oioEvwOw3BQlzp6m
KUJf6yKQ6C2fGmDUKu0yHWWIfMeb8bIWFWLdQzNoPlD2i2ItRR58GXSASbimAchLO32QLHVRnAa5
CcBIT+Z6/eC6bvfYadn3SsnxOAehF5CbTzj3Zx8Aq4GgBOSVaNxNF4d8nyKy+hlpIxJbIFvaIRUA
ilUbjXVAZalW8WTxB4Fe/LVV4IjlRi1/kHmfmx7KwepLgYKGeUqaVFlbJjo4wASsIf2uDEnTou3u
lAt2JIdkN2t9C1BsPjPZDrD/pQv8dMfdI7b0dfZV54AYHu36pWoMEC8GOPYNJQtO5cplCLm0TdQ8
sSbi+06WwqMpDcDO8MFRnRh7oVfWOosdY92I0DjILhxX9IcpgKx7aNWUqkWWKf2daNoE2b3x4AM6
e1lL2sWYXJG2Vhv9D2tlkK77LrQeDWSQ9j134x1CSvJTN/jrDHwbX9F7nKx5OOjnKSwQPgKuK1KW
UGi8/McZbPE88NQ6lABe2Rhp4XyJRtTEQV/0YPv20z4Ak12ePcWDuSmi4AFoO+MXnTt4GR+lCSQ1
I3l0cgk8eAV2UORJDvq16FVhpEi/kKIJgnxe4QaIQpnoSQDxiFmaIdCPdRP0LqDGpSsajKYe1mVT
gIP2TQHGw3/ZzcbJ8CuqmJg9kdnffM624hSJITyTlS8LZF1JvgzA99B2AFh4sSLRoAwQlG8WalIc
9GP1wLP02T5vUOXj6UkrrlExZhve1+W6jri40pDgH/06aeZjP5XOcZFLv2KnTu/OJKLldJXmIORG
UNQAwWp8bepeMTBXle5pIXImhp2LZMXbSwWEKkRB4/wJPZugtTLQXj9PlcwOWhN8lpPYLLIeb4FO
X7VnrvIkvMyiK6rQt4tBoEVonY67dtWDS/aAjG+wsng1nHD3PqowY+NzY4cgBApA8iULo73ZskE+
bWDsc1SybI0AX3yKGSs/5r62Jrk+WfFuDMt8V6r1NQ7gWpD3H7Mo145pZwICTMkdOwzRbAbCDmAz
W8Cg0guviBWfdQ0s8XQCkmORjcWVtbk4BcxB/UXlml845wD1q7Pv/38WTPkw//DRDI9NhfwccVQl
vEZxUoqSWuQ+FEuVFUyfXYfzra5mupv++j9wl/5FoarjTG86OhCXTNMGctm7NEGZWSbQanjy3Epz
m6F4aGUM+fDR1gJrG6ZFuOVIOX8sJDgnfQDF7knbWYDOrlOGl1Ol9f3qUwGsnispi8lY+2PQPxdT
77/YWeDN4l7i2B6XN1oy4ev0nGsDWNFKt39yce5BWSEYHJPKQqR5YEd8mYbPNFRW1a38kiegp4FM
WJHxIBBnoxktclDltNLwpNmPgRjWHSvBefbnCallyL2hBGLcLgo68CBQXsj1oq7phYGOS/0UZJsp
wLFGF0l1aoK2OnVqoGkpSnBNdCO/WSYrd4sJXS12tIxkfWtHe200jovtOzPwxsInqd3RvOGL5NXx
Yve6rboNy6m2rtM6e6DioSxz2YjuOdHtaFsa0XRFw9B0DRm+Cy07LLa2HrXxJtSKn8A9jvHohcli
Nw1ALLDq8WykvrNqet3fgKmsxlFQY9l5RLJhanu+rQDocabBCt0nHHwUGm7AV5Hqe8TZ2T1qgus7
M8lPY9FqFkgy0DqJiFPmAw4cNj31YJI0Z0gEee8NxgC8nHuS0oIB0XXZZfZzbcrogkzu1xw1vi9W
ZaUvAtwCgx6UTyQqWvyLmZabHTt07L0ElQsKDQBamL0b3pgaSidsEDqum1U/DOGNhqDPo5sWuY/F
FPnor2e5CyqyLjyi6uPzOzMUvmkAcG6v/8e/o/kOG9tluC2UADuWjnw28G7eYWNPY4GWeHQBPwMB
sD0jBYb6elMeBPLUSPcX/dlGFW3r0dyJc1wWFvhCQgsoEIsRXYX60J9nG1etnJeb9h4YTfJAs0W+
rJ03IK+Nj1qU97uS28Wcrt7us+zR1RVwtJmHrvvLKXzxkups3Ga8mo66JtwHE2mLNVD9/S8yBVy1
NOwfMUwtfUA5feWOW6S0X011rQCXu5n4X1hWb3o/s3+gJirima6OO856AchJOj++ic0MeKNgXOkq
57E1W9KUMHHSDueSV8uOgHMWK18TD6+xjw5sfxstj0sQzCHzSQM3wkuBLOMDzWw+dWjnsYvZIlRZ
0krTzu8sCs0vVvFYgr32L1raAXGrpAAOyr+809rCUgAUtpsA7+mDBf6LZBWA7eAozADfhFoYPDl6
EzwlWeBs4tqcvFAA8KIDiW06AeLPj3KUoKkpsdkWQzDV8/zuEu8CUbSuAUIL+qLiSOYDYHvYI13O
QzTIlUjQjEPT1vvvn3zTcP5FVs8FQqeGcAxUdTCQVfwJANinbiEBOlk+W6xwjz4vLLSDj2ydhE2O
SsHEuNLQsmI658LehiCXvM5mrNT8XZFNjWfGXZFsBifu1x1HfR0t8f32dTGK7nO0HMt2vzgkrdoI
lVr/2ihIcFB8W06LaDNg8DceTWv7W9zW3ZnqHKkesi3D4pSA35tENNwVfrLcykm71E7OnI00f9Pe
rTCnGADtpgFiYdUZaYJPD/UD6hL1nPaxUANdubZqlCRNpgO1Tg/dO+1EfZHoMrWPDTVb0sJZSstH
arlcfCZT8SGIUcaOFHlxoWEchELWt5qtr4daPGsKAzRPxSj2ZNKS8eBovUqtF5dSD372VgHOQa3b
9RFP8RU6FA+NGuZmC9WxoZRNHAH0WsmNwkcooQGoSp+jgdLxxbSjWgEzxRdRP0h5oWnmxivEi8TL
AEzORxPRBpCIoMAAT+tj1gN6iazIh9ZLffYRy+TexzQlYAs2xUvpoO9hRqAzB5B/1QqQnAaCHC/T
sN6A3hYJJ6VYYMjtqhnBSKMwzBf4csZ9a+X7EmBrqDffjBV4t4fWBtofrS7ffL9zRlNaEqut3nkF
uCy2Ipu7obZAaYmsOPir6wP9xOXof4661LwGXDM+4lFJvxb0qPGHoJZAnFZlGJOOs4QuLb5GZi+7
ak0oEQBxvwRTl3/mfooq8rJsXnQQOSAS0ie3MNa0re7E8oy6PX4ImZsceqA2XFK8SG2BPhw8ml1R
rdMpbz5YZWt4Q57UXxLmvDTgvPsZNDV66pEO8wbhA5+ljX4JlG6hDuccoW32RGniLA4Qxa5RwjQn
hQFobXn4B4sPlDjmTuU+thlgI9LmiRZEXSf3OBHFCF9ARgPQE7/j+G6CHXZwil1XjOOa6HVCy41Q
FCzHNXHxlEZzP82N2tkaIsp2nd/LF78ETiqCN9/93P2Ec4H1wovK37HBTfZ/GvTlZ2APmaeaqCB1
B7SP4LiPLmb87U4ELuHiYUBjo2e1KCbk8bcuCMC0Muo5iKPHb6SPAS2J3w3YFOl5AC5XIQFyOj9F
VBn2TOFK89/K+VlxVw8OBVDbXlctzxlahISHBZDJCdAIiTZtIxzLkZQC75EHQKD8DM7X4myjk7hC
5uGYkCJRNqTNdT3YgPvPxssGsrc42GcDGAhQv0TrpqZz9Qtdug24lnzd2joWSopCzdY/5PjVelnh
5r82wpbZr24oY1TH5NOHuDPlBnS72SXlpQu2uVjbssxCkRt+4QAHNNFXUctqS1ChRo0SPN6dg0mR
Gi7gojUeSOuaVXzFBoSC113Zb1gGiHZUUoMa1lCoQcswKYQfmiK4NnkRwJXXlTlMr4Z/XXOnv7sk
J3Zb/5Km0wMMMf2FYvYJtAmAfz7pwK+NtqYWpifN79BPpYQ0kEyGTe2s6LKiS+DjXwGQC1LWVqDb
t2p/EY/MqInI2OaJhhZWF1xj5yZfaYVsMrxKKdlsFEpcyqEMUBDaeEhpKw3p5/WuG2mHrAYEvg1W
2XuNKEoc6XN0JCsKvJhY9FIa/30tJxeHjUDx4InaPGrMiECb6qCsEE0wwF1K0woE90qdxvlOxlF3
dMHciU914WY4lrFkjcpM8+Kq6l+UWTijR3O9BZ+RHoUI8Mmh3uWF2Z3SoF2nfeuOqE1Hle98GZaO
iTMEF948j8lAKAMBXl7Pt1nu4aQYrswx7K9tLfsrXekcyKoTR06EpgJfTbantfmvwB39PdmhqQ0w
0Dkfb91Ys+NsQtYoqt0CnWcAjPhvfyTXQP/bjuPDIm4yfIVV5ffINrq73Y1a5GfUvAASewg81iSV
R3mtOA3LBysqbpTqonxaG2bPLK7ty5wo65m9AQLvuKFp4QA+rQ6rG5nSojd7EqWgGNn4ozOA6wvJ
M7JX/m2irjHT4hl4ia++kzffc6INNL5407bs6puhxcZqZGO3CoU2ICKFTgwa+qA7TgidXOYZ8JUf
7BrF+cqAWi20Ird3QN6qUPXwe9F/clQV4FmjVShHnR3hddZemzgdblo/2LNh4CgPB6wKDUrkNzm/
EDoKYasoUVkJ66KN1g887HB3ClEl1rWdqywXYJY//ZljtWnNFmDOiswhLRO836aIHNNhgYZK6kAr
9atZRPiZJFddfisJRNut1k2O67HCzy4JSB/J07KefFbKbsYMJX+Ie24b29SKDWDsX7dc1pGJckVe
5hPKcmvv7JSryQ8+9IX1IOKyOzlJu6naHKBLxQgyidRwS493hQBYAsrfT2bsA3eOLmcpLaK5WjkM
gGuaFXeLXr0w96Ajp37iilwUH01k5/3U3fVW14c4ePye60aPFLisFLUow7siysKc3SwMeXseMgtM
KmXyITV4e6SKxazRUdQ4go6sd0FXryoZwR74WueYuniRx/+zNpc4LoqY1ftAsu68iFwOMAWzdb6S
D2tEs4zXGkazEppbbWkbI9dxJAIDB+ia8Q3SIPV9pqvWlj1uDtzJbqcnHim40eN4Ter50irwYLNi
M9qSULY9ECptfV8rN4svunonG61Gbn3lOgL0BgKecY/2Wwv9uxszdeKTm4vs5jgMNwb0mO9Rn2zS
Py3swm/201iFZx3gN55pZM6PMnj2Y19+NxMzB5xgbOJJVKLoPsgsgH64zlMd894rCtN+M0Wlfo74
/7YRyLgJL2wqZy35Nh5l822oHLn2GxZcgF0ZPYiycFdmMGbf/zAAvDAanWx2fS1ZAGWugadFMn1C
Xg7EZnX4o7BKZ1ua2mD+U4bJD9ALOFuXIwC8Nh1TrsdCr1Zk7PsW4Bfe1pEhzTLFkQaiv9/abrlU
HrPUGbd9vJliZ0Qjbzbd6CoLfgCJqbzShAbE+tHM6tRyFyir2VR0yb4PY3wVqOVTO0y30Rbyxp8W
V2TOorZH8dAk94ulGznJLkcZJA4eKTA8dQBAorEGTalqg6rtaiRtUkSpUU/dHbpoGNCEgaylo9jV
aEBo5fVqEm5aeovmnbqb2E29qe/eyWn6fu3idfFHMl+k49pICrbScueC50t87vBO5nuWwfRV2FeA
CQIkjO+xYXIAXZfb3jy3ENJ4QAUMTtPKfHBM8yZDPPaVC5rRsLiZ3QKk49VNa2o26rzR8asrjMEO
7em16lMnHNHmj5mLFj9bdbQT/mhiv1rSTK1zOvk8yK7bh9LCA7uJ0ESrrgB+Ol7iGjiNfocKH1KQ
jLQ0aDXsEiSa1k1TtavFwTu7PMg4Mi1Ov17WLg46twRBUP6PnUjU4/q5sZe8yJ54r2dPKI5doU0l
vZEIVETmKW6BjRZyr4ztDXDC3WuNyOuzymbvsglRLdsEy1htRqAaK92NbTXulUSLBS0g2ZuPxSLv
m1cfbxbk42+7kMV/3aVsEeE2ir5E76VePDht+NlCGdeeZh1ygoC9UAp0Lc6KmjlA1GwNd1tMrb4C
xSNb3x1L5uOIbFIdAN2creeDCY9B5uJGcRY9THXs7oKw2YUGmuFAQmrFa+Q3/I2W8eAzkoLbBIxe
H4AvhK/f3NLUP1n4GZTZ5mrI/eHUjXb+TxED91LJ+yAuAfQfxPNyNk2RV9c9UAcmy3503PYDuc36
NNlyoKbuaNXbLo5hgSQpdwGvq3bvTNAjT3/sQnLaBYfnjSHEAZnMz1PWJk9+FyUAUBPapsURdk3T
WTGFaOPTB+D1KxPUpd+sPhTnxv0OIHF+I+nQJgbYRrLPIeqtENd78zPPhyBtvbAq9YPdN/ZGE0gr
JzK8ZZrDXvKmjY62C8ZkPF3zrzEb8CDxg8/joHeIuvvTrvVN6xPC7R4Z6EBW3AB0Jz+mRdu+cJE9
8tjPvgJ1a1plbVletIAN+IyDXZcUowYitMnVrVskAApjdcnGLBBlqCaZf/3zNhgCahuSq9tQMe5z
1vf91nKDY5z209XBn+2Zi75Z52hp3c3TXg/BmMulR1MQJfh4L30OnZg/kaQGSfEqyarmQFOJYqo9
Qjz9iqZlElmPODHOMxKNHEjyug4wbMY93vfJg6kGutLaH6MI/DNN8H77KjYKQIdoA3Caxt46LHIy
o0F2OlC17B649sr23XoNvemrSHZivSgWOy3DO/uoAa9u8Yyq3gGpVQYYWcc2fi0bLSYa/h+Po0TB
N91daI/6/ONoaRU+RLvFMgIawkX6MxxhPubyAOg3kNiBAilcLXPL+g5CgwY96UWp4W1NSx227bS2
xuuWgkvi3QD2A1ZbaxLSYMXSZVuBM3dSxBu0D6FAFq+tH7XA3/SK59d3LBwkldz5Qx64kJO9NBGu
H0ZEdtQioOuMXxx7HJCskMPBzZvZGcmXRW+b5Di7nVI+VrtIlflaZnmQ3GbnTpULk2jwZbXBibFZ
R6qymGR9WFUPQ4DnfDwBO4dkUTky5HVBcD1PlbGT9XhLHqPEA2czA3+P8qr2CJOBnRc7GeXVBkUo
2EPdBQ2i1qsHgGYh1wURD6YJHx+UC4V6bwNAu/uJNlykIHgnHlvbfi7sCK0ooTNtzdIpd9oEq6xo
Ub1uMaRGJ0CZR81FJEAWp+e3zLJh3w55sWIjQ94AhRWXqHGSB3qSv9eGY/le2/EaNNeDUE36vz1X
UpytvEjPom+bDZvQC94pgPBRIYfTVZR/bvwgvLbR8CquOlD3LqZkFaRjsEknx1m1otHBnjFGIJVD
Q0Pv4Vn/aOG1am8r2jnRZFO0GxiCEa6FmKCyuzN2oulz0+b2NsX7wozoXAQOiF46BA4OPGBrTtjO
hMZ8d9lp8Q9AXLMtAkrdGaD63VmvCrbV7TbAmy7i8KQYxsZv5rnrZ02+TmzrY5xV446WDBHAvIJD
6bSgDc2s78AL6IEJBZZ5Io9nzihPfZriaWGA6kkKd493sf7WqGHAJ2wX6jYIrdSUFEhl5Xi59BYJ
XQlEfD2WhMZuUcBtvxcM3w42Hq67JrHQhzCka5Y74JLIo9jDf5OMQey1biI3TDzUhrNJppCgMBI5
d/R514hfukWfKvZrZ1fbjfGzTsrzIETxIy2tx6rT3G/FkH+ycqDRF7Xz0+rr/IvNkGVtOlPg0wj0
rDoY5crXEn/biyZ+cdH7TUFRmk0oj5Ao5frwpqP46TJ70ynL/21dHUWeLXN5QrrJrL5NIZLJEiEp
gD8Ar1cRx4Q4aK2qzA4uU276JE868SoHOEH4H+UuwFkXP9zS3vsh/ywQoBYa4p1mRVeqc+JjG+Nf
NbpSAZWjZn/qAhFcCaiHLNVsWZew5ErFU8bI45vSpUNvnhn6elcTUA1Wo8aSf+qkzz30RNbf8Lg+
JWkEbNo23IClCy1uE7ovuyJj3zOBZilrqj7hW69caRrvnzXgB3hBCrrCPnoyWeN+SupBrLQsLW+m
VefAUx3HQ5O67UOP1No6buLpY+HnP2187/xCV5Ufdr94k/3CSb392PnCWaPdK3sIHvFxx8vXwM2b
jsbgVVYY9j/SHr+qh/UvcNOhpA9ZgjRpHyfemsDg49XKAfzk09TV3Ta2RHYGTr6P9w/z3g+3Yucf
kfdvflg3wE+FaAxzWmM7Rc20D1tUVIJPyfkc9H0K8iNcxUoWgEj186Jdrv673Tvtf/RHdqimQ/dh
Z4PM2HIB5lSIFEUMgCgLfHY/XbS1gkara/6qpemi1aoRDWKJ64NIHCwhB8Tt62NVA3mBTr+oSQRe
YYKPPdL+OyLspAEB/w8oLNROC4en3V6CIdHwQFZEobbRXpxmOs0zhUmQAaDvICP0O92tCRjbBLWG
LLdaRYpCd9IVbWerZaTouvRDC8CDO3eRc6btaE1tBx3qeof5dhrgrR7YWCSeOTDrqn8O8Dm7ugzA
sSRw7VRRAPNvddyhMphkbY7PH5L54zoLpZaAfr74NQIQ8jA0tZ9sXn04Uxw53tv62XRZ2msoIbOn
5oCfKDnRYKnAuU3h9ADELCeaL+opsBFo9wGAyKbC3JNiscsb6R6l6ZF4Nn1nsXiiq8U7OXkn6wA3
ifBI093ssFpTAAYf6siL62B4iXqHb0UXV8fAcvMrcivOKp2G5muoVWuKwGQNB+SAM/UvRRKhKwwk
rUUAEAekx4oE5bS4TMcMbWF5gMyhVduzmmSkBT9qcqarNlC0Ycs8jNgxR4oDjZvsU15l7XwVmOXr
VaSu+mJgn+iK7EgLWjH26Z3d4iWPyiO4lH44QLFaZZlh4HVcw3cvRWd8CuhYQait2l4z5oDOHOVB
8gTVdAESrg4D893YoOe2yACDw9WUZFZp2aDT+UCSCmhLs1ivaoEqNJBxkaJHVr7iTF5ojUgRzgxd
7dUPrRrsyFF+aBJ1+QsqAYYX7ZHYQfrUSb2qB7FOVGn2pgMixjmLG+2kZywErIg1vpQ5UhadYOyn
9lgqyrtlTT2kzgbNzPKY9+AYU3UgIIeewDZrOweaTvgSPk8untmjKvAAruu9FmAa4J110ivxtJtZ
94Lvc3YCGR5Yi9oGnxk1Xdjic326E9EiCSumW/qJy1I+kqmyqpruXvSnL0cm6bYKGVunLRARa2DM
TWlQ3SpEc2iGF+55Rlidbl7PM64wPv+0fJuR7s0SGR93HRtF8CDr8qZPbfTiNBwcvT4a30WYTV+U
vCmi6EXk0cfQDdPdAGSRh0KTr8PYIimNaCxAzvpA00FJ+1tjcxvd26BFWS2yZbEmI7RI8zibtaRA
+bvAiQrEYdtUJsJbrPFMeN0P5Vr9dhR/7FQksTygD/o5czL/ITeYXEVDzDfztBn8B7qyop7v/UB+
fyenaYnv4xBxr3PAgxJl3WLYK4CEG+ib8Q4faY1HUzzPxhtdpdFVdGhPI0nIIR5NfBzkiMjQYjpq
6bCXajmZ3Cnwhhok6eaVIKds0g+xIomYKR4Q+XsoeC6OoZJNRPvAIatdELncUUO8yQA57QKGgH3h
BjqzwUd1cmwun2hohECLc98Bo+pNZlrFRzfNCwTNkWr/cxGJDGa+LpL4HJxkbqNkYV0gGb3KS1QJ
4I9jWOf50ok1gDNkebe6EwJWDdB7Ak1aeDu1ztHboE3Jo5Hmck/GDJTPs/LdlLFOA8e22JKcls+7
vXO3bB4ZGu6LLO/ugzZA+udR4LS4TUs+AHst0F0XVaecrzXTFlsLwcyXAiQ1xzKVINhQU4Px5CkB
OdNQ5MDcq2T9qdVEe2Fxn7+YfOLr0Znul44+ugFpKYgYplvSyh+dpdfn0ZHdi+uMxjoZ0mxH01bv
UA9oyREhbWhNgGw8NKHxSDMa9Pyrr/nRM0qcoMd7Lbq7fzvLK+vVWSyD7uVvzpg9IQysaTjeTSjI
mRhHlQI+GXoborKs8nVxoXlqIYPJXZ/thFUhIvymoKtCE9p2rPDQv1s8cQYXjkS4xAnEafZI+pah
2KZ3mmzr/z/CvmQ7blzZ9l/u+HEt9iAHd8Lse8myLVsTLperii3YAOy//m4EZTErj0+9CRYQDZBq
kgQCEXszESHEAxaLcZRgMnASgFBqBUcSn4eCRACVZRfLAx18YKuundifEhPo27JHDg4K+iBrVJ01
XtT2yQlrpMxjFPWG1R3dBgBXLDbroEJ67YWMq5iLZGfrJkK6aQSqclpmXmGqe0V709pbMZTiOPHM
7I4CCESHNnIOy1rz2tgK8U3SGmGQFgCRNYRzMyuVQ4sSqDYwfF2RRICSlRrS6ErN+J8trrhPHZg5
W3CoKA/VkNkyRCpHHEQCx1ywIcJwmapl4G8sWXlEYjvfpX2lBXbEEGtUTRr1+VPYeudKd1Uq+S+R
hqLLXY8a54AsFocQ/GJ2k/rHRVRmnb5PYxAadzHnd/MyL3qr0jw5hrlreSiyANZGb45/m2qZiCuZ
GEFiazteceiK3vaCHFveYwsMEpqe5qMP4EWRCLwB+ZQ0JAVHQvJp9MbnKcswFcm8hiGOg3vq3TIB
j6R28lPn1DRusprGvNvRPXHVCzxpAY03x8JCwJ/cgHQKStkOj1vSqiHZ0nWxC7hicpgtaDj69mxB
ZjTHMuXHHE4/fs7MUP/aW4iddtKOv7IuQ+2k3epPshi0LcLd0bksZHdM9K7YOwBsuJpZU2x66bEX
3MUjlqBr9nfF6wfOz/4t41kZuJ4ctkaS2k+9unqJq8TZGdGIS026j2lLXME7RbsRdWw1G72vLoyN
/DxrDQ+kXDQDQOtwe6OV8K40oD4bIU5d1jhYW1y8yttdY2I3P7Z5uI38Cde34/DN9eoeXBtxhwwh
hFbwWdozDalHMuH6lxIATqjUjLwG6T2wm7tkOCjnrkzivV4Xnxa3OxMuq/5UIj9E4p4WgSLkl+lS
L5/0rAG2csviP3ThfE6BUvi5zXx+SEXTbrum7r4bUQwSmHJd14n/3NVx8blv4zPzcPlsA4Xyc8Jt
FyEwo9yTko/AHRobVEulQ4nE8TGOnyyOCWmkHD7cyd5qJiC71lm1jxF6RxAeSbh1yk4eksQ/4YbA
e0pT66s5Gdm3uEmNnWhTbUNDsGnLIAOD+LUzB0BGdFZgK7MSWRwniyFqTdt1VB6gNtGMsYKF0o8z
s91ThyftUyfqDnlPmXeJNIAmk6wEUN4T8N8QiZSI+tOQFKOG5xOQjN64shi0Oj6IPH3TVKInJXNG
VQJOG4fSRs1pdI94/At7RZmgZBXlIHSvNcTCiqmSNiop4Erq2WlELoi/maehGRcD6lFT06S/X6UY
LcQtQDSbXQZKbtIcfLtVk0ZDcuo/hnnHAGlkFh0eTVCkWpKe6rSswadO1on7q5sh6rwTQ/XKvNTb
l0CGX2cKPsqM3BZEmIieJ2qIm5wfzSTbW1X60WvxVXNl+Rp1MUonjfQv8tAind1NUFQaSMTVBKQd
dTZPENkgSA5R5r+aVDFISiUX2mDmu8lnzyj8rk9SNaSl5kE2e5AG/0A4diyWs1DNJZDQvchnF5bZ
R2B4ervY6hp35eFhWAb+OMQnx0LUc6oGYzML6xL3Ztt87PJ3g3uPuU9+s4U3AGlBB4LYDjhtp3fZ
Mjmp76Xz7MjUjE80yzxm6oMsn0aCAxwbJdjc+ZOaxqSZHUlI3iEtOv8IratLd8URCItTRD87ha/V
xvrw5I2mC56R4Tpz5JAsdAB8ARCY0yyTI+B4EwBUrRvlRr7/za0vpH0iC7IdNOYhDusyVG9iMWp8
T3NPgzNdFxHZqlXJHcUh+glchvMzkR59FIKmJ1+D6nFLB2H3g5yUFKSmHjk4lTNtHZbEc8h6UZDv
Mlx806b9gUBhtpuKAmXmD2ss02d4kh2Q3oycqF9P8dmD1n1wy9wWxMIcwcllguUHepDZqMAFbfX+
4dOF0sXnWbxoCcFqQKLhhnB+mYTVsJVIpzo36gpiipLh5rn7+X4B+UIou/HDdo0k4AzsVthzAw7F
6vFyPvhtCS3dWSwm5FfZqbZyJNjX6OUVo4Yt4OC92tGQGnrThYBvDzI/Q0hevf1K5rBTV9QsMNz+
5vrRBFRbl9+WxtNSpGjEerhbZNQbXTkgYQz8ZIuiB8XpzZjSYjMkWQjwTwxJS4qqxSHPdwGY/uCR
I2sF6dTFlwc5aLCd81SM62UOrcf7PXDTZ3uKqitNOyUnq+rzmx1V4tKzcJ2HbXgDwVp4o17YNuMG
F4XaatT7iYN+Q3/BTzwdF7tK1tNJ1P45tl7tvJkGdqwlooBu3IABJwRE12VpjNYBvoWRa7ilx+5s
RxqAMnv7CEkSIXfejePSiXApXXXvYwCAvfuRhze1P6seYISGASRIMF1ZmyqO2AFVa9W5w2PcOdhu
V55p7PJGWyF90Vghv7c8L4rW0OC8jEntS7M52pa+qqKpzdfIiSrWjlvxVdf5iCGGcsStDpKxTu0E
NOk9danxE0s/pBLXgcqw0UIYUncxoR7y035NYXVZzVaLfjG3ew2aFPQaSLayD2QyW9+5k3TCewN1
seoTkftsBRrN7ETCcdKfxtjFm4YMlyU0pJP6exrPP1WELY2BfLkdZ9ioaHrd4/A6uO6JGk1PvWNu
vpJSJK1AKRC+lKg4VSbSjH51Z12uh+U2ssy/Se104wTcH2U5efamL/AHstKsPjuqUQeTuWmxZfSS
qj8+yGvkZN+ZzQ5KNiCNNohcr6XTzflhTiAEXdo2zPYe4/ZJolYbsGEGznYxWLVOYPvASTvqj6Sg
ZrGjIUe+Wo2ERPg9qO28RDHTKOoVKWi+eeoHw8WZbJahwP9zjqAJyp7/8anuZiEP0pMbR8LAejLy
sx0h2brL+/FbgnrTdVI0wzFpk/GbWb9KrcxfU+DBnf1c5KiDgBjhqXcrhq/teQJ+xEp62C87Qsbf
QUTUB5EFuIWQM/HCStzJKrndAgECNfGgC1FDzsuzw6rxBSTS9TVHUCoAm3T0PR/zcp1loLFhcat/
y8xZXAstOXZOOKzJCkD0AtQLdrUawq4G74gjz+PYf5nCApU1XQogZdWQnJo8bu6HJNND7MjVeXwx
+6+2bm3GJ9GAG0QtRQ2tQGv9TtYVQ7pvp/T5v0758JHKAbTnCBp2waIAi0Gx5jm2v9NLBajwY9QV
6Yka0YV41rZ9eqIeH6S1d0HKRcqw/WVGwzasmxJp8BA+uJHsdy6LXarZ8t15AJL13qmSeZGH+ZZh
OiKxVQPDmN7o/rHrhX+k3qiG1BN4KgJYTI3n7oOefFjt33vrCCMFqVFb6wcFGZsWdurBsiDZPAzn
pf67+Z2eDUDi0Kuo2CC/H2DeuAYOSkXg1lFdAeAvsWfWFHccSWMkCsy9Wf/bcaFmamoLQNDknlFN
Q2QoMjhyoPl8UHUce3efawwRbKYPh1YC98iVDkBlQPoWXRqvx0ntQzMbksYswf8GAuZp9iEZNaBL
hCIvwmyXJGMapA0KqyO8VQNUXibeztDKQ92gFrDxOwvFrHb4H2pW55+aOEQeUzaiNlPIbpuoo/my
p0E2QbIawX00n9kXRaH30QpltvqsyBuJtOzE9kI8aWtrW0alPLngHFqDy+pbrSCiEe9CvkrO8UKv
FUm7GpKCIYkF5feut3UyDTKlwBvgLawncaIRyeVwDps6eaZBmo322azD2yA0VGZNRQou5GoCHqTy
JhOQvTdrM/TTedqkq0pkdI8FSA/0WwjoDYDLo3oBf4Ru02eut6kVqpgdcWB7WP6LVgJ3jEQf9qUy
cKR2b48gNnAiR5CmqMk+7FkSiiuNyN608MfO+3mJkg0mLTFmFWAgmN/fUmeUiLSCcd0aG29tD5mF
LKt+Mk7UACbAPCEQ268ajburRXFnKIUF7mtS3UkXJx114Ser81G9lIzAEBQVgGKJeL1RPO4dMHoD
O/crFAY5gLtHNdZM8E5D3PK657B6oQHZL1bUC2MwwOL/BCi0VvhzEpO2petDul2kRtKd4nINydWF
JAsH0Glr9n65hZztFr8ybnc6GxkAbxoUINQa7uhcJB8hGWbIutNdd7CGeh1nvhZge9ad9GTMnTN5
6dU0rBD4zxBxBRAMtlOKbgFUU+EJAQDAAlLXiJ9YBnRmUto5SInWix31ULuEBIsPXzhUEr+2psj4
FhHWodzVAHe/ZHp15YWQAAvjwHRCTAn1mWOz6S0LWMSm2+y1sr3vJU3SzrLoo/dgN/7TtzdaHCmK
7kc96dVa41aIHbiOyKPfgnVA7/1/jIWrAkd5gaQ9sk86a4WKO1+hD1YMIVaBW0QaafWAW6405pt5
yBxEByfgfgLmA1kjSYRszzJvD5GCRSyASnps3agJaEgeABEF8xNOC6FCOkw07DtpOrLo9XaeLlfA
ieU0gDuD4bdTy1Q7IKnom0BVNwMjZuoDElT4K57X+mZUQDS6akgx1PoWdSsuYLKcd9GHPxks8mUO
UjQTdh7vNDf+UHfHpZw2L6IJzBYl/xr3jthR8etDbSwNSbG4kUx5jXokdw/yu3JcsmNMv3RIstrT
JD6rv5piFDvSzbbUXWYxI2yNuBwQ9L8rmMtzU+X2RAcqgaPmrqiOxt5jtdxcObfoqKcmKoo6OswV
dbMNU/V5IKxDzFsxTv57ET6zUGJ/hxnvGZ4JJBgD96VMNx3ffCjBr/Pa6JElGH+qZI8MLeQLjpvI
N/6uxGC/qQ5Cn/Zbatl/I6LrfM70YVw7o1MccHawPsWDzWcC90aIWzTEw9epceut1otdXVfVaoGv
nEFWcCH4DmfpJsJdN3EOGOp/wrY8gF0udiGYhDYGntqrzmdAZm98b1s3XnG1iayPusxOusA2uncN
0iZQl6dsmCo5TwTAlxJ7QIYBWLSI4yrDY/bsDs7PWHFtzZxa9avwTf8TDUyOcg4zqtmRhqigabdI
r8s3pQE8kLIro32uisnqisltM6J2DpkBiF9EOjApKtFvTNNucF3micu//+Vc5z/+ciCfQE0xmKk8
H5crClfk5w8AZEbyf//H+H91wsoUl9xA2C5N79xruJgBE2AFBmiLvVZcQ1EQCnmsTAIG1TNBl6CX
LqBUmYd0YMk+xcjOR8ZwWHknZLJ+ailHwZwi79Q58jnOzOjJj5F6Tj1TTKjIoFIqgHU/eaohhYO8
JxtgMn6HmGwQ5linZ6JYkdJtxgy/iTp5dYBygvs4NQTWq3asQY4dqklYKxE6ArdRQOywwAtpdqzr
tMAjdliAtrBb2h1m6lh1pR6pC3S9dDpUvSbNfjYjN9njDwLMCODvx4l0b0yb3RZfU7k5Rd3sWVcp
7tkGfPP//lfxdf8//iy+a3s6aD095gOp9+EL5SF8pYE4NHopmrTbJ+qEz1qBRoJPdzV31XjROKk6
52XlgZSLnIa2Xw5lsLiBQw5jgPWinfuLbl6iNABvkFo6EtQ+Fr/3IntHfYTfz2J5fp5syaBC3vku
0cT8E6AswT544L3kkxneJO4/n7Ok+5HlWf297Xu+MQWyqWkY4yY5BJR8b0XFUe+1cU1i8LZkqICN
tVsk7HzxTmuTb4B6Ux0EQ65O6ON4jxt9I5jiyN8RvvMMA91ExUEbPWytVR72ogDgPSKFhXFe5KVl
I1W88eWaZNRoYgLaYItLeoMjA5xk8zo+kvMXuxxX+Qc+YSOxIFuTttDlwXN8/bzIa7VOxcFuskBb
d2ZY0zrAucE69DkHXIcHY1e8r9PUL+C+qq+RgUikwlf5kZjsRVWBfPayTB44YhVb3fD4m0x/kr5x
UIFmhONz6+D/SoHPRKqRgpsr09OdHcmyyMxvyoLYOUhUKwv8y75baHoEpNGm3Q9TNgWZ43WAkVAE
Mlb7F5YYn2b6GMTpLpE/Xu1eEdJ4+ajt8MQgAmtt5qWxeQRo0UIrtzOnjCKWaTTz73TUrCORxJD8
17SzxMLzP02GK9HTkAh5hO9TzwsjPfV5mXqZ559Tkxxn89TIAQycdCDzcKnVbKT0gu8BpKNNcmiS
xDjPolndNrZ+pgb7xPjc1wcaVA7AXXAWNDfMS/Jzj8qoOAGWHrbS2BOTSPWcj96DLET44ORL4J/8
sloMSGa3HShPqUvNKKrmyBu50nrTB1V8r78JQJgk4SjeqrabVriosJ7yOuF7qQFf1EOZ/C0Cduka
5Q/5N9y2fDbGCoW2RdJswbKR73oUQgB1QXe/TLJ0t6hV0jfci9mXUTPbLUrnwlkrHWCiNtpYbbUQ
xrjoczaisvUt+YYaru1Hpx/WDtBmzDziF6sy80uT2jZqUFWXhFNjeyuJw+Paimuwn38Y1iKDIY1b
L9yBqCY76kq7mMw95dazqtlb3HlZlDRdM/XW+yRIxQdCuVi1P0cw82waBEdueipD8L0Uxms5FRqu
aTvrRk02mu0NF+mzAdm2SIg/TMz+YUnTdwMym3I73wAtpljfCZsWV6JaLLM92WB2/5JbKJrIONh8
i2g45qwovliddqRqGD5G3hqpmwOAcPTiC0cYxcKR7oTypXLtSzmtR4v7pzIO3SeJVJJA9kPyRzRM
3/SpQg5Aq+sHFN2l26lr+ZvfIfteGZDnhJ969tRGvLOQR5og93b4BhZUb/aMcR7cJiaeD8qTDMiz
atN2awMKEkTEeNtyqaHgqKoO7cjjJ2qsClnIDNhoQuay2Fgo5QBMKgDyFxPq4WyiAozGFQ9WzCRl
XOxG0NeB9GoChutsU+p/iCk3D53CVCNRXuf9qXHDC4nmT5GnjrMCeghDQuYvuzBiGbYNtojMvVsC
SVVMrqat3MbTT8LIDUDdIQwVACcO1ViVEpCU9G6VbjKzbw+LaLZ+HM/eJKUp8iL/1CqEbBJNIKzb
IJcFGyQGpBBLNbVbeasRjD2rRYaUd3mi5ncyXcGKIIXmJCIW7lA3NFbzfOSxTDoxhFAX2b/PR9rF
mNZ9GGbp9C3DW+lcVSmefpObG4Ao8vQzdrLpkXN/QyOSW/2oz0qS6cqMeq2RZkdAcG1CZwiSeOvl
4I+ocJY5DVkWzz2SuUpBPdMPkzJ4UP/O5UHGUFFXBpXj1atkNIwVqWlGmmtieopTPxjjcMnZnKjx
FY0dYIMNVYQPIY01JVyGizXi6xkSYNJsTXaoHLOOFaA033D6+WnFcf8irRDfBJSLAje75t/ArYcM
TBshLd8GlVyeIyktGd1PLtLAd+mU5aB2C60n20Pidlr23c9BezKM1v2TTBskC9yZMlbZs2mWx4+m
ZgYEoBQUY9y08gCxgQRPdVAHWyNSkKhXAeB+ow2ltnpQjKjHPLg1+0y2ANgECzGZmP4rSpzDyywa
k/7qxu10HICyfLcCmS4r8Ba3aouMerRCPvqfF/nyubCKCSTSC+mYkxegH/3nz8BlHK3CAvxu27oC
+wcApS6q3vZI4EaEjDQqeCTqhTmblYtoMQMn66wk00VOtv+clpRVDlgU6n0oZ+ylxfVjykW0uCqv
aQyjY6cjgxb3iPyMlx4q9TWk3JQKXLi32Q21bdlnyZIaVW1ASyA5cI1u1dAMF9zR+SsC74xSleBB
3ccxoXTe4XzS2AuZvrGBTItCxF/4ogucJ8lm3E/PbbOD7aSbKOtM/Qv5CVTVB+DLSJODbcV/ILtl
yJJVkyA6QduZAYlo58jQVjmyp4/z/oe2QouWyURvA8/3Z5t5CyU/dkc0Q+Y12s7qKg/cYLHcDmll
vRaAGAiQOVdfksm0XieEXnH9/Zp4En8LpC0CUwpWHijFd79zIi2uYH7nFConU6002di3t17fIzX7
F+q7RGbl0Q3LzUD8FaQIDQUCTxoHhTepiiRkft1GO4aIP2CgABYuXWy0krQ9Uo8amWn4Gi5j6qXK
UICoDnVJ6bQr/ZTtyG+W3XXJ/GFKbg7N8XHeeTy38yyLq5SemQePHos+iz3E+ePCX/NMhldhmU9a
ZQLfVIaOFZAMsKYowaksPpuQbFYAqOI0lMNxEQ3yqHGwYSC/oAlXEzO7U1mZIWK2QLlDNXhard0o
6k81CUk/KKO8CmW4IpURF87aHOPuavF+V8RlHAWmUeGQpYUoHaumFb4pgHqzUUVuhiZLkB3/5MUl
SrQd0DdlFkgyqsgND2ES8uPkOPfN72QSpbioxDDe7Wi4uJHiQeZj94McDISIHhTk9rDGYjKvUZrn
UHO0LcDMxTE1U3G0EIIE5a4az10Zs/pYYgORB2SwmNJwkTGtyfQVqfVYT9+78yRk9TjJnZXZ+bu+
1BzkKrDoCbiN5QFxsihoae+kZKTIrBRvghokoIL2dkrhaRXqlBMjcGnP1igFtxwgrTWAbqMJUIyO
SE0/TccotpNzlGvI2MC18g1xqxtO9sZ3R5gjEgI1/tw0Q7cTPB+O+pjlF6CTThsDyHqfU+bi2VEU
zk+wEOClhoI+W+9fzC76WyJ5d4+SPKSTtgw3UCiC+jnlXXqYh6RBrPlHWoz1vSwF5K5wiuGQ+v2E
iytVz+B78tUTYLgnLxIlONndmlx+mRyhvfuTzO/aF5mM/Ei21IAZRoIVyHoWnDWzvKyL479HfExH
RXTuQ6iqwsHwkalp+wBV9Ig7/i4Ql8dJMQj8Qp/d+muXptlVt4v6mMSo/E4qKT5lAjwTDKDXf+C2
FkWV4NrLo/CrrKv21RsyUA7rGXa/hd4FGcD6z3aiT10QFihdzpz8jWTU3NnM3Vr/3jrTS4hDPKpG
Y/8H7qtAl60ZX3Hkj/el68od9rLea9txHDMQZNBxO7fCESY8F3bDbh6gMIKCW4pjs9xlGajaV6nD
xqMXTePRKuvxCBpas9u7akxCapDm7QGNtbl1zCreXZBuXHO8GWDY8lA4G5qISdyrrvweLPRJb4NX
oW3lqRDNtbZc7WYgpo2jRGMlaxSZdOCyd0K+EdxYTWHoXkAPqCFrM8d/vN+Xe7xgZTCbgK0bwHsR
ghI0D9kYdQigfKCEt7yxkOegGNr0sOs2VTomK8OzjAs1pJhtSqReB3Ydyu2iXmyoJ+oIn9wrTw9y
GvpDw4+idw80J4moyYmxDhXj+qaqBw0BWCz+YEOy0kROPsI4KGdUJqLrjUPTZ396TCH0942Dg7cA
o9vUDNscj9zPcRSWQQoyzr+QYMQS3v6JwiMLpJDgny5R7a3lq0nHq9DH4X4IUGqA+7+y9zaMhVYH
nBtNAkGnai4qkX+De6Ry5VdTc4kyS+c7H7+JPSo9voQ9GDaPGogTz7FxnEdTVv6ZJPH32k8yRIVM
MMr46XiTFcpkwm5InhMdyFK+pem4FpDZOmyd6jMw+7pVDpSSr7bbAnxK+NNFczp3O2phs2sL0wLe
qjHuByOpTgCUdQ+g7fIPYEjmp9RNjX1b5n9FZgem+iksj0ujFwUqFYFFqW8WIf7903K/jKmHYMgw
rahLTg/qRWaj3DSf1ynsMM2DRfU40Z3pXffOa+4+ui0T3n3yubuo7j7v8lHvVrnrpvTzkuvdgncG
d12aa1klE1Py/qtahHdL33ne/Vi//UDLzCic8g7//ni19H/eUDkWHq14/wBQn1mOhyR+/Z/3HJrm
WQI4bfE+qXTjOIAe0gJOwcYw8+palHXi4RZpRCASAHjreYyKBvdS4HU0ps61tavUW8se0ETAtxab
eewnmjz7+rRmCbhhZpmQQHUa0kYEVlGxawwsob0wsNXpwID6efSzt9DSpp/WxD/nYB/8Mla+D5zP
tjtMdeQ+88gbgspr9Z9R02xj1AMAv8isNlObWiev9MNr7stp5Uz99NND3kA/Jj/dEMcHLtriaoaD
PJconVlbpSPeaitdRzZWy5A/EvggPX+aMuSPRSluL2w/f7F4Hh1xA53eqNFFn+IyFoCGwDbzNl7K
gG+gZKQdzKTdti2A0UTXAVyXhHGJMG2LJ8wsAwURUPA60zxE/dCtsz5LtmBhRew3NJs0sJJeHilA
S40Zs0ACdGAOFk+sHy4uqsmXQDASpdu9zG0/mCcZUPm6llXLNsskTonbQ0MX6TwxGIzqg9skPCjG
FLFyVL5spwoER4AQQkkjz4sq6DOz2gFavrqihrG6NjwFuUzluX/FTZLuZ2vSoKjpNWStv599lQe5
0dBtwTPbI5uRRPMk1DVKdjBAanfUXUux1ig3msU3ra9Addk5eMGfuimMr8NHA0T45Kr1XA+SBpHW
BwUNUcPRbaLaLFY0JI/FznY168B78/ogX4atlgTgxLHPv3NHXVccOHwwd+SACvVpHceRu8qRQ32h
Rhds7WkxP4ECCpRdfREPiyJUikUEmuN0DJwL9wLsSd60kg8/2qQGxCMYQW6GndsXUXsg31CKiU9X
kXnFF+ZMYPNuALjFzIr/4AXqj6D3jB7FcGC51/28vWZ8aK5sYGgSYPnZDGEgRw3B7OfZ6yiJ3EBn
kQQjQMbsNfmgiOhmGdjr2R5uMVHTAnMHr5prvKPpSDDrwlrg/eECoIeMaA6U1hdbsKV6AE7B4p3k
+b6wyiz+kuVN+lJ1e9Cp37AVM88yK51nEKDaz8i/q2wjmQdpAbxSq80PpGqVkdvhy5cxsIWSD8ns
znW2vNDcFQ1JYWMPiMTCMN8uMiR99AFyOYt5PpoU3FBX1Opo52WJPl21Imqege/vPFeJNV0qgLCi
4u2YATjsHGsmIuCtANrU5IDKPklr69aFunWjXg3QzcA1vXGXqPhzQEJfL7dyROXyLGMaUjcByrkj
5SzrJdKNhhZBnnkBUkkHiFe59JwNDe9WybvP2pCJ46AWJjmf+gQXtnvQ0SHYTqKqxEYfFc9/zrI6
av4/N+G2+R8UGrj/Nkzm+DaoSn3XfHhFpC7vHVAniU+ss1Wuv5ZdB8Shr5JpoIgD1uy6U0NnqBpz
7dRFvmUDSJixo5/0gCxJXztptdc64w+awa7L1lz73LCPk4uKCjzAwFWt5u4LGxmq3AdK2qbvnb9s
1IxeddN+YlLER1ONtCSzkZeAXoOvwS73xhqFLSF2Y6Qhm8p0n0xcpR9nBcnCrhl27oQTdMlaVGd9
TN2WXwGh46f8Yohp3btG9n30K3dTCjEdBUD2nssMoGGTbkU/oyQ9siQxgUMDcvnIDo0DTi/1pyhi
5WxRjtETTvflV+FaBdDF8hTXIWaDhD37MDLc2BBS4tIQoqJWZeNFMxPU0g3uiZQkBzY0AMzBKdVd
/I1tC+CDk5wsutRHyhzbuhN2nkZiDf4a2RbAgh9lu0XmF5A0wdhsBSz1tV3nR1ylg6EOX8U8lsZP
3mSHlzpJxIcBzVTwqd0uptSrJ9BG02zzkiR09e/LJCBw+6Ib4Wevruxrjs3xlcW3uh+8i6skixj0
ISgTKoG+eCdT9mQ3ytmJZqAGBdX2dQQW+jpVTiSzrexbMxb5gZQkgqMQhXehQRU13jFLyhONaMVI
ADOSzFsr1MyANMJ6XI0+E62mTqzzamRKil8fMY7DHoAGPMuQVB8hC2HKsxnZOSu8P3jblQiBA7fZ
j9rqGSzdNKAGeLgA9BuAgrvIqgawQoYx4a70v8yToD75JhJcgynwM4aaRrAQXx3Dba+42+yutdCb
g9mwl1a3PCMgLTWGqIpNZqOQlewQAvulNnQfEYfYiXfLXHEjkSPgefnGQc7NCbThCo628VOxNiJs
hWg4EI4sV+iyNDYqgDFJJwfqs7KeYWZLpZ67JKXGxYHrzvJuIkPvAGdny91iTAvQ3F2LIl7UUOTA
orbeKI6KSw1gUYr53pkkD8FYCsuSTCBi8mFK4iUmW4KapFxzP7Dyv+IpNRDyHcpGP7McQI159Z4l
TPnC08icMx3xQnNwAr8S7dazeIZ6aSiALbbp6gowzqOsgfUy6ScqqapxFDiWLvtGo7n0yvLN7yUq
FHARYNcCQCuo4vmcr6hvKgHeHK9GPnoXww37z6EEpqoj83Ff1Nm+wp3Pza5RpaSn/MkskYW1YuDA
A79jZm8dDsJfmYJVGNlBltl7zyQZdWxlAMqHvbIyqJVBbhvfzS5PziQyjUKeTR6/sniy+KqyW3vV
mVO7Iy3Kf42NNeGtyLHn2VkA3pwLmvwKhUlLddJc6tToeHRqhbN/LF6ikqVlhsWPFNTMM9h6/mwk
kbMv/OSH5SEDM1O83awH87xRAbCbhomSCWdc9TyrngY+gJa8c8oDUACtgJQk4zXe3E1aDgdgz2qI
6gxxkLd5faSmT9r3niOHMsd11a/xYpN+WC8uLY7XCHgrzYN6sVlm8ByvOk5Dam6wWygOXhmiSnXU
m1VEOWNxDXSKu7EUku/avG+AYaRyypZx2Y/i2VZANsscACUTz9KqM4QPQOip5eBUat3pC7D8cV3X
eRNwYe3iLZn4J9B8NS88N8TZ5gqiVcnxsf7WQE37HBV+ehUIcwQkb1xkHeQIdt3AQ4SgUd2iBAi4
JW8j/g4ooPX7i5672nNtRj/suC/O/35MNZB68xgGRMqX6yLty8PhgNmPZEaGq2CH3Lz9NAiJjArG
tGOlmsG0wyKYxy2q5lE3t+X+qB1JZAM1owgex7PPrJv7o5OB4+HDjXp558F31tNSrWEPy/wPLvNs
tCh5P45JQz7/uTrN3tftD/DZNFsN9ETbKBRRoHmtAXB3wIG/d3lRRReSUtP6pbb1bftrIkxc5tuK
HdsA6HN0oW7jlvCMeervJp5eySWv2kg8z94VMpJGt9vOubhdffC4NZwazpHY+GtEqbu4S3tz2oQj
HsmNDXBsyr0VifHb0IpjJUr9BQiL5a2L8SUgOZmJD7NRk0cTpY0v2A7dm1lmtrJ1HbeE9BTNbJQu
+nV1ttXDNlV1GbFqtB7cJUoONl65N1EcBYwj/OfjlMGPlseioKHsShqDbiIK5i/KMiZz+mYYOD3N
PjQkBcmQfRsF9F1a5qa5aEiKmoM9dOz/Ms2x2zq413lJRFs+Z4gmd5YLuKq4b/S1A/Da/6Psy7rj
1JmufxFrAQKBbnuebLedwcMNK3FymARiRvDr363qxO34nOec78sFS6oqibbTBqm0a+8NCSnmxosE
B9D5KbyZ8dLYOADwIq+7o+/W8SfG8nQ3aQg0Uzdy3RhAtfaoOo6XuonQEzb7wehWyBXASbZgSLHj
ZtYNmVAO6e/w9oKgFU05esi0QLa7cMplFZT6Eahcdx334FSIK0c/QnYdp9gy6289jhQ6vjxrNcd7
BgjqE2rh5cbNdHkQTdrcg3V0xv8qvhL/bxEy5sluai37VAJ/l7dT8ZSBtnftVgOqYbOwPaHGtlmD
mWJ4TJV97xne/VCqS2jqtMm61PJ9KJ7Zl9DK8O6b0B588xPrH1EK42w4b8ZkmZaTt/zYT7QCa0RS
HSwszpYQuHDv3Snm29gNZnAahTkYTIpiBVWV/Bln1DcVD7yfA1jma7evX9zJ85aVr9JzZjGx61u/
3zmpoXiMsT9vwQ/zTYbhpmm6YseRRV/FDcoBE9dPIGRWOtWey2JHNt+U3VKLmRZ1bSrSJSNd+BB/
Z1CV2VAImTRwZ1BXAUk7JBlRkwuq1n1vnu9EZYZd4W8bff2vfXJTINlA5ZxDeTgMb9Kgx7nTevBt
8KSOkfkKdPIOMrTsExRO9q75m46zoN4pq5qBWhP6CfgyFISO6bswz4RF6R9hED0CUn1K1zFenLvJ
Bg9ZyoLgS+Apf8ddnI7Ntgq/pGB3x69E6xVInsIvnSWdLdaG0aqenPCL3UEAra9Uu6axdp7bG78d
+JrGlnGDijxo0G3IWygsQ9q6gHCmGetzLG0Faja25EUxN19NI4jzqdsIcBpzG8k9KYZqzSrfWnZZ
BwSOlxo8mwHjuI79u1nNheF7MJgcZSGvJiNrR+EUeBnzcTj1M1NknaHAEigYCHhkpnJGvl1SxsoN
jt6TxWTqasjBWtSXvuuTsenadkF6iMSKx8pxM7i+c0c9qIL223rsxTLXGozExtu9ebXxQr9XvFNR
VOmwqTXk/q7jmYnAkSSeS2+zSxbGn9p8fD/+z/uTJmPqpf6mQhl5qOwtIOz9YzIgdQjAuwUYy9w9
1vLGj6P2a1HP012hrW9k7TywvrkZ91bUBZFDBk7PjO8vY9L5QQ99dJ7Lln/2IFBAM+ciWCZd3Koc
uUTo/BiRt7Jqfl1UmwGQEUDG7+rAPhBMjtS3hg48kBSuXfUrsggSMEK+zUNdCrna4tqHSqbEkmhq
vGcqFi5cyNhkRVRuqRuG/YPqDT+uP/pnE0WFxwL09O+iEt5eoqYk9M9QULvMRVFhhsRAKsT09Bb1
Npc2Rcx0R4qi7t+jaHAZJnd6GrfcVHZdv2j09fon21CgMIM1OUT+3r6V9CW9fF/J2NJX9+oPRdDj
tAnvFpr2EplKJlH+lvPFiFq1TygmekCJE7tRiT1/ApEMtn9JwVfk7ObAPw8lsqY9aBFAIdAjlSvw
HibvmAD0je1WvBwTgwtkeQ14sYRorJnKh/rIakZZ2ZaC69z3TwUfny9Tmdu2Ve7d+Lz837e9OE1E
j/P8d7cOyhCyrZNlXX4IuoO5/aCgNuJXeX+gof/0GYZqfqb4wMz79uOHY5Xeqtjd96ZUT7dBf6RW
a7r/bhsTcF1hgQmmCzPs/2vsP92javF3UOVFuf5wc04VhTSkDjUw+FYHqoIgw7Ip6NIz8mTJA5IA
nwov5E+zXdpAbMxIW6oQzG11mWNrK9gmD/AItbE5faALSlPypevhkAAHBcAJtnVyYNCAuam8OXlo
EujUelAqb0yPTMgCYU+YRx6kKDCJTAcLld9VuhIxzhQ4iJz9od56Yxa8VkP3U+E0/GkqWgXkRDh9
sgQ+RynL+o51vt4mqL88jg4q/vWMYsMOEMrbkOPF0cuueGh97Jn7ogm+ZtqGcJMTZ99nLU4N5Jbi
xX/dT0Vq/pQWab7u0rpZpX4Pkn7DVxS1Mx571ISo0iuomuVG8KA60oXs1GJl8jvu6qZW8BZ9matl
qV5XoKcCSMJbOiqRZ+4m/i6GQNEOsO/q3JfMXfa1al8gArzH2078VPV8qhtPP/MA2INEx5BwRXpm
b88jJM/tJN42Y7kBpgva9ubimLrCwbfcdd53AdZNfzjmPH0BR2wAmMNvezNG0enPOSKThExEV707
6pjMoUcooSta9d4PgKhwEEI2OvpIhDNvbRn8kHT8QQ46Omkr5ET81tTkYaiJIF8/1DgluZ6aCMDt
aWIadLWnegLnwnX2tyOZMnBQifr2eWhESfe+zvA2LI8aUCti2zuhzAU3Mh9DTGPlH94muMyX22G5
bLCkWMYhxBxt7j1WHTim7cyPzsEwVncxSueoR3Z8a6Oz648b4UAfDpSggbXAjiXFYQ9OAimOLhzP
tSWzoZbVtSViZFnUG2wYguU1Jh2nea9nKwO1Iu5GDlejslpEYnPp0fxuUC6cTHd3dHP6GLVMHv1s
jo+XsLCddp4NLbF8hPLsYggieVt6Dw6q4/Edid9fLF3u+7Cfjx/sYY6q5CpjWF+ZAaXf2yDRCSq5
UoMAZdTbLDQpAL9808QpTkreHOByHbddEXk3s4MCmrn0sltpe+NNonJrmXU5+257P4TXRC8Nd9Q6
aKLiCE4p9xzmmbuYRsf9jmqOU9YO/lepWbGNQJ8JQEOpPttseE7MDMpqQO6vJWS9dDbuQb8CDZVu
kE8QUdlWU/0XNiUPDCR657TuvXM2cL2cW3fexKZLNq2daStnJEIG7XtnCracerips3xLPeajpsMZ
GZjJ5RAdUB376zIJ5pemxjY6kMd7c1PXbaZ4m07e+cMw1IL8j1nmFOQrKFrHXd41L5OVgEUhs/XH
UPJoGkTNQsf3GeBJG4qzmfoZzlKv42gaDqhgHQ6BuUAMGVsDakJpCU3yZ9SkKOqTn1rX4ZeYq/sa
/c5zmfPdna53ppEfb3SdjlqczT8hkc4j0LOnHl9f+SEulBJjJ72FD+DPxVMasol3vBK5J+Kba8yF
bIKMiVOBXuJ/+683ohbNwd7uc/U6Mwi9PWjtLOsO9XjVhG+f6zXJXion27LMLr4GAkyHcVa8/mvE
ZM3yEjFVzRcPr6BdnQvwykzt8OIE4sENh+FTFnfRUUAqYQXU4PDC5vZr69nhQ1xjqx34jb8ke5XL
l6nN6gcICoenllt6SfPMvP2h/IDd5zjevSmhC3+xO8qHqEJRyvvJmZ9R/VosQPbcHOgSvLX+yRaU
Xo/vj4nJ8+r1PzKBDv9bItDjoeuBvQFCAfhk7p+AlQyFqSKaenGP1UB3Ek2b3UCOLruhFjgOf7UK
lA9IiJfvyP4/w1z1KqcGjKdmCmmzdlyEhZtBOgATKdkAlVHjvMH0rvYPszng4diq1vnrEgbd5nFB
IddhDs/sVVmCmvmD49qllmO+vUUy2+t3nwX6h+USeOlqFWq32jKwr6wuajQqBg5Qmxe62+kHCYnn
2vGPdHFia9wXVrV2IAR2MUm/KUE4ZELywi/AVfXmUmncHVNnxRgQp4u2iqej7MoR3xTTpEui+mRb
Otbneah+mcheR9428Z300GBdAo445tc3nWVbKCJRlx6ZtIWC3VWFVR3oIpqfeMv3WwlJ1hvytr0N
zmLqM2jRrecBWpOXCbXKm22WgaMpmqrXqSuqu0EW6nHHgrh6zPG6u8si93UcZ/XodWW851D5gC4i
nDVzwScwlMmeug37j/J+J/hYJe4iK+By23ZwATr149G40HbRp6gRuJcgbV/0bd9xgBbK7ODb3pcq
z+y7iw3A1mSrawU+2BQiD+suye1VkHFnVTrpuA9z0CSg4MyT09IHJfsZQtz8LsWjt4wc5DUGQAwt
S+PoxzjpAnhRembRCE7fAdQeb3YWAacpMzx5yDYnaY2KQxubgWJK6901sKkKdooY20aFuQdHsf1C
5S7IpLCUB9Cv/BrHKVoqVF9BZZItC2gJfE0SgWOxQLdfsfL6IVizIhL9S0ZqKKqVD9QoBG+RpSKH
NjYItlpri04vcChYrTy3gb4bZa3GJvk1hsKJlv9q+zAPypqtNcUBwOgvB17Ua14W+qZWAHr1QVSv
cOg73ry7KECnqEshSM7VK8+MIBuNnUcc7S+6zvk1gwhyPr6bhwaCBfCPgYON5WljJo9aK15awina
dFtjkwFqIXAEIcsTLUamwFYINP6dhb0CLlrsPJwIkp0uZE8A4QADhb2XrhV6izAq05PjiJ+J46H0
0KqynZe7NohvG/tWYVd8G6qUHaNs3nywUzfy8CNC0mFY0QC6dGYotWLXAfmIHR3tEWXegFwB+NQn
EajIk8mCKrAKNwlg9YsyKNE1lwIieLNR27FuLlZqvnMhmwfpjBQgBDKOmTst1IhiagvVLg9tDYkk
cK3qA6oanIchHOTtMIGgu83nYtl0UDlpBThTLn0u62XnxcOZxo4aycMaqieLus5xSCnd5j/Q5cHf
XiauC6pum4kAu1k39D+8TJAPANVTWfhnf5o0qNQH6KadSBRaRF27clGUgYw5iJFU4/rQ4y4zLCdB
ikS2wYs3JSoRUBTGJgzO9LB3cDy1J1VhUjfuGGNgC9WvpD5MdmqBMwM8s3aUQEh05gwZQehJQfgA
DFwOaH03dTZ+R4nNb1KtC9cWsXSFhq+EWnS58G9d+9eYEntfcIkDe51a2Xk2gqGpZd26aZ2fHdOL
0SOf63fsi8WTOze1s4vP9FrP87dhkM1LK+cCzyhr3NlgXbrlRZOtG+7pz2UZuAs8Abtvyq9Pc4+M
KSjqoeCWDn+B6uiRldDGimycXWIp1D9YTpRvZl1ZJydtst2/rwy8j9QQruvyMOQcGFb8C4IP/5eg
ukJpcBcN9yXvcZyzSDSEj/XgrKMw66HGI4N9EYsG6sJlcycrNq8cv5BfhW/JhRBt9cMJ++UAYa94
wcCrrnQ6fUuU4gu30fxT7CDf7Ez29yCAUJ0dZqjMEoKBUzrr8diZRn7Cn09br/IywbciVgePqwo1
B0HBT5cgqK0ApogUZm2N4ptKvbXMpXqOe4bXfdZFB+Fa7RlnqUByW8iRVzmQopdyrMYQuyAPo091
snlXocWCr//+W2Tu319pXuABJ4yfI7BRUv2BYUPEOp6bxkvv2wwkhm3dtHd9oB8iVaA2x4+7OzH2
+tjK+XXi3avPPfYXyP8VGGyK7LUL4+yxirD1jrw2vxtrW+x4YUc7HbbZnR1WesUhGv44Yih+3WIR
gDxtF9nhq+W7/bOTCLDWdInY103gPg1i03PVP8tRJXsx1P2aonKpv3SjK7HgcaHT7UIqr9Bc38Ze
gly+smeUxqXVqhRV+bmAyvNtVfX37SiKzyzTxec6tNedtuJ76nFpSyR6Wb/vTYTAI3kbILMDTDO6
1qygBabae5qMBgCKiSod0PhBYgvPbYNVsn3V3BaorwXBC7tgiQhb5CRVuRpVaL9DDpHDApmhGRCm
22nC4477fn6PlUF+n0t7pfH2h+RmqONlnefnTKKQiJyy73MAoSGRZLvI0WCbhhBLZNHCRV31NjNu
iuHBgKrzSOQb1s5TjGzFjEOVKDQSNoih27khOMtCwXqw1Jh5Qqy5dlGiQN1oYuiGk91Eh8zmT5dP
k8xdddMWDerRe33+pWuR5+HOq2ocdzQKK5HeheSE40e3lemR6Xr5J9tl7NswVAxHRx7K6MhS294o
bgWLTLriS6qGpVdVIPTUIdvboOJbdVOgn9IJoB4FQpUbCqsSgL+NPSlstoeaEb4ShQYSG8QUBAEi
gNAF6+MFKMtxrfEbecG03vFNEKU5SFCqR5W6PwKs+u7LvgAs0FP9kogJjJ0BgfdP9qKL/9EeBRD4
cYYG+kXFb/ptm6WQUorzu8C2wZYDQj6UQQ+VKZDDimwx5Y3YzUmoUCBn+sSsbRXA2ngQybvYgiRR
SJs36QoMCD+gT2g9lSM7QXpX/bSs+RYaAONTkUkwufsdwHBtmGCR73ebMq3tz7F28wXY7bFhdN2X
Ph2DL0ARq0UTDeJ1DNOVbhMjNtcmkI9MxbdYoBJmLqb8s0Qyct1Eyr3p7BZ83EOkd0KEgKaiHGwV
jlzti6B5KkoAGRtR8mNmSG6pRbYwVuB2GG2GUpvfDl64FTJSZsilSZHUfzfPVEOLbeIVnrJvgU0N
QCawLMuMNjWJ2d80bYStDjXp0pXQiM0VByGB3ZTJqrW9R1CJd5t0nv2D7kP/kNaSH6ibK2h4Yp/0
u59ZDvqDCbpEvo1JyEPGq5u6nd8hDdc+t04pdo7ZjESz/5o3BeDWpvcjlVHxmCJldicEeKSMzR1Z
AkW6Vq9oM8PycFqh+si67HRCjAdZXPFr/MS9Ekk9Xd1FKkeO/MbjkN0bDtxNIZwVg/6ELp7tOyi1
ASz40s9NIW1ZKRjJX32IvI784L46aArqXqedVTQt//1NJLy/vYlYCDSRWZ0RjZr48EIX0JPA6Xc2
3CdpXKNOrOYgH5Oy/g4erFVttMU0Kz93RSAe5zqfVtnsW9DOdbd4gcVgc8HFC+sXBRq8fSDdXyay
+y2KbVt3LFcfHLKv4gOSRg8f7CF02e6gvLfSAipKNEeX2muWuDsAYLDNUyghjcD39eSGVb8ZgYHa
UjcP9KNwWnH2WNY/lIF9m4imfhoSoAZmWcxr6tZJ0y1C1Azdun08fMGjc0n2FuJzh6nPQaA7+fVT
rUHVklcVP5LXz5YVlraPXZ/0YBpPtkOGL3C5SkN9n6VZttXuBP0usNzYx6wYbjOQs54Lkf269NC8
XHCnH3c1V1IsCmcUezCsf6eQiy0JvJewqVJwipmQHCrGO9S4dgtp5rpOKP3+JqhVvnNC+3M6cMC0
Eush5V5z0+WVBPpFBs9WisxtFYD2CLnu6T7P/G/MTcLnGPW8qwBFxIdxxuMoBNlVPc/BM3gV/U0Y
dRvAT8Yld8ExN8SgnOvMhVqxRFEkd+Zh+8FBweQdcBK0pREfJkBhabEoshRp6NBz9qk733bmLYHf
sXPqDbMRdS+toeJAp9tqfbWRozVx1KKLllrvXIh6tesc/PMPYzbXD1jtqX0koPoe9hP4p3U/DsvG
Ltztpe8XwzIsIZRK0QC9DjtVnEESC9lL4HLBzh4wYEq6pDw6cePvLl1UGqlTg8wBqN5NEPWpJSKJ
ctCwhlBjUBsmeOO+RCZOP+/qKpkXgjnWOkrk+KT9YEsAn3x2XGwEh+S+rrPhMGd2sxgEeLOwuMD/
YGYFt1BFcZCxQZoAqmnp91DLbSIBhce5Z7NtAabZCV3Kr6qZTxQwD3EBPhJIiF9HpnacfULZM/af
MTZBA0v+ctr2qRxk9BTJoQH9rs8emgAMtQAtDDesC5u9HcZyj7yid+MVM1t3oGn6NAQgt/XHun5O
kY+oB2w6mPg8zu60VUAa7QFSXPn9XD41MQAvc9VMWxTUt085ji790O6/DagAXdnKKY520jiAQSHf
2hT9N61mtrABGEXOIx6WeP9inWZQW11WJe4q9HR2KxowsgNPfUgHKcojqpG7BukA8qVtHburztPn
IASU2U/ARgRVS0vgFCMtcI5l3c1Jzb4N0Khdjsztb1sUqN22BdC2qBt2vwXWdC4j1/oswSGwH2ZV
bnxL2C9BdrL81v2WhYCARN2yBEwQRHX4u7oouwRDFq8bV7aLBFxS/Zk8coAO/QuPmuyYJy3ih7Lk
OzY7qNzF63c5YucxQhNyi73rbBK3QXuYutRqf9gJyJUtEJYveyfvQNCEyr9P5MdGDKE9L87tXMSL
AiejXKc4OM58/7Ndzj8qGcob1A3zzwD+6WUVh/n+4sRJ7xooE7GG7hj/7LCw2JdtMy6FCfZTS93M
2sGbDr3Aa/IHDsYZGkkm4EP+/U6hwNOe5rL/151othTk1//rTpcACcjQ288E7b8fPupSJOP2xq0g
Z+2ZiwWo4qUVgaEZbNqmT5dL/xo0o1r+Xbialv3Upu8sNOpdFHiklxdSyazxP3NgKtfKKL5ja4Mq
gzz+2tVBfPjTLlNmfdFYsf2TvQU99YFVSbl2mvgVX1FrkfAa4kRhhFkj60l12OeJNtWnzNhBHjy9
RG36DLq+6Z/syTTohxaIr0t8j+2Lg0NTwOvsxIuXBdbki9QGwLSHLjn439xYbhzPQT6I+qhd60/9
WOLlRs2YxLA6LUGvoKoN2ViZy19uOXNM4jcpRAvS9+MuDgqnS8NQh1pD7w5EI5DXItslhtSyLncs
5uQby0ElfvksFNkgB4uboVpkW7bRwwUqhDdTG6PuqCFgEdnoIg0M6dp9Z5PpNh6tdl9Anwt0wC+t
yhrs1UT7FEIxb8YmEWUxtXeLJ59akN3rCrYO3TrbFXbTPYkmwI4a2bKua4czTuK/IWPePSkXuIvI
8aINDaqH+UnqiUMm3a0enInfVX2bAv/flRuVyflIlzAbp92IPwnqJTWOcvO+AHpbx3YHWHEFA1lB
fod+OLJfA8lY1gKUhIOVry6DyBiyFtInNB/e4tXWBzBxGhdlKF+c2anu/HZ0cHwI+Tywx7B4PYCI
fCntsoCmMNzXC7ZwAnu1toLiWuvF61gNzirrqgEsO60fr0fQOywVKMNXkTmXzIHi3NZheQqBU/HW
AjLgBwZxLm9NbhSjobzJ+mgdZBV/pgAaEOoA6Z5i7tZRJ/ytHbTDvR14f0EwRr9IGTdLe7K6G6Ih
6stGrUYgY1Y8CZu7SQcvtd9bX4HgSw9hC1Ul6nYgaFkDboBaCGjpfu0ZmGUi5YHsxQT7s7wbRFnc
T3MqvkAl3TdBNGEZ+y/Uowl9u+RL6ro4379MSF2rAr9njzQqTUomM6lCxcy91oP4Unq3dOc/P+Uo
sGqjST98SupCoRqlx2+f0mYoJAHs8TKhB/6Iuoof//yUaTJHyzwtBgjpYXueld3rmMt5Qzt22uOT
nVr/YdP1x6HX8XjmQkrN93FiINQEWiEg23unBtKx1yjMmWLvKGudAAP022vJ0ejCFpm1WnrlUD2P
Aff2dRsFqzpv6uesr/4CHAZv43SazlkV/bTA+/5c9VKssDBke+ru8Gj8NXSIUNNOQ7Ed+MvvpT6D
oXDcgw282uEX4ByulxkY5ENVDz5fkxF/kpBQoWbS2aqBZt7veMcBRCjqkBa1h5SBQ6ddCgvUqhAh
B9KkXCikfo+hUf/KW/wZnPD0h1yHtp14E0uUo9STKLe6DJo7VBSWO/BB4zuRBCPkTpHnvavqot6N
ErRHiWF30bOER2m/2wEtn/8y0miKzlC0hodxtrgE0hR6DGawyyTQ1R6R3Kpy9x5l4fXj2I9AwQ7T
S8odvs5sT+4hA/bOns1AWwG+Iffc2GfsYbHpnV6ksVN8z9P6ACgMKoUNjVQHfHTqojCbKKuvHNUT
Hnc4hf8jhCirWQ7tEyY7rBwWqNqBGMgK2gbOFohyvgozJ1xhLdSdu4R1Z5RBtjeGOTUSqSuAX4Aj
7KDF0xSOvZOsBWts6shmFbTQOU51deoKVeANZZpD1YGyjOOMjmzeVMJd49e6eheZRNMJzB7zjtxq
5qhOMIM/Rg+h7JdIBJeruAxwB/K/a9IgGu4ocMVM7nfP6nzgzaZp6c1Tv6PuHEwVyDl8e0HdUnGc
QIQvPPC7hw/xWE37n+wh+BWfFDpdAuxf43Rq5n28l2Ka7+Lcs0Ban9wpJuY7MtEl9ACyDVH/sbja
KGR2OUA94GlckeM6DE/HaIGvrdhcbYWZVJfOlx6s1YfrTJ1W9p0LZqPJQkH2daIm5eEpRWr8aqJW
HDC57yT7cZ2a7D5HXnN2mm5J3TkF0g+aj3gcT9qfLrOQh27IBgNd6Lx+Rzaaiz5hNaX7ADzcp+v0
oV1Ytwl2X2+/FoqUHPx1qTe9+03R1BZk17Y4iZzB1YSaTbuJxSErJMBJKDD4xmdnP4wpdH1BKrjs
23j+kVYgGmAWCIScACr2AQBA5yREQcLYWuA/xdnDqXW7GuwWOCxR4VgvQcAxP9s9e6jbaYxxjrtA
BVAKOjAOEqKs4k+oUJzAMeP490Om3A0fA4ixVwMEBHXVbS3AUs66ydNVia2WU3l6WwyQOfPcERQQ
1Gx1seVCquM7W25iJugU2FXpHSmsMWSAZEfau9rYkOzBrnJeihCk9DhAmhZF1VrPjvRfIt05r3PW
HlQwzfECiQjkn2ovBan/Xx2YcEBrNiSHCFIRr9FQvghs3F46EK4CBZ+4tw1qD21T5BtYZQVURdov
OirRJWNO6XbHvrXyuT4ENWqJQSLh3fbK9v/jbNBjf2Oe8kE5xTk4271AQBX+w0lI0nlZ5sz1cM5t
JJVcU25e9SAzilQNmtbezsNtX6a7pGPDsat7SB1e3ZGcE4Zj0dY5Yae1gkItOPPbalzpzB4+JSOX
D5PzjC328KmPyuFThzzM0m/yYUddx9H+0W0FaMmMl0NG5BMYqsFYnIgbGpWrKtxkrf0VefFsQSZV
FsWD6z9Rh+4ztfr9rAmeBCvpoHg6kaw+qa6ru0WLdeApRGLhRK3MeESRP2R+Hm2pd4mjIdSnuGCs
XlQyNPhSWNOmkuD0rLDRfHaZB+CGbB9x+NEf2sKekKYPnefYml59p5H3rE7qu2nGXsobe+c50yNb
NhCNOaKcUH7JWbmjeWhaGzDSbTR8CcrD6ObWvMlmyHhMmVeeLAup+0YO+xZEec4N2ehSYj2KL66p
VzTBl3HkocGlYla7MKPLXPRQWDbTVlkZ7OYAStCT1FDBRWpjUl2/QDbAOltN7x9VjP9FcoTF93gG
AtdN22TDSp/thZexT/8wsHWYf/SnDsnKio0vYnwVqVj49ZzeEry2NnoeYGoSuzEAJvQKuSUHKK9B
aCtD5KjfsLjk+HMScnLRRx8naZifH1WYvzCsKzUqbR77GSBrvPux/zbvcmMfjH009vAP+zUepGrv
4t3Rsx+rGTlpK5DWWg7iMs81nubnhZfgYxc4BvT9qgDXTrktEn8C054fOBuqBw/fPIk3Tnuq9c67
ARzRPUPmLz55SVg9tjqZNloyd18mVfJQxKxdpNovXt8iRIBqA4qIsO98KB3omlAECAhPSIL8yxzK
0ABpecoiEexpAQTILaSOzfqo0OVXgEyD/ehYQ7I2XWnC9Dii4vst5J0tM6uut2HKkqDnC7FxWEd4
7EOIx/eTfHWR34SWdLXKgI1dxyTPKa26uKu9ByoMJzXOPtXFOTJhiQmTnfZvwNcXY8ZMTOBp66bb
SYnO+lSXPN6hVE9gMThX1iH88+KFwQ2K09rt1e6VoDADw2KMElqUwx14LcGN2x6SxlSREndzLEzl
qSk/5cQTTUbqUytUN+M08Buow0XMyW+b2We3GV5NIOAQsbcK3CZfkZEuIKyDBxJd/tDkt3EG8g6y
46gNXB5mgGTDbgANzuUM8bqFcCbm4xwHx8LN4tKmnUXhWwXOWcdg/e9bjqkC428zoAYzcaQBik9N
v5qZzXHSBs4dcOiiX1sDNIDdyFoAEQm2c2iJoIZx0Is5tMK1myuo91GfXMM0NTfUwrOwP4ZCL1Py
kgN0/r+81AWM/aHh0TFMcqC7UvOHby4lG0whSjTaS8CYoxUZmeE5GiqBS7YY8VbD89+X4Jbx8mYJ
VjgQ1GKzTxJbzuyVKJ5S3Za6NkA2Rxd/gosEslQPEbuJIgmeLVCDBsfrBbnEelVGfr6MrTd3JzvU
idYzFscUSf1La/bMHCUOwYe42QowkB4mnLU7CinBAKpQMTvZU+eeyjEFpouayD2olaqdeelCPh5I
+Ku/Ucw91YBKLqposNfv/GDw+z1eyfQhSKZy985NA9/1cWiyGEHvf5Q+ge3NLVAZ6l4+DN0R8pD9
IRYeDonepr58ygFc3ttg5M8fRlC3oh8E5y/x2i2beDm1ACYxxt0FtBecO7owu49ussZbdLpyLyay
54Eb7+sCS7OrozEhvGvVelaodgvt2eOAD8EYlMJZpNMAjj4zM0Du9eLfT8+C4CNMloe2YMzzXc49
2/kIk9WS524L4MMZddjTYoLq7x0DPmU3+uGIdS+HWls5i1XutdnXQuAsWoKO6mcMjVNgb/+ahv7R
c3j85DqxXI09noAxS/KlzJHJ9qZO3mSGnlgzaCu04qutw+621wH+KI3ZH70MyPZJbahLg9Kfv2iU
230NYO+XKaiPXSqDc4Njy2uPfMkAynfjU6GTbLCoAjDV1ITTRbTuM5YFwz5lih+irtBHZMcg0ICK
YqSYe8imcFCw5k6X/VDqJyDa1XdHewICO9V0m85iQjEDm9aAC1qP+D6fBhFmP6y4AUbL4p97Nn2e
eFLqe9QajHvfmcCAnAIZFIWFAwjqbJ9EKezThy5og+b/ADS5HwFNHg9CB5l0xgEP8FziZXrHfBo5
Gl9xrCs+a9TkQUnAOSXjWD9jLaE3vZhRp6LT+tnu2DoubecL7yd5guDduLQGhAUGOSEBkbmZhI0C
Xwz3q3kf6MKtv9txg7WsRvlGoNlq8Ab3S+GdQMPdPuNI9vB/jF3Xkty4svwiRICgAfna3veYHqcX
hMyKBvSe/PqbrJ5Vj2b3rs4LgygUwDE0QFVWJqK++ZPXh90uTh3I842G+4f70xDGpxvUkhIMUNBT
A6mD4ZmfiQchUe/4mWr8i8zLpdmEl8Y1Q9TLp/Wjz80NYjrypQGvxk40FgAOUOZ98cHLvaih/LOj
3tANt2E5FI99BZw6R50WeZVjPW4GBRKWSwNilrsKlIIH306bBQ958M2U4yxLLOtNZn6xAsK72vY+
qD9ZWDyTQ8axozOhNXkHCZNkUceQ+8h7veA8yR5M10kfqjjwNzLj2fxmwz4omju8zTfkQh1DG809
y4jvRByU60BWBhRqwSQKLZHv5JDF6YAC6MyYeRBVOnhuEYoV8rP9CiTwwQwvpK6egfniBUzpwICk
rvMGEqUllr2I2HMokEgBbTq7HNxnh6Nie7KnrTUuXa9utn1ix7si6FFB2e/09GAOYxbhdsDej5rS
KNOVN+TxmnjDC78CP5QD2gFoFTrPIAS18YF+GUAluxf4ZVWvv0kPqtjLwAQ0VU3UyaGjvneeTh+C
tLoLDVDy2CAMmeW55pdqZO6izYbyXKJgY80C6e2aMRz3ftHla5mEyZ2h2d4XgC34ZREdumHRcLs9
NE7VHegM0Pf3M7Kh6AqRPkuA2M5LahQLQhLiv9+bFsEEP/INW6DDdM2pxoDjxfkPGGHVx/WQZUlw
QVY62aexLY7SbDY5qQ1Sc4hA9xQoiAuqNDKPSVVvkj6p7jXocc++n80BnG7vssTtl1lmtXe+xv+M
zsj2obdyoBdatu68Fon3GGf10pqAIOCUGw7jALiNmJoVKAXWFRCTK+ptqiGfFxKsUtQ78GafJFby
gCoE5DsHgDZVYuyqUBin0nKCx1h3epNnTTt3zCZ4DMp0ODiF+00V6SxuefKkmtK5jw3/gHgve9Y8
Dw6a2XJGzdiumrUAbc6SmiWi2+C5DUdImcM5CLu/ipRZEEdAa5oR8kTuDgSZ8fjc5Qg/3ecAu9Xb
TE10TnmzpC8C4Hp67oJZb+/QHdZVc2BrkyeQdspzXTpfycvpK+yup0G2Uc9GSGHW20p2lj4i1/6Y
WiCM8xV4tKHlWuywj4LyoiGyVwOPvzmUIKzgApgMBF+g7ibz1ww8okuuumrF3RbVDzb2Jnvo89l7
ow2BFqrGLAcvAdjNleElweLWn6XGdxHlwP4aXlvua99eQzQOFTTTf90LZXkvtfvVSCTEu36ZVG9/
Rc0OltdEUJEycW3SIHL7ZRp6C7hrEpAbUhcU43k7bHNIyoKxGlcg59FPUZ04JOAlmC6YAZy7asBB
AR3ODNI2bvvDY3YxGyrtP3GAM6CgF5fHxg+aHQL+/RpiQul9qYIBcrCh+6ab+OQmufETFWXAiwTp
d50A5y0Tph6B7GBLC/scQCH6eJ/iNb0aked9sGWBbD7u369xYW91ZMmXwEl3+C9bx6CO7WOTS5xN
zZ6ncoZ9tLckm+MDGev3nYEFs7t0RtN4dfqoQBgvMidK8u6h/5krpP4geGX/AKnQfDQ752tZ2AIU
HFZ/NoMk3OGHYyuNlOCFfNMgKmaFFKBP6azywKdDXrpNPWtZg3AGXkZlxKM1ta4uI5KwXerr/l65
0AgGI5tY9YnZLOhJoedD1Mmcg4LzDuW5xX1N9xvkvcb3rRqqBpdqjNvjba8GdpByhfqsbk67tmI4
RZ1tLhskQV+CAgpP081oaeythMcyKOTkoJ+qchfwcpGla9cvytX1OjaoN7ey1RA781GHWoN1a+EX
8fiQFG+xxYoLfalj6y13k1sDRAvFhRZOcKMeqDRXBydJpgcm9OQXjz2ADAPiAVUAZaZ+LH5aFjbY
I6qrPZk+20nTfLVL4EqVjuK3WD2Dr9OsR2fuFTrfOAo8C31SqpVRwKdrovE5M8JmkdmGOHfjEG2M
1NQ7KAiHR4Qu3WXYqvqxyVADAem58GuFSN50d+VtrMG2GZlPQZyAjerv1sD1Lks8DvmoEV+HaR8t
QEK0dJUfLMKpaU5b8lvH6MbBAt8TJDjaacd+8yZHGhKj/gmMmv2yQ9JiBw1OcC9OZ37Rlotxoqmj
MAQxy92I5q5RiYbvHQ0JYrK7MYhl8QtaM9bhld42nb/tfMnffnpuN771vAu3oki6JQty403Hxf1o
ZuFj5Yb8CAJAsAtMznHpB3N7yPojAmPxI14MEICEP9TP+6Ub53omtW8Dn4uILdiN8/k4ojat6p+Z
nTo/ggoKV0bh+49AjIp12w7Z1sFeK814vWeRFUM7ypdHPwIgh87I1k22cLLRGdlCF+qigKff/w++
/z0n64qPV6T5WMSekyQAdn0iPHTCoTuHUNO9tiY6QysoxEanEPMlGx3AvhIsjIlV4GbrLXZnTprX
gH4DqJ+GORgNESzuUXWgsE3cABfpb4Q2x0tSe29VVyTf/+gQA1+Hkt2Zk4roByK226BACB0UN4BE
GFIfRJaoI/eLdDFEUf2VQSO8ZUn0Q5ZIvYxYZd2nWQeegg4Y8T7JwouXoEqyMgPrXCtuz4yytrHx
QHIlTNLsKQ18E69LS2+pyePeWcQgY1mHhp8/gbg2wss79lfUayXOuLYhIbugXkdBVaxFEHeehijk
zxJHIfmDT2GONTWeuX5A/rDPvoHFFDywifMDYtpAOivtPGaAFq570KhtydfT0JuQgBZ+8s2BoH0s
Jt928vW8Qq7+ey3lfN6DInwOUnHDsw3XdTywAP9eqtnURsi9oBGP128bkm/rPNJyxe0muBTIjs6g
Y6L/GqLvqHcpv0OWBn/w1Mruew1EMXLbKDgp+uI+KupoLhtZf3fLL9chQOhDxFSzRzup3RVIGKud
iU/HyXJHvQjrMvrittWGfNmQngc8tN/6EFpubumWj0Zv2JssZxttGJD4AdMjBy3oV4hSXVrDSC8q
RwmCh23ikuwCgs+xkX7tmiHAlzBtt40nDyDdDPad6q0lmK6iO2aV72fDZOt8Ft6l2rKWw3Tmq7dM
mMge1yJaEokM7t1mVsoyR6bDti4iqSD0GA6vYYfoKrmNAW/+sLz9JGuLYIAhwHIuHIEtpW39o2DR
8mRr2LEnj2WfBghKRtNyTkIm2O8N6wnLtvezbMAriGy3s//XD4sRUF6FU+mNupQmi9/GqVrZC1ux
IhSRWzxBJiB+MyZzKA2xYoFZHFtwrgOVDY1t1Bewg5Nb9bPVAio3/R1UC5SFMUD5M5p4ckTpfnND
W2hU6RbDGZK3WH/7yu0AWPMRsUsSpPmMxrxTVh6h2M0Hke4EYPIAIJnFmSXumkx97KARCuzx1xGD
hbuARqgYU/ktOkafv48AtwCS2VGEqaw/PSae93sVGv4pwjQ8DtEJB2hsx/0scVLbvO0Q/huOQxxj
VdC3Op+VIUQx6ABtmHzPp0MM8lWIYE2ng9Ese0R+t+TCkibfOxkygtdxH9pX72kIed6alQKw1gI7
+SwJgUbAB6lbZoDwnqPeyM50VkvNFmC4BqvD7x2jnzSrIAdZMXXo1M+vIzIt9caXboJo4t9TxdN8
waDCXWT2j7fZyQNAj+yQmiOWdb/mmEY6jmOcmmR9c6dpaAzISMDqnwVYUGoDOJS+PxV5Eq5Aiwsi
OCfpT/Fki0WFXKw/YN0FCvviKTGmCtdkMH/0djhDgb71M8zTR961zmtuKzk3CqO/67vRW1dlVC8N
HzUona7MRVlmX6IOQCrIkcV8/S9N5CCHDb7uwPjiTT1nA8hQAiyv170nOAC4Dsd2ysg8hAMBjsLP
Na4bUyTJEneaHNzz1QP1Gca6QYoA9UwKvjTg16gRPBzrmufdafRMyyvnpvldkiir8kdIcAxGitop
AJiF7UEChPDI1L51k81A3NpZMVQ2NzOzaca5aoGDz5DEzxZuNcmWXUe5iNDlPevfqqT15sJi6iiF
jo6FmZaLNhz7byDwrkOdfG8mBz45YCOqtgZUZ/bFVIhbNUquvN4BjWbvIv5Oxuthqp0NRlOCyxfJ
iFvHB8dbt0lFvtOMnKp1seBRSGRGyTydqIV9P3hhASK7MbVQY3zwp0ND5MRXFwkOWgAQz15vyoe4
TMN7lNfN1JC2UA0Y4mLZF924HLrIfSAXMb6YOWtnoW1tTNu0H5VrsUWVdQ241FABGvSjPAChBsYF
EArP01bushRr4qgApJYWoKSb1OGPv+sdwPimZWxA4kt5Ar0kyzPu8eobkVqSIgNvrPdwG0VnQwP4
BNbIl0927P/VFsmmpw9TmtlgQ9zBfaaL5pR7KvHC2WLX90q26yTTD9F1qt1ybb3ZgT8ES+DYiq1l
FF9pJX1zi4FNAguz+uYVnr+OUaows61MHitvkMdiOoQMzAI5KPk/2cmDbDoEQhty8uUSjJPN+wQB
diRHfGavY8n5Q+91sFO/jyNnmgtSn3JuYsO0a9Nw5xhV+s307WbmJQ1/qpGvgVS6z84dStPWfRsl
e6THmj3iR8UacFZwAvs92OpraOUULqRosScxvsWO2PiqC0F1UUQzjajiX15qvuou9F6B9yzn2AUU
J9FDgnpiRc+UKLfNYL7c+NBvdOrAS6yg/RwdqPOqI1dWnpiztC6XeDWwD4zrINIvt1LZLx/05mjc
NEvatO+z2HqVF2valnJ8geZgRVDXprRd7zQO7ZY6rSmwwwrno4dTpurk62Z729rePMj2+xylGQaP
gJL+sCGBWcpG7xOhDgAQVGeuzUlqDETYZIOESnWWbQ/OYK8Gzz+Ur7IFmyLjwLIvlTLjHZuC5V4N
VoT3bjXFzKduEAJC7gCCwVyiqq5qm2CJnVa4N6P4mIM3HNcpGdbflXOgZGymmDnrgHBfU871lqWF
zht0FHyUUI6UkiXQ2814zb+KdFiUYDjbGVFWJAuKBNCh4+rFrIZy/SFggNoWULdQoMBL3Rckkcv1
h3ERi5G7HjDQmAZevWNoBM/6UAVzpwX+vQa1XlcE6aWZDrIwXoJI9EfT48mlthJrwTjYbEuzTi9I
pCY7boAwggbUMXjXijqcUycN+H04C03kDH3sXUUXL5Xlg5IUxeCvDFTfcdPzi2p4dcJXoJ6R3Zjc
3MkNu9bhtSrtVeghKhsVkJQz4w6sz0M9Q85jeHU8ZICBRvY2AbKkNGM0zZg76n1GstOFyY0l4nWI
O/A/Gn57icJgEaRItBsMquZahcOMApUCwLu1bIAApKYszBbEEqPcUdPV3tGIKnFPc2SJvyDzgKD7
MZnmoOgmzRFmkGIombMACpQBdJ2oU1r3Cqifmj76V9PNDlUCE1ruYIcgW+0gPT1DJK3e2nb8cm2O
gYOCsq46QMQhPufmNlF2e0pLydki8vuTiwj5zgf0Ctt+x4nPQ4172amAoBKVHBk2cl20kClyhVhX
BHPo8VSrppX+mQ5CusEGgCiANpMgUws3GfCXFJvW7d49vCrREIfTCHJBjn17bdJYo6uMhac1PrKT
N/BrwXVSVFt12xYveXK72ak51j9RnGUdjcFDCWdXj2tt2ViO+CC83IKk4tKCnv2kmAaMizo8FJuC
1t0FogxIdoKzDw1CrjPbt+YKNKy7DzaCtxNF5tWHumjgL29qiarYl65yd97SHOL8CqUgYAQ9nu9W
MlyBFJBGzjrQpoVTLIceeGeBVC1E7EP7ya8ytihrxz/GfqchwxNWVjMvwPa1cRF/Og5ps2w5c13c
xkF6hwI7xLhlUK9QigFjalRXnxsfg+Vr7LLBkY8sNIihrmxPuvCvFFFkA+5u70pVbm+UTnR2pZdy
vF1fIHroVcMFyD/vIWr0jFptYw+Xzo6OCgH3M5mcWvhz3pfAk06dSnRqiaWas6TeMQL4ABnzH7k9
Ec/auoWAxoC1ts3BO5s13jMI7Oe1PbRvUca8NWjrS2yd4Ra5/gHvZP+inSY+diloWsiNoXhj3tdt
jt2dch516hycKW6VI82x06B7BiuU8dSiqhvv9bJ+4LZEcoPLQ4yXzkM6HVhR8GXW2uHyZhOiehA+
mDfJI3aNap5WKI6y0n0nuP3US15fAPGiRlvECvzV9YxaNv4nj5WTz0s8b09hYKgHiQqeq6dbtQ94
I+HJVs4Fu8BCd7MM4Zl3vIybpS0W8ajupz2kRs07tCw8fa4lG89DgpoDlZnuE3YVT1TATYdrZTcV
eXdS9wcFRkqU6F2Lu0HcZq5RSTUiZmLdcR2kz9HEykX8XMVgswe7rjWAiuDm0srBHQW2LhQrv3sQ
lxdxdv2PHtNVlM29vUBWZTmUgATGdsKhCVQ1LkKXKjgGfbeyde9nS4Shg0VSqGHZIpd4Z4G4/a4K
3OgOmbwKmSWy0iFLPUQmBBbd7xNN/kPUrouwcA4f/CJlrxkYDmYNnp5sOUTOG3QIgh1Ne/VzomzX
Gc7L1SMPY6jfdgwcCGHYvv+IXYkSHpogt/P3H/HaZrusCdn5Np32OnMJyDq4dGgAc+p1Nv1QAhQD
C7+VxZpl7ReJNMuJAsFTC+jQDy0N8nOUwgnxZNn9ta9SrfmUWdW/jfvVV4OrA2gZtkVIDPdc3X2L
kKw5UEu0lb9xVWLOqdnb2XOCGqpjOSxTVbkPw4TDbFG/uIhABQlFOmAuB6ieHKGAcEEAzcUNHIzf
NLgPDvXUGfnx+4TX3s5ahp6FiXLezVPhxKDkxXtEO8NdE/D+7lb2Dx4MLJzz8EAF/WQvzNhcgLci
QMrgb9+xjfs9c7o7crvZfw0HJ7WDpEPerdy+0zOrGdkbSh/fz262T2f5GPhfxmH826/ESi4B2mLM
rWOH0oVnkBCtY8n6hyzGnjnrXySgv8/Tp/8uD/hjM/mgfMvcx8xxZ44Tpcc4MKqlJYbyIRP9wfBi
6wWQZ7kdAh87UlWYLwwB+4Whcm9LTbQOTtQ3D0nZnoUlHGh0hrkCx1kO1lz85urJb2vQ3QeuAgQS
f/5ZiUqwzSCz5ylEBVwmr48ojxXPHfdA+OUED46Vs6eoWZM1Ckr7rqzYmVpV3EGdxoyh2zsNiXnL
NzleyAtq1j40DfDHz65DUztHXWWY8520S3fDHGwyrYIJCH2aSP0kEOCd9+Dp8cAhMNGxgNHk2ixR
dXAKhPdXqL1+g3de7kFfatxBJ2nYd2XVQY4+6M6RX/nrnEMfq5lst44B/8Ilij2s+c1GZ3HRVYCe
+u7iU4fLOxTLunW8oo5bL9AxeGlKBBPoktRBV4OM6TdPNxAMm34UsA+MR9RLjkt7eFPAOeDelumB
zioqLKZTv0FP4PU+Mu8KPPoGIDQLMlI3HSLqptMWMfG5n7ZsYfJMH0UHBIZb2Btq+d2gj2k5vbup
bfbS2/tAiYPdVB+pN7aBtP3vQLSQv0NpEGEzPex2XY4Auu0ZV4mzD1Aa6XoAmQLxf+Rl1s9aHtcP
CUK3Cyzw0hU16VBn7sYpeHcCA0v9MIydua+5CagF/P9zUJDZzqpmLaCn2AMuAL+bmH6wJqEDYiUK
Aljfb5ar+ZeraiHjNCM3L/guqxwywclCDCI4+7X0L7lrA7fYZ9naA53wJWocvvOdASq8Uy/i5uoR
Mf6piwxhHSC0wSprR+7crWK805DEo94yrL1TUTtHatEo1kTH1gOLYQM4J/JVkf80Img5s7tU7Uqj
9Z+qSIN0I+6QeJmaaYrkrWt1AnFuOBuRi4ridLDn1ATNstyH01qSnPNKFOcxRX07+VZF8Zh0iKQy
x0fKNMZXTIMqnS4zGsmTzVR3ItfWwDOLz77e0zxOAHK9hiE9W41qI8oUuLEy8BfD703qNVoHGLOp
l5Xyo3NZlx+b/za2yIZZq9tsUxLmQ7f80e8Ke0+JdwTEgPSAyQageX9DAORcXE0eqmTSHDTilQBd
xxXV3fliHrrT6lw33nmcDkGYJWALc38SgPtmx16tnYtMJVfY93WSX+NvzkHF5bIfebOAhoP9aCOv
cdBd9AUikfYjmVCzs2Oo94bAg209QonDB+4b5C83f8b8L9Qqysi4R3nPrJxibE47sdsRTR4x5KnW
4PN4gMLolSuPnFIQ5q1a7H3mTRYkZ7vJpxsnG75UwLXiz9cMKHssk3Mdh8YsnQqXawRFrx00InTw
z72NCBUKbEAy5SAGF/C1mBjKEN4Ab5h3MQMunur0Q+PvHnIroM4wuf09BrCRB+gFeitsBRbjYHfm
ixEN2a7QCADRHh8bgmwjzMrWwDHyV/r808oASfIVc7g6UytN5LikAzWpY/KgJQAtElKGLVZZ8WBH
TTpzRvxi78uCv6ejK4DE6306cg5xo59dhfcGyOcAtmnxVAaGuwWHJATAhtG9yKgYwbbQf6WW2Sb6
DjmdcTbmEkLkbAgvLWs5FlhGsqCmpcGOGWBxkeZNUaGCOzzGpgzPQMCFF+aLfDEkCRR3CxZexpJH
u0iDwp+GmqCKP4AEbwGV6GzvB8GhLSYJM5NFOTUHNUmdsTRN/pCTMj5BrvB2lo5ElhDiqIYhPFDy
/Z4nNPMoNxC9wEfaZzmkyrB1cXP2wwPag3WoaJuN0HlqLDec1Y2NEnALXCujWewTbIi/4/Xw1QKI
/Itl4f5Cbst+rniESAPSgY9Dy8ZFmujgHiWa/ip3q+YU9WpcJ7UT4eONHLBfjP7O8Kx2X0Uq2rQ9
t7D7TJsVhAGyO4sF/tIsg3oukrbeKCw357Ls2xcXLCUA5AFcasf+EQD1wZ9lzQOvc3AqgtdpWXhJ
+JfpdC+gB8WSy1BAc4WyeupQbLXQasjuh7oFM3uRj0cgJ4xN0BsgXqi6cd+MvbG2/Iid3A6JCKGx
6o5rE9Smti320VB5M0OV4tnqZbiRZs2wtkKz58BMoFLYXlMzzZDRagGc2FMTZHXP4NoSZ2qBQWIG
BUXr4pStfiyDaEVm30Q+cgTs9HqBLjN2SExbxTfbtmwoK9UiBbFekGNB1uhiaY+1eGq8CHWmzljs
xfTSrX41O6TX7xBkfFQquW/6pH+J+65Yds1YHwoZusi3++HShm7eK5IDJ8NonB8IcN3bkd29KOwK
li04pw5tZMuDE4LFyoTQPIgSu7VAbf3doHlyZ5opcg3GcIAEE7b8fcySO+YlzszMdbemJjn/8ovM
ollzgMUgZxb1S5Yin4f6NfOJmlbVS4hN4d1z6yXqRJeXLTKNIUAC03cnsBgYUPLgkVoNlqm3ljP6
i9xGSNPV3JqPGrrPo4P9pIWvHTbA7qlyIZDWV6az6KG8/ZUb/7NHlEN5aABk5d/miIAv/4PummlM
j94NDYlH04MCIVLGpmN4oPCSU+ryw8KJKyTAWYGJS7OT23rSsXDAPZwDEl+3+1AbehmBXvHarCYb
YHpYr1P31ZMGGQYof1a9FCiVmyahkdjhI9l0m9OLVTivDZYulOnzvTsdsKEc99S08xLCrXRKRurW
Ig4XTupkc7JhHQgfOr0N/DTPbbAHSBXqMSHd5LQI5wAjD1FmcH/dQQu2REIb1XjU7CdbrwcTtBrD
pSA/Jx7e/TpAzjZXI/kYgl/APTkt6EA6One7aYughp8R1+OX3gSnAUD1NfTy4v6e6+5qH0JkG8g+
QrjgfvIntg+jNj7aJ39Rsy8BFuIbSB4ZR1b2xpHOUFTAj0Gz9Poh+WA2WjkimBp67TZIyhO5+kzV
B23KO98u78GR18tZVtXuOUG2FMU7trWgJh3AKgHNJjbsLRGlF6SyxgWCUzEi4x2aYIUHfk+BsbIw
wa+Izd59HdngaoIvDQC73RNCoM7xNlwXLmiDJv8hDhhIqp334UaA4Ifrtsm2KVvz2De2eURp3CTG
U+15BSZ+JMexigpLFLUjsPVCbm3vsWHGtKGGmYldKBbClV7SYDp8cMIy9ToZ2Wiumx/N6hbihewG
lxVwUtaBt5mRzwSDJNvtYEYoQLk1oWyMJu8LBA3F4manM/K9ekyTfBpKLp+vQT4g33OXdgqgWpsK
CJfcBtbUrlgEK01MXUMYYFETpnfYvTYPoGU0txn2ujPwXTYP1XQYOZg4uBz1hprUAVpDzWrUzU2D
EuAhN7kJAeFR+O3VBiF2C6gHUIiQP7Oj6t6urn1ugQLoSJonE6vRmTVW1VctzJ2yLZCouhx7xdRr
fvjc1bMG0PhnX9ggBhBhew4LLwO9YZit8WNvfAdbEqhQQ8DEytgXPqTLcfoaZLn66QnlXpIyGVcp
1rDY9sC1M102dwpHfRnHbEkfDjeE/AESplROkuRsOPHSfSW8pKP5eMI64vXW13v2KyEmmcjHm+e/
jJs88Xn27kDSsfalhWQOaCSOEUCdq0blHQLssN067KmXmijRG5YoWFbI//fYUpCx8VFTVpQlFPCM
xF2h4kjuirTojgKYpSXP1Phc1cbXugJLBaofZgEQRN89K0RhXQFQoTKdc9p2T5DuBf/SwBqsGKZD
YJjVLuyRyEal2++n1M/AbL/T1H8dVIAQ8NPwDz50GtbqD0Uf9ueviUQRtSMcy/EcQ6Iu6VNFdTs4
dikjCBPUkDs1hRvsUgO86eDFRwqF2tnY/90uEiyr86l/QJ7onk8HMw77jazErBSmv6Hcp8sGeWpL
uTW6GCQh1gANj6RA7SwLOw9rRwZtI5BK26vbzsjWUTDTmjF8orE1SlQE7u5Id9etFKAD2Z3bI6uG
PbIJ7p7PirTUhsT5sBoSM5/JSffWDWjPXcXZBwlcFVqoUw6rbRVZfP/fMY1/hDQkovMAHpiGI1FA
I0kn4cOXWcRFYTQIExzGpITq46QoKWbXb5gLkuF56iUA7AJWCfr3ERFwtx3ev1L06UJ+ZQe2gF1p
nQmDr9xAHTQ+fNcSLl9ovRryClGxCaFfeaaeJdgCghagHZ//OSgBjeqk4JVtiLNdibBC1tbPtkTX
TjbUeJdXG7G8U4dv/uZHooU3W52Lcol8YFamqFFCJbQEmaL0/OTB8oR/Sovenfn4+7wlqQaGDDB/
ZFrr4qErxmeyN0lso4C2miSGIBngNfm8a5TzBr45/GKIaa6pyfmIXawdvngBL3YhMGELGj5djidG
/NACoXq9HPmXcfZ+uUQ59h9Qk/iQfFpzSVCSY9nlGrYpJEr4PsEmdVtMdVNdDnGLbjZ61jym54NF
Ijz3aJapVV4fB+//MeHGm4sogS4meUxz0DNEI/HkROfJg1qgz9uU+D/vsZzOdkw1eiWA+HqNWoTC
sA/6jmrZEYw/PmCYfQmPrAKOo0xfnYDfg8Wuugf3X/sYimBDRRteLjie2hFXjHLzpQFHywIpar2l
ZhSJD4OgxLVBOT6bVUNTrz6pJX4Wo6v6MdnYdXf8N7+bDSLbgB3VlvMFSagORZZBdoLqoLlBuSO4
gtECl0t2ojNDltkpmDqx5nodpxaZbm40ckTn1a7Me8jxMfA4nmhND7Fuc263DCwIcYRy2NzsF0WU
+99GfXWoGDLRYFkrT6j++m8HRxX5dpzEkyxLQibzv18X/8AYStMQrmkbtmFCPNm0Py3kU8RvJh6G
YD+EUCjoZl3Y7pJGG8+1JWduxJuL1KigU5FYBLnJn7th8E6iSL+pqODPddl7ACuk2ZzGeJA4BjW8
LpfkOxSJWuAK4C+jGSEFiXzm2EOkAGOnjSdXip9/XY6Dmcns6xEMRwiR0iHM+nHhMdAX3myxJ5yz
x+dkITp9Oos5qiJurtRBrlU3p0wvqh8zYJXAS4HHJ0c1WmoVxaLNITRIPLsgt3urW7zDog6/PxJz
ZGVTGZPfIhZN7LtRGhmbEbJdVymR+Pcpcmlcp2gAJZ6mANtRDpVd/j4Fzcgrya9T+BM64vZTaLf8
CfJ/f0vAJoI4IcdxJ1wHoCACSt0gVIEHqfsispIZYa5uHSLQfwjEuJ9xqBLfZdcxsUkyHFS/GZ8I
dx1wqTljPlY7xJvKJYVQm2nDn6EwcU873er3JvCo7712ys2nm3NVWt88briHKLfSZc15DEVrz370
mMqOlaVf9BSm7MFy8mgj9iztWp7IxCP17k+d0DvKj1EdvlDrl3+KZcbpOmEB6sjMHebQ6XMaY15a
Ktzo0UdNSMwA1urNL/VEYV9OB7KbYJghO7U6O85PXhvOwTKarmQn9GMxYjsDjbHx6wDEBkDJ6mcy
FKuOZ+031dpiZiVaPgqm3aUG/eLBaSTfIUHbrBOjD6fXoZijgC96M5PhIS0y9bOKvwRZlPzV4yU8
s01UXMehg1oAzxuBM4H4XeBIdpeW1mudM/nKC1QGoBRVrrO2l69xnW1Z2uuLHznsD/9y0/z0rXFR
2ID3yVQmLrx/4sF131nGmCJD5bYuwkBQ+QDXGuRBg5ovUYvGjmS7HRSkFTbcCn/cTHTGEPJfgMGw
AN/98Nz1o/1X6ymU0SLxP/PyalFHjvoxlMYX5dfBm+ixQgF+2XocQ1cvqwZiASVz7XULkrd9UOfR
fgjMBMF/QCazP7wLEVb8x28tTC5xA0JJHtQ+FJD8sHbSttkiJJqVewscpAdZuXLTANUKleTMP/Wu
Pa3OjfrCPERytRDRN14bG1DiNROJEir5vZF9T5MxnYkKeEJhMr7gEBc9p05ebobBdVGTK4tjrLgF
dEMzPvZ4Y4IUTiBUiaLH60xBg81Dl/l/jag2nTm17T4Pvp0vUAsd3HHR/R9l57XkNrKs6ydCBLy5
pWezHduqdYOQmYH3Hk9/PiS1mhqdibX3vkGgsqpAiU0AVZm/cfZ6jwwvyTj91gqjbGc3nfXkJz4E
RQCxX11He8DaskVPSXnsXT/820uz72GoWvB8ASHLJRBhqesH7sRFP3FEGNcNs8UJuz43y0HRq/8S
kyEyWMaVUQbg1mrqM+Ky7rqqQ2DE41A/gVG05lo/+0hVQPopxiOKSeNK+sJxcu/TkSwYf8ryLaTS
AUR66r/xbT5UPbivlea9+lrk8DuZKKM3UBmnwvqGwlv4wXY6WrvUie7nGnIIJMCv18UjJgwAEPTk
qywlZe34z1CegD0rfLvYByFKkpXKb/GfZ7GRqOFqLKp1kGic/da7Zd8GFkavh+ZJtpFLK0/d31rS
J5vKvJi35jJSNpWf85pF6WDpk3nSV9L63837vMrnPLkKVAYPm0oDGjgSCydHU8ZTmas4hXelfokF
SOuergcZd23KmcRQLt4hy4500KAUaK8s1ytSWJjm1GMXv1wFev1PF4vfo4qN+JOjFPY+CsOGLALN
fvbypwSj0nXozu1BYu0S4xZYeXpWPkqI/FB5iszmh7S6IIYJoMIFgoVFOiSYyd+RuZKDLskqOW0o
Me478sRssJY8VzqrdwjbkcuSdqeFwNWnJtr8Nud6oSApspXroMVqRrV2JLVOOhEs8B3SLT7uuqF1
Y+ENmaY4dBd9EkzHtivVHexObZ14hrOY4ZZHsb9OAqSMu7x8Dk0VNvXikn0dIbFsGQGg+FnGy4Hn
zr9eI3aKe7Jer50VRd8No8EEbDS/+IFj7Qbk9w5lrSWvpZ+fZUAY285qhHX5kMeOezsrcN7nRcSg
0tqNyqrgSxbpKDh3Gkz85V/nB52/I+VWsIqkqZlB9JyBvXDrDAj6EuKp+GuEdErsnyPkGtDIiw3g
8/q+Vu1nMKPD3tMiUohxWz/G4GnW5mi430t0AHDxtX+6Dapa8HTKZ7IQv8aWU2jdjujcR2k9rifk
IL6aaXtQikD5qzRNkKJ+9dF6bbgZc2t6aOCmHKkCVgfdK83HZJk0LJPasTtYetY+2QCe+cMkyUuh
ZFiA2NaX3k79fWKN4a4myfglVOav06w4+HTa5dlVzHcJB/WggGk0KE9n6oOXDmtUzpyzHiv2ucX+
8KYsrJ/1ALhmDTAOvL6irXANco/hkMYfyaOLOcWHnpnzUdNAJ6dpgu5GjeVGWhqPStk35At6Ml7L
MCRCrI1RNe7RnI2Iyfmc9O//fTWvmX9mUlzMjizuTc+xdOQz/qTW+Rbag4WuxafW640sXWnDFH+J
YfeqYsJE2WqLIoX7w0bjeFWbjf6mtgNCXFoyPhpeiGqvYTYnf0ZpBVhUua8Byj+2ZnrgPqPMBhvt
1ewoEDYa5FdIJs2r08+k7fMYH42lWTlAcWtriFdeHrSvrYpnDevud5nq5m2OeEtwJzMV01LOyO1u
ZWKnhu5zPvxsqeZsmjBENW80CpgmHLo5KE99NJD4urZhEMNrurYVq0UhMBlqBMjDHkmN2M3I2KOX
1dp6tocJoKwkdj3oSX1jIN5OLYmxcvhtrIWwX5UqH0GmeMi0R1B8slYPd4g2+SuqlurEsnJSflkx
uaNqnCqet+LJlDlmcBcvcqVydj3MVFZOChZ+15BM+GOsDLOCZLWxxlRVVn6tuY+TZtw1hVbcuqwd
lBV3H76B+ejubWnbQAy2PDemX3Mcv1MOlZIglNXx71wFRamJK7Bc7DKHzeEaQc3p3lMD71E6qirH
SAiSI6CsJ7OFT6AKOmEgg9vaw1PipOAXJJbDptlY2RCTz/wMdsNwk4Vog0yCZ1hE6oDuX+ZeQ+ES
xyOypvTu6P+DR4jsSH4vT7ms41jAusvt4GiG/UdCcYARFxjtFJ8cIbtXJJNJIUO+XSMyGHp59NRV
RvgMMT3cZTma0qE3Y1q9CABc6PH//b40/9xBwazUkAxREZ1zVEhYf+yg4ghROxJkuMk4ano7AXHg
p8pBzq7NrKjAh0wlKballydNt/Nc/G+UfDIeUZ1T72ungTlC63pw7e6cReF0uoZiNJzWdUz5NsoM
Ms2DYpeHHM7RKuo94zGpPAq46aJ2UbejfvASiJolRM2dEK6sT1rVlWBlmup/hiwUrSsx63K2xIbQ
ePrv39vy5fyxJPccB5oxGU3NtViO/vnNNY0/wjNqq5tf7m1uZm19W4VDtugFsDsJVtJsF2SoUSuY
tCGMc4ffm/GaqxSsE7igm9omO+W0YXhXxC2FeiM7uXkd3kmIAlw8oNVK286UJzUZ3XNY+t5+0vt8
Wy9q3Tr6YZtkVMKjNBVHTVaJOcX30sTBd116bv2Ckuf8BOv6ILIntanCbSl4MkrTjX6owWgezBCv
j7iBIGHHpfpQAMuYkBt/Qc6/f+EmW0dhp5xlQNCXzWoqqv4knXGLIWeM5h8Cn0yftQSWspaNizrG
CoJi8Q4vz9/VFPd3QppwfDtfdzEPc+ll73CDclL9FCS5+Wzmzla4FDzOOnJUJETaODZOIQTJNYIP
ivmDwufPGOl+9mtWs51GIArr+j1Oa/tJcuwG6g3b3jcQgOiMjd2m4YIjfgtsQwcLlYePYTGwmJqM
4KPI4ZJMINuOABPDDyWgdtZn8XvTR9qpRGFwLdPJHITrIqsjFmRd+goGdYc23LIxhNbfDz636wAg
xRzQ8ZyVzD/gT5WulJl8USbgfq1JPtypzG4uWP+5Q7Q6tjG1xGaj3ENOmQAVmGfVrAEDIciLpeT4
VcLmNPY7M0rhhS084z6zz0YURCxaGRV249dhmexkZr+Ta3XhtPdJOrPHWthXTYplQtAh4hpy0NuN
afJjkkY/RenGHHq0npY+BYHqO2Cur4lqeyW2L8q3YTDaW98J++dOU7eWHWlb5DPYHRsdxnQl+gR2
jBGJ23H3+66y6SnXnhM8BF9Ur5D9z3z0hjx/oUDU76dBxafKne4VS8FCDDFp86awhzespsZHOShm
Mj0WiX3IMtvFO2QZliGctkHkG6nkcSbHYEQWsnU18lcO+93FXCDfjEuWfKijvwoPVwfE+5V7D+7L
yhwb58NUY/ZLJozt1kjbZzdqHsMlCx/5WrnNa787ojrdf5nKV7lMFBfeXjEWlc7lqoHBt4/j02sL
lfOUOEgZYl4wkeWz0xXJA08jE1x5u8HLf1yaQVuG6yzCg7dYtUGrHbUuhJGXogwaQuB/MbreO0S+
P6+RnNNe3CZU7/TC+5CWOXrtc1i+KjEjJcJtd5vbiv4gky0ztVZpXiFuuEw2M6tGuRKrOYqsWxWt
2KdyoUqghXdX1wpbkCWk2sF4m6vFC+kw7APrRAu2MsGzK8wLHPMtmKx+RdaATwny6KHUZ2pWizyX
dCA9ZjxM0H0f1Mb4vUNfZijYvP0549pRL5dKFuHVJi63uleH3bGgkhEmjrsLyrjAJFb9/86QXfgV
G7GC58su7ORuAna9ZglPjt9v3mAeZFu70qu7IKmDEzl7SmCkNfkDJxo7pTL86Sh/Qeb2/8I66Uff
J7/mGAUEfCpzAYu42twh9cQcDHZWfmNe5yRt8qOfGv9m8EkPty7lHFj1zlFxUZ/i99OtRMSjxaNO
p4b3fh1hloF9ViP/zxG1Nfdb8PF/12MVLPr2c/bDMp121zUkRRxtegaxpz0kkF7uOrtWVlNnqR8Y
lvDk6crhbmJX9Gygt6L0ufaR+/m0tUfEF/Du0j68jZqX4wcS9fHR1YDzymQ2X2cP/+3nARu/ASTG
Lm2MDr6RZ+MQyp+8cizjp53eydeUNgDVWCtYr5kX9lt/GNnDhSi2UIzaTON0QFckZX9HFrRfDk2f
bVuzsh4l5HVVsQGG2+wl0wkIbTpNjpGCysUfx3PirQl6cHXhHxfGYbQhgV4EQTXSHQ65ycOFquwj
Y4vEwMHymgcfoH6D89IA52vKkttLuwvGBa3bWQnApBRGkzGku7bFNbI1caV6g2sJ/GGBSSn+k+b7
w4u+YDJz41nvpl+NqH72h9q/Rd4ThcGyGYzqOwqkCIFF+Lm85Rn8HaszwjvRnquLW9xEzbc+t8Z7
u0fpVMII2mX71E+y3YDMIf/qMFy3Bo84u5ym+yzXdCQr43gjTdx1fnVIszWnxyHxvKOaRtRCJRa6
mY/zXXRzidVw3Y4WHOGD5lsaq1/20lGov7TUCl46ZcioEHjdTsWr/CO2kQVZBjS5hlg7OkO3BWyZ
Ryyx1uMY8zZWqu55yIZuC0+NjXKHaImmO9FNUECvhHyi7uyiLc5VoyjrqfTttypFjGIqQIOhUbhP
4iZH5A/4l2tm8d9BqrzhF9N84O6QrrMUqaBqGn1AUywaoqRE1zFXkAZZlg8q6kL7QUmsjfRaKe9K
6qbJSnoTpfKekNtcSWe/zA8d47EPqHCMczvgB0oWt+OxdZek1gnPreRpMpX4yVQgtlYNagLSvHS4
enaZIDE56PO076kB3UtrTBtcKrUhWlG3rFY9AAaS+UH1kmpYw6sQTP1y1g+YbVZbIZKaWvtXYaEQ
bvnPbm57W1TCtVsSUf4NG4dkn9To2YO3rNdmgdJ2nHe3njFg0gJPpquz8McASH+lmIF5o0X2D2ux
THC+Fyxxn+XcC4Z0DeQ/O2Isx70VjUhBtUWAfTrNclAx8O2UcS/r38HR+3VZsg+9LoJlrWvW3XCI
UODGhR1+c1BCE8/RBrqcRcQGIKcADGJgtXJ2HffP3ghpmJWJqunewejm0KbKQ2p6sBo/D8mUs2Rd
KImAxIxj7ViHIJudbVTXYDjHGs5YYmT/aPd+42wbg8/2nJ05e9gDZ+GdN7Drhq4d3NkJKuWbaAxZ
y9rOXRJ4PzQ/rt9Ha34x0N55Lvi+TwkLt026vE1CfiXqwON+bjX/lGYaLplKHx8HYAhrQC2Bx8+g
CL+aHYTZ17HSv814DbXPiPxjwed1qPIuru84ybWHuXSNVWjFoDo6A6xWNJkGSvZ0X1K115iYwMsc
GSOXcKNyOgZmZ2KDbQPFX1DlXkUV2gDn8GC4VniwUzJhtZ+Zp6zdIBWW3JbLE61bHmB/NKXjGitH
YKy5hm78pAQ3zjQorx5gcFFEtxo/22LNEtwMYMqucX8yf4+jlneQr+w63rOQQml4NIc6YmXLIfAR
znArFGSXVrOUnz7jIwXYo4T0KG136pJTwtA3JvnQBo91rmOkZenf+niqPgB3pAh7BvUxkaxTsxtS
df7Cmji7cRV1xlCAUWySMXKB9VPXzxVLGK0k3a0lj10afyMThptdzeZCFWDriK6kloX9SfDy0itN
/ihYhC+Dr73pMnha5hrL816aA3Yqa5+/x1oWpnHTGFsnCamGLevUmXrLSRam0kRMNXpBiSrW7Wbt
4qm6KEp7pzQgGVfjF7iNKoQgtBkliXk5SFMOZV6Vq3by5m0K3AAnsWWgHGSgTEkDXrlxVuCwsjJK
tWbPpaIFYoH8uVM8ZeWABt3YGUtGwSbA8Lwz8cWEBhsYT7ZNMTwujfc+auKbBQS0kVGop1SbMq4e
R9GvvCyVEtWd8K+a87uSNPkW7qL+AoALc0UFt9wuxJaWt9nfqEU/4D0wfrSdMq/HxorPlN0X9UWl
u5nG4tuslxaJctNciyqghxSnOkXfK5TSNlQrrFtnjMr764CmvI3iIf6OX8I/BujJ0zjbPFU8zAfz
uMhfwqR/kF+laiB1+y9xVC4hESlZcYJUksl4+dVrStNtQpc3TeHjE61DKXOj20EZTmSfwzsp+Egl
aAkZaUGqS/Aon01EHKHEWI1333bosx67rMvvRj9jC0Mt9fuE1b26oPkgJmNyqnbFc6cowx4meXf0
yiA/TEFmw563althAaThhlS6+e9vdj0ddnmj6id5p1/f/QkboGOmFW8SMgLjP699qLRYVLKf2cqV
cieteACb00qeP+7cs7xrpmJ7rRz9EZMHkf05Tpoy+M8YS0x0ZeA7F4CfjnOlfGMh2jxcNClQwiso
Irj/GhtYUVwI8iJqEVeFuveN5z7nl9O7Xvy9ZaEK1s3+aU24f1Xj7D0HdpvszWQhUtq6+eCDzcHK
sjxavWU8ZuB4NvlUtSjOurxF7QSJFYOXJBAehS3plDxglRVsC7ghL4gAOavZn9qvbaGf62hZQmvW
rzVJ3gSnzuzj793E/ywMsYbGJept9E3Euca02wtEPmyNcNvUfruXlaE0pVfWhtemAOib2Ps1+P80
93pl+aDr3PCf/wz5XL5C9/6y8GxIGgL+a1DrWaRqgFa0M8LBY34HdewPJMUFcjGS2VmDwh43gsrw
wL6cJrM9NI1ikYIhZVZ15Xm2JuulsVGLyVGAve2WznhG8qdvZ/UgTcfNeUiP5biVwV4fmJhLlPla
mtqQeXdpyxN8uVIb5+5T6o8rmSkflaAwhGEf2RSUVKgLOy/esp0PLHbycuam9reyN9Mbpy/Zzltq
rWyTSvHWvmzvbWQT7zIl2jU9njjgliycGPHjChZpj8wxbEi7eXGn2E2EQi8yOy7qIKTk7GOa2JvL
t8fL/ozhEFzyKuBhaDiOfRP6fEKiz/FzXrTBenCdaIsHTdmTyGRk6uFAjaxCGYx7RHWTR1wYm41q
QbGnSofRYWJXP9K23A2AUCCSdNHGAYT6s/BGlDhxPHqPKyXYWIirP47Y1++XosVp0IzoJNd0e6VY
N4rn3OZ+AsfaJus0up1+xBquYsegzs+QEaqVvdwwmoHjg14M58zDs85qtZODVMe9WXkwNvQSGT6H
3JfYyMlBM1fU4mCDIeFZvXqJfaz7ID8LC31QnaMLw+osTPNBMy99XeZUu6iF09GO7P5T28pOc2Dq
Z9s28pUU6WrP/Ql/yX8ymgA/Lmegmuy25TdF2zVL+U9tIOigqnPGyUG73FIoSrAOXZryw5fmNKk0
l9fvtSm3VJtiU6eGGEYVsbcqcHk798saq4rss4885q20JM67CQbOFN5K6zOkwSyC9MscGbqMkomk
DMuHWoteOwWC30XAWMfHcs+e7B/tiKcEdhBUz5QY08yJ/BuK5peTz8jvJ0qhejFLZmQAzJnF7qiu
Ax0kmKIG9/JvkH+NhOwuug9kDekj6QzMJrq//h/R8iPh5WI8VuPI285VfQvqzHQ2fh/Z2zZAInse
NCxH9HTekJKxhstksymbcxPX2znoh8snykWXUA0n/TLqMyQTr19QGFVbCYXLn6lSVNCu1bhmu2W8
84rwNkt28CBNRKpeyeLZj37SRhB4052ENQ9i0CaFMvOA5dPyr02eZoBxTxPP1gNgIHclMTmkvE7X
Heyc3TUG5P4xCnMH2C+zkEAuHrSRNIg4JJqhrqxHCgn7bLFI9CYLAJ0SLGkyKBaS88Go/AzDmh/8
XDaHi2450jjnzhl/xa40VyOuSU5dhCIbljqGYu6UmQQtJY76o40fJQ1VozN/CWdjWn/A95awjCaZ
d9ECV6EzR5r2s1loMV2JkY1aNyclULJv0Gc8UmXTiMRaw9+OXfhd6XnhjVdE2cGM7PmhctR+Y5Zq
/9YsEKoe74B7XU3+ho9l3k+I8pEQ8529NHsxmwkURT3qg/tsTlT3pEMOiNNjgZWoL27hzWcsQddh
4GGwYjoJkiVB5d1cdpDa4O17y3IvW0ZkJ4PNJRPCfgbVVqAzOIZ6kMWBUkpTDnY6/4pdIethXv+K
CYKdnLexL5IuPNSqaYFPpOhfLWK5cvDVeIM4oPpwaSmIZjWheZaWs+jntgMp2nFAtfMaM3L0Yypu
Azw/hl0UYw0kB+jrv856SPdBZN1FJsgdRDIYoUOa27seGuPXsakX0d2XFALy5VKWGY/rdEiXlayP
hFKep3j9QhEqFzW0qTEGb5M15bfYrIKjyJc1Rcm4LMyxJohA5kkwwbhm11uVdvCcKD6YJYsWbVbr
Z7cv6ucxQgugRFMnZbv0bERswXySdVvprBwfZRMVp6mlUyYBQI7WVmNERxmBaKNxIh/A6uXzkpnr
v+l4RN7aywcoy4fy57ktqhxOsB6pKwexgE0VtrWzrkiRn5wm6HCXVML05OIf5lFNJSoHCcokoygh
3zl+niQHkCTqMcXGPYMFmUa7OsrabYQxysNsUntMLP+vMrPeLVMt3mML3V+ljAN861WUyHqHDJer
9E9uFgI0bMln2EO57hbKhzk578gYF+9VBT1QJuXmwSY5ihGSucFZN32MR2oRclA77rtCRbGTiPSZ
7Cq3WYoem0vS4Leh2liillNr99dLhGngbdHQhqK2jPUDC5C0luF2A5j5uegRxFz4nFja/9b67BM4
6KSbP1kGsarvuH2apNdf4DJjFeBN8d1ogASflQKpNFMZzlYRdWstq/OvmabfFmqg/a2CUoCYaX1X
YYOt4B0DlIvSdDdXcXHr9H13CrrB2OHpMj2NtQuaHZPCb41VHnzHnl/1oH13eqxZsJtH0WOsrWez
iOObGb8THls05dAmZ9dT9CdpXMcHpWI+68v4SCM7Ib2z4T03uprdgabezk3iP5iLsp5VAJjQUlSq
pRom4nkV9Zuh6v0HCfkpILMmxjVAm7SsWP9Lb7X0Qp2ktLZcvZl7ZWUXzbeUtO2uxvH1LaunL142
6z81PbgpyWZ/FABbVi4QmpVB2fNQOz3ag3n9ila/8RgoVfJSB/62XMKNa8cnxe+HtV1Hxrsb2v6G
XJ/F6wCuM7WmiqUKEGTMeUqyClo98KTN3cMwOeWHlX4pysF5r5Vcu+FmAsW5hKsBlWX0lZsHnpbm
GQz0u21hpBDO756ZzF8KG0KCU09PnQ+sAlr2zyo0+D9gBLRTAljWfRFimZ4Z2F5jKqKH9pM8XSn2
orFi1vpBmpkThDcz7NXVYITWc7HYmzI+H3bUtKu7RGcNe9P0abZJmiZe6VhyoOTCf1ItYSsoAMH2
8hWUJERXVZer95Y1YIw430uYKqaP/hCTYOfsHF6gw7Tz5lt21I+V3sP5RJgufzTNCmgZ26BDCvMG
0owL8X0Zs3Ai1n4TWydBl0dKbEPGUof9FZLOl+GeuvAXoD3QR9TKpTBT2zW/CHAWKGpF3+cY/0/k
oIunEiHzG0zyqq1kmIOV4ufBd2zg6m2RqPoNqcz6SSYGOvVGJ8+jY1O79dMTGX2qUUsRCiCNcYCe
D8pWqlBmhTVuy7rqYFuzdbbCnbUsdkqzJJnm93eXfNzSLMxpuJPdLJ6wJp508wTrMyvuQVkVyNRx
YLOcrCMjMrbXWAVE+rdeyylI/CyDrx0yWOY6S690yIECw69x197rlVU7PBo9SZSoGL64escd5MfD
vApMYFRxHUfPjV8Nt0lprs1a61ZKZtYXQHo2m+YKsUWqEwsv26ld9PqWXnl2SfPaK4P/F3OR3wRf
dq2ihjzcuxTEmis7rhDlkvUATHon5VUZ17muchza8Ye0Smibp9JszhdPvDLPUGue3XFdjAFrUlcN
yZ253q244OUFZZ+0U9K10WROvfqN+DJ2lPjcgsq/Mlr+eBwLp4a2U/RkacY4eRMkU4Ob+T6zwCxK
E1tWfr1l65409GUviKdGz+I1gILpoGs1utst7td67jbreFGecLXySYrKc0+2D6wOVMEllReQkNp5
A0td6eW2OUYNpRSR+nQMvdvkUd6uRetTYv4i8ikHdzmLbDM+NI5xnqbKJ3Xjoadc2g+dn3ls2ABe
XuNVr1f9ToK+Oha7xNeS+W3Ui4cur3ykmGN/bwQ8H0tfu8VDOHp26wnmGmSwFerj0xekX9EPjPzo
TjgisDqzvbOAp+SevTJIyqa6We7PW7xM8oPp9tHqjwSx5JAlVrjuF6pb8f6aW76OHVsLSCE5yQ3Y
7v5hCJ1fCW+f5fhDzV/jcr85LJGsnR13DjmBwN9ZZTl9qUv1dUrK7tzWanluhvZNwiUJ7Q1ciEOM
0Lz9qrZG9ty4Qf/oFenOFp3hOES7upgce6m18r7jqbiv7ajdaB27RERiHcs5fskQCHqti5g1Ds/j
KPMwHIkzAy1vmm3Go3CEYX6nUfZA2RY9vwSj4bsSj6dSG6H7qmUWPHi6o9yX/vTqAuc5XkMIIQYP
vuP0G27UYSPDpFc6jGFm4a0NryaQHZAmy2AZMqBqJB8jY0FuBGRKObBpsFadnVrQDWlepjVLu1h6
fgt+/iPlojk/vQ6Amp2U7qnE7Ow0L16GZzm9BqX5b7E/hpiWrXNTou517XA/L32N/XE9VujjgV39
bdQ7uJ24CMFd0kmXjBOW6BmKCN5WckqX2KVfxoeRYV66LkFh98gc6vXbX8SgJXN1zVhdP4dU97RD
wFtdNf2IJb02BHsIB/YTj0hYOWXd/QCtRmaJdaWNBIlaze5b46Nd2ha5cYc1cQZ2knVhXZXBO9Sw
g6LNFrC/Mn3JMFoTyNOMTcWdySNoJc16MrxDnJGLluZYtcm26j02Mwt6Ku+xDs+T2L5N6tC5CXob
1xy00k5ycFUExQMnSxDXp2OwA2REJHg5vQxKU9L+cuqMU4WNNYffroEl6U4fi2DDy9fka/nPxslp
u2QDUWjeyTZJOjq9eWrgXt9KKEwCE+ivjZfmfya1AwsgudBshucIKMqtvBWDmCQGqmnZWjGXGta1
3Um9Stolzt/kLnxMoatxIwnisO6wc1vi13yxjEV9MlvLpf+4vtTE3DomB065fk9mVmP3gB9QCN2b
BEdiacdZ8f4e62p6vMQaBym9UElRxweDIIfJmu9x1FlelSVSCKkcLWtM1knmtdth0VG4BHm4Iamw
HPSsXYekoE/Suky8DNTb8NBrLm4XDAsiQCFG1gfrNic9ctfMaH/UgWttM9uJQpx+7NG2NqaKIvE/
gQUCJsh5g98Mao181CfWQLAHua4Uh8LS/gbmPO0rvfT3NQ/tN1RIboLOCb+rCLWsQ70a7lV/DO6N
qR/XXlJF36mLH6D/5+9FVsTkbLxHW/ND1kAoQJma4T0aSkSFZfBeJDT1h7bwkheJOEl2D0BgepAu
wODdqh8y9SSd+JdEmyxRSpTMuFZj2fUOo4N5K71aUxbHCh3EtfRWPKBuNRPSyuXCxhHIROk753kc
le1oZ80tLBesqALzsezL8YRoC/pG4GhvRzftW+zSafcVl6uXwiWvw32iJMBWshL8sbRdlV2tVRil
gRwwuTsDpZ9VTWr/OLmd9ZajTb5S+JEDZKEZ990hD9TxSeEP88ofixUs4TqKpwdnLL6QLLTeEq/x
broYNJp0hmGW7suqtbbSjLqu3ASRmhzdECm5JI7ZLqrJLknDciuYlBZtkHv0tMG3gFcJFkqfH05v
ddstFhxVdzKj5uuFH7+w4uVMDuwS1wAp65Ow5SVkh5+U+SoLk+0M8pp19n8Y9FlvlUdDHU89yHCq
N1E3/Trt3QQPz2psD8DIjtJqYSoXx8sYVqmnSxrbmLtxF+A9httXEu/bsmcD3wTQoq9t0BHGve8Z
a2WpnEv5XA6ZkcY3RjTur2V1iXep5a9xKPc3MwmHhxZMM6a/dozRTxfcBCZeBwmmrmc54CpsbIum
NDfRZyxMScH3Ta0eZIh0tFV4E/czVfplWBwX9qHL2r/QrNoGnak+yUEJ2Fm3KL8AonDnbD0pPjY/
KAtKr19Z3tHRkn51ndHim73oH6BlXCXa0zBBwh2KbhsHenyKYu1V1mSy6vpt0Xlt81y6dbK4Ofwx
zuosdwveo1qpBT6ZK90dq02tpHi1faoqA8Cjp9OdLxegdREE7bEyPffBWRwt6ihknz+bw9pamhKT
XtcN/4YiWOC8+p84iTv4P7G3lgG8bClvqOM9SmYa+9S8vM+VJr0ZarVlC94mTzjfBuux7Obv6hRi
kTX6f3nZ9OppufUw9JOxlo2bLAx1oGWb2OxRCVioyNeOI9bQ2eNUebcagBMSVJ51MNvBvJ/n1ttM
bt6/phScVyO6bT80dNIA7qJ5gn7inip7871T9HnF+mh8UbqoBhUJsdCMrebYDuGMhiLLrhjlQkkH
WCXfJnpYl1QCehZI/iPbtgbBM1IhAGU+HHW/VPMbVzW6taux9OrQYs5vTL3mXTtQGFfHL9IIeUPd
Dk3krKqMVA7qlXoLyHx0TnnZ4+ec5n63ztoYQNISHCsYlhv1eloPhXOSgwThWRz8KlIOErpcTU4v
Ey+nAQkxPZrvbIQm69VvF7Oywlp3Y1hv9CULi4Bbvw54k20lFSsxOYuy2LzVx3HdSu72krKtUzwX
dbSirW7YOmMzfbhdgEIuVoW8H4J1mbrpoo6bnP5lxOikwVpPxvRxIV2efB0vO71q8/sRwYXHusa7
3siMAPQUTTmoIxpDWmI86ThuX0ISn3t/pWse+ebPOEn3cQVDojvIiKpI7vXEw/txEaYfkztLHZKL
QL1E5OCms72qlFrb2fwWvQ0Cssae0k25mvN89DbYGH+9bHpiRMJhxZSssEzOpACiBP/StvvJ314W
JB1buE3S+q8Tr4PLqwVzyzLbXN4ymYey8dj9DNW0OPUIHqw0lfUlUKMjt65xw/qoNjayT+eZdlSX
mKbMgba6ZgV0BvPkMm6um/1Zhiwz5CqRkVXGJY/weeXrtv+fV7p8hKHAItX56KLMjvLW10HmoLQX
pvfGYNX3yBc1l7c+HKcbteqttxB/lb3ad/re69PovXeSYze5qEPp1dnwbf0+SrIvl+RkP+j3sRH/
1sp5D05U9Q6GF/RwfCu0yGMzbLaqNbirWrfhBySlUd1iGXbBPYyOtfajmWVlZWI4lfK8uLSxn6Ld
ffZfMBGWpf8aL4gJCE/Fo6/fu4a5uAfIUfbHsl02w9zbI+X9IqGuq+ct5ZGcrwTp1QjQKZoVFBrk
H3KNSVMgFxLDNwItrIWUK59otbaxkpg0r3OdpkNrTfAZMw5XN201l/+PsfNajhtZ1vUTIQLe3LZl
OzpRIqUbhMwMvPd4+vMhm8Pmmr32jnODQFVlgaTUjarK/M0+SaNhJ2dEkPE/stkFAM8f9hyU3lM2
pWCUr8iMAiNV4HXJXvgIFWnPO4iAC6cP0Jg2a/o9qOKnYWlJ16T8CVwf08mlh5c82CTMVa/0hzRM
zE1YZ8leWXRZaq0/u3NM+h7dzE8LBCKL1iWexuv6cFs4Ag8dOXvgLSYLxG2gbZ5jJFUH1p3nwkzt
p9E1H0Onj95oddi8TKRSWi96swuLBThv3POihPuaHYoiit4qpdHO2K5RJ1vm9FELjSEK1DsZpaTP
ysmT/fLlWke7GnY6zZuBB+2+i13txTL670DZst98TX4MAEVeZiiudxiZzThudD/zZQem+WmxGltO
37Ih66jCJI5mPgMCc166iUT/smuzfFjbSeR+lznosxnHwZmb665Nr8Jwb7QYqUosmTXkP0u9PPD6
Ddj+dXCtUP/lQw3CoBvYF4wBKcx2wSpkUZ7co9/9rV9afor4o56kaFMp+bI3qvaRWYRPMpgiDbsq
ippt6hKbkA5fD1XBfnppGo4yLPZhMNHyYkKlG1SIvA51tturYHTwvvp4uUJeU3eKSzXp9hY1qrA+
R/zvg8gyH2/9TuFSY22si3TJW7rp8WpljS9wjKp+ZnFu7MEdFBe2QUnCmRevjVE3XyXCl31nblXd
ZuSguGFX5azDPv3pczjY+zIggXLpE469Qey8IhWLeuj1CRKDJfjP0EkbUsIZcOYgg+yvm1N+qHzA
6uBdl0Obb+ZPAzTJ8/U1PZrpUw1yh+08JXXXoyjtVe4JlfMAtHBdFZfrLYCBcquMYwgnJCjQuePS
LcOfYiY92+ROxNrl9umpxoD2AZ8Yb+9lWXZXNGn94jnTT+Tust+hMb/VU2u/AI2k4G3BuP0IEJma
qhzf/DTNnwcvS7b5QlnEgSe4yN0Ep5O33kJhhFEYT1l/hlwV4D7wh/oBmeh8fNNypcKNFbyoqfH5
KZwy2Shaqv/0YAaUpRb/mZCVWXVeqT2RHEgOdoF1oZ0rJZkE5W/d6/zHyAdZ6DnBtwAl0y9AjtOz
1SL6rsY6KsScWpPGv2+QzOT9NVjjkULgvfQhO+Xf3y5ON5yjrrKPty4Jaz2l2XgFot4yYCDTA5li
b5tdtW68PPmdRj97nCb+aNXyLRv9+IuiUaMIsNU4aJQ/HpVoRjXMBWdd2f0Fl63yC4z7g7e8NHIM
Xg46CgIbaZJ2r1F29PWTNKv+Zxz307ccjYOLzy0cNCZBMsDxBLOcvUQhBfdqG732GCY2GwhnfvUX
wXtMjTuUcrij4tBf7xB+eB1U19hJvyXq+LcQTyTxlWLqT1k4JKcuwvswyMq7SgSrUW+zVjDE/6Od
k1bYRD3Q424wofn3nrYSTGdohPPJshY0/AIPvTUFHirBMlplgcE+J/oq/PYYY4SY7RpHWkjlyTD1
B78g9y6Dcgn/iZCWiRrbASrte0SYtt1dMsbAj4L5l5tUw8mxreZZCXvzXo2sfbdIrksXUIB6h09r
izf8P33LpLKzN33zqi92A73ZfSeFkz5C7LdfsibfdIvtQKrkCIhiiLNWWtN4NWHObfVwhCEZas4+
LsZmxzezQEmmDXeait7d1cIvgK6B18jSu2QmQCAT1C4XuYvhGdhTGuzreLZ4l2vKN+R/5n0xsVOV
ZrG8kqvMag/StCvwDqi4TffXYHdahWTDX2A9RM9Tpxw1vw9ea04gZ15f1srz5zut6n/7RqLg6QH/
sZs8daMUnr8XwmOvRKhqSXOhQ0pznDVjNesqTnCnskqfbxsuuUPQHNeTwZp3soEzxavwNhKROqA2
TjEnrcN812F5fsIwa56D4aft++OWt0p7LGIUSLw0+ls2a6aBBLIaBe5TmQLTwgws3uY9G/UaxxGX
rIMaq986K9PulQ4FSMG/2JTk94ObU7cT0EyZIDg3Df5Zmkyy+9LdRX4DVWA5kSmhYtzHqB9J63ZI
81sjwimHLdO1bymsxdoIa4QKoo+c8sEOLNZyAXcMycbEvOFKDrA9JV/rdhAeuupniV7cvsQe6aKo
9eJQvdySL2/Xfd2n2y4xFKyB6NMLA9eYkrrfHRoDr+/NZeQWozjJ1s664YRlZrBznaCHrtZhiOSV
ZDrlViWFBQybS7+M/Le+oaPikJrT879iS3mKdPrZuaxqF2h+7a8xmqAsMqlk17M4Ods6zoWxfiyX
VL9rVTiu9Y51jvUkfyzzYVXlA/7kSyuVLqXQt7ZVBhvpa71pySL1LIUdeduiCarTKInaW1s6k2Dm
b5Lba1BUG2veLi0weOYEGpSfFcjC92dIZ5XsqmwaH8rOUVZl0WSfKqi6nlRnSjJHOZbLOZxE2oAY
u+OtZLHH9DPHK/J8W7yl+9bsgi7fBGhVrW8D1/U+RHjpH3CzZ+bRtqvU8d+A8ugDXy53V9D5FWUu
+POkLvlALBPB+po5dbM+jLcpB2ynWOFeNSHVl0TbzxtW2Zz2CTjIOnWjrTRvFwcNEsXp/ZOK4oCz
ypLcOqpl/DyHSX0x63c3GE6446OntX+0yXEPNx+ZVsH3I3XQ2u0W0xgw+tNj0pgOtijvM+fB7g8m
MC9vrxVu8j2wCxKGGEFvk4BtjOOHr3nmansgBPbeHxzzm+KnR0EuZmzA1oAeMOKxx+R+GjHWEkES
NUkOzmDOeJ3Hyd6N+/bUGbO6bidnfAsbNrqQ8obToOj9G2YNllK84MmxL/VoePRG+K8LtTZRyKzm
A7hh4ePOnvY4FHnxvPhysVSnM+9DRF+/KV77C0Gydo/qQb0Xq4CzaXfDD3vp1Kum3ouxwHfpzDBi
X1c+/FptsNoLjGgFphxYB6SRGja/AHzCsa2/2q26u4IeEIPfD2pkXJtVXpycro6/wL+51hAyTj1o
bplHqRjEduU/Ofe38sLYmP2RLUYMbppVeA3zAD/Xwq23Et8Y5nj/bmUVUQHCzMI+ziR8bwVSubud
B6WQKs1qSfGEaJoKRuz2I3U+chvARSqoZooYMrDgw/wFKCZdpPm1BysIN7dJAjGTB/U4K2x0Abom
LmeiKhya5JsfBMEzlI/r2h3O0y4GL/ggy3ZdGd3eCQJvfV3Tl8U+/l8iZCdQjUV6ZtNwvsKN8/qn
W3rTYzfp6fOUZE/SbVNB2reY1O2GAs2Lhb2+EQGPaRHahupidFjj9DGgEumZF2ETpcHrQvoyFu/c
1dRLEozfgoWs6fpRtM2rTD+oQDffuv4yd1A9ayXs7kq0iHfSLKz+XCV59KJPmJnh3Q6LeZndgQaG
86LW9x27qOflqWX4Pa/bLPkz8IrelUpd3rWBw/4Stt9e/Bo7p1cRN0WeSprmWJRPeotHT+nA3QZm
9Oxi4nEvbo6t1Z4GIZOgF2pg6YKHie2546GIOSRaOktvqk/ptlqa6HNMJ72L65WMapUaP5cczmRQ
LnWMrA4n9wdp8UEAT4twlj4b2rlr0+mUOr5x71YlKbewgn1VxH9Ll6XPgbGyZcDKvuN+Gh4mfH3w
d1BegiAqqq/wuKu1vy+7cvoB+LraD53Z7Q28yn/4+4BV9Ae1rGo/q8jdSS8JraD/a0bY2i4dr9kV
beQ8weZFDNavg8c4Lco7KyqAFar883ecNc4oO7GFH5Ng1zQqfMFloLeb4Sx3AA7gHEj7elvZ9TF1
9Phg60OA0vwy+zYHVQsjWxwKhjB2ntTO+COIGifx85XrBoiSuXV+4j0bbAWDY7k7wx2Kn4CntW1s
GcWxAUB67C10ttENR853AZAjAbtqo6r+Nbb6CFEp9R8mczQPPtYf+ybtjS8SW3b3foeHpK9auBkk
mXvWMhuLzmxYY90xni10K87GcrFntJ13jeu3K6B9QHNaK2zuUw/3Ny1ke9Nb/dijYQExTfXwrFPm
VD+zZ7eRXFBAAjjNiQ0+Rl0yYJRTc7KWi18bx4j85D7yyX6tXb+OT4Uyay52Z9xaftiihVkn9V3T
o9CKj+qJHDXiNnJreWnH4jXX7YFS6KfsvaE5HR7j+uqaxk8WomKolWT05fZj+OaRSE2eY6S0UziL
WTAjQeaZ4R1wiLfMsCqMTP65cNRtxpW0J4+ybdpTsbH6zyGYO9fXGVU7ZWs3Zm/5adrtWXCwsl1G
HaFzUvTbYgDBiMABBDcqDEnNpDgIyKaTzHLqZfmdBEqnv8CHrxCdJVpV3fxgLJlqGZXLMHT5XY18
zEoG9NA61AC9j5Oq9vfDcnEDIyajXnrbFAGP+9uA3PlhcUwaTqsyGIYKloZLWKsq9slS0GBYWtIv
8dLsNNaoOUCESpoy4FYhX8sQml8N4u0Bjv83/CVQ2mvq8EEu0p9bkKNL/IPAyv3ngKoWd1ZSYnO8
DEiw3Blxmd1b+X2OZ5t5HZR+Z8rv4HtiTpgad//K48oRIu3Ut5SKxJ205HI7c3TB9IYNnrsfSzII
L6YXZetrJgV/2Ce3cZJNMFvRvZKUwTlx/XJLSmx+42t+dBs/+qN1HJkAixYvFFExNoybGFOASX/q
vFFfSQgioGRhtPmnPI1EbL1uZ7/YF4GjbVBfUr5qc4zzeNPFf6rQWkONpkLTAqPC79b4aWaA4Cvb
UL6gOYHtQFFPJERU46CMHktjaWQPqVrMC3zxEITs9+Jcc09CCWkngQpGn5udWwNDWc5qEgyN73Nz
rrVxVaVWf0QaS1sHFjwxbOPWwlYBeMj5xurCF9sPon0ADObI6yE66gHVxWnMKAd13cmyMag1lovc
uVqfndKZQ36eDPdV17/3y2DdGemuVqldSPM2KvMDDd2Ahlr07jZ6e8rHD6w5bnbsy7/YNhYzjdN2
Bzwwgu91jYpFMrxmLOMnv2vstXRbvCvYQ3j1BUaw9QLcZG8tEjDeiCMNQHBQXctsN41elFYNn5sK
rQvTwT/VWcKsArEEdwofJB8iyY1bZuT/o09Ccn1WDk5po2hMKuWaJxm6p3CONSpp0Eishg90MR6p
6LDntmP2jOwB0t2/ksl64a6TtNMut/48RWRvqU7KDj6wlB3Fu+o4J3FXbdykdu6K0L30SQrIHD4q
vKh64UXlHXqKVlqOu2ukbtlo2I1IYKCWOT1WdvuE9m97EmqXXPI8T7Y63r2bG+eLGnJ2NjHtkElX
olfBVHOZKn23qRrmDps44R3A+ex9moze4paf2qrlXYnkzEk4daUfIk0bJ+VFmvVHU4hHiZe8j0rz
0+jCGRY3ndtcCVYzu7gIS+kWnGhlt53Vib9u8QZ22RIrfbj1FgNga/OpEe7xbcIY3I0p0ZF44Pie
mNrpdpmbUP/c5LcAIfARkxWkjLB//z3LgDr30SZvKgc6nUpF4inUR/9owmDeoAMy/YiD4aJ2CE03
cV3v5aj6r5OrHH7DBckko3Kxmyzdtq2H6trHQC9H5VtbAmVyWxtIxIC2XdmL6Fa9+KxhW+ffcYh4
kpb0i+maNG8RvdE+TSOYh9VtQOKUWffvegsps5thm4RUE4atYeocyAa9CFrdXmDsLHd8MZqkJRFH
k4wt9rNO9SItuSDNSGlkxihbZrVFG16WZ9wi5Bnogrw/QyKWZ9x+yu0Zt5+yPANyinOaSvMvNdeC
Fy91v9qAIC64woUvUQXBfurnaieDEVjZEzYh+CIto9KngNQsqG08S5fHKXc9p9F86JeIGvU7MmbA
cmW0CovmsVpMDz+mww3ZNxb0wIWlnVZb38rDv5GJoO6Ehfk3NdZMitStel8oU8mxy5sAGZXzA19G
KrFepr3G8/zdI2V4NJECqX41ASTDlGq34by6hUl6y/WnH5VBFX+eElzW0Txt5xg1sXlAqod+R/Hp
T5vypCILwkcazQDN8POdYMLSGN6noWk45wrGjDzYf7Rl3LUH74otM/PgOTSdeAOaBVs2v8rG41QG
T6Zf8MXpo55XXOk/8jeoXwcn5aRc28Y6berol+1ZvPd7+1XBSnWfDl1xl8VW+I2T7EUCWsD9a07C
2I9huYNxT3BwWhgqLv9Nly7EoAxxLGebul79zY3n12FqnT+dYR9is2i+O0o3bfwlVLOz+TR1/qdQ
0Qr9z1CWzOjYkfso+FCe3aItt6pfam8DJIhEa+M/rmMEsI67/AXxuWHv+nN0gGVkYgYSo4S0hJSJ
u0pDZ/yZz1bK9mcI79kIhuSK3hozz9fUcQDlWX3xQ2lC79S0yvicqW55CSvlwWLlf5YuBTuGTenY
0e6fCfkWCJ76IKMgF5GWKYCfF72ac4IbLWVF9dW4k2HTsHPOHz+vUxVPC0FWYVMjg0GLpkpDjXqH
yn501816BqpAix+auuedkKS9em4bFLSXPswfevM6rHr4QFZejo1xEym8C/kIh0Zv7ntERd9jokxV
2e1VfKRuE+XHKD3SHApGOyHCdGdXVaELk2E62FOCbPmgcS5fsktJa5abKreHreIvqMNcZb/qAi/3
qyB/8EsMBGOvaB9RfAr5ungdjk80J9hMj4jk6HtUXQFfS/NjIMHrWoFLg5PnErb0B2qELm0G8yR2
XQiJKh+gc+5YR3nSNa5vQDc2uQu4vu+8dFdNrn/U1Nk/dqhCwYJf2uimX4a0btidfPRFRvUeKNES
92m4onKobGXodil8Q7XWXpPkyxcohZMTsbMvE0fF+Vq33KMd6H1yDmGS+XzI97zssZ4nhUEigoV+
Pekx1HLFcC5yF2m2jwrT/OXWn5oD6N2QN8alxaV4laXZuLeT3Jg38dKpadN1irQ+DQyKG64szx/2
MiJPHDpOQnZBHZvkGQ6dsM+KscP/PRwv1540N4ZrG4hH7nQXZGXGSyrRMiaXHggjYzLv1uvOXcl5
0du2borgqWJRZMUq/rlVqgBhoJ1RwEgCOId8sB8oESzlpa2o/ZeyHu3FXkZ9VlEYOhWj87MJEf5Y
c9CYwI027T4eNpLJkfwNfqHu3sCVaSVJn1L81FAEeZjarj1JSLvkfqyudfdZHqqf5FzlKUtsW6bv
sZDYT/wt3mVskwYHMDs5yi+jW4N2TyXnEDe++ixdgwXjjFXHhF3IrzugkfJsYkmV2CVWnEtX4AAo
cYG0rm6zKMP+bsw/eTtTwNFT/6luwjevndTvJDf8jTXYqJhNXfGWxV+LPtC+943GO7WBnITppPad
JAdii2n1ko/lfNYio13LbN8oqJPAlbvP0+5hdFFjGFZXtBy5Wj6YgeMeOUIrK23htkCjfG+Kz+Kt
KaO3YDFldCI8ENN6hoxZzsY+S1uV0nQH4hvu2E/FbLashP5fSjwhbj7nb2UQIBoypFTfkt46jKik
rIsZoMTMWeXYj1Z9iRJ4xkFvOS92WjSrRPfiP0gGrByzMP+OY+3RGZTqe6552rrC5gpClaPuHQ9t
fMdq4OM7QXdk5VMOQWq2/75LwOsd+zpQDv93HNulYjcgM4Vbt1Y/oYIMu+/XKKDO1k+XRliWI5K8
icGOP2gsA/EqlIrBfB2vRa/rtWndc4fl8Sc8k/XBftIS/1wuM24H2iseahlIWXF2Xuot/1t+GX6F
t7gL9cD6Ow0xVKXC/dNCm3jdW1313BaRvVNDqzlBls3PeaVkO43c1pfZd62VapJhWqY7YJ+3VJzy
nWpD+viDq/qzjR9FMXvWwc79CUIfzRSBy1VKIeCe3V2NrPaCL16qZLeLNnRfgtYBfL/0l6np7zLP
dNdOAMrDAsp33ZTfmrLdl2aVhNFFZAduzU+jFKEvsvuX0b5Q/37nwjaOQr3byTx/m7umd3RSaCx3
cpsu7WEa0aCQWz+L3feoAN2cY1JyWIqN+WnAjCRfSd9ghf4R0Ia9K4bhizPMiDcsF3NM2OTLrWq6
7523YekbFOO7XrY6Rh7/TGvtCJa+GWC2WLMrOcKmwLfUm9vTmLT2Q6WkUMBHK/sdORwS1Mq89xz9
FzBc7cE1FSQgXUhnNuREGzArncPA0S1IbHdXj6X+IH1ysebg3rU5k1tVyfemHhX93rafJKr9CEWJ
GOKwOf+4zZbB1nIoL1b2c9HVJEj/gX0lLR4qedKer3AzaS4RGbbObYH4DTwtEKDLRU6b14Onn+YU
0vp4J323kLykMra6tZGGhu8Fk2crgRUi2JSIJw9JMB9cpJsW5lFXYRq6eZFth8SvkZVP4u3NrRrs
iPfQz/MxL3PlhK4QhJwYx747UwtMaJa8fv/KbGy/BMMd+mVZrYYFvi2XT+1PtzLkFHpxHBfZpxHY
jjcMm8L041+Lj0SvAE2xXPCUWB9UsFKT5oAhcr4fNR0Bz77/IxGOAyMIsfi3HETKNi8Lncxn3t07
mqasNZ2tvmIpANOcNF/DcSvPkNvrVztZHJ5gaBmDdlwctDbS/J9RETSCN6RS36OiRUpWoqjLVWcw
x/Is6fYHSzviNhIiqM+jb1FV95hCYzsk0RA/KwCssDbQwl9uDgDHprrOHjWajyiItNs+aa2f9Vc1
SKJfhpEgD6wb7tGcN3XEaR/6LbQ4J+7g6y3MO7lESgsxO1W87a2PHBsMvSVa+pDoBZcogXGf+lu/
SJz9WPhf/1dt87xXgXr78A9vuuZyh5BrcBkFSxRVaMZITLygirohqE8GsumIO6XGAEyI/HS4c5b8
NFhz8tOmZKmlI5Q0dlSCY8do0tlgQIvGvWSskyV5fZ3g6BqU2ljXgVFXuX5GRHCv9J16p9X6BKR2
SZebkiPvQJ2hlVSj0Vhb9h3sMvY34/TGQhQfZtQlt4GKQKFXJXiFtXl6jx7seD82HjkKo9+HA/L3
ohkikiC3vptWSWv573ESIsG3OOmTYOmbOCSQ/VtIRbeY2/Nvz4oHbAzLrNUpJqJfdLN9mhMt3rQ5
FG2hlMnAlTxW6ap6iX7dQs3Kz1ajFWS7buK4C+0rtk8uRhwrX7HarQ1E+CR9cicXFb+sZie3RqTx
9buFB3pe1CsZ0rww7RZJtb/YplS7cKmcyyWRSrncIkLH9GnRdAPx+cKiUeH5SuCnmLrxiblNlzuZ
Incf865TOAS8/xgnG38XI0sHp0A+v/JRRhTLOS74A/mIS9d11LmibpcPPgwK55hBfLp+7q/jfLEa
svD41ThG25z6ngTA59vRNp7KyMv3OppBJ4kxwqzQz3KrhXZ2DMZoZrMxObXHv0qYNau618PzELWo
63zcueyDFah0h3/1xzLjFnebG3t8bqthSSV+POUWpwTkHJFj+Q+xinxGCmQRr1DTpot2seJ4O71R
nosPQYtPWhfoRRHOQXBc97JChnwjNv9m6HQYRJ3IfV+5OULQSQR42Wn4ZQwAXrfS6WJHsX1Xb4e6
Xq4bBZpBG/T5nRQqUSu09qGBN4k0h2JKLyQif1lz1r8EpR+/cCaUIbkolfbqDbN5kZY8K/KVF9XV
jG3Xx8qrXRXrePFUhjUd78bJwr8TPCZGFPoesqm1ipZDZxjPYHpjTqO8tNR76euXI6kCEmKDI/Kw
jeQ0Oi+n0YzTaIJgLy7ly2G37LQO8CzRMm/6eLTHCo4lgXXQR818kAt/gL0q+54PytLnaJX5MLeB
9eD55tb0KjQIPmJTZDZOrTmebl1yZ6SkwJy+w/J5iQUiU2KcZfUbWHhAJEF86Wt04CYMUzjXyaWN
A+ucl1rPiViPViIHT5W6vzMAJpMRwJauz7RsE9vjdJBmbHqvY5cFj5ETN9+U4hgu7nS1m3Ug75wq
+mG7EbnGDG3mKaGY2xs9mHavY6dmtg7rLZepjv8eotQ4Skv6y8lbJ7nLKW6ZhBqgc0/GYdtYVouf
mA57JdQKZM2W6TKBmvG4i3RkF2WG2/YULZPQ4uif9mF1qHP0wVb4PWOWvlyubQM+uaXAIAdSmacb
GbneJnNYsMOuzJ1VhX8SjCU5pCx9EUE7s8x1Vi20JQABLNlXUXsNdKvaNDHiabe+q9HBEiL6sBJS
LSGznfEZc8fnkOzZMXZhoYqkN7jEr+BU0i9BMYfnDBNDpBxRVP3oTx1ktv5LPypb4Tlsk/tyDFBV
cyDrdq6+FTHYmzZsI5VVaZuer+GmxrqngIAP9rdIme2zCd9AHnDJBamcpYWT6YGb1Nu1mfO9YSYY
W9HogW1AxSI1f0mf6PT0IvJT+2B7zUk/23Wlb+JyMo/YCPwuAq/8GVrl9Sb+5+ZjaLnBC6z6KT26
lf+wnB+lP1zaBaGY1nX7uLQEzZj/R+tjLIOeufb5dzpcgQpGPv6toI6PD+mi7FXEqNFOsfkmWIbI
tfHYzO9EbTHWkVwEWtPVC4PcTwHrf4gr/tMtMRItAaT7JXocBvKn//MBEtmM4BOcIv+7TmZ2riYU
RNcs0zu1L3Hh0KbpJHemETB6jcFdIlXW0t3kiXlXDAp0FcJ1JpMpSXFbxW7v/YGfJkrQ7XJ7uvRB
sAuzMXub/LY+RqiBbqSY1kY6IMMKCe0Oj8YvulpepD8cMwWMUBLyEaHmZhrOufERwuf039/X9kgd
f+lPgr7eGHPVHhFKVt7+SKcR8htT5N6jDB9DXGRjy14aKwuLc8gCankt9K/SnU9QQhLoz9e/V37R
6x8mt9d/ltsfcv2n0RDuRwGHP0iCepSZtlrV5KtsiIZ2NQ9mfTbixtV2hld9VaZa3bth1JzTktOJ
jXI++/wdKijWF9yRrS+q4Tkr0DPWAZdu88tUQ1DPHbtcy2gbQXDoyi0Jfdur1whSIQB+nhAYP2uW
b659v7HWtaGiGvwxcGumeTA3K5xV5jsn0I4Bfsb2usyn4PR/3bqI5oNmHuJiBc5/Ps7dVrrspV/u
5BFyVyGLu0OjE2mgGU3ud/5LE+1A0ClnqTRKBTIyevuAlvgP0xw4YslAb7jITgalsb12Fkn8aJYt
hragcasNCr2rPN7kGT5NM1IY5ipEuPkhnsdf/OnBoRnT9KFaLhZfpQdNrdFTsBbL+aXptBZY7QIf
k20CmI9ChUMNeIoNXIFN//e/JlNWsMHkoPeYAOBfyag8phq9tfwG0kXK5oCehXo2PD08GYW92Fho
j/1YaP7K9c1Np/jhfSvNNJ/TdZmU6b7IfPXRRATxEQkpCywjJ79+mSeT09z175HTee+SuWXZ/kyd
oTxKmFxc8h9beCTa5tZHPfX6W4CSWThT3rexqdHq9Yx8Hy9VmxrdhLT8Ib0Yrnz0GrZe/EhUdH2l
tyujJXbWe+UJK/N61RQIvDTjoP8o+/rSOgFYhgLhftxks7/6CBQCKFT/W97p5SaOXeUhsnsPr7uu
Poa16pwdvQZ3gfPAF3mS2bCjTPu0aiIQsyCpw6VkkmBTszMVN33heJMu1jDWn7aY13k3Wz8HhZ2C
l8XjQ7OI7kZx/6sdOSjWto4iqmmD4jOi8iktOsSPIhSuloIgritIuy0R0vyIkJZMGhJD3TR59Nhg
inJ9NZSK/81s5+yJr9/wFCXh9dWgt3gj1JFq7eSgPJb2NzOr8qcIeOi/olCusnA/wn0hi1N2Y8u7
PMyCZy3JG7RaaEmXsbzWKZ48d71ff+rPehSwmgGzgWExFZymwB42g92NF/SFx4uXoeGaRzYJTxQn
t7gMjSEGe85TFxjF9XxyO4B8OpDEmYVrkhxGrrdZspi1UNZeeTjHrya474+1S95OhUC3FRlRM+nJ
ILPWLjqjZt0liCSE8x5X1XGbG5p1Nyxa3fH4UxtH4zVyZ+No91oBAAo/udBmDXGTtqSAqDlPkQnA
Z/GTaxMLlMCgvBg2+AqDPNFToi9KPi4pQC0L/CeVP/mqe5qiUOTPfxBdeI+MvfQ9EmUh4KsmWUfB
nOBQ4bbqn2be6KQbLlfew5XioH0b7Ca/4KUGM0KYEFf+g/Yt9KMcFxQc8hDduwimQDV/xIVTPbic
JfxV6VasE+y39leIgtIFFnirJW931aqNY2WP3CcoDM9Oz8JeAo+POxXJi+fITLVDZg/zDkZZ9kqy
5myXFmdO8fZC1YC8YFG8ZhCKzxA61Gc+CMW5L5zXQAjxmLFYa+QRmr2M2pY6P/+RW7mQsK1AUCXO
um8SSheJWr2SpoEJWSvn2ARwsUqGOV/j2jNvPSWB7eF1znpQ+0VYg1pvTiLnEbZjeK8ZZrSWvV/S
zu8DOtWO+4G989qszQhT2EVPtqhQ38997QuVmnKFDLXzpx1I+hdp+0uBQbfuo4wKZBCah0Kbi33E
Xm8DK3PeaPkwnEx1LDfyejGT6kkPDOeL9Lecb0j6UHD+6AdjeUFZrP7tmmn+Wha9kh9ahyKVo7b5
BbA0wmmLnB+ZuPwy1uDApGzQTysL4Zh7gCL+SWF7Kziuf8O9lsHAhXW+cGBuSK9o8MojihLZqsy3
w8KtUhtKskbulRih5vHdWKb2XWM08IKRnkNDhlrPl9ovkfcaRu3ecW37UhqURpUWyQ+MGPdWV3Sv
2Fn0+xoNpOWz03xzDCCtxZw/gjsYVv2UFhu47SZQdVt71arfzayiVec11l0WjBNVPJoGmkokjN2n
YhGRqv2+WmljBBh8md1ECBNZUGHeSbsRJBQoKt3dNcuqWvl7+0r65fX93v4Urxtqd6dng7Ee23JC
EDIGiwEkfdPraM85XRHsEqe2dxOGm9+MWKMMwUp8kFFyDAnK7bl1kVEnNu+MPimfs8GxEdq+kyBI
V86jVlUP0jLsaAJTHVL1W56PNwY51hTt3RxeRGc5HbYNXvZF/Q1Atf/SLxczR95SR6dqL82+dmeQ
2cUPackUt4leHVMNcFEjHghTv4+RWdxEhWfc4f5FFXSpw1VGAX0iCau11OukT+pwg2cDWUAj/tav
KKG2W1KgV1tGiZXRPAF4u8RKV576YG6ricM//+ZrkPNfq3ycMGYFz4DHcHxt2hGeUFQORhD5uX9v
lc03KUFQofTvXaX8JuUKN/Q8GZNqhbVEOkQK+ui/zFueIpF+AXHVoj62i9RsL9tH2TT6Cor1jh3G
Z9lmhn4Y7L18HDcyyq40fZyN10HHUnjRXJZLiaz1xdeG/S3hZ6PHJ13XfB9eEB5W5v3erz0UbJIi
vUv14tVfmGlpaA53fTvGoCDhrVkhEPIm1GoynzQhyG7NJupfcjPqHy0sJaroO5sf/y93+H+UnVeT
48iSpf/K2H1e2EKLsZ19oEiSqVWJ7hdYd1U3tNb49fvBkV3Iyuk7e+9LWISHR5CZJAGE+/Fz/kiA
bnzPFNSWwtkqX5DDM64icOw3HIBgegusRbkibT77dvnNi6f54AYoMUALXgBfRb011jX75AjpDPjx
n8Yyny7zXarzE64oF/mr/HWu+2InBXlV2DXPaKhw9SmnOzHVSgG9Yqy/SAGfNODlKEuZLHhhlzq/
tfk3F5UhycZRqnHV8MErZt5OFjvHuOnciyt8B3rntoe3Ct0eEPeVE3uc7oq2ArgyKZ8saqgl/mu7
tnmBVWc6NBPPLIgxRPPnOgQdmBIYOggHitDTrcR7/XQgR4vasm1YJyrpX2yzcO6iyKPeZulRN0VT
cfEPy3Y6fpgQl4E8C/pNzkFGeYZKXTpCEpJOpn0MoWc7SgGF6At75hWEIw0IH+ottFI7N6QLrzUE
06bdBhEbc//iBWV0LaCvWWalK1AywgCA+8efZtcdlhlZJ1sNTqweTWRfedp3uEmpClh+p+oz/dbo
v43c3CGRJ/LJkwUP84Z0l0BpqxVQAXLIaABtarsmoDw86yf9sH6ZZDx6hn4oAHCrp21+/TINSX+/
El5ko0ftiQaRR9C3yk08a+pVl5jBs4r2KLW4RvPLYLjPsbBG8/9LCkv903f6X1Soib+mYU59dx0F
TynyeadxcIbzaOnf5rF7aQVJ1dgN4iIM19+hFevWTacPL1Gp7OdWX3kEVjzoyP9rx2fJtVXOWa4S
R/co164HrtWWJki28LRTQzBuAL4MmtdhHNUv3YHrp/GFZJ2OZkbeASnxjC+I4KpXkdEYVzJbu8hs
maEFbMTqwGibJZwKnRfBHGciN2AUPDdqU3hjtyjHyqcvtr6O451hA5OXoaE6by4ylEZ2OQElHs7a
rCbqqQ7tX2dvLN5Qr/wlGvGvZF8l2XioUois4Khug5MUgUuzzWw26Q2S1pGu1iGQANkxZUyRdq0P
ziUOqcVyXOMPXVFvk8oOvucJEBgqOEGaJb/3qaL/alc5HAN9nvxSB5TCzy2oMa0BakTFWPw58KHy
Gwlsvw6l7u3tLqVUU+dxI005Uc0hl8WsHO81z8ruSYCRfq0D87e0d09ptqD5KMSPulr9rfd4Ltez
xn4GuDReVbzhm2LiGm/XpISFdqxVuuSi6ONZ+MjEJE22qAdJb5sQAjMZDqaRXfo0OW+mSpk+h4Pb
UzrT9S8TpbJdguy0t0g7UvCUHP3QByWwDKkojx/SsL/2SSNAvAVqmlSyQuw0s/sX+Pzqi68tSeVl
p5IoCOdEY1H5APKq/QC6bpDXoHL0aheDwbsy3fyXDfYqvXd+Cd+rFvKN+TMRE2M54XmhA4hUCZ/k
SJf00OVRr8bXYTkRik2HuFJ35/BJTHxRoRjMuPXJ5ASh+i0Ftp+hVM1fIyefCTtRN99H3K9cHTXb
iWcWqYfKUWbZg5GoLoanZq8R+NfTOBvZQVEH5Uqv7GJfKIFXUPcVabdQ7F7BHBVcrzY/rV/yfjAe
nF1pmAXEP5mFhIZNOnB5hrMN7c+8KgbQjcb8OFjWH2ImW+ZxlXb0i5EX4WtfVacPMsRWpFFpE8zU
8C55a2mgw+nvxzBBFtd6M4k9KwP9qquNdM+H3wNRWyRqHGJGt0IDtqpruWqNwgxhtr2whAVWxFXc
zvNdB7kD+XMq68uivutmJ3jkKhg+1ktjFpG3Ny3ABTIhNpmNwNarC7pj8Zct7EDlAmGA4/+wR1Ko
v4+Fp11koUwa+vAJSj7jrPVU4hQuCn6Sl1mbzHpPx5bYjQOwxLm88/jBvLbZBkv/s/afKRnOz+sJ
TwuT+ZQHo7tbEebaOEWPuXmwERprjnDEQAC5ePdOc3qT7DQ4wIC7zq2XoQnslyj82jb+8CyWNB9G
0BXNcJa5oJzya6V0CYQHICzXMxTY5/lqg3zk0cTXfxsL1OMdOKRt8s8knYLT5qKPyC0jfZNeRBAP
HkgLKPoLZLbw1QRFgCRfqN7KXO4742Eq5+Yks5ELa30UTtDtAhx/VSy1up8ibV1aT1q9y5oFCz0G
5h4eiZzkzaLJYhPTuGRu8kcIL0ZzJJQDID9W7tb/IcKZx3SG27QuNJv8M0CdFMzjYxmU9X1M1foG
5xG7yl9CDRq+Hqwg73yJhLzz9Rdx3M13Ksc/gXgDP4ZiyijuqcUeT8qkFDweEtLV/OxbE4zVY23G
3TM4ygcxR3X85iW4B30u33sZ+oOYQ7IUPqR3h7BqDGh9Ru9a99Eg5fHWAD9RNnsi3uWvQWPeZgnC
fW0/HAxdib+FhTvz44jC1yzp3CNahAgNT7BLwmbbPtuwNl7CzmsWqYnmWZqRmytPHb16omYErdXY
pTAS5uvHeEGzd7Ztrvk2O+YgHpvzfJakm+TPJAfXAVwd4e/azLPpB+gj91/EabMXkZMeNcSrDttE
jwT3X0nNqvEpiCsL9+CDqtjDgIQA4oDGwtrToukehdjn1IIud7PLpM455Mbnax6aiwKD2KSJXWpG
O0f/k7Nt95A7IBVLm6ou4kxfRrWfbwjPJHs0OMov1QgvqK1EiG3YTfGFCjl356RmdiuzwWxeedoU
P3UpnJzWIS385CghmnkIv1th5V+k/kNqSmaqL68sx7P26zfSDRT7jrqNdYG4pCPKywq0xYgdIyaV
275zJ71IKdy7IdDgb4pn925aegQe3PezsfmZeFOwR6Te/AoTyUH0bnyeVQ9BPbq3o1bpD65P5F7K
zUcFYcBaSz4NLmoYftNaVwEQ7b3dt84FHJ25D5TGP/kBN0huC+3tgJSy3FvlnhlF8yeY6PI7GRmL
/rI2Ulco91djUWfmHcicNC6CV8Cz8pBfxpAQfq+t8NTnnfHULo3tejkC2ap9CWbuoPsmM28b4L53
69BTLqQB/UfxtQpuHr41XMnyAmjn01yGwY2ljb+/uUeLnjVhy73WtRwPiElNR62GNtqflt1TxVf3
8g5ktV31XyZDR4BiyT9mBMj2TlsGxy07KTnJbbi5uE5C4FNmgNqQCZB8p6s12mGaK30JsvVG9SVM
hyeeEYhI19M1Itrln7PW/taWIxxIlenvc54iIAErF6wCepyRXWWkXykoyXOjfKbEt9qXnQNKyitu
tXmoURokzGvzUGWd5sn5mNGehiI6JAEXQflNbQ21K68cE6trMckv1Qn4bxr+d7GQ4IHEMKgR9dNn
r9iJsXaUw+D5kGEZI1VX+ex75z6t74yFBxE616rfrd112kCUsuf7ACvI4k4FOVm6GMbsoHTCB2MO
652ilPrJgMDxYYCnz9zNE4xWsaGgHrcYV8elZ5D9vVb0/Omds3QbC6LHOWnvNl/HVaxz4zqfBNIk
EKY4C9z9QM55nwvkCYKv+EampVlhTYJw2ta8g0Vt7qtR9hT3rIG+mz/sNxSEv9tyjo+I+sLgO35X
l1N+DMclJE3EGu5H5ENkYvVL/vJzqzk6G+r4ffhBD9zyZbnTSJzfKZHx3QTSeJLJWLiFpTtFenrb
tupu8/2w3gmRvLLKHLWwHxtPcXjR4Nm7bZxeeUDBRK5RW31aF1bjrrT88rxNNDxdnEpwCzuxdY43
P1TJnXzXC6pJkPOann0ytNa1USsMte65Rr25ONlhrt3+4z/+9//9P9/G/wz+KB6LlBt+/h95lz0W
kNc3//UP2/rHf5Sr+fL9v/5h6Z7LccaxdB02Ldc0dZX5b789w5CDt/a/AEWPRRTk6TXY7uxoRQkl
dC4/8iU2KhF0iZwbVOgSrtZfRpReGj0dX3Xu3hdUw9wjMuvzb9KQrnSPhCi0S5zX06tn1dDrLCWt
mpbC8F9O95oPPrweRqhxzVj9DfbT53Hs9LOezDb1bANlDdfw55nXENrdlA5xPeTLLeM+Ryd8hzS9
f2XnqqIj9ZcHt7BDXpHSJo2EOu4aoQtGH7mAigpwLY96sBLLMEqhW1JRinAKK94TiohRrKBJJvjR
gZWlJ+AOyWqLpujOVvj+i0dRzfb9iPLxtggEaXaWjdIU5fn/+dNw9Z8/DUNVPajZidZYrmVofB4/
fxppYhB2AXdxnSbgfCYrqB9Tt65JGGrNAbXd8ig2adCP0O7KJl5N8MhRtdUBv9bNJj6QcYXfJa2G
B+pp+rVBkCMHK1pw3wVYDblLGg6glDvtNEVDEx3bpvoOb+/hjeajdBv3XmnHYB+qRJchxaK8cRuT
aCCDNQfNQ730ZEKviA+Izc0dgAhdi7aeGNfVpdXqMAacUsvwKUXmwLgeMXMYM+bi7cCptNzrU814
O3BCFxiDOqqvxVUWTWbDoTPsjGu5BVJT0Vy2LVcbW6a1Zz/KSLbsijG+kiF8fvEDjEXrmVX2lS3B
Shvry8iWnq74cLxx6NX5AZ3/54/a837+qDXPdPioNdUmmqCajrN8Fd798PRyitA3KMZHzQgv5jxB
p9IjTCg9VJXeeputhYMuqKn4/zvfzW1b/2/ZuBWapzIdobmnLjQWPqSNrV7I67s4fZ3y1r/6YJcV
YluXyRgGxb+Y77d52Walx1826xOqb8QmLqm8qIzTLvjd8uIWDrM5VwPS/ikcUD83SdDp1wPIinWi
bWaLzM0PH5kx0J2CtOzTZv6wSibEJj0eJ2Cv2Mb/dN3mgkZCsYM9dLqSC9WSsDvGGUmgVRzFrixq
RZDDzuvs/3PpBoHn/vwd0lX4rxzbMTTbJXCtyvy775A5zjrVmrXzCBwquQ/GQ95b2fc49wMehYPq
qUIoCHZYNTmPvlU8I6AAc8mS2Wp1wl5V9n2a+xtLN8ns6dOvAfqdiDZ36mPG3H3ko1YvExTB5rsi
jd8mUgXMi0yE6N0iTekPj/wY56ZEvThRL+EYNNUNirmokpX8qq1xdh5NyuDOIZquu83GdRp+MnjA
UeXq4Dda/AA+Xpl6atzJSBqoMPqdPnF2rXhuf5T1qQkx1Bx27kFcjGWp0SnO+hJiE7/e6Z+CqEx3
M0pziaK5LwH0MI/IGb2mOmlrKDOdM5U+DkJ1DGMF0icuXf61DP/7ogl9uR08it8kM2IukkTIME0O
ae00btPbwum/psqIgFmURWhJDtUvlaXpxKTi8Jrbm/M1qXh+8KtfJjjxLlE+RkeJ96AN9S3SPe8R
SFL2qCgFUYYlPCSrp4EPzlQNk+LdarorLAVapryMPxnVXO0yW2m+D0CH69g0/3Rr7wld3fiXWVPM
fQ0vxKPTKtRYQqF93bnB2/Lc096Wz079HCfZnQAnVa9+0qBOfBo5Pn6KIcQUc9T2010/8dgtoMvO
ALpSzXl/XNGWDgGDjBQS1cQgNFu/fTKWPYikrXvotrfzya9yi7fsZBcbnUqFfB8c5OFiTddnlUMS
pyr50iDAd7Bsxzp5cdArEFvm1S4NrlERyRB6pgHnE+zGibNTw1PxqwFZ5jEJ0/xKXFJEuW8yLlVE
dXDO8rR90Y2LDMS/WqIkrV6rF19eoDHd4aqLx+Qk/3Igq2eNBOyrXaXOra5QcrvarSDdp3Bs3A7z
ML/yl1zkA665pJ3SuEoA2PN5L8tNFebHEGaGjWcRekXwMcFUHbZnK4Eg6NEX+TeIg1G5aHwvYAVp
VsSCm1PSKksHCnF29tz0F8VKxjtpdJiXr6s5uwhCZLMLaoQqKP7fdgtjn1mXh7ki4CX/CC3P+ksb
Utol/5IadqknsxuPMhIP0x+fYLZuKT7mvyjLs8ib1uVZ3/WXukFRzXP7I2jj66wruJ13TfuQVPC6
CA9zqTjGEexRerYWXj8jDCFud7uXwgjbBw7xMdAhlNcyGzTnP3MLKsKZsrxedkvDw5uWcAjQjIBv
UNxQm1a5+5hM/I2mDkGJ6BTdj+PGjEJI/pYFa7cMvU9JNxnrJqtNViZlX7p76b5bJGM77/1r29lH
iJHezfZUUV/cu1dO29t31tJITwcpcGe3hXs9Ek/Y7J1mglFpJ1A1WePHR/EzY6OcYQ1hcVwChDa0
new+OhF2cZGxaTXWoaPIc++ERjsfQCdRVNSO48n3s+8bQ1oVgQwiMOEfNlo1aH2pNm70ZGV/k4lm
PMFD3q9ynI3vxzf/bJ8u+A4XTf3F0Wd+54qq3SRuWaO+A7x+gJMOyeTgnHhjdiUUdaatPpitEr3E
VP7dD7mu7YSiblvujlbzQlD5BMnhH1lCWB4pl+R206NSzEV+ZRtLT3yWFSU4pKts0WARe6LZYOis
cjoMuglsW/H9F+m1Za2svfpHD8hMeJl9WzsnYHvPcQ1LNI8fxhe+OKdmGBdGAV3f2z5sDhS4uoSv
ge4JC5dVmbdGB8ec17jZunL2deNLmLyOIyH3Jevy4e/YhjJLYDI6j9R7w3SjXzdWoF97UZcbaD7m
PHikicKNqvcjAqrMr0aC9EyJr6YY2vU6flvwYxvXiNHtHNvvwlnFqTy4q0O33OkxtLAbr1WyUF99
GHYhSEsKFDPFVq82Cmdhb96GHLaKizPBJLxQO2926W02ExDTjnJp9YqCvvd+bt2YZ6vq28cBqfp9
Yg3GrZUl/qtBLEwuoy1Saie37vwrudp6uU5pv9291mobQzU9x+tVeFseOYP/6uuIwfu/waA3PlNc
YnxyeC5QyvRT835Qq66+zCS6nn76y80w268jahVvgoPu59SZsidRI3TTcrp0GvSYMpSmBL271Nr4
J4AU7bPYTPfzaCvDhawdtVcDEad+gU/mcfi5UIfwhfBichuJnSqvvZcaxO54igfL3xThbZ2ZcHJ7
5hjeJsQTD4EelKg0MVSnSDnBYvZQiovYxM9sUpZs40z/4mdFdCMW2XTdbtn+g219tTSiDCOZvGQ3
F7aygr8Fu/wO6yxjXeDc0pVmgz5DYpVeoWT8xwf7uoPnI20ezb/FtWnss7xrn/s2amHPVwEbxlZx
LcNOdYpHMyr2MpImmdQKyM5Pqwy7+TUhtjmqu4Eb+WFhPkpOduSMx2m0wA7nUWKBYEMpWBmHa6Ul
Z0MQTjlChlQ+xXbuvmQdaKml5PzHSKBjMkKFb6cuQLIfo23u31uH2JVK7odIOgUK0VcnhlTU6L+0
sZbdQeaBDu1ibmYwoWWXZudmGVqz9+zaXffEyalH6aUFcYKZh1b3rFpAlGXYonZMzBic4F9bmyrx
flPx37aG3Cx90ZVpvJnsrAW2R9ONHLHVglN0GlSqxpP5cifv3eYeePJrpQXFJUc5cyHzpjKoduI7
8Vid/SDtbibPu6KiSjcP69pqdk6UKkc7pE9V/YRyVXjUNWKLaTdrvMCyt7x+PiAeJy+9vsKPFxSX
bKjtHdoayok81Qm2ThtVwCx6gr7zBbiK8QUZJA8tJN86EPQwvwxGT0y5n93rbHlCJyC9LgJ2Hj3l
vX5sxq8254Kz1jpnx02RsVH7yb3pOXivDb8Y7ybK57neiTGQrl3pt15gFm9rNvePe6zj3A9Jc0ak
b8RT9pSekYKlPWzLt5kf72p9wc1Feuu20l3n695pb5CDgMbwnior5TQvJYLRDyJfYe/9YJPZD7Yf
62Fasd+tD6LgOUC14HpclAzcsYQDB2jVKmwg8gTwJRUn6D0S8oO4SKPFU37nedE5ayPCIWILXP2i
6/BDjg5fwh16jm9byS6VBmnnFJhPllcYMDeNM7j+MH4ihR09xdA0XZqItFenadFTszQejJc3duyu
HmJXPde9p3Z1L4ukEXsUfavgcHjYzH2k3JoDsnibqVRhsS3RVbjI9jIxdXmx92KUj7fXVQmxHkhO
F0fPjapgbyzv10II692ryvvlN9nstv2TAfXcOLKftj8L2G59ydvw2o7bL345pL+glmRAz24MZxna
XblXIRv6rJWFedPW3Azcxa1sW3dnkR2/A4STv5ZsIfZkphilos7uSpaH5UDCrXQQKSsdDmKI3ogd
3kt7b1KcfinJnirGODwoZT4+hH1Y70PS+Ff+4GL7MdHqZr3T+kqBI5kJd2mkVw7GJyvPw+vNV+yR
nZ9cHe2HD3aYXwp79O43czBH3V1nTnsxra+7vBcuKcGNV7X3+qh3d7rh7RxLS28JGr5vxOa40ZvN
NRCFGsybv3Mt/malS5b70rnV1bbt5gbNkYb0xc+vOuhZBKxo/uWD/cNwkrWyK0z8yiExKIyU4Tg3
7nWIbuNoZvUlTPuYmCTk1dIItfVccrpKiwmCi7/sao3M+lg1Mz8MbL0wFvndf1ufIVZ/SJQ2P4gG
VjibFAgXEyyzZD26XTBN1NHqS6JIhLKkQTedlFFcaZdR64bLpqC1eq/jHqHYoB1+F5iVMnvGM3EK
GQhAi7ry+qjPIBvF1oyl+Zymq4NYKMioj5TzqCvAz+Sa/FwVOwH6lWoLTUuAeHrRouSGcH1yjkY3
3pkgS7ieQWtfaQ1Pv4u0lDTZ4lfN0J/5g1Jeia2xifhzTmMxyAz+qTImmhrtQipt0nzXkO8z/Sy5
2Rr956FMeH6P7H1jf+26oEHdhQVi2laRjog/2mT2n24nK7YNZL+wnaEk6bKHqgEmtKKqkR3uT92i
f8SpAUxwr8z9yeJTBA7c1E/CiQH77Ztto8gQW1tfwTR8riPnDiHxNyKold5po3syxsTJd0IUtXa3
qdU1JwP5RjElU++8prmrT8v2MsFVXD93anOVQRdwQDpH51trGdSoNQTepFtGkQ2rVqQ88RxentF3
I43smmgCrN3FPZgASNi9Pl/HKPhafcpszBnkSh8IPwjeTpo2dO+R+nHPtShUiU0EW3i1NxWXHy5i
Fw8kSGB+j+xnD0z2tTXN2nVlVdq1DKVXLEPp/d3wX1hmjJQW7/x8+NL5xUtPjcu55bB277qDcqg1
tfxkGNANOJ1XfNONmrsGjIiAyrPTXE7j78pCajhZvfY6ICZ+1Dozvve6DCGjonHPE+od606Tl5ef
3MhF2iwtLP5R3FxsPTdvy3Z8a8xs1o9R40woX2OTWQcWgPIg43wxtuYUkvVGWViFQreH/dMxbzu7
ckvE0RCnpr5oHcmEbDE2ZYTjz5uvRoXs6jmohspQd7Wmqwfy9OothUv9jdL8mefmgN7WYpJGXYgW
rijr0hQu2GjhvNlXv2QZ+17CkrBPDt4YzNdis5rWjK5lh4Qwis/sJdnb1BZdQy7A2bc3iuGaw3h/
PVt5256bIBiuXWv2jaNnT4vDMvffrGLo5s7RbsRh22bzH1BV0fbi6fHe0J6CVr4z8+Z+Yb1cm0Vi
rQVBc/3BLkP4G3Y5VY13m7/YLSumkNTs9h/sMoy8tr90kfG8jhpyIkVvkh9fONXzO8Q32hFohhmU
FHwigBOX9gNcysNpk8eRnoEISX61MciuY6GFnWrzoenK8QSlEQJE4r4RzAZZXvgQTv8lxSMzqJag
e/tj4Uos+45jdqOrdTWnvaLQp13vAJQY3tauwXP+gu2du7A+z/ZQv6PTt0yIcwyY3QYfIgrBuMAA
DLpmguNjzeCF5fw88f38kf5LUx4RIfLIzuLgR358SxHYdxlJws4rq5ch4CFpHRVKvG4oQ2L/483Q
KF97v093NmGxk+TSBVsCRmFcU+tiGwJwVe7igqjtUh+0AFMAX45ggJgZE56HAXnwQ9622BZue2+z
2wtsO4zCb7ruvbyA+EzLC2w7JKr2dWwNdMWMWrt1xwjmPJ6yBEAqTbNASbdhS4nYrfiGY7X6biZx
k6H0xE2GP3y3LRN+dtdvIVS7i4dLETWvaHZNv3LGCg8eMrg3o4lalOOUr6JIsdkLbSpfFn9Ht8Zf
7TGEZMpWd7M9F/u2NE91wxGGrdob6ZlD0vGVVnRElpcZGUtvNW5jWSPDeaK+LlBUqpx/bCYTNlWG
b/uUy4xMr8ZtvL1MYoza2VX09T1t9o9vR1553cYa+VWonmFSWx1rlUb/n0jbdD7MLGqFuOTisTVB
7KIjs42b2KhuTMNAPUaMMt6mRTBHpHOWDZtusGEg/ApdQfgZnadjpuYW2QTfuIJoTTvJMDIRWy4o
smkUeLVhpPYOYkeR4vPMcygS4TH1bw6nCrHneRFArKhod66j6c9hEbzqVmz/4riQXDbLvWLQtHs3
rLX7EonM+4gyytLK+3PAddChtgxKKCONbu3FY7V1tgnlH8dvTv+2qu+2HeI92tXzm5uZ6+pxthVi
ZstaQofksKTbtvptHWvjdTYQj9vJ6065O51trfs2k5a579TWLUfyZM5tr1jRTQQnzc2UgFYkffnX
WIx5XPD0KV1pZHr1lDEniooaTmRyZfgv7bFtZARE1gz0LOY8vSu6GTnyhKjYMU/SYh9pgV/DBekb
d7at/wLvdgHaTzXuksQzpoMbh+pNBEZQPKq5MO+kJy7S66fsbSsZSpOXT5H+OYqQyWj75r4MoZUZ
TQXESqOHD+1oHWVOmoq71zlH8mK/2ZqpgzY4RFJxs/280QJXutOgmNKL/FkZElJXvYrsbO8lN3ZP
7mYvXYrXp2InXZl3uzpBFEurUBWDl2PKLJVA3vC++bdsJCTe1sqy9nqafO79P3b8FzYDigUjrCyR
3VBOvLbrvL9rIXe/KsLIucDyZj+1PmKhUTxn36omuYmpC/2SFXkHMZQKAY1PmVipI69jwI92LTjp
xIfHOOiW8u3a6l+TIojQqwDJJbPqQMDO8+KjgKiliVrzQtYhfhR/VauVHVRbIZEWYNYgPt92axKv
vQQZPFZ23v7FyzRLhdJSg+QsjQwBEHQ7I0AGRmzC1aQutUp590p1dYScn5XeS2OPCElG03PpUulz
EhOgwB2nVvt2tSHZdIGxD2QL2utU6+bKvna06GajWxE2lm5UTn1aQlMMzepdsWQQNtaWEALEQ9ZA
hhkp/MA76lsbRNz3YdDkD246Vnd5rDlvkvaGfcybPv3a5Tn3aTvpz7A/osWXTPdcLqPfnYgDkaz0
KdyNPLW6E0Bf0ff9uRnS3wTpF05hcQ8JVXHvGMV0eUsFB6kGT3HbddEOyJjd7pZP45ZH/5iTcmx2
t5SIe6fZTF5kpESYWhRCf3IcJrfcB8bcH95N+e1YneMifi6WRLQ0cUAt19hY9kmS09uE9Hqt/sN1
6+S8jhbA3LpKTct7o3F+a5WkWyfjxWShWg5gmNR9Y0/oa9mxd51bToNwnuEcHXSDjlPVN69ox0AK
DEx/J7Op6tpPXGr2U5jO7R4GgXu31OMHPy/aV9OGrsQYHfcsvqqVoi6RKh1sJC4xF+q11/qad3U0
Um+zjcPaSS+ADa8+1NvM1s8s9CZEPVe2nYS3fqFConFq++IVOYX6aHQ5UsK6X91tTaZSKCLDjmDr
jY2wkIw2+0ff3vgNWLJ5yky+Dn/n9i+8ltmSkYxCFLwgex135lxFR2MpPAq87n0jtsEuqLyQmQ8+
MqyWHfRlB3FRyqVMac7qQ+urI9x/kVp/SUhn9DsTUbfbpun92zxH6bNtsuNYD2YP9Xzq367dcenK
OIGvUVVgZvZcnpwPsvjN3Z3/MFNK6Nah7LhOL4ulp7mhsa+CqjjIho6vlbdqdR48fSh2Roe+asux
CxK05WKtd1Z8I0ZtmZnESYwynVrzH1BYOXx+zP79Fu92W7vii0aieUCDDT5rvfssxAFVSKmbm4Ku
Dttc4WbVfBbSqJ5yyL+z/42/7FP82Cc15vpS2QRjJ0q6pE46HRSLXNJwkFroHyOpfs6meZ2TGmoZ
/bwO5MSHXbZ1y1x6Uupg/vRj1+0Vl9nNd3n9bfRjTtY5AEV6PafeOiyrg5EoHbzLlYMswlxlN93S
aFYex1ftFGY3ozpnN9Jzu9QqdpuTQ/E4YF806GXCaWYwZpu7aiSQ/i1ywC7UCXeF0XeIkcAuVvZZ
cyc26Y3Uit5Jr5kgrVSQV5RJe1klPadKJ/DJyzIETuCwabTLatt2kV5NtSmRraY4fpjYXkPehpNR
7vLhxWWFvOaPt1F7LUpZZRfu/Fk1Ae5bKFFKF54JutCzmdd+2pZvVpmyEQYFbWbVJqS8iK2uXWtW
a/c4qm21Hwt33MtSF8Jv5Ua664aqqyG/sBC7SzVS7ybZOaNUh3rl0nVXow0bS+YoIRqr1CWJH5fj
N7+tiElmwzp5jl1ofza77Om5HXsu5U/bxOKLBmd4IyVNYud8+NfrL75+PwNT/uG3rbdLsO+apfW7
rVZKNvjhu9m3PRMu5UeIwy3ulHqi18dBWME0q+ULAEvbsdcWpZLMXyID78bQsu/KMfUPgKOP/DnT
jRlRJS69dTjOibLfZhRtcHewXXE56qjoTio0AaOlkeHf2cQFxd5PqqK2aAH85fthqQxlvbgkgd2d
Ig6mXXxBYSndKWMbcvay71xYuIDchO+bd7bBCy6h4a4eZjzfQKRo7bk28+tc6LaKrFAfo3k+CjWC
NK4OrV8d5frNahv68gSCsjrIUFmgxqHuXKOFgJ6soUIkns/63UxRxYH6luxb8gLY1/99my9Lg3jq
ytg1+Yp5GMK8eMibMj/ZY93dunpcX6Kk9i9urxg3VDGbp0mD2AySTPdYeMXwpPdQK1FC6LyGkQsc
2x36r4WZRLs8i7vfpx7quGmg6GopGHaWom9l+GwrqRvs1CCj0F4dv1XK+LvqOsMvUUBwPa8i65MZ
OZR98R6ew3Jqj9vbAvXX3fajU61vS4MRHcRU+va2YDl1AR/q+RIKbi5ZUtvPpjZH9/mg3xbLqI0M
+xlduOCglTBepRmXbSsO9KcsfpU58YqJj0AOSBJZHGTCrMZDb/EcLR5B06VnBRWOvbyI2EJr+KQ3
nX4r/jzLurBrg2WQPcSjq8x5Z4+6fpFhS73mfUR0dXsVK3eDg19EkHEtb5e6R/3J019Ihk9wgk3T
pVUJDn7RJ59zeKw+hQuhthqm8Q6ykfSFe74PZBTB1x8eZtdDTZO43tXgpj005qhRET6HglN6xTjq
wDoqZS9D8vPNOrH5dQWynv8zwlwDT/4RH+xYLsFa2zCZtAEu/Ywx51tnuSoHhMfais8TdDaf4VmC
dCZM09/swHucJwCjdhXvijlGoSFGQ0j3sugP31G/9lWq/kK2kXIKrzNenZrKAHjX6sesch2qLofx
Ngknck2jX1x0BKaqODwLABKc6i4uU9hYohhRr9AODmKva5V8QWKb91Md9s9plL4I0gctQedIOT/a
jgSTMjuzD+acTb94AVGlNCx/h90xQiB6DPi9T8XDGKM1Uy8TmT7fAAObkSpXDM5K6rWWwo0KkMQm
ldrmqNQYD7GS/z/SrmRJblxJfhHNuAAgeU3mvlTWqlLrQutWtwju+/r14wiWxFS29ObZzEEwICIA
pqoqSSIQ7i5enaFsXrvUg4i2eCVLx+QZ6VwfvKQ2f3VDEIP304rg3kIPEgjbFS80Ini4CSoInO1W
TwQA7+MQFRlCmgdSxJySpNnpMXB5NMGOK6iOgoMDgmYcEtTgvkZNMahLBF7+rTWRMQVANHuJMlrp
9GfuZN/qmMm0XaVOBYluKEat9KbS92CBAkyUH6AbmD8TrJT5gAhFZeHcwEopnmeAgs+w0vJUGGn+
nE5Iqow4QOSp7bVJFqHUOEYaTnFJU0PDANoLxQrVE9h8VopwOuvGbyAu0jYUQ/TT5L2b99vhvJRa
byawTrCeq//TGsgWgs3fM3luQ7JMEzfNYsOZuTguwyXuzvZfxP0XIU4OyWxsYM//RSx9FIqrJzy2
V/P45//M3TJlfzaawTraRgN9D19rTtSjJhZmcwpVQz2ygZ/U3SZ1+raY7qYujrupFIfHPZKty8o8
ANmTbfzdhRFY8HUb0A4WVyepGur9f2xV4a5BgpRCfbn513I8TcSmjqN+Y9iQpata6X7pOrz1gEz+
n1bIB6iagQvBTlE7M7TDlQ1GesDttdgneiges7F9SPv6HPMOXCOmG6xAcAKxV80OV6EEmk4TETgm
8PfeKgt8c5Tl99sCkqTfrEScMtlnf+cDf04C2f1V8vHPETe8L24mkxXqDGNIAfDhllbgB2mAA5Dn
Zfhj4Q6wi+6WcYAcrQZu1B63sbUjGwnGbRUjcw5OkI/5guwsAiNI3NSgHiqzXooN+CXl2og1/Ugo
9Q7yGNgwvCcdK886APQemSnKYc43vOGKNbKNxZthA3fpW0BSxGo4MMdfd/iN73CyVrxpAyD7MUvd
DU4tcwTbxq61QBJJc+tcFIduiHSP5vZZHCFzHbEVzTVcZJV8ZiPfoeZa4KfDjVF8yabM/coMfoVS
a/gec5lAytPWj8h2KQ0wBgYQVM9/NcbtGGTx17YbmFc0HX8oan081a0I18h1eXhwDnisVvHKhSLw
IxKn7iPOB9MH6UAy74fJd2FXpiqL0weKIqevQ1eR1lhsWotyQBeEmRuo/riPFJeWeCoLU7HSqyvQ
cl3qZicX7JzLVCcSBai0dzx2vjYOMp4m0i3YtgzTpXMZwwvf1NcbvB8BLaiM1LQgJxvWYKe1PHC9
4E2hTHEbc7oeL/x2Alnlu0imNa9SuMZ+DgQ8Yl0Bk3OiONbb08UsdAbFOy5Uah3cAWsu1xKSCJ9Z
1OGP12xaD/WJ4+fUtKA4ErbxiYYiXUNlRX7WLQkJurxoUW1Z5A9mJUAdC4bYY91X/hbP8/wVb/jx
ClUA4m+Gjx00o/VnVkoogHC3vS6xZdF+xEogTN/B1XUofB2s/gBxRes66bOtG9rVk4lq+OOAAuT4
oo/FeXD6P8MYL8Oxauys+Wi6QLsdkpfiKORXQ3JQCLCX/ADBhNXQCpALEbdtJ7BRdrJPRGo7s9hS
t1JMtxSRZMMOwkzRZbDdFuR4muNGT9KHoBzRm9xwnBiWXoBoBrSmbT2CL6goY/8gOzBcgB825Sib
jLtTYzbdqbKr0veo65QaSqkX1zwGdYK50W18VvLMRoq/GRshcs+QlcMhmWFWHWARECtrJfBhVgqk
x43RBZX4mdxaZzbHCikSsXNs3zwYpvtC1cbYgjTPpQ3kU+W3xqYlCglU4l/a2JouFBK4/XhWEyx6
cViCyTtqeEPNKuO41IH3cYlEb9wNq8jIwT2q8r5LQ3GzanIR5RB9hQwLmPSgkaoQFoXCUiwN2UwC
YPzKDXzfR7RvQ6klyqdhTZOXYJx2nHq8Xu/u7PeLpurqN9PAeLdN+j5+zBooznZQcCrQ0cB09I3p
0S6e8rkjB1h+xCgXOAqN91TrArvcOh0DWFjVW05d9S2KWb5NSPdhqcG8K6m8q7z8MTfQfRCTqJWo
aPNmFRzuo/wOWw7jgU1aeURiYDhRU1jxcEoi62M4QhgHm125ubPTkCZQ7N1wWalKrbQE4RAW5ShL
HzpNP5AXZxAfl6Dhr2xLiChGLzAFZMXVdy1qDWAdbZTM0zAjkmkwAMdrGo/UHUrjm1k23ZZs+mDu
QcwIqpAOuNJZURRVM5AQU2PqkaLob21mj3Mp++1XkctE0GS3G8icgWAfJ9k3EIU4qIdN09n2vWMB
MBB2wYV8eh0FFjIXP83X4ggP9lCtUgJ+NK+yzMWRUbUfnLQR+gYMRZAKm6r6bMdGfR4L39xavv8P
mZYG6kr1eRlSj6sJdQFOQcAFUNOuFlkcy/Bu7oTCDQ/PFIDl1AJ02SWYbDRcHAF2UqtBS9pNBvGu
dQSmpWMFXOnBAIHd1pTg60i66sQ7O/lapdiNgFzeeWozVxyAsQe7QYuSdtMuTnVfpnMECuv7/ccX
yMhGAMy/FwxTqfBcNfzbguGOCojv6o6pipjKkOtYVhuJ2sKT3wXuyUU+DNpzGNou+CRXi8dH/u/Q
Q5Z4CaEZ1KCgOdvlLrNWSNcKz4SWxUMTuXjvHg0DyjiCv+M/e7GYGf5du8NfTea7rxLglB2zsv4w
YgcNnYgEdboqgmn/QK8s+wupB98TDRI1AM/7ULfuunWegfpzLGxtb7oG82gYWUZ8qiMO0oJeT97M
OBwu0Db9m5xQqkoeawcnWGqmGzThCxggoHLZpG9kyv2LllgpqLkbkOQL/5UjXwnxOiDyWDHgLaQH
AUijQJBOCjIXacTuirx9WoknMXUeHoPTvlSViQX2teB2UYSzGbD8OOdtP8ZUkzgZUY3DZ+fLB/7f
dVD8RbAyHCYO+xGngUgFgDeBbFoNqINm+zaI+WGjRgzsitIR/0yjUKblNXe0Gxja3UIUFuegWlwW
6vH2xxlkayBHN6DW082zaRWacfaos8TFplf4176LqtM8RBYJst52+RFTmR3SuSqGu2mO2mktBC9O
1YGHRolV9VaBzE2RvOaVzh8myPThDQN2EJPXG22sp32vhuP3MGkX/EG2A0jTRXcqWh2vWXGZP4QQ
pn1I0gisdwM/kJ1JMGpDSs19r+soObUii8+lAY5rQshG3Da3adc1W0LI6iKIvBikAidTAWarKIbm
l82e3QH65JmR7igKChbReRrBfk1DWkOGZrMd+il/t6Bi7UUQVDwaAJ/hLTdP16lKOUmVfBJG3UMl
t/3k+wwJKbI1ktvGlrpGYU7rEfX1MqlDz8dZ1yM1Q5ZP1wFyMiweHyVHQ2bGy2alNcgm3IQCTbkD
gCdEZut7nIkz6Ctj8yQyc87jU+X2D3Yxtee6Qn1pODZHrkZkwq8Ef/0OvgKR4+IGTmNkJKYdmJ4/
0egubrGRg5aKwdrnZQ1HdlWtx4IBJ77knrvLHLeFIIj6CP+KWS5Dl9ei5BOtPX8u+ojLMtJ+Bele
KX3UOheZvjXC7DHUQeOStkPz3ESjvIycPXZ6AviTavygLzd5WNUbGgrFG5vK4pGz4GOSiXq3ixTm
PKmChNlauJ276lUmnhqu0vHUK5DnPRma/WCB6GNH9gAM+5o3h5A+HQXeKNHN3R+TlhV9pwZlae/j
7U8tezOFYpbAWfeOLhHHAlVGqbW7sc1dCvd99WGWmS0O0nHi7+PQHoLd2M4DjWWBfcXA5nMejnVh
eeS1gC56o+HipeD/41wzHcHMled7E6U6m4HOQiIi4hfZhPN0GHMtGbl62NXXpK6B/wAIbbOIriwO
ipZqMtl+6ygUkqKeAl8LcVRXAYHWoxBzQzDS9GIC7PJnUoLFv9Ji/cjbrHu2kDoEiDUM/wrA0wra
VhfpiRrPZ17JHxOHxLD/DPOgmSfmAIs/WrXzqmu7KK/bC7gYoYQb2UG/pjEUw3djk47HSQ9wnA0o
bouKctU1a/l3CD5GYAyVLXG1bg2d8fYSDSlIIsMug7a9CpyNPxY3wHQF0Qm78uhay1WXuAzVrEDu
47+TTzpWUDmeHaS+/2khtHWixnJ9VPtHcVdsQNsEgTHI5+JgyR2nE1SC4aKuKYVfbBsNRPINqLHm
Ic0H4GjSvGU90evY9el5UUAIFgQN5JmNS1CHGtrTzSJuGGISclK7HMmgPQXeXJfCyaiXEUi3hunL
IHE6aKqaMOq1IQ4AF5uJEpTJNuMDmRb7MuzU/GX4qxCy/Rdx9CnUFXMODthlTbKD7TPHgbG6GmdV
CEZ1CdJZlugXkf5RAV3xQI01tmzuGWBL8draDTZ3Dprkss9L6My/5MvaA08asJyyAZNDxA6l0fMT
NVwp8dmqubP9agiIy9osbGue36Ks/GYWTYgL3kIKrXP3QHy/hp0xPVc4MLjoOh6MCbjN/qiDWgmU
JOMF1F/ac92Gz2SfUiifxX1VHcY00D5P0Y7MoC7v9naTBMA7NNYf6TCdQmwCXuPA7s74S0Renlat
2n6FjFpwBalh+TRF1l9kR3JVSSzbPZDYVfgO0NMc7wx+s6tzEzAdtayuTxucfkWf4slPgJeHEviU
4+us8aLzRFyl27GABroz2tmLzypUiLN5MBhZ/sIa2a8rDepfFCDxingFRG1fsyl/IVNsQuo1gyDk
noZGFPfQ8BN/0IiajDXRygFc50RLThOIskGAZazImw99+VjkeINM3D8yRyn7EAmLrDPhGQkvtvPY
DgFES80q93Qzw6lEU+CtBamnJ+JYaSrIvQ+gnyOylQDi8ZORPC40LWpxoY/Tkfxkj+NaeKqQeEu2
meFFXcRE1Y+32OhCuD2uEyRLeQFEQ+xP/gnEn/6Jho0xQYu1opZcs1+A+FGr9AmcEd/n3E2koWk1
407nwWvXQB2sUQ10nTmSNShjAZ0GFFYsyCLOtoBFokWiVPktVbTdas07TdSlywDHIj806saVq7Xu
uk57dnTwZJmbCej+Y4q9SLaiLnkoxs19LZ2NN/6bbpjryNwtSzkFMH1g8HmXoFFdQ9DnklfplUGJ
CzWddnKZVEO9Zajj8h6qNlFtpOKKTlj9irpSTDtIoKfH2aEp0QfTPyzLLYtQD4V+2l5r46sO3sH5
MqHzYgZudr6LvLsmxS/LUi8Kze2QVdg6OZAxXpHS51D3bI9z37dF97PnOoRh23T45gu869hJ134E
k2Sok7N5Bo36Kh4veAsETUPzjFKSYkWHt4nOL22ZOJ8yyRkUrNv2QBFF0BYr2sv+iGDZyLZ2bt5G
0H4YrwOXKGL2/Rq6hvNTPuwoZw++ZrG2KxQJ0LCIzbXBpvqtDCJ+EXGrr8gOoW8BDL5THwa139AT
4z6sU3aXIfH/uzCmVqPptNrPF+2HoJkvqvXlx0WXz0aLq4tSWAUiVM9ysE+K62RY+UY+PkWjIY+j
VuBLyktwaXL30IRximw5koBD4g43ESIBd1MJRsg1FSpXZgYmCoHk3lKBPJjIkufN1B8Wm2+B4SgD
5TXNArc/P/V69HkJSPGj+l8Wgn49sOENB60QaL4Pqa77K+Td+YtQTQstbDA3v5ClG9LM07Q+BOxd
8JclvgMF+Bxi5HN81xgnGSTTPp7a5gwqJmtd43/wZ5f/SX8rApUkXlhI8+E3AVqqjZ5k1UeAwIY7
Bw+MW/YoHMCRwLPFQZzTQALvKxiEj6KutHcnmLRNzHPjqEOZ9nFKWYA6bkTUPPHGNvafcz18TKwo
OhcW2I/oP0X/FS3Kdx1ekB/JhALbcR2hwmcrfRM09Tj/39hgLT5BTpGdZAud1dUyJiM1Fu/9dVS1
xmqxUU9r1BTq/mpePUiOt0k+JSAU0PMUFSjmN3eoq31s+9YDNbqYIESupBChh/SZTCDwVAf1KsQ2
+DfsFKo9hTWWD37HoMhiCjaTAjfeFrhXumunfoB7/nJnvxlDkToDKlsxQ388KswatL3/ekD0pn9p
ee8eC6jYQIBPPlBFFRVSiTGWAKHaFkgctO91YSoOHFkBUAnKRtTVOHIr8fT3Wjwp9YfaT3sUT/Th
1qhk0R0Du40vmTtsg76rj7MtaoC8rw3gd2NwLcw21GMnWw1bYZSMWY//ufoDZ6D/YodzLcfQdcsG
byGIJfU7ak8mGxBYDU1w7ToUJmY2hO2hNqGBv0Gkm0bl/VMr0LStKIMADw5orNlQC15bog16FIJB
sm/ukp8zhjJIyTtvNromXtsHDVrqBEveUZkAlQQstQK/LR1oex6ucZYbe8uMuwXmUoS7tdxKqw/M
kZcA2H08qaf0j7ses7rsD1kj9Z2BLfXeW5fZC1S9k62pSe2kgTob5SNF1W3LvPNPZCy0AuUHcbAi
72KnITXMgA5dmZqP5rghxd4eAmk71ghrxzXX+cNmG2R/+GqUNbZhrACWWek7Uv2YzJ5B6mI8k8US
eBWE6ArScyogdZzoGMvUWlFtWo+n14m17T98DMLr2CYFQ92bDgZrHABvyFimVXgF3Wp4xfGhsZMo
mcWNGLY5OqmS8KLXrUe2wXWRjEoURTSqaB6oAaaaeVPWAMtQNmDyRrr/wwPgJVKmdnuCnCYcFK27
9XiI8+pltuFXNz7QDOTQQLUsdHt9v4wDWoQkBqdsIkso/WlFvQ9iPYAWWfHRVNjY+W2Ng1dYwgBb
UpxAo6v2pSuV2FsXhTzIGLXyeDF+i5qyh14bd9Y4Cx+/sME+6rWev4HXrD+GPfgAE+zhyN65eEOu
cfy/g8Ybf3FYhCccMB9HnIXyl1DPwYrYg9CKvEUAQbnc7Fc697VnE4ANPevNg9/Y49oO9NATBVAI
2ygEYYjACxAdkUmjCHsIhFWQzQKx9ZqMDQQy8PUJfb7SQPS9hyZ96mkJNB9kxPnr0IY9eCHqZkvD
0QimvWnj15r3NX819bE/AwuMiiw1BJ1i9jRo+hwLsnT+moztqsa57jMF9Gb0uSt0/0KL0aXSomGr
SrdncVpSqB3dYIrWH1Tq0OQLvBoMBldUKjRXx8SJEzhWjmTSzR6JEA0sgacibWcbl2Z9tVSTR+V4
wlHDkUxZizvc0ITp3of8LJSp069pjBIrfUyMK1iaRyABp2wzKAhOgifVVkCda2X0CbBTKKt7h7jT
dBZKyMPOSn6YMgNeVD7mnmMNN16uvDRXH1zMFfDixz2dKwadj2Wu00MFRoLieKUZWRLvgLIF8Vjn
2hvumzjFaRRxFTVI9+YXyGXlqDxG9oy8QcHCXSg4aDMiqBzaWQhaKi3SP/kpP9oKtqIDzOdJs+wf
dH8Axi6sBo+QMGNt7MUwZu9tk6aodu+m7bw3CdWGhZ5b1DASY6q502+sRt0+aetigXLfBrXvnuMg
7YAyQ2jeAoBD2JsR0pw1Nr8g7dIDJIlRiDh7F3hO0cdxDx1qhJTqhHaS+ONpWxAx1ICFXy1186Be
UYbxuQu6rc2TDKqmyktNCwSy76AkbIklu29UIIIRwB0vsdSTecZA2IZLqKzzQebg8fOnrjFzTzNB
XlZnIMRuVdPn+ha8ReLQAdRy7nSoVZO9MKoelL8qBDzl3Yan2rRaYtze1ZqbMerepj0ztcbLkABb
D8bAIZcbItVs6uC6wIgaxpu/6hq6cKgUxiugD9LiLKz+lm0KJZEOT1lRhzo2eNQSvBY2zcJ5nF5D
WlBvM/8MrnOAP6HV/GYAxoWsgj684VzpozcpW4Oi1WMTmw6EvQGccxTWYsHJJcEAFXryLO7OavnK
GDT8LtWUG2wd98GG9hG+zATYHX8KzNxMSoYBlKPjwxTKbhNlDrINU12awLMpo3KXU/wFXJggClem
mCQZgKZOzhIatEsY9XygBAxI+dLfCzV1Wr0UfV7tQUgeXFq6eZFj+Sv8ETL/rS1/exTXA+9StR3f
55ltHhNspI+p6rWtJtIVGeulS/5GxhbOHZtf+CfQPYMIT61y053Xull2WSZPs2sQCm17f6Wb6RQd
ptmxw0J730mNsz9O+hmMCh+NrXqtPb6h9F9AHg8jMi0RNIGmzt6xv4+VI2hAuEynbaGBihgF7tFD
PUDqIoq/1CAIejP7vn3Ez+yVrDhQdQ/YzQeg1xL5ezmxZAOBlmRPXqD90lUPgDqyuSgtd91nEyKF
K6k02minSxvkeTOcJQG4mqLmsGyalziTT9h5AJSyilCgtZFRFSI9QblZ/wp9X5wDlj8PIxP6vpPu
X80IiEgoRkBO2IZyoWsIHl+KCFXSwg9z5wDqecgwM5FsZrm6ANoFUMACQ5vXj268Jd4OIvUgGg+T
9wA5MAjrmFGO2xq5PzhAwKg4u8hIzUL9sdh0tURvZPVmJBGvZfF5DMjx7TqzkRbCey4gbhwn3yOP
A1RcjNqxsm0NBRjoka2KwnetYA3qDWHHedxHxGAyPwOxx7+nsbHUMhQeIvKmu6y9rNE1lcS3nESP
8VwCckq9cKKIbhMZY3/IskZHhbN6H12a2WjG4hkyYdXOgjLhyoKWxYZY95Zm4eX7re0upK9RWhUj
txi2ICysNf6qGV12HuIxXTVqmEbSfSxCe1cYOCr2ku4fVNAXLzofUSnNgk9hFeYPFFmP0I7NMy2A
OjUmxllTbkBWPOGZUYlXK4rrPWdRsE6iabzGQh7CYQS7Akr2+kuoxyiaDMNiiwceGBhUg+qtaMRB
BbpVjMcZuSmaGlF3EWDjxlsATPTJ1pFGBbme8ebb1p92bYIzgvc7iBxGX8wIorIotC8e3ByJgNJp
3kuIRSoQrAB6A72lubFZo+v1MQ88HjB+H3wT92MB8MneLvWra4zCx9dvudyvYpal7V58/YCLVDnw
uvh5BCvaZ+CEv/CivoWUitOkT+EROo/p17wIQAEwyS8+BLg3AxheTl3e8CuU92LPsiogIrW48Bax
N0BVzP1Yp6c7rTgaTk401tBO/C4gR9NMg6OM8fuMX027sxVR8BiDb+oapH12KhvReqYo2Tt4joKN
b2f6XlNygtAK+2T1sYG0hpa/8mDEx6/ltYX49y5WBJZQlQczpupRA+EauR4sCLgTs+VMhUl0lzRe
Amne7G4h0TzYnZKq/1jlhlFTT0SInAhwMrIfH53w1KJk9KlQOqjfLTTgiue7wTmsiiFLrwLHj1k0
ILOb2kvMT+u4kfPmdqwKTLXrwJM9bt0rbmIuqhmmAlKaEMdQpsUeW5m59rMCQvLYZQM9ELiX3Aya
U59NAkz3zDq4eFtGCTkIFenQlIYuEA7YQTbWWzPq2eylA1fyigQ6U+SNgPMqXNDWpCboL6FtfBCG
dLx5w4AKl0NZjyCpi+xk+qSBwHsNQgh+JeEaapgpn4A0hmzBD7urD86FFRI6vQa7LvahydxdPMZg
LPvZEbWSe9AUsza1k4m9mWufG98y5dZWgjJOmvP0bRCQpgWVIj4LjYskybzR9rM43kMcoATYVW+P
g8NsSNKHIDXsEz/fDIFA2Rj3A4hdQnEpHTR58CuOgmMOSjE/HuR733Ta3gqsbu2ooYlbzSbPTECO
7Ei+RwXoi5xcphcaagNu1Sj3erHKGrgQCbr/Tq5C41UawPyDBq6DNGiEss4qBfy462zpuSr/Xw2G
O+0bdR6gUuJ4A6kiZ0NdfDBhzVHkn0PJFVHWn7oswPuQw1i4GdX8FrkwSK6opcktwVaDiq4i2vii
x4tdmY3BSWpBLrz7rkMBbmIHp7lborDrYOPs/9eRJtPe3TG0c+tZC4YMvA8SpUtZgOTnpHeah1fx
PF430MzwANW0ToX+PJIU02SJqzC68EuPV2rkLssJSQ+93MYGa86ma+FUJE6mnY8C5Ec9ZeE6Dab+
XYu7rzoKvP7BOiItUeJqrxslmhTm04uhKgbUqEfx5DIazRjwN1CU6EphLcSpzR6fEUTBakhomSHs
GBRHrPBANobqqSfHXcd1YVwn5J8SvBHidFziOZ7XlnakZh6T62bcMlSgr2YfM4XpQeS6mBdokEE7
LfHUIxtNXxx5wLKDE0vQFWwzH6yXiW5sa+BjvphO1G4saZmHSePdp1/Ye7/zr3YQl7uYilKlKi8d
FUUoKOL4iYY3HhpP2bZJQUFDYaGfvYwsAFLpRzzZfznz+/QWiZGbC3Cjf66NJBD2IZNSX4H5W5wD
K6cv8LQqXJ0X4KWAEYLkO6AN3IM5RCw7ylgER0PLtoSCLoqu3Y2l9SAM5wMYDaK79ERNPhUCaswK
LU1uMtKQemSTgwXENI0JF009apyOS88eykyuP1TR3GqM1tEQhSdqSkjdzL07mz8IeTJSG0fnZV6g
vQsnfwL9nxUU00Curta5CZxnulX0OQciVokPjI4LDYcUb/SAx9GtnhpgL92rEQ/JVjpDPzuWW39f
RN/CaMghDYFnA8Wm6WRc1Bqp1h6bqMIbkGJbQLa9utS1Xw3I6GIMXrw1g7jU6cZGMeS1eif3prAL
Nk0+1siG9CUmkr/TnGRvW8k7BY5mAFabqv1zKa8dRABao6nNBpCDPAZGCz4jqt9dQqg+10Hufa7p
peFim6fg+7JtmjQ8gJs4R0UMnqffi43IMBceVYXvHAf3vuKJok3f/gvkOl8BeXVO1EDa6aN3bws1
DuoGIMaXONCA3Ab/fi4tr3dH3GYBoFOju1g+uskm8PN2vmvQN3y+M8x3Cfrep+qGYtC9hQKqba91
7nG5HVAAhd7eW+b+3S3FDlzgRxKck4IBFrlvAmHPXcFMYBEzdiCbG6cREA4E3KafqtOhHCcT5lc3
zsadk7bdjQRWpOulZyDpcSOBJROxtyAT9UCqWHKCFHwG+SVkHbrYo0VyPIELy8w8S1UvAgBdboLY
8Xe9qksE47w6dTXEhbzgPoN0TNO9OVrLHlNLew6ytng3GLQIxtgBLtEpo00eWUHQXjUOYRBKRHay
/1qWSHlR4tElNamwbm5sFEaJSGVvaiTPFhP1ftgpikzUqLWX+GVSZiJBFlZHS3R8S+fZd4fadGyd
j/Z0du3d3Uk7+ZZj7lI0cou9HQjkfz6WX+LI4QLjrLSwoRFphOGB1fYn/DNeozhnG7xKhFto2xqv
AaDboJjtC4+8tWT1gzGCL9hujdcuKKvXEdIsKpIsg4DwFZh2H2hy2o6hN44agC5Ooz/WBjSkSokn
UKv3GwKwRigPPjtREK567FkhKl+Db9HXXwjOWrcRTtHKsj7REMmxaMvT6hiJQt/MNaW5qjtNBXjh
V6nkIwgNAW7H5+OXpSJVsn52UAGqW/LikOiWOs+HLmMqS23TJD1gOU7jr8kodRv8pdRtI+aD9AGR
ZZ5+9CYcGWqbxXOzEBkHbg+HvnJmXYZFnGHRjbiz5cKt1oUDSnpyZGoPRD1qdNoYLWNSdkARxu0U
8tptItYOCB3WdgT9eig9tyh1C0zw7fesOmequL8IzZRfcEpbbPEyEK/KysGPjvyCC6RWOtxiZ5cO
gjMwDaipfT66xpZm5doYr+axkGGNglccN4wxinqxzwlONr3qgaINr3rL2HSRtlnNPjJTwBDH8qR/
QdmdOAb04rjME2ryPI0mOFP8D4owwm3gl7iZ0w2no7tMGD0ZKWdHyFmi8PPGwXQfmpqFnW4j1+pO
sglABzy01Qs1bhy+JbxLLzSqR8fZ1ZUPVT4VYaqmQzbKsCb7iUyWAEiiLoFC1JoQB1GWI64QYNiS
czIEcpmoLVy10iwOZKOL6kgTm90IGVYBTIMm2XAefVewLe8E8KYMWbkmdhhS1fBkMtOyddBEkHnQ
QeulbDeOsm0BFjbkeM4Kv4Vwh6zWZKuSAKdlSsUWZeufoyJ6dHM3fG6GqntKGaReRZB/xvNE7BoN
fE9xOmV4U7Dw1fK78kEbGv0tlz1eXTA7L93x6EQg26AhdnjYKMhJnuYhlD7D0Ck+xahavfgDsFu0
WsBGnPUHQbanofoIqJSPkKAap23ABFCGqsmKHuCjDlB7aL6J2QHJcjDxaWDiPNcCZ3kqJBLMMldz
tBUV6zz3B2xFIxiXdabaWHF9kBc7Tcx5aXKmQdZtIUNlr9rGjuw1QOvGQ6ulL+PUG7g/qBEtxes6
O0x5+E4XIgctZRbeNJrtNWftpvTD6GIV+F0bqvEBOT0OifZEpr4tKiirOyhxbPAsWS9x1GNt/ldX
GeMhBNPqtUUO+Qoa7+7BRA0FBSx2rXGnXS9r1Muo2GWhKIJgpeNLY7sEk/fHh5P+8DAACby3fLM6
gX7xo0EOX1UY/RhTb4mB3nh/cCAssJiWWLLhcOp2vbs48t7ZaIGgdPCrAwRwvSzwqzjGeXfIK2uj
K/CHVnO+iTtVkkmp32U8J4pBgMg30orbNbaiSJGoOdDJ+peN4hq8ba21qKufKJjWWuaOP6632P7z
ehFqIj2IQQPmtTZ0Yd7IaJGgluBWcYL+55aEs4iwbRYWI0fEtO0cprS1FgWuzgEW7cesZSr1fnbS
kga0UYfKLY7LaWKe9RAOy3SkyX8+YcQbU9mCjwx6bIVh7hfvfOJIYwDCbyebRQfYEXnUPNQfmXsc
61XtmmwisL9Z4F8tQVYYuZc+tEsIlHU+eHwUwUCkyASoFxa6Awap8QzS71s7OalJHUjpru6mLW5a
iiaTzQeAaeX7DUqLflxjCRbq4svQIhICGv/28oApab06PVNTKepm1rLU3cf41cUbZ3CBnDZRaP7z
x1iC7WkwoE348ye/Gy6f1HDjxynO292yHsUuPw1ykC2nn+Jv3bH6NTD8GmjGBAYMbN3qFetAv9io
/aMVDqAvpbFmNgzUncpKzc3YoKg5Vqta3UtHq/ZMhkM/ANT9jwnzWKi1/UgDVeo8jQz2IAq5pe5y
cbzWlYMSGlVT5tXnKSMrsS8dB3vjp/jjtbPpoYym7hWKtaMHokEbf5MYQj4XHDhmCXVDNYwTsz5D
oyUEWZXWvbLQjV6QiCcfNWqxqmsgZjWzIfWjom1oc+uJmkn47zqKjk+LKcILTcCD6KqNmvXUi7J8
jMxvi9/GexDeW5PHxVQ1WnWYGheEj4H+sbIJ7tkttl0ArKl1KBhcYN067R0Xh5f4BORgjiNWoB7o
9mSD+EEJaUfKNLpQJB0BkSmR8wuhNefgUT2P2yxkJ8tnSICBYa1cLWMyhmZnnVw5aPAk6yIv6tON
iUKoMdQK1JuDKWgaA7b7yBcZrmutgvwTryYXL3g53jtQTwENloEPKK7Me2MloM22wfbdObNY5MXR
AS/GFpQaAVBVppG+JMY8W5/Af6lB6GINujqQyo8Q+TlLPFXPTmM6m7RVnAaa9mFbvFmfRt3qf0i7
siW3bW37RawCZ/KVmlpDd8t2Esd5YSW2w3kmQRJffxc2ugVZcc69p+4LCtgTKbWaxLD3WmSYgBAe
3Lg2UmKQNsUjMsqR29BunZA3F2SuUwSl7VEWH9nO4u0mmsPyAJ+FJbzaBXL2SrNbACB0MkfWsyMU
KlY7c0S5nJoTkz4es/SImcZLWzbx1Rxx6ti3lRo5k4iv64BHcMcsFORJC2psE5k1Zoh5tpYVoYU6
0c4xN+QW+EF49Y2lOFlz/p1EZOtw/Oxdy9iokbwC9ZKx2Hm8st5/xeBdCiL9nqsW4PFOIyay9Nqj
95y/mMnGNPAs0O9N9ybLVhAu8CJ0cazquiCuHLwz41ndRzS2MxPdxTVwXC0nGDQkDZfVEkZv2VGI
HMK9V671lYO5FWVUo7/HES6yFZ2WA8Z/X+eW+cW1527jZebw0ZvNYS/WZriELliU27ZlB9YP7IgM
3HXjLexAeTkqOaer3I2obIZqWOTqgHZyeDUbcWeRYQd8s0gLcrhZJINXbEYBJGud2uFZc4K8Lpn5
QekgIYszZP0U855s3jI/ZKLInWVuxwCGddYXHQermOXwVnkN4AhrY4Ka6hzM4q1xlwI44nq8+tZ0
RqI2mdk32zsvG6ftRkYcpQuydXeTBFwfM4Cwjy7INVm1nEhEDYgMkC8gG8PxkZFFdi0IBY+tyU93
MtUFlmd1mFuk837Aou1PWgFXDcjOqmQ9+vgdu88k+1GRlEkGfnSJFiaNgeoBjssJf7OBoTjNndMd
SARA0OqD7pw81WLcRPYmD0EbclfvieQcrCLB4oqU2yA+qWrRKQTfZ12FC+qNBRJuUp/xS4gax/Ns
pj/Ikma+kDYeY46HBBrqCVBUorrImbc0BN0j/rjasEt/XZu+ubSL307bELOjKM/Aw2tInJ0Si0lQ
HM0gIjMT9hzXrpwstWwPVDUPVNRm9mL5to93XVB+bfsD/jf6v1AGPYIDc3UPjTVmCAS47RbTzRV0
SB2Qt832kCOXCpmAQOUmbdIAyDpaURL8BJ6pjxkN8Q2+qckGddkmELoSZ0uKEAQYT2+JDFiyIN0Y
yVHCR4rFkbpzsGCLCxtTqI6zgIWtxqQqkLRZYeE+ggBumPYJr/MzNTF+8oCedoYmovE0dbGHs5GK
HSfmRaSO4xJHX718oauu9lxfYxfwIJRgWHf+fCnj3VuioQTs8Aa3RkKFVKwFHrx+NdwnI74ryF1B
eiyodQR+YWcfUmSoeEEZn00AqOytpMqjNA2RZU3CXuYpPI5jgUQF0hQJNoPIh4ZaoZ0fZCrWbDvr
NnWtvhWfUHIlWWT65lOYWnvXL6pTlq3hxTVBMY8iAnRNBbErqQZay9rdaUDSYvFoMj2xY2y0wKVo
Z53yT2xMt6YB1YMyBDUVNqIj35+aHW3mq917tXFPm/2q+w+dYcbxAd/O6R9GcrZmlsuK0zbZFb19
kvnETzqLI5TflR5iKeqg8B5btqTAJB/fNCUeu22HLlnSWGWISO8m8xywzglr86DQxpUPZAT3LcGN
uB4ABvmXU2BxYVgmkt7uE+BIX7Ds61IAbfheT5oatL7YS8KxIz2hfR9HRvZq/q4eyOqp/ZCgR8/z
zh0+YwU9H/RTWj/nH2RhYW5mn+MwrMQJ8mDNwGbozHY790lfRySk5r8dM4kqp93/tximxJojI7qF
Ym6fsP+HpUlsTGfNgvLAqaJpWP6z3VQN66YtclORshDBig5Fvf9Khvf3Wzy6LvlWZYV939E90van
3ixdY8BVtoE77rQCyFbvG6o/3TylvdVHjbN0zAV827oPal4ew6INzr5sOs/w75qfybIMuYGowgNu
0L8Z/+d4PMj2vPcHAEG/X2wBMclSWd1fADD72EkipEY21PMt4HxSrw0tkIs7lr/RMpSUg/3owZCV
yP7kcQKAxfcoFM8kTiUSguakO4LF8KRDUa8EFv2+n8oJBeaAah+sbSaPZGu3x3ztDhkowPsHdWn5
riQNGakugQMVFTbT7+1lkOzmpAPdBVY+SJFH9WWKXC4vEyVei8BhHwBn8gMrWGZ38aktQ+FuiOyL
xt0qJwHN53qpAB8hKcaU3133p36kJ2dX1Ku7oS4JgRE1ncCwhAL2dZuFyOIn0HGCGx9DiUneU0sC
ambCI0fKIgfNhMYmJzdAthm7efG+kiWBjpNcWZOQxioyygfTbK+l/4jplflL0ODIWd8TxdQui3zp
Xg15AowlGs5+qZt0dv3WpTE1yC8AIQlpYqDXnmmcLMzY1Uv29cGubiwgzmhhBazRwxsqiWk7Vx8I
Ia/TmAUvA9hP5aBzQgDrUS+o4v3MsXQghRl6zI/yEod/fgniJRJWMbiAzFG4A/5PPKcF6nsDXJ+k
5Vu6ubz1k3SvPlLYIws/otvVN6Q/EvXuPrH6iGReVIuF9FEEJaMKaYtvU2+/wgaywYszB8cCqOCz
AVXLToF3IqqwlYYtwzJeSEqWjpGW5zUD6uqGhCCsQSI52OVEj4Jn0CPP58qJV7AmYwoXpj3+e2iS
5iXxdGhKO42UUE/xaOrXVYsH+Ls83D060rgL/hyHRlyMpuw2AiWO2wx1XudFnu0Wgcuxo34bU48a
e+rBvRMCCFkqdUNuQvo+yPSw9pZ6B4JQlEve7MDFjRMuf0Rqr8c435U58yqk+XZIOvXL4DMAI2p+
pQkgColG5CG0kqQH63Iqy887xwEhHLi1MWcDricJgywuzkVuAUBmcrHPnhWA18XBhTLMyZCE2DYE
EstqvxlOoNXexSsICgMAxD6BQfl6V74yy+owDRL3o4mWkwfDMccMIoV6OOTFVnRj9UXU/NQ0tvcN
uZm/WbU5/8bNwt1xx7POQDdnzylf2XYNAXCNWtJarbUanCE3KJhasUfWV0e9/lqciV1MbK2wsga8
TWJZWwdVc7+Vafm3hQSSv9sO2PRAdsP3+MdgzPxzNdX9tphG/joutYmJP7BFe1GlIDpqtsnCwbon
ecE0dxewqOc3mjCcX294akpiPiyGUd3zTiBGLp3lzUr9qLgRfbWVMW/oIhT1p1eSF9H3oa+ug1IU
ug/SKlIydQvySrW8iFarCJLHTMfS90FRtS+ZkEybaK2+BZLRhTL5lWnF49Vu34mOrOMp49sHpqHW
UtAYdRVH4WGhePtU+mLqz9DRZ7td6O5vo2PpW737tnQg/WGBDA0ao16Cnd4QORLklqASDRm0UlRo
BA0FpnGHq6F0SsyBR/2GtEF+ZEY9AgcBUgtO9DxkyAE25VlwUJoi+xtFh7JGteNWx/c0dqky6Eeb
f6jJMgmDZ1PGUS4kQ/0nShgp5o82yKaLz37CfwGFSajKQ1Q9yIyao3L9uFhYeOsKESHFQ9xah8qb
UITxUGdS9hUA8AofO0fkb4MnmrEVGBZ2Fy4ADWhLTHGAoa3u5+6DUZcaMuoqpLHQvSV5DmRv6pJ6
qoqPDPw1+9hEYZ8roZUtOaOn3oPMyN0RSYnSBsCy02F0RySdYaTtaIhEsbdQNPz/yJxs8Lc9dp6w
zFzesokBTWuc0vUvkqiUY0MqtUUPEJXhziMpkTlTDKAUSJK+QiL+Lb8ZZ+zp5S6GnYOhYm7xvdqS
/KnP+u4QLumHgMeSVkXSRakuqe+kM/DTWrwnY2MXAqo4yvjOQdr3a9oCqiNJqsqJ/Kb90qLe/Egy
0lITx1az9VBsun1Q5GJcnirsSUXamHqGLWuU3q5gAt44D7yuTT8sVSZ2hIdqJKBzi8om/Mqwm7Un
2TL403mSaKvUe5AB6Bkeyi9oQYW8rA6OJMIV++/9jEyjFangOxr7rh0fxMCndCdKcPQ86h/HfJjq
vRis5NdYDPHON6fuyZnb7gsQhEEhsgIkomHtuUZh2KbmdvcFDCEz6phs9tKDZPojYFI/4mAxePGD
bpnXvTE3yJDGLqB/qEunOuduuGXYKD/SqAZ2EDJtpGKtUKA+u5bfREolhbMUkoZkOOyIMS/y2PI0
JdNBDUlj1F19Nqzi3Zsc76IbgIr1UR+HmMJpwWve+QB8eoheGtjioaupyKTP6JrKlO5ONHg8iiGp
duoiMuZdeOWq75mM1J2pjygvqj+h/D5yTK+PKkRqZzhfHzBBMfiI/GEFIkpgv6XEEw2LMENKd9rs
SUMNKUBsh5VO5afA1ZNgpFo9VF4WteDD2isb0vR5/HvX2/5e7wFTj3Z8kWSOx1Q84Nl12zHWW8F3
e8dNtuInpVVkrr0fFPoCPwsbg68salmybFkI1khN/ghs/++dbRs7kj9ySGo7Uj/46iH1iEySejKo
kA+ABzmF+5kMh9pI8tRqbUOykOWf+rlJLkHhOp/AcNAhtaBvDzOVX1auebarGlDIfVH2Mldlh3/T
8MRj84OJbPFnlnY7VMgbzW6YgLAUJilWLISn4IlOqVMgn1+pqSQpjrYzOLKpIuQqc1CK9RtzTYXZ
/1kAfzIESNdJPQvyQHy6G4JI6hM4KnCYZWRXQgrmDgALIw0arDCFQUgM6SO+sBqDaugY1GH9pCGO
qedUzR8cFW6oy0M96oQKg/clG2DS4m0W5PP2YS3nOuxaWsI4aXnYzfY5TjEPkO5d1vV7iyObJqlw
RGjSbrMtN56tal5Off6J5IwIGlC67uWAO0V2dZWA02KOZc2UVRjbEmw8G6qUSpt+eaaeKqlKewn4
KtVUbHVXZ6WKr370pgIs8iZt6pfV5m3ZavS83Rs2+EU7sbwAoGC8erKxjKbd8naddqaDoocosUC9
B6ArZErk45UaMo4zYAEOJh+OWlH43EFaeunIQ0L4kmGSBYB4YECe8bAhQrsislkcB2joOVD6SGYs
64AVsP1XmJndKQCC9FPaIVcaSUkrEtRG8JO2lYiw/wGIS29srhnoWSSwZeAadQwQlpxFHLBYoBSA
RRlzQF5Oi3XIcuCwkmxJzGRnMySR20jces780X8OwEOw8yW2wgpcVAHeDxeoRD3+fEOet5c2LTFk
o9dsZuCEPBt5Ea1AAc8iFOK/9aRsBlfYFX/rHItEwByPxLmZzFWJhSnGugkXr/cB4gwhqQWKXCIr
Caqtlv3UOsjwOAWkbH9aS8vYIgt0PljA7P2Vhpi9zQeTe8BblFqUrS53Q9Laq+h/bb/q4IWsYKab
qPy42oihDtSNpfgqMReW90g2D3dWUXkzOf70c84jiFVBfbGoJZee1tOKYQ7wRgXA8/Vn6weS1THY
ocB+fv05+/K7v1o5+MABEnN4nKrRf+G27b84hJEHaoXNKIckI20Y5P0z8i0ikmsHGoZAGpO77sae
FIk7cBtwNZX55LrZtwdjijknOJQoZiDEykuvDbZ+QmB9H/iadXgOgfjNqZAiie2q9AVnuyWLYtll
Iaqz2+a3NCvTF9cOnRkJyMiObEVxJFmIuoc3B8yLnY3Tre6WhH4oRnOrQ1eYnm0wu6k39B3TAkl9
K3PSAt2Ch58fvny1nCJtAC193XpdpY3NIW0Ah20oCzJrJWhw2loXsAT5Z3DkgKqNATI5RQpeIhvq
cXNk+9rK8M8qtebYzi/ajgExZ1OObYicACjIQ2vDtDnZmHKeSK4DT8Ug9mZecZRH2SguBhniKA9s
iRxbHZHIocIEoPHN7k5211Xe77EoTC4aVGOQ89C9XaQpZpxQresyWJux9ounvjWAz5sH1XWUDfUA
z/UlTvLyRCNUdtdXBxnXT1aXgeT+ZkaKeem+GCtedFO2VFcStWEGiGlpK8z2l3j1kqN6iusS2qVH
7uXQ+PZOvwnogU4NPd/JxBxTRzJozOplQYpavVDmBNVXon5TvwnlFchcX4CGdBW81V9FG7wWhoEJ
lhUAhD+ewyZS4xR0GM9Fa1siagxwQrWNd85ZD0twOAHCRKoDq0sBU2ePWxqSQrnY01yc3Xrc3wej
62Q2jqvXtBeHu2irz1G3EP6dtX/QTOZuWtXSTIemSg5xc9MER81/yJbGiR/jh8W/3pm4OTahOuSB
oj6pHBl2cpfWi4oAe78NPfFz+W5IZTMv4MDIx+YAUj3gxt3k1CMZs5NXhuNyhuTQ4BLmo7XJJLBs
IpuJA2emcPoK0NcY2hKZVit6H8tzklHDQbX02vtz86QVZEy+WlETyi25PMQna0Ay/j7HBQhkAQuf
bMe5d5CJhgbc9A5wWe36PLB/KCfA850H2ZAtVo/ITqYxaRjOAiKg3RR7UmtDPfQbHy56TD1qDL+f
dsJJBhVQK7Sxck7C9Ru4cNzd7MfiRA2++xlbq3IMwG9eARIHhNOzb6FrZ5aQf5x3gzcVTB3WDRHv
Ucx5p1ZOkwot/SmqdqJwenh3edIo98fLP9hPdGPkSo0f74F23p5iyYTpK+ZLJOKcQsmXeTd2rXI5
gL7vrGTBgzm5kw/1SE09rXAKkKThNBpxMakBxgR1lVQ7Ic8dlYqO9YtOasubMNnUDbKBV0qM+/c0
NqWnxLhZuP2p7mb8rpEXRy46Ye6nCXQzBW9cfwK4aHkG8MTntcULEzkq/MIk+zMxPVNDdM/UI0UM
WJlT362bB/nPbCkcT61gCwocI/rXmA++t9sBKUR9QRXpaExA6CuC7IKd7XnZU9dZyvwyVPYFrEnj
k5fVcyZrXbMNG8S6FSg8AWuq9FnNecBxnjT3cZaQb2czKQHYFeYAprKF8UGHc0P8nsEjEmWV2ZlH
Z7bNCGmuMbBdZuyvIYnP3votCgfU+OERlJq/lJbtX+6eW/RUIjeUqdkb/eCiHgj2/GfVS3+9c9Vm
5DqwykaaAmzVZelhqK79dkV9I8oCJ4/YqMCLw8DDdNOlq/Fc+/V9M8+5c/JE/6Tl7pTGIqJx784f
sEpojz9z7UfD3PaZ8JDe80NMMgaiia0DlzeLNUMeQ2T77IOBEp2jdlWXHWXQrJvug1561D9gI9IC
pk3pWdYJFXfWaTFRKIjaQXSVqkomYOS49uDvViw1nvyu2lmBO9iAT4MRqal35xMsEwvPWqXsUUEb
Jd2Qhh0YqE0bdRYJCMgTLJjOnct3gI9pkL2IphuD+oWGNyWZajn1SAlEr92DnGKQEi8SpXxwN8Bm
Fi3B1CPL1I8KO8yu6RgkH2sw0l88d31lWZN+VCLRjIfVGMA7IC2oMbJFYAEBREUcCr7ZZZ55XVPT
Bps0zIaiaK+hOUfaqTDX+DjnBRb0dl8UG+C0tTtrWCsAw7wHsSa8rVHm4x7JjxRm6ke+1eRXzjnD
s6SoZw7abpn0iBTKC5fkAQb2sp5qVn+g0TqUrb0nrU2sAp0zDJs5zQfsW7+7uAbnwbMdLHvbByGE
MlQ+Y5DV27V3u/0QJ2CpqFz/aqKG/9qMKKcBhdawI5lSdHP1ZLiYB2tZ41g5QBXyoxYt4egDX8NF
IeciXkhOIgsQraCes/tjIi/jA/HKnIGzJ38ZbF5KPBTG5ZBUIE+JdKmDJTU4LFsOZHindlf2gw8z
RIJyn5t0lIEfqipIq6PRZVRI0pgVlph35RcyAtnoqO/WDe6S7to12QJWtx/rNqTjfcR2jAIjGZCp
dAM8wxYNSL3xTCbUMq0A8rX9XFvYhfgRIY2GKKr+hMKj+EijRszYKweEHfIQgeC/I2Fh1OJpUDns
Vjm5gIFNMO91mpdw9IKTI6HykEE/g2xadEpWuyAKiZDPpuycLg9P5EXNT+QkusUlexLpuCRTQ7oi
4BKBonTG7lhzBu8ie6UmRDb567SnvhmPb1IbHFjnIFxetCEpLZ5OB+BtYxvjFkFIL2+eBN4mprV9
UAyoVMNzKF8POjp5GNj0awE8esYJd/fcj8F2tZv0kzBa5Ls103yi4cAA+1vx+VvqsPQTiYBGiTQ4
w7q3KCvxjZTg/kk+DRYSZigGeaV9455vFmTWN+l1RLVoCxAQDgy4o1viWURNF1tvPS3LeJ8CswMp
OiQbbiYPxk0X1/s2a4BAe4ung4rRkUTdGRCtfeR2kq8Ope20L47K725PLMvnt1z/MkumI4Dm8a6g
F4ZsctmAEQLQYiQEDzbeNXGLJEcgJagRKVykseGtf3PUcRr5jiIFye6CDTouzhE7e/NgSk53RupC
lf+a9aCUAzUv4EhQRnFK2/eelpmAGNn25gReHmmiFb03hZUSkuZB/V/JdFRyK3gS/59Cm2ASmI0U
ScQtQDgy5EOnWfybU3njseGM7Sp3eBnbrr2AN+VC2Dh+MC/X2whgjmpEMDppgud0WSFPzsrmpjmq
OliJc+BxKzuGIJkj0V35bDvYfxagiOyKc4aVMZLM8JxLGMCnWqM50ki/kellbDrcRSp6h5S19ze7
ftHflCR6cP/XsCwWR/yfGuMxTsLh4IgVVUGyMTnqg4RsaJgny/clLc0djRi2GJSchmRGDjT8P8gS
p+yAqCLDv13IxpgcdRx9dcvF9EQAGQgETwtyd0AZEpZlDFwfx0y3q5SNzAY/Es4p/DM1qzc1h3Co
ftUi5DNa6VZFoK5WFTUKkkQyrVstuzOf+9Uc93QdpK1vOzvA3jQDxHuRITFHwZYQBonGLrnDKXmA
OtE22oV6PIyfattvnsiCRA+uJCPYk+4BKkW7/NTmFpq0D3fQTx4qdm3nT4Jv8W2OiSV1qamBPeWv
2YUGTRu0HNWznndR3cnu++1SozpMe1DvMUwGmsoG6xxt9mhhLuAp+Fkoulznik+NJN0bwrZ4XieO
Q1eRfGlRrJMdbEcUAEdEY6VrurU4S7YNNnSew9JcgOwbNOsMmgE4Vv7ypbeQikfW2o+UWvZ7VmPu
RcK7ODSOxbSCwQsziU3jO91p7jPD+1yCTrcpQnHJUjw7VnecfhU2DidxUBx/B+ofViLl9zILhshN
w/KXVgTNfgCAMzLs2XhIlkwAO9EoUcIDcKhd4oKtIWGVBdijEVzjwMD902scQIEhXR6MDknv79RY
Wsdujjxdp8m3VTHEL8iTj1+olxk5iq2QwLYn2dC0Ltg3W8zD6gaQgtpQaSYAXVX99NLLAEpEEQyc
x+zVmMKuM2aMFEEJdZxs3YFZD/zN8j7oQtkKsPRt24cHjw3ZBVRpAyjMUaxmtqF7WbLPj8tQWkEW
KC3EqdPiAAF3xpJWL0Ena62xZkzXyO8TlFHImQXNBaZmOBSYxLySCJtZ4lAw393o6UUKdJuyHkB/
K6cSZKFjkJeMkUsLGvVBDTRgeRXTlvyCAidoDwlw+ZSZJwsoJiSn1DlKjKNG2/5opi2wYi4AhoQC
jinkwNYCq/MeqRsTqp0zV6Cydwn2zLA7gFW5y/xUAjfkULfuk7cK80TNsIhwUWNmt8guHIfABABr
lgFJ4Wal7Ul9Z6m6pCeVtqReaM9tcNZCu8N7BRhJiX9ILO+JXGzheJHXAdVXn/0Ea72OFz3WB1sA
NEL6J2nUqdGwtsWuNJHeoY6JeAWea97HW4AIYkfDr+IX3bQ4SnjO199JstY16n/XBXnw1tgZBxIO
HkiOoikHZSXQ4+IoTqqXKa5PngR1pAYHud7d8EE2lnjF/mcT8ljzEciOOupDGBo6t2vyuOyPRusr
h38NXyYoLOqXBixDcscPfDLOqZc3REMLM7M60hrqkZoMaUhNJp31kLRIaoGzNnzwYxw72dxlf2iL
h1D9yrBDqO/GHf50bWzBUYaurqryTCsqV2RzqOorVXQ1LJ13sPzuG+XrKpnSDz2SnHsxgTGJarlG
wCaAIgjnyS0Bo3Bj6rHV16SAGWqwxTCj8HNLQifHL32P8ymwiEvq1NwoQXHoy6JSZUVewKnzozt7
FW/q1n1hYTo9t8B9ACJ1hTIxnD6VTcdfUnk2RUPTYqDOxhxxRzLSajubjR+zwRJgCX13pd5aAdRk
MhMVUisphr7g1HsJMhGb6gAmUO/Ci7IO933uB2BkXQ+iyKdui0oc76K6XluIqFsze2cunt2+zBJg
jYH8Ok7XBfkZeFZF5ghaavKhkH02ogR95R/v/nRTLsxgp//Id7+pO5UbZl88IZC91OG9tqE/ugry
8KO481E/sMYFZYCZrOG2l2gpTlkDdsVb++9u4Pl7NSSN5xXLhXqxhFmhYZlUeJk1JYhIbjIy6Sss
v1TEJAOUTJf9QRYm8HQn1JHjStqjG1FnNcZsMSq8zlh9ZBJBJ8VTZ8yN8aR+J/Q7ABw2SiNzaAYk
oZ3ufiardKFxgdvZpSDajsHbiEJGNiYb5MJkh3WNhw3OgDE2cJxwBOYR2MdpbGW9KU/wP85mOCQb
bs7TSx2728S28w92P+Qf5iTNP/Q5PlJrXuesnxKgQbIDwNDZM+nIlAXz7/HC4pOymDhb8c5m6xPF
oAZJ7TjwDYdlr67VYw2x65EsoS5m4C/xEqdhZLUWGKJQ64CdU79HulwCLkIp88cBCjmkHsnaDhsf
q72eH8xIyaTXWDrLYS7YX/8agxTFLOIoY+zFzasJ34OBzD17yZqtUSzgEnwYr2XxLcgmcVm8broO
on22JJapkKOl7zG1AzvkEJtK5/UpuxT4RkFdaU6HosS/8xTiB3vwA9GHYHM0kcqWgCzAWAH4PWbO
BQnjwRPmucB+jyXONzVI82EXEeflPp7BEwxKiD6yu9Z+CilLBNDQ5cEGnM3GoDFgu8fXyv7sZwvg
rD0Pe588dX6pmqDfaTrcpVtQg7TwVxK5VuZdSmxs0og4dGtrcfb2NGItoTl0XdfHE8FDBoFlYtKx
lu1+Ql7ddZQpU9nMRsyxMSQZEqOSa8X9T1U644Uv5SSaHHA+Jp75C5kqkVQ2yFfY2AbHa3EIiyAS
gRu/Fhsy4MuSXg0jK5/zrN+NttWc/Kl9Zi1+t3ZY3jdxnvR7DlDY6EFhSjszBEBvBiyvndaSgoag
v/ls21b8RIGDxR/voo/Oc+8y9vwoljcD6pdn2wOFY4ni87XIfHAyj/4HoCTtOWp/X2jEKiFeY/Da
ApVmzDdZnOAUdjK+kb3Xu/6HyeTJAQs9eS4Cd1KMI0hh22Ke9jW2/nP8a4M5aS1ZfiIX8CVg3eD5
7i7OOd6fjt25J2qWIAX2qxAu8GfRI1nfBn8jy2vZWdoMdUrAbpd22o16D74PQzLRYbTvv4YKWBlg
DV8VAMcNO0AtUomNbuaZb0CaMB2zokH9NCnC2nXCJyrL8bCziUotWcHjULcZkIxtTfVvyYx85XrI
UMwki7dVtTZ1qemxxZjHON+iKm4SYYnYPGOB320nVKFEHYqPwvVgJyhcxtsr67740wIkKAYc4kGw
9ktYtd+BCGNeBZ6U17mK/yaxyVxvm0yzd3Qbu/zCd2HAqiOyWZA7AVKZbdPXkqbFsT8DmP7Z5aL4
GHar+dEem/MYd/bnougzUKwCZtb1m+7XEKSIwivNy1oG7IKKSqZ6JPMLaz6z8KvWWXHf7cLQNEHR
NNRXq/2MtGjw7chcxVigsWx32C0CjzOSUYP1zXdbzO6hBRjXMV05WC6cBKtONCggAT2MHi/1rEzA
SyQJam6GPzHRIurlZpY+9yl/i0yRZpSZixYgJgBYGGUzSSwFl1AXaKy63tz/3feSXpIqeSdJz0GW
2odkNc4qJefzVfkmAJ5GSkmzs60euK/CwWxlCFHeYOE/Bhjvq9e+FCHwCoDATCamtPNw/rLDStHa
GTJnEWAZlfmp7kbGd1Vzogk7YGEWbKqK6lCNy/1cPwXR4EHMbInURP9uek9dMudtHbFw+WAAoQLc
lMD+NfwQ/MTWfCAQYBJlqBrft7kYtjQkxVAWXydsfO3WYU133G6G/VTU5mdg3J2sFeDq5cxxvCZ8
+0OV5vHxf7cAyEyzcZgpDk7hmGdqxJBaqvefZZPIPuHQv7tzNWPjq2MEDHC42VvV1I8FVljG/2Zx
vvy28tjZgUvaPieB+V2VyIaxm53mTlYhWwAqxFrKu+gGZV/4G64rtnIWVBVcxACqc4geLICcfS+z
5wz5OslQH6aULcAbMZbrCjiUw5C4XjTKISlAt1FfgU5Bg8TomhgZGDhVrdMwfwLa+C84FQTCH3DC
qeFu4yHVw0CN+01GvXR2cPBnGS5g3N+NqTfV46YBldMzyJ0ADO13IXAky+zKaSjiNLJ7JK5nIm0u
CyCIL7U7NjgRSLeFFJEcaUh1ub3rYpnlRwyklNtwDKEi07wtDIA2eWYPtgaORMAUQIeThPRWPfno
vxtKRVfG6dYfnEAZN70AqCFZu12TI0vgxxC9HJIsYBYgaycZkntOCCI62b2TdhRKO7AKqBpvIEVe
DOxO2ttT+47/Cp+s9wkfthb1nqDRYAJdGHG3+Znx3FubYCq734ccJxPhYH4OS8ebt02WpfsqiWcg
C7Xr+YF3oi8EqldrUBajZsgNIzUmS9GhEnyPsx8Bbl22niyv/BZWa/wJCfjjE1sd8zAEafUrj5vf
8iSvvqKu/lu2xP9ugBIDoA2X7qGO+YG7E2pwHDNPLwO3UGQje0kSFEgtuo1JyHrwuRa+Pe0eFEs2
poCHRUN2C0WkMS+wvkDm8IEPw/TE0+AUzAx7cx3DY4TO7dWYDvbV6T1JjY6N9oa6OCwA3gJ1VXaA
6soToJHJnALlxkfkd8wmizFFuTmo7mSO5tNUxZj+JBP/BDxE4HKAlB6k8sCeHAQHyXnh7EjpLZ39
GtrugZRJCvu6cMBdi9/8iWR1aPrHZghsbJ1A62HKZbXp7m5NHedYiQsPGScXPHBNEN8E6a8p3xO3
AA2mZk+8A+8aJjHc3wek8QSwFuoMnIt+PaJgCdl9aFvftAETjlOYJASYCpU5UYFTia3j/Mj5UOwa
YceRiRogEMGBxBfg1P4nLhHDXZTNRK7E56bhKlHFpzXFOZvUUjPeelpBduFUAlT8P7tQ/MxJj33d
cGR4JuvveVBgQ7ZvXjIcvb4MARIXAFNSO2epAEgojsw70F0q9YxF5bmEogCzw6ENkyLygTR7tsvv
VOaqq14VcpBGG3o3uwMXIiW5Ef4QDbE5wGU029+0mDo9PyZrTGJ9Ntbjz46HDKnr/LtDJ+2c4Hzs
2c9PdOYEcsCvYswBmCpxMjSkRZ2PO5fZ1VGLNMpFWFqypKtZOXhvfnAjWR+6bMNC2wl7YKksqURU
6D8ICRNpT+2f84QMXx/73OnGS4b7YS6mP81VeGCdkmRGN+OuBkQlCEd67d9aRfYhLlHllVlHHgJc
eR2n5g/L/p5OfvrXKsA2bWWdf56Q8HKdGHKHG3tI/5rj5EsKzIVPDvbqj+GHrucTMrPAO1aNeX61
sGFc4knziUSGMP92m6G4kGhEWdZ+xmEBEgphYQBMWduTRTY5d/aDweK9GyMrLACP0nnu1mHnL8nn
mfv9ZShM9lH4Q33JquL3xg3XajPZrbuJkZRyMJPU/JgCf+EjziRINzsZYKNkpT15UgNI9M+2Fy6b
JuiefFn9BCJp80w9PWRrgqpBx3R3Dwo91MZzVjanFAxOlAmOfZAVJ6W/5JYPYoz3UV+3S4PUE/lv
kbQbwtKklA6d15EnTuTZANfWGSXaLOntiA8lk2QDK0gegOAtRPjKZWMBSAHQx8bJk7AJJF+w/3uO
LQMMAhBpeZewGBxs07wlWbh67CBAFLp8KFhonVAv5u8ys2SnAHhs18WKnWgUXvU19tJDz5rhGTjN
9kbRLPwPZ1+25DiObPkrbf08tCG4ARybOw+i9pAUe0ZkvtAilyYJ7vvy9XPgjApGqbKrr90XJOFw
QMqQRALux8+BznGz9h2owJJYAmkp/E5agUYXlzFjk9fEQI8trEAB0QBRv7HwSSO4rmiXDI2v29qA
vu6HXOnCCrTYZuagpS+k8z5vIQiiK3DkKhxhpx/sypZ3gdtsJ6l3jwiNd48T6JgUM7N/GJTNEUCc
27EzreZRZYuGZmdBSPaWTKkBoDv2Q8OGuklT2bgNV8W+CRGgrn39gZrOrZotNOP6dRPmeuplrLwU
qHA8d3nJHlrLBMO0VUWfZpSukXoMjFZ7WgAHqfBerTnaE/NqoX8NRG+seWhqN5Hfx3f2kDqrHmUS
3zU/RLrOqr9oqcSGYSqiPSjp2bPMmztygAzgtAr10rrLLLe9qZMp2GS6CL/XKLRVK9DS4xC566Fu
J/ydvmtJFN3N95bAffu3vch9K5MmuhvbEPcozGNm812ArWFbF1DTBIVrjkiU2hRRnxpn9AdxAn/K
ZUptc0e2sm0Iwlltat/KXpL+iTS+AzOcjqFjRiBXccdXznnitRmvTwMU5V8s8ckrsgW82mh8NUJU
hy1eTfFMZqBux2NhhXL2mrL43St1oV7E9XQ7sKmDBHKEcvVyCB99wzQuRTsedR4k4bpUzPY4etIh
dD62dno67vQ2eVuOqNcHXXKZgvyTC51dIaaN/Z0WnEIleIH8DGIYyS11ClLKKCDUihQr+OmUwzKg
FzWqzBDr2MU8YXzly3IlUfY45oDOsG6zYIOv4L8T6nhR4j58vYIQ04QYVZp4KYniNerzNHVBSDkE
YJcGo/Hqaq1P7toUegiyOUeat6yNREy2RjEctqNJ0a/soI3uQCYmkL5uS290LPkGuaOXekqLRz+F
ylbGHAY4A+zxmO9kJ+wvAlCLvQFOnm0CZey3qfXE1OnfwLxnbxudF3vIEJkviJKsaRyKgNFGQ5D4
2GVV/NSL5oHWs4IU5LFdmp6zynLutF7Dfke9kKHXqHEO7OgOxbPHLO1A8jQhcW0XxfiaNrWzAeNo
tHeteHrlpX5jTH7xWDbWcIu6aOS3Q/Pdbaz6aE/dP7vpiX1vVekae4AtgpL2UzuExQUBg3bWsI98
5E+DPgsO9BW14AZZUQYQbpevrcjUHp2s+hJmk/1WcIgru1Zi3vZ1n55HF7dSGrDDZN9UjXwR5eTu
UnCa70bXcV+CwdqQgyyiGDWQxXQCsUp9Z+VIII9jbL8B5fsWocD60TBlfawdpNPJ7qAUEeCctyDV
nE1hF/zQWKX2aA/NFx+J9jDD03yAEt1DY02DVwjA0qNIlw/UjHF8o/fQQKBek4XtpcANSUoDOhpZ
hWR4h8/XiyF/HCNxjwVSCBh/WgBRsv/OArS83zT1JbKSba04qKMG++pUjDdApefnVpnITl1qZIly
0IYPubfY6GrxG6ekOg06tHurtfD9/rhsMiG1zvM17Tep+XDhpK3qkNrqsjv98EEcbzjmVvivIHYQ
tv3YiNOWPCJNH9qT0x6chpcuXc0+yw4+SPzI6/gQrhdHmmc5PmS35vyPoYHSgGeoFw5EXW5CVVFj
qYoaqa5sNcA1KE7RANlodBnoVYEN2ZYBgDjeZwQRV1BPGeNUVls5gH9UIGSYMfck5A6PsVaJu6qO
Ud2qYkrGgAhPr7HXOA/dze88QqfaFSiEfTU1BxXMkVatfd8ydtCAOfR1PEFkuPO1dSxCvgnBo5li
T1ysUy7Cu6qM2UOXZ9FhrEvgRsgbUMgSWJ42PwatpT8Emhwuaq1gzJDHKrJ6K1SwdgnnzjFdaZhb
NiBy7X+M8rABo9HiONrZxWmBdyOTsHrpZQMCoo6FFH2kxErpysKXp0HGaDFDuAGIjjpNx3WL3bY3
oIJoQrbkj2mYgQo65JjcEdW22LGBMUQNdkP1PqNSIzRMA046vb4fH7BvZ2t8HtaFGJKAuTHXoa3F
axyP/6BNIkokZF+qCBzC5DZzKsXKWdhxsibjpxlwHm0/mZ1ZH8nLe0F0Wh6a2mh3OIFj4yanO5Fa
7r+a/o2LwFYg426DauvhJ9ie3mzBtNcKhc9e2vTBU4BtHuTFnenWTiIcItrCRr13XB91SDnsJ6NA
GURaiU0X593WLlMkT2MG+RClIQIiK3EoNH+zmMhOzWDxoVl96jfdhIdoel5MxLxMc0Mdmt9AvA0o
KQfKPkj06IJ3njy3Wgy1KLt/HTRZH7hVOet2qPpXHWzPoIGW01mH7tCzGJBqVW4pt6FCJAVkIrR0
eM2FixJEzaoQv0Ol28F3ct/LwbpwljlAsnqEm11bM7BSAfsrkiw++HqFsg5yoUaTAYL/ZWx6tVNb
3Y7mgV9T3dwdfR32xiW33C9liPu9aPHUNFQtczLh3kpdpiqdly6N5srZV866cr6aS6NhHK/B2YJM
bsFB/zC3IVAvf1z3Tv5xnUK9w9ENYGHclt1QY6rQ79JdbJ/nkfVj8vwafxknJ1nhyDOG8U2YBeaZ
DR3ih3oQ7lwGAhTsimCkRigK3ATgyIbNhsVKkIu4gKhJguQ9pHx/M7PpOWKfqDTHw/KPJQnSkeLw
PQJdD9l2G5Rn9DKLC6qJo01goeynt/3c42DPQ1YByh1JEXa3UjV9i2y+G4DDmAaoQcVPd5vFYBEP
C9Hur2ZEo3yVeOwfriYESI2LDAfjZQ260vpq60djf6JeLZHYXEU8XjkICVwW38xgQAgBgdNEijVf
NYiRgaIX+9m5SzY/SRVPrzLS8CdvbOAaDjn6KYkfgF2TD4HuZhCQRO6QujTQGu5j24XViUyovpZr
NwrAT1M5fGNaSCaBlCc/Iy+CmyldLg1r9R1LtPy4mOiKq3vwbJP651VowFWjcbaPEMN5cP0Ov32t
QkZYHexwfukOaYq9DOQ0Icbjut2aoZzzjs5+OoL3GyfkUAeAiOujxYLsNp3cQ9i1UJu9Wkovyu7Q
5Ya7agb8PNLYcHZp7e+BAQofIbIYPlqNgzAO9Hp2peUA7l+n0W2iidljDL6iEs5JwD3l+yDyK6AZ
BvEbH7xNugPofK77J+pnCT6/1g26DXUNKKRqWxoesQleI7RbetQVWYiJXE1cZvN8+GFZWrVfIIkE
ZnQNA59enOc7PEwBTkkbXe56jqqcMQ+1Ga5YB1DNyvvkNWoSPCu6xLQuOPNZF9tN/wVAWb2n3mJP
uyE64NfwVWe1dTFU40MX9hyUPP2S8/ZLjKQXYECrgbQxc2E+V9gZvPqNNnmGEY33IM5w8Z/zp5tW
2j20AjJtW2HmPcqMcd4dc/M1G+ovQxiWap2uGpyvk2Y8UkgBeISX0ur9LfWWZlF2JFvhZs4sEXnl
Ujbu9XwH6NQWZKh0lHOQeOpX83GvktoqqwAtoZHlCIggHfd8CMEoGY761rAAh7QRF6tVuQuZUJzK
TpAm3qUGKCu0KhW7WRZiRH18AJXWNSjWuydnjNlZpuOrnkd+4+EJkjjZE6lJAN0Bxpe8ONM8dzJ/
v0wnlJZU5SYHHtf9PmLhtEPuqXo22gr6oTHyBpr8xWLLeZwdnA6PEQchPt2UO+ZWP0jnnRM85HcK
8B9+pAJfAxy2ntLKxtOgzMsQkhvSujNVk7HxlwUCnkPPTfOO7H6bi3URTdp6sY05HpmuiU8WwQPN
X+mpr98J1DFjUs8tWKyGfVpI2ODZHLCDgDK0MfFNM0XusTdscaSr6jfdxYX8QEH5PmOZlst6VYWm
flh8eV+9IG9bbnEc1wG2/fNLLH70ikuXrq7eBc298hsgALcyuyr3HEWw2NTIYqWZcLaW6kI3rZ8b
GiXb4oLPDHw3lWIEXByjEXyZtAJNqZupPuCDhRjJIKb9qBXjQa9s4EvcptvUrp49SQu7GNNMwu9c
GvuWBzWozVzg7QSzf0A6GbpNAzefS7zTtZu42oVWAnXoeEg6CakKN+s2BsBvFzdM0j3d+R3flQB/
T89056cmt8Zia+d+tZ4VFLmCMkOmHJA0O+xjbwjNlalF+R15m3UWLwswCbo1DTzDtgaCK6eB/B3+
02E29uc10WtQ84nwJCj4N6NN+CXWAvYA6fa2NMNHagocAze2tIyNBJzpEXvQ+rbI3vIscbAbxb5n
3fhglZ/7ow1S9gF0TUfohmIc3ImrMXb8WxFF2v3I8S5EM6Huv/TvZWv49yKH9m5mIitDXRpwp3Ra
J7XtbmiWVXF5ixpJHZA85F3Dk+/y5AbH4ZOZ2/VtPbTvTS7sZOOm8TZoc3bipRjXnSvF29Df132Z
/nBB9I53nLUX1/Ihw2DgvachsIGMJ+V24AK3ecfFAdXnleMt8DXQiyGXTJg0ajIAM9xprA7l1Jvv
A9C2TWcknNGPbIuP44teGthHGPwG9R4K6JU0/MbBm+oOmQNWaupb0B5Zjy2rvbwGErnrUNbJ/W+F
GSPmMSkcIcn00VUFmdUDeMzOQSJ/Qli5ei47v9pq0ygQLi/ApdeXydrhQf8tS7qtJn3np3K1Laec
XaMun4ARk/YRma3u0ktwEjggfn0pBj3eufGYbZPJMF8mFxGUacrlmUbxaaaZ63xZJsW6nd9NUxGi
EFkR7oF3zi1WrdF0N4gDnVIwagKx/2FrFF3f3P/sP18PYDC4CVNo4pmisk89fmNeJKf0Rxk/81EY
b8aELXseZcOpl2y4JODE8krQ1G/1OARdscoJubLobuwux5ugvq+yRXQFeVEIgA9s8JYBQRmlpU9X
10sUZTBu2VT+wF8lRFE6aHSWhmyuIsEN6kSs8Qx+H6UBqUf3YdeEeybkiLR/ayOpA0aSUzsWkJwq
gTogG/ZN7wN0NZE3XeYjniqpHUNxvItAFFZmyF8q5XjkSKp7hUSdbZbSl19s2BrLQ8McpLMWHxrO
Rapd7CwAqskfHsHZNG6L3kdiM47lWStFCcUmLfoiHfmrUjUnmvHUWVr9s0AN2gpYrPERgjzj1hiy
7CaOkVcGtv/Z0Pr6PCLxt7y1JMxm0/LOyFQ44uBi23b55z/+9//7vz+G/xP8yu/yZAzy7B9Zm97h
423q//on08U//1HM9sPP//onoIzQ5bFcLvCvCQlwS43/eHuIskC5/68wqaosa3LzkgL5uiOqHaLV
YWay1RlqHBcTMe8s3Zl9J4JOC+7lWx430UzIQx5XZD+d64LglVkG0H1+fLId8BxEyCx6eJzGJ8SY
8THTJUQcYuDC4ENdaiB1EXttrN9Ho2V5OfKVb9Ao9/Dnd36O0A9apYVWPGlIOG312k6ORjo2t6YV
455ggP6NpH80G9F9nPWC/ayoR32cLIN9QtnLpT8r8GEn468CJwr3JI43+pvJXc/PPxnEcltoug7N
iAKAROpXqj86qd2vAZbWTjFubii6vM+EMO6jEFLo1chvqWem0XDbNa3HAyQMvA6UbjcoG39a/M0+
tvfQWUTJN7mkdZhuU8fP17QANdAYkmtjGOpt/fE6OgTNV0bIg8O8dJRZDyA5S060tM6s6NK7ERiq
3PCR8gtdmV8S7GTP1JOFzqD2g9QF9/vc+/tvGtf/8kUDulQAL+C4FmeG6fz5i1YldjDGgTtddG4E
N6Sj5FRDEc7iS7O6Uo7qvihCeGUehvLMDZh0s3buhx3Lw/WfffSp8OstajJxdyMKQx2P10MzNsHK
H430jhgNaSBuhh+gDjMPSBdArmmM2GbEl2qrBatUjvx7ph5kRmMV5xDS9WeXmXgvAF4C3mhvZ45v
O2yji1Me8gElWbvABDNdUAtr3YA9fGuC1wjVXiVUWCnbBFZQQNIptVRZCRRFx/TWSZBmmXvgE552
VZCUJwiHlpfGAFiQDnPq9JabWelBZLSZj28fHvrI0txLwhqjVvQ+Gtjf/v6jwk//+rOCwA9uBiYA
Hy6YR7ka/3RT6DptyFNLDBfAMn1vmMSJu4b2aJS1OE3CKryiC9hXHELNFUp3i0trxsWDY2jPZPdD
TW6m3JwOiBIar6F2tPqWfUVJX78fI8PfkJeD46dTJnwTtHWzt5Kivs2AO9moRKtHXelO9W2omjY2
Pw8UqMw7txMyyBWTnlRPXB/Kd5ssKIL9KAvzpY/AS+gCbJPVTvGst+BqVF5jNWjQisEkv51eWVA3
KA2OAZ/Scd9Za2blerTlzV2BCGzopuuaiZPP9P5r22q+V/PevI1EFR6gOIc/P06zd4yVqB0rp+lb
HkaHQt3888w+WWO2kVqI8V7UD64TxqtcNOxIXeaO1u2QdgiMAo/uVSINdihm8SHpVGgHTXJEzCPj
dSx8+V1dgI83/h7holcWdUGWj6FMnxYfDO1YlpQ3dFpcGjo3IhLB11DuyT0aMHGr2f79t8fi1vW3
x3QcIBQgo2AaeKrQI+fTt2c0Yh4HoS0vGhB3XukI62wbI35SLrSXG5P9HFRBEplokOzUzaSe3pih
vrmyU5easO+aNW9zbV73d34Niw+DjoqSXL3yMpVeYRwgEsRj9nJlp/fAM9EdZRHs7FaKo6kaPUVu
DJU/Dj8O2oBLGpovyUp9usKhWxwX27UPLbcM0xWKDfcBqnv3SR8+4udkbN9f798u9elNLGtdLX39
yuRI725endyX952CYDZVr73YP/ktr7Iss9gGLXp2uqbe+vjojm4cQxCOLqmR0E464ninHxcbXV3Z
kF0fwKiglqDmU5+WmPu8jMDQ1CAM9bs1fmejlwEYELv0q+EQJHWrUquyLXOBb2C5/wuYO6Qj3elL
k1Tgo7CK/uwMEz8CjglNP65Fj0gDgCcRiIEfSjolaSz/FyvYG3hTpy+O6P+YpDYpZTF026bgZ+zh
E3CRsiTzeFZPqH9BwE7LtPAS9/aZ0f18VKN5G7+Ppl0R0SgyxeEjTZja8PN88ogwX0dCbtuLONoO
gFWcuGEmXt6BOruK8BQfjBjyW6w1ntrWBOSoKL9ifxjtYhM12/3Ii69G5uydgbEnmj4KYBts5bZM
d/F/punIYoUQWca5bgbaMU131xAVx//1A2M3Y+5oRDBjW/KsXXdWnrzqdXfhteH8RKL1nmlx/2KB
mGfTZ1YDTulMnFLTDDdpbSSv7tAsrqWEZEUTimdRFtbFrTkIeRrwfqpewn0TREsTgoXOyHQPoPhy
Q340Qg3Kx1CTjhlX9gla454+VtPG6IHF18agmbNcS+ZsSXD1jo0daYpNicqDzfkz8utMIPFaX77P
pRlXyTE1F08YCHBo4Y6kAuNUQ+EkXXZIrzUrZgebuonkkWx54aL0jQYKPmkHPDccaLNMbgHgjaoo
Lu2SHenKVl26WgZaVX/cUf0xXZK3RWXD5IRSalQQLzPbMilWo1sDYO1O3ZanzQ9b7bpK1r83UxdB
VYn6OmJ81apV4pfL+JAnQDakwMdkqoKCmlqVRlRUb0H9AZC1leHrziZW8JXFERWE2iFA4H3+H9N/
PhLY3Di4ccxaian6g8x/NCbfR+gvBTwK82SjUGFdm99kTfLelL4LZumlT8OjocCqZKQ+xF2MDTaC
0Woe+Z+sMa/m1NVWaroZn0VaJAgbg4hWc133DrHS/siwP92MDGAOIDV2BKAmjxK/lTtDgI6HPHQQ
aK6KKkvXQAbYJ1CuHnq3aw/Uo8ZV9qWLYsL2WAYVcK6oFCysIEd9iD5sRrMtyxVxnThRO97MfboM
SzsrtnRJTYo8t17m5hbksW1+IButRleRXyjIuFrdBrkvwqxOc8pqHMplDazMPY0sr0NzEKauAPDr
NelVPcsPBLMcQSFwKDk0xAmlSbZ+W9u+/kjXto7THbkLRXCOGqjP7kHd1Z7jJ4UH2mjXMVZt1/2c
mIlXwn59RyWK0QT6MeoyhXQ2ayvdNGp0Ul0aNWSS76iCcUz9FNzkxt/MXZxprrCNYx4kYlWhzPcm
Vt8zCxF5qEcji4+KH2XViylDagx1iB71E1RXop5LDVEjjbTb9IGNJKHyJFufRUG8pT4tunjPU/y+
W//91ozp7HprZglUARqGA91G5pqO2rp92ppxPdQchCWMM+BbsjmIr7p8NXnpLejSK1DqAjb9ty7I
DWsHtUho4Ffb+NAO9rtbxJbyc6cnDeqfhXuK3f4+bYfmgUytUeQbu63bDXVp4DeTMn+8JwdqajWJ
q0nLQh+TeqsrV9iwJ/Oxr7DAPpcn4jud/1IoSYA2fQrDFe7D5YGMzMBNXw5dh+K4VGjB5i8yHnja
uLhfHnsS9SA4fEZIeLo0oKu25ZYs8EDLkK+LxU+r4NgR5ONLHoBGwQAnyL0Jku9tHLTBqQYnIfQx
G2snJ9O+7XB2B4iVOc/BMFZIwfXie+uAXBpB5AAIe7Fy+52LE8YNygQh0LrkIhMZu2urxgkxzO1g
WC0JyrnfGMj5qokRxLf//gvk/uVgaAnHcoTu6Iyj9sW4ihZJP29K/HS7c+CC9CcwUeG7KqcSNa95
4plmgK5WplCh5iID7RcqTsD0XUBILUmtNRmp0fDL1BFemvw1hFtrz8+ZueG2OWGTBB6/FSWwZAsO
5TabJo+6kH19T2qR9zKAP0JzSy7LACW/aMayVKiku/TCzr75dY6kJypRHvtIg7yyiCA05jgooEJR
lufrNurP0lcwIhR7G2k7r1bh1/ZDMoWuyIY6k3jnaPkjSaks9t/5fnJJfGPb9d20kuMYeWOd6qfC
scSX2vzlKNxfAm3SY8aRsWtGPrySVxX2+gmFOO4XO/tlKa9yBGQusJGQIy8cxRStKdYiL6xF5sWL
JtFaDFxbp7//ZjDLvr61IFXsMJNxiwvo0bOrmIEBwsg2dK32bE218CbFrE1NKBkkBR1w5Cw2ukrH
wQMFi7yEgw+ZCfJjeMp98sMJLL3j1YiAVC0vrYiCQ99a9SovkvQRv3VKs1P6XOAk7UWGdHZkAzZf
P/FOfpsz75NTvWiVqZ3It2Gg4Enw8a/Jt8rK8jE7zZ59GLheW1XmvE6LLd6pls1XEQNA6Y1R+io4
WKNpHb01pl1pNBpYbni1zkerPtSgSwewmbmHkWvxF8RZdnlpjN/6NvxsL1AeRXa3yD7blb/U4+mb
n4xfNbt+bGzrgtLz5gHnUP9OsPwlQrjo1al5vlPsg9uENeWrGVjnd1CUNC3AxoKfOUgbzoS7Ub0p
CPwzgXI+xuypMZ4/egTJ+eh9zAOF4KdVaM2PeWBb8M/UywI5v0IaA9gZBACxqqX+3eQE7n/39ujN
frwF8vx4e5OovSFrURCWcFvJzhsFh2Cs0G61rk+hxGwXjwFOVQjdNcVjpjvvtmV0uSI/ravN//Bb
cK9DnSqoLmzOGW6VCH/YVz+Ftgc4P0j75FxwVIyxpsM2nzJQc1oK1GU7w2omCCH8kZ8y3RJZcns4
aVOFDASqTzyQZjlPmhbEZ/yyfgXStp8sqIfeN86w5ixxnlzVoKwbmhxj+kAOLi9/SN0pz3NvQNF5
1zb5gVyR+gSmMWTBlrrMiMeNYfVfwVOSrMBmaN63WWveV3Wd7oZQA6xW2ahpwtJdxxVvN4tNa/3Y
G0POd7Ztv/sB4vvTaF372JocgWZAWneJHxQXmpXWWXqfYxukXoUsiMSVZ4A2b5YVzC4Jjss7im07
BEQhyI6TjlLQvK7tO5Ta9SpWKhENz6a3sQV+r/aTF1dG0b7qonxXFrrxmvi6Rw5QyTbWg42qgwGh
lgdT4GtDA7QkF56mhQhErzI/4Yf/cFc0r++KBjMcXTcs07Is1Abo6qvyacNVdlEwQIRJO4U22NSX
IhIbWT4buZ5ZsHqxL8UkVzbIczdrIQKUsKCKbRWmwfSJznUp5glziBPorjXOo8sAccYaKSQRaO4y
YAKEw1Y0YkdJgzLQ+q4h5HKuA/kUS2ClanVpAd26da1gXNGwhiBjvKNLyE0ffCMIjnhv3VF3sR9I
c614LcAB5eWRnW3ztrvkuHX/DOzq6kINDbKof05TczU0wDKpoT/5ICeSrEx7KPfVxnHL4pboWgXt
HMo1WeYO2asNwzb99k8WINbkqtYVcCF3Gy9Tpe+p4rqiJpscdpJgOmqIzQpxWTCTxNz4XuYa33/y
U9M4QM6bjoWtNwmgkVlVsU0foQjKHA8Lj01UFG2zInok4rVZGlXdOfXFtlN4Ab+owke7h54etneA
uaoeFCv2PuI8+CW3DspRocycJJAy7IHhr1Z0SU2mjHQlxATSC9k6m+uBbnz8+y+4Y1499Q3GcYOz
HVSuMdO0rzMFTj2BzY8DDJAFOSJEKGh/7nPrtZCGU3sPUKFKniJwIj21GUMtrS3tm8Zs06dYFkA7
ytIG3wm6ugZFCmAwUwCeHBRWtK5ixGwQVJCJ7gIOEpc7SuJQA1n2+BSW8ob28ZTmIbte5AcUMsTD
vZ5If2dHrdYUikpnE2o/hwa3Jdz93gJbIr0L9DEKFz+6NIoD+1vzkSSO//CY88HkARbi+whnvjkP
A14gBnQmUkqUuRFmxk69m7wMFPPrzJZBdax7H5XNwE4tRksXJTd//ykgsv6Xj8HFb9o1GHMZ+I//
klxzTFtgy49ISRdbE8oQwUw+eUHc1SF4EfUSFTqBPfwoR11eKhypH40k3YCrFbI+gCA9akVo4ijW
dsi+lNi6RGza5G4gHmSGmvkh4yYkCmrxEBdad4qxmQL9ZZd5k1tKqCG6xp6cMx20g2D62XdxOWRe
1Y3pusgCfzv5On8oEtPeAqrN9bcpyvR7a+qaLQjw2v0U+djNgjyjRv7yWxgWDULRAyLjVT++opZs
leCMNtsX/wQxnsX+Z39aJ2vjn72AgAbVs+rQGt5ZiAx5NtWyLn0azlIw9tmd4UPHdyhOgURjjxkE
pSYHjdT6Q54nOzLR4OJmJLhpAvENPyNC8bZoRXyT97YONCMaE8U0lzbXn4oq7w59IoudnZk4pgbB
1KzcRK9Pgi6HJpG7dqze5i40nu7zqQy2YwJq/5WGiMIxm1z9iOMCriwXRup/uvzkOl9+cpinqQWW
peapNBLWLQReSqAmi5LdRFH7tRtDc9vIBjxOxqihpRGAIdnNp/7srubQVWWCpqHHjWszd2n6vAgE
SkHLVaz+w1dfuFfffSQqGQS4dQQ7AGRAZfVVTANEcwkOqp2xHdq4RWLPaQ+sqYO73sbR0WHceIvr
ag1kR/LLseWv2GraZ2mF8bYEmdQNZjOI3xjmWhNj/zol2WXkFp5FiOcLH4WmI4qzXsD7GW2KUU/3
1LU4xCLCjgOqoUbN0FKZee0RKH72ANaS2SusrfJk9Y616pwhWRdDOh3q8VvAWueZiaG7ayPzCduR
4mWoUv9g9kLzZOrkL6FWpBsz0eM9jRZd9ILsK4HJCELGNMgr9+EDWRpIfqJaBPWUoZVmgPXp86A+
lOk+DMC/6hpJjNzAH81QDC9lx7KdwM3iFBQCkhdq0GxEX6+WPg3TCNR5IVBoBmBWsHMbbA7I4mdu
bSEVEObP/ZimXjrZ4sugEFv2mEyvFjKMKN4L6m9a00Nxo86+56n+2E51/LMoUGGr+9G/+rrYGvog
Q7DyIEQfWJlcydSLBz390uhJtfKNqX8RvL0py6R9CHiuPbRmgp0GzN2Uh4d60L7odn2CqECf72xn
gkSSnzIA/OpTNnVI7BoANq3sOI+3bbvTCub/QEVVhHjEJO+TMHb3ckyCvS5Y+yCgbrli+HB+MrYL
ZPoXVzGkEsT+Fo6tyh+5hyt/jjLfeWkjEmJvID0yL/0nV2kG9lPQih/RVOmnMG3HjY5Qx7OWmf/K
3dL5ZfdfEr3LsOkBgwEegMmjhtph3GKiZ2AW3ZXLDfdQISX8BAwrSjkms0KaJUmeuqTQL5qh3YLG
cawRSwn3tRYUd4Xd5p5hlemOsH691p/yKICqkEL+cRaiCqUoupOTNuaO2/7XJNH0L2wY3mwt0H45
AIUh5W39yKrcXNVVGz1ashRblOnzY5jL4Ww7kdxkahKo1N+4mjRU4JMY+vdJfdChQLLpQCakGGPj
Tjz4hZlB3U31Ijc7QLgSSpOq+2cPIzbqc6SVd6MJJHNidOe5Ivijy+l2HjZQOnPa4QyK6QFEQ4UB
Fsk8YsW9JZuO7VrkAFHHU3L8NnTnFmyC003H0xOZEsBhQamR1OPGAWgSwCTNuQ1UQ84Zxzc0SZMQ
+7mkRmmXVgVHo+0g3QD8ZaSaXuRHsGE4ZzJpms9uwRSGhTBGJisIo2MtwFm6TGKja22qoDUhmA4/
vQHrzWACGVa3Z93ybeC50dAVggwOfntQK2kBTd8PrEfoUoFJoyZga6Bl262mNovCCMt7E4A3ujNQ
A9Q/W7uu3m5pQoBM2D1I/D550BppnkMmPv1m4G77JIIwO5aDA6VD6jZNetsNAIniK9pCY3TTlnb8
RGOWE6Nayc0v1OMV9qmgxDw0PivvWonchx6UbJ31DQC3PIFWRKUVxmHuN9lXe4Igx6gKOWVrTTey
s7/OY8tcGk26Kn5Y5pNNm6LxFsVmOO3oUIMUzvc+x1uWfVA9NDEIGJpYK47TZMaXDMJ868w02pep
tL/QF3TEJP1jUmrq5YOfuLvWGPzb0kjTi1NoNyCztx6oScX/p+y8lhtHlnX9RIiAN7cE6EVKlFpq
qW8Q7QbemwLw9PtDSWvUM+fsFbFvECgHUhQJZGX+Jq2CRSm9bW4N7VUb8uwldlMfJrH9hMBq/IIK
7zBnL0WsqE9C69HDYEoZzf1tMbuTXKCqbX5v85yoPD19WqDCPYVuPW9AsEQn2awt1z23dfZLtqZ1
hrDWsLhrIgyOkyAaq3jXu2l4mGCu3dJxSX3VaZyfVnqU966pxLnQaK3xsVx0ZS+n2oMdv0+tkA3/
6S2Hoc+yjRk6Tx12m89lXcYUkly8vAtdfwZBTzE2RdZR6u7L0c9moXT/mLyuNdz6gnWCfW7HyN4U
hqK/gUjOAELZ1cVN6vYpLcFirf0KiuBb6iJkORqve8OkLOOz3apVVR6GAX5eg6Hc96lSDrVi6n81
1rzvQMt+77IGEsTUOI+T1847a0p1rLd6hbxslW6TKD8koZUfrFI1nnEkg2kj4uIgHTfRORIB9MWP
0bzIRFCiPRGooZ4FCIdOQYNzw/NUFtlBmcY/m97abFVXf66s/mP0synX1mY+PFU1D0cRu2fDKKCK
2bEI0KMJ35Kx2UeNmH+NlfN7JsPwhRjU3iVEk6eRNOO9M5BpKVJP/5GK33KmnjfzZqkU/oNVaCCi
j2tPa9bNadITSK5D0vv12pR9URZ/nP33vnrBsjCawAgDK/e1FQWt6pTL9st66lo4U4oSwW9eDHx0
nCcXeSYPRdK3W2fu9UAVavc46Dq8u7J6FQ0Jcm3B9KivterVqbDrTpvKvRRFm7wAtQPWzLTIrcxT
3o2uP87Z28yGW3kSTa3trIGyoqNb07c+IQGsKKq46rVaPcgBwYbym4pY+MbtlI8BFOOoSa75VDnw
uUIOeJa7yRazuMUuexWrSY8EZ+5VtsJ1lxJGY+rLpjwoXf9C6Pgyc5unnFj8JXEF/4IKCDd+a7wh
OX72d0n2ACCk2qmKqWwV8IxfShcaRa7a9m/Q6CuaBCUkLARH9CGAn0xbI9lhXmw/eKMHZbOMlVdh
eY/aIJy/vOlX0yTKL9smq9HyWT0rkxNtB3corxVZjqOuRz6Yu+FkAQu/QGdziUkh3VLqvxPQMX+p
on5S3Cr7GibcfrXEPhlxjbxRVZc/l7E69DNqqTzBLrWJdi7EevEw13n4bdQ0TE4ztBkr0x2DmXjk
oZhEjp63/rVzzOpBHtqxUXcA/Fvgb//pk2eLyODgCO/y2Y84l7YtsZSh2POPuWZynpNS3Fcj3/WN
tmieT0VrQ7Sv+5pSA9DzvPxHoWLNbDpQ6cjQ5BfFTG7I+C+Pskud1CGw9GjcyaYcaHBsGsYZns86
DeinDShPCzedEY+QtbnfFENOTJuqD6rw5rMX4hOdJk75I/4SW+X4I5kSC+Cf65zjqakfBGm8jVj0
8Ycq7MsE1xUF8K7ZmWlYh76UT3o/zVQzPSBncbbUhJFPtaV/KTC9D0uhpXcdJiOPYF4p5Xkw7WFb
erFzoSTp+HNu9dslq9Ho/WybQuu2lpOg6+Pg0Vx4Snc3VHb6NW+Tg1Hm3mPpzepT1+hbnn3pV2WI
o4szkrCTTXBu1l50ebct5zL7asAJJIvbwGVfJ+uG8a1PE8ig66BjbUZjUohu0vhWioxSGVih5xKj
oICvefWQEZztZzBFaI1qOXVeQz3kI0TpIbWtrabO1CiWGGaBWUxfIQoheDN39U/FLA8piVe+gDkS
Z7WguKkV9zqYiO92kU+bKU7M56RTqkBUo/OwWJ62UwTFrmVRjaOI3BgoxDxAXSaIr7Ccv6WxjSWz
4YGwxjSySuPuDnkNiNnr2ecBAG6zaz3uGB3+5EZg4oYZOElaBnDZCzAnxLvv7XpQqyseAEySnU1e
rXrXdLJj6O+6Nv8SqTiUiDWPoSIZ9DhOzvekEGxkIP6gDIX0V2Zlf8mWPPQdojyGFTZHOT9Fsuga
Gvn7fEWpnEcBjDyo7SnBy8Hpfdetp1OXNnOgNmp1KlVzfLUQ4oE2/NZZOjn8qS+3Yzo3b2mVfPeq
qbw5KWjgfrLmXahhAc/eoXrTJuK9AcTcaWom7xXInLN2L4OlHme3hvUum2r/VzSGI6rFisFdqf3l
Ehq82UORbKcuHY9R31Vvo7WdvFh9LY22OmUm3wTZDfS12KCWpN2rgzrf8N19zQYVdwZM1e5cAyPy
Baj2AUaK/Yp8xXZCg+qZn1d/KTJvNStYrFexVjd1CKOnMYvt11kEuRtVr82oVmd3xvRBdndhhtqO
6eLrgbopiSgl34aIPrzgjGq91M0Q3eyluZddZuykdzp7q41suohKH8q4it4XJF0SbUce/Qc5KufZ
S93sOweBm7BZXpM4ns7ppPP9Wg8ZhjglPKgHsSoe20NfXmPN239OqNveOTq1UQEi+M8i+L/tbgYm
FeQZQHQfEQdC9lX4WF5FTnSy4q9qWFBvXJfJ/hiN0BKiZNCbZh4YsY2bQxhV4s5mC43CuuGBVc9z
sTFtCCSB14fjnVaSddi5eXLQrGU6yr5FAwb9firXhCniMnJEXk2eicQjycAOJsHe8AEUCEI0Siy+
GVaR+PzR8TUSWgiL0sQvfR1wEr5kjqbMlwFc1w1P67+MSohvoJ0GXw+V7NK6tXJrE/3H+4WGNbIu
noZom8fuch1LExGbVFlzBJjmofsw6mAxOE3r/qUUSDj+0RcpmCfobnSWa1G5mOxATQ2KQI5uBnJZ
ZIz4dLRoEIk1Was5jq91RXxfr9Sev7tUy4nurZXeI/vV6GOW7FoshBP1xhn3gN0qwvGOAki3QLFx
8/qpVa38bOiY87mOltZ+a1UvmmJBkZaTwXEe9GHufScestrvZz3g9ccHOVpAMdkZVZNtY4SQkQdP
80fTfHyfivTED7jyX3U7q99fuTAwfDETQILrC8srtFX98WbeL6glQKLXNyOb8lCl7R9vqM2j7gDv
ovflS8or/fNNDc5wF/XRZYm97CGMq/whVU2CB9JZIyIdD5/9Q6cJv4esvvsccOO5uWK3upHTZH+O
RDfUHVcH6sMtsdH1HpsHN2cTQ9PDKu2CW9Rj1SVkibWWsJN8UHKQo46phvfI921Nsz9XpWhP+GoY
+Gmr2dbKsJQ6Fk07URyInf0AQi8IwdXvpJ6gPEx5mAdNo6Z/9OWehr5QEee7Krb1e3fOt605tbse
lf4Xu9efIPokv8xE+4JJYUl2JRp2BeHOCY/55CGJDeLqdYbgD6or9afWWcK39H64RxHNOaHAlOwS
+A0vVWo8tKlIfmmW+9UiK/k85ioulUXb7iDIk03v43sX8SaUs9cbZ2I96CIOf7cGPEPKTN+FHTe+
Tkhx0/Im3IMrnY9yURoOdZDry/Kas6ispvD32Nc7p2vmPxaBswz3Yl1UgqS8F4laB+m66O9XosS5
Q/FtNvO3zpu1ra5k3snR+a03glhaUrFF5G3/+4yZGe3/dg0qtvnPOENPfJ2RTQpGulF+CZs3OEvF
gzzoRVM+NCEWnFWm99tCy0BgmeMQ3zMN5UjifTmvANHio7vnZml/hf3uBmbV5y9KXiSbUtG031i1
o11ooOzufu1h8361FjUPJnO277VZ6Q6agjKCXI2s+cdqb12tqrn+92r4HF+tmbQHtz/kiQYb1TI3
nL+VddJyMzLyBy2ylqscSBcxf4PQyXdW4z9b5+peQSBgGzuI7PS53hiB/tglsM4yfRdbXQZFrM/e
XPdZblnaiQAGMm9G3O1kb/af3f+YLfcxcnYqNHT0uuZtiMB7HLmflnf9ejAr3E86zyEm7ar2oBUe
G6aI2wfxXZY/otFp7K2ptPbNukNdtOqno3IHH81Rfzab9o+WTitD2OHarjvddaZsxe0w/SyVJ4+t
yL1haPUzTFt/YQ/xNYoy/bx4CGXJ5iDyDCBrijrOOopS/XOWC+fBG0rrSR/K/ah79lcc4VG40xvb
H/KUvOVka75Y3680Ov90Tld72Eu9ZmQbgJKEvLVhd+9tOVH6p+t12d01JdErym0p6UNkPF3dS2+o
4CD8AVZUdtnozsFJL+qzFPpEg2jZ/2tBZBWBBJ8irgPSWe+yoKnshYhQXe6iMB6v8KA0Eld8r/vi
SRi59R22NMTsvlnuygb0Ol8Anhhx8SasWRykqxVpiznoDG/ayZSl7hXprYPpl841T8zPUXB0ydZO
DIRCITuykxqmPWKW9WsziC9U9drbVKjKDb1SJM3q+hUABwplimJt5SyUU2p4zSGeoYjAbfJ6bM9i
NhAB4xJ2aSlH1XGboFubGfolvj0oZEXWpnPzuNip0dbpZAlPNf5874eG4KncfLa1CoaLbLauyQ6w
MYotm3/n9Lmu7GLUI5LpqpfUshtyZ0dk6VoQnUl984rHcBLto+zJseM4IFSW+rIpB5Y4Cjd1meir
lt3HvLLahTMbZyuDt1i4w+wLRLUjKuluecQMqN5EaLHe5IFSXnYnyuY+dWF5kSXqxL2uE3zJpuYh
epxneuWrJnIYRmKNvqYn5rRJa6+/yEMDcf2yzCpGvJ73S3aF9dJf/pjnhGlyrpqIMihz5ZScXM4x
VSP2Hxo0cWOtrYdZ6J7kwf377N8jcnpszzAqeB76crbsk2fvs+dkMPaRA9UoqlC8iZCdk2f/v+b/
qc9LR2QDHCsNPq+H3UENGkd9VApUDOSBlIS4VKvkQw2ij/ss3kR/DyIC/jFN9s3o1ZxzxfblfLky
GiPkIOSpKpr0rsCfVc6VS4UV6fi5lPGC60IEvvOTPgxuNAyGNo59ySG2pXadI7XrFLBV+GuvE8gP
Ru8TzMYYSUUbLkyIMuwvbGyKx0RVspvZAXxy3cx3e8wpYBggzmFmzl3Kc7+OKm+fzJ2xdREZfo0U
9POH1hMXQSL1axieO36Yr22kpXeVviYr4zp5HasUYWtRxkfZDIfpLleQbhvQXCdY156soi9eOvNb
aEziviipy8Bi1feyadVaam/CQXlNXFU7yj5HuOLeWw+FUR8Vyhxn2ZL9E+LGVwONJ6XxjK8wX+Pz
MsWzL5tD66JaAvriQKBqUIJUv3i6g391dtDA+gcaZhnXYayEsSkQokEYu3ts9YpF8zAhRFqWJx04
+NlkE8JjYy2/Frahnm9ZO34dRsWCHCCix0UNxW3pA6XD8btM8uixSof4TP4K51/GUWiIHpshy3ej
6/L5rzPkQJxePe1Wp84zGcv6AfGH6KWanrK1gql3Xnnt1Ap/67U5A7U5zDVVItn01kREnBnWUTbX
Szi2Ou5KR3jbpNEQnhxM7RWbovfoaenEzlDm8fvUGY1vJUt1C6dI2bMFm46JbiT32d+Lwnx8X1TN
mIKviwzSOiWR1yobLZ8YxYhHpRcXN9kycpEEfZFo1EN5plgu1skq/NONXCD7SjwUPxfMUfvQO8LM
LoNZPPdR+rNYEZttFo6+rffpJTIH60Yq61e9ZiodsCz+qPTlZexM9TbExm85X++11o8MyltLGY23
xk0hIq8XwsESgu3UTRcN2BBiRMBqgEiYyI+43k4jXX4nD+UUXT1noM7ojh9dsl82O6sS42acyz7Q
UFz1/zUn0TEYCELhNCe7cLdyXZG1HdAPI+MHO7kaqtz9izqZAKGFveaNiJQbTasO7ijUI9qIxTVy
YjZ5Who+FwP8Vhdw5u8ewn1qmn/9c7XTmvH76tg2/1w99hGUok6bA5mE0TMY6YkZVlcsX3Vf8Qgu
RxS9tI1MxzR9bG9hkP7svcHz5ybEB5mN/sEsHHEgYKKkbsQ8p/Wu/uJN1nV2p6O0ALWW9i6PPe2t
XRcu/UIh0HE+FsbDPD54KdvWyfWqM5yxDkruqiYfr8LyrbPcBCno43vspzoozq99w9r3Hh/yCb83
5WBOmegYmanY2uW2SVznwbZbEaNJ+WdrcAMFFZmHbCq6W7Ee6IGu87UTSX1fKUZ6z96i2BhRO7+S
mpu3nS3Y6K3NIVSPNZn3JzktrKgaVqY5v4ZmZvlRU/mwDvRnq+CzhXYk7mQZxPhnU466aS3uUJqM
ME0aeAIU5sus1tkz9V4iS7MjAVWm8Ze6NJD9Ro67mJYXo9E/JugKKpkLpngK4MZbQy3rYe6f7FZr
b589Yww6PuLPl+O05FCnDeEeEyBl4yYO020SQ8kYl4d8/SQsdfzoq5O6PMhm+Pc82acnKtmr5ipE
6j4mQ34SNcVv2ZrcTDm0U8IjsDdE6VvCfVvCoriTo7rTgTQqIVsr9ohv7ho5jwC6jrIpA2nZhCI6
+59NOVraO93orOyC1MGD5BhkvMzZaYeD5BnILnkWe61yLoDukamFE1GKhlt1Gh9qHjKHxA4n4LvV
tyGOy5/QVN7K3lu+yAmqiJPDiFrEF7Z57xNyLXxrXPExQV4hFnq2CfuwvPt/Z01KEx/YdX5cxuF1
jGiG0vCfy3xOkG+kK9pvuoEGMjsre9d2ivUBKzTsjJ2ZboHXsAm/3sGF2aTvahgpx3/1S6ih7Htf
Jtuhq++XEjrSfig07aYVvXVBN07ZGLAh3moPIZdCn7KrN6rxI6HlqyAl/98BQrrquf8C4ZoOPlEO
7lqG5ZmwFP7NWklQCoS6UFtHnnXLIa5GULSeVpSnjt3H/H6a82+gZrL2kjgdjzUyeZo+RDuzooqt
TY33pYvDtTaygBBQbZPkHn1xX1ZQe1YfpNzwvoAo5GmTAYB2FHX08cTTM/eLnJksydnRYEXo68QO
C3F0n83iTg5mio5XruuaB9mkdqJsSUopWzk5mVQ1cCP3DcEfE7IMwHALV1hyOmTZZdOwKHu1ir1r
xpYS4zpD48322Ps+yVZSZi+jNVVX2eoQ6IItYaanYYCBopEqP2H6MR0nEltBDAPhMAhQSh4WjQEf
kThMvWM/Fy3P7WpJvfdRPfIQcEmG+ignL1i7aW6NUVWh09Uv/fNYFl1gg7Wk4EzTU6HC8r7yPdFa
/ww+I9rFYih2clTPh3BXFaJh38NkxVDC/QSaE+FolK4XnGYPZP3Si7MeiJXTC7pG3gkZ6kC23EL/
6JfTPvvYHHobNWM74TrVb7B4KDOvBzup6vezzz5N0x+mxHEOn10knCqUqTjIvrCzlp3gHkQC4x8D
clSZQQbyuG5PpDEgP62vw6NW+F6ESO1iZU8JdmYXdMJDgZwvRCAjLcqN7Pxj5LMtkvjVc+wIST3W
fR7er2AUrXNQzOFBm/SP0aXCDZwNcLbTl0J9nGO/bMzqUTYybnb7OTZnXzbxaFEfc7v5qY2AL2SX
rLtVVnazxll9X1Sm/BOXeC26r319H+NnOGIRyxeMbOe93RfpXRQL8Ug6Kj8uRW9uZFMeMhMbhbp1
kiPwePGI02hyK4rojxkoPxZoBaLoIxd467QkqX9b09KcZZdeldW1scaTbMnrTE0lto6TVlvZV/X4
jlu15e2KasEuZV4uRVIPj3FrIQZqmM+yVbsqMK+sg4pWVhEZQGbIg7WURygb41W2enWhUpi1P+R8
2VVqHjrPrfNiZIKikep230bzlyIGA4neaDlUcdFvirgJ+bbrfdA1rvqcO5MRTBqe94NbfLPaSkHI
uyn3mOJOflkMtQ86d/C1RXtIBJGCYixky/pWfRu15IJbpveUOEaE4NryfVGKbt+aGH1hOLls7bYf
D9PUxccQUsU5n/oTOYTL1E/pQS0j+4K0Y7qfCKq3qTs619YznqvW6fZuzxbD4014WpcfO3uytp7o
3LNoi31jm92dUl5Em+O/Ap5nDNZaUtUL+6Dl6Q4NluyQNla6b6q8enPhAdTzkmCjE9s3NYyBLKrK
dIJbRkXS1V4alJC/KwU8EK021WutNBagmog4yEViA8aUtu2n3LzPisWvZz16lAdLQQ1xAeTAxf/T
B9Iy27a11QLB/E+f8Kp6Eyt5eDTLJH5fG3UGKYY8f5DTVKBsd1S37z8XqY0iuPcglfa5KJtb7lua
k+5l31xaKXa23hnhArYvRjc3J0qizem9Xa3IC9mWB1uxlF00q3fNSIFm837Uy7I+ac5YI0A+aupW
tvXRrE/yjC0xU5d1vJOrZO/HUrVGmLag/iOfRPIhFaVhcZIH2ffZ/Oz717xUPsvk8Pvp5/jnJfix
otMr2++nRTEqxxHNqSWsTlOHZ5s8JBEeoNl6SB20qTeyLUdk5+eczyVyIEtamCifw/++xOfqj5nj
0O4bo0Vorkk2cKXdm6L3/VOSj8ciG34BH1zu1VHHBnSM9ACLt3A3akX4tOQF9kZkcX5b5u8aXb+f
i0hQv0ic+MZ90DzUXlcfljo2b1DEwk2V9Nmv0j2khpb+bopp3KhKWDzBFej2lZabR0PJdTglmgHs
wum+Iw4VLKpXHfBlHkjXtIimzuVyNpY6fzay5GgNivsW52Oyc6MW1J+wxZYF1IujNHrWBn6ZQ5f+
6KkDPuuI/jpoNlPuzPs3VJi302Aqz6JbGjSELeR9HXG2MZA+x8uYn1tzqxf9fPTyci25kvEgUVkG
ht16B0svj8mSGschwhsZDFlzrm3jdQU9yBt7uuYdXTaCQfjM0xOWs93bG0fRkre0pWDHB/qYJjhY
zKZ9JW2abiYz70/c/HC5F+neRURyVvpu2xRrYbzui2AAXIaTaKRSAAMxzfcmO84KpjeOGADVqm5+
ZOUjCsjDAbIamTIctYHMOvaPkUUpXL5NPMVYXmaNc89zxS8UAWBmdn4vUXozPcWkhpD6pshQDxfx
d7ZY2xTzgA1p6fxa1ZG4YhtMSY6N4XdYf+cwwSMV4dHqUIboCy8IoT+NANm8lrq6mww/azAJbGfb
8WYoFPjyOZ12aagpLyAOUFnxmjs9p6ZahKXpJ0RP50LECJbMW+6Cmr8UfGEwsUF1MB6XoNGrfQe3
ASMxitlOU92zV0w3bR8h/IAbUqBRSrofNRMXG8un2F0HorPhkiamd7V19RXcX08RvXU3jVvax5Ry
mR9H+i/HnrIT3hEZqjJPLrcxJ6vK05iCp1ZqdcXURfWxMlCKM9WkIcVUqwdbKU6mWOnJdr3xVuaW
p5f4sublcnXsJD9hNkXmEteAvtl4qg1ubHLDr0NTp9hFes5TekyIK7VFJc/fegQnVkG6NwH6qbrG
fk7nZ8QkyqfyaInkNvY2GnQjga5E38TknXZ21hLKL4q7bQuisFm/z4dBOYUGllRTMQHtq4vvaIPk
foqM6AmNi7shnW4Ig7Q7+6b0FeobxZxwu8+GOx0JlxAa2e8hRf+zi0lNyEPjtXkwI906Y0K3qaMa
MdZa+ENTeIcc5MrBUnATMHPd3toQGJAms9+wOPYdJB4AyT8RCfW7Rp+qkzzoXlK/n8mmUtvVyVsP
shl5Wcpt/O/Z/xrOydBR8xcbgz3lSSrrsrWby/d2V1Y/YuuHg2ytFseOn0cDyhFFrp8WM8YfuyK+
zePnbPUSBLD8TV3MTRZyFwEUnDcnb568xZenoJ6fbT2ud3E9GSeR2gZCL6YITK+cwL8dQzDTmyoe
yZCI9pCkqIUmFiX2DaJyfla1tZ+mA0/9Fgxx48LeQ5RudtTc98phwQl8A9CI27uRUqaeipstVL7f
6kbV5+zYtnap+VNevDiFU72/A9eDaKfWx7l/bupyOnmRmE7KevDUIG9i9+hWY3nCxwkbw3ULJc/Q
RIxhtJDC3NiRogVCxJADUzHgp2QO72ejNf6EGfMlLlp706gZn0CzPmLJyln7mSeCp6gtX3OEtpck
Q6QyV04ISoTvhzCpkkDJ8f5Qs846d9jrJfxh8v+nmc2LBZp325NmOYl5KU8EQAPsl1Onl+bRtAB4
2FrBHg3zFMBPQ7k1VbyWNDefT5VXfMOV1oLLnc4UM1bT5rTBjhmp6hO/UuwP+GBN5OTsNAG4OuOF
5Dl7+YfhFqX5ZV2A/0j05ZQ0/XKy+uY6kz7fOZZbn8hXNCdieXfvpAkBSamesnAmT97W+NutH9PH
hfiY5FleNh99mZu3x95g3xcKLQeOj2VXVLlgSNV22XW2dTMqhOVyPMY2ixJ3J3lw1aY7DVms7ecW
LhhFLGL3Cql93GtORRJ+m6rw1jbgAeuo6f1U1wJQaGe3RdIwdM+aNZ2ipHhMG1BoBjiQ4xi1p6Yk
La851ltrK+EFKQ24qWl5q9JiOvem9gP7n3yjdeJcUK6FxBdh2GaXCHHglxLYQBIytX9ssi4KbJuI
qK1zfNZxgIe35lB5bdDRSsFNAl58mfWw2I0IcwWa57TbyGr0QElQi+Q1gkip+cFhwVOG7vdMIQFu
2f3TXNVTMNWRyxIv9Ftdjzf20ue7mJ29vZjiKXaork7zCAp9TYCtxdXMsvNd67gIcszqVgmdfhfr
qbOZwd3vemu1XcuKXZcBr/TYVgX8qDxKUK11AIuM45iHpbxlYUYfezEPieIG6DMJDBUithJN1gEC
0r0XBUqLMj0ueVqgheW0hxANwdSa9G1s8/ek8UK+c9I2EXd8nHB1/sqBWIYsUxE+5GjrwQrxlH2U
5A9TavUHLF3u7FCxz1lcH1H+LU4YLOwHFF5WCqCDfo6X73IbFmsbdkjlLNWCSZVS35VKdM2Sovaz
tlW33FvtLSrgwLyc/MWKQnVrp5CLUqVBpWKKbIRM863w9Nq38yLaZm70UphDtxMUfiKnn6487O75
DbXnEkPSwRnv1sfqxhm8NxWT+yChpAMn2wA7QtQduKpDtVLTvo1uoW76vo1PALexcLPnAPXW/DCO
SbZ1hn4IPCQyW+QVy9igxu+Z91gSQhaqPBOWTY4lbgeUHKfZPb9PjHO76qZXNQyFttvyz0JYzS2s
fW6P20noHSwYrFEoIvGlLuyzFSf8X5U0fVxgcfu6cVxIHu7YTFzX6P+uS0iI5/NUHTVjZGswqtQq
CcmzZQa6P/Cgp7KBmw+aEdZkijMuLn+l81CA1Q9xRh5NUDFmFoDoC7dUqIoTUF18pTMefp64j7LZ
2VjKMm1q0O93+fDQLdhWqDV/fz9nv/AYLLcaLNOLYlnNhgzMX56ZundT3j6zmTovnT5vLKsLt8JV
79M0KTa1t+x1xcMDPsblSuu9k6UBea9RobpmqbvLPCW79t5lirRogwlv8uSUU8j2J7cOrjI6ATkk
C8pP/5Carhlg8OMj6uqdtCTxkSFhA+eF4SW3NYXQTh+uTdMq94s11xugvXqFGoySD/hwK/W3qtL0
Daz19kGI5yrPc78Web0n4NO2xFECtSTrzs5j62A5eKspWvtzmglXElIj0Ayza5pbzWGe7rOU4NhC
GGHfWk56tnOV8nh8cbyxoySIWvBYu/fxpHJ7wohs3wsQSahi8B0JM+fSLCp3/WWwg0yY2javiKjE
WLhB5BW63w9GvdEAwO2m2tug+OI8wjjSQMlXwYgA3vrgthAgRuKoGXMELprW8kltBU4BZg/ilbLR
B2t9U2iZjOUDBRf8aqKw22p6Z/Bx8z0pbEqTSpagKt849nZYUBx3+fMrdNIbN14tKantxxSXdZe0
nGaOwVJ7L3Om84hWgTRES70TtvZNh+4VhAvl2kQDFVrVSX5fTWANwUP7kTrB4uQh7xulVfsiBo7Q
E0zjEEMyexbOdBKF9qBHQ7sreDzfF14JqwKm9IaHQPwQRdVzlNl3YzlfB9LL18WbZiQKKPTVYhe6
o3czrXGfo669aYrG2KJ94GzaJinuZ2U2kPzHEm7BjhEhDnveYdz5BPC/27oGCkaVgpNEWfQ7G6jr
LilAXBhR5wRZ3Ea+YU6gAtk58Y9gsx8uKo4hSYUyWI0NRifgGmbu81KZyhcvVR7ASZ/1OrcvpD7G
na6mbIDsTly1uN+5Wa2d47U19Im42oUhrqoSWSe7Xk4iK5mRxKCduUP4OYzPpVAgKHn6FfsA/VrA
Xgs6VSXJuza5aZ+mOe0ecJadwK0vzWtkgq/u66Z7rWshNoMxDK9Tx7uElz2+ktMdAU5G02vEM3sD
jxE2JDuSTeIO6qtWzrgkZxQ3vSXDga8cjddusFEQ5Av9ahZkkSBbOK/ApTADIc/0P5ydV5PbSJem
fxEiEh64pfdkWVXpBiGpVfDe49fvg6Rape5vZnZ2LxqBdBSLTSbynPOaN44fRD+FZ66GRh32xI4w
AUH7vxHv8I2qGvVLVE+AXnUj+NKF2AXoXtq9FkGQLO24d16qUAHYKXZ91ZYvVhYOy0Y05nPQZjCe
B794DlN25dGibmajtbwb6jpbJQgXPkKBIwI0DB8ExlmLgAarFQhtUwVWNlW2dnWtvtz4GmxQ2Ij+
dgir8YwKBwpXSTOecrvqd0bew7QDpLVv7BpfnKBLD0rRmXsH8AD8KsfbKWMSnBorSnZjX+qHBjDl
GtecZRmZ9h4eIXq1usFbQoh71Wd1sm5CQRgbtg/JKLa5X6c3ENrVruldb+Z/mBeKrc9VHATraCrQ
4gqrFSAhASk+XiT44FqhcerQdSIKUn8g//IKavcDSwESLxz+hVbuY84PoHPT1VDCphgIxFv0bI9T
0P+6dLFyyHgvGMs5+NnEiHm4wbCt7PG1QSZ2ZXpI1Tn4c23CHtsL5IrKI9HJIsqgV6i2OuwyzZXm
a9PC0bVhOXZVhwoboURk6v3e6NNHw313bAEdSxl/BpgdHNBdTgJl1yp+dK2SjGDCxc4GeuKiMM32
xcE/bOEBHdh2VbnB1Hc6KpUG7FzRCcbr5tKFvbPx3Uxb2NZoLeYCQaedUo1qCE4wgnNM/KaCH1+V
bro3ERw46B0bapgGWMvr+SVo3fBxpNy+UJPgtbBriAcLvZ/A27SHIlTUXaCEDzy4Vr0RDUt1bKKF
JqqPfFyqVpWDDWk+SMj2PM0bUG4ixObSRxA7nTANnbIWFbW6wnzXjre5p77RextipV4rZIFMRTkl
drIxC/CTCofAe9Wmn6PGJH8hAUBIqTcnEoIOKdBsU3VJiMrOu5an+ob98bnssmyppVF/bvnCU3ZE
3zvtxq3dVvEx1QGq9gVmUpHVvwxJaW19z2twqeu+ijonpYCmIH7F7H2D151DUgOWV9fLGtbrmir9
e2o28IH09sX3xhCExyKZ4Pm1lUd+JOTJpBTFOm9Ue53YPPjL9mdMxXwNBpVqR24Fz7WzKZM4XOai
c6/E/oRqxmUqWuq6VniIUMG+5Zykraj7oWgtv0Qntva+1y5Uy0a99/tgkzSjFs6Jc2jfH2zcCf9y
4aRFCk6DpgZxIvNxtlJjiE5DtORX6T5YJRoYjTb+rMZM38b9/IEgbn0d7TNbRh2S9FSH8eq7obbp
s6k+1PiOAppTKwIIcgVpWfekikhRpBXGytZQXYUm+IKHLnFHMRJyZIWRo+ko2j0H4W47ymE5UkF6
0tZFHTFfdtxf4I8x+SpaKg5GiMetZX/EpVftu1ahblI5SwEN5aDjLbEAagAEuxDWrrR6VIuIITF/
P6gBamD6uI4pYj0GnnVJOrNdhk0LjCsrkJGi/PgCddVd6EiHG1m87huo4UqcsVmCFiJ/s1Uyy/7h
R9T+vaziQZBjlTjl5PC99mkKwxTeoqMs4lonzi/6YxE0q7Zrb5TXilkwEw6qCsDU0tuHdsKozdIK
AyJZsw78feDHFWGux6cSG+VCQDVdG2mcrkcwQRmCJo95wvMqKS7KaOzxU212hWHqK2FUqFR4wXOb
4p+p2QfkpdSXNnkWoHJWceRXyE30Pw1qvttuKqNdKTDjmVSebxPQJvwV1lA1kQgZgDkoynjx8GYA
SlO/hF5FZc778PosexZe9434rt1yEt+MPqKZgcVvsSjii1Xr9b6hALV0LWvdeeKdODxYOmk7rVvb
I9itna/qlCW7SVH6pR51lI50/AVxFfcXRRDzvapesYLyiZ/qn1Wftws7mp7NIt7E2VuZB8Y3r2zO
VlUKXPbiZTp+8dM0X+iBGaK6mT+iH9lu7NB+1IfkS56VWyusASKrL17b/MzwXVu2/jcRjh9OWGWc
KFyEq0bfpy4XiqOj6lfXDPd12W4FNlvfyvDdQy50aWgJeln8v8gbUikKftkbtdSbdWRm8PDDv5oO
5CFBWXPusZUErJNEgAVLnLXdfq2Gdb1StAN1hDT2QDyb3kc9Y7NMDBgWUQwDrWvJvPHNDRGvB027
KiOngYPM6QMfhqU74QKot95X0fT6qjBHZ9Gm09eED0aNPeKR9paXursZ0iK4eYNhLuzwkrvWKiRw
frPrYW9aPa5VEOe2xjS9KA4OcDONdBthWZrGjbsjHY0/Y+d/U+z0PRe6v888L3/0q/gHEnzDwlGx
Htdw9/5us0FwfLAxLqXUt/A9TJkmt0twgmGD33HqjvcxPp+9w8krJ6WGfjVsgAI8/y4QqLPGg7ss
9SJbhUqPpzg0p00I/mYzkXJZzXpZqyw3hou80xvSrTaMNNHn8Eq8qoPCU4UPXpLt/bqwd5ZlKcs8
KpSLjpi0bbvWxkz4IPMh0S9lOJpnylLo1DSkdTGVIZhI4mk+Lymv+iSgq/tWstPMOrgpUR5BNA2s
s+K7iXoFFl2TYUGGBcWHCTmpETW/PKW+9gSSYEn1pD01vkeNJ0atxZRKWZ1PGR0NwRhoexecRccu
bExJcsL+HQoPVNZlbk/I5jUWClJBSAK9j34KiGKc1gNyfyqmLRvXCQ0IhWVOLnCkIEX+Qlk0boTn
/OydWflpdcQvg6BnZjRjSFAeWw3/ZYnsERGJ6s/JclQ2OVAuzSiflgmJ3LkwjPooeDXk8ETQb9LB
c68WPin3S++hd4BT3Ge3pqvKVkwgx5ppcq94tv+aiiqvBbAZ2opatPUC5UNKhWQK2SDho8N3GN9q
Xf2gtOZcxwpeYjUiCzF3y1mWwxGiBIokZzmEWdepNp1HzezOstviDGm7VP5iOHLSsEXarrR9GZ8T
7Jw5fRJ32pWIz/lszqxG9QNg9PpBds0zSBdh/y6b82vosbaHsh/wqDbtm7xo6c8S099rDLVWWQj+
n4AYCA+fE1Jbj1aYMrlrjlyAVIzEGbbBoPqzVQ1LKKzmpw6RCbkkK6ZiZUUxhSQreuNUNT4VzVjh
GBA1a75b0zfVO1fV2H21g7HelPoU7NH6Hl8MqzvL8WAUPWkhYZwztW6uNj6gCAKxEBLJm1PU53YA
0DG6JXSyOqY+CcB5q7jRFzRrg+0UCYpEA4hJDzXzVz2s3upMMf+KQlB8k9G95xpHLRjE7SnxwJbi
jp2jKrC0rBZGZjR7YQ9Og5aYYV/kqJ+31dlM6vPdGDuAwL9VXaEvh1mfwVCD+AKK57kT1koBnvlY
zsipXIU+O7ckr2BujVWsPUoGwu+ZvzBW1srADWkVNfrVIAQidRFoR7+08fCbzAaMaqqrx1FTs92v
znlcnS+f06PBCvehMDfSIQa0rnW8W8cMelZvSaE/yQH4h1jFyFtfy0hP5VMIHXwIJ85YZe/YJ0f6
fqh2tgzqSj+Shi/Ng/53c4RfMS4se1NXO9t23JuX9cBJtUldunNTXqCpxYcxT39+dvnYu87K9EuU
OAwFpRbmBg1JrAq3489pA65lCydrZ43i3LsJMv+3ySFTF7p5sZHz5EA8ItnoTaRhvkXoevZFkA4P
cRpq5x71rFVKBnWlBVV0VVU1usq7IdSNreaMqDb9c2C0puwUm8lG9vdT3Bn3KTUxeJkBJ5Iv0lRd
i4JoNyEvJfyQ9Bov/3lRLNGsCvgji7YdfipWnX/JhslcF05XbyWadxi1YVHCwDnL0TLwlpatdM/4
1IkHp40u4YwIjsn3H/yuAhgDYpcozh3XOfz8TdmX1abTevHaZKROQ1PhzDc3Bby7hWeY4Vk2+XxO
WivaB9kaeTxa/auKStYDesRH2Vk3VX6OakQGRtsVrwRE/V6vAx8v5Ui8BiOmPT7U6QWaxz80V6TP
ad2V/A8Fv4LQFCJ1wZiCnzEW+EGjZtcH+lueg9eVc4UzkU1qQ2cj55p6+mtpVwbZfSmh5a+lXWfe
l0b46jzbjWlRQrZtRP/muWRNIMJXFCHnonFpt+qz4fnx1XWGaz633CJUnyfcYlMzvDfSTLywRSUX
OcQFryuIIeisM11rgVSNfSPWcjTMgvgAp1FZBKiqLX1ShFdbry992SdvaaoGwH8bhx+E35yAM1br
cRq6LwXfNPR2rb/+OdVytF9TO4Hp2T+n9mN7UYtLGe/CoAA+1/rlDRydBVwo/0sMYUmmffTXxMAj
Or4QwdqPVO3996JD/irjTLOSk+Rir6/KGxxX62YayR+L4ZliKDm/VkUcaoZ/rpavqcEAX8jVZkXG
riuxXvIGQGq1giCIGnruzQmUFvsw6svlpG0tMt0/B02/uFMevleoO8zcmvoqdAsTy7yhjmLDcRJd
T3Jk6rWlbI7YvT2aVn4fZB8xn7q4RynTn+Bx+wol3MhOptc4uUI5q6+Wq5c7wxcJrFUNiWvZCc0E
VpdHCKTP/keyb6wMfc4a8AyH5Ljw2yw8Vb2bPit9ItZN1Chr2cxqFb6yDwpGi4b0GTEa58mB/jA3
5ASjIEtHve80ZnV9MIUgvoZB9Nb4HLzrytAO8gFtQXGum+YLT5ISIF6j3QTRfaZOygXAvv4SddEr
DyUF5i6teczIPOUSAoPdl1imr/zYXPCf9xMPpHdtUD2O9rpHdr8zeIIls2LdFGAc7hiPJlaWi0Rp
6x86m4ya1bei7vXyex8NN8Ne+ey68SLT8BenNEmhmXRter9RMNuIF5hg/Occ0dv4sTVuvFfsXuy6
mtR7PbPcUtzfdqJEyHN0s+J4/6cMy+rYUD4qnSRRP//+JsP/DmvOP8uuzKEoRLoEjN88iLqresA6
eYKFzYKZwPSIWs/CSoOFQuLua6jOtHi0bU9u3Pi3Ok1scuBB/X1oHYRUguQ1N1sHpyrX3FqNW7xm
aXYmp1l/rxGSXmSG4lzrpCpPDQHyqjSQqc06qADSRQ+b7m5Xq8lj16ZkyO3iozezXa5V5YcgX/bP
m3mO7Bm46W3o4grOqjfbc81VWpjNPp8PYJT+VmWBBF4jqCnEQMQW8mswdpG1ivqg3cvmP6dBP/s1
bajftND90jdmH6zFEMek+SdUwYaeXIlCBDyrJkgUv7yzG99eGapAcgZJhxXVg2pvYNCxipNMe/jX
HW/vV5+e9cXRwd315iv+ZiLueqxnZaK5Vesif4RaokEv14BitwBscIXTFXT1DfuZQ495SAAdrPKZ
fRFU4ykNwN1I2HbjeMouAUh5U7WqWYY40Wx41IFRaSHbnkkJbXwRZLdQYCwZS1OPTAT5JhxT8v4N
/LJtPbLvoPwA8ykrsDy0XDB9wDUasVP6gVAncCixD+DNTwhHoTJrHq1iHC8NNB/gb9zJC3HNsLEK
1EaM332fowPm0xRe7WEr+wqHfLx8AX3orLMenupO11Am6VGFCP3wMZ2K8dhYu19Gij3FavDOHT7h
KHIWmoYsp5+ZB+A1J9klL13tmViVFCiCGtN4+Jwr78Q0DatxftrLJlAmd9faeQDzFBHqTK83ak8A
iLMyGmhUvFFnbygE0pIXCCvFHtHY/j5f9oGtypA15CJXyT6HlM1CZGmJJglrkX5IrnaXrZ0+J8fV
6Vf+AvE4IbO1bwqcVaogF+mybltirqpX8EQv1cfEQOYHQZ5dI0cDGOLrVFPEes4+42bI68Va0F1j
4NuJYiOF1donMLVXZZhseAuZ/ZCoCrzgOASEMDflwFB5BQs9jJ2StomWSuC5CyOAbe83SUsR0/CQ
KzEQ7Z5fxp0v1kNCgHt/yTBDUxTWRLyBIqrkjX3BpIJfjRn/9y3OPoAXyKXIZ0eojOEpz7F+2caK
HaxqXEhXNWdCXGJQaljZiNRQV8yrM8625f0ypM2Spyw+sr/7MTkIu1VRYDYZuDou4vPkJh8paHyu
84zK3hap9vWzS97dXyZaW8YmqCr/1mg/P+Mz2WOlP+/hWVv7/i1NP+6OmlNmqqQkfJP6cO8pzVpT
0frBeVlZSe1p1BP35By9XVoME3l77PmMuCk3tTEGW9mMQy+jCKSW6Idr/pfR2SATrX/RYc2czMGu
tmODqIeU7uKB/XzfCMDn8y/65tBc0sR5SXPNOpWzkZZpmuO+SwZ9Ueph8ATigN8+2aqVavjh00Tq
ehX5fboNUS96CisjvBHnr0NJ5rVmrRZYSb9G9RKTdY9vqJybJKjedK7e/sFwBG7VbVQfksanS6q8
kxe5t1fpe+qP9loh130YVF07I56twLNCSDNNg6+St9SA1eGc1v2I+47MQOhZjxF5sy0SccemjryV
z+7+ZCAUuR98oGrxTJIeZqYbvkgZMMEn2UMeP1taRL/7dEL5I/f1VxJ6vT8O3yN9QByVv+9cZ4j5
oPHuUpab6SKcC21//GNC10zK2fCpFolqbB5rdCeWmWmQN0XyP96nlxY68hV/yHgZgEL4EZNQhvsR
fEVVsViTc+qOkCmClTK47sVDLIjTiVo9BRzqd+5kUdodsUMZW/OxmIb45DTE4JHWY2xvt92sLIZV
h5fUV3n5rwZkX2qiskiF3No4mYu+pi6aRSDGOUymKfvknbwo4yROiW8IgOaZHp8pZr1GMx7dtsz6
UV5ioS6VIgxv7Wxmg+1Scwht0FxyUPbZJXo15gwrV2zv3Tf08avXJegsB/2z4qfhEdbasIJwCLev
zO79zgwQiWvlV7/D/Gaeb8396dwfoZ66T+0GKQvXjxaAwOxLESvVq5F8gTSjfwmQGUchAEFWO1Hg
h2qdv8Eoq96ac1MM7oMo/Gx6JedhrdyaHCV56ODJ1Ur/6SfD+NI1FZnzu9o2aBoXYIwyND5VXcfC
axk8T94WCNaa2rfcRm+gqlP7j/4mFff+UDR7pe/ApVuZdVUaFwsNOxbvjtKe5OlawwIq8vz+a6qX
iMNoeX8zWtHtUDBXdrqVn2MX95cAO3bkXy380UF4Ic/tmBfD0HoTMAxCpTrCB7KPwhsHaL0uULoQ
cQhPrVD+0vlmNc+23piPWs8hrW2bO7sUYIY4jgJPKhmeJimW39XUGnxWxKGU/lCey5IUjzGadups
VLNyz0pjPKn8Fk914UYrpbGD70g6cHKiJJvFlJQQUKTQhBnti8jtBycuw+9CG6yFsAfzqiZ5+Isp
BsNr3Plao68JguxVZXckXkRiFKjBt8peFU70KC+VezKFDnyqyuPH1vWKo6V23+WQ7DKx0KLUAeWk
i3BFCTSEc1xSmewwQ3qTfeNsugKp5juepA7cEyRX3Bgh3nAYZxfqTO/PDqWIQoze7t435XAFgjA8
5ALesx+r5sPn3ZQWzioYCvPB5wi7mtBTPmA1cQlVM0U0xR3WhWZHK8jZ2S3S4l8XF0pAofjWRfbP
krRLzcUGYADStwijWH0YO0QLgkQvN54B7dmdgfHzjvM5I/GHXzP0vDK+xHl+n6FRZFnktTh2KVYE
jmSMW39ciaT7jYqDPVDmFlOd9VjbgqyV5xOJ66O/99vuvZpM/YKypnGJstkSKFGmn0jHtLsybPQd
iYyf6MN05zqu142lK/k6UZRu6RBFoVbwt6Vwo+LwrqZoH0YVjDFb129GGBk3bb6M3rBVooLHchMq
HuUlnrxVq1UwMpgnL2FTepvMMRCDmVfIPk8ZDJjr2SExPGCQyFEQXnqkerfObHhI9ol3q9jKIh2F
d5J90uVQyhYW9dCsSU2PS9mnGRxVUssov8dd880J1fhFCfk8EiTVfbTDEPhKvZVsKlSsSUYZ7O04
UvAkxq6+1gIeMgjDLSE4ZOjp1T1xrOdTcxgC5OS6kqJA2Tm7+3A1jIsQKb4UfjZcas1dyzOCEnX1
w2ffZ9Y2n+fV3QwrlWnbaZgVLOb259lCruuKylk1QnVucu9SXUzYx8k+G/NOlru9AZey4Pckd7PR
DK5yVM5FR97Y4UaG7iwwBfApFGBnL8G7eaABIfhuLQgCb4kQZr/6HBistL7PU7thWnez00mv9S3S
WOO6nUWnglihhHDfMoMypHZcc5bGDouSJ5Y+z7gfWxsMGeyVPsfjlBXK81jV7+0cyNfzJS2nhVnX
BQp+zA9UVYcOaG0jrVVg74D7DxAmuE1T8utO9kVz3zD3Rb2ZY/pZGj/KGkxw7Q7BwZx9vQlfyhMA
9Pe0HIIn22wuqNBjSd337Jku+8BZUGjoekwIosoDAQqreCN1XlXbsZBaCYaNFIX9bEpRWCj+9noc
qGu6DXyLDh8RqhPdQzv7VhBNIbaEyM5KNqXSMJIBVDqSbS2p8jph0/RaGaAu3CaZ2kWh86Mywbyt
KFSpJ/kglo9kSzcYpu7/k6OnvSDP9g07AudaKkH8AsDpLo5gWvj+ICJInXyWTmgp/K1NRaXaOWsl
YGd+X9So7f/TotHP1GNXzX9gieCLPFv6QIn2simFXzGc/9WUo8H4j2ZcOqQX5rWxhkdh6UevKX/1
qnDQTExnjraV14skrKZXoZg2/CRwJ8oQphtDnfx9qhBduoVePeYDCRrVRXnVwA/pe06IySMmswhJ
iGEMZPPM/NEdORm484ALeVXBh0++xQm954sI1Df5DvNuEhd7gkQOReEFPfB/j8F0fwuqIQVQalPM
NOuKkwOkRKPIoOpnHXYZ2GIBcp86sZcaXHJOl+AN8V/1OXMhR04JOqvZdj04x2A1hSpqzGl5Jcfh
XM25CiXv4pAkdhaBzfvXQBIn5xZxkuNnfw7S7GiM0S5FM0PmUmUG1dTrA4q7lBXmtC32eODXhdXv
ZKI2wmVzB45HX8oFo9Kq13TUD1MWFwcUvfulmsTIo1t+sDeVxnzKPE3dE7egL0fB+SnPLfMJpdNC
pCXSQPTw3P4eAdzz0SX4HlpLUInpjwBr7qUIM/dMgTs5J1Ffrmw8KJaN/P5jyvcWzGdZqyjDM5VN
ZLtoyaOs7G9ice+XXYP8uf6zT06Tq36/hpzbg6y6vxAyOmtwODfQtSB3w+xHTxi+GMymovDZ+0e+
m9M6NRRyp8zoHP16z4lVarOGlTac5SXMq+HszxfZJPe9jUzg5wMY0IUBiBwRxENRpyBSZsW9bt4P
PVByQT/ejFlwT3bT46T2ePs0VKFHL50t4gykiaE5cUJqQf7d8y+iKPSdDS1zIdMzMgsjL4PpQdWJ
2oM3ul/UfgwwOyWhl4Xu5fN5otnJyqM4fpGPD3kJoUklZv2rS079vfAers7NWqsPjVYBTEuV4TZU
5XjT6hx6IJiKjeyzenW8QTuAfhM3hHPzvHvZ1gZZowvOF1r1fRjxjggDDuylUF+o0OQH4qpwLXNQ
c7/aZr/6YzsJ1zCsp6//nC/7U075NzBy0SIOxKlJAuNp8Dv1rIzg5mXW21IMFPpcOzkhAKe9CA6W
96R5RQ0bsZthI7PgU0neS8Gat8mAUzYlimerrj4A1gou95aJIc4qtdAUV+azkFMmj/etGl+kF1SP
xQOSmcrqjzsy4Qibl+tBlRnJsV9OgyrewiR7VyMt+rC6d9HO7pUFMLksifRvvQaCIxlM67luc2WV
d653URSwesPkRjPSQKee6pdg0zuAJA5M1w/+GByqRG7F53qagKp1qvkauJG3wcYCUrxsijheua1T
7+Wo0dtoLaeOdi6L3Hydse9FWrmPnRNoz12jLeQikKrpNfXNr3IN/KfpIIquXZrwNi5ugFbjbABF
KFuuur5GVV/aPslO0aDgHsXVVbbk5dMyytGHYxl1yuGz3xhSjYI0OIkKrLwJbHwTZhH7XWi6V3nn
B/oiHAn6PvvNRrd37qhFC9kHPNS9qvNFvkjpVNQy/PBGenosOQbO2BMlSXZSk1iKDqfiGI+OOA6O
Wm7R83+rKgehLmlCFSkJlArpOtX67n047ilKrmSfEUHY3figOVbj2BXIh6x6TRiHVvFIREadiI/3
22S+7Ts3Pso7eTF7IM3Le9sfJn7B86R7L+4Eql0ZB2+yeLuTeywzo3qQzxBgcFFthw//2XN/5BQf
HS5dD5hKUddnsmzJp8r/ZblCsX4Xxg0GDXUVXN0EQdpoonIrm5WiBiQVGYBEUxwiA1yOMZn+jrLI
YkoRss+mPoWYJdfmcQ1oCJvHz2VyIBHoUlpBitm9PwBEF8NNXvSA7HOPQlQz7xOf/Wbr7yl+2Cdf
mREfvo9C5OdSOVkutaP4Va4a561I3v1eirkcJ/EiRidSLnUaddzn/OI41rk6KXHFpmoQRft7U1Hz
q5eH1MQZNBvVeOSdIyjlCp8ia2E85vMF14S24JQuZzlA53BACLSlHJOzQPA9QRFwTrIl0KA/Cq0F
wjivlqtic/xIYUiSejD2/Zx78isbbl6DjJGUTyIlmTyhHyXHZA9mFdCA/n/mJ13vwbANh50NYGdt
9b250WaxG8tzRkgtxZ/Nz1E5WY6KebIzT/4c/VwrLTIVRwOPVGJXJd0t/7X2s/n57wY+SOlSs7fR
nK0uE0EM2KgLjLVJVtujnW2aBqpl3htjCjTfO9Vu7ZydWU7BwNjxECO4vdBlsrqQnlpVMO561Hcf
DPu7rmfZTnWoSEnFSHX8isaR8tbG/p/dYfCtTTPl7XO2VKP0g2//mi27h+4bzAvvPtsIHB3jcHjC
oHQPMETyL3B0HsvCndWJwvLFhx8gu6021s7IvpaLpi2KL2DD7e3ouTXWQ23+RUkDa3l/jfSrXUXB
3kDUKkJKg297Y8C0MBsjumDXgWNEr5ovxsSpFbH7/KeZPEmVz0zVXjo/qN7KMCbfXfTxTSEDu6tI
CO/t36vV36utYsh+OsNTluTGx7w6QozsLfJJM06FHd9SaGu7vrN/rfZVaI4ezqCq2eOX4wVgGG1v
eLdVTJgMTfysYe2x1aKXP2AaNamV+xc72VcF3dC3ZsDoqBcAfXqTIkZNouuiGpmyRQXdPTQGmCw7
0qdtYOjNVRBmreomTp7j8YsLzAxruyb6CxWBBaBX5ZsdKv5qznpesk4zjsIxWjyzgvzNcJqjU3vA
DTGrQqNqeEbSptiWJgWVZMROJAJNABQyjvYWMGtqdkVwjGLsSGakU6KG9g1MsHYbDqGbgFoa3YZu
rXgO7Ck/3vuQ5e2WU82PRY7eVxromuBCPYJ7ndeVA+wiy0fPUjk7Smh89V31Q94kunG/AZPyoQqh
f51v/tdz5uXTvOofr/Ofy3/PEdi7d3rgP5qe3aGuFrypUU/MjEblc02UhYR39ChbVgxLKLKt7GBo
UfZMBpljA3SxleMN3RnAebzSYyyaJKTO6donz4akOe8IEWW7p99jFJvvYxKLJ8dU1slW/vc65DfA
pwxhfjTTMt5iHwo/Dx7iizXVFxmUTYUXLAucJa4x5ZVzjkzZ0keL8LtAfYTcTP2KZNlimtmHST6A
t8hJvkbzHejZX3eyT47Kecge/A+jn69CUgfyUjA2+xHSOJoc6nvn2iRMtbDaGWGvvtf6QxmJ5i0I
FGPvjfzLclY5tl9MytzkJbTu4ifQEGU/hRt8uuNKO2kpH20DP6t33RBV/0p9dHvNXVh5W99MrVKQ
HcwE1gaiePcLFVUQ/J1w3FbWyPROa7ctqp2sMVPv2PcVidYOV4Fr2ZXpvRQdAK27T5MV63kax2z9
CRfn5FoheHKfNrmIQ8dOuhRKoM8wzHybo/X839/9z/OcRBVHw/OWdq3nW3IZ//tXqoXurANEipAN
rK81viLLGrW1Td7UWGslMBQX9YifhYRY+EHabeXfrwXNTemU8jHpk/aGuOJ3R3Wak15S59RFrZ7g
6n6XBR5ZxPGFtQ9UHcrgXPMpZmarDsJkI8s9iDe2iwCw1RaqAlBNQ2QbWWaTaFV5B/o6v0DzsfDD
aP8clc6wcp5aG+uxQ114ttJyVZOssWLGw1m2bYUcgIAntknsnIQo/lW7xHD9s7zk3uSfSZUshe+i
SPO7vyfBvVP1ispGWJ+k43Epz6V5tOsU1TrKLnlRm65rFm0j/JWdNwPyPkBNMWmrngyVz4w0Bnp7
GD7f1DZooJdU9ncF8ks3e6DgbKpl2qP8XGEPkxtzo/H+MYemeiWcax/zDkgRZIEfpaZNi8xqZxoY
eGl381mDryNt9iFSP2ThXdbcBax/beGJKl6WVg5mtvi7iP85J2OfzMbcPclSPUZ+9coTsbU1ve5F
a239daoqbQ3G0T76BVtRH9Y6hXVNeQOGduyyMP2mOkiHFjB3kHlMl2Zu1lenD+3xuXk2yx5VlMDj
IGxYwt/WSI4upWSgFA+UfUmZDUs8GzfQ/NuTGKfcPMddCYlUmqmiigDljYhgp09pxZHe1W/y0ntV
e50MlP3g6N/70UV9zbTBgUefG/dZYj516jmQss++uomcXU6xOy8/pOad0Hq+7npsBrsgqAuYlBpV
m/kih+VAOMPJBRyrZYFU5lb6etWtpu40Hfj7OCNNZV/hdjweQ5UyjYSqgj++pbZrnuSUEMu2a28j
HTIvwFEI6LkEEqFO11zv4f04VUA2jD6aXstwXzWxW2+6LB73U52tcRnqkGycCFQalURwBYMUcebT
mMAlVVv3GcesfgubcagXsk9OscoGMl5aeeFuaO2nUSZpNMXWDo4+IvsxK1m7ZqwfTKu/dnNaptSw
wonUGJmY5WDjPio/ifkT8xCavYsGyi75Wc39bon42GfX7/n/7g9BL1qkg5d4YvCpe109XWJvptrx
Jn635vcwDEq0wAeoRw0KKI56kxmbKKQ+OwS3u7vt3y2qAPU6/D+sndeS47qypp+IEfTmVt6W6fJ9
w2hL7z2ffj5AtUq1evfMOTtibtgEkKCkaokEMn9TiOw8S5Zb20aPQOkyfKFEM8vS9giw5Hj55Ko/
QbgI/b3U7MYc7e4CW8j0/ixzMJ0GJyAkFbbLZRbR801qBK3T794BA2K81cA4yfwM/1VI6fd1KKyB
kGcLW4iW8nSM52TlGj1IPjHilD3G1OLsepB9AI9VjzSaGFLhPG/ef+RN6L3Jzss1UVRB3drFw0B2
/nE52fTES6iduQxJmB6vYVNX1fsI+kO01RR9McWaehhsfdT3wqBinRc6le67HO0r8rEf/w48CER7
ev/3Y9xF/w1xHN6PviNV7V6Q6n0GSjLKcm91AaKTFHB2faA1ZDlY48lAZPe9s9ea6wucPRADARCc
ibLHOZYrOG82hZSyhvEV6rpLXDDtFZAaffhm6+nXSHeGTae3/bEdk/4IW7PykYrLSuhBJa4xQi9Y
FfrB8ux6UHwKq7Yz7a5dfwuTfQCAenBhmG1LEJE86IXPrR1s7fLaJ8/yfGpPFUmza7+ELqHc4N+k
TQEVpo6RggLS1AWmvUfSApSDz/9CbHrW0qwg1NmTbzkrvaV+13q/U4B4xiKc63DtZoq6yroRkyKk
61RjtG97Uc+fjUI9qPmcLOSg7PMSE/KK64Zb2cQ0+RWHK5f69Ox1wwWjqgf+2vKh2ViGmmM6hG6B
TMN1IWCyDJXwc27gDBi45SkchorEmAJG2cDNzg8mf2HZjrWVD+QARehdNScv1wf19Xn878FrfzXU
G5/C16GHnHlhiBiItp11vDLe+SOk1M5yVBV0EtLcn0c70bzOlaNoGD3MQdl+07HIgD4J51wuv1h9
kzYLpi+jQnU5iOKf8YRRbd0P4zEY2Tqc+iFObizcBJesFPdegf0nTtAQS6PxrRPwW1d3DHwPIUAE
jd/u1Lid76wceIGhhupXMckf+qOmkYGW+dXBd+bzGCqwjEUW5CM1G7rp99FHKUl2yUMQi6V0NmNq
Y5TDTeINq6jEX5UK5TstZaCsYln4jci1wagrmEA0bnFjOM0lTH7KYIgDpILn/whTylG7qQTg0keX
0hnv5SMnHhNhaOb/lC15SEi5rrtSKCILs0rZV+OyunBUPTu8O16a69LEPsaHon5JJcsPEYf5SxZn
+iGU2aEMA7T17JLAvn7OODKUU2Gi+if+JGY9eStfcdyVfIbDgLsFIoH5ID/5ywM796AXueRfNzJC
PrULMwp3oHCMy2Ne9g0ai8IagcfrikBv3RJtRE2n+lxrybztkSu5AZ9BPSvtwbbEwLKSqfe2aeX+
kg+Grp92NWX2o2xd1gFtPH7qk8sA2J/1cjDZVNzXEAshQCwMs3bxFBrs/WTzRONZ27+4RYMOPoCA
v0XgYde/QFz5FNE0QkfUalHqEsuaKFbcU6GpeyNKWNLIj5nP8a5J0eC+fswyA6fkdUA6r31wY8It
dvbYwYilT8Kzbj+7Mbxhpf0+DHn9pE9k2GGaUw7pmvqW2i0YP6wfyKJNC/hZ48+pcfmG2S3sJgxc
Sb+59o4/6Xjf8h92CRGOmWru/ZCXHnRdFB1cuAmGHeDWHr1mOoKOeNm1h5of5MGugmbj4CCKNF/W
P/ZhPx4zPLkWVTz3jzXa21/mAAvUIvLbpZ+2p0Zrp9vGSjzI+eq0sk2+bUFspvc1HLdDpwFOyWO1
gmnZ7mSdCBn694hWRDT/u4ikyyp0DLpP1/Dmsl2rOMUtwVwkW1eL02Vuw3EBLOvXt0r81k0OjLhk
ghbrh7G5u4x2sKlXZpVsMr0gjdeaxouCUugyDuzopHup+WJSfMqmonuagKbfkk37IaOKoPS2ltEx
iY/AR5uOOCSypCsCfATkqd0rfO2xeYLjIrwF0M7Y9JHgpguxcbVQvFUXlAi/iOYVvyxVyFPN8hC4
SszldaDugDhbJM1WvuNlK2+AIZymxt6xBg9ANygSyM55wLoRMxxIykIQBDMcLBd3sZGbT4bW9Xs0
MlC5d4LyZchB3hRTOu3CvCtf1BhcnBYZ6o0cDS3om/PwDG/Rve1N+7VzI3xqMD9YqBU+obYSet8s
Xz+YVoaXaja8TV6a/m60+RWTOet1bqOOlafZfgnZwGwA0oZnN9fsvZur6i7qhwEKiZGuVFgGMT6X
G+mWJU2y9DTnrir60D6gBpwHzXt7ECU/GSj7bOwmLvNkn28P6EnoereRUIk2BZOitxYLacf1T3M0
+6ep0oMVdFpliVCE3bPbzZSTHM501MSRHl1OqvsVJTjn9nqorTpZ2QMWLrLP7dhZgV8ITxjDa8dr
HCrm8zGPW8TmmJ+mdrgofHdudGwaUSUJ1D4+d3a5rsjK3CJ6ZN3Ks2Goky27WFeIzL33eaXeH+rY
+jlF1lJHQvqJbAYuInNkolflja/dhESq2Vvq3hTC7B4qggh/PbyDd0SlWNaPZWHZiPUtP4XgTrYs
LVJXeMV4G1lUrkcQ45kS/5YlaSwcv1Edc86aOMgztVVf/cxrdyH5v3bLDj3cqY33PXLa94hWraYN
Ul3sPb1m2CVsIVkwDpAs7GKimj1o2whM5vnSRFuevG1R1CsZk5dOc2fXLc46GdbZue/wBEagbgzt
7C2fMgvBg3k81slgP5cjKppJk71Bop1284CYj6ljqEH5aVxA12l2s8HUScq+I0NaX9pkKvka+brx
YPra22Ra+vOYz09Oo2O53sdHfoDBW5L4+ioBHHK2xtQ5zn6uU71BZUv1DNPDg9SuFLBkY1etxhBL
5qI1Dl1eG4CwoPWeuE0k66AzKHvLGFOv7RPMmWHLrXCGJqAih6SbEUTv4pF143v24pqvIOWcoO8H
WPrkq4+ThXKYE69R2Or3dsrvaDs7agRSIsG2xiyc86UTOgSm4sRsEihCixJrn7M08Rj4iZpG/QLs
ILpJOjLnsrtUIY5pvdNvZFNOCrWmXlr96C7l5il3KsX1FiP/Jxuybd1+TrWHlFv8Q1rzhylM5FAE
QPerXRkPE+6Qn/ob8Zz+d/zMTniV9t6lf0KtKM63euJD7pe73FTsgfOPA+rfYusrjzA3ILxgtrGB
n4bcrt0/dVBWDj6aYyv5Ulrr7wdnHp5QqKw+9Yv4kJqIwE4357xm02745r3luOFDaU57eWdvTQ/q
XOcAGqWG/4J+dM+ek12GXabJ/TvICq14DDc0K4WbZaqnNorADJkOajppQ0FrACx7wfzJYXmw09wC
KJ/p1Xe/dPx9hfbBysmyYesJgYM5xKd8qi1woYkDf6p00/sEf8nW6KD+ia5UqyiSsfaR8SpazXpd
HlISBac/nzGyjTCbRgKoRm3TV+KNqjfKcohq/Qb9UCQXtZi0tGUAMFG6YQedFlvnscaTxGrHL77L
r4rGDHH+kKj6j9wxg3PUFc1yqnEYlM3rIaH4f5ZN/G3R9ADbuEXZaYAo4PKXsNiabyoqSXtqMi/O
GKX8UKp4awvYXK7AcFE9h42MwAAXiv69szsVXXwgHxIkej3UaQtio3a+XbvkGQY54xntjfFsGykq
hqZ5iUAJ5CE0bfzcymzfas30NsKKWwEtds9N17PN1FDTj3I1e/ZN9RUTOfsnFSsKG+FJV5oXzVCa
L9VYt5QWg99FEKdH2VVg6XbbjvlmFgGyy7Z8dRMnSrbKw85Asm5o1sFYJrhKWMFS4mHLWcV1Lp7s
PR5VzSlC5MBdGPlPBbFwrdace7Yezr6KnG4zjw2+jGl5lMh14GTdwhbFASTcuMMG4U2SN5BEA+Op
VnVE82gZVOwvLeSdfhghUj2jPyG4JQE/DbvZxajGxzDU9S9TBMzXzXWBKwathhrmvkZAC2AxzWjs
opWWutFB/gDEJGuyUKswXfSGhxDg3uzZxZEN1eniEEzWi3cahidkebLbTmb4Bm2DVKTQteOvJ/9C
uuNPS8NTxu31z2qVIxBld76TXYj9BIcgQe5wauKK1C0YnRznEZDTVrUeJqd8U5r5zVOM9j6sNf3W
4UmwkP1oJ6IP7oftoY3t/LXpz85QVm+O+9jreFyHaTK9pgZvXYEkcobu6z8hj3Xpt5LK3FNjQKMh
dlZjodY3+Qg+9lneVgLEKST6QYkKh20a8hegIGSPREbEmuZt5ikOl38M5CUKS32t1js5oHt+sPMt
3zzo6KuNQfUk6zdWugwnGnJfzAh6l9UTkpTzjaYBdxGZb9u81wJXPQX89IrtYOBS0miVdtdUVSrU
dLNfNVYPWWD+VpXhyeab9zqit4LspJ7eeWg17VrDNPZ4BMQ3Q4rtCyYdyu2Yo0lloYxxprDanMqh
emJ7iCirYob+am5qa91ji/dFHjSyCnYS2+cs7xDJdP1w50aWnpxBcmhbM3PvoWuot/IbGaf2PV8/
lVwr30ExJltA3rwvszavgyHb1BZ3/slRsBweWVtqSW4fctShNroZ5k+Qln4Ofmb/FKGD2WTLIkzs
6jsGP8m+JxV2U2jxs1WVwaWF62txI/tHMWjV4bNPvXAv+xNgxNrCTn7WhvlSe5NDKoaDwTMUFqU4
HQAtToHK35kHqBx0076bATip1UrHM3VVoFWzucCRLjQ8J6mfcVOvVpHHEkj+Rzrt9Ll5HZUFPQM7
vmU/Bic9T/i4//oGodJtrADvohr074FcL296L6iP1/4md+ujuIY31cWmmjG16zvLOI/ikNWlgrJp
TMEihUPyqe8S0zjZLpiUNzkgD4mcIU+RhciXeeyU667u3y8YbTEnBxUUGtb83eksc+cLhaOwb1CY
FD/HKHQwh/JUWCuNGz6p4bSV/aTvKVrh4bWRTZS6DnGe1I94EKRnOb12gueLgIBXBmd10EPnbQo9
+CBcEO/lY+KXxZEteoB0kasC9O27KmYjHESgVxlvSR+UC3n6qX2Z8GnMc1V9YRhlsUNS0711lPZO
fi+TsHNvgbzdaZgwnsZ4yBDvQ8wuy8ry3Iw5O6G6XrqVZT3irNncl86MQjicjKkK1INNSm1puGr5
4qMIvG6xeNjKSd1vvQNcMB8lhjnWPeuuSiBD+j2qKd1k3X2MBX5hX1pcgR2JFt4MJdTRtlaSA/Lp
BokH7QAK3ELndgy+xFl2k4putMrnveEDVfa6ublzK5QdzBlPu1cFzdMGRcEbf7bGu9jOem7h4Zti
JtOd7Lr0J922YUt4DimoXfr5qPGKuz35IARAzpcaTTjkB633dxh7Ka/WnKTrOI+Lk4cgKh4iWbky
KTZ/s0wEcsMMKEELb84zeKfsRtwdj0Nta1gKrhGZi7KaqUc/XVfZsbry95dlUOsY3prFnH9o8/Ch
nVD/W+s96kuG2Za7T1vViNzsaB7nlo3RoRx1mKBWbp2MGDFqTY1v5C2KGl18UovpRd6iZFehapCg
yLVe7mSaHVfnoWtOdazvSLAZb+0cdSSumuDGLbz6yGwMdiA8PmN++CY3Ah+hFehZVNSj99DG94PN
aCThM1rz11Cvr5zTbCS/5IoIg+rgsixyTOUGFr6zu66U5HJpsjXoKVMCu/6DsVIqj1XgJ7eSwyJZ
K7Vj1Gtn8gpQuvBayly7UZTW3dW+DmTOCSqkmjFkWoeNA26uHJT+gPTR12ngfzUMu/5h8vX4wcWY
L7N7QAZh/yCerct0jtytbHqJirPgFHyTLTmnKZrnKZ7is5zkZX6L2FwWryhnqtjHzOqavHRwbmc4
LmQtcO8UJVd5kAPyjLRdeLKzTKHw7014Rsf6z34diHWWGVeI/vWGe1+acFhdDxDVrGJJl6Ysi8wh
T9dJDUodV6FHGELBj3+dYOYRyh52GpcTt6ycFyvNtmWHNzt3G+s+cVvggXitrwe/Db/X8Hi7FgcF
i7q/xZLioFuIq3bm+EuOy4k2+ljLstHTW4R69w5rwy9OMHQPmpBOlb//mWdhiS3MQhFyI90sIF8d
YgVytEiRN7XbjBvAGEVPhWqu2xw8EiQ8dB3Cbd3jkWsMrfemh5duFRnWrZqk791Ez4qPUZuvDcig
PTXizsFeoXukIRUQZCMyUdKMjacehoYYkXz0fxqBXyNNiVfR/YVnbnUFQDobQg42qV/dFMGFhB3O
jaNzKwMACEgXrc1Ht2l/I5A8fbM0nwzM+NJgprSbqR6eCyQRiu1EX8fjKCF5/jiBTYIxGRZniVKT
TXSbi7NEqc014mJylL2pvuniJFuZFvZNg652RwdP2YcsVu4qXlN5jOru0tQSZ/wqwwrvuzqDgZlL
NGZF8pX/qjcqvNpjFPVYLepdvAtrFfFGvx13tqmNeK2zLRQ7CnlIvcRa6ZVVbmrBr0U4eiLL+x5R
mzBwcxGR21OJUiOzQqd6RO85vzdMtEkaI2rOrLfiR9tFalgIfOCwYm6aLm23zQyWJLStjcuq50lz
+u4UZzXydb3doDUkEsqFrt2AYQsfEpM9gO8jz3Ux4p0aZRXUmMLI0UiMBgqj0sM3NdzgYW6C9VzZ
yd1kN/k+8cl5P1OpT3ZhiliMoeJWcIGkFoj9UbOg7Ujakmwjn/pPe+7NVTej0gwX3AUACRc3KBW0
TjOUnWRTQiAt7I7wGXiQPZlXImgp4mMRb2nYQlzjZYjb/jXeyPJkEYXYgdbCwrV3DH2l5M1MwsKb
+s0FQ10kQ0Ra1CbxokXKaU7z6YRboNzf5qqX7koqW8tIbHeN1snhZTgnuQOWe14nn3ElqdI7GW9h
FsiCxbR3NtK2RwrKb9jRCwyxWj3GFV62XgGCFonGBg/GKanXuarNS7thLXd5C3pmz9AwWKXIDCM6
TjDmEADgjrcK2MIj56XV9y4iJDd96ghoG+9b8aNLUw7KMBmhZNaqhim9rY0a7r5YWI41hhReZhrr
KPLIzXysL+UZv6L86HsmXHbWnZcl52Xa1Oz1ZLap8DUR8mP8NdspgDY8N+PGRBGdcjZ9nw7FgApY
7jWXkOvANKJwteD7b5zM1PzuZ9S6ZU2ksIL2AoPoIg3xfjEga/5ODmEUDiedjh8Nl2hZLZHDniie
ygFPw2TrV+GmFU7HWN7cogBibgcL6oP8D2uNWruJi+gOvouDuqVTblAStC7/dQrIzmUWTuV+SMbg
bgoxERmm6WeoKsisizV8hKK/sdLzDLHmlygGK/UdTOIE04JNfsgXZBWrFJH/yANcWKRyuKGmeBm+
JgdkdJXN6tJFZuyyPZhCpT72PDbly37aMeDKwoogQvxGvhXXXDS2EZ/9ClFgN6+UjWkjLIeuqthi
O+MPcE9sdgf/l2bBUQ4q+xnFmWA9pk28HxAhXMdCd0dCstLUDc5gbldDVaLAIJuKUq9kRArY33Uz
oR0bmTfyMFT975z0xe7apYKNugmmMN5DrXyV/XmmwSGwa2HoG5zdKgvP8gxxr3ltZghHXfvkgKlb
0bIsy2mT5kF21KP+9fqdbjJk6xCCe43EDyFCpxySquRkQ5jh16v07hFly4R6ekERyEd7d2Q3/8tG
XLwY/V+RBSVPHdzkaUD8e60XRnNSNaCijenN2KyDy9aMCUEL144vmDEP2ajzHNfPElAmYWQ+7mlZ
jpoHRNlxkXalvckfEMAPwfoW3W02RN9NMxJL9TDdo5TRr2SzBamzyoPS3cmm4ys/HXeKbmUrf5g9
Cy9CmRaZe4ShWhthnszQMT8TuklzURjoy90ZxpDUy0poJ2VaHx2kzhJlxHzZhfpGHcz6JNkKktEg
zy6HysJFW4keZf81TNH9em3kVQ3Bq2hucK1fXwoZfzTToN4Nppct+6wJHrihxEtKBtNXpPPOUxM2
kF6HcOEAm/o1G+PvlJ/GC07pBURXJaLA0zpbxE3bg5F4Jv5pOKXppZJt7KH+lXa5l+7tjNRpYtXf
en0ah28zwHgUomBHCnQFy8j3w7VZRBOJYtnO/QlXEXYYf4uTfXq3RkEhOMv7lC1uVlDOdW6ApbuQ
N6brDUyOymbgBfoaM4j3kOtAY6Eeopm3QTUVax+W7Aol2vwu09DMkWdxdKtETnl77eY29DlUmYn/
J7Sz0upTaJtGd2BAbzBFne6TXlE3g2vlJ2UepkOotj7PbSwRurbQV5R4+6e+H7rFzIrse8st/kIu
8i1tYdh5icLt+MPFX+6lHipz2dUubgEkBfF0qOxlCL7gu4IwRzqQhKwBH278qPf3eqGbX9gUs6cW
EfCZfqCSPzwkXtntPX9GAFrvjNfOpDYiAiYMlCB5jOUNOnj62bG5lwEnV04uN82zIoBG10PXvnXN
lJ2uPfLsUyisrhW+Y+Py2keWauVQE7yL6qbcdB5gFcvO54ceb8c7D41O4Mzzw6A600PZWD07T208
yKZdKuFeZ20DKjBsq6XRP2v6UH+Rg6bYi4wp2W7ZZNXGDW62vl9C/RadTgX+kRysHdZkbRYcAfRi
XknC6wYJL4Sdo7hFHxj/aripJL1Fa9YiDiIknoduNyfJT9l/OchZGOYUy3lOTFZVan4owEwt7IIt
oKt73W3HL3IFw6Z/QcwaFFJg/U6TpaWo+W9UyBGP8ednzzN1EkG1eQNMD1/3WO3Xl/TXTDoy91eJ
cLLyhspFmB20bex50ysFeUTjceY8xl00vbrxOhNRk4Pl+iVKdJtkSv4dpUSV8vlaH1Fzj5S3vNY/
r1hH4crP4Dkq08rNkM6dx9j80hVxvEUvGcqBaM6Ahb70MNVxhJ3PUd/TciaM1TS7XOBZA1tcwcMc
D1xd3wdiOAyG/kbr24Ocf5lRNJj4dNOwSVGyZMa0Gno8cC486rEA9VL2mOYk40gOPybfI6TfCyzd
5RIY6D76NChxy+FUDId++D5MxgcWpZjtThjdxHp132PlqiF010KrHChJ/lELAO97tO3W2v/xaL/W
ArAZOZa5bu3lekGGVbEyHEYUdf5Wtkg0427ubXVX4wY2LGQIsBdcFOSG/WNYDuhxUWDzISoichSh
ysvkiYTwPzPwXUWJnZ05WrXJcQ7Q6b6cynYpOuVZ94brpHKQ56YSppdeW8mJv0bJ4T9iZDNQesht
afKWZV59+WhDn/8yYlTBqQ++px/+9pFFlkJN+/wySX6Qa75CThiyHB1oZ0IJsgyEO5PqgkoIin0X
6eERQNT7AXsORpF9CMLNtbd2Kw3fWhF6CZBDQjEmczD8NEpr2wgg1LKb82fVLGxQ2q1zPyURBx+1
cRaLl0bE9zZ2rcMl3B+DfI9MNZr2Ij4WB7UxSF21kb6SM+RAECj50hEv01dKv/NLRRjngFsQjgd6
c3TyFosYt/eRhnaNFoyP6M3sJMCpRfHWf45YMh6SBTWgYeUnTXnbJkYFJiTOftSU/vO41L8OQK7W
c5y50BEonXpAi/eFoS8q1YvvsTQ1ABlhL7V5X98rwzfkC5IXP+nLfS8sTKTEjYrPvBOM2aKizLHJ
B8cHU1Nnzk6f0sNc9tRCNddaT1GC+9yIrVlZY29X2DZfWEcu/NqOb+LgIvvAA91YCBMRkUhg4Zpg
Egktm9xB7Ouszqq1zB3IERrXkX/C/pkDB5AUSJIblK96wQ1tx4XE7kqCdTXBFx0ihMh9U8Azxo8Y
OSyZ2Lae/8c8JEiwDjeaB5+U3qMdOK/6VGc/vKlA771qHrOe+gUYKm9bNEWwsAoQe9S9ogMYPezg
2sl9mXKL5w45ghx9jIVrW8P9/xzRWdlTU8ctFpddc3vR8BnhL/U9qBBXCwExS+kf0YeornL6I04V
fTlG7dtQbdjcg97f5FoZnEJlLE4sqp11n9TKo2HAI8H+3P9l4eStGb+M0UWlU6vUx1TMmcI5OKHF
U5z8wXSASvv+I2yJ9znd6Y858nW8Ac/J2I2eNW7wZzCq2hr9Dgw+RRGgGz2KAOjmGuQ6ac9D/isc
E/ZmouUnmj8t5Dw28/lpKjCP+YiV/ZcQ0x9uUAHde26/07TO/pno1luBEBCam1q4aSq1OnbGEOIN
AEqDWq35JkKrfJ4Xfpr9pjLnNTgvO327Rdl1WvO0xm5CQ0mHu2L9ENfWt1xzw+8l7vKLYdTKe6x2
h2OAOuNKpuMi7Y7SgPU1boy3KO5NcEvatFN9hGUi8VDE9awkjYGTAhJN8WPukT9U4mYfqI4JJZXy
G08spOAbzalWdlixFLUn87ntwEKD/AY6XwToKqZThrgiuMNklehkzedIQf+XgbazkpNwbFvObmkd
Q818aAw/+jJA97sljY97Cyr+b0OIYU/lT91eNu3yzdfJkwVVjiZ6itQkd5TwLRxIarqW0Zyj2DUe
8cnZyn406rgPJh6baHEx8SIuKKgFoun2ri56/ygPtpv6iEKb781qimH4dDrmWh8hNaiNaOWO42Lg
na+n0u8eGm4dh3bESU429VnvWcjhFRMkyg2Ylf5BK8oMCzrMdOQgdkEk5Sx7KQflpKTXAyzFlGLv
mx07GLMa+SrNGOQ5vfNFqYZkD70i3IZV0jzbNVuQKm+eelcfDo1wrxP6haU4uLYfHbhhpDwqXPte
DuSqAkbcQ89C8/UmXoZCpBDRl3B7aWeu9jMpOufgSzlDMQ/x5qXZxuqtvAqKZ/rNEBebQemKTQ9N
9oCb1M82SrIfOA48h36RP5l9pW1bmztHHM/+Q20Ufwuoxqzb5T2ZSc1JNqmJLSw0v1+R74Of9MBC
mr0Pkz81vkcD2PcuiPSnocGGNcj4QsQ8t7Zlm+tIf4zxCXl1uCLG0NzPkM0Bq+n6CzopPxErGG5K
UfGR9+Ow79ZG7HUXPVFrGlBPGLr7eHxCUz/C6kcvQFan7ktv23v5oWCisBNOkUPuc5xFWJ3lJ1Wg
EFzYSYUaGneylVeWt3cjG3F8MQiYo/2CQMO4HMtQ3V77MAv8c5Zl6M1CTpBh1mjjB8T65f86q88p
6UAIbgSclALydcalLV6jnrojdwv/BDgyfBgKb95YHowZdUhZMOJ5xY/J4avHfgBESKxuQnIpLGAF
JGRklExecN9o64GE5IvVs+8I1QGnpM47hS6iVr1QkppTlaKYkSY4WnKDMAgz0nD8FCb7ZViXIflA
9XZ6rQDIyrBAS96vNn5czRFXk00RVoI3X8zAi8++yR4+lRVIHhgvNgWjzeggogUej62AEgobXje4
1bAvePL1dCn7raRvjhOCQsskZJXftpO20qey2MvRkQ9ToVb5xZ5G8972R2AxXEyPqbtC+grWslnO
1MMVt/aPshn0v/GsrcCv8Ib8wFohgmYv6hg15jnI4lfU1JB2MOvnCWG1G0S5W6QCq+i1HhGvzfti
2iInEb3qbvKmKWZ/5+Qu9aIy2cvuVqumfTbi5CInVcEIl7D0x6Mc/fe11bhgyS5es8msz9dGZv+t
c9r+LmmL4W/X1sU76GfBU/y4dpe/qgM5NsM4zY4RotDCQVXb9zOj5D7iGIoUMQtvsjHHs1EGIpvh
r1IjQdhPRCOwyoicPbpps4+67h7mbXRjam2nreQUOEELZQjN02BW1g4h1+cI1U9kPpWU8iFySb1a
W3gLtWW+U4qS3b/faisZY3mWe9ZPHUbs2dHQ3Dc8s5B7ENPlIfk4M2c7XZF5yTNz3ORCeil0Wbv0
TnjvmIN2b6bKA7tndJHCBpmEEpckCemktvZHlJwso1TU7dFBdcxlyj3r4Fb1z3yw4m/ipPznxCRV
IHvkyRx2P+WJ9s+JCP6vYv6nl5AXBF165m/KElFBC0sZymnHAmB8LfJxl+Zt9NhlogKlReVC9ssw
30BowGbx9MrDZRf6afwITu0/wjxxNRmm9t2nsKpX2DSFyEpfr/bxotOEWv3476u5ntqu5YtalLlW
pYJ9cRhhRJZM8BtkIUs2LbNVTrLMlXJ7uYxKuYXrqBRymBT7/+tc+TbkC8krUxdXTtfXvb7J6+vK
0eHjbUxR22/hFTrLxHLBTHje2YoH81ZVbPNWnsUNXih+Yo4YtYiBvoucReXp6iKf23ErA3XZ2dTV
KrXr5nyd/L+9qHi1oEjN2+uF2zzByFa+5seFL33/zUXl/BRg3eXdfrqoBpJYdcLP7zY0UBwIDOXy
J7jE/vnxP/4u8qKurY5b+cavn/n/deFPr5/7drY2upUUwO/D5KUrYxXbQuT3FBcPXbKd4VY2IcMB
+MhqnCsHIcdXtv59GVEfEUp8MqLQw0/Tsfv8j+lulX+e3tjFUl7sYzoOJPOijBv1HHQkMW0Bck6M
b9k8RT+okrKNRZEazUgXOiEGjtvS75OHgLLzX0ITu3kPHW34ODJ00qpfyTAsTSdKn4zCNNfpDPUD
L1b3CPAP+CludY+zyL3V9TSwI1m03Ox/FehB0ZNl25bl0UITZY1ZHIyy95f6YGIuJuogVt3DnUMN
0MTp9UGGyX4nsLDZUXRKpj12LR2qrEd5dj0YeCBQc3TfQ64DfwTLpu8a5TJzwAJSBR7OiV/DeAi8
7ygMNwij/NOMgXMX4Fcd/P56ZV4XVBTQEElBDEX5JOwghwOLR+vBR0kMqBwO3KYQc0NAMv1CUh4y
8m80EuNHKMDtY608y223bJTKs9yQF6jU/nskmT6F/TlHogH4/v3nHLnQNE2jeVSbF3lpOw/cjac4
6N5Pz//NxL++J/zB9GU44uSpql2xlE8nDAuUJbL+5kE+wxDzZEHWvwBDy06eO/HtFGyFsDQ/R2na
GU5t/8L25T1KnevvaTvnoODUCAHLUdt7qm89xIP/SkEp/N6pQLZmY3BROoXMPs2I90nx27j4Napu
8XUUE+FjavsG8YMHN3Rf5ThIls8T46BCD0dcsc9/y4kDKNhNZDw3s9UfmsTHzBxtJXAzGsQqi0fm
6D/Lb7ASeT/bMkieKRFUa90dkjO7JSw6/zKnGp+lNcXHnF7MacM8OY9VkR2d1pg3erFrTEXfsOio
cBNyrWOf9aaQT0DOveY3FlJVe0tVpFygoAQLr16UZeGL79NriZ7AKzbz5rJXu+zemONkOyf4IBuZ
EF8Fy4vyuDp769kUvpDjmNw2zqhRBB/iH6W5l0guJUrjZRSP0x3Lfm/foSu7ybB3erJL7/X/MHZe
y20Dy7p+IlQhh1tmilSWbNk3KEfknPH050NTy7S9vdfZNyjMTA+oAAIz3X+QCM3S7wsDpGbZfVHy
yXhIFqbbXGLIhhUAxVta0l+EBcYEM6/VUm1Zpiv4TO7MVPPXMiwHWzWo3mfKYy0hcfxxtDH2BhQR
3xpNYR+rPlAPlDqmO8sz063rxM1LM2GLE4La+4Lw0G1RL/uzhH28aao/y2L64PRJ/GmatHqdgux/
Cgz+m23mYlbS9fVOvttyyO1yRGiWr7pTfLWivD2XKLAdVRYQq4CkRPs8Taj+e/dKTyrvK/KkBSr1
C49XdG3juNtHmjufHGH6ooZX7pwuVvDBnM07ysoaSq1RcIprwJFT12KkBkQycfTxEKNo9my42g8E
MoqHIEmmdaH3a6itlPf+PCvMCQWgIOnwjF3O/hxluUgfm8j30T/jCrXh8eTil7rM+js2ZFYs8/+8
5t+f+L/FBeU5cwK1+grAOoXoYqpPvM0R2WuGEXVjmraVdfdjgc99ih3o2q/mfhuxpt4OTUIbr7R9
wybwXoKHKkCzSyWxWFeJ9oRQV7Y3EFrdltRYEEb8QnLP2xaJ0R/DLCxf9dm6hWHTfLHcBIF5ZKtu
bfiID/g9dSsZSDMettNod485vqjn0sb6XK6kOOURFHiDHnlpHdrK7HdN6hifTXPTVoD40Iyp9qPN
OwcS3ysZWCQU0uq7QOLzUHP2RWbNW2GM2E0QLvu79Cz4+WVSA2KqCKnqIRs1sxq7nAVlDT86pm+U
vgAs62+jidNQt3E1cHb6uFVrtwHyA24dR4LjPPs2ngEUsWEjozjT+NUz3mQY41Q/cjuxv2mBcltV
DU/4yuQr1hugFCYgrnHqsZQIVDyl4tNolKBAfNtb4wdZ31lzAGafBNa2s43qU2mG+zyLnW+zrkCZ
cMr5yZlRLWYfpe1jra7whsp/WHPsPzhhhsxxDKtD162vTVCTd/Zq98UP9HQ7VE15p6tBetRdJTgO
9tixM7WjrZXr0atVGtjI8if5psw+dp0DFe3lSk2az+/i7xEGHKiqNclaN3qbRNUY3hXhhA6mOdpf
LLa+Lo/MD1TJu4M1j9ghBo3zFlKOMg9edivQ22EsjRfPvhW1YGkAY5ORGUG1ZeS3sOxWALrj+8gf
c3TImDDEeCImI9oopdVtKbXon0irb4SdMdRVuK6w8Hz4/0fMUZGfQNbXYYtw1Ap/WMxCcgyjA6wy
B/4mCGLsXC79NsGF2CUDvCYtN1ugjNl4iUir4aRWYfmxwsx+R4qtY8U2ak+KoaTvEYX92Oal+4r9
eLdPWrKmWm36z26Qf7t8SDd/asN5eNEo5h4aQIp7hNGdtbWwBwH5PWSGEz4FTto8tsbwQu22fFM1
pMRITvA2XZoafL3VkCfeXeaG1ktNglf6C71yjoOitTBIrPIN1QJKSKzRzjLqvRXo+b11GmCQSsUl
PnS94q2zRK6uHY8yBzrZTh+U6oVtYnmvuGgKY2udvRbaaEKaLJDNfuQtui3wsMT/lLNZHzgLc/u3
vjhpsGMvkYq7FurwvS43WTHxqPhVGpPClzTtsQjPXfeiQU06V/pMEi/PXrqxhLCydAFmbqm7LKfX
kGtTzlwFJ+sOXtvmr4FULQa01THZxugWXkheleMJEevx1CTBeLJc2IaXzqjO1pWmu0cZuIbIjEuc
jDgy5Tp+DQc56iLpEAyb364tp16aeCsUF6dNVGnWiYeKdZKz6+Hal4TxK4lb6ohWnderf4Vc+5rG
/09MawWXedM4fm/hb77VWHJV+Bp+LtJMvS/Nx1gZwdeUhnnMkcK8wLTmLsOAPsnwBwPidS3lypn0
LRE2qKuz1HOlXw7v3gH/Gb0O/F029h7eWZuWb6RHckLGRekel0sseVpX3Vz7OvhDkN6VL/ovQXwZ
bLSdNyrJRVlfeuALJTyQm/Y494uAMJnbXeOiYg1Nqk/3lLSq1aUdTWFxpzl1cTf+GpE+2OiBhkuh
XtzJnNjEfvLSGcLy3cYdGuu4y9z7TRe+uc4Qb9UWqYux6wbc2BLIw2CYPlq+9SCodfi+9wgovYe2
yYAzR0hC24Ej+o/QWlPsNXtdeLOLoUmsD829FVrW2olxi78KPV/0nUl5kStg4Br814BcIC3ied30
U4KIPmhFwfkMQMPW8wDuFm4gyETpvMIVLb0Z13ZQAaT8B8BR+q5XuF5V4EKDM40n9ogbs0y7fT4C
PNVcO3+C55M/JdBu8W9TbN5lWfHkJn3+VM9fGzvwHqRRDZ51U2VYWjiWjry+TnEd6HzoboeyU5I1
lfxnOzOGs1wuAtx5Bx1uJy25wPVTU+Du26qHdH5V8Bdp/2vTKxaMn2fG66u0v4w2qFBmmd/dhF7t
wbYVxnrdW9/w3kiPbWDYKy9PtZ1o+3bYu9zJmRU05h5ZpXIlzasY8CWuu7XUIbmESo8cTLCtK8pT
8rIbAamuk0nDSHsxNpOmV7fNUV6S5jC/j16b0RLc5Kp1dPRl6efXWKCE4w9wT19To03eoszR1tOc
mY+e1i64VdIBfu22N7qPF3CI1SCaVLaJL1pXvuJyOKzmaSy+TjUGmxpM4lVZUzZII/x8BMreAwtw
mv4lnctuq3cZUiJN0ANap/gATZ8a1TKqwYN76JSary6DlwkkxTu/mS7TtSoYKFDC5MzCMHvQFbg0
VV6h5GyP0PgKnC3r3D+Ay5nX0gQep93qlvZJWp1eds+tSyaDyCDRtJfC6M+xour3l+gE+Gzu99NN
tAzqXVht62Y0txEVAZFQsHBJWJdOW99IE0uIR0P1gkeMgrLX2Jl5j6G7UPXxfIsvWb0ahxlTUxyl
994c9tue98fZGOqfeQiESg5G4bbHMWPb2KMycO1Pf0VIn4wiXIqtpur723queC79miEDfzWv0wDR
kZyH0b/5K05Crh/k2CBvVtmoffKhAuyvP8v1w68XlUtdmg3okrxBpnv5kf/7R1jLb9vBZEPStMPP
DjRIo9T2Szbl9rozJu3QN4pFYkWtdzr2N1sV9upLECn6MedZsJYmXH33VtHtN2nhzmg/Jb26kpnt
Ml0NQNEHbvUoAYrvg1gy7ekczRb6gSV/jUqZ6lsg61sM+zBanLLwoVsOCYCrzWyG2kaaMiAh+tzv
TBes3nVCqEG9ptQKuW25yOUwIoNWt3mLCUqcH6RPrlT85wN1J9z2FxeDMWnPiExF60u51HMxY6Oq
NG4v7dLjLcS62jtc66eNqp1BhCNotlRTySxkj8gIXOJzBb25KtafpTgrAUGDfh5pemRKLV25g2K0
Zm9cnwXYim7yIulN9uOmrdyLeLeM6m2PdqKcXmLk9FegQGNrmXwZWMC0QYK/hjMH5qYfzbjcgTpA
uaENbgwjwDS3KYPp1JlzVO7kFOjudAoVDRI94mMk1BAk3UH13BeuC71rUngmoLhi2VjMFwiZVPGq
gFYbIVQChL1v0ce89o0IN15Hr2f/l7j+H3OX6w0BCAyxSA4SHbVVtm1BWWif/jormkT/NKpmtpor
/X+MjkvfvIz+9zgZJWHxHvfXZ1w/9++4CA22AiH+JVcpOiCj1W6wNYios5OvxHs92cDqRrtyaTZ5
A/unczC3D7usXi/BTq6Hj6Iqcg2Wy0FRfg+WUb39zIKreyg186jj6/0hrofxDubGt9Kdmg8R3ncn
1Z7QJFoGI1zwjqrmppA9GU3txKEkrzlbGc09C9u+zEYMYAnuxnnBBITlDUvK+kMeKyA81THgsb2M
xu2TiSbvg7SGJofibY3Poee0r+B1pLfIW/vRRzWnm1wPHi1SNopRRzslj7ozBdrshLEZDkkUKp/U
qGBPY7TGZ3R2To4xmD+Nrt/maNN+hUSPtRN5p2fT6qJtEzwtYnlYmAf5OdfQIFlauoKICvgC+MfS
jie9paI7xdtLc1FQkbNhVJybJjL2l+xSoAzTpp0GBOMGDeYe2tF46nV3ZjQj0zmj6xit3dB49pzE
BqGmVeGO9AHLUFlr+cr8M1M174a1Trtin5mcxIHEUotiVw9zvZVm0Co9VqHDzxmnDShN1knL/PJZ
vEvm6d6GoP3F9lg6RFVpv8aZMW4az7Duw7I14Xtq1o1SdMHZCsHqt7pZQMuq3HVbOOPHKvV/DMjn
fm+CYu16izWD5gx7v2ztl2FgSe26E7ybqThKHsVL9QcEbMdHlEvL5znXD2GHPMHsugM0B2CzkouR
STnOxEkN7LZeh1WKc3vZwPBudee2mwL39tos3GrlJ3Z7nivFnME1ElfFQbBNLGNY12E+bJNCdVcY
ltVnP1C/G1GAc984Y3rvsx8+23I62XqJcXJabVOHn6MenVsAPnzaclbUQT8vf2DeNV7QQKem01ZT
XjhhA63c48ZFPMFZ+6792W6r8SZsZv+xoHJyNzQmaKtKeZSusPecwwx1YmUGiv8oA07aeRs9aNhv
L31yKCu7WiU+MLiRuk68GCZusiqu7wOkt9eZyl1eTyQyg/JHg0ftqrN7+1VLsNquqja5M9CKPMaN
xQYuJD+7Cd25enNL59Vy3fxnXwN+PyoxlE1UBmf0K9SRfCpaYqWFXZ5mxeFj48dYUpFNQHoKYDFo
sWuokwYKX9NYOWRJH+JF+p9QrmoobvoSmfO0Sgp/2EUFfkz9WGcqFLtojRLJs41FGwYmar3VK226
bamxIHXWWXtAswZv3cRa+z6pXkivj/CozJ8KwsN+pLTf04WSkuRltW8qrdvgT1axj2/tg1O7NSRY
LO8lfZNp9pPq8NteIwJkVn6LsEz3qeWf9ZoPOks3fEH2v/GEqArA92CXiO4jvg2khT/mmmMgQVQp
mzZM8YQaM+ul6yO+V4vGIzKpxi23xzlb9B+lqzEUbYOE+jrUvGALJXJ8Mop6egoVhbSDY91KF+jK
7uQa7XduxCJD0wp1J9v1mr3ESggq7FrLa10aQTxVB0NH41+aclDAraLQiLG8TPL6Or53sGW4RuQ1
nFWzisPLz6F37sd4AUgAK+1BA9vpnaUp1V0DO3HdW1H0NfCVo4o2xAdoEPa+6C19z6sv+Ji6QFqX
AJk5+ICDW3VceXzj/6tqKrpF1nq2/WojcXL4TXyVtKpx1su939rKDtwmzsR59JvTaImXDUKBRXcj
MtUNAl0HCJDqWhhFDX46TzF8iyygANQD40PJCRkVpF0A6ONMvteXZok76dbnecIjDVmV66hoB8go
Kjaka38FSzPJmmJPMhRLXre4ddVZ/76c5KBt5SQIsuA5T2xyb6uIDYdtbYpudj8Ypk1tHWXM29mN
6jMonXjbR038qQEPMSiw68cY93RHo/bZ6r6xB4ViH8o6T57sHrM7CWFXikf77LzkOmsbw9DdTUTt
4aPhOcZmCqzpIM2phczTQcS8laZntlueu+pzoevVs2c2/Jc05cOM9+NtjO/7Spq+2TcHuWRt8Od9
17GNDHc42xAWwAKq3aOdZu0pG1ycGztU5RUdLKyufLaQGdnGgxKRyazyZ9PwvpYIMryl+DWgbd29
xbjaU2pS24dhOXRWjQSjW56u/WZe56ydYx1qBbFy6MfIvU+K3bVHzsY0Ri6xguN5HUgpidzoc/mW
d/q04Y/drvVAc+Z8ldYa9id1AJwfj3asPEIz2hdIeQ/TDlyqtRIlYIRSplPgFK/SmrS4efyzq15s
ZJRhvkRJ68+Jekyaff1rkrI4EU7lqN5l8bujNbJ6T/mk+0cRmb1qzrre7G+qDIkgGWiKEme/1AZO
lzrh38FlZut32fwlDkm4G+rpIgggLzMAcnW2YUmaIFWzS9zhJ55q9kl3PetUL2dNDWJ19dupDEXD
YJ98qoOHwmxupStQgIxaA6uZMFGx94267Ig6AMIxMc3A5lWjfiCrbz9Lx9x2AZqU2NINY8bCA++2
MdyYdVmsTGxWTwmbd1Qh/jjD2vq9D4DN/xi9zgj8FMlGdQKd+4+4oXzoazOi9EjAfw+VD7zG/fXj
yAcGhvWGsMF4U/iNciuHykO+SFPaCftVYCXXgUszHFkxJgUAy18z/orjdYrHpX577cZo3FnXOJ3x
hKjqWAFeUFYUaqfqJGdxMJd4Hi7ty+l1HDOEdm3ElnGZIwNuSoJ4JadymPTIPUSFdmjn2bsve7O+
g8mwCuFoZtsU18PdFA14My92eBIiZ+GI2CcSrMbhOtAk3WVuv1zp2i8XKZ06X/81kPU12KjlIjIg
V6/6lKwFitbOrH6qHKwS46wpD0kdllsxUpwTpVg3caSeRJjOs7JNqKT2i2HCoP/HJInyHeAvfHv/
10mBVZuPpe3+oI6CTYHroV5CNWfEgvxzDLti49lOdauro3Gu0bXhmxdqn4zR26lzF38Pax4cfYQP
gIY4+CFRHQTF4XM8lUYCklRzGnRCsvnYDVi2DMsjsm4y8z5Hx3016vMiY9TfdoGdflD10gcG7ul7
q+2nD5ZnnySgDbJwnWZRd1+Fk31W9SJjkZ1UX5ErWuV86GfK7Mp2guJy1IYxeOZx+UNmWguV0Kpm
9antC5xbx9ZCvzrpP5vI9kgEya4arUsGYXqjE1SEL/FoXRwwci0aD5qO9Uu1gOhmHbct3YWDZQ9q
+NIl5kH6JWwy8LGyFqie6mqg7jrcZ3zbCeRqf4WJpLG2XO3PMD3N3licYgrN7uU+mRCWU6ux3+Ak
Bv1CksrXTkkqSy76OmAAaEfMj5z1NUntxZhIZxVkeFNF9ZavyrQvrNrYV2lof4w6Y0u6f/6i+Kg3
dRC2zqqilI9WmBWrsJnUL1SBECQoUMjtdBMNYxBxG5kxdbi78518ozhZoW5zEzmWj4KJrb9CqvAu
TZHxujYvylAGuy7P8vyLFvbYxM1NPzw3uHututjNHux0yh/mxS0ZTPdrktbTzbXfwCXxILH8W9GP
G/+Iu/R1uvEeM2TVBIXMiLb+aIG7V6HiFLx7ztdmjOmeNL3I4U27HJIxax65uddmWmf3EKmdRxbs
1rGcoEhZaQdLKyVpvLO8vNoEbdrF67kAMojzQ7m/tJVK/6IM+GEiHuE8suByHjMseMcqDB/kgrDN
qztkk/YypvEk2hZB5e8Lrd2rRTn/XE7G1Lqc9P85+Z9D0qP2xnYeh+g39/UsHIsj+7ovckPM4obw
q0/uHgxFce/mM36Lk+ChdbiFvOL/0A80BciH59SX4oXUHiLdX17F2oPUJC7bbyltpBArjr4+P9g9
Je5Vveg0zMo47IK+0Nb9kE0r1cHQKLXC9DWMS5TZgLGLIXKNXMzFENnW1e0Y+jf2jexXKqwqN73t
qLd+p7W3GJKwNY268Ft9RP6uXb2/PApYCIcYAE+x8qIsOwH9WSqTUYsOydIZJH12kgOWzu9n0vxt
+Lfp13BbC+ed2QCJCyflFoVqXmLYQSq3s0faJchLZScjro2lwcZZRGCDDM6CxFzCZbzwDe2Wyrk0
Lj2GuwoQRHnwUahCUse5EwJCCBD1ZFvdtysnoUa9ecPfqttJxByM5Y3bZXd6iUYSevnoVixlDFTQ
/tNcyG9ZNL83BW13bQpC7rfgX3PzxXBKzc0ctdMoJdMJdSitYDSWxTylGy3yCywC+A7u8MLTV0lF
6acFk2YfzSkvzxSCEyDxc+DtkLD4emnqywj6Tql9RPcNzQE/3ztu5eyiILJendmnAgQGI9O71752
ndfYC+0daCLjCPc7fYz4763iBc+Rw2/0QBF8CdoGHZxWy2416IsoMo3jJkDX+HM7Nmt67G/l1OJa
72v5YzVk+tE1Rmc3l9Z4HFooIVWXf7ZJHHy32+Iw2L79qVYQp3AgO6E1qpanpiMVhnCm9/orFKDT
JbQzzX+HGn55uWpovYc2S2g3qO9XLe3xt6umpKrYg4B0KObx7CDmc2AF8ISoqpdvoqVPBuQwquV4
RrV1PGe2sdWaEabM0qUHCfTKv0+nZHG9jLJxI5P/da3LRJdd6wE7nDXqdtjO96vJDdLFaNB4TfE3
YcvYJed+cS2+jorBsYyWnZGc2US8B49+GW96B7W75YumgHwEOJaa2clfvo3SmZvDuHJKNoHXvkS+
nDIsBxn5a95vMeDl+xV+9mF3dEvd2JcLbCqBQLN3s5rFY2eqT5eDCVjPbueztPCCUE6NkXy+gLKm
Hghgp2vTXkZRzi+eEJmUi0lPmmcImVaZska8Aw/BcEhf6z+vVnG1C6TrejW5QNlNENPjdSz4r4KN
9a51H91kqPd1UbUPaY12RRS544fJgJvrhZXxLa7abStFQDu0N7ZVBd81HyPWutStD2pYpIizq+pD
njvZ3krU/lQaXnmiTFDvW8eG+TEWGBiy1biXQ5VODs6zfb699gWlE94XnuLu7Rjx5L8GuJt0nq9s
o39dRCZIU/PS59C2/aO0pL+dwkMBpOYmS+zHEFpKs+6q4KBHgHvGCjGQuU1NdkFedYCNHL14uhIf
Z8cu1zLa+U71qM8tG/Y6fomUKXrxJ+Uti+wCYCjx8cQPj9FZvZPBznLHk17ycyed2WCEFgLQ7Prn
yyDoZTg+vgrflKmdqQd73abiLE2nR0EYhb5HadVh9ClZhNsjKlY7P03nx4m8wwZxXLTFSRmvbEQS
PrNWfkGDZ/7haN4amBKcoiyMVlo6+D/Trr4vy0z/MldmtSoQxPmAY5oO/tyfnlh7jltPrY07LDhs
5MxR2avdeb4ZWGcfBs93boPlk2MDjlOfhOwPFYqcRl86d0imm/vKMDsM7Uj5mj2gSbO1zNusMOMd
tu/9Yx/G6cZtOu21TRL09t2u+uwU82vQzN0Pv8yR4Q34Wdvxe+IpUbBSVPNu0kr7C/qoLGz0JPwY
g3tYl7GmP8knFxmIV0XL9E1HbszYlKzMkfDgBak23aluvfDB6ikeK0PiUzA3gk9mVNhkZuCo52Xb
A9+fDxZOyZ8ypVDRgSnQWlnCcqTBVNWqnvo67+6hB7PIXPrBaDmbTI/Vo7PMGi3uas3+2C6kNkML
wSulnbEW3tpUIHg1aYN+KkI7f7NxGV5obo7XFyetL421kOAkqoeICB0pL94sDHx/RVEzM9bCZrtG
ybXc7MKgA1tYgJ8nCj1KdR92Y8o9CRwkr1RrXcQW/5tluS2Hflk12RPZuuuABAfLjOvAJEsx6Sz/
cZkYdvAJPv+D7CZsK3FWg4M3BlDC5EOBnIj0+53tHBvbH1ANxzIEUccWw96gfzE99quekT3BKO5f
hiyE7Kqq2kkGHR3waOBa2k6gACi19Ue0LpGoWKbWZtbem3Z+K4NBoSgHFHK0Ncs755L3yk2/2/u1
M28lDTamPNRTX5uO0qwV/UfVJ9adtIy0WClNmLGQU53HGcKuJNiGqgvPZWgiuVbYVPcrx2L5lbdh
9arFrz7Vt2A1hNN9i2LdZw3v6HXb1NqTBnFg15jlcNaQArxBmVfd8wu2D0Y7x5ua5cFHow++O1mW
vzmkt3DIIZOEhvuaZM7c9CtXV9tNH8OIsoMpWimF16GCF2U7ykvF2UEA6ETC1tnVeFE8zbjvUEEr
FUR5yxtPN82fjh4jaei2X7motfK6Utk6s63CjS7dXVaS1pYdC0UJbCbGIjtUTWyeZXciAxLnoLhz
iStk8zLN+SHULTh9yy5G9j31iPF3HrrHtseQRFTGHBEhq3kp7P7Z2dWxu7oESfw1cqi5QTwlb29y
CIH3HZqFf9pe6AXiDYinkt1drDAMJOVu4nj4FGGfenB7tnZdZSAXWMfR8zxP5z7yyjvpqjXjPSI0
F2GMqFLPjTm9jxqhFxx63TZPThhZuDcl2oesK/pDbRmk9ktD/ZBPlbqNcKvZy2gXkk93DLO/kdEs
Kn+iDtHeyWCJ500QG8GzkSCrGyk/Llcomow9RvF8aWm8xNGS4NNU6nFOjUU7ciD9jeJl6VrS2Nem
pLEdjU+TUUlj/9aUJPc/5mYx3z9Jcv8WHKosrZdLJcuofFCOjfc+5EdxstA+5QrlCanOZbgIbMHv
Jgcp6Wlx9iVpHO9eVavo1alZdSwa+65XsvUL42AHqMj82MfOCUDsQNFlLJ/UcfFuGo2PflTishW4
+cai9vPRcZ0EYX7TP7Z1dIOtKVRD1Tg6ttU8wQpvn9I8jHf+nGhwV+mTg20Gn9RI9U7SUi0bgWUm
pTlfwrzoHhTXnz6/tHo6fg6VAaFDw6j3U5aeZrvAPx3HENStWuvFxgtoVVmj94O3EWpnUzrkK6sM
nJcIjt02yef0jLp1cl7UDN1pvp9Sp9tmJRCVQSzxpF2GSARdNqVl7Kf7JA3LtW3njziRd3cicjgU
GCFPLc9iaVqx1x5zT0nXIrKXY+v56Nv6tox5w6O0WD4m3kI9NjHddH85XF69LucFaKEJOCOYDW3r
Wg6KVtdOOSWPRapYTnNWhpeg6zUcFR8BEwNtxDuL7RiXxkedB+PaL9T5JM0oLTZIClkvQ4kCudqX
n6woMT+6qlEevMA7TJP7TFXyJl54ImJtJGfRPO3DuKtvr/2ZCvDEM+r6N1ek0lT9nV8rcNaW+XKA
UWGe+7i4cTOs2MJ4SeEs+pVUdMyNE9rGTkTlzA6pzmbyvmWuC1cL7TmsQKAlSmnoGitT1ZmC3RIr
g9IVoigXuLZx7xnV9HDBdiRT650liWBmnr2f56ZZXf7Foa29t2W4M4Dwocr0XVTjoZmlW6oz1UXz
O3Ug8K5qO36uef3fNLpDM8zS6KxhqyYzqsjy7uuihnDXmPWhf6u9XIHhM/iPFFi0E2+et6Fw/UdQ
Y/5jj7zmDu6rtZY+iQUchBpnYed76ZMDenuvgdeGCBZwoSlUjUf/cxggvnuRXEdTJlmHXcU/pdYG
FgScFZM77OPlDHWa9zPpu46C5YkRo0yck9+y8Wrmut2S8XceamwMHhxcIqhr9zoLevqoqTNQqdFt
UBVH6UIEpFV4ceHR3enq3SViiTVKmHauNTfHa19p1iNm4TyNMfbDWRUydFzfZoZVYfKg1sglLG2K
Z/pNz0b2tz6JqSSmCuIXV0fxUvrqqmjG1SUyKFxzc72uZeC6XSGFpHZsjU0lVe69kR1jO1TZNx9D
vqRTrU9lnuE89Y8IZcBOZIjsS0SjcgeELDofuy7+5EW68qGy8Wzz4hwZblhNN5MeAIfXu+K5MqC5
egWGER7yItnk/KgqnX3acFxppeleLAlEKd6oWXoqtQsPR+4r6fTUWFtZljVDCEN+Xu4pGbjMvtxy
15kyLpHX2Y3u9ggP+fUHPcg2FbJKH1PNjY6Nj+Fw58WLPJTIlrKNKaHrhYjatABWN1Ns5mfw1WSM
0YhcNXmFnKl0/jYu8dhNkVKpgr1p68NRQi7RjQUkPrFC0JROe5KDOcJnWc12bJYr6chURJVtYzGx
lk5bAi5hl/OgmNqTOSTd6fcxmRyxDSkLPTj+Hh8VHSpnoETa01Cz8V1UjjYC2U6A5aCQjrSXA55b
QN3SLyDuplf3GZCW01/9EqGZaAYtM2XwOr0dscZQLO974HXayUgwkZKzfzWlTykdSrlyWiaet4lD
bhCZp6QDDkOT/8Cbtz+NvE1OLZC8y5n0NcvAdfRffZruYLVRjLu/YlV0TnRyWGNlkyFW20Myg6pm
bZnfd+ZgHHRWjWfL7d0z6oSFvytbEEsZLl9rq7VClC/tYTriuGmRCcin6EfmqjHie/qb0Cl5162x
ssu+WfOCBePL9ASgGxajOQ83dT27t3DR3A22FjnfIzPflJ4VP80t9kP+XKm7uWFFvi6L4ElpjJkf
IcX8EIOT+6qEa7rEykELBvsAXtlaSRMHZncT9oD7UbjkGTzW9yAxjNfKGp7ZnNf3+rLoWcakJWMw
LH9r/RqTyGWeWTm3fT+mADCN4fbKWbjyGxCF+RHM6givhgg5XPXqpLlEtDU8fJKK/i7R3eCYOs0d
jx/9tVZVjHOC+q5ekk7RXOYPv8bKxInP2ANAuyBJa+k4EneqU1Dda1Fflc7cyZVbvU7K/UjeEpYM
zeuAJXldFRc2q8nRsGfw0iWnTRSwoz6KftOgb8rIar908zhtQ9upbzysO56UQf0h4162CDwHuf0Y
wNw84UkYbcsBsg8uFubaQYXwNLoumuJxcy8HrCObe+lne3K6KHPJwK8+ibhOqBQ4WUicYJCCYGuO
8elbpaHL41V2yw1K03HsYxKpwNiCTHso0d0YQowNWzXQ9048eihDE4Xa97Jt6rjF9BhitPqZTBrC
JHmrn+TSNvLch27s5o21FEiL3jgBAjFPlenhLLF0eeh33bi6j5ANXXLolvpoHag9nkcKpfxfsWSQ
1bXJNnsFirXYxoECBDOKFkuy1vo0Z8ZLllrTz7r6wIaO8l01WwfWqdbXIcyo6bZT+2EcgiUV5roP
hslrYij67Fw0YX1TOkB/KMJqd3Ltso+i9WSH+fg4OmF7j8ymfwgwmNkOPBE/kzFfU1XVPnKP+IdS
cdjq6db4WaE/LurkFmm2t67F6KpZDnImB6dXVl3qKjdigCVdo9mpKI5SGZtqNd3Jbx8iRO6xiruV
X17+dqVfDccoGr5JF35CKqoTVqqtyyRSttIpB9OaxpUdZa8GUMD7ugk2rpOmt9GipSxdWCUARJv8
AwqVprPpreEB4icbAraeDtDgaNgrGqg/UrY17oq7aBwsTIpVsjRZO3zyqFXhL/mGLkh005g+mtOZ
0n9qjPC7Ng7Kg6rWqFbUHav7JRylzHTjTEF0QpHd/GDb0xrt7OET+RtzP6PftJPpRdjc6LXavZiV
YpwhUVX/j7Lz2pEbWdb1ExGgN7flTVd7dUu6ITQaDb33fPr9MaqXqpfOHJx9MADBzIxkVY9YZGbE
b9YyHRlbnmnYf12KToledB/j2eWy8qWU3J3RTrd1bjGswRat5TWuaHhzLQpOcoBZOmMf+SymSmOc
K4ckSnBR+B3wb5Nm5zpJovxYwdHDzT8myYUcZ6bc3LOi1734XcHR8dzEffXMIu5XWmTNj65zcDTv
NPUBxw734nHTrxt2Rj/ipH9O1aZ6hSOenMoq6rcywZp/Kj7AZSBgwT7qtewAeL55z7t0J/OsMBo3
KjoT57CFaz6j4XgQV0o0rG1KBLFF6eu/7CqrlYMuy+MUN9XdtWSMHye+jsvLV10OseOfPYCwJ2kF
quvcNShihXnMWsfLne00BPhALc1aVtdZav/oPFU7Sh+PMO/B1fX0YqbtVrqmZZnEdpZN9mzg6KUg
ACVfUg6SPrC76dlJFOUk3/b6FwRBcUgQDTQQCkhD84tQZorADx5+t+q5CB+iyv4iZBtp4S1wbQ3Z
HErkDPoDv7gqR+NVbxQqv4U+oSdSmF8lXdXVFQh2Ckx3ksvyY0/beCaynzJqUcM9tFiYXzNdJbYO
93YJHHkhyciB3GObOclL1s3B2S7CftWCCiL1prCL6gsU+krSSjIgTYAQ1UvidBfTmHiJz2r9Yo91
SC0UVogMSliyLxHKRsSOK9hB0W5mD38sCXeKeLr3mvHudj35yCKmfKegNztEYfZoJGS5h9ycEctO
vFctsfJjHONOJ81FjvsOHWsy88uoOVbuY6OXB2nJwTP3joVnnjSold4jSz0/SMuynRbDrJrV1TLZ
0qdo47cdIMmlKR88jXvL/Nq7OTLds5qo+77AN2PBvQOirGN170At35pjXK+x/jVZbhU2gjiNcuKn
TfUCYlKBAFqG403XIN/QwhJTqgZmal9lGIN4xXlY8HW8wB991XEfHa3N32o432mhvBWTBT9ytL5K
q8/m4mRYvb6WZteFi2Mq2bdr7HLBaKzvkNXr7/twLu9zBVtMxL2abWvHQBzjHEvB0BgR2OfglWG3
s7CyQm4tmh6tNpouOkU+6kesdCAAkNsAvMJDgCb0v4+mpIq6Wvk/mmakfQT/MVeCZbTPYwtDN7Pe
srXNLujpppfGt9KLW9fm3aRupFt6bmPdEiB93PfJTsO0fSWjf1zjFgfALUNvuNd3f8QNagMaXxn2
Wag4PWtlO56h8E3NvtUokkjZ/5p/uXV+Ap/ood3sqfDPywO0C9kSI1sgjI6yc3y8Q7aD5YeXYc5a
jOo+Wvmo1tKqVC9BWGPclki3XiB0uRvHseavQz7fWUu5Nc21l65qovfc9YatW2vxXaFk06ZxzV/9
Yr3m6uawxd4cjtHSFGOjOK6fm9yx7qTLgOp2CULjXsY8N8QOSNx2mqJ7bxSwrh0+aLPjqW8FVP4L
Bed01emD+lZWGZkzRTPXMto1hrXcV+HODmrtrVINDE0bRznIaBnOvIVnd74bl0vNWvIQeJn3KINZ
cvDS3v3y++N6WIU80k+Z6wXoIg7le/fL0wflLZ38/oGM0g9zEe2fLUwZY7XtNtJUJlODNV2CeG+1
4t3phl+OpThHytnKthxTe+MUA6XH2cwRhO40m+XeVParEHlbNp34EeKsSDY2COyN3h0N8npA/TOI
RAMmGGcr6qALBfHI3mQ5dbwW05WWTJrnaRTISv1dzFmv5q1gWustbHebJMbyeTI0IuXOAlEp8V+1
F3XszrrbS27BnXB7tIs0WH/KHsipHCayB2dW3itpGSp6F3s5TZTqrwl04fUq0vUpO0FxCxjPVbfY
5uGzafHQfVJH13zqMsyQM13Vd2XagBu3m5w8v5c4x2s7c9JT187aRaL7rmxgFKyDGpTz2iknxMwK
53INzVvgMGVLHVli5YDkVbHzrLzAlJNPszP3L9RLfoxeS6ImxBcd5Z5L7KUdy7+Q16IaZPpB6xL3
UUIC1wi2EV8RL1/LeQyWw0JoOQy1iS/qchUZ6NzZXywot7cu6ddCFqZbn8rUezvF1Q7OQMifU81P
OHQOKy1A6zfM05NEZHFV7fg9BicADvNTomLgQm49//+JCDPYCVHGhttyNe5d1dmkjgaw5XqczCg6
Wor28gntcj3ll7AvciM4X9EuAmNJ7R4JKRM+mVLseOynr7YBGs1C+ulXG5HiLvxfbWGhkN7k3RfW
psB7fHL3iJVp57q2il1QxNkrz+yPSTbisK3p//Jq2GtlpmI6zu5qG1TmfDeU2sckXbGyswWT5MrU
R06r3GUkqG8c/T95/NpC/xe+P/6aWb1KkOfnF6jc8VSrN35YWm9dDyXaNJTgl45UMv+TyZMDoLir
ytr97nqKspq8oHzJe94WgHBQp0t9JPbdIThgg+o8yJXgA+E9ErTqKQagfCpD7Uc5TPWTsJvTpQtB
lWuXWHlL1NIlLQmVLr3DmqrhVpauKcv/ykfcJ2GI7CRRlUuyq7cUfZtzf1N3YgF37ZyT6Hucts7x
lvsaSv7SNk93gVefCtvXBwCAdgTk86rNgbdacsDMeK+l/fyD926E83o/30WZqT86AzRXGYiSKITo
7yfPbhORW6pVA+kLZqQ+TucQS79mA+pmOUTmQz3Z0XvLTkFDg2rVNkWM+bnRP9ZzfxTWab9QTwuc
eUhjv0iPXVUvKaW8e+GhTgk6IdCp65MMVgNCAFVmOjuZGHVOdMBvHbDoQojl6euezQzFNZmLHEe+
dbwYW7XY/dlESnS8pq1/U/7T1vrUf30PNoZ+7bvi6QRmyRPjZzvNr7kCkclpw/AihyhSvlZVYe1v
XSyjwsuUaAie5AXIGfQAwFSohYdO+c0urjCUndW12SlZDOWkv3eKX7bP42yYXXU7F5q3QWElfpZD
1vKwS5I4PjlLdkf6UuNgNUH7JI0p0NJzOFg/b3Mmc/jiQO8I/0lQSVgNYtKllNq7BtHwJdJTKgTQ
axBEK1nAmVYJ4LHjMWWq4Qs8VAMz26Qj87eMplMFmcSwUZOg7NmK3S1ruQzIZeGisjKiTuv01t+p
cVcthkBj1Qer1urML6oTDVtQAs6d6sLl0Yug22VhC9gy8u/RjNM3aVxPO33s4B91dfJgz0DJlpYc
ijQxVl1HhUOajhF7JxiO5UqaMkuz9UelSZyLdPVW2O3dygVvv1xEaaMa27Xj5Hfz86zZ9YurVqRv
Sn3bBfq0F9fJ3LUe/UwZntI5qag0zgdxnfTbZDxpLQUraVYpXL16ka79f05yU7h601Imuk3KqTrz
qtK1dYXOPi654B/EfRoFtOg46GkOCL7Gm9prmhdI2/aMEs6fsUPTR8cZlcR1gFPCSxdaEhvHJmkg
z+ZJiHirslFB7VX5IxBFdxujv7iDTdHz8MUrJXExDNk7i3dKauAlntb28U++kbSpP2Y7BZrnyg5b
Ko1/BvGtT0VDPtTPrP9c9vZZao1Zp+GOqpJtawWYgMM+/XDFuxvZl34O7cdyQJ7UN5KddFtuEZ8z
PxzXAoNPp9jf2A1kh9+T1FrHTDTHoE6b4z8nSZSbopolkyKz0tap2o/n0AFAr40IvmJ7Qiq/TF7q
hZ+X5ZlxMCi1PvUwjllTEYLswkqjsPmXpw7GusFM+KHQI57fepHvDBhWb33vfRmUoPmbdzO5u256
90YMfpO60c9lZGBSC/5pE+NX9GP5YKpy3cEpeaE7WQKHySuzraWp49vUJxgPVAC19TFHIs/G4iVr
1P4ko3OPApAZBf5FRis1ODWe7j7JoL0vp7FF5rtOnlmLHyXErJrkPozR2nKWy89Zo51yny2bTJEP
DztVX1dmfjDd1Phe+sipL6aUrtX9SigsfyncHBUX3zFOnYL/VAzhdvM7dJha52+fUIesyb+GOrn6
6aq/Q+Oh+7iq0g+LTp796ao52r+6npTPGFkUO73NlT1ZSTysQa3qYVS+gaUyztiqGxgNDtW3LOnI
6oZheo8mTvbCTfwg8bfp4UAYavT/Or22x4/phmmlMl0u63sOXKsESnhTbP6QEvGMzsXIM30RBZFG
900DJMvo30eVAWujG84y0NozJKWxaPGgnvgF9tL+CMSRD9WEl0+TZc7vK/zxkTqupJsANNz1u5gZ
1L+Ziv8qHmeq6ZHZoq7352kyFsMKK1pzI+OZpgRnOZt1/ePs1vdptgx7LpoCH+8rcLObys2n+8QP
PGyYta20bgcLiPw9bNxym9rGxBOKWLDC/Ibk1KlgT1pTeOR+mu4/TYt9hD3cgUwzUCl5D/sjGjUe
ShM7acqAoNYNg2zdbeD6Xs4b9iZeCsPo035VOt3I9He3y8ol3OXa/4sBCY54yo1eppwz3a8uSsoK
qQz1k7TkkKsF5dVlUA7NFPTYpKnm5o+B3FSri/QlXPiApPILMlHUY9sCps1KJvcFViuTG6O2uFS9
bodb/WuwC8pct/YtBuYp0tJhXF8nK3XV7GBqIx2zWNHKagL5pMXEZ1lYZDn/SrURkvCQBYh05oqT
wdepG2yvtdS/zuz9IjmZQ7+DbNtQpsMXRsxhrhYwPtSsUM3Ck1P1mX4nw1czmet4XUb3HRRr3MNS
PQTqn8dsPCNMMwwym2eAWp699jt6ZahCoqSMcXvousoHDrKES6BOrvJYjPXKGofW3kl23VQa1D6R
OthJxh109NStnCZSgT0vifdbUNrbBIW5U+DYW/9IKyVBpsbArCz22A3Prf7l1hRpa2lmHiRGfeG0
3EZF2vrWvPq7RiGo9Zw8CpKaRe4+Q21N39xn2x6aNy1zuue4rfalGTdv5OFjrLO9r9cx1V6+iKny
ZzA4o59wTKmJkLhiZhMYoBPGkVXSMlqOZFwUfej3MlomLs8+Z2LpsIzmBiZAYeh3dzIKm+QN+cQe
gTEGFwl6+WKxUXjHuVaGD1EuqcFGXYPcZuQn22tzEeb60OhaRpzS/BgpIw0UKH/pR+efQl63ESn8
ytX+9UIyMpPlXF89s5QY5j2u1qb+w1Pdp8m2gcLUbrkxJnQlpQknyXzMGss9xCjRrIylKQNqqnZw
+39K4xaKFeob8FXnJF3jbGGeaOMxY5HhOwDt9c/24Ppn3SoRUDTiAXgESTCI6SNGyEsfqp9H1Sr/
Rv1lLUAeVcmVM5s7xF8WAE86I97p9GzukOgx3nN7/Ku0NOOhVdvyyzJpqNpmbY9t+WKV6sZ3x+JH
BVZ5rSHstiwegOVRId7p7Elf1dgNV9j2uIsCByGT3ZEzxc0F/9/mGaYOu0pEKSOY5duiGvpDP2E4
3yCQ1IVl+l73SnyOYzvcSL9MT2DQ5E6sI97cLIrL4RggQ20ht4btLWJmTjq/+Z5t3/eVforVQuME
sJ8/aMlBixLo7ZK+/T3qgyp7Qas3OczLqAQH1tiw9Bhp8UIO4xiK05tSD/D/Obn2MBQ2S8/nmAGg
9LZPFZxIMmV8JFmTUgLxNeDRkEfY18P6Sub4axeq46Nb+Zm/qkGnx4YeX6TPqihdAH859+Tlto5v
qCxg/lNlvBbLTFQ+Wdweb/0xT4wLREmMgClD3vodv9tMYIlmLNmDDrmuLDGTXRuwe0/zsUL9RZ1X
zQJp+ZeIxUbxycfH4hahmSiB62moIeybVZe+RvvgNzFUCJ+JX/hbtI30K7v0xg614uCnGrXTUUik
0k/lfgIWk4f3sVn8HfX6/IONKwSqsioejaBX7oJYcdbUseYf/jAcx6Qc0V/G4MUwUm9XW079zdXH
lQQoIXbWZVSHZ1It6rMWxA+d7NlA2oDQrqruRfOrHyJVAJm9YYmvZE9lTBnMN9GiaxcNg0F5TpxQ
/66bgbct+9E7ImW+v/rYpwb1c8pOwxrJifRb1gHhF2VmsoVmaXr/WHX2tc/M5mvTIiCRkd15QmIj
AdNmwXLXO/scq9jFdJ5nXxWeyzFB47WY0V6k5PySj3q9UazE3oXLftREWuyxUkW1ubqk8dBuO8s6
wGHuwrU3+vPFQUYEiiLcP+g2/9p0W3038Jr5kgAWRZDYn/cAYJLvOVJSCSbcpEdTltZofko3N2NI
3ef7H9HLPUqF9UWBgLoesvpBtUL8z0e/84B28FC/tk2TvRhmWP3hBsCIg2Kr4wT3IF3NaAWX5QKZ
GiurRNHVvTfp2WOwuH0CWXt1O36y6WL7KV2J3vcHd0Ahzh9zKpL8OhOgE6jqLC/6mBQgTjTKVpq3
AWlGKMChkeVpu6FswoeYxc0K2yKoxzqFAiMDyiRNt8IlW0n06Q4vCuM9M/+eyTa8ebm2te3AahAD
ijTk3qFPjlMC5AR7nb00LbX/6MuXPn8JiRp1q5Pr2wyL8207KD7cK/QF3MQyX6QPWdFaadxn6akH
lwdpwS7RKsJHre/DO7hg9ckGboZkRDl9t+z41MZDuG9MqnxvzYCChK7i+wqIYdojZBuhAaur69mI
+29hnTymWWD+M8bRWg89/6c/duhzNaH5WinluPVtmCaGY0brvGnx6DTL+1i1cRmjNJGsAt9ozp4T
9i9Ba1qHoVKLtV+CjF4PwEcH0PZPaWb3L1A/jY1nOTD+QtgoQ4hOyHIpHy/x1eDDhbyRByI7cLe4
0QxrIQbIwJVpMNnONnBGfk28wy+ZN65RUue11WSQLiG+++dP7Vr1KSvYyV765GCVHl5ZCTeIXvoP
3mzxOO2s8hRa8/fASqZHpy954LqDtgtJO10k4hpWs2OJ09zFapa4wY70fWyqeBbrQX92elSql/tR
bkO5PWOTdUyiJw4J/P/cmmDOunPW5A8Scet3Y01dxSB7r3e2DAymlZwn/eBF2om8enCp9MV+MlvU
aUcQeJRj9W44kuc/SZ8ckmX030IGaoV3INJZKsaU69Xi/sph0ZCPugOnt+q78C8IOtqujPRyUcQJ
viA77+FvRII2Rqz5tZ8WdlBuv4VLi2pk+uxCS5IxidfHnyZa2C9NOCivzpQ+5Oj6P8iQ0yB1kOuo
M0u4alJvt4fcA/DPtVQNGqu9iPLJ6GRn4cHNnHKjjGQiPwRF5qkOUU7KMWxQ8GLZxGofbCqoxhcU
/43rAcEU/O0UN7vHh2I6yoDfqMblFueGgGaNSj1dY29zg7bYt7l1lgKqWqqkgRyfB89SkXXGeF9n
LagM1XF45JrArukeo1a/zH1frKQ5o818iDpsBqSZjoA1lTHPAWlk2r1lg63xq7ZYyfqeZS7yNCl5
wMmG+Hxt3hb4n9qf9gfXU7hBuAbr1hnLqORODmYaTc3KHSsKQW2L4Jm0ZWjmjUSls3fNbRU75t7T
UshyuP6dxW4rjGAsgfaJV9IcHHiAiJY7x/7kzuOMsXdi3sd5GRirAkcVgEq8b6QziBmp2c3fA60o
LlfT7JHUDnug0ncwcXOewkVKeFpqCXIWSy1B2tdT6a1FHxjc/rhf5uiU6jYfTOU4DEFY8LzLMfl8
q1EO2Tt+6W3TpYkLc7rxp6w6TvyI3zCIz5c61XyRZt/gRQda6rl0EYXwGjxBl0mTXVcPQRR+lyBo
9mihLx8QIgp3LEA67zzgQNiOVPlFb1COXUdNbcEE6N4FWacMVrnpI7879LDOUH3xP5q30aLWuwPg
0GCdJxUvg8mr7YMs7CL9Dk0V/eG6rBsGLVjzA6z3sob7WMg5/cGqu24lE/plOSgDTI2txODntKz+
wAEE63JOalhkVYFMDavvg08id+XIitHlqfQwTefcrnmQ9Q3VWNzLcQrsNlY2JXsxMzf1wSU/Ah7B
EDtz6h/4LxTB1lHTgKl9dFj4yxiELh8h3yL/p4ZC+3j9EKMgW+5YWJrL15QvfJt1/aIYg/Kw/Mnv
srz+HRIV9LZFATY0r3+5TKc0Fh08q3lKze4YQ0Tihb3I4Ikinkje4cewSqC83RXw7P+jj7cEsrlX
NpHiDmsDLMshcjqDbGqpIAoWpQEUNEMpj82Ci7w15Z8r7xzzOio4yVtTRm/BNq/Qd9d3v3de5aDR
0ex8y8Rew7CSXTnM/l/gGFnPASOCSA5/qLbN5h5l2uioV258LLqhutdDF6+C2PReg9YBKo173VH3
U7DQNsxxM3Hji0BHfVtNeMKlyUXQojIqzXnBXgQOo7dgK1CfIE5i+91YDwi2109sE7/LrqclUwFo
I8iO9lBW3wb7RB2PdxsKoMNGukq8N1eGHdtHXUndrdY5fbGH34UJbkbZm037xBwf7uBU41sjN5bc
BemwQbI2/rgNcLZxKTzl86fbWAEFzKaMaVodbEO1gHsO+j4LN1blJIdkAgvPa1xHVov1C9Jh88BD
s9JB06CWhCBed1eb+gW0Q7uLQOhfdzNqlAIFJJcOxdSv/MO1HedddA9WnIQuKMtrn0yEm3SOph/Z
ImAhUhaT0b1PHaBSaQGpbp6yoHrPx7g6X+UwnBok2tL0FS09Ig6nAthBaAZwd+tuMqVUV4IY+BM8
APIIPR63M+atO6BCGtXVoQ0LUOF+jS1JpivqtkfB7jlpfPXZgbCruT3eIUtrKHmCKYaOkl8BXGTd
hnW34kmtHAOKIM9Rbjr3y/VyrOg3zjDg6LHBOwGAW+Koj2wO4Ixp/ascoMDu+lj1HqXlmJa+UmJX
PUkzmFRra7aVv5VmXlfdaTZmfsNeOLzqTdPs4qExTzqmcA+sf4P1GJLpBhqWgHGmTw4AFvVtEanD
WtO0+KGJbdxWWGYOxz7q3qXvFhwoSnef1bzNLZt3+pA8AKseT9dJ5Ae0uwTbO0EV9eNongpLCa6s
MYEHSfMKMmrsz6PNfze7pVmimbzODae8S3wtmd+oZ2pbFO541ys+uRV0dxY1I9/ZlYvm0u3QLQJN
CRibHYCynncXo4paU+KXU3NQ7Yt1/6lHumWWXFOd4OtoA8UNyMzggbLEv0Sh7V2wqNJxMKmoi8uI
dKaKQlCdIIUBKexslHOr8nMivI3CYQOESAF203uX23Vk1FRZuvJGRoeM2E+XktPKb6tV6JAhlqbM
ncrmYCtGszcnD0ad0yALSR3BNtvs2Fi2v6kXoyV/AL8zoLBw0s2WPds0Rtdn/fUBnrbdmn+o7l5+
+XJQE2/gZ1GOu+t7LPKCjscr1dsozN8/ZPTZBlmX0tSyNZjc/NAtICU5QKok+TM/pXnXPieVUyC2
r8PPXgISKnZ3Vde7lETn8FhNlvJstW2y5IKyn4GiP87g+96sIo/3BcLZae65eyVqm0vMPng7pbYJ
DsOyF+WU/ofddKfrc1qP8UTOwubvBicW2LtcI2zVxafeaB66lB/XkKjUHmwF23sHVawqibEqVrEO
Tr0OfKjlQiGrU/eUUZDYd4OvPsHFa/Fu9bLvgxFdZAfVomFRmORFLB1cGJjBb+rQNlslCfjbnGy6
uLo3HAJzru9m4DlzV++mNjNYE4MWXwom1zNpysAffaVvK2hf8Q90G6iU2udffrmCzKOoTPt22du1
h5KP9c30cBuUy2jqoJ6c5p8ywNg4WxyPu8XdeO69dp9NAzq4/9XfByPrSQkp/GyRG8xenTiILmaf
9seZDDVLQkos0ieHgv3gRc7S2DOwHBy+SetT3C1EGaimJmqFNsofl7ldywo8Z2PrfUHejg++DfzR
1KbWWHeOUm5uA2owRGszycwNVQkfJECEjjo+Qmhe6KgW6J55kgE5qLAUEMKXo3RYS6Cc8YQpzhVy
2e5kr+Fp92tLZQNdYD8OUGBR0blpdMjZ/12oQ4aR/fuQ/rjNu00h9R2tyxBMql2Va7PgXg8aNEMX
Ol9A8vfJdI6xkqD5OkPViywzP2ux/0Na0h/qqrrTkffbSJ8c5ixt18BEJoCsXEf6MniDcmks+YKV
4wJSmHaW5bsnWAT12S8pBeszmwG2dea9+Fx5gHmwFEmGnSUjpO2ju1lXAayeOwu7kyq+N0tSAFd8
ca7+M44dq9mFZZ/q+gAD2m+vyGTNd+ZDpmPCIqOUcot73VOuM+OFwx/1Fy2yjE1fFu4Gv67+3rat
/h61y+HejM1fjmvlB+kyl/7r4BKWltvS1oJr5G1izwLnoI7lV7mC5vPfSib5lP42djYnm9s1lO4N
6xRW9Mseaj0pJQIhBpbFuYVeSN74B23SwIAUakP61XDXhvEkC8m+MNdsgJMX2TL43JTS8nvFXZla
YPK/eNTbah2gOQzZZRi96yl1fDS2pPd62sS6vlW9GkXjWxRlxubM0nM6GL1RrG8w9C7X+12OrcLa
yAA53Ab0HHOlsKwubdi99Bp8OykrDq0DzWaCs6qG+lU67davVYZ3p0TatV+KgVJI/N0vXW09ovBa
Amm7lWp71r0OVB3cwDL//tY/9VRTgOqM21ufhOho1ADuUb7d+j2XBBHOJRq/qwUfi868jmxannyz
PXySs9odL6XmmGdzVoytn44zKqXpm0kW8e8ldAH7fAod/MQ6A9H8CEWD7K0sDFtCA5DVO34ZZf+G
4V5cacWdYM0EkQafZj86lX357y5TYYkgyDPpt1TvGnXr+j3xBlJbumTinGKnEtZ9uZ1G4KirSRmr
46iq9zcLFIDG40UUxKTPS+zq2FkTdzN14ussOZVDVUX1cfSH+3rRFLv1J9hjnOEBbpRaT9WVX/Th
/cyua9MaZfe5011GXMUMD1Gf/n2NRmhncVFehLn8Fj43ER4QovswShEUlQnLofXSrxrL4MOtP/az
flcuWYGxC4rL3Jagm5RiPTWk1zfS5yXxYvoJVGHdWFWEKgCB186s5oWzKiZETVUmBXqeJnsZl8MQ
gHSHeIOeOrzcy23gY7ZZeYd88KHeBOskCpIL+ebkUvbhSOX3dzt2MRmDIFGsWq9MLjIwWiEMBTnt
u3yR04KhdZ1YL0FTnuTtRl9+RUgXHP0UTtD1kq6cKs3yd/7Xx6L7UGdFfeopRJ8ndc7O3RRmZ2nK
mfSxREEP6t9i8M4gf2604J65QDQaxMnp7Qq6q7nIu5s5xS4bwfJ50M5q33T3RQrHccjS5K8GeKnb
+NHfVu7ZaPio5RN1kuZIIjff23qhv0ZO+rdE2Ll/LvUs+YoUOUo0rIEk5zEuelXI4uDTxZ5a/++m
ujRBYXyMeob7EWzYdX9EKVTnNxy5erzVQJ2fXMSw9mVeDsDzUqpskRF8VwfnYlmkpKNWWdvojf1s
E23EPzwvXysMy7dTl3p3+lQBFLherzHqct2rAFXddNlNxWjoitSu9LGhqtBxWHaa4xKjVLSvurxL
YFODEpC+XGJkDukjrNKvYqsW5cl16jWhsqEmqa9ABCo7fdn9RH7F3mg5m9A/3CZ+5H4EGsiNHlR9
+ski/yNE4tSi0S9RnwEDtHpzJX1yiNmtZm2fn6UVzTr00ya1t20LrW4EU3XXRRHrjaI9YgeDqcvv
LomQQYxJMsrizxlrnl3mWeZmHskzrM0O5U9TG5/KhXUzNt1imACmEur4d+hH+jpyguqxavHSHFSE
D/yuwbYkipx1kEbuN1KoiOwF/i/Qepsgme7yWalx6oaYGhb1eOn6CgVDYbHGaHVFZd4sP7r/9Emg
HJRBf5O5N8brde71MhlCKMuV1bnkboNdthYchiA2hqT6wH9KHzsGh9U7/DnQHDdIx60pZ+rnqE/I
jlsY2ne368hnRAkyqdGgz1tPimYjeP4jOxab3QZ/cKeG64Qk4Flat78DlO18gtP8MzLvIl0v3pqq
jx7NvHnPYrd4T8iXHwMAMxsQtsW73YwKSNwcgvTS7KwmXunsS+6l6YQXFkcx5TVHWaHJihSeFVl7
0WrSJgvLiNp+5hmuPPhl9o9097AZd+PvKGSJPkVpQ/wpym7JAkeeN33lBXgBk/xxrc4I/hH9p+u1
9FHdlYaPWVFlZK8FxqwbMwvjfetVGQpkfniKssIFUM5o31XOk4cJowwGS1fqtm+uQw6nrH61wCz2
RZIP+w4m+GtjzsGqX5TLpzFEcybWvkJWL7fzXIV3hRZEQMZa/kfZ4/QD2sI1FKkAFEOT3HyaehMY
aNf4LNSWxZgb9+mqWupesDUBU4eI504pPq1ujlJw8U+AziLOqv1TkYThdhy8j7P599lt9HaGRNHw
NIJq3/4v4ooJFASv4b2fmaX+7o7xmqrQBJYR7LeKBMQ6Rs/oW69lz1ecvFftZ2fs/8mH5nutYMam
h74LriJwH0v03vHNhkaKNUCEbiHXKRS1WpnZYtPbYs6xqntgvA+d/XItMvfskC2za1ENTZq7zuua
L8gL7VjZY9w5mN2+N2t95wKP+7aAltrKC14jtKkvdu1T7Fr61XTmrT5VFXDaYjga2KY8zVN+pxeV
9Wa4kXqHIvsiMGyQd5+K4YCuKejgpYnNJ6wXpTD2EjxVA1VaG8cWGQ3K8Tnvw+5RBk191/EP/9b0
BXZVbviKrLR6Z/aTW7AS6I9j7/Aiyj31zjbMuaNEDtp3rmulajcF5KXp7yAZ622gqoeizvVda8Dm
Sz0stSCAaasocbJXW7PG5yrPVjIo0jjQYH5YARlW6dI8cIf1HLADN4NdXzbV14ytm1v303dwuCwl
fN06kxtpHppxYrvl+sHOgGiyvRJwxpQkM8nUl5uWiNBzSqun5P5bX4TE2C5HCPH0WTBEAq0+G9ZJ
nxrY51gg5ZaDzPNTnzUMhVWLXTo2pptiaKxXw9aU82ClJaYUlvWa1838iFzgQVpKRBfm00XUzS/S
o2bxq4oTKKBxhnQNsRTHDouTXEvrSUfW+AbupCmf1IYRdCes7KgoxrmtbifKxTeTpgRPz4wNF9i5
IkvnHXS3+g4YlYtw2qIOhHfuUi9exke3RiV86ZSgWIEjs1OXtnTqXfwRc51zi8xTm0TPnOzx1kvO
aa/3LRVvTueA+xFQoHbU+zI+mEpOU0bk4OWW6R00U3cOKsX5sOrmMxwPDMblFEoyzD6tx0c7zurj
n8OfIq+nQ+QovB6naXVt+4Mxn9FqmJS1nPoV9heYeB1z67ftpTHkRbj5H9LOa7ltZGvbV4Qq5HDK
nEVlyycoOSHnjKv/HjTtgUd7vGv+f5+g0N2rGxRFEui13pDFJWC3SkVRbyp5UWXN/ZuRpmiLwy1S
nJYtxDW9GsOFINqIPjRP7WqDdMEvQoQHi/uGQWukcNzZQ/RZIMU+CIeolTyIwRu2bB79a2CGn82D
fmIPuzhMP9+sJMXCIs6RVExdkprPAWpW4IN47Jcb9D/Jn0nR2q5ivjtVc9Z6Rb+Ta8+4g6mWknzK
L7cI1Yq8DZbvw3IOsZVCv5uXQu1gCcxiZYwJW/peDQ46OYaFM0jtk9VZ8TXMxr0YFF1Nn61tx6zu
i3BsnxzPRCbGgVglBocu6dcZ+gWbppe7S6tCPNPNST7Mify1KHXjn5pdgL6STJjOjPjk9QG0n6XX
p9adcFlpHWAxXT44CIWhDybsVzwnR2dRddTdLUQMLJyk6Q4/bSAGy1f2LWbGQnUsjEioZ15kL0VT
M6N+FWZeeRuV2/jqmp1ynwWSeq/nE/fG+qXv7PqIPExSjHrrI3M06TuLZjvWA0Z8EEM7yP7obCMF
7adrIQV9Cx2gvwDEHz7ZPlKdmmK45CIJ+7DiFIYH0vBpFpbOFUSAtNDk+4bKetJJxVk3NOMRW68I
kjXVI0GzaBuEMVGJuQ16E5vCtLuXvMnLswgQ8WAAAdBOtAwkDPSLM3ZnJJmNR9GlDCROHMVfVBlL
+xPOgu/2cIVKqKOph4qOOyExxEGXFWvfRMH3uUucoXe0qvTGPYuWWCPnSkvDmtgX02piAPc9a29U
0jfRJcL+mq4NJOZvF0YUOVPy8gZjRvjJRL8QTqgAJN9wyDOaWc6j4jSor78hk2eAczRBnRG0QUHf
LZPtbe6MdY4SCrA5HwwgUmR9o/QUKKNyzHIHRZJ4SgsrzjGausS48AJ1shEcvGgzKNvFxii/cMtQ
jrdimWuXTx+ajQaJ9DZadOlTo1nRPu419b5qYOHkExhe1Bbzgk9XZQV/a5bwdkSpUQSLUVFqLKdg
MRc1QvdBVrBABtwGwIKCGqoNQfB5SqHAvAj1s1z1yrAazDrl6dgr2MEzIiF2Pyxuc5LKXaKCq4i0
y21OwpPV0k9KRID3eZA9igxS1DYQdOIo3Nx41XNb5KJEjDhLzaFcsusKfgaKtpgohufMFTRqAG8i
dWTGZGdzm2LQTX5IyBG5smGfXMVOD4hFbSIhWNQ58sNE6d1pQpZIN3BXu81Di20PcO8gUjsimRNX
tQY/Mm92c7qnCPuffb4Rsu1UzOnT1fjNTtKndvXXeKOYtOc1PrZvPMcEETHTd7RNbvCAlNf2i9vg
MysOPtnwiyTZ1mVQ/btKV8oD1nTooCbA3y4DRitrWyE/LYJFnzirMpKrQb+dp4uz27oV4i1sFctN
VJBUBLHCxcSlUSd7aZ3mLulkvfNXVZ5rGNUZXk7CL86O/LeyozibD4Xr+D+HP8SUZsmI1yrRoZ1E
FqcV5hAtwCRNreKTuDfNN6imth5l2cv2vzkji9FpQCOJs/8Jsp6A238N4Az3a8a8lAQoQswQ90V0
B7JdqQIc7DLFxZU8CvBdbuLnsUAjijzaxWrQ4h9jWX3Aim6ptL6CMVy6nzK0TyKyqMgPRmNyL1og
cV6TPi9v8zAUQSccGZmjGMQAqkNZB81GsWpj+NbKbhEVEKNSgYC9M+GiRFPVUYeOdBR3M/GCggLB
K7Vkdzg1xcstR1SXfXtE8ylIT/CdQBohxxYeG1eDapC4468Ou+q/uNAKN78FKa4cHm/tW6Tjcsdd
YoUWkuOSi6WlpvqpqHv9pMcY8wUUcbKppUgKfxb46V+nIkYFf49udB2sRXOePFR50C7mTicsloAN
vKPouo3O0ZIM1E9yFD7+W2sgSelgv3byLblFPM5tb2dzn16V8JmsGKPoMMXr7Y+BYrLeHinw4WA0
rdQhNLIfpGpArb9BWMow9j5J/gFZiAhfBsPsboe/Rl2F2xg1KgZCEQgS9Agj/cQPhFZtEAutYLVk
/qNtflGzULkX8NxcadKNDHNzJcbEwcm/ylOAaKAN+zNAxHtK+2z6ZHvr1cQRX8x/dY0Xy0pvEnzh
prcDlC2ix/NbIQLt6S8TZ6NqL1T0DQ5z/23G3FY6b1V6SfTQmbYy7JyhLfZ1Ot630sR906pLPJTJ
pzjBGTBQPOdkWV59suusXGcjXpY5QmQt2jhLDd/xc24bxkM7mI8IOFtvlFo9MDGjve/g+79iULWo
xtF6S7Km3yZUSsAdEGaCq3NSzG6aRFEOcKQxqZ/Cgkz5nBmoT6J3SyJTRelIxEPlDFFajLoz9jmr
wQAD3rrB8Uat+e206R1/mUuI5YjOG7QOfHP4e+itlwegfh11srTTdIwEO3gIG20qmkty/cOWVfdO
8UvrgRzR2Xaa8r6yUDs9e3bgwqRJzNOYgG4A7gVDfujDxypI7YXmyNkaY8QxPch4C29u6ITWHah+
9dqrrC4GiJWvoRWFKBXhZkvCVXvV6sLeNCBVSV3T9DqtW5gK7kBdaFBS4+a+HkJt4t2T0vUbG+up
ECEw7OVsjNy9RZTzfg0O6QUEvRZVUZZcTvfWbaOFd44Ve7uQ0s1B8W3jCH4v2rpgxSeWSblCfNN6
RqCjRnHZlOCGpcYKYrTBs0hL9rRQyH4h4YIjmDgVh7BSC/ZIbrCa+8ScwHK0RVHYzdLFKPraRYp6
afklmtGy4qyTXX/V4SHJ3v4XjLZVCvXSIVItumbIrDSEwW+xaAPr+wL8wU7oz3kZjsmOP5xmwboh
mJTt9AaXnQGpeVzrW1NeifGgcIFE+taPDxp3ohmPYbJOhhIH1hkOIsAfDop6SzDezVo0xeEWMzR+
NkED32uz0lsSOYBJfFNduhN8Iy4AS4fsoYVAqTikr3Hqyte5wwC6MhStREYDOVSheIrAw7j0XXm4
zdMnTVSAjuZG9dsGTg1N0ZfocXGMLOlRdImp8A0/J3qILFHigRr3bemlQ4Z+Mw5NtRHNRgVnXbQo
MIimXSnPWuIGV9FyHhBc1l8it2iuidI8lkYjvYRV7xzEeoiloFbmI6ofdfdj1cpfp5Ms824n/X/0
/JcYr6vqTwE5tNH20OAPixcTAOBagy5/io0uPdlRAD4MMNZzZftfOwcZfw3uMkrgxZcmpSw+aq6H
rVELndAb1Z1bNSgAZ1K11NFmfs/5ZPtF1HwPSvdzaafNRWtAXQ82m/DQVpN3F8Y35k6acSeZ7KLk
wAI0ghHgu+yZzy74eRSuWvQo7Ml8p4zT9yHQVz1QsleT6uLOACO7LVB7eNONq1iwlGRrrY9pt0et
u38Ofcht04VyWfNQPykbPBCL/t50gGQ7SEQ9RV6/r03N3Pm+WS2GuGcrWzWgfRpJX4t/p/hMiP8u
m+5NGjb6+fa/nj4rRtA1COX16m7uK/3IW+sDVXhZLFf+tbwxjhR63GB/8x+aa41hB8vLHpWtqBzO
/bcy4zTaDSRaxajX6HfArrJV5cn5eYj9fh3Gmf5kZdj5yWrofUvIMPKDpP8Yq/jq5U7zpqm6vEx5
eLqnVgHyma/IoTH1aBlpinqnG26y8FvdfvJA96xDZ0xOSZEEJ8RupLUtW+pTZhdUgYvC+u6tkDFK
nlE7uThT0tCdsoljjW5VQHJxbdcxOUTXTpTbCIrqtC0R2UxiKFPQPJE8UQuXstC3k6zPXJobHDPa
170Ma4my21xry8ecUtYcJ0bmGNHEAPZXMW+u8ImRlILcAsDDW9fX3lKALwQMI+ErtBrs1Oc7asCu
S7Mcv3CU5w4iRqA5ikgGo2lGV9HVB1V1HkjK4ZhnYabC/WbH7cfDDyKPtpKuFJc0k9P2mxRK6mct
Uds1loo+bKxBu4pDDm/zrCbptkRC7tYl+mNrOBQ84Z2CSU1bdJk6Rsp4TyBdNk0XA4UT1VuxJD9l
mIfAQ/N617IXud2tyYjXZwSukusw6fp3g1ttWnKtyybok+s88PdYMShrgANdzFmWIkxpU+iKUjSe
EFmcOCPmt2xSz+kkPUdUTmq3qd+2e63qi2tkk3SPUR58kC3lse1K51A6lZourMKB1FD1lruWa/nX
qQi49YqAW2xNMpQCadiuRKcIKly3NJZYgWf7GNmX2o+A7ymF4Z5y+xFelXPGHc059x5euSttElcd
FG76qZXjFlH2RbcbteKTCHQoTgPBmBboS/volXWA8d4UFw9dsDY03iQRM0Kk5P6V9gfJSOVNCaV1
ekjp3tI2QBs0TL72yGGhCZ4mVws9CPxIPfEYc4sQ4DnTUn6PyMEELzRg8L7VBp8CS28mRW3njHVv
92I7aDLQzY0e7XAFfTu7doJPbmsMq8Lpm70YNVRtz2ereGziRr42evgpy4LgEy5dyja3bKjbBkaM
PwUZleDYWZV3VxZqdLLL3l7p7ITfW7B2QpBJgurGrtiH58nvx1p445VNAFw3tC780fgqhd5r04GF
VSYGsmxEH8ZqqbYu/20e3hzdRuFZHAdAK7v4undXe4FN/q7PLqaaZBfRL87+Pugljg8saAqZBpDN
sff1NGue2lWJsuv7+M1KUaLplBw5d9ARzoSJ8LUQW6vpDNFUmHmV76w+DIjgoMuaLVZI0WKeMa8y
/X2nKPk+9/CBaBWSzPHDWNb5HgW1bJWXbrbHuRGRzCga7/wqVbdjlYfHfGjrYyTnzbbHFxzNQ0Rw
Zf6SZznEYtse2u49D9MzNiSTnOxLgbmGtyiN6C5PZe8dYzp1YYKAf2p1+C1gk9kTl4tWdZW726GS
1Tt85YaVpDb66sNABAIcSgX5lEByNBNy2RRth2utA7936/NaVzvZqLCicKreWfKITUEklcFOXEl0
DlryFTxOvgQ8DQRNCqLm4vK66lS/3Lpi10aQo4rzVRh4I3YsNBGEHxCLRgeOx+N4AB42gWkU1f0K
FFzlt35qdRm7ufmGh5XEVy0CyyS6xIT5Rhjq8avtRcVWpO19Tf0RKJgNixYJQJ6Lxel8+CiuFabV
z8qdVT+UkwyQgfVkFgfme2LKZD0ko7vXbdvYDqir7s2xsS4AYCv2gHb5qaule9yhXKyyXX3vAYZK
q679KqGdPW2AiifVwQCxxYTqJDutesBeCoZJ7Nb3JNlRY0A08c1LUmQBde1HiAsA4tsPcdmr507Y
T7SBsvjQrAo/3TqympBRQFA9JD2/q6efdPG7HE6mlJWiP4sf+PlnfY4VA3Msak/PojX3i9gowEfS
DvBeOisu8kmoA+BLk/jj0iqgUYmmpYzBqbK876I1wAJ7hL3+UIfycG7dtH3UjCTcWtDDUZZnsDXT
/iH0bmM2XKjlCORzK8WaeYcx2GrWx3UrA8bkYDpLavxyDC9kcvQrI/lQ9GX9MLYvg+HXl2j0EBvW
3WBH2hafYl8FNDf1zQMmDzyLsih/9tXTWZFqwc7H8XsxB3OzsN2oPwnoUpMZJi4+3ucb4ukDnEkA
m6rR4z/nuzf80yDwUyQg1jxPpgtRdZfMSIKNOUaLIUstlHifcoAJjwZ1vSevw8bUGUP5KEJ7PXIg
K0jKRPdR11jFGmvxTzHl9sUyx/YgWuIAAEbZuSZ/1fwvHqSNUw0eCgIGd4/9b4BEcKiwaBXAXDfU
oh+hnLXQJpiiwDIqVm+FezKUFkYc3Xgo9ERe2ohBbtGFwDvIQlE4Ucr+CqO7fpBzPTjUlse3KpJp
OoN+l7uoYQQ1gKsZGCe+qaP4Hht1VWyobnTYl/z1vb49voohMdNQkKyODKiCU9FYHpsfvVF3J1Eh
Rra2XIe2nt0KzGWURUfotZCypnpzmSF+pbjHLDaje0pAqwY3NFBBVuyuktQHsvQXNnZGycbDQ5+p
xllAZkks+dtW6IzxKKspkLniyZJEkH2Tk+rW46PokGI5WjZ2hcztNO4GAc83U7iKuhOU96kQPd2W
rOlQ1HaKxuU6jnrjrA8Z9yzRJQ4xHs5Tv2h4+DjfoAOlw7cp94bjfBjbHOJYqPXHrGyyAuogbbMr
Ee3Os4OIE13zDHHm9DKVpPzSVVpwbCy/AAeK+HgDYgpLmNT/5KfJZ8BhHe/zT/qUbpUPvZ50b749
MfBcL3roy2HYtIqPuHzdBMfaaXd1oesLTM7dizjEkGYuUmu5mzLIlduA6BOjmWEPlwbnoQBP5pXo
qh2DzBiV+G2mO+kOahAWW0ZV3meujtNxR936VjoR7ajMf7XDsksPom0VIKiWyRQv2tXEUir0FqeR
yis2g0wJRTda962yc8Q80WMM4/bgUEH43FeTLgly2dc+GxV87DBUlvQxuP59Uj8pP06TEnJ6n8dp
kvMPk3rUubFKCGuUScmAl6qkXsjULYsc/xNZTUnbh2wiEWHwzhCX2BNOh8aJAWybXrSb+zzgiQgW
ld1K9IkFDCha+9aA1V1M+0nRp6STxahFEaHCQgEiLQdxJg5eomHZaBbcMRT554DSezJwhl9NcoqT
8nA3Ob0wVwyIkHmV3EjiRa0D7Jz7PqySVx3CInkNz//XwvMiltfZ0GhPc49YZ36tRSlF+0Abrx/6
o47N/5iH4b6Y/qO6OYFS4Lrc/t+22//e1NjMdF3ZXERso34ftC6+B5TYHnIIsIubX6ZrolkX6K0F
dxK/TVPty6sm9cub/2UHp3DT6ZW1mg00oXIdEErML2ym5Qf2Mnsti439DSIhwBM3BEaxypAiuiEr
yq4kVeAou1EJ0JhKHGURKrWKlWw9XObD2GnDJbPWhZMFFxEqxkT3CFZoGxaQReb4AOtDFcA5ywVO
Aj5mmj8PixV6fyOWm7vFWaaUvy/34WLzkqDyr3wnwsOtshTajrWXAu3hQ3VK1KIAgz7EImCqbs3l
qSbSpbXnO8lyLmfNo7dq1dwWpbFgitYaV1qLC4lRq1wi+u1eJdP9YsadcrjV2ib5UUrgX0WXKOmJ
w9RVVxgw3Sp0CGjcmjOgG9qwZCnXxEu9u1Gy/Ge9Y3dKpd86BkoWPEclxs4aDJm9GLXCsVh7Yalv
RBNndmo/vWKsRLAyUsiWrDJbitEOAhkQLD6u3rRUW3YSuAuDcjKtwo+Vx9z4LIZui+Go4ozcc0Sr
0KsH8apiBTQ7CcrXnk8XJJ7C/6ZrnQxaY2riYRucbqfYM3GKcuFJnKFFGZwQA6nJYwOYzIwviq+Z
B+jEPw/a1DTGpkgB4NIpO5KJ1Kud/2x3pVf+56kIvc0SC/xje76SiFGApiyRfW5JQvx6CZa4sGhb
1iBjBVkuasn1TlFFzdrRe/80N4OpLx+HCDKg2l9bpbO3H0IoOsbV4hYjlhBzrF4LcWPBGmRaWkwR
gx+WFn3zgIgjU/Ql0mxtM/fnJGur26vMk3bc2EqChihImkOIEeJBnP1T83/p+7Dyf1/K/9PLiCvf
jRbzC/zvy0RJx/3kn2L++GocNYd1OgxXMet2udsy0AD+dunfx/5puY8v9ff438bE1NsVfusVV79d
ERcxmL2i4z9e07+/7u9XF8uIqVXU4Gcwrz2PzH0fX9XvK/0P109iQA8f/0G/tX+77G+n4mX9c7tU
R36vLLdgSxqkh3w6iLPOMJKPzX8KEXETnuwgzv44dw6Z4z5c7Y9L/Yu5H5aaX+l8tT8u/2Huv7ja
//tSf3xfGkm6R6Ab0fPprf/jq50H/udXK+GmEsFU+Nt/+l/80X98T3H3IwP2b9+TeZn5Pfmnuf+f
78cfl/rj1f7x/Zhf5fzO/3HpP4bMAx/e7nkpE02yIPIQdWmwvbMXAw8Ql4Hd89LoKrxHwZUrwA7p
9Cd0TNtAt4+yxFmLQNE3j3ZtCNdhGp0HbiuAZGVEM0DcTssg1vxzQdH0UOpZIrWHm8SY41hRlatC
6+Wz5KX9Kco8CfkJa3izKXDXaaA+OxgMA5+Ttbt2OjiBaZ/C2EL5npY4BNDY2fQnwzb1wklVqZLM
2wxvAMwW6Y1yixaBYgo5CKqSWX6YFzClzrtDyvnDuo42oqAW4wPq9o73UlWKuUi7sTkWnea/UAIu
qCen5insC//FtIevqDXjKTS10hAxB2iHd6IFDh7lQAhFopVrIxkoNIPEql78KHdOsMjQJ9jkZTEZ
TSGGdfjtVHe9Ul32wId+9rbzqYgl/VEhJhciGBOAKwQcbqDTjMrEyjZdaet+8uxGe0kwc6YulD+2
cuS99rVtH3w/xAe+1BAyctlea31Sb8RolfftMogk5SBG1T547imoXU3XBH9BUVOZyqEZEq+LBHT7
O8S2r4gvKQ++HKKi7geTF0LavVtpv6Q0EWyTEg8sV+u7OwsF2ztMGA5Bm+pHR87VYK1JSAsgNXOZ
I3KEYS6V8i56TAJM5Jxb51jXGKJO6+TtpCNMqnuHpYdzJjH54gKDwFVK7p5chIGkLHiyyDxgcnci
2WBtdEzP70xHB7tXo6M3kpCx/Mx8xuhMRayxSzAIpGmapKORiQJUNDUL33a3wM7VFdLyxrNpYJOJ
QYv7cxRdye3oRSmkIIK1Hh3dBBTuWgSnA1wZJJSMn6PDWGzCtg82IjgdoQ8oKLRsRLCu69oaFQP1
NgoMtVkrTushCSuzsqzE6xgJkK0IzrLCWemDrGzFn6CR1MJPSfJ2YuVYdaoV2+ZqJ+bqGtjsrDW0
nSnh2mUUPhl/Xi6+TW16ysknvDomri0228wxjaRHRzKwSJy6fT0/h3pPzXYcw1etq4KdERXxWoz6
MlbzEurzezGKhN432DbuRc/y7uzU7kVu+3Bl2YqLAbhUPjWQNXe21iG8MzUzrVYuaWJfpX4on7Sm
rJ7aIVl6YRY9hKX0ogM1O0JTG7d6FmXLttZ7nOg6bMnbtDtEjpliOZZ8RQsweqiBiW+TCTwfqzms
vWDowg0Yf3RWHEN5bSO0kUY1KU+i2Wg6tg3cEvXJQ8cdsqcMLmluAfDOKyl7MuQIxVBEEA5xBDOL
74u7KbLeBPqnXYa41NEiUvV7DYzvvjURVxJ9PhTje0v22k3hodEt+sQhS9CjqiOHhNA0V8SpBVl5
iuMxQrYsJQbU0rmr2lY+BU7oTw5nD6PWIW2hwLqIrIPaBHycXbMnuexkHC3U/o/iIIYCvrq3Zi0n
70OFLZkPMCkYMU80wsJ/BKLN7s+qmpe4zyh9YHr5OWuyN2SWEOoZDBx4qqxe154+bKgsFLBmDvNB
jaoK/+qps3arnyMueepF1KAf12tZefHab43fRmdc3d/60km2Zoly2hi4OghQdeUjw6PY6gnDx/Ea
Gv0qaMx4Fw9VubWy2rtn628sVSnXr1ksX1J4pysfXPa2jc1DqVfQbMFJLLWoGneNnR1ivbbuzdKw
7qUIOLM6kvcVfUqmI4XJT86i8ofwXlGsbYjO4DnhDe672N2jISkhh8eh1L1iK1leskBFQTpbhtlu
+rCpFqCu6hq9bTgqt9Mso8qct220rlEGOTUT20WciRibHPG6ltNo2frkkxRAD2mn3yVpIF9FDymG
ydDEt0DDESAGSkfuESFEXVr06ZYSUZ5LMa+YKuK9/jXFFvIy296bNb5iAZiXlegThzR10qtmPeOr
Ht3ZlLGuqbZMMQl/siP9KUQO4VLEdfncTTBQA0LaWaq88hktPZjecICQDGJz7mZedu8oZXbPtmM7
hJJ5tpE0AAuAnCJfuodJAPIht0Z1ZeWytPKnauCY9+k+8sBg6H7QTHK/C6CE5dotbXNpe153tOvw
EBe9fd/YTg9bwlfXbhXEb60UfaoLqbv3h5K3EuFSqqBlslAkiYpRqg0oUg7veuc2WwOwzAM1YF+X
V603mt9tybxi34P8RjJVDEsNGXtV7/exTQpCr8P0UfSB7Tq3aoEaYs49MI6ydKcFxXiSB0nfUhYJ
HR8sR2Jo16bMshXaiMGLVXXVAqe6CuROdW6tTluUttpRCBmskzjIFR6Bc1Oc6ZmV7MhKP6ZFgwy6
6GuNqfBnav0q1gxrM+BKtoRQPZwGG69vz1FxhLSU+BOeTEsnktIlgrbWLipM5RnvsXDVaQhqeLpk
3LuxtMQkajy05vQOlbjBrQspThZSEz4P/pSlpryrln3/wxjqd81s1NfMc8Db1XGwQ7Yl3ZgAhs3+
DivU/s7n+Wuv13WPobqvrLI80pYm6vVnLSndw1AhWD+qJ4R8EUOx88dA1tetVIFbGMzPeqvFJ2Mk
U+l62A5ZWZ6ee0iK667txlepxs5B2XInUaVFmmrO1VpFRm9exTmsWOdaGMo1k3oTHC0tzy2JCXVn
AaJY3859Q2nla0+plJWYJQaUcJR3vYK65dyHQl6+gvb4lsvslHOAWc9uHH+Pg0b5bjjlYsyaivJn
5yygoqQPTYDIae/IeL2rZOKyVoLCFzk4qabpW4p5Z+6E+rWlGnK1Y+v7YCvpW90o3lrV226vly3V
g7zm58zNIPS26UNtGfpT2dhgq0C/Wa1dX2oeKxDdBk1ndAF886jOVmI0dXEz98dC3UpdHZ/VojcW
LdDNSkdi02wPilJX1xgBoacxg7VpBkYPNsmyd35XeGsbRMiql2vzrkdHciuPYYZLsWPi0gbJqO6r
ndJV2dYqsuTeh1qImFvqfU0881CkbfMaxSW5vETv9nKaDA92x8+jiJCD4d7wOudZ9mtMXyAV7QIl
956QBv4SO8jqWUk7XLCcD9dx1YRHxajM+9q2eNpExO5LUnXfHb2zHlo8YXiaRIS8lM3iPc03Fg5p
CwUnwyetG86e0ymfFCNVVsOoGWc+9dkR6aR0Y6cBwHkfyTwvw+oqz/plUlnRlxRKz6SsUF3tEDUO
qy+PeVxnJPPDZpO3SvVg+lqO2FRtvQ2+eR0rH6JAYp4VMwl/jEb1BeaX+jpatrfqKP1cQxX/eauS
5C2KbQhoBOg0+hRfpCaCzK4pwM+08oJqef6j1SZ5ehkJtcFApSpPHhW5NL8bkbG2LE15z5yuWOIY
ldzLZhjuZMMq9nmmxusmb6Jl7fJBVRtD300MpGtQNtqyVtIKK6kecATgNB75UKiNyzf+l8Eq8Jwa
D+yy3Dctq4E1hCRQGgVf+vsIibEn2I8W8gcBgnBFna0VtCDu1GxwUfPP7JOXwnNM+M8dUojx/OAW
oEw774p2NXB1hd1SiLv1XREZw8YJkI/3XLPcFm7pnS01T3YYvDtHJ4vCven79qHIgx+miWyM3Eun
CeuKmoKK8Hte7EVL9ItDN0XMYY1vvkeR1m7nrjnM99pm7UQ9N9nKMp4SNV0WY9I9pFML78l3zVeH
c2c0GFn5arnUgIHtRdMe5CPlvC+jqicXvN3yKx4o3rLJqmQrmrHU5NdYBd9q6qTYpwjRJQap6IMZ
lBoXUEJcgDFGkCgNvHZVDF29iCrNPnVB2z23+mPfhNUPCHhLbkiASYI3JbOFChfyEVTwrmNYf0k7
BWyUo31rUM+2khqt69C4S6rhmnW+c/C6iwExfymH5kNme5gLUhe0ly3m8hPsDbxyMvXeTrlVDMvE
G/MNXqfN3tCAF2S9XbyoloPuhQYyVzSdPm3XfcWe2VetfmHxVHGvQrK4tyHWLVrFGPZzXzZGX5re
sg7j4Hb3oj/S/XvDLDPYGdykl11v7WIUBs9iEO/db8j1JkBrU4Tnu6p9iREGOfQoHS5xOK7YwYfP
XRvj0u4Oz66VpSvbrz4LaCQKZwpiTRI2EqItDgDU6Mx9b5v7Gqb0hIh+gbXEttHeK05zLuTGP2oS
aG3J5beXp5p+Yahtd7HyVHpwB/OO73TyljUo/2J3A9xlajqNs3Z5Ks30k2QmAU9TYT/sx8B7wMoi
PfnO9ywJw2Mb6umpN8qrEubVOfUUC49TBa66Ij/LpRPfNVn5lJtIhnR2fh27/FNrDco5MzLlDPnV
WIeSVC4bzw/v3Uh7yAtZOXZTSxzCIebvs9uDgFvZ2JlhxT3huPK4ORiKiiGtkcFbiC3+n1gSWwbf
+DrqriW29V+U3A4WHsYfd6nbfGoCzdwMadPzGYj11yGu8FMcnKNrBOm6KNyDrkf9LmLncMwMw9pW
NQZyfUQuwKJ+lCe2tfLaZOfUzn2YZc4PID6tbEA59Do4F5Arv/a2xs4aGNCrCRNw2VJj2ppcB2QI
mriKqzdf9NR8lUokupDaX6R5hlSuh1+IqjTju+XKdxU/kA+24yItZXCHXaDuC8RzKLxlm41wdzOS
ipPSxFqyzQqIxoATnSaXRy9zKYsGhfNp1HDEVTdpFrQ/pLZbp+w/vYWUvevxHTxt4ygOXR+YR3yq
+SEKi/u+Q8J8rDt/qcIu+Rol2ipyB/XNM/Ozic48ey+E7uH8u9sxts1XYDAQsNvy3cwtduoKlrlF
M2gPQ1F+gTjq7niWU3Z+Vi1itw2+4XDRLdog9zaBGvB+NkX72Pfl5zgoAZGCtHx0R1VCfwrrX35r
9nBi3B1eU9kFI9Z8DS4GCbEqvGpygT6A6g+vWgJE0dEq560pym81uJ8vSdjeB6MFj6lI1IscYF/j
FIF0ac06QYot/pZFtfGmBUHJZtt1DhE+AlfL959sNIlx6FNeSt9U7oD3vYhW0RUVDx9xvcjVbKoo
lnczliiQEUMNqjTcDAlPzfKAO1Xiy0+53tsLOXDqY4N5x6pOXQOXmszdpBUUjgwjuxWKX/1mKtPu
s6nE6XzrsU6+R/XSNTTrknmms4jIZW2c1OKhhZ/q6m7uNKam6zfmirJovjCR9MN+DBU9iFO4TzdI
97bA1+Si+wxy1HwHc3E7mXr+Gsqs0fh7jPx/jJ3XkqTIlkW/CDO0eA0ImSpSVne9YCW60Frz9bNw
qpO8OXXH5gVzBUGAu+N+ztl7J6P5zaIxfDSji2ZDfj+qY7hjvBXEjpjWNav0H0PnV3/LchzuA7UZ
z0LKCpC+WcNkttP7UPf4C1h4NKKjELru/XOINMFDPQIQgrwv/B6yKyymynk1HbMC9q5nxyqynS+Z
A+K+qaPvGNB0F12t/q4GuVHXnmAcFjTEIiVYiCVtMG/z4u1T8daUxZMLRxoU9320c8JFz0MNMNH0
U7MfF9FyO7MiumaanqdEzq5qVuXXJDJQ202qb6IFO9wF+h7aRCsCT8wPgRaAz0A46OpXqoLxcq6O
Ye5Mz35VI12/0JaNqAqq2VR8Z6EJSBTr+TAXXyYHA5djRdjdrKD8kqhZ7PlBqZ9FrS53b1LTsv2M
0vgtHR5Fqa9W1X1iwzHsdwVxH1ButGenJWoNFG3u9ZkGOGXh0ASGof8gqpOFIK90kvhwSb6UHrnR
4kkcak0/Tn2s3ItcrkbNAQnpUxoiB+YYJl0R8b2vanCSpLD9Nhsq4WeaopyN0HdeyqR/gOy8/Ub0
2ugCbhnu7Cmwbucpi7zAbpO/rSI4iMBmVQFjpRAohIqfZjG6oKf9zxazQRcdosK4AD58VaVIvQE7
qXmF1oTfU+kLgIDhq6ZH0h4AqnmG3jHf11Fn7Grgk2zWcsPtkbF+LqBBfJyghdWl1njurJYlvdZ8
0wqDgEC1rvaZlANy5l/uJg2gT5nKJWsBG74uAfJtkuZQNeFFgSHhfnac5q00wxtCUsZHturtW6Y/
5EFevVoYOZ8ZYYAqKDXVxH+Y/em5zHkKgZn2nhqMFaLzclbuWkUqjr1dGTdoM+fgP5GAAo3yJA6K
A1VFE0OTxdqwT1wbqKYXVGN6MGfEMUWbarCJa5Th+VpOGyaluy4XCXvk29GwRILhHY9lyAREznYX
8IjAaIkDUXXxxU+cv1dJjs58kIq4AI4c8sglI/oSJT5SGRC2fhFluYqm9aeUqM0L82M7qQDnU9j5
Tp2kvyKh2qjV+o3kDPED4ZgGtssk3ocgKQ7aQlowD3F4t7QlQiN2S3VIDoZAe2xrFgEOsVIWYFGj
266okGQVUwFLOWn0iM7rn0TKwrK7ppz31J9qYUy+s8QQ6QOZpaO1M+Em/JnlGO1kPzGf4e3OjlPJ
Bq40dRRvZ0gxrDkqvi9tQZzr7AsXhQ4JCIzW6cSYaxoR1505P0A/PDCvwmo0GNBY6UtF/Z8V4gw1
kh/iPn4LrZagoijWXiO4w44i22Sq+sp+Rz1WBd508ILejHr1RSKG9iq1YekWpRL/TP8xSk3/YYCe
QE2ebUc7R+olIjLvYFua/OYn85MUQNek+cNrPjNdNK3ew+vSNXs/s1+jSrZKEJIhkuaSrCV3eR6H
91paNg+8m+4s1cHXXvbJiaLlELBVOEd29FUUZWFVnkIddQH6JQMzKH8gVxDdJUqk36h50WGrvA5m
N95FAmoLJG28Q/OGPNEjF4h8zYzBdgwRzoLIDVt6DaLWVVo2iAcmj/kyES3ZL4CRSIUEWi+d6tlS
ov6oBigEZYD3r/ESVGdPwIsGacohLWDyBiaovpZqb3lDritHoYQ2QVnsyRa63ELrTNSOS2N5aVwv
jZuGEHk1GaMHp/CbaxOop9FqIDpZGE+z0UcLNk0foxo6U3rsollVWRdRSdQz4bgNngNR2w5Ofpmb
Epat5VSnx4sDQ63b+L32mvVSemjTJkWxg7cO8WJ2mIO63BdGukMlk/nK6YwbsJYoZC5ZMYfJUnCA
i3u4iqIs6BsvCW06qbVwzxRAg2Qlbh7lXvf42Kn3G5PeUhQEqXZfWs5wTYLElU2QpZhq8peRtdpj
rCF9K6KOtdR/k1pbvtOXuGOdDuiVjRYeRXY0o+QiTpVGmOdy0LW7EAQR1uI5uZU1HXbhLZ9p7ewR
jwP9wVK9VURaVgIYgUZbttDqaOJ4ujEwoL0aCpMwnMjYLrQMAVQcnqVVhj/n4JdiFdI/KeBBLZeQ
iGtbYmK1oL7Tpii4SS0isYwmLJ+zIsFJOpvBz2b41TYlvHf/nqNnc7ZH07u+k+tCO0fJY+879SPb
utJFF6Y5rjO9yCsOEXHtUu3o1siyZB49rZkyT9bN6CAiUMUBpx30So38u0zElop2A1FXh3l5HaKd
X7C1VLXGYIDhO3UliVjQ3G+Ll0An/lSkovfUVisNeCX0WMa0CpauHTr7oTQKh9VT0H9PdQtjQqO+
xS34qbmLCpbQZv3a1T4mdxqMFkJ6cAQGj2MyFFiG0MWbjEjjs3cQDXRfnWCGy6WLbr1Mi6w2KHAc
HNoZLcNszYhifBPxSSt0nExLq61pq+v2Lo7K9Cgq4MlHtS9FF7PULMRDpCexXhUPmtdp32g9sNTl
uYpyURQ11tP66EXWoIWo1BdJcMdvrRsfVEOiWbdiLRQ5enjxHcVxRVa1mmLfQGRwEosgbURDWp/A
gIpau/uV6YHyqlTOfJ064zlLpf6cOxHI73SAdQxUQYG1Hc1g/z2VtTKOl1q7EeXisDUT2SxOIEBq
8srdKqCETI9aNKc7QYQbdH5/h4NztwqiijLBicu3MsL/DdWxKNsq7BBjm0nEvLuVYbSVz0Mcfyvg
9VScndzaD3qLdUWEoosIdRGwHgHUu6AXeS+KRKUoF6kBaAX0PcBAPtA/v58hmmRqEWq7rXW1tBbX
0vr8UC/wNcG7OPppddGgi94oHUV5IvS54F4j/hs0G3GfBMpi3P0Jv8B8HNFoPXZ6MH7Ru/m4miUJ
OXeDKDHu8q7W7y2tI6q9VNAxsoLbmSiyNzmc45MzAwzUe+fAAkm+ibrCPuXTIN9IffC/Umyh7dOf
2gVGcNuKb/UE1dT4yOIbzp7iVirgQxILEmvxS/jG5J/FgsSMSv0U+ErjitpBsmCfc8YHxLdsuMz4
VrCcBBS/ZMWnAwhhxx6TrPiwjHncu02DzIKWhtECQSH8X0J2GS63+Fb8hBHJ0iF1mFtEreZU6TWS
s6NeBvqDgTNsZUCd9LuwbZTb3wSoZCViHG5FpZpCAT7BsXbEUtA8dU4LuCp1QtjUyMLg1D4VySOO
vfpRlCRtu3zPYbcXdVKWQVTrmFDNpagCp/rfDT78Yt+ryybEzoKzAP3n5iwdlCjvQKTiILESHybx
Vte+FFEIC1rUv1SyBsDc6L+0fqV9sYaFYDDV4n3Q0aqu2w6L4qBV39dPOqZ1GYqDqPMf1+Jc0x6y
Sp2+VmxTPT9zqpu5Q/46rOKrXBg31W8e13ThLzBmJ79X/E46VtZkHmKcwF9tdCAHNKbNsdQO2XS7
qhvGPeowHcRmcZ0Ztw4IVa+IY+e10GE96rgBFMJfBLESSlH4QvR4zS11Iqcarfb63lKQLG25f+tU
xdCRiIFESCgwaZM5umOGkGalmwhQdoV139WQWi1M4+IwsFr93QIEJxKV8P90jb62ECdt1xAnWBL0
Pe/XmBJdu44q3kMFuACAoeQixYryUkfNvPelMT9gAFFgi5iqM6EhjStqzXJM7vvefw0T2sroI74o
1l5UieZtXT7IvZU+rK0VuGk0uJovsu8G4cJLhN7irrXG9GQJ+0JlAI1VOrk5GAsAT1sO1cJmPYT2
eMOCyhW5aqGwXlNLpWiGHW+8AUT/u8VSnlRRt4typHCnqLTdKqxgo5eR2ustAgYmu/4Grdx8ZwS5
fJoG56WbUvlOFFmgFUbPCGMHqr3YYL6ZgK5U/WIwKB9Rh5mAKpaynN2JATBPhXTLCutR9H9RBOMb
3KUqfp9t0PzhJNwi6xgSrRwkL/e+PLZ7Ncc06/5fJ4T+3Dxtv7L98vtJVlL0p6ZiAuqzvLzoIEEv
jdmXF5HVZBXJ6TxqXNwJOmLNIwvEZsr3Jj3PM1BP25chTCIYat0CeGW2HxiBO6vR+pM6jqqFMTKa
7yXnnzWn6VN2aw/9WcYIdwjUjNtfvuji6y0+/kakZLsqq3nY7xXjMHT3PROGaKGnEChFphMfOnxb
13EcgwOdTXFnGa9GPWXhVVRMmnFFpTW6USYnui8y/O79FF3tJpbOjgwhYqSxPB6XsgZvvuJkjtvD
wONWalPYF7gV8L1lRXsIZPhkvVjz5btsgZBERXxjsYiAykHLd0bAXt1L5Uq7bWRof0Gr+T1ifMPf
BVPTrQ742DODFP9xCYEPPgQLC25S3YuDhADlmmpb9WgFYAzVyR5dkNj1/ZQbWFRCH4hMVEIUabGd
8wBv1fdtgGYOYCRIrHtp9sKxrp7VpkLm2ZfLV0nVYjfQ9fpLYbATZKHb3iVpFLphizBDTNgboR8d
HVmfkHy3offEcIQzyf86IRjkDbpSvkklagpV88M3/Pmqtbp8tCHKOBDSZu/sWe/uEsd6TkwAxM1Y
lsccE5GXN4kbBsUEZpJDkinjQY4QPRdlCE+NT5k/vqRFLOOTQma1AogbSTGxhnJbNw+s7csgtvI9
8g/dPrKlxKskjd2mH8XrIaydw2j1/u3ko31uOOhzybCoX8QhJYAYvs6suAvA/Xlyl40w8RjOW4Up
ZKckdXanBrn/FivZEaLVAGQjU7DvhJ5oFehYVnrQjjutQPwxUMbi3BdTsdbqAHZQYYpHlg9co04U
e2cNY7XL1FR1LSXLLwFk9Rf4pn6ntjJRERcLOFtUWyqhdMQw0VwcRMvtxK1sayJSUOvnhCRa075T
+6+TNpqY2iKuUlTmfybxQnErdkR07bxET4u8aCpSokyaWoC+r0CO26PqROXFqcb+bLbli+Y76mG7
/SgJR7ee4KVqC4IQR+lGVxeJL8IXLsMS6K8toeDmbPwsFLMkeCM0do4RSC6TRbvMGO2lamyMfFs+
bkwoKfI8Ow+EOmDmRUGwlvFhC3iAuOgwq3Hzl7JcGk8cXuOWGJRLqUz3DR59wkurfa2HHaRrXXyy
YtZ1cUHsh2vMOZgBMyhB/iItkK9vRDw68YjFYW3ktyqvZE2LYtF+a8q+0DyNEqphSZ9np2aJU54U
I8tO4gEWTK0tsEpewNDh9EXUdHnscETkqFrlWnWdtLsh6vARLOXb4xcvU5Str2ir3mq2MpHaDuK9
bNlP7bpI5p23oemfdGgZ0LDAnc8L3ppJoleIfEdU0bTedErk5+Ti2algpUl7Yli54+2w3bsoC7rO
/n2iyIsns7UWqU+nfMp++OPbeUpfc/PIEbJzTcaXWNfseS96QGup6ez24Po9aDWwQrXGmO7F68LY
nV+2F71lRdn2RresJJUEpG0vXNR8Ps+xHS8vgUxFgVoQVyOXMi7WtoD+g0ONj47+nEnN7IoCZqL2
d1LPCG1GmeVl6jELjsXFYO6+1Ljv6ZxLUhxQnq0+5rMISuiuhY5UvJ/tcX0Y5mtyfbp5be57x99b
6o/JZrHfB3y1l0O8PA9t+Z0/Zf9UJs4QFeK0LSvKsIj9vpQ84ByWpeFXnzi360gVY1IcumUiEClL
gHZEXgzkP7X5UxlUEryWrebzL4gacdn1F6aM2MC6il0i7bACLX97e6diEIsX+6lsy4rUp9P+VPZf
L7Vd/tNpoWNVmGyCfhctc2Qkozn5O7nk+6UHiTnzQ03JpjqF24KqKctIilNFfr2IuNL76RPhFqi5
vReKlNpX87Hp0pO4eAVjqDdrewm6y3U8i2Eqpq7to/CpbBvJW7s/lRXKgtwQXVE03C4jyrbsdhnR
pbesSK0jfiv89FPbZf70S72iwhgYvKZaCxvz8jVdZ7/PSXHuh8L1S/y5VDT40Eokt0ZhVPXzOpEP
Yo798Fui1eersvLKz73/Y5s0jCUobMsmy8QiZhdRJrIi9f9tJ84VpyV66s2x2pzWaXW79XVaF/f3
v5LifURiJhfJgFAnAni+bQ9CfGpE3+4UlH+0HvC7HAR0ZjGFpTjU2hsxSYh8RtjiEkD5PsVVKI10
7es2tYpr/XG6XT7U20ATTT6128aYqIgDR8K/PcnrR/7TOP50rp9JWLHky3rzZv5jKuXivCzeZxfy
EBjtBhwX6pwedAwtpFGx/3ex9mF5EIoFhriR7SDu2gpiVMW1vYlz4yAexjbzi+ynMlU8RaLXxOKs
CUN5L8ZsLpI24dEnHevXURr1rxOB7bMrVluoCEnA/ZZRL5r7TvcyhLCqRo39YQ263r14j02vSL+X
mqlYgK7vVCxARXLtzNubbpDllfzOPIlOA1lf6klzPkEe+v5ExD9eX6Uo/JB/f43E82n1PJ63zrT2
sfc1r7i8+Nmtt4qUKBO1f8qKsj9dKlUbHdoUT1/29uLmRNM2Kf4KiIZlz1B563SrVezwIBZwiOJl
C5f00w76lH+6ZXUnZiKRQjXiY7YIs2xvZsqvQFOrS9JhhSQyr7r4MGqe/AhLw11f2bDvhPhgFGmG
M6GvTh8+aayK+bptX0nxaRyLOJndoSgAueJH2BF98GN7MCIlDo1B9L+Wt4dGfehi0PvbN1oikPlA
pOK9aCiNhuKh28s+CDg1l16+yilRhacGqBOMXMQaI5QQReZT1ThAycfqKOacuU5ZyhQgyPc9j0z0
XjGyHaPjYzSbJvv8LvhbgrUOCc4y23VNY3iiidLA7Q8NIh/g9aDX/H47Kp54kuLAWgjuDOss7lK8
mXWqmhDIhTXPfhZlVRw5O0wsV9OYfoagas6c9+nFpIOU4RP/KYZ4WoR7Je5bbsRx5VG9iGFSO90p
6TARzfN4w0Ipwyqnor5ZfOeLkewxN8Imv7zu7f4k4p73kFx8Qw/pleAOad8gGTG7LTIU51jGXIcm
WLqDyvbv0XG0vdFM1YWFnr6nA/wlbv7Drm5dWH8oXYeaWG5v/Xto7GoJlcCy8L5m256iYiV4Rtr2
JIbX+siWvaXo2+Iin+agdXyLwk+nlBJu27CEHpG9+ITYE5I3YmHq54dChx0adSx8h4hLMcmD/tpl
g90dprF81HsdOxBRosD2T8aQPeI42ylw2WSBf2vGiZvN7aOZXYvIsfbiVxMoPReP4w669ENQsu+m
B9FZlsEFrdTOMEqE+9STVDRsT1L9rIe1tm5S113surIQA1GM821x8KlME7sF0WZNfqoX2f++wFjP
Ed0A9+1BTgr/2ETDARSZtW6X/uvqw9RqeLfz5rhOtBqPMf2rbkPjuPXV3NRdYoaGkyjCo873RMwp
a1KUirxIiYMZSDQKULBg/TgcdHWGfAM9H70x9tvEsS6DRe99X3KrhVmfk3os0KfF+vFuhxDdZIzN
YNch7Q1qJv0wALdZVAzKdT3jzHJ8Yk7BvGi4ThaOJ9EjCYCZgBqoLkQT/lFR0oMYfuKN42nbqX1k
n0TXa+d+bSB+O8Xo5uVFPa9LRXFnn373T2Vh5yyu2ei27fkyu+VoygeiuB7W6awe+gPclVdx2+Jq
ZhMUx6z9bU4RV7TGRsaEFH5Vw1yZ95Y0481PjzM8yaL+wxde3Pf6oVxHj/iqrcNJ/ENDaaLL/GzW
utfWUnHaLB9Zr6leNyv57sOCWFZRwCx1PV+79Ycu+CEpbl5P8sILWq0zdw0scKcis/hIEHNwSGN6
ofjGi/1vo2JTk/BmB2V0AHfZnuP+uZoj85g2+kHLLdamojdZTRoCvGmhTm+/+/WiQVJVKmzzy85a
jAjxw8hUzjh+CMbbup/oWJ+7aDN0T1nhe8jTnuY6XJB3/1qtPjzB9YkuH3+REk9RJtB714wt+rnv
05beFZNXVBHT3vtKgWikS69nX5jpsQXBsLYsiYzcjE4jAQXoRzILiz3omhQLvVEPTdwNyzU+JGe/
xEhQ+RFCftFJh9HSE61FDw6Dikcr8i0k8gvqbV3iiN/7MOlso75muedlY6CuD0k8miaMWq/MVeit
xa7ewJAwVcm5By03u3qsjgcVB7YYrlrWPht6TCDM+u0fMCGgTfH1w5JrInxtn3Swf2FznkzXwRGM
qVdteBgmimDLP/z9qLpv7VzDkCvWoKJbisfMXV1CuPcXRQGnO27P31FwJMXL924rW9ey7fK/IEdU
VxtIrlQ/Dfi89yl2tnOePYguIXqD5Ewzw3pwhxmQ0An9FqKBmJHEL5ujFe1DC6bHD6NGJNdDYexS
tbJO2dJjsMg5+wr1m3MJffGygJVq+agpgIHGCbM7svP6uvc3rAw0ZSizKlsmOfE6REqtYWWEsP59
Jl1vStStnUZJ5HkvkqJQHMRbEykNX7br/2O3mfVYdoWHB/xvVJLUdVNnR3pOuJpUDgSF6j7qW8O/
Njura6VjY5Wd6g5QUYons67sxHykVwSun0RyNVSKl78mR7sJLob+vfXT4bzt9VA8YCGmm9Xu0yZw
an1IWecUFk1lfgb/me2DdNqlZkbYHSalUP6lhy8jDs/TdDSW9wi1D0EEop+IaWt9xRZxuLvkptMX
84NYAy521HQ55MthhgRvHwXpmygSB7266VEDOIvmeXh1HG45XVbB4zIizbZGbCJ7ledvfXg71g8q
EFAvzg99qT/0rUZki4Rb1bKIjWiU0VVMYC4sFoK0OunEg0O7Ge70ms5j4ujbs9nqdlKtoJ1JNOGD
ZpvJQzdr2hme1WuwKHFFcT4ffSn6STCb6eVSL3lOBRtwQGASxnyrwdUeFC9wpxpuq9e/s2WJMwsu
Is2NAsMDl59e4s4OT5qmSUfTjzLgtTgqitnWHruyLvleRjhQlyxKO18i1agP6hztEAn1r/P0Mmto
5eXE/V2zlHAn2cks1Hhwv/XSxAUJzHMOEZDF52T61RA3fS370rwaLX1FSusO6HYEU7MdOW8NEFaP
qFuZGU7arXqgVeDTpSZwqFIAFLOdbtGpvsnZPDQy5CoqLACRJOvEKRj3djw73KgXOWO4nzvtJAV1
/LXUv8xaKB+R/TW9ZJCelCSAI04CN6M1Xp6X2hcz/LsHOdQs62EUlJAKWJyayNri+P/VDNkR+kuw
3n39S0NWTnJjhaUtkZYeAZ+zB6VZ4FZpXHnzdFASdb7IdvwWdSOgpgxJJPjc5V0dF8PB1PX4tldQ
rl40fXLJZKwW5n0eBLtyYnLsTBsyfyNujwrSiF4alxrCxUF+zmflhfvRLiNhBRfHx/XI+Cv8HgRm
Jo6EwkngggwHgbWa3xNgRHEYUgKTq1ntXXO5griMJVrb7c85B6mAZHv66hTfxhJgzuQM1mvUVG+G
2oIfbePsoR1GIiTD2b43hyl39cho9tsHft1GQYKfeDPoB7eDXNXqyvweLjd3CHgIKP/eqMsr1RbC
isAKU098tzvdd9zM1CbX7JzxPg0V3/Whi/TsJStr8hV0QkmIj3qWMrTgUT3E3RWp0x6RH9VtEmBZ
QBc6oolL5aDmcEjOyDZUx9xJd6ndKehlJt0pK3so6KMx8YIuMT1rroGZytEOBd/gfjt0YK8uTp4R
pMbbrXR8ZuxPF8zZ3eQbCjI8cLn1Uv2IEAQ4vnrUkClzYe+OXNUxwl1rm49Ol8c3eFf8HWG5RFJL
PXgEq0mwbT/6rRKD7hhj6BDv24Fo2/Uw6SZqscU1TlUDpa3ore1ThLPb0thVdnZOrAQRgMBCFxWF
EsLqpfDeLoP2cdbr9rGJ633fQ0onclo+KrfZoJ2zsk5uk+WQWtDi19N1LoDz6M5ILG7wD7Eh+eM8
J6e6sMbLmCj7fww4RQkos8+x2ms3EOJXJ8j2d+NYFS6Q4BABZoNvEJ6bw2TToWzIMTzdL8edVM3G
vVH3R9PKmnM9FASV8eG7EantUPoRSCEt2Zsd2qnDOO5syCqvPrnWl3WvtowCPl77pUAsiEiG9N4x
itqtbdh1jTlxTkolNx4UhEAbjSy4hFrvBqUt/UgK52KjPDpB2dHKrf8DgvuEEIQazEwxtfoxjuOj
VhSgdI3O/itOomelQENTmoMe1boGp54F18CAhAUEy6W8a6sQKvGFBF/KS+OEBh+uKpj83LbIA5x1
EwSEUYlapSkFl7QL3Dyfv9at4u/SFHBBOEBdWunPulGXL+BhAaU7gFBLXmPWmcHe8n1tV3bd194v
UDNKk69SHe9lc6yg4IgwCyRdxN92bsu4+6ZHRQRjho+yjE9fMk187lFunscKYmG6aHFOMrVBpsh5
CrP2Yeqm9tQB8nMHJA5uQbk9VT1OaElydjF+/ntTkaVd1hEVC6p3oQVgnsZqIrsGQrBtIlluYlIc
aTg+axC57T+tkrkKGz7QaYSLxb59bJd1QAOVMK6FBSJBEMTJroDAOcS7wIqHmKfeIgmZyJpXBuHO
iaH8VDoL0NDSGYkD7XYqpL0uoffObq6Cp0rtpqOTtfXOLIhlUdHCTXLLwCnO41Py7JWY+gxqeZTv
DK/NkhZVqPERU+uoW+Zdo/swFTYAeuDUjnaqaoyuoRN81mR3lhaXb6HU/lCAs9345PVXlr/cKxp8
FX+38pnM6laCe7aRBqLEwUoFauDvk3yHW2CXS7qxF1rQs/avRnQPUrFTRxgU6sbtE51dYFJ63dBj
MM0KpuyksNxOAvYtAQjo00rd6bJiXJXA/OI4unGRmsq4ojb+q5fj5mCZOrqGiatVkX6qM6wJcfRz
gJEZeYzsi1kN9cmYrpluKwcdBRIX9xfDlIjnHYgj7VKqs+q28jUty9ZlOrRv0075HvUTbBBdTPCa
36T7oi7iV3P22W/g/seOoeAQU7TyVjHRr04V+0wYKzYLbQouFmisW1mRKiTkYTpWeuBKM7CWDLOQ
qjxNC51N19X3Y1EpT/kY1BdCc38lEEQUhjsCvzp2pnSvZN+q2pRfIdadzmFWVJ6pSMMxUTA+Gm1v
3lnLIde7x7qrbgo/VM9NHYLqSNSJmD75e1kGFjAeRdt3Oc52SDt3cp3gKCdI7sZooIEwpJjQzTpy
KzTv3VSDqFUrcsdlLIPINcxvoWF+L/wgPSROruwdxR4OWtyeZrMsXKPXQ7B4w0iwR1t5djY656wu
j03NqqwGxMdO7CRB637LYtV3Y3W6pubYooiddOiFK85ejmFIAWbd3lqMxFMlma9tX1WPZihhFhpV
LwVms5cG1L3mVv2SIN7Kl20idlIn0k2rk2ZPP6gvQ2smpyDX9iqWUSkw1L2Tqs/F2M83KqJQu9QY
5cc0wM/qF+ptXiPwYMzSQA9D9C4th/BiqT+hI5buWyP12TfKcG8k8shXoP8CbBZMb2RfCC1HA+H9
ENvlXLP0pHBy4EziOoDK55c8evOHqd9pTSwfMj/Qbo0JVdZmGjLXTu7ksHGuc/9Y6sTkNsAcCK7F
aoPohNdXvKF51LoDS4o0n1oI7TU00tAWPgC9wmdnoDrVh/azzdq1kDCIRg30Mqr2mvYItnf9YJ8X
2UuPeAKJTpyeC02+l2qr9tJKKncGSjm8neAUye5YM+xmBNA8pdRuDDk09oT1uOD7kf2srehY4PXq
mmIEmqD8GpxBP6RdJ10Qh5o8JbKhEm2WaTZWs13mfCVAwm30HE8Jevde1qMfLFfMiGNRn9EKAd2E
Rhero1OCkpibGsWz0sSTl2GZtZzqe6zo0AgBUtk5ZX8noRdWaz5YYbP6kuoyTug8va3Lxr5D8s5G
2SppD2EDNw66XYRTykNJ3NO+Cghzm4Lszh5rANa1PpSXadBejTrsuRN9BOpvlvczMcbncLIIoTey
5llRzPo5Yd0rZ2r8IIp61mvQcyN/LCr7MhmefAOSn7CHqcGJJTdo7BETFWca2TTfSUr9pI9d/Uzs
k7Z3poAVlQNII1Dy5FCUEpomyFBUY+efmdH4YSLll3h86aYbRvm+iX2C+u0KeipenycaizJN8cxR
cwgGBYUGUfKj1kr12TZKvL5tyiM3mhYCjioOvTaov49mDr/26GT3ZtVb8m6UA6QwivjpQ5lIWmk6
X7SwuIicOI1BjkaTOd0iq4Xroh/6I0AH+cmU2/HJ8kRaHIyggUd3wHS3lVWK+VcX+PGtQwzXUxXJ
I/Sjw+vWYOjbwEtrCLi2MrM7/EQqneDxnhh4W5b9i+ok/0DEEDwRCBU8dahiHxLw2N5WptUV4LWG
wL1cTSMiwWr7OPh2cy/OmAttvmetdRQ5cWibAavypOr0Vzt4Mm3bU608uvY1dByqqSVnFYzLU+Gn
2l1nTg8iJw6NAbdtBergJLJyHk/348xNLu1VtQqe2w7QAgrM1lGUgSboHoAwHFnFLy1oNlUoKYHB
LdYWlZLV10ZHwWy9Bi0IwO48fUDrW5SluVR5eSb5+6r7VUqd9QQg1Hpyun7c21nUIPaO3gwR+SP6
OlL4KJpEGcy8OR9sV25VYsyJv71tcpa5JpFuT2oz4MxB/2wnGq+HYVhIxHP/VAZgrotOex5U9JZZ
BPSutWRHK4uey/goD6b2nLCeeZbnOnCRwujOosHAJuoczxLi3Ut70QT2lMR32PAGo37OTDV6kkon
vygT9AdpUkdP8XIol9DSWs8KLFVkxcEO2aFWhFVesIiVCbIyUGkAuO9lvXAJKNRfSsRb3ExTWTHW
ufbCYm7YGwoKoKKWB+ScFmi9Wziz9hIkZnFXjOUP0RaJo/HJr8K1Lhl+yjyWaQ4rJL3N5DZv418J
jA0ApOvwUvtW84CLS30e4zDbhwBZU4RP3Hgqu+fGGJIHyWLDv+TEwSkW1Uy/HNYyP9A1AKzsPXwV
PTJ7ObRqcQD7HV/XsxBH2jNBT3tRKSPLe63Qed8u2Tm5uSOeVDmLMlS9pku4sPuLE0SZ3wPwD0Fw
rS1s3AM5MpV7kR31qHwcfdBuy13mSGc+ZFJ0Ujsndk3o886dosvPZUtIvKyxMavtRHnG5KU8jw59
q9faR1FkRiZC67OZHcUJ/mj2t702fmdRpDyLojR27vSSgSFy9v9w9mXNkepctn/li3q+dCMBkujo
0w852s70PJXrhXC5spgRsxC//i7S1bdsPpN5IyNO5CkGAxq2hr33WotyhgQmo13uD0OGyjKLdlnI
6KygJbl07Urd2aoD00dOXzA5qrv9Ty8iKMM4NRkmzD/nclfMe0nCm/c7tBSIKyDP3kIsYB1xENAF
DSSqCfGCndVe7hlTpDZ/AphtPaECxMKws/jKLhxQ/AWErAHDrm+NGipzsqbuD10E53bf57+hXH3R
ZUZ4qdzozRu4mF0ss7d8+GEF92YFUMXXloW4SVHI6r7JoxedG6g23+rRyzNQcRRsYbhhsMgATb6K
Z3sXQVCCxaMjabEyDbuc2U5qnIlynnX0qmgJyOTK0D3j902TLl3jB/IU7WvILZYI0AJo3jEinyrb
PYdt+ivuGcWMg9ihzcgdFyCoqN+qBJJOCixdIIfmcH8E4jZrQf5iu1YOamjfPTOfswqJw7650BBN
vkfRVyVh4Y3E+NjH9A4JnnoB8K2LraPbXTp9QZaxdsAU0kdzEVjxjzZWbKXKCO4GmSH86vAlVJUJ
RBzhc627wN5YwIpaZbhTDTUv/Jy/iSre9NINl7TvgaChRfLss7UpKNZ2EMuS8ALP3agwn8yEG6sg
Cjlivml8XYfGLyAewSZThGD648ixDN5gG/RJet2N3RSPNkn1g6wSA1qKxc+8S83zeBCBwH4SKptQ
kTwnvAZlGajRsBht6CyK4+gmA2QMOdum9+qqC48xUD20Sfr+QyAcXBgdeMXCvJ/tl9OJVWaQx0C4
MOz6B2WD15BD/DXusugKmjsRVogsW5KaVKszkIyGvzjIPeZmHrLrDCQZQwCYYdmW/7J00D1Vmt/F
juP/Imn0lDkC8lIp+L8ALUHkwS6CDSk674K3ZXJW2l1+Bap2iQgKaDixDvXvSepk8xAJwC8uNx55
m/e/CYhn+KB8lHkJws7gJoC6u56pKE8eRaHtRR8G1RmYBMjMwdYAgqxFVV6AehBLM9+EKEmcQ1Mw
8Nqbpm3qh9pj9YMeIGIsbe/2RwnNsCUNzH6zP+woyZc5zZvV/lBBPOw8AUJg1tRZ8xCzYUIDfvTv
04rMWMWUOzf7+0nIGSRqnRxcfXiVY8fpKlBRt9wfusCPbqCvgb3jcDUoMfU7jgZ3EY72P9AZuxK2
ggttOIX7a2AEQFC/P2S1AiQPOe2L/SGkcPqtDw/+n6fx1B5msP21/fc5OX/uWUYv99/uKRYtWgTf
3+/QaYlduKvhpRheJTFfXCVO9rg/qlvtLwI7Tma+9oLrFspq10haiGdpVGfwOuDc/idqPbIg2kfK
R8mMhQaaHrqGpn8NcWBw7oNB9dowjeyCF/bN6Pz+MAAS1Wl7vW1rOAlm+3N+W2OlgsT21f7vFWI/
yLF3o2XTFu6V7gpzXXbwO1YWR4fen9z/QFtu1pow7L+n4CB0ryQS6ud1F/H3B+yv7i9YAMafJ0n7
Har0V2aZt9hYUWkhgh6wqzrQD1qY/fmHcxoYpRV2tCAcGG7JaMmuSBXgTziSGzjW3dv3Q+xOoFSU
quBsmH4QBKqcOdI6Cuy+hr+xKtlewZ+/P9j/gPwHF0FJAoE5XSPgsj/eX6Jap5sQiCSaUnZlDz/v
j0JycTpTlPD1/mQDfj7g06t2FRVJfwWmW3oBtBokTnG0P0VLeua3Tn/TBfocEMsCPDvKfgRkH+ug
xnw/gpzfGqs+77YOXPsxdqJV0TN5t7+zJOmyT7r+/SjUxaIKe/f9KEcmLtSq5P3+TiiBz8q+1Peh
lzuPDcXG0W7c92tJ+Yt62Jz2riM2oAPKH/OUrHjQkdtECfloAIvdxFF1vb8GClJwlEE7+7JM8nRl
xwg32KK8k9D6bZ1ZSJGnaDGB3E4jrhAGQIA68fkibPP7qIeqXRX01h1y2rFjiMzB9anLM1BVZHPw
/aP/o+sl2Nyd0RZ+Fd0Sf2YJCB1ZuSzO3UZjCrRMdgMEEtk6XXVpDfjpWAv/QnXg7twfEikpaGUY
FmsO0jwiiAt2IKqZg1lRLAKkjq5j0JitDf2jjMrwzcf6bw6esurGBbPgDHj+GCSEPF/DgJ5EBU5B
aUTZMid9M8/SAdySZZsceHGwLYEbJLovSOO8oX+cY1PlPLY2fAo+8LFBEhvPSPAHzg9apX3XZCF8
ynoWXQkqbH/WQiGyFNTcxYZx6XpW+Za60fdiT0OmoZtVpZDrg2PVOoMw1hvES+4cn4ZgHS5i5AiQ
+Nq3POvSzdGxh1PR8LP/lzAjaw0gSDTzgPQCq5J3DwTXzOgqdw016/6hk/VN6xbyNUIsEYiYlMws
kCvNeWLUYNMj9ZbSki96i4O0mBcaWYNGCO98+cyZe516a5bGJTJi8BNCVArYpIXMDAOiW1Y2D9r0
PtEAu8gc8uOJ3awaIvJlirFv7rdKnZmZz+c5iyiIQ2S5KjuI1qrMCx6zNiZnjAK+z3QbQyyjWCdp
Ey6ZdZ7nqnwAsRTmmAaklaBYvd0f1a731BhdfcU4Sx51CFoooJEA2B4OYyNo5jbp9Hmn4YGsfYye
KjGfvbi11lmfNo8UZB7LymIOciMVu49BqQtnx7BjLpGj3t6mIU0eaOeHa5+3yZIl1erbv/7zf/77
rfsvfyfBzap9mf0ra4bcoKyu/vlm2d/+lb+fPv/1zzcHq3gbSFRuQVySE5PT4frb612Y+bib/B/E
mYG1iILwrOH6OTHZxZ7KtOhNgRqknTfD5CIhmjscd36QbYd7aChffKfHvJYX5NbHwL+QaW++/2t/
TtqphzQKXA2gt4eWhOro/j6QFYITGFjnd7YdPXDs5OC/xdbMSc/2/Dr7HywesOhIq7v9HZVgs8MF
p8L9XHKL4pNdYlvccfFP26GfS47YI+U8R0tUpsugmJowJNx0YDvMv3vn4AdXFyRh3o1tIPOmVkX6
ZpugLOyU/l6CABdL+v7jHWj67nueBtUsK+Fd2StgAqIIvLBACqCJDRvIFWsY8HB1r4G5v9o3MVa4
g3jm35tdXpbXoG+/Eb2BZMRQhQtgnp1wDo22FuFH6HaCyZXeYuFKb+FG9OCXN9Kz/bkgLJ9CVdIN
tKd/xonyLqSd0Nv3HxMB9sqKrvZH+9v3/9o/h8Q1LuAOLPDZDbpQvkGyHt9YbtCAvzOConthEIye
Q3Cm0iZOvv9zOPYTjpNfXdGg+e7pxxuGu/ZP7ofH7/9of7j/1/7c/rCBB3npefCH7S/s3wCDhn//
w8umnuVQddtmsbn++7z3rxt/4t9yAAlfndUW2fz9rPc/+XvL/rsQCcW865OLyGXeZaew4OgIT1+E
lAze/ExtLEAPwcCEaAkiRgvmanjSPDPaCFAVbULPwhJ0/8/9j+MmDRycw6W/P30AKlhsQ4p5YoR/
Lvx9ROdyK1iNrjgtknoQSELQoEi7G9Zab1q63rkGB7c345SUELWn5pwbBo57O9FXSCufsRbgu1p8
R4wtP4MYY7eC+0P/cNpd3Bj8/bRQcbZgkBtbp0Qh26hPYxtxg85wt6EqJKgAIKe5P4yGc/t/vd/J
8tzbQmUQ/CnI6tqALlZdVrz4FSB/FzI9OEIHjfTMaWioMXHTnQemyj9X9peHn9CxqnmJkPC84GGz
tmrurlsrSp6Z4OtGS/uVuRzx8JT6ly04JW+KSIBQBJRpr9g0vihB2nsAmZD5XtYdxOBxHlbqN6p8
dYSH/RzYo84Ty44fYiN9jNPeX/YlnDpQTABZghHDSwYvIqhXuGddvZ8UsKwNcEHr/TmT9fYVFK0h
MKhDEwFPJC2u9if3l4vIfbEUlmbJzH7/3545Ni8ND3Se1SCzJd0zkI2Xl9TJyhWm//iWJlm+gBZe
9SibFJl/DY1/sLR4ipG/sMu7BEkHITDYSNCCD98gV1jTm0veyWreuCa9ej+X2jbFWAsnlVbxpm6K
PxcQLaEgXgV9vtvX6H37+/Yn93+HFeubH8LBCGyLfxVFWz0QnPgB2KY8CObSCMvYueUgd3A4zLK2
DealDNe9Bf3cPTdNwEN17kV+a9y/s6EQF5wicF/fRL3SPxDgwfYAEqsbC3/yMJxv8vDP+aiSN/uh
/j8/TXLVftJ7k7nG9gZkCZ8P/2e9k1ev6a767+Gv/t9do5seZIr/Dt5yGb6VspK/6/Fdn56Lt//5
usVr/frpAEyFYa1vm12p73ZY6tX/O1kPd/7/XvzXbv+UB53v/vn2hihrPTzND2X27c+lYXKnpvVh
Thye/+fiUBP/fIP3uApf/+0Pdq9V/c83ZGK7/8EchrQDziE4zwmmT7UbLhFcsIXjmKZlOcy1LPbt
X0gurYN/vgnyH+AiN4mJWdUEl/vwRxV4EXDJJv9BBDMdYdo2mLAc1/72vyX/s0x5b7Kvly1kmJz/
LlsMSmxuM0cI8XnSbkQJQqEKKTA2kqcRYpVhCUjCsolNP3n2/I4ai4gF/JWkLfjxZ5K7JXTIqt6u
7Po2AX918tNHzgCDoqaddG8f6u/PV35cTH1eS/39KP75ozorqZkEYeo2YWX84pglfUSi4nsv/tSJ
Pz7cmSgxavvjAo2VNOioVOkWzIVlBX6nDpQ4ASnJIkLU+shycKoEw8s/rAKlITxaaZpug5SAxhy0
oHDCg2HDQ/85tNwcPvarZhutMlPkcWc6i9NtJeDsC0Civg7dHvqcib6lRXGkqqbegu7/sRTIvo0w
vqTp1vdpfJdgE2b6TnNBusyeg/bn4XBZphpktG7MpEKMhTl0G0VhY0JMO4dssIeZ0Z8FToVI4+HX
TBWGfC4MXKNmX6gg2YLlIyP3HP6rdO1RTOXpPESqdjbjOTMieWRdPGlZ5uf3VY5RZn4gvW1b+cxG
ZkXVI5AD309jXEdgaTHshVsRIUFEZlVpcI67WWKvuOHpgemtt2u9MFkLB5xEZN/hlydVAx9W8R96
JildbredjLcyra4ys3TnBBm+i8YHT5/IzOBIbQ8d8YsOykfjStKbVeiLRGwMHTwrgqxdn+Fdh8sw
9fDR+AAqAQmaiDbe0sCG+JOK40uwDJ9ou3zoQB9qKAEldYEQgEBCQw/HoSNAIJ0YxP5x+OMnujsf
DQ0m94JW8sjaVnBpFm9WUGsJVfiIxMihdbOirU+spaH2PpSjzl0wI+ki2gZxG7fwYAZpvsis3CyO
dPGpZhgND7QTXUJyFW05or/5QvAcmhum1dEjBZiwWD4eGDLP9gjJ+caF72yRytBZWLXx3aeudxlw
9XJae4zGhZSGcZMpxTcZUlAWti6KBbJf80UI3csjFTX0y6+MYTQU5F4Nt5RFEoSBStAMF+2DW7f5
9xhrZshUyBWVkCA98q6JRmEj+4ZuUWxloBnY5gagPqC/979nfutfHK6siSZhI7POqZW3fmMmWxAC
IuTYVYDW2xR+IAm0TuvrdHX4PRNGwkYWDi9hL4Eg4BtqBzYCXVW89kB2tkTEKtwefsVURY3MvGYO
vGMmycDirqJ7ZRvBddPG96c9fGTkHfeqyErB6uSTsHsChSKXZ0R4jjg//HwyVUEj4wbLVmWanQuV
1zyHUvCcegzkxUbQu+qh5DyqraWkcDA8BBAVqH/HbSXMl6pHbumcJXVD78vCsoUNn67JxEuYGC5F
yKUre3LjMidrsvXhD536ztEY4XhwuMEDB+o5Uf3uzNxH0ND+ziEmcuILRoOEG8ctNoqMbLAJIluE
K9U6Al3XXZwY/ok9ZTRCIO0m8HgEH5BOLWTTGk7xQ8S0PFKAqX44Ghx6ReOMqKzeWib40IIChL5w
lCK94XADDJb5xdjjjMYDuBkKUds82RoGOAaRzA36Wq+eQVseQd3AzLz21dUQhvlFHQtaM4j7AVAj
lodfPjFcOKPhwoXDvQJPdrMFe12O0Inwd3nu3loVR4IpSP3OTnvNaLRAsAebKi9tkJ5benPWgolL
sL4+L+LixShr78h8NNFSzmjEwKbED8CK1m4goR415wU3c6cANJSCz+zEV4zGDaMvi44lpbfBTlHP
pWAl0hl4GRzpDFMlGI0atlRlJ5B4vIm6sGVLZTTQBEsVAr+nNcTI2jXQNU0NdbGtVQu/fioIonjr
ANSPgi+h7SWyV4lgnyJH2n1icBl7nBVrPNmptt2kUZU/9Iajt0gkJrdhkrr3p5VoZPvCqDtWmEW/
sd0GKY5IHUPuUN4gfyy/1fDzHxkEpkoyGgQCB2vwrLTDy7xIH43GfhCeLBfIXjxx92OPhoE+BBIO
BJLRZRuGzyJhC0TSeqABsZNTUE09Mm1P9C97ZO+erBGhSf0AwqFIdSclqEJ4aWbH1jaDPX8xltkj
O4fEgGdYpWHexX33KDIgJVXg/WqswphDbAWrw14tDjc7GSr+q1eNbB1ZJoGHmF90mYTmk420UyRX
hxwMBbZoIaSW8icSWzPWuXJWNEhdPfzaifHSHpl/GkGjkvpJsAWpnTNrEGCGyGOl5jrvzhBV609s
ptEwUORGX0QsoXdm2iU3VZoHz9yNzCNWOdUJRoNAony/tJQVbONMGwkSE+MwX/OO1sdqaeoFoykf
6hCFVYOPGQnLbvaDtmCwBTOGQV9Oa4SRyQcBh5hZHwTbJkiNNUFsEWDZOlzXjeUvwXpx2shij0we
PIxmb1hZcJm2QGiDtuDaCf10weGQnrcFT4705InKskaGDy3AGsFKGV9C3SgBaM4Kn0GV2R4ZtyY6
rDUy+MDpeOkLz7/EhAiRgSzZSAIQvGL+S9pwPj+pRayR3ZcQnQP3tCW3Sdtw9wLtYoEdWSd48cq2
EGSHYCP2z3Z5ZJczVWcj46ddX9kFuNAuW+VClBMRj00CD+1p1meNjFxwEgFDQ827xi+7V9N1QwJ4
Cod39bTaGkr1Yd8vwJ7nMUjdXUZYFc0hyvBM4wjChHn6vY4YOdImEzOWNbLyQAyc+H3kX2JRF6wb
yyRLP6jsAYcpl4cLQodnfTEIWyND75CObSEbxt5knnQtOFAbyGD3y0Q5ruZnVd1JaL06xIqbH51f
Id5oexE8oBdZBdyzPy/7yHDWgsVJAZIaV5RKzXroYIUFqEsSDRBLrwr+aqpK6WteOMy6cFPI4j4n
SEZvLjg8eC4Hv3VtE0SiBEVunpdnjbg6XLwJ26Gj0oGPpCu1iXFSAWWxqKGravoIRJWW9JYGyFxO
6250NJxVTVY2QIbmdwBXgPDB4909V8R/OlyICVOho1GsIJXnhokp7yjQJ1sRZdBmInZzpAcMw8gX
HWAIf3zsyl7WVW1r2GITuBF0YhbacCvn3LIyFf9OFXeCl85BLpJc95GTcb0IAC5X6sjLh5d88XJr
VHGgjBYtZW1yWbTyiZbJXQxiZ2007YWd1N8TywSWC+puGTiSjljulE2NKlNZEWcGhBkukTcAvC8S
BKkVQCGxyPMjZZp4Ax1VaMyqDGJWrrGF6B14lsB/vPCMKlpHZd8cmRImqo2OpgQbtNxdmuvksqrJ
b5YBFWACS94o6NXavmMBE2aua4CWAeNDRtdpvXA0QSgon0LyzDO2wN8mdzZyONpZyxt52raGDhb8
YUSlsWOHbuD7l5qBscUz+E1s5HATplLMk6GEh0sx1TjD+Q+vUUFf9h4Jwq3KZZl+d5Ev3V65ICUG
zqAD6L41j7xowqzGOUoC7Y6AC2BNwzq68cm157fZMibNLZjTnroWzgd3OHO4WEMjfGFH+9H9Q7GK
XEE2HlDzrcyDGIkPtQO0MNrfjARkiOB2mJe5fj38ronhiIw6Xxwhxc2K+vxOOFVw22B0gpMDnONn
hx8/0UJk1M+AxSXSyov8DlRz7TlC8dA4zqHUPutK79RuQEa9LVaWIwP40jdcW4k9T1vQYazNNAC9
RhV7EDQ6XJapqhr3Nq9CWnjCUFWxhPcZrBzyvMqc8P60xw+v/dDqlFZxDJEhoNgEF+dM2EhHBBcJ
JOwOP3+iV5HR+sN3bEl0QrpN21OxgESXmEMUS8+bpglnaWO/ZJj414ffNdXs9HNZ7AhONF87xV3q
DqnosH0oIXd+dN7ZLX877R2j2SYtgKxnthVu+xY+jAfieiIeYhAQ9531YPlvzw+/Z6rZR3OMZ3E3
RMct70IDpA0m8KrFPI/Syj8yFE/UlTmaYTSci0gEjHus2TTYEgKk18fZoOJkWPGRnjv1ipGRUydQ
WDm5zZ2G+PgG5FPeD5CQWBdlgEH6SPeaqCZzZOlgCgmckpPqDgLEIH8CQAIo6NQ4siab6LzmyMSB
QDNq4EzZRecqEQ8kHQLCy0bJXHByVbUPdUQepqwfqFeYKXeHm35IKPliJObjqArQNWGFoGB0kTFo
6uxy4YF/XEiP9vcdgacWuCSTcQqCUr9021nhBVEbIrE/V/ZrateUJyAbKAz7tkU+WvvUB20kYA6m
WyAlOtNQNl1EgPyw+DxGLMicJ4X0E2CuRCD0LeSxA/u6LFVIQZDSVFCHmQd5liZs6YVV4l8RQJHo
T+XEbbvsWdkZ2Utj6CZ33qDhEBTzxoNC/TzL4UwEIsLHKvM7jVgjv/cN+PfVPAR4tr2IywyYssMV
9nUn4Gw4/2EMYzGVRZUSdksNzJYroKLUGp4NWhzpyFPtMRrDDAdToK5TKMOEZQLUV4aIMHjRNHJv
kRZfa+JDMBp4uvTmcHkmlmbmYFAfyhMaSdB1Ye/cgkEzgDYvUTqBWEQSgf9ocHIYngt0noEJtDmD
ItuQIpuDjJJfO1jQsfSkWkX+0uevSFUsvN5PsK4GCxrc2w0/E9zxT6pTMaRsfSyjZB2k3hlg8SGM
bKUpX4k20BcR1u4t9LAPV+SU/Y4mhJCVnuGBt/CySEF64wPkuZYIHgIPpX9DPGSVccM+suSYarPR
vGDzrM6Rp5tgTyAY2Hrzi0ZiqSEBC5wPr6I6eem7APJ9Xv/7cOmGhvhiwWaOpggJ7r0w7pWx8QTC
7OeStII+g3/Wzo7MQV8P4NwdzRFIrTRrW2tn2xqqncsYuRzIptVmBA4WqyVHhvCvG4m7o2miajWy
zMEosYV+W+g24CAQsOYLUYPac+W2kWPuVK9F0K1sX1kAwB2uPTK0zL9XH3dHUwfWto4fQ3hi67uZ
5PUiloXjBGDotIRYhmncWBcBMqsAVCCmrxroooIIpIngYS7C5LvDKRhqSVdlwFse/qIv2xMi7iOD
g0Q66yBNUuykW+XLKtDxPCbA1pz29JHBsRqSKwKcZjson0RLm8YEWGvZM3VkQTH19SNbE11m9iAC
yHYyc39RG9or0Dw85iubevjIugrTLbHjAqkW2HWrWRwaTwXoIo/UzJfdHPU+sqPcFPCP1TTb9QBy
zk2E2uexSt4QbbWPvGHi88fb+brKZJz0drHr4lqeeX18B13t5LRuM97I++DKr2TRZrsQSkWzBvog
ayPChuekbkNHVtIMNBW9mRQ74rLsZxcN/GCQ+ypPrJnRCktFLIJseJntgix8bIKk2VQEONPTvn00
j+oOAWwLAjE7biGxjTfYn7mgWD2xZkbm6pl+7euAFzsAiXaqti+QDPBy+MO/HBIt99+24kaheaPd
Ypf68qUBSTIEjc8qs73lModPIzzSc6ZeMzJZM3OrWoBzZAcaMn/OAvs5hsfMZIhjQ8n+FsD65eHy
TPX/sfn2jdO1KqEhiK7Bz4RRF0CFVkXtib1oZMECPh9uII9xFVtltRJOba6sEODUk75+7N2kadm4
XPN8h/Qvc1NWSXopA5ssTnv6aPrrIFGsnMZJdsh7zatZyxooKZpRHT+c9vyxAcfQoC38qNwJyIel
lyloPapN0Lnx7WnPH1mw1+eizeGuXoWBVS2ZBAGckZhHljgTPXSfVvVhJaxY33YV0RToWP6QhiCG
DtuzMC5/InF/nitzfVoZRqYckUT6MjeqXQJNq3AGghMonEmdHvWCTBjA2AsibGT0Q/0IpJDa3sU1
/0X82jnSPb+OgVvuPrP5QyVh0wvfioOvd1r5o6aO+TOOuFqyGkxcwDP0m6hmyZoZr62SMVi8/CMZ
slOFGlk1SSAW5jtOsQNHAV2B08g5b8rm8XCTDN3n31ZnKNTIpKUT9NxNWbwLZeUvO1LawCMXyO3y
zWvigvb48Gsm5v6xG4SWAvnJPMT0lkp7SVN7Vzg6WlSuR480z9QbRvZtIAWwq+MWY7mooPzNS6O7
cHti1DMQSDTXh4vx9WLWcsd+kEj3DlI9bTDjtxC7M9Z5hmyRx64Rkn138y6PV23TpkH/nBfYwfqz
xCceTbDOATGmBJyVh05y1xkGGIuPTC5T5R6NCwDvxpyFVbzze2yIROJemqKBYmd7bGCb6CHjXbJb
WBCE87J4F1tJIx5BFcoTb84RAAy/+77VrL1YZ+rIKDpVmtEIURjKRrhZatAPlyFQ+O4vP4L6ccCy
p8MtOGFM4/2w0B2zAE4vdpaZkHkUtv6S5NmR9cRUVdHPm+00AwIXC6xqV6UWVFOZAYoBZBYV4HUF
CI+Yi9r16c/TCjIaFYQPXKTbYagroKQ+A0EZupc8tqGfqqXRqJAxZVau1dY7pAtW1UUjGPw9YEat
jOUpXy/GW94iLcBWSDK0M+R7Z8pTj8w1siNDwdezmRjvdGmTIBOfIU6uNDvXwLNgy45pkz0UAb/p
hH8s4f/rzgo16s/NHSqop+Z25a6En4BA2mY1sr87Nsu74Nfhapp6w8i4TUghe7503FUq1VWBEDkU
T6KHrIOIyeEXfN3Qwh1e/GFO07GlQJTQkk3hgw2pT9vTd5MCkLxPD5ddikEQ8PhBQUQA3VtVV056
NJN36tNHG+2YtYWWndBgDezKLVbV8q6WYM47XDFfm7JwR6YcGyxSdde7qzhHpsiMhlBLZ1A5WRZd
CkLw5tiQMdVXR2YMwUZsbpxabzyr9oxFQ1V9raBN/1yBlg5U12A77WYBjfTbaeUaWTbzhC7gYiQb
v6Fyk7LAASV3ZHg/kMhrXUPcJT/SdSeaZ0+P8KFnFdLU2vABeIcq6S+PgbU/q+P6tG47hmlWDGyW
aVPbG1GBJgxL+Sev5DeHa2jqw0dWzVQH3g9NvJU2CT3zpIrWUCR9PfzwCYMWI4OO/dAMg5RBoLkF
qGAOfjNjo7LSHOjGebo7/JKpEoyNOkzBFOszbNN6wkAMGmVzfrzup4owvPVDw+pKNSSXHZjnbXAO
CeJsNBZ2wFo4d6d9/siwPWJK5VUg454BdluXA4ltGz13hQPA8ZH+M2HdYmTdaRjaedY25iYtFF0K
JwqXFc9aUNKDndbqIDFzWlFG1i146gG8S8VKlG4+L/qkWTmBe2xLO9USY1tWBuFW6emNjOjv0G8G
gKS9TLqkPOJ6mXjBGBxp2kHt8SLSFw08pnO7de6Uh7XlqasxRL4/96XQsHIsJFN745UgXqaQKVj4
ZXpkqJv6+pEhA31n5E1kiRB6Fh20ODItwBEBoknWeunipAYegyONyqN1AiLFgdM7uWlVHIEaiVZH
6n+im46xkV5bVWXvFP4aUl43PiTuhoWMsKMlFdHqtAKMrDl1qlLLtDZWIrR7Y06Lspdz14LyxWnP
tz63sI29jl/pstmCf0YvMuHcBezoAmxi8hwjIj3fCHP4TRuEFnh+yaTtz2kydCS7vPQhYDLQueOt
p5VkZMsmDSEyHmgHMOwE6yREJBS0sMufpz19ZMumU8dpTXM8PQ6EOLdATzTvGr850gwTtjCGQQLy
BNEmmhYXTdjplYJOMb69dq54b1TLk0owxkLSJI+surStDYPsyAzJnHSe9cc2JFPfP7JlFnoNZD5M
D1TcRR1fMrtoyqVQWUKuTEBejuEcpl4zmp5t5GiY3DCxqQqKa48jjKgEmD/t/Ij/YIjo/bu3RbDh
vR/mTuZ5gW8HPlpZFbk9q0gNF3CtXyEH+VMp+26osByiB0YfHHEP7NNnv3rlyMAV2AQ8mfsgaveY
6IMZXJRtvYZEETfmBnTXgrkAgkDAkxHot7TqW2RcgIZOXkiQe9krib2NCSpa17R2lscdKEsmdaev
TZf08hfWGTnkj5phiSzzugM9f+9mCC37RQFtpAT8ApdtCQTaafMpG40mqVHA9xIHHnZc6MEsRKoT
jOYYbm6q9UerApmUiQW5PogDmIWEf7LhdlhDncCUJJmXkO6kv08zldFQ4kG5swt9w1g1kj+ADuG8
oPX94UdPDIlsNI6kTuIQAYXctSgacOInYQA/LpcL4BgzsC9jk2TJPj4yqgx96Iu+NQZT+ha2Dwx8
1KuiTthaAUjx4CaFujtclKmnjxcHxBNOB4HglR6ocVMX04aRdI+HHz7R1s5oQLHdOqSNAskQvOrt
jHL5okKM6oiIH/EFTX39aChRZZ9nAhICqzSsnUURYf9o+/aRDNyJVnZG40g60OXUPeh9Qc24hP9v
6yv7AmmlL1BYWnRRe2TwmKqk0dhRBKq0OoLFgdklGqJKbMuGWHPol+eHW2Gqkkb2HBqdqBUJsg2W
HXoRpwwpHfDRHH741NePzDkuKxNjqzJWVe39UplLZqlh/cgFcm0Pv2Dq60dmDDqiDAzPPFrTCsrN
HnAxC3C2HJkqpr5+ZMiq1H5OfKTYeTEc83Hb3fpGj2hDJ0/JO4LPc5ijPsxFA8KSxpabbjydhSvb
MIJ52oAp9KS6GUMfReW0YZIU6UYM2bRioKb0dfRw+OGDDX0x7oyBjyEIRRPLigCssrrHwTVmGuKs
Yc7C7LrXw6+YaFt7ZL7ANlIoC/AYUJ46dGYxA2f0Y+6AvvbE6h+ZsBKBam2l0o1ZUchsVBmEr9mx
8WHq64fzH9o25tREkkubbnQTIFk6BGt3oOLVaVUzMtoGQX5RgJAbcsq6iX76pbPNlW+cFO0COuvz
p4ugJJYKSLqxyyi68szSOHc8feIi3h6ZbOFA3T7lAgOnC+UuO03KLdGtf4RMaMJm/y9nV9Icp66F
fxFVIIQQW3pyd9uJ4yHD21BJbsIgxCAQQvr17+uscrnGXdU7lxdASzrS0TnfsOQw6gqMVR6G8syg
L7HRAWrydkTNMPCvdiFXlv6SvwhlUGOjOWwOvqhfaJ7dyQsL1xD7e+zK8MrGtpKmLmmMBirpZZFj
lGTZfjYG3igAeHCYPMM9K5M0ToMCzo2hZlBLUiq6Mnorh9qS1igLBRUPaDHhthvAFYOeWlgE4379
7CFD8oDKuGn5/kED/xUbbe1g99669mAMGmbSd3aHrfC2U39JZsza3G9AioAbSTzBx4CAicvma+WA
laheAtc4qvVtMAftAX+NqLzF/3jTjQghrNJ/x50PCfnEEifPsrXtxs4y34UB/+f9MV8JjCVzkbR5
CTdLBHWZwT5OX+hOJA5jKHOC4ff+K9bW7CKyB+hTeyTm7eESFKUuenhJwJAX+LsvUE1+9ip2D1Qe
eFCuaq68cm3BLo5o1hR1zWzSHhid7nyK2Jj0sx70HRVmW5jbWpZ8iWrTveoiX7buJEckSVmBvcTP
7O/3h21lTS1RbbJPYr8HP+E0UPbUNuWYell+TaBg7eGLJFugsuRw2e0ORmcPHEZ+aThC1fm2L1+c
0JIUEUTawaVnRQd7Cp58LtzVyufaly9OZ0ghjhMZvfII/4Rmoy2HAaZg/MrCWdnEl4QzJsc6UDwp
jxnv7nvc9/XUfBYdvwtgGX9leFYW5xLbxptmhu6P6Q5+4n0mULjo0ZX0bfIZ3kmbuLyGHFobqMVx
LaIm8GVOMcU1vL0uvXp1+/pZxLSF2QMAo0l/Jt2g98Lv+KHup+f318/aJCyiV04wJbFVDHM7DSWQ
A0gXyPOyYpCmuYgP6kEdvagb9RV688pALdFtLJlcOwKocdJituQOWyBHgUyIMNi9/3vWXrC4LgNi
iLR4hqy/hW9I6jPI9AFv+HLbwxeRbKGNn5WOYDW52UuFwxbhRfQWfQFYSC0iGaoYHDrx4H2YGQ6Z
1hdPchL6ShysDcsikmkSI330fPg3Jpzu8xxUb0Wm+sp5v7KIgstb/0omGDy9asiHqDNUOw/S+rgK
Nlma+BIWPLjx3zb4i6OZ5nnHZjWqs0A6f5AzZFCkHG/io2L0lxHMBQy1YbdyvGwUgrLjwF7KGqaC
efhL+dcqq2vTsAjlPIxIK5VS0HbHAtJBnX/s4P1wZQWt5Bf/QbG5toomVSjcd6ZyK8byo0QlDPah
49f3p2DlBUv8GoV/MWpPtTrT0SPI6sXFckkV+T9FMdfH296xCGA6hjjEoLsN0yw4Hbe8+JjVwZee
VU/vP//ynDduzUvsGqd1oxOYLp3kNDwILV4GVJmND6JgLXaTTB7G/FrhaGW2l4Q+S2OSo18FJhft
oatFx+zjWAP1fyWm12ZjEdPw7hh4n2h1BnPw0R+QDF+I2lOBIsP7Q7X2/YuwLmPCszJp1LnnSOOb
ITio5KpE39rDF+Hc6naIZ9ihnOHGK0D0AUY4VXMFquNtH0/+vSehTw6ra7gEnEXldU3KSFHuR9cD
CXnb8xeh7HdWGwGq5Kls0UtCkv3EbWmvRPLKhrokW4G9ahC1CDR/jp4yE8OfIjrG9U+06K/dbt9e
Pf+hW/Ul+E92DBQM39vPLfq39zA7itPQXG2FvZ17/YdqBRvWIE9IpM4aMIYUE/J86auc+pBskDAl
96ie3Jbm/YddJYZyBtxtcqcMlWBK51dYUwIR46lUeGjV33pRiJPFIc36OmBmGvoDa1U1HmCEQH/D
GUtfKxi+PfHxEokmhqbRcW3cyUaAlfjh9FUr8qV1yWe/ja7ssG9HXrwEpAGSD9OeMYRTvAJP0Y4E
9hRSXaOvrj19Edeyz0ag8l1xNHVcH6DIDAfl8RoIfG1JLYLaiG4WiSHFUdrwi3R9liI7voOF0let
sXjhPn9TFSZOFtGdj+2IACmqB7S9PucxPdvZP5h5es2Sag+0wJXXrA3WIvtuxdhzx7v+QC5MM8n8
j9eX6spYLaFnUMZtlY3UcBKMMJN2AQSzNmauxh280Mr8Q+uV+hwTF7RX1tXKjvIfOBpMPAYcr+Wx
Lb3SbazpQ5jHuWD4AL9MTT7dsu/GfJGDZ55QPArH4URC2+wAUxseO+hv3jYhS2QauBgjVKJMcGzB
K/yTf3dTeQ1vtTLbfHFgD00nFHwLgqPPatSNM+Z1dgNryvFK0XhtAi7v/SsNpwGHAALT+Hg7gLI9
wJqZFX675S2sWt4f/TdfEf1n//NhM1MGme7ui6DyTVrB6/QgUdyL0mrGvfT9l/y58vwnR8NbFgMF
bXwo6jUmOSvcT91wF3PWa1j/Ai3wtU00uCbgj8FeB6pfdNSsS8e6olbDFAwKLPpIAG/PnmHjNEd3
sM32e3WwWdeJr7NoRAc/HswB3zlYvYK69f4nr4xLvAjkgtN5tgNwnqamAdCejBVJOiAj6J8rUD6m
K69583iIYMP27xkek4CHdZ4lZ/inTxtTdK+8Gl9cVcDazr8mU732kkUGDjMzBesIN54tnyj7TEwI
pGCaG+mab1XRJOGOGhFW/ZV73Zv7FCZ7sWqhaJUlU9+4j1AfEC09jQJ5WwO/OmjTi1NOPV4X236C
NBHdqIHy4ZqA4GXQ3lpli5OqyL2IF4XM78d+9ucGJrEcHHCoHUBJwuuLxv9N44qrct+RIAasEEkS
TPHqngM8fPf+slld6YsDrVFOjMiF9LkMdTV9hcv7MJk06ggiYB9mZMY9qOpGN9ybOie4Mw5FWVWn
QU+qe01YBcFLNFewRUGDFF4tv8sBFNp/QhbKroTJbuzDYFbOwVX6/JtbGCZrcS4aC+CRCcPiSQzW
utSqYm6BF23ZLf1APH8RR7kX6r5TiXhGOzC5F6jc1bumLWBu9/6A/ykuvjHpy1MRKJCsLR3guj41
fYPcBA7lKNcBqtPkJ0v9MbuH/0ZOzNnVZqwA60lQdRC7LoRrIvwqUIrjZkeCrHFeOtkm8YNDhrI7
ah2ZLmu3GVjV6HqLjn6fvILLyXQOQdoOHt+ph+MFkgOEeFV0GGadROPdxLK4kZu6HmTlbYSgfvnt
/Z+6MlVLlJUf1wgWUbJPpfXzhxLw5ODQaNQcruxFK89fHvd9wcO5hmv3PfSJLNmiN5xR+HyO5vH9
71/ZUpcHve7nEFbXZf2clzkMPn0YGHyGZ4E2qfKFvgVCEuEc+feGaurG8QajdK/9qNy2VvFURDC+
Dy+XOjR4P0Acb76y0f0pcr619hbHWkTgftdCs/LeyQZ+kftIl+P4mBGmCT8C5DpZD17tkMIDMi2O
OhjRlLah/4xjL8nDOM9dDHhcCXkuADo94TfbqfKTgm98yfPg81wZE80pOLEV7HhsXhpPfGiAEPiF
XFYX0S1X0yheQhr8OOJlV3rVfaOrr3MHQzRXs3ZjMkiwRrO7kkuuLa7L//9KZdpSJtqNYfWsM1Nm
W91PuEfGMyLoSiKzcsjxxeZvIbUxsKEs76McVMw2Hr40M1aA0/S5hfTGlSlf+xmL7R1GEkMdSJ3A
6ICKg+qqLtzE1RBcM9RZ+xWL7ThPeDtaqBDej9nsbWKWfeKOBseci2MYqGsn9J867lsLd7krh8rV
OWgU6EBIama0o/sGeo2tFyf/a+hUNmxr5lkPwV7JzjWvyWBLCDn1ZeEgTxjEJqlfJdTSmm6Xl7Pn
j6mLSR9v5OhX/pWhXtkulmgYhvcnuhLZUy+TeiMzVEB9J/muFe4aNf/N0iGW/mKzoD7kpHM1jOci
77UItr0HOYyfMpJFEuHMTpIJ8BvbWJzFjDefNUXefVM5K4qXJIRK5wMop429r4Io3Ps8gzIGD6z5
/P5mu5KELSkIooiRZwduvvesTT7CPuR5CqdfKlBuL13WbmCXfCXlWVmy8eL+VnaSJEPSFPdMWTen
oMfBqTmqRQMd2hDpfnjngqYr5itxvrIsltSEuWh1UHroqiiPhNEmnGMo0YhccLWJW8iSXXnN2vgt
tnZo9AqbNQVMWoNidmCPS1wv/rElapxpkyRVa48c9jUwTA3cUBdX1vzK9hIvdknWZ0DCdLZ4KhNA
hL6UalDFE1XtfFs2Fi82San5iJQX142mKNRzlAFnhqvBy/tLbm1mFnsjCkV9PUBr56xizx7QEzwC
n98+6xaXmfffsBKv8WJ3tJYNo7SdPHusabOHsNVxB1dSr9dzWiVBF5xwzCQFbFannNMvTZEkwbWK
5NvLnC2vsPrCs1FVzz6YGN08AtH+XW6AKwiZeU26KL6y7lYM5WK22JME7AisjkR/9vyMjzKlpGvd
R6rAqYO5RtcVoMtAl2/+LkbGuwIc8oDRD8rWQ3lHCG7yr5aX8EjPqqig4+79gV+ZWraY2lj6edt6
dLzX1dDDXUb00dc8q/s6Daai2r7/kpXFz5azC6d2UuadOvOin3YdkvSfPgmvZZ9/9JjeOPOWEHKd
Ocgw5lzduyYSkUkLzcvyA+OwzHgQkOqy5YbEiQjvfT5B92frGXDpYb/u8U5DVZvL5uswT4FvvsK7
RVO68Ro/a5CMt36pUYJIGihA8ER3G91HsPOLhzA8VmiLyyFFIiXnhwshCRKK8JqYn+UU+67Ym6yA
vtxAlRrnDaEdNKNEARWFCrrJA0QUd64cITOXWqJC7q7M5spAL2HWbEId3Tgx3EMjKHgeCdImmAKK
6OdN8xhdXvtXqlfxDpravVH3kQq+jF0zfHARzGJue/hiB2sGHVCIe/BTGXvuS1bArjJ1U8WuaW2t
rPRosdKBALR+B3b6eZY2bx4j0Mi53Po5NFE2F7uQ+vttv2Ox2H1wvLM5q1q4DBnBNph5xR5dApzo
lcLn2g9ZpHiQF1adbJv8nnU91NRkPJblRnpBCRpLEsTXpMZX1tISbg1lGjV4mc6ekKpVww4Fvbq5
u7TjrzlsvvkCCsv5f6+mAfcTGZKGnnsZzXfoQZgtqMa3XKnx8EXukmUcTQFa0TNz9RM8caej8oGO
umGK8fDFTg6kDRvlkHQ/ewNF6Q182GRzgDFBUD69/4I3j0O84DL1fwUadZwGs5tsBX+3vHxscSQO
pZ99tJN4wq00KTatK2sYngLf+v4b1yZjEdqakd4pK4JfEfRf9opU0V3dAJN429MXsR0GrglVwsgv
O+jcfEhyAVNdyL4qcSVVXfv8RXC3kJ9rrCTkpy7QwE8JxyadNkF70+aBCVkEte6GDrtHF/zEDgXw
e+15W+UF4TYy5iY0BV6xDOvGb3xYzwc/Rxg9qW3SxSTadB66QsQrmyslgT8YzP+clTRY6pjEbTQB
Bj1BqnMWk8pfMt122Q6z37fdpYAWtN+GSVbAcVgo5JloV3LS+mCMwNVcnXjfqs6/sxIrckMbZX7J
mbZim0O6yr2SYPJCpNXVGBxdO1UKphJW5ckRyW+Lx0vLGujJDVVXS7PB9azIXOqcUvlZ5xDpbtKi
NUHUHiKSKTvtLy0qtjdDB0pMADxseGWxvJnwYQwWi6VUkXITKrbnLHDsZEF3SkXAi1MLojKqydck
DNdes1gzsO2hrOm88VfU9U2yc2CMJ6l1IpyqzVi1PHmE00v3+ZYIA7vx3zsGOLhl2aGGDNZkFNiD
SNBo33TSa/SVU+ft9BUNquTfb/CZRU4+uaGCiTj0wvqdbyoInqZW9iEPt2HoEoYWOGpZ5Z1IYI5C
9v7Ugj56ZNGomD6DfmRYuUUpsqjERrZFeZNtGT5tcZKQWRdZVqPrPjj2lI3AsUHwuLpyNXl7a4Fo
5r9/NwSwQtNLKb7Swf7QEfaV2r8NKYcvX5wkA0HlgbW+PPW1qjbDVNMULhJXpmztyxenCFQphEdR
oj8aB0pTFlC+nWcg/G9acXxxYtjaVzVnjJ3bAegvGETCexKM4Pcf/maOg3FZHBiC6oYllPUnXnWP
2eyTfe2mO9WDwPH+C9bGZrEHeDC5yWoTkF9DPk3kHoyyiBwTFgP0mr7/hrXwXyxKgyt4zYVhZx+R
mVK0DMpOP5eA9zfBNbL0yjAtBZ0Yxz7SDz0725aaDXdmP5i8PwQtDJPe/xUr47RE0ZS9s+UcYa+U
daLp92GkA9nJIo+bKzO99oLFImUROjETG8efUsIICPrKTWPvptnMVzrta8+//P+vVErICe6VIyPn
wekiLY2x2zq4eqlfe/pinVYxdHChUAQN+3J6nUao1yi0ea+M/crs8sUBQl2bTBHup0fSjz9ydHZ3
PKNPQBuV+/cnd+0Fi0ODhDLwKFWgc1+UcdrSfBUSWXgUDT9uesGyFNpKKL41NalPrAAn1A/Ei5Zt
tBmKm3iDNFgWQ+HOXIyjn9cn0GaDra+6aSOT/rb9c1n/JFlFpJ1LSI5nIF71DDY0o4mveWOtDP6y
3FmOAyQuREV+oZU1ISmKHnkEQLMyQXXl+9fecPn/X0sf7cwJddO4OA3zWLwMcYb7hPIn9DUVNbe+
ZBFfRIsEqmlTdhyqaUadG3SZvIOmnOrBXXp/Fa0E2bK2yTq0YruYipNJAJYBCMHfOCza2x5O/j1I
mZxnsE5myEcgx9/RC6N7QA3u/YevzcAigq1vIFeCcsNJE+Aq/5CK6aTmdG7mmzjdiIBFDAMY0/SM
CoRYx2Lo7djfXRdd4/2sfP8SxIIyfNOXXovUmPNuA/0B6Iij3rBBN/P3TSO0FGHxQwUrq6ZCAnQx
aQvYC1qsNg3Cq6p7az9hkb7ZvveqZtT9yVYQZfBLiOczUQwpGJU3EbtosCzsygHgk7KuutMfNwlR
4xU6uyoOubL6l+CAkvWd7QAJOPmke/wz+jMFZeP94V97+CJ6ZQ801ORH9cm3Zs+oM5ug6PmVHGtt
6BeHoy5cp33byJOmFxIl4DNpVgmRBt50U9cWQ7+IXrjuDIEJwvo0QGAihdfPx1tBgHj4Inqlk1KH
7dSdSBLDRzIEVsSxm8S+8PBF3A6Z8ESdY3AMtHRw9uJ0z2V0H142oPfndmX4l2InQ1KZOO9Hie1/
+gq9Dbq/HI2zfzX5WXvBIsMdrHRRWM/FiRe4dhH2AqBOtoVQz03y8BRZ2b/35rwlXQd0FSxTgnzY
lnEXbdVtgip4+OLqxXEnikM9Y3gsaBic53bjLsyMqYcp5PszsBJd/ynHl72SrSfkSYDmq3M4XMPs
8sb8YVmMzzM+GQ99pBOp9A+mEVImnl7V5XS87esX4Qv3E+A6ir4/oSWnse/7/FVJxr++//S1xbOI
3L4cCqFgN37SM9+Ty6YDmMyhur781wZ/Eb2c68TF2WV+G4GY6hFh2H8GyXbv/4C15y8C2FTawaoq
wfNN+9POPdl09mpdYGV0lsV3NDtV43ljc8rt9JUK/7cI53HbhCK/kvqvfP0SG0TqYIi8qsa5K6Cx
Bv7KRvlFvL1paJYAD2jCBqqdaHWiIXFhmtOmn76EVeORa4Sqtc9fBG82CfSLNLbm0HQXNE2cf5pH
XK/f//610b/8/6/EORd5zHkVy5OMXL1lhu//xBcuBE+3veDys/56gZ+0ObFJ2J3g85ylQDE1J9rx
B/RWrq3Oy0C8Ueeli+A1STDPfZCXJ5vMeWoNKJicVMM+wTZda3VNdXhtpBZRPLARDoQzrhim5WZr
xPiVjtM+9CZ/9/5IXbb6t37HIorLVrYjth55Ak7+XhsiThDaoJC6TdS2Ei6p0qCV043rdhHSbQVv
KRZzTEs+PfcBJICdmm/CndNgKYTSlhogOY/gl1yuqnpUD8y1BtSC5gpAciUmliIoA4R/SG9YczIe
/Ib/HAYJuWamvPbwxVHcz30dQRVdnCiKwBDQQ7XP4Tr//iSvPXwRzTqOKtzC+vrEfXh4+zEYZxMH
Hfz9p6+s0f9InKAFETU6u9DZgDS7DHxOYawe6pvo4JjZy8/6K5p1llADU672pC3yxFaP/d1YZ2r7
/uevDc4ikmXDBFpnXJwyP37JbRxuinZ2m/cfvjY2i/jtXQaf3TlvTn/8pNu+fYR9EYT5i2tjs/aC
Rfz2hmaJgK/nqRUTEvROofozAMUdQNvztqNsadPl28IlAjkKht8bN3926hg/5P0BWhn9pZaJncoS
JPYKgHPAQTZ/9gScY59ve/gigc67DizLrG5Otp52f6Y2YFeT55WRXxp0+WHcmKog/YkEcKaQkFHd
2nB8HgV4CO9//soZs7TVlpNE6ZPMWJl5VDyRvJZ7InLvic8RiBpjeVsAkMsP/Cu8sihqhZkuaUrV
qF0GHsZr3Fzt5QfRH5uFN86YpboJN5CJGhtcM/yZt/8DBqHvnuGyNX/WQOh6O6g8i3/yIa+aPZnp
cDcAo11lqWOO13BCNRBD30EIepzZjswdXJ6BBuh2pcbYpFXZoFpLTCLIdgBEPtihWEnkR2iRzh30
ovpO3PFcCy7RPCGW5rsSX8zlF2kV9FA2Q2yhUSoafOLeqGwk2zaciwIUIloWexrn1Ye29MdqCzcZ
1+3bC/y8J1Q+ENX2p6EHHOgMW63xaIQp540sYPEHgYnuG66f01e/LQq3yzMXfPd7XXyCClv4sZ+z
YGvhPfZki9Z98sOsfIaZuH+nQynxNqKTjZk0e9RN5fmp15XVV0rr6I5wT4qdhH8w9HqF81HmzegL
gK/wB20ms5/aSP5iUrCjj2RnOgyJX5FNPyT8t1C1NRsWCainZ8k8fNCCXEYM1t+QjsiArB9ayh8S
h5JCmiSqb45t5Ob/sTzXX3ARYrAKT9jeRlTv0MjGHDBo1rz01gAgwxt1gfSxywUYXeZPFi7DZ3pp
50NvQboqZS4bN3XSsDAdqsy85EWT7wkJHbQ9XFCfiww9jwzK/ZBWBdgGaU5JpjQHiGxHwxpIrp6V
54tjUH2hPsR0q32l937fD3FKPdN+yjufwi/dJd1eEmf/B25UBp17LUokgLCFQIFhxO44dBcFaNh9
zPd+Aun1VGfz+LHtLPy3Ca5gckyAXhOx6DU4KZy+UmZqvc0ZOBY+rWMKV1Fd1XeQigP5rrG1S/Np
hiYuRDb1lwSjENzhch5QeAHZ4bsPIfAo5V4R8LMEwv5V6MT7hntlvuUq69pzAzrN1kDc7pscxuBX
HgRzDjM74Zpt3fY02oYQsG7ugRNBz9wfuHuqIi/x93ndRHcz88Q/ou/1N+1k/jHTRtpUd3Ozq9sa
QrL+kB9BPuavLdRsqtQPAuQVoEXUdx5IUvNGQ5mOp44LG5yGPOQPg/Vp+Ml3aEk9lmJi6pjDrMje
9XmW/Wq94NKXSsYs3JIehkoHFmOzKOcECBneV+YhTlAn2qg24x96H1jT1INhVptWtvPDrVVxbyG9
hZbLxrqkeBwkDSY4OZNxTCN/in82jmA4bV8MdBsWpvfTbLSiO/olUCAmIWP2wODkCNlXlzuSkkKM
IzBTaJlvqQXZ424IRB3vqijjzYNHTVdB2gVU+JQPRQC9+oL5r3VpymFHoHTBN6MAInlX1jNahgHX
BJ/RI3if/KEv5KfK5jL7FlS6CTe98jO6QZGwHe4kG1jzRGesoMi0+ll6VSXSZLqY28P9BZKNvqh4
88NAaR7IQNxaldiMpaUOSk5dVjxIEGo1Ut9RDdshi8L8yY+YP2xgiJoXcDgNIrGFl3AoN7IbR0xb
BiGLlEyRiXdxMsfNLgE6QB0YGTEWPFIE5Nks9iHv64qgPhiBjQnkbxgWgJY4kJTxidyBHd50e6+P
YgVETdP5B3zs2A+py3NJp01GWUY+wCWijDf+qHKbxmEomldbd3KUG62ryKWsHiO60yEw6Rsx9EGi
tz6EJJsPBh4uuOZCTvpEE6275zJEYSw10szjXe2bLrif7dxFRerB2dBAfX8EGfsb12DxbbUkHvmZ
wyhvRn/Vag0VZyB5k69g0jW4g/hey9lXgU1vus+tG/TOKyvGj0CzV43dRfEUsSl1JJi9/6HYirMY
Yc6MuW+DYCT7vHQzPZeJaP15B33NWkDbF8M/7T2XKf+7QP9g+kfkddGfUN+vgIk0XmXqIbWTaTRO
DZ2zZx+Sn+MOaj4K4snO1glK3Eq4Iw2clTAvqwa9KeKkC/ZTEEDoUQ52YNtIRYZ9Kyc2fBDGJe4T
zMh6BTm9UcBKtYud3sjJ6+ddhA3WbAZS1v0W8Kp8emRFDCPRobQZOwZTTN2DP2Vs0+aU5HsadO5Q
xFgG323n9ARJMtvrPRLvzD8av6jCnT8m/XiWzRwO27Eew7hLm4ko/zFwWWI/V6qW+pDQRJTzLpGw
XHqMc96H2BFVOOFs9brMPwOKpJLfReTJ8DHL8oT99hn3gu/lBKoo8LcJjsXYJeV0qOaWmaNXyKBx
iCPh1C8LBf78FdUmYfYABOV255OqNCm3eaVfBkqKF7S2rP86JnKqghSEFSgl4Q4NPGG5YSUYgWkZ
CSbOuEuAHxPZHFbcGykCaV6ywMjmrhyIN89b2Fu2dZeauS/EbpQsKb7nicQBEpus9DesT0j8KmaT
1Ts7OQR9ZnMPulWgUflpiW2x29p2rF+AWOLRA+tFwe4qpZtiq5NqDg85Nhb7YPqqVfdxEE1IDjxS
H0Ub9B2EbFEHq+4yRHGDMwI73wagnb7ZEm6HfINV0pNjV1La76wOJvPAtC+rfQtksn0CorHqjgOf
g+9AEkfMQQ2vrtWrqyoznMkwCrf1pglfEonQKSiqz31yXwueQ/ZXcWRMMM2dMrjKYcFS309neKNh
Cws70B3TfDCjmLGD9N68r/WUuHPEbfWjGP0sOkigJoZdME81ztC5mPodgxLQ8I2NQZw8ODXVyQ+a
dGABbGUVT+ysKx2HexUOWX030Ub6e6jZR/Z7zwKX7DR4uTHdWN50Vu0Ea6U51SZMzO/WH8P7KW50
8JBhUedHpmXxDUM4l+GhhMlROMM4BjC/EPjtJJr5QbTKxZ/KGOa3X0jc1OKT8GluP2eVh3vIlvLc
0x85+IrN1k860rlNO3p98lEIyHjeA5WuxFMPNFuyI7CX0BmCtanmgy+DrNUbBr9w9ylHnqTwvZ1T
9S9KSF+DHFB0tvxGUdrpH21RU5Vqj43mf9wyZBdQw5TBxYyBxtPBliwUzzmu0/0HBls/eh5mwkiQ
Iq66/gfQ7ePPCP579FHmsgBQK2BeaHZtMMpmByh0VIVpG8JX4C5jnU62wwWs/qEvNSXHeVKeTaE1
PCd3NczEqn0/j23yQUNll2WpgN+zPTLh5/1R0jbGjbKejf2aBbEyRyQ4nS9T7uYp/jHWbsQhUXRt
PoL7DI4t9F8qUFn2bZFFZ8ob6t3Rqp751tbtEOykcybYEjg+4xxgZSsgf9fE/qYkqt/XOGFC8EMm
ke9gWt/QZ2hQFsMH2AHOJoFNS9v+AK4xKY6hpPXTkE1Fey/RD2dHLkMTnUHHrmHECVQEh2CWKdGV
Rx0wU//UgO71G0kGT30MvDDM/tcNPlbnwApldgEXfNyQpKtf5miKHnKvaKcW7gLIfc5jAVpoOnsV
ST54Qx6dTdhReacBQSF7kqAyXWwzI6tEphYNMmw0QtRC6HS2gvIxTeZwDvelry2d0tbwxhbbvKsk
/UZ70wSvbio8oFoq4VWPNG87CJNj0KLPA5tUBfVK18AvQYAVb+9MQ2J3wE5s/TRuRYPQq8DuohA2
hV7tXV7WgffdeP3ATzEpy9NsezTv0hqu5vGG6lLgaNJk7jO+6ZuMlcekzHyaOl/NEUR8ijDbj5UD
yTTWUfs/yVWXf+eFRm7HLdKAreW2aVTKy2Z+uZgO9o9SqmL6JctQ8d+mY7L8FNQT7L08O/PqPhlg
hb1pozGfd6XvFcUeuS3U7lkJmsBOIs79X4QCgLPFGejyB7BxB9SahywsPuQVZiiF9biCLNxAgNkj
jXTxMwlCrn7wIqzULsx0TY+Udnbc87q184a2duwfSFQw80v0GOxtrHrd7+pmnqZD38KF5HXgcZjv
+9Anw9bv52H4wjscPnceyGQJgnBSuHxko6Nq3/MSmeiB0nH+n1I4g3/kUx3mLJ0Kzso90vwxfzE6
od1TGEMq9Zz8n7PzWI5b2bLoFyEi4YFpeRqJIiVRoiYIUSbhE959fS+oe8ALCVUdNdNj3FcAMvPk
cfvsnVa1PEApSETCJwXWR5uAX3B5MU0bbcQIGv/Y6270MZgIGx8iw8GkrNSM1NeWYffSY2ZImdE+
HyPvl+x18KYG7FHVduxSJG02hkX+dLCt0G4/RSXOZivjpvDufdZ9kps4J6GgtteHR3MMi/reTKYy
34edKba6ZuMfN6U/VtPe4sqeNkbQ9eax932ZbZMmJzcVdtW322qA+QCfO3XZzqljQq2WYEXf1bZR
yjtbxRNFsjDpxY0NbO1nNuuUb3x46pK9Bou8vunHnBCvIqKf9pPtF9AHdUZ8bEmM7yCiIkgEdj9h
c1xC4ibxha3fBwKpzzEuuBXrNk8bhEUzxskckvCDZPAVfkNl1a+IiVjWKdFrv0o2eEDrudO9pns/
oIT7BfXUIvwShrb55HYek8VtrNr7OByM4E7XK2c6NC6qsMdMSm6IPnP9rRXOoJoMvdvqYHXFXDrr
oFigUMSdUI5iKLYjPSLQMZWYafjKyhc70fbuk4dEZbJn0sq1PhA0YNGoV+GYraF2gUqlMf9W5Cya
tfWYUZ0eR6VHCRd4Ze98GbjNzh9CP//UKWU/K7MhUVG5hSOwdKPTDtI1uvfeZDrjjneMPiZuWX8f
dejn2k4UzgNVvySFWKgMv+A/2/orlBRduXHhVvyY5KUF23TWy+ox0xyXrH8q3JIwPyrLQ5gHCQEi
8E9u5DwwyZNoz07vGDuK+5PQJZwc3ehM2q6sMeDSSntqfkGkbwOOodolw5Tn+yTC9X1tCkflDypw
KGm0pFbe+9ztxV5oyYjej94Tk5vhCJLZgg/gi1GB5njF6Px621uFeZ8UZvxO843B27cJ0dYeK8M6
J/TLyz/e3Nujqtv/CrLZSwRNOQ/d45/LbasNISQCvc9rthYUqjsgiO1PKEM5i9SJ0TD0JNQzm0yK
ouJdVKqyvezsKdh7OhlUq8x2OtKQUHq2gaPTcZ5qsjdvO5lTah4GJoy/oq9Nece0RqzK0Or0RuTz
MogRgam7xhflTSs6tM7RqiW0DUyzqw+i95tyD2A8fElyLfuFm03KXcFkwLAhOSHxSnOu329dhELe
3nW7HkO3IeQzCa5uFMlItKX6YqFC54vGO9Raw3Gqmbnr91Ya1Db8ffrck2Oy/dNkj1pL+SLRUkIN
MenhRnnzSH0UDaF3GDFHrHGosUkQ7MGv0h+Gvt7mRc2RCys+y3YVwUDP1C48upxV/u0WhNF5UZn3
AUHQnR+BT90k/Zie/BaVnY2ha9mDXSHjvE3GJn5wUtsNbgPNaMqdlSGyjLpqxOSvNCvnVdkibinV
Z1O6qVKXa9PPJr079SYyHMcSx7Kv80knR+myUiPOTTmUFvPtvIgZ2sZm9KnYyazrs22ji7rapOCk
oGso9O5rH5qcE6MqhuyTGiTpArOlMjxKRwRUkEpvcN/1I2WaT6VTIVmi91V8G4VpUGzaqCP4HfsY
dwUzBKUHY6Tcl0N0zqzh6NwmdRDvsl5Rf+q8TB08cq4bLWC8kCyzpjAEtoGJ8/ksP8P9ku6MTJBY
aI4F4S5Tb0cflNLLbCV3fdkZ732TCg9qL/SVtqnXV+lOaQb6ZxYI7FcBnm/Ye1kY5XdKTJPcMg1T
v7dEhdDUSPybPCSB5EwQFho1tPiFWW4lmrn7VsHkTA2T1RjqbHpHUG8Euzzpwy/S6ORzEpfpB6LD
2ZP4dfI58eqSyfm++zA5lGBLDY09ooJQE3cJeW+xd0iWbhELcismkc05mw7MLjWog+UEzarCM98z
pmC+MzWt/VRCVFRswjFKf6buWP3CVNz4Phy7ONvUY1jOu0BQJ4dBhKSko3xuiyZ+LWfe8kSWEO84
jdZ/L3PuzE0TetkDI8NTx9gMymqMqnEeVWsYDJB72fTB8Hs0pKKQ7mcWWtlHp6YSC4u//yyofdx2
fsiOQGETnCRVOuomiT7uGQX13J1lmcO3tNZigh+VutM2kkHvELlTBN85bSwenM4NtU0eifrJoWdz
3zvBAMm0b0bvLdtz4atI5lPpNDYV2KAU+a1JCkYZxeu/hwOzsaMXUBHu9AYWsEw5v5oimLqdhEVp
H1sD0Oi8MwvUZmruCrBslFcQf4xPSAGEL15t8ttD6BQvKO0RRvvBWE5bAZm8uZ1Gv0/wAuil9L6g
ipWAUf7RR173XtDnPqgOm9ZRhtlye9rOFiZ9GPt124a+t+k/p4VEWirRnSnb2JRCnwUY8CczdOrb
yO8I4PNUNLuxyZJvXjNkv8Yxmn5XQx9/F5TsCNS4qLZJYGBSAeCs+z//+TQOwzfPT4bXrI+o7I9W
fyymXt6w8O6pc8u23zhVrL22ZaCelOHHO/hUomE3OhE1A2skVNtBPeLl+3ZIsve1Z4aSwZQ6v/Ws
hipqnfv9L2aqtW9WRBwuSalz0H8Mn1mDsD4j2MH7YNtdvenDtvrqhHBDbpldiZlMykr3yS677pbE
xPlCqSC5bTVXPPMR9jGK3eGHUVTZe8EUW7gRzBJ/GqlTGqcEefjvFmlxuoGQOP2UWLl6tJj3/xr0
iluDGGd2g6aRqF00Ik+9KeXg+vcyTeNp2FItwxinsNDindJJGWc+7LHZBJWBFvsATZB9mrqJemU9
ttNP7qfgWJmuYW3pUMBL5TJyU3BewgdoZhrvHaR4iiBGQLdJ540ad+6r9Ck1Cgee2NapfrXCkVtV
2GOxc4I0jjcGnZavlFo4/LobkMYnWl1/EI5WJp/bfHAeuaa7D6ZrZbN7NggpW9yg2mqIrt9HvuXd
+a5of1J2b54L5D1CqpO2e0ynXlAEQ5b9y9hR9dsGHYFV0Y9hdoz9CDE3hpTjGwkoKNhlTkaRnwF4
cadVCI/thMfkI9VkB/fmhiyHO89RBMlEForeUwx/uI/0R5oBFNgYVGPGg0mV6aOrRSbETwNOZtdU
6IGWk48/48/iiQlv39syDMOC91biv4+BUtU7ZLGHj5zp5IA3aG5GAyqoLvcC6mz5yIEZavgRKWtq
Y7eFY6QgkQniby5dApOz48nPTgK7cp5oQbat8qQstmxKcCQny97hgYsGdJzufyhn/e27rGvsbcjV
SwSgDYzYGX3/1AnVnaKKKwo/bR30yGfEqoSjBGaCiVsvdcLmk1Cs12YwC+0JuRlqt+QHcsONav6m
tt68iK4lHBw8nbprjRbwsdD7qAAf1nMVVkUJHVgyONnMR5Z4PbWBrH9HBbY86KPv2ZtsmOvFrtGW
p6HTiPplakUfc2VH/Ra4R/xQU/vcNh4Zb9TlFUyV+DYndjqbwphmf8e4fntljRUYhedl+9TGoaMB
ooX7iohYg9vKZ0kzzfU+B0HMbsu8plDsh7Oa7Yz5exDSBdrBwIA4FXEdv0apT90vDgXlPehrPzE+
B+O0b7XHUNeTz8ISlr9Tokyf+ObpNxJvmmT+U1Kt1lsMia6Z+dBWJQGAhaPhLDgo0Ci7r59AfeQ3
doY/CELD+906Mv3p5Gn/NEckJ3YB3JWr+ScnDbUnzS2S4l5aGQGr1PyienIN+GXBlQ3jfvKm+ok6
M3F0Dkpiaw9KO1hlMHMaC4HuYGE4QFUrTbJowvbsjyhcyoeqpOvWIj1xSPvc+Z6ntvHIWab8kML7
+YU5IvPJLzOKp5HpM4gTa0SnY91B6tgMqd3vRN8FuyIdcMWmXbLFSvry2QkdekoeLZgHLzKju7DN
rJ+BG2nfjKyRD55RUz9xhaf0z4OIze5k140fkdVRAw7Q2v5ALzr8hQkxFGkSW1adowc3UlEVeswg
l8QQhRGIjV2jA/rB0lR7l1GYbXaaPh+Uupzi6pjZOdGW6kP/Z6lcuNQiw0hiGkc2V8xY1uLBr0Kq
3Uqv6kNe2fWtm+ZJTWmkbtwbcl0qGkLTiy8QlXbhHvSSSxzYlR8b1BBOqZGQUOhDLe79ytG9U5GN
42bUOJiiELGzES2MTvPoW5J8qzrLu0H4loQqKYWQNybcAp/adixehrhymIH1md/WK5LbbZIV5UfI
xijAlGk5wEESM4uzCxxH3OYas0ljm2mvCUiVV2lbzbQbaiN8migjF8ekT7y95dPh+ziRsKPKKYIj
3pcrwdOGsr7rNOk2t3jm/iGs+3wfUM+Hh6hDb2Qn0ST0NxZ4GJjD0DBIt1Fj6fFW9VCC7IWjjz+7
3q8eGUhGBrp21DdVq7DbI7BH0kiG+wQ23Ju5L6Z3lorUDbl7a+9ychxFPmaQ2kedn6GbHoXmLi61
6c6dErxYUQV0ykq7wTVIap2+DtXitjJM49EoompvhC2k0ENRy02dzYk5lq8YB7NJ1AwtTL51w+z2
UlgN/R1FL+c7BJHR+4nuuLnDiyVy56CT/UPGxKvaEBGM+qGdPNN9IbuQXUzsO7jS2kTkgv0exE5y
cEKlvaaqrZs9ap7WtCmkDYoBlSV42TyKpxtbmoNz0GXoHJWZTj8rwXk/afmclJd6FuwL9ljfaK7T
hAcP5/6+tCUUgcbYECThUyhFZHkWn7wkjr8amqN+aCbJzNaDPOcQVGYpdohEuu1dO0zFS9Lyv4mZ
ovd/uqQEWuEnxeAjThSsLGLEbvfejZziiyGpV4S+V59yqGRGslUnPXHUSPbmOj1DSkluvFZ+R/t2
cDu3PqRDlET70GUGGZUypGhlZXlfNS8wrVPXmSo5ZbZNBqBZNiFa6QZNukEB1YietMAy6MvQb2Iy
tzDZj3LUQ661TDxZWYaRA1VNn7qJlzM1Ko+bxnZoP3R6Mv1UHLH+wZgC8SRiPfsiyFU/wmlVPxda
4bWb0PVCDdxprE2baPY/tL7Tfc19ku4EvIhHmjb1517k5bGyC7oLUob8UyPaTothfLE6Qw/fKUnL
a1NHzXiTAeb4ZrDJT2YK7evGkqa66wa8/S4aEu1ARElznwo621ja3fuCALgE5PenEZAMajK/yZgb
e+fR/fxN8FTK7wpt0kPjCEM7JvGk7gYtGn/0U9nAFpfoXRBvasezTk1XuujJohqRv9Zu+A0C8tw/
yo4XLlSmPZHqT6SkY0YBouyRjcQTBXtyseKLnDJYgE2/pTFdul32cYzs+qTXcfhCebr8yHUivxWO
TkeUPlv4Czk48oLajVNzG9EufFBNLqDGYx73hZb9eEurXWkbVzc7FGLM2h53Ggo7uPpgcJLPnhTl
KQtqinVOr/X9qY51WAdCspZN3TFwf0IbGdcHDUG5k0NdFqe6gNxmN7SGKChq+1G88WsH8IovxfDQ
xWGRvMsMy4k/IXuv90caoekTwr6l9zFEKMJHSVFPvyRxyoEkKA4Yu2+0RtwZUZHYO9pExjuUWa34
xp26oP3KT+jNyRxdOdGXEUA1hB2k3rPb5MPP3E3yrVY4sdwHqqfL5Ici8N9TiTHyrd+0xpd8mkT6
oigdqZNfxFO008aJ3jEmrfojeRP1GCrkMF/7Vsp9QtZJ698PRwtK4GLiNH4AaNG+2K2TAhOkSGu1
F2Dpa3ivBdrOELkzFm0r/3fiSVGMOU3aZF4JZVrA7bykUo6OvPFtQqH8UE7zLRS6XLUXfn8N87VA
2xlBWgQzvcL/on4js7S3s1KvDlvqBczX2vosILJtZvddSTHnVpmA7O5GQA+CMgZwovy6HVjqDik8
qUcCpm5HjYmw+RNcNx4v4B1XXl9fIO4iqxy0zGKBLHRPcWz15v+B1Jx/5B84Mn2BkSX6i3zyHXBk
thAHKIXyBh826EcjNFXG0NwQEs255CC5GVnOdQjFP3zFb+BxIhoI+QcvAzfLjF6vnGKLLMHjeYjf
yoHSl9g7vQYcFit5i2NwtiDQXrhzPjSwQF3YkLUHzBv15u3hqyIiZGLulnFR5zEDC7NXwjN/a4Hv
XRCyWnvEwqTpD3QmrUTGeM2CWr1FC8mo7P/PoPbaqVqYdTL4c7vNxSgsEt3PjtbF1qOuTZfo+leA
lvrSrMssLLzK1e+ESaED5b6aXi9gr5EcKR+lO/6g1DIBRrxu0xc2Tp2cBNYFak/s9DDO82LtFD/9
PwbrVnZkKU4keq21LUfTbmCCD8m/ka03tPLVT7JLIlprT1jYeemSYTt2CpKfRofa1DDooPHe+vdD
rNJP55dpZdeXFFMWMblMlExvDX9wbr06JYwenNZtL5jGyq4vWaYkNJXw51tUtGxtY7G9W9EjY5aX
FMTxIsfzX7G2UvPf3xigIiAuxwHweqkXoFlMB3jlhxHuMunupprM5BKO/d8Pwob/+yBpNb6vNeV4
D2821eQYgpaxhQzAjQmNzn/Lv1dMeAs7FDXMBWVu1LelD8+Q52ZUOdFIN6z2vZtdOe4rlrQMTqyl
WhC7PEXFPz3axzvdIi05/wn/XiVdzIftzXbINkPGZMjUrcCZEIHmLzDDcFldHHtcO7WLbVCNaQ+h
LglBggknNU8cZZn567q3X2wA3fgQVdOc25xZBXL/YDMLXMfVxYnKPwJp//CxSyKu0krM0gryDh8r
v0k7erDsTzITvwFbfAQN+yLL8JT34/fJyK80kMVt6HRSL6TGcErkq243z0lnoDdPHXfyhfv231si
lpxcCcSHMm+yjknFgEDNcBOK+6EUxun8rqz9/uIyFEHq0KbVrTtDtPtWq1+VkV8IPv59XMWSgIY+
VKCXVWzejbVnfPAg8+ruBK0wSumNTd3t/Aes2PWShMaDjR3qTNO4S0JdHICGSZv+oNFXw2NTFgpx
XhedpEvTi2vfNP/9jQmWA8UHA/7ou9FkcCKRKnycRZ2rJuguEHOsbcj897dPCCIuqqbiEBuBuR2x
xk2YNq/nF2vm4/rbQoS/MHCH5F8r7Ki5bf0KUo5hVxveT9QannpfnqxI21AIu00Nnnn+eWsfY/z3
Y0D1jPVoqeYW6vCUbrFVbLX0Ej3E2o8vIh+wpsEERXlzW3sMaSMtou/S5CJBwcptQkf8v+/ehm3c
O27U3tKao5vAfU5D/OO8WG2YdNSOs2fwo4ja5Me8ui7FRCLxvw+1qtYEz2dQAvTgG848aGUAY2SH
89sxJxv/2P4lFxqVNz/XgoFPmvr3QQsRlMyJr0q3fEfurm30i1Oy/053hLdId7KhaFNp8x0zR1fL
pDgUD+0+60pEk5rtQHbojtrL+a9aOQdLnjSHnr/QCr25taLxc8kEzq5BDe1CoLX24wuDp4UeuWaU
t7feAGeN0Vavqcn0xfk3X7lNljRpUjiBBtS9vU1c7ZleJGj2WpfbIbhuatX8iwEmyJogMwFYUa+M
4QqtY/8WVGlzYXH+efea+pICJhNWUwd1AUZU2Heep714UffY5dEDUMSHK5aIRyz8k1dNFMdNCSAS
usKNHHtxqLvuMR0MtTv/hD+Z0l9WwSMWZxV1gx65ndAm4DHogmsMpbgHp+hOSu9oNujb2Laf4sm6
bSikborkkuL6P48Wz51X9c1NH4yg2grV6Id+ROXQKOirhUX08/xXrf344twGpaVpaWbrM7Q+3kZ9
zkSOT4Zw/tf/eXB59fmpb169a2mu2EBH6CE5rnUAxaLddTm1WC2/GM6tPWPhqyKfiScbZP0hjcUn
MHkxEAHErCEbvfARa0u0cE5oS9LUynLjYIUpsj/UXpk8TbMLgdU/71qWaOGdVJ1FdWoN1oGhmS1M
DWg+Ieq7cYwPmiBdG0brGhI7HrTwU8FQTyrKS5pLEx1RMc9bucNFuoaVXVgSxQiz7SubajvTm1NZ
HwEWhZ+ASjnRfQoo75Ikx8pW2Asrb73Bz5xgsg+B2at7UJHVtMmRYg+v2+olWYwKvU5RJuYanFAb
HFl7EEmXqPjWXn5hx6piuEaj+3wA86BtR8P90E8XlfpWrtglTczolEZghGlxbC3zS6Cm5qH0rXBX
NdkmFL6+u8qel3wxEdztWSMi4+D54VMb+eBnYdvWbCH35x+wtkYLY64pfSC6XlsHZkV+1Xn31ai7
S3Pqa0u0sOOojOsKJIN9oNK/p5t0DzHTPXYWJvZ1JmYvbJlO+zSkqaYf7MBGr8/EuhDIVFeuzcKA
HQ22sZFS8MEzIQMFxASANrJ/nV/4lWvoL7KYHCblqU/1QxJJ8wfbq4N9o9zhVJF4AFWSvauMi1f2
P6M+E87Y/7qFQJpMEwS5fnCm5MDo7UcYEhUDHf2h1Z0PtR3mcDRdIudbuZmWRDKZggLdjIgMMpDC
+2zIYsAm/vs0z/oL9H9ra7cwbGcSTUhPozh6dv6Dyct9ycgAucaPEYkNM/IveIoV27DmD3zjTNGp
c2rfsPQDXHHM46bqOdMreeEb1n58/vubH/cgV/fLsLQOVg1CTGa98cNN5fB8/nSt/frCrMF2Fqkm
mB2MetJhwFLkLOilX3drWwvDdpgYVKbNCJK0x2H/h5gDYqWP1736wqaltEVp+UwAMG71q7dz6G/s
+irqGwxhYdKq86LWHIi+QKvbJ/DhNO6ZanjyKVUcz7//yq33F2UMDFlMtY7WoW5Lw78DqwPX44Z2
bwb6Zogc3YLjW7eZNTn/vBVzWzLIOHluhE5W6Qe8sjoKfM/GA9exLUJM/PwjVk6TOdvhm7PaT8rt
IOSyuMin6N5LNf8RQbRLHPprv76w5iJC+LMIW2CQDYDDMYLsOui8S2WoteVZGLEj9abobIPlaeCN
Z6kYTYQN5hAb0VW1J5P/83+XB4CINWRi1A8jE0NbIzLVrh1yiXguvMXnd2DtKxb27E5xwjShxyyw
Pz4mKgKA339SpnVNps4XLAxaRq0G6cucL6b19IFBS/mQKqb+z7/82gYvLNrKG+YxGMg5qEIk2wAx
mk3rFZeUoNZ+fWnSdjvo1E5wpKomT+8zuR9mV33Vuy+pZEodmq9OxTq5SNbQUuNwAgi8dJGubKux
8MuWalOwuiWZJmhQBgXybmeJvtkVyUUu8LVHLGyXYYRQi8LamA/nt1qAihAjahia6dvb65ZoYb+Z
MJCqBBd0VLSHNskM8nRNiD3P//ra+89/f3P3qGByy6zP5tAFtnQrrF8kem8bH298/gErwcSSSIbe
v91Wdoq/qYr2MRlsc9wYIInyjWtZ2S/Y8r1baGPkdZZsLCzZSdy6dXUOVFA2NiLiabCP6plfdb42
zn/R2pItrLkPdMaGPb6osIL6HmDYL2uQySGZT9b5J6zYnLGw6KRJbCUSAoAESCu4OIq7gPzSC7++
9v4Li4YWCvr6OtEPJWQ2RzmP+c61K38uBFz1/ku4ypglw8DkH06hnOSNdPR0n81Dh+d/fT74/6hb
LfEq7QDlDwxxBF8h04Ke76hnaL3LTRg2+rHoxbg//5yVXVhCV4qpaZGZc3QgyLZ/qN3+s5651pU/
vrTqygFTrM/1vbh9VWHebYewv4oBmC7WvPNvjHpsezXEBStkmPR8k5hft6P8Omf2R2X1zY/LYRzt
DIj+gY1I4b8WPRJbl2raK2dTX5iv7Cq7ZWKLNwc4RNcvHr67Y2/eaLIYr8sM/mi5vHn/zBpdrYlI
O/oo9jdJWhb7KqkuKYStXHdLWIoYQ1eMjNTjcvxTEBa3UQ2pG4J394mrDOaOvJ/Xnc6lFTcmdDhZ
XBwZV2ZCpGT+LH1XKHS9r3vAEpBi9QbMdC6eoUzBPkuYefYF4zbXebWl0JkhSq/QK08drVL96O04
OZiOVl9nXEsUihgqfSIdMA9BYvYMt1HSmWuPVy38EoISNTChyqLlcsva11qP8x1DBpfI5VfunKXI
Wd9UxlQWvXnI0jjdMi/3Agj6Uji0cjaXOArGdUb4frmWkwCBOTIOJqC608isOjxc5t0QFRcUtda+
YmHFjhzHodJICpxS04+1EdMudMzv163/wv2qQh9GJPKYI2R4dd97jn/Seu2qNrSpL7EUCDcEaQPT
2kEUg7Vpa6Vtc628VDJdcV1LPbOg7FKthT3ud2QzdDdlP4DmfND1/LkKLqEP/r32fwEnIH+H8qlu
gt9OHv1kuupr08Ixf83SMw32X78CRYwJYW74f36lRaPpXcXM+FWn5i/chON5kdQpq6BuBgLO8iVD
H+4l8aR/r7z4Cy7hQyQYQOt2cDTvgzGThcLOewLJxcAQZdPz6/Nv7yWWqrlMPYVTBt/hsQwgPXWM
Qu5l1SfbqiwvoZnXtnf++xvvFVSBTA0vYRg1zl2gRKZLygElh3nlJyxM10KhdZ5J8X/DVjgyFYvp
JkNDjcuTly7Qf19Dwl8YMAT5M7tkBZ2TkN+gUIIAJ3xwVPzUR92Bqebj+c1YW6lFEE37YHA4sJDM
azEMgsB/jaK7SmHE/AskkWRxrrsZvH6ePVP0GeP3XpeXsKYrb74EQ0AMhU577FJt8u29KjxmwwbY
i88vy8oZXWIhMtdGdhKR7aNwUvOldir49pRdmdoDcl928XT+KfON8HeM/hcOIoosv6LNWBzrvIdJ
CRVTIY6otN5Dz3QYWshFaBedf9Taai0iaSutzNCwtf/bZ/iAGKMMU6ld1QMR3ryObwxO9RKy7bTx
f6NLlG88xlco7NsXYtG1zVhYs8PEEjNuc5fCb4f7qFF3Vi6sQ9ldRCKtPWFhzxJa9SovsII/Qt6j
TrPdMnvvXSpK5/H8BqzY8xJhaok8s2gUFcesg+uDMDTfySCD41KHs8nyAggl0zy4pCC5tt0Ls3Yg
MypkOGev4L63mcMsRNXKC5u9tlqLoFpA7mmOqe79hg8O2i4LAZLRBJnSzezh51dr5RFL+a+E+ngt
qqw4Wi38rwz55dvWZ7DKtuxL8yhrj1i46T7s0wyuASyisTvnXQJVqMZwsw4lUIHYbHQhGvD/beNL
KTBoKBPISsv8GIyetws9YJoIw9QHZdj1U9t37w237G7bFnKHLJXlhShh7eMW5l7aE+Pcc+vFKUzv
biYsg5kiL3fxeB2Y2URy+b8mL00fvBAVsONoa+JG6BAKhn1yuG7/FyZf4jSSJJTFMaogGgh8Xz3l
rgcjRRReGo1YMcilNhjZlGtMbUBuldvwKbdfiRIQIsC7goGqdvqMuDn/MSvG6C5ceQChqjl5RFVj
gRiNwbQ7wg1GdIG8f8WJuAtTDxhUzuy6yo/S13/DqfO9ThHL08ubyrHuwlB/QLL2yl1ZGH4gvRQy
Rqwy6HTjEA2BuO0Shhi1a2E34i/QWDMo3+2aHBKp0g53tKTNZj81LhRY5zdjxTKWkDHRVf8X4krE
n45l1xsHRkTfw3VQP51/wsrBWiLGPAuGPLNUsBlb/aNnyi8ZtI0Og5FeHTwzU7q/7jELE6+nCeOD
S/YI18p4i0rTLZoa2qYvKNWEoh8PoXmd3KMplkpiCIklkxq5xKRr3WWG0+4hLHt2Cwzm/MesmMgS
MhZMiTYURicolzH0Fmg/4OG4MlB0Fs6dOlOeIA+dH9tSyQcJoejn4g9fxHWvvrBuFYSd1zLBfDAC
LqsfkVTpdC/rJnUvhOhrJ3Zh4HAgyrqAG+44c7JvnND7EEGStAupMV6wifnI/CMOXYLEQABAvO0S
Ss8wBidKDyP5haWnP3KuxfOrtPKIJVLMYW6rHzJuqahKnyB/OGaq3avUepoP0nWPWDh0y4fLZppc
cVAKXTQ4ZpmJ5sx+neQY7PxSpBcu3JWzuoSLRdVklVaJ44Mrwz5pSJVuNe0ipGtlt5fiYo7ZTEhv
0nIAg4Y8eoe/bu0BoLdTigvZ69oHzI9+E6yXgdn4jEriuWkKBAaMMYy2XZKHWnv/+aFvfhw9rjyV
aPEek7pQr6PnOofW64OjqaBUuW6jFwYNf0Skw6eUH9GGPzKL9ODV3mmeTQitK2sU9sKonaqA8pTi
wRHmAXhBGsRH5oGCr+ZM3HD+K9Z2YWHW5EmhmRt8QQL740GoMniIteLKCoi9cNVK91UA6yLRbaZe
AqgVNpXSLhjaypsvUWOZLH1436D6ah06DzF86rtCVZeWfu3Xl2ZcBW3j0/SEAaat+xuoXmZa9syV
l2b91h4w++03JxRp+aHpHF/77egFE54lY5HRJh6iS7nXiv+35ivwze9btk6wNzj5MTPcvaqC9H9r
XGKucTku8g1JOV24ilZu1SU4bBxriKUz6lxTeJ9G8c4zYeU1R/Etj9wvVx1Ta17FN19jQNuVi1DD
npuILqUxMxBppaMugcXXPmFhzGWBfkTcuYCfDb8zWK8Ygsj62ajHmTHKuuDhVoLkJVgMlZA8gt09
P8IOluz6OkypiWt3mYt8nSHbcdcm7gfHkT/PL9raRy1sW7bRZKOUkB3tMsq2QxFskxCWbMo5wBA5
bhcig7XHLIw8AdjqBonIjmglwe/Xf/Ri6w6k9HGS0YUJi5VHLIFkzOUw1abnqGKM3nDs22GbtLbY
pRVa0KUDf9BVC7bEj9Xcq7WbcJDlTPuMRvwxMMp3pLAP2sWa/9qnLOx+RAN61GBFPsDj+q00DTgY
ExA1EkR8fZUemSnM+dlvrGWk3MIQbqmOapRfghpIgo5C4oVFWrm4lnJkkMIA7DZqAhx/qrejFGpX
RBfrIWu/vjD0zJ0QovHwR8rqvnoDRZ3ch7nh/P6u/fjCymH8s5uspZ7qGI5AuoNSjoouDpys3LhL
5BiSiOE0mXO53+4f4WjrYHpqv86pvF8jSXQZjLsS3JgLu4ZCEUEBULKHSRpf4OZ/KYcOjYKkuSSM
tbZOC4u2irINrYbzYwTNqwEl8baaCXzOb8LK2y9hZAFQQFhysrkGXHQ7o6nzr5GMIcaF/PaCQ1p5
/yWWrI9rd9BSB6BXEmYBJU0tdjZl1cbe4fw3rD1gYcTwNvvuNOJcZTZP2gmIhKxNJQTsjucfsHJL
LKXJROBqVDRNehZkiwdnAG6iQPMfFMm7ndav55+ythXz39/cE45ChCkufIAtsv2FMA/s9nX3aLdm
cMHg1h4wr9+bB8xNwsSxGz4DISdIBOt3CYEO3EhXYvrEEkOmLFROEtlkRwcx3q2AZPjFo+WPtolk
CP38Mq3ttvHfr8g1CyrRjFRrkINh31T+VESbFHnq6wBGYokhc1w0p8M+Nv+HtCvrlVNntr8IyRhj
7Nempz1PyR7ygpKcxGBmbMZff1fnKR/ZNFJfnZdo6wi3hyqXq1atBZjLmGwSBYW7IeDpyiYs/fyZ
NZO8Iwrybkrh1T4k27xAZa0geJdetDpzAJlTQG4AMs7g3h4Ve3OBmg2p48rLfvwcQFY2cvRM44I+
OZAgbY15U+69lF0kC+qROW5sNNpSZU4r7+qmRgSTd6CozVcjioU7YU5uxAqQyNJucvb9gLIOAphT
r+ZI9H5w89Afg8v80RxE1vedWzQg5vrdgldyw3rVhVOKEOayHZ5ZsZMOLfhaguwADOW2iPI91HJW
KgQLZ3OOIWvLHJvS4NO4DDY0LQ5QXbhwTWZWS4sJtPkCt6Sy7iMfoW8dGHnh438OHRNjFkRBBpik
acsD2OVANJtDUs3Jt75ehXAseM8/Xf9/eU9Wd3XaM3/a8xH9C30DkwVjD6jyzSp1x8IQc+CYgJAO
8Xoz7eOgq79MedR/VTJ+DbrCuezwzMFjhIP2r88hZ5Rk9ocZIJ36p0X5opM5B4/5DIDoFKRb+ymG
NDehSDoHYKNd+ekLl/AcPdaC7y9TiHIhRgFmshP+KhrLZFPq+CFA2/X5KSwNMruDmQfnBkJyrI85
1UiR9jxFdPzkpAd6Ib5ijiYTrlM0kNwjEHXMs41JIaoTFOAKOD+FBSMms7BaJCBh8ihD7tkxwHFP
aHvvmjUGt6WPz8w4SkF9HgsktlUyQgoxA7FsMa5C6j/1zxQam/97tRuQhA+174IuNFIPaNCEQIkZ
tpAd3LMWUYTH19ADn24zBpptM2RSyooB0PcqRbsHz+qL9JNnEJV5J8LilYzq0hgzPw0Nr9xrRee+
ctFcZWMEMQCePNi4CGnUv1yw15jHbK/HEniUpjDuq+jHE5E2kKaFgObD+a8vzWC22S0TreQgnH9N
Ing81vaQlajv2qm4sQFZySV8eqAwg9nryfWmKYf6nPuaRZ0PXTsxZceeG+f7+Sl8WmnH52fRVqJS
y3hDyatp/Zskdx/KEykHOH/3lhao5/rfPG3vNbtMHpy6cwRSAvkuQpENeW07CP/IMYumYxm4cFAx
XgwXpRMxyiwfCnA39+JhoB9KQwk3DSDV2z+5VXCFgtl1K/Ln86v3aYYMw8weVqJPodEKEtjXFlTo
kKxWm9wL9l5g7rQzPEQxOQQ8Pp4f69O7D2PNbD8BjUYLklr6Ac7Za9rzL3riV4zkX85/fuEsz8FI
1Zg6tPVq+tGP/CpmyfOpvzhDGNJ3doUZcsF7zblZZGWDWERp8Wry/DYv+/u0zG4mJu+Svr4rK37J
cxoLNbP5epR8spUzvZqSljdkzMVB20Tuz6/T0iRmNg+OYvSpQVTjVTUF3okD2el6eDptcxwhQZP4
9un8QEv7PTP8qGk6k5dsepUs1xuLRiogCNopdMBa/3h+iAXfImbGX+Zpz/3aTiDK6abHyBrnqnK8
9r/zX1+YwByOJH1wsQRBMb1C71NuJ2KiXau7et+OdK25cmECwczMazQWReM4Yqu7SAEkkiV78Hb3
h/MTWDCJOQrJgpQMjIxkenVT9lwjItm0jBzqvv/Pm/JLYGHUDWZWXTVau0XVTq+RVCd9Lyi/tm4A
sgiQp6xMY2mRZne5GFqIxZVg9x1G397ppH6Hqlu64pWWPn76+19BP1TLOggAuMPr6Jt+U7L2KVHN
CoRxwdTmYKO0kWgDh3DOh7XFc8rHg0vpt15C67ucfvt1t+KWls7pzKKJHAPhQAT6Aw1ZD64cHwIk
RCezGrQtHaOZIdf1CI1vzwk+oJu6O5GLVkw/CKB1JlQDz5/UpZWaGTKzccfihKjXybMvNHmqIMyT
dZBKb52NgnDa+VEWJjKHGbUQhs/7CTJVfyhFTzMxfvckEIoW3Rpzw8JM5kgjlZd12yA//OqN7Pdp
CPiNK6X9KxdkiuuX6cLFPYcbtRBJM0r63kcfJA/99IWWBWTFWzxmikM3falEuRIiLtjHnJGqNomv
/ZR7H9Cv2jJZPK6f26XtmNu1zwQvWsyByX5b9MERDckbOpxYqdY6PpaGmFk3ZEd4QHJJP5Ceuca5
glD3xs1l6Hrv54/Ugu3NYUbQ2coSL8qir3yQVxVCAFeM152Wl3kQPjPt1LEiwirRP0uE3396LZ1w
qxqhesbXgs2lPZ4ZeJv1Oi165X0kKX0YS6fYOD6S0+dXaCFAn8OMKOSbc7TpDh+a8kdAR0MPVX6G
h94p/IshbmSLMG+CS6gyqTtHHIFpdYBAAzi70dAQs2taeLZ40VJDIPD8dBZO1JyWqnDKLpYybj4c
5BppEmoK5dJDXrMGHeiQrOpLKM+1JNK/zo+3sHxz3JGCWKzJIFz40csozOCAGwdPwBzZiqTbxvAp
HRSh14/Cgl/5B4ikq8YnDa8+JBzJaacg77qF2C0Erbp9gSBRS7Fy8y4NNTN/5baQ5h1E9VFiNqfZ
4XwXfQed0vRPuhYimdvza7jgk+dUVpFXQfFIBNVHz1EppGDyQ8LBk9k2Zz/iZI0WcmmUWdhuiKNQ
ySPVhzX2qsGpRtlizypxF1gSktX2mqVlm7kEaSGTWDOoEI11tjkNNSK1nXZRaMHfmiXtPnIuXbeZ
XygbaJClpCw/5FQCefiVZs2VSqJQFz/1uPYsXDrgs6s/zR1iI4BaPyIwZ0AfFZB5tjkJv9qoB+lV
C/6xLNSY3/mzsLB8cxhTXw/M9RvAowzo0hKv2OanJyJsCOp8m/9XUDOnvkJqiAYuQpvXAtTMKkj2
wdBdQcJ6C0LtnXGqldO94L3npFeZMS7LqCff68y332MosKD4WrJiTXJhwePNkU3GbWLToMPnI8U1
bQi7Vk7xaN3uHgWilWtu4RadI5qgb+wAqOPGH8AlJlB4L9EYK18T1G7Ob/qfBvx/sK7UneOZCD6b
uI5x3imbJlZsOqrA1hZazZO23Dbgbx7qEJmqkj/DVUBELKcFRNZDSt3WgU43Mq51dixb1WbIjJio
f2fxmNuroeTQgz//I5f2ceY/Ctl6xgkK+s5lxapjU0LRZs+mwfVWBlhwUHM4VCmbWruxT97bJEGt
Bhqrw9hD4G4AV/ah9RsOZVeP2lqGUNbK65UH4tK0Zk4ET0NVNaMc3tNMocmNae7mXzqozprLrvw5
sRYECSZQFnfVO42r8jsoEug3VL/Z14t2ZQ6FglBHBp4/37yXFaoT2ymuXYPmIe2Lw/kBFnZlDoLq
kbUIJOTr3kFqu5lcNwS16i6Cafk5vSn4Wt1jwcTmRFoT86Cg3HTNuxcVSfud9kMQoU9BkPSbRfFb
vVw2m5MT+es5TYVC2w5Nq3dwytycro0EShoeeupP9wat8hWDXrg05qCoPBZdPlFRvtfgmz15cYX7
NTHdfS4UdAbdsEIQ0UQXhipzmq0UDa0jF23+egLonDKkp6jI1Gw3uu6bUl8ZHS/LlnszJ4DuKhJF
vZe8y8zIL6bPoRjHp/L5/O4suPI5ZKpSauLwM/E7BFpjKKtX076S7pGmbNpCPWyN42bprM1MvgaF
WgKim/i9aDn4YLFQjXPd5Y5BuzdqSf5K/WVpmFnkAITixFDNFm9pIO/AA4WiavDRx/WKu1xwXHPg
lCoJUkJxLd60oYP5iGSexRsLKkvn8aLdmMOm2pKxtAUX3NtYmTsVOAjx1XGY2EbzfsV7LUQ79OR0
/jLHYCp1X1QFf3Mhjgi2EsDwwK0TQT0S1thSsbUtsoIgCLxIsYyC7el/BxQqmXjrRP5b19n+Pkav
61vGB6jmnl+yhS2np7//NZ8SUFcGymT6FijTNwfUcaFyJN3OTLuYD2m/Pz/M0taf/v7XMIo6LCfQ
H9316fBEDVjj5Ik67vzHF4xwDqFSjZl8iMjqnbL9/rQRJaQCOhZcN1C9u2yI2RuhpYMjGUntWwSJ
1TeXliry9kOpR3/adAh+Sf8ImStnbbmWZjSz99JQn7OO6F3adOIxiqDbF0HC97q2kClQBfN+Xzat
mcGj7w3F2xy6rqnJvhgogG0SWl5HQ303DYNZuVoW9n6Or6JJpoEs7eNdNCAWrQegebu++Hl+Bksf
P9npXweLj9C/1CPXO9GNX5P2ROtLV3UJFrZhDq4a3LGumwGnNuvM1uDyI0w9nDKoEP34uOz3n4b+
6/d7icuhxZtkb7hA+HfdJ/GbBTGeu2IaS8szM284W2cSY5u+Ba3iYl9kYmrDIvLU2s20tEQzw24h
DSwTo1PAeNVbPcT/cU0OHnj8vdX37IKLmkOsoNdaauZx/ZaqtL9jUwWl6bTw2bjpErcOVk7p0kRm
Ft6hGGXHgWf7BHIzNCaPAfN2KOZei05d6KjmoCvDPUjZN22+l3ldHoG8tb+7Cm0MRjeglBOjqF8u
O1Uzu86noXBL4Wf7CpxUG78W/WbyyBqcbmFD5pgraAe3TBdRth9U4//wEQm3u97t2RfGdKb3F01h
DrsyatAQSJfZfiptGbplMhymfuieLvv67Bp3dXCSGS2wE5AYyiDvauJ31nNrV55QC2+QOfKqUnYs
ISed7SOIJG2KXiaHuGDZFR9Usg2KU1dO119E2kndOY9XUKsiRb4H/aaNfvFxO+xK17DDZSs1M3DC
vKwGVQv2QbOHeKx4OBSgrr/s497/ej/b1iophxQnqa/pVQs5uj1vwQh6/usLbxoyM+mIsiDzEqre
CoijbqqW/smESZXt2qqZNhOiBa/4CVn2ldksuJA5nRdI4ND6ZAoA4EDHBzp4Hy2nehfhjdYpuYZV
W5rUzLShTp67tunVGymTY82KLWfXdVVsYwiDl578Ah2P0Xcv2vx/+L3yVMaKW+184YoggVj06HvY
ZlVHLkuI/kPyJRhtaplJ5/X07Dw9OU9lt3GyO9rbEOH0ijP53GP9w/ZVgwmRpkbEO2ZPepeIPsoB
rXLrYcjnu/IP45ebFS1pC+68okv+BnyVYYZYME3a8KTI5Ob5ISru6nzNu3x+q/9D/QVTV6euh2yP
NCtMRpWqKHYdOsPlyv2xtF4zoy98tKv56PjfQ7B7CN2O5XtiUg8cJUrszhvn58byj0qabzg4VcYg
26u4Ca6ACvMOJrPk6ANnuBF5ddm9/g8BmEyFYtoRKbLeU+tdu8HkiCODcHWowD/2YapYsR+XTWkW
tbtV5/VjDW9m0Kr9rRsme19INDCGIpvo06QcudZ7+/n18g8jWJBkE+irjQbXZ68hLpE/JzzbQY8o
PjiV9jZBsAb7/Fyhjf4jloaSUlPKLg9eKZJCGglkF1e8IvHRn5wDooxD67bgkOqPnVjrJlmY3Ryq
1+RZzpjb6D2o0o8Qdt8jDoeoT2Qe8Ig8TDpYy2IvDXT6+1/Bd8VVR8e60if4yEvW2iEcAy8Ovbo+
ctMk+8hyvT1/NpaGOpnBX0P5oCKzjgfmZpG2vxD1Q9w+0jdREB0dWbibILZfLhvoZNJ/DYROK9cb
LFoy/Ui9gDHgl3add9PRgze6xcZr9O/z43yeCCFz6J4DGrZSIqe/Z8GUQk97egUZ11Xld0dRdl+N
GZ9s4q+47wV/N8fvRU2fBU0TpHvryYhuQbmtzS7LQJez4oyWBphFCiCR8ik2h7/mHQ1tk360aXLh
fsycQhZIt1BOqfeoMd4FmZNsWpnf29zbOTRNNn6SriS/luYwCwySzmoyCAdFsT5lTpjVQt+Vru7X
1JAXTvAcvBeQ2la9QeePV0aHyTcQn6HdDuSWV5NI69AmfCULuTCROYSvQyjYJqAU23uNl3xwr5s+
jPDlRTRSlMwxfHHUO7ZzqN5bblroa9BSD1CqaIf4stM6B/A5XoG3EQxt7/R63HKQp+wR2F7682f2
7SjeRaOysAUVkw/Plt61Q6bVbpfTZ/6t65HgtCl/uY9WJzZK4g51Muvc+5k1oR/3e0GjNbjH0u7O
Qn5nbHkQo262t6L54aPl91uArtO11VnwSnOOMMdLiWOgh7v3cXUMKb1HTviRkuJX7qijNf6uG8s1
Sawlg5hZNmggez56sd4LEt0OMXLZXTy9Ql5qDxE0sukvfIKRYGbZNLEulizR+zgO2m2O5rU9Xqru
ReDof6jCpM/FRFw48qnNi+g4xcq5zy1El1d86+mG++REzfF7Y6ESkA/DL6GXOdirjB99UhwbkVbb
yaYr+dmFvZij9yyoJv3A13rP8wlZUmn3cKyHjiEXr6rhHV4gWnlULk3n9Pe/DKRO+pSOfopdd9yb
YQq++aw75sWwR819xQEuDTEz8R5odQhQ42DFdXOLqB78Sw4ES5ncDWNwWYQ/ZwqrXQrVeRTx90kB
YgWRuy5CnrK5tbJuL5zGzNLtAOJXYnFsZVPsJMc0ZPrOx/ban5Kr80HIgjOZo/lsIdK8VbhcDUAa
u0ILu2PR9HbZx2f2bQZ0EnQkivdT0gYPpdTTsU7A7rBykJZ++8yq4ybPCzVieSoQ/G5M36mQrOL4
F9z4HLUXgash8HocobSIQ1WZrxrAtqGoVoqqCyd0jtnrnEzHSS/ivXG8H4nHXyFsTrNN5bogAmL9
ZRTmlMyxetxOXhswTIMF3V1cTA85sZiG+27NqvDGn7TlJw5qjtDzhxzt98RNvuItzcRVkMgpOdiy
oL+k7/ovZe549Cuk/KZmW3Zu6TSoluike3Zl0vQ3zQg19L2jdfoN8l0FCFbRiyVeMu4n5LrFMzf6
FrRjHG1t7uCfEE7PwYpblgnfSmj57XkAQJtqg7HaNlNfd9tu5C36KFM2BBtqfWQJ48Yh6tBQgYgR
iCpe14fc5sV7wQun2ouoC5IwaKyfbrs2dSGgCFKpflt1gfK2tiim/wDnEB901G6+6aLGvE8M9ckQ
fabDMRM9f0oVHbNQlFN1nzmdm20H2fZChmTKSLP1C8CH/E5A8qwfxehcKUdN8QtNfYZcijLQ1c1q
EM1vTCbN05TWrPxBoy519q6mJdur0bM/i9TiiqkrPLh2nMrK2dIA6aqQV8FIN8prcve+jqPYvI9d
LpznuKOTf9O4btqFTAvQPZWZbscbeMLiYfKdeoQcHuNsuOcBqCjb0M+cagwFn7xoP1VDlx6cTtXi
GNmmAZECJUmmHoOqYcMvOjap+2QmT/l1iD33Qk2y9pYpztqtbEi7z1wgDfuknCT4PXwZPPlVDV3F
Cm9gdufV3GNHPSoNfAl4BK3+yCcnde8BiARL1TQCdxKizV/0N0BvxAPw0enogjisA/dWhizUgAbo
yceqxUIDz54FICI8QJetuCZuVHZs41uVlb8jmvXOJpEJXGfu6tK/54njB0dRqC4/CACubLHRXo1d
9r3URaTWB7FMdxCLrqBApUnFq2lDVeWRfO80Y8wfnI6LV6koRwQRaGNDiBs4IyrYyfizd+vxBSrJ
5koPyjxOyu9reCTtlRvaWAvZYVB6PBcIQFHkjlkTH5WMJIgHgGfLuw2Q+V7yPdZex99G20f176LL
lPw1ZTUpwyEjgLwGY+KZA/MstjPAqw4KcWM/mYOqmOmukt4xrw5ST8Vz4fuTG5a86lm2heCLaW9r
wLb4RpTM5VvrUfqTe2CADYkOWixPHxdqU8ik/OHIOrllAqIQt7XsGESsQMpY7MoUtKFbHHSEy3Ux
fqs8Pf4suOdnNzUfasjKeL1uwb/rN/qQTUFBnslAQYeCSg2ML8WiqY3sVFKFTRWL9qvXpoXYTNyZ
nkGAPMTbkgR0x6BK+1KMqRmOuJf49xyiOPcgYu3IEapgAQm56MVXZYj/Oo2VH33pe5lNmzSo7IMd
gya5Rh3ebXcFLdzu6NU2cm/6NBburUV4lr4PAfLLWxAa1OldHkRxu2NxU45fUAizzb0TV67aoqBP
3puKMLOrcohdQwGrG8lT0Zqx3YCHTHgHnwwQ+q5dBys4CsbA88i4BHMH6DbjGxZH1Z0mtXk0USn/
i0CYNITwww3IUN28QR1XV88Q+a2dMEWZ6auyxPphaxzm79CVHTWP7ugLZwiDLgtaSN1OPZr+R3+Q
TbWBNRbegUvbCOy+zpNNPCXGCW1l8DMGkJd6Gwei1HemG8qnBMxs7sFxLVcbodLpP4PFtBuNdkSy
jUsrIbIKZcbgULNofHRd6tVbA5CE2fLRODqE3pRPN05eyi9D09rvkNyDaMUGLbr+AIenkjiE4oDa
U2a931gHa3adgprn3ldD4m9LaEpNIXPBWoMEO1dg62pklqX/wXk1WcgNESbkHUOq32cgdwXnFph2
62MnSdk9gPqAe6eG7J5Mu871eZbufFoa/kBUW3cvIouDD1wEOHfAtSbD7dDmBlRFsuyjxz7NgfFp
pxi8mLbOR7mTGbqjd0lASvzowFCGGpKfRjeWDlQd0HFFimtAHPmbg44uIH9xqZi9w1s/GjcNayEb
VwZ5MmzjrK++NJNEijVPqOccNDKXAh6yTA342vPoYGIVG7vJqiQjdGMq0bW73C19PPmjGL6WaRTa
p7DpQL6d47KI7W8YrDFbkkX8wwk4ZLGoY7MvLW6TN8TLZXYvmZnIU48aj3/VD0NZbXM30nRbFeg2
vhpzkEXcxU5D24NyVevvkHprnb2kthqfgw6qKDeynjTwgiDnu4XE2xgh45154qjSOqiemI1q941F
Qx9SQIrYJhPlSNA/LgeKhD/EWAFBoe4IVyEdu2+yoIZS6JBZGzqJN9AD2g3K+sppmgnIKkjGmRj3
mYebZ4MmYZFcZehkA1E+2PKhYdBDzqnYjLEJii0RwDE+TwQatrhSC7BSIw2D0zXKOvhZdDoDmi2P
qhoopAqxzK6bJvyfEZx/eaxAdmt2hfFpGnZ6iOvrREfV71hOAPikVVOnX32dV88gv8l/Na6Fky89
j4uPdpD2bYBnqK+gftN3V1lW+pBvQzsOL++GHg93Ecoirl+Ylln0hsLsBE1ugCVGaJBAo049o0Ms
4tcdFOzyXaRa3M5Nloxihy7ppr/G/ufmTsTSufZiT6id37vmZ1wmyJduTNMkMixBOYP2InlKEuiE
+/HBU3UbVLjXmJP8dEGslu+kO5VfelbLCgVQrdU1I6mq9+cj9IUwdI6/Hdo6qioRJV99Mdy7wl4F
rrk6oVfA9bsS6S5E6Wz2CGA6dSG4bBKUoZ3ooD2WHWPtrwkiLn199gYQKO1EYD2IEbKV6Xeoykdi
g13wL6uvkjnWFnGeBUOfF+9Jz+ISd9lJMhUCidll6DQyx9qmg+Gu4/QxNOW9+F7xVt9DoXJNpOfT
Vwze76dq219vbWYK2dOqtbdFFidfA4RgIeBduNGg8litnKFPtwBjzABEkiNiHn3a3FhWDs5/JZVJ
/J1j3f47f0Y/zUzg+6e//zWHDrALlBqd8SayiKnvnBbV/0fORIwYqJLGJ7sSzTP1RuedC/ad84Mu
TepkMH8Naos26/LCz2/jMh2VwUVLO3Mbg45gDWGysDXzBoMauU0F9m/xnI5TGhrUto4MJCqhU6b1
4fwkloY4Te6vSUScsxQCSvK5jqbuGo/D+LoEM/Umdrs17cKlIWYpCpU7BdCDLHhOsBNhKsFpweFI
Q3361/lZLGzF3EfxfGDpxP30tmO8fdQD5F1Cp+3zNeLXpSnMHFTioMdTDyJ4jjIIFqspQmsUA8cM
9JfXVunTpKofzPsBQCY2Kg+LfhOURr7YrpXJT1KKhuwdax31mw1RPP2cGr9UdyXYLtcUwBamNvde
vdc1ddsReg15n+B67Cl9quQYX9mid1aSnwvWOfdfOVcNGaCTgLqwhysbmr0guMi2AeKU0FMo4fvd
Rb7YD+b9AimZIkfhrD0h1nR+lVnTf6UdfNn5Y7a0VjOLB1S36zTIQW8bX2r9otO88N6SPCLmCDhF
nK0d5z/Yx3+yJZjG6Qf8ZZWpDnLUR6f0xjY8KX4h49CLGwVvFqFcitT0I9LiMdT4iqlyabxxAYro
XguEjeWDj0YJ4G5AMVHrRwEeZH41aJv2v+tR4wkY6ior2zvdyGYC0zyg1TW/pOfaD+b0cixGPa/O
mL5JHQRCB/CBxF9MJOviMn87b2cwY0Uqa6EfR1hHo6vUJHikAO+O8PCy7Z05KsKhwJnnljy30CEf
voykLuRBRcUgdjot/dfzoyz4qnk3Qx23Ks3gxp9QfitvR1c2T0UGkZ3Lvj7zVCgz0FpMlboVGsnP
t3bUATkQiiTahQPMoinitoGum54+5wUi953imYT+lzJrhck/iOVPzv68gUE4joZykg5u7ASd+Ccb
t4RPyAZy4W2RSkDKomdDP8Rh7XJxw5x07MyhJAR5GlWC72HYFBGgYDYUzcS/J8XoFSpEFgA+CAAo
1sj+S1UGEWrELqAwSbqJSU6CR8gOoaK04vEWHMVcURdqUMhlDW5/bftkANih4KmWkFwF8SJCLJtQ
fwUCuXCY5rBdgqyNMKwabwRPuNkFpCi8bRQ0a/XohYnMmz1Gk7WApQDkAJSac8fQIXOvhGneMzQS
/jx/Yhduh3mzRzV4gdMoFd90QW5CkM4pCNkN/TVkabqdHNom7BFYhecHW5rPzIOzacR/QDRfM0bg
GO3kgkS1TIfrnJFoDQ++NMjp7395bwH1ix55hfQFLLZ47QNBkQXg7PDifhP44L1buY0W9n6uwz6M
yJyBIcy5duFv3Q3RedvujCSRWRngtCifWeLMH5ZEZ6KNtHMNQb4JJuT+EpBfuW5kFG9iZHtWhvm8
zdUPKP3f9eKkQ/v+aMmNgtaHr8MYZA7smKZt4N5SmkzymJJEEpBXlxDacjdRxQWsty0ryrdO6eig
CdFJGSFbMEg6iLAqXT6mWx/JLi97OX9yFhZjLjINHeuo9Qq3emlBGgw6dkqPuRA2JAKCmoDn5yur
sXB45vB1mwJHOzVRdy2pqPhex0rK96Jnut+xSWflZR7qHzJhv4nBymezlyiPE9D9ii44An062q1O
m3jlcfEHTPbZCZpdFpVxIYjuQIU4iKtUCmThoTjxbDiaenPkznye/EBLQzLugzLOa70jIJrmG5dR
AygHBYWOfqekcfs9epyTTm0VdU2/jVEHEPnGdZJo2g312I72NsfjYrAbQpK+epwqkbTZkaHHQ0fX
Omp5AeKiJBLbLkOZ5zsXBZ26HZKyoCUGZaSo8j0y/L36mrE2d79mthZZdHCCvi6eBhY4cRbKzvo1
gGUd8kgHC2L1/r9yYDQSyIn0efGE5xPtmh03qZv8SiZCXKTdUBfJ35njxZbvhsrE8Q+NRAF5Sjyn
1v95AZX6qnAMQ20SiMyaPoL1LXBQAxnR/XSrXQUZK2Eb2VUhy0tgBqq4kPVb1CXQl/OlCOo0jNA1
Hx8LtJ2DJQZcfj69nqAVJ+8nKSo2giXAawfv4EHKofNvSpPU1beU+pE41Ja57C0Y0FtroTMxNu6V
xgIgYMsY7pG32FGRvSZE64hspaPZeGPBTynueTOiAGRrYs2bSYUu612jW1u24YDcYLc1HljtsMEo
2pk6DAbruFtXZc50l+ZQG+bbPO8q+4T3bFIMIF5HwUBuotLhkOJEMaTQK+dvwUPOqXHLKuFllvfV
c12AcT/sixxPARBnOz/O+4Q/fJafnO95k0ZkjPGR782foecUdOIqTzOT0m8lBx9pti0EKXqE5z2p
a1AsIv8nSgxPkFjdyNTU6WHK4wZxwZiKQf9uwfYhrm2VivKxJwAsohtKo+5XKVd7d3jYtvE+jySL
3ivuNE8sytrpJkDdj9zU3eDRrUj8bnhJglHRr8Qd1XCHtk8DyEyC1mak0xjzCNkmddHmQ1j6naLf
xpY07WvLurbe9k3ALWgSIEHfHNoJxYNXdprQC8uh6vQe0ZiBskNZQVHGRIjlNVeIoLi+8WSTKXQV
l2PP7M7EOQpxoADtimnbw4lbtTPcOdmQGa2tgFDgKj/UxdRqpL8psfW2hhPv98bTE7lOhGq6EKKD
dYMaTlkqu0HH7+A9Q4ULRaIq1VMBrb2C+myrBPHLHV6uCeI4lY9kvGZBJb3iKhKg7xk2xHT9qYO0
StzoqhHWde5BB0Ip2bGcI/m6i5E5qJwbwlzUGVHRMiD7NFwHKRgV+iL7hVi0kI9pl3Pxs69HElis
pnRlG3LCagOer9TjZWjATwje7gRqQ9XXABGFO0I/Mw1SfxdlIDY2RxaYSod+9X+cXVmPnTga/UVI
xoAxr3CX2rdUVVJ5sZJUYozZjQHz6+fQ89LD5NaVSi21uqNuLnj9lrPAx2pvQQS3Jl2mCB2zGzSu
dNM++ENfoLOJSy8+R2P4Jwz82/pcY65/RSJUOgbT8ym6Mko00f0UkYn1GSg/8EzTwutrkZrEKr7g
5K3wgimvW0cvGKcTL9Mo6uZ275Rfe9+ifPDCY6zh3z0+ndk9fw8vtpTFdTEuxZCTq2E1yboqEkhg
fsPqz6tLu4x+wdPCkZCpbBocsu60hg61KvdBPZTnhLZOHRCbuqRvgqClnibXrBVdZjgsdbHYGtKd
ucxPPX8z/l7ONEnEtFxH2NxxJqgHnzTnfw7nh5R7E86qIKSharT3GFo2TQcHzeMKQ2iq+uJTc7Ql
iNHCywHa1c2TKhD1kBh4BU2TW73k8Y4E1mQibLzM7/37RMGI9HM/uvmquWSNNEGZ3+TJaO4o7aoe
xuWelTG2qIL+2oXn0VCoXT+1BqUjdNrhDJ5VXlLJ/HPFjC3dC6KvUDFVdXFTQUd9uEELdRb7oujs
OUjMugT+tjXXJfOvrZkUaoYzGUmui5479rscoJvyBs9VUb/2JmIAtXI1gnWWMQhV1j8+HtkT63Gr
wT144yQBW+HXSz/zPLW29sCfgnbDGTTaqefT//0oU85mWphvviA74Dvrg9iUeT6bzskg/VME+Nuo
bcobuGKimuaKPTaDKUl0a/MYuM0di6iTzR64ijDKLwjaoF4AE7y24VBJAp7viVTdVEWpDkDThJmS
aqpBgVQB5qbb1bEwo05BHGjdEfWTMf5ZjtEMF3iBaw5EuaLuybcZ12MO+FuUQw/mgJtKVDSlpkJf
jideMtl0CeeEI4GNjX8Z1rRQ+zycC3LVkLL070pnlvgcKvav44xzcjMM1mC1dAWBlnqPy2mO/TSa
zmYgpx6+CdphRtmVQ6PoQbdKQwmlMcc8iOIzR+Jf8yiaJJt2kwuciGQZB9AI8q6h7HHV+fHDRMeX
T/pc4Cc2pzoQRvAv1wreUxiiVI9w5QX26FMdEzx9c6Zrti6HBZa5k0JTpuM1zwaEC7g9zxUp/joB
+IXN+UddVbPZCv8AdvFTk8NPfOzgyPaJIwAP3xYnAESB1cLqLGaTdxeAs+mjwX1mck+9+frn/zrU
WKttuzBCD6yDgbjpvQKuXwDBfO7VN/WIKihmICIT+AQB/52uThHCa/iZytCpV98cXToIsU273j/I
xe8QRJfyno35OZOIU0/fbFgyt20ZqQBTCk/nK9fBI3yG0/oZhO5fawaY082OhVYvIbWOgkPjcblz
Q+MfBx+t6KVk55y7T3zAVj/eEQ4MI2qoiDGmL03Ztnt4vZxTfD718M2GFVFTAseMM2Hy/OA+mDX6
QpGWh08tm61avFE9h92K9Q8FLedsie3BjnW0+9zDN3t1RWeA22LpAaVlfQV5Wx9dZkLOKiacGprN
diWyL3SEfB7ZW8+KH6s9dxXP5deP3/7Ewtnyy7qwDBejQvrfHRV6KP/YQAYp7JSaTw7QZtMatGx0
RHBVkckr4GpUAGaQ4mIJ2edOBb7ZuHySLgp9Tg5akx+VhpBI1MV2//EAnRr+zb61vQ67nq1vPxTi
QosapSh7zpv21Ohvtm0YzGEOA9bgQJ2r9xWfycuSA40Kd8NzIuR/jTIB0dvctoiMe+OxCqdageoo
W8onCNxfKngPs6G+Du05qYcTt/qWTraA1ofmvgoPJqdPy1ztXNPdrkYMEnHgx1NxYrS2lDIWxYzp
PgwO3IKTDyfl1ta7xTvHhz31+M1GDouc1t56dU21S25UBU37iYvmOZrOOtOfWEzx+tP/uh27CuXz
JQnCA7Dn9NFNwv2JlGvPZCynpnr91X89XS0tyVs4cB0gj3CrDD80st2pqnhyS58GNjzzM6c+YrOf
NVrNdAw8xG+QpUkbSqDxAL2uz23mLbWM1+D1WcNCxJ6590PSpJfpGMKw6eM1dOrlN9sZBr71HCd4
+Sphzxw2u/scwP4zufKpPbDZzosmLoyIHx5if7kPrX7uRH3FWyAxo+D14/c/sUi3UvDdEC1NAGHw
Azr5ISgSQW2Kq7CIm3jXF5VuP5PG0WTLJpuigS7CLiEQu+pdWGQWNZw4P/6EE6O0JZFxlPMjmU//
XaaENEdCxkMXsIdgmXYf/8SpUdps5cb3h2ZCke8QGlncURDBXzveUzTxR/TJPv6NU5+x2cu0m1AS
qLDbdDw96vqXgc3n+hUQsv3kJGz2c6hYt3A7hQdeVpDqbqA7kZfibG3wxFbYSsArwF6TFoiRAyu6
m6mO36Ol/uQq3dzIDALMAB3jKAWA+60B8WLPFYTZk3kuPznDm30cQq4qRvsqPAjX3rDeP4KNfW3G
c8KZp8Zmu5OXzhubKAwPaJLBXQOFt3QtBJzJNE4c1FvApRxrU02KYmJVfrR5ewOqY5xWSX2zntLj
0J+TWD6xRreoS5tDbz922MbS915EvTIlYhjdzqqFHrvsh88dqlvwpRU0tgOgqQcVBV+rNn9HLf/x
4112YiK2rDERAAECbhAuZUJ0Fq52WMDwn5NlPDURmz08+JXS09yFhy5Rb9BvXx0p0KW8Rc/bpnr2
z2Rnp6Zh/bh/XcxsBu1tRhn+oMvqOJfx74DI74PI39F/+PnxOJ36ks2lLBkCarp+CeKhmyDxoRqQ
v3MSPrUV2xWfjZGizcauwGMbQXiLDlPPgL/pZhQpSyZ3fRnkn1xMm5095zNUyED2OKB1ueyFle9V
rM+JBqwT+3/VQ5pEm31NRYPGZtGH4OPGd4DUvYOud4CK8fPHs3Bitf6fSDsZh5wHODbg6I3iKnTb
stmbzrHuT8zxVpedRLlPF6/EHJfkLVJmXa0M/hfg5jT3CQpdH3/EiTHa6rK3CIqQRuB0KnKAA8DR
SBuEMDwnXz/3/M2mA4nM+iSAsCcZqiFtRMOPQ9DflnF5jrBwaho2+43OU815jEODoMufugF9iZbU
bx+//qmHb3aaVYW/mhezA7GQwpQ5YAh9+Ptzz95sr0XXciLw/jsEEfkpfPp7Qin5zKVzalo3+wpd
SqHAbgwRtqPIPTZfaVfKNKqbcw6uJ065LX5Zdz0w9yE2Lu/sjwrwBKrGO7So78b8HDTwxNhvocpQ
LBkn08yI6xC97EQYPUP+7ZN16S1I2So6NcBphIeBgAdJ3GHxhVopoYcSOj8fT/CJLbxFJwtvwM3S
9NEBhNyUQe+L81ZDrb+7TLz4YRntt49/59RArXP0rxtnAtxzNMAMHUKn4x3vxmE3xp99+GYDm6Vw
aFxjA1dx8wqh0DEbFnWuTrpW/P5yQm8xviQxRBeTCQ8lmI8p3KQPgJfsGthUVlEQp7oYDx4qPJ8b
ps1enhIzuqoIoFE3+TmYpxTKYm+ljcW8+/gHTuyJLdQX2Lzaem0XHdCv+dOhXAHy7bfQ8ovzS+rU
VG/2tU1iZDYaDGEj5hdDWJuNw1nL3lPrdXNf9tDIkMVsogOute+V1Qe64L6p7CjTmLkfMPH63Exs
Mb8mr0vTyjw6VI3aaWG+xkN4BujmB/9sr78sqq0VSKdVFUZGSFyVHo1/VX7F9A4egxyQk8KVD4xU
3hMnFWCEAiUxB+MMt8TpNAzzd98S8jLEHcW/cwalSRrMo0mxcZfhYAFDGQ5UltUBzEYcSW3lHQxo
R1U2Ra39Q2qIfKfAj4WvrjbNDfiMoBxO+dpabIG776Ay9KgXwMwhJoqqE9SJARQp/WCnR4qHxBxe
AUHZRg8AP5O09+ZEp4xYe9MkmnwDNrK5mKqyuaSsCDvwp6PppU9aese7sH2v8cXeTkMJCI40DSuC
R0k5cFvIz0SwCyM5dr9MUlv5m1NwBzJZKelgC1+ocmf0AF4rzIF0C4j3aI89KIxPS1C3zxUl1W0X
Ju2Vquv5GugR/yfT9fCMPqeGDoGughTuWAVY4wXaNFSOoMDruAHyB5z5EJo9rQtzWB+Auwh9ArQp
SAsQEzjWQ/HNltZ+kbRKDsDga56xcgVLabUsKjV+4oGgTEdQzGc23slikMu+68thTlkFi5R73ocY
X8/BICTTkZ6fJRD9v3LNRw9ET9F06AkXKnMG0TiOLh8G6aKa2A9eJ8s1A3VVfAeEote3gDqV16iS
jtFeThjaTA5hcEUSP7hSJKe7KvLDb4BY0e7Q5so8uyAB7K2sl364qiDocKmCHm3mRMvrhrYQPGCD
AhHfCAPvQVkZNJIljLzLJ/x3wkvZxCpxzSJTXHjF6PqUgNb52kgf1t4O5n8KNc+5CjPfc3X02kON
gELiW4JWq1lZ77qwghdVAv1bBGuy776IErXk1DR8gTmQH4cvodfSCKfc3N42zvKj8k0s0wFYPRBw
uyh5rIoGGTq01zFLdQgxR/SxfeGelGumJ2fxYq6L1QLPBQBlbnmD+mJGZwW5BtpbW6UkLg3dE3Df
3htG+aWOqbh3fMirQ9njr6xVo65TGHkCZkq9JUgxqmCRF42lOzLMg39ZjwZSZ3oJi1+wvEHdj5oW
LwmZV/8HCUX4IrE14fsC672rkiXFfDFzALm+aIB4gr3F4mN7MsIU4hIiGirYo/s43UOxEQRlEfAS
aMY6Li4S68JvXR/NFybq5TuPC9Y+UZQEn2iMiwd05NKSX00XemC3zwZyHA5aln86HuAfOxnLjLcQ
DDI+Vle1hN5tHvvNb2ca+30RfXkD1gU/TizA+/eANR6hk96Dz14MoNmrJI+uYSuL9bq0oEMNQRW+
8w5BmetDfu1q3u8A9mhEJrthepFFXz5IObKfg2ZKXvnwGjpaCZT3buqGMsjGZkLhVbgSiZ9eZrek
iUn4H2/pSrsLoXJePUJaBLMT4H+6btREoeORK/C96XgJ/nR9GS6NgZDWDM4Az3NxnARicghRONiS
+GP1pTJTlMI7WrQp6D0Du2obU/oPqod83wLRJxwDaodOXa/uWgDqumvZNfZPVQDnlOlgjuDW4boG
sgSd538PZ1jRZFKAzAg+NcXP0aWj0x6G5OB8i47pK8UGjFbQFMm4AzQOidoCrbSnriPMZSqqh1cZ
DWDhFVy/jIDX1T9biBO5NAbyhx9jyA5czM3C1Yoh97slg+hZcRtMejnmFFoikAWkcSQy50r1G+Bw
SKgkSfNgOy95qLCxn3geYRS1ty6/qRj1H9HgiCUkyOVBSFHiNbGWniGI7/+E0kNxnHFMXgjYtu8I
7QL5ijAyKI58ysdoV8XUE7cC59rzEqxrphV9HaQ5LNGXy55U43wMi56YWzSu6nwHrVba7YA2xArJ
ynmgXz1bk/m3VlNwP7lpiA60hmnqUY58vONQDnlGz6VjKdjtw30AcpjK1FQWq0oIrx2kMrA4SOR7
SVZRTb8w3EWwHhiogVZ2YJKbpAnHS7i0DN8tUQBAT0XT75JIGpoKSIJ8rdUStfsJeixdhsq5572o
pDD2Phh8iHI0aMOABVn1/U3VRUOyYyYZplv4/kW3JY6AF6cX92Zx7x1jFbMshAYPlA/auXyA5gsF
njU0T140Qu1B1yR/1jKEYsWkujdW9OwRVxds3Z3vDWm/yPkZchiRSllckXGnvQDaMHPYLPpukksD
RQhuCwI70RJOvh0OI7H+FGCz9a+Qebg9Y6w3lkE4IcKLOB7coxLsVQj4Gu8J9sWCXMLDahp0Kry6
Kw98mqH507QBbsLGwOHrlkkYaVQQaiAwU/Y4zlIFsSTtB6i8U2hoGFAA+rKBTlCTfzUyglTxRZj0
Tr0hJfJlWlbAclxaPrbxUxu3EOHQkrcZESWWPs2jDrsmNvqlDjt6p/OqfCiSJXyxgGt5+1rl/vzT
RQm9nvoJIkIQPWjtBOJSN1RvEqvHf+lgxh6lzdyx32gz9b89gZ0N9CR/56syRBoAmbFH6FKFqUQy
fw2/ox5TRsd8F1JvvGMUOsEpKB+QCDJd6yfXYWOh6kFjzYedkKP35Aobdde9duy7iTz1jY6wQd3D
Kcu+s8TV35K86JLUQHDTZTGqgg5+iIxeQ6PEe1MFRD6yCjoZ/TVve7w8o2NzAwi5fW8B3KVZRNpC
ZwilFpIJguMQ4k7VfdPAsiFrPEehMcNDEP46XGt+hnEHqKyjInialhmXEYNwRoSc0LAfbmzsl9hg
zTkJHNAqTFFcerjbLqcmND+iCPCpbBLIK6AtRIasXSK+Y21lk10eg8zWJl1JoPkjYIZIFTh6TQ/t
0hT2mbiqZUKCy0GF1ZfQ7wFeD5VlntyhNOZBYamS7PckcIgghBTmtmJJ8ORc2PxxEodFMDfeDFXB
mZlr0JDs0SlcROkUSMiKL3GxlBCeouw7yfOuvQ7hJlimk4UYVAZdHxF3aU/B1wSiToGlr8F1wA2W
zhag4xRHiK5vcSRxU8KGsAbO21NQ6SnSpMRBfgtBGznsghjkhRQ6h3q+G4HCLvcDXnGBSXjNoKbl
q+5qmvvxEYKRC9kBrkYNRGSYedXLGLZpowdcwLOC8Agou/AmTRJAmpuRhAdAhMX3SC/V3RKq8gYA
HcB2KwZpn4J4MJGQQWFUxjrWeReQtwIOHggnyB2NaNZAaAWjukq4rCD2mkPYc9/TBFr1dQypsHmY
3Vtctu4ruEHQJZIFsOoSlyOEsUQh+3IHyQIwMwbqXVdJk8zXUBzmXsZmhxC8Q7/sHohBnJMaEafe
W8iZYGwlw+WWz9fUBg4mSXX5Dgt2+mDMBAtn+GHeAB8JK5imaPMMh2hxy/uyfEi8KTD7hCxdsBsR
eT5MkBgJ06A0OMChDe7mrA5c810qluRZ0mtEPiNET8EAhKoVT0kfYjDismjh4th58g3GWY13hMyv
DKHHPcqXIffzJ1YI/QiJtMJmXbCg5UOQwyyZaEM5Aj4ME54pYm2bwS1F/IBlrH1joit/cNK0d52w
uEJlR3CwmHKam8PgaPkVwfjyo3NdHWewFESgaHGRX1FBIrwJ8cAYZmRdSNzrq+6ez/C+Tceog0uH
ztVDIddERncGVwGScQ6JiGBtOkL3v4wuahcDPO8YKDRwYfDn7x1sJX6ENcjXkai6g+68+QcNo+S9
Upwd4MWiDh3PERvnS/MCFjiD7JUDzB9yaG8qj/UjajsyKyyomkZSQL/HhkuIF1lGstBbMNZ4GgJ0
lwzYIbqaX1VZyfumHuefSGgCi/xMI6WoQk98lcz3f9ARTscXLEAEDMJMoRDVmBZAFIsqJD4Gdri/
coNXbdrBXRZ6IghE2wJ3qxvHKxk10wFCCcNXPoMGbFukgdqAHg/Rge7C74rqjkey+CIBm3S7HvWW
DLU2+2WCMtnOshZzVo/yEog+DjjlEN3GCtjBzHXzeGWqpoHYr653CnovKQknsVNzvdA0h+/ZdR9M
qEZAlct/zVFuT5E5TLf5RBeV9QHagqBHtM/t4o+XnOLAW0EYO8YH/O8mIICuoohO75y3etXyumMP
oDfhlJlIuxwFqP7T3tbG3PHJztAbX0l4O+j6t5kFpeMRkj/Y9FG7VLeEWwx6I0tyoetufhVVwS67
pI92rpXh0+Il422nh+amo013hahFZ2osl8eeF0NqoaP13e+JOApLMdoiRsFLATi+Q0nEfiVrbCRQ
gNlJRuKnsK31LwYce5Llg99dRv7Irpquqa960rivFHN6O4HifA2ojLi3LCz2w8qsQCWz2Mm2riGV
ZCAPpKSFGt+EWFvZFv7TzIil3IfElW9AadFiBwT0QHfwJFFZA8DrVRfX9S0aHFhu1oFYm1Y1zocm
QlKrWTO/JlCzQr8jKDF+s14P6ADSxmgWVfZQ6YIdfQIF7RRgbWxHxUjqI95/kB3UZtD4RK2PEH7p
AgkDz0pPDl+L6jEoAZwzpFV0Ki/cQMdvXdzZdzhAGITgshJ73WKNhQ7Xzo6TuL0VgF88dJx9hz2W
RTusFPLCNk2FNHqOg3vsziJJKUXOUrWVeYSzRHmDGzm4YS4aLwdsny9jKHE8owGcBzvVRkCxwspc
8T6tvCgwO9wPno2OSJeIlzr4BzYEakNEBc86d153QfKCqIva71j9HQwyoY4S+hgagovtFMeXSH+R
bbBhCOcdnyX5ptFTuzSCrEJ+ES1+UmJqXGmgeDwNviBzCqW1G0f6xKCgDhGuNc6aA0i9Oo9/IW7o
PSTLHe7CEKjtqUpRyghxRCyi/FrNwVz+sZOvzQ4KeMjv1mSoSKnt8uYihNKPuQpqUEizhPRzuCvy
xAh0ZjgmqquZDK9EA/ZsRnvji9+ihdziEVJNOQN5nMX9RbDURQOKKZifV1JL6MiDri+xNSt1kHqE
T0sIQLrbGUNs/kUjEkVaWtZSqy+QU8sVtPcmkXh/TD3C/0uFvsYaHZB4QNZqUsFr5OEICGuCuxHp
KOBxIKZjmITLC/ZQ0QGhF45eG12FOLqgqEaCaNrpyKOPYaNj9iOYPaTNGYYfMRdtkBddLwrqgQ+I
LpKY4QL1m5dx1BLu3gyydleU0di/NI2PgIbrGi6ytaOTdwvaYo96FRhUybGnpI8vJu4P8VWolp6/
QHJyPStzSQGMrdZ0n5W42qWYMQJiRkR8EFgVZYrDe8LY+RVSTxHHU7x3baLrrxr0o/Y24f30ROo1
OCe1bOlxPei6C/ArJg9Kv07L3eS0+6KWAGE/oyGoUgy6dSWeFZTqGCJm6QFpAt5+V4NohcS2zssn
NyDEeaNlvPCHqo/qH2BVYjtARhT3rsptAdocGyALqCWOz7sqrObycvZriH7OA6O30AUsx6/YTlW+
r1BChR1C3CIMdgaqaalKGGQuYcrCHlw7LiJFtDG8CmiTIWIh1ZpvqKYWe1gPQOQOpoQT1EARebZy
FpDjm+hFiFa7AeVRj9N3H7MygrDSN78oVOf8H9D9msLrsApyVG1FAL8C6l0uI1K8SzOFQHA5KNWh
/Ofn5JIh16Upuiwegv6BHxvK4XIuzEzebTXEzV5WHMeGGA2D93RAEZ4OPaoAabMMvGapZbzMJgh/
IDgaibkztmhfw8GgPsUjHMzc9lPz5BThzyJpeaaQYB+JUOQCHCN2icI86JOQAkalSAjWj3BsA0ra
F16Z74u5lu/G66IGDMt55slVt4xuZ1fhY2QZ2IFcwz8wHa2DktFIkpsI+qQFQv28yC/FALwv9qIe
/P204DTE5big6ADjvOFZ9s3yPhEqX+NwGnaeiexNAIEziJsr/7EgU9de2Xo2dyAIRXeCWdAH3ejP
cgfWeAXO2oKKJA+gmxTWuNvEjEMnFToadFbGsLHLC7mWBjir+uLaIvQuj9wnOEXNjLoh8pTqVid6
TlILr1G1NyAgXRqc2upQoYv/gFw3ugNAn1/KuPmFYwPZgM+9BtlXb3pInxY+sjHmiV1PYiZS9Mbw
ZcJi59Nwjm4VKVBi8Du+JzOZv0NusPghZtRTkwWiGgtpQPssYigOrXKmqL6XHbuxlDS/8qUnN/5c
e8tFgFr1L95ypE4xYteyHN0hCWPlH3obltgFIEuCWushmb0Onc2PytKVWQQXEzbN/pEnzfIQNjkK
UAKCdS4zJe+/kWoI912ZM/iCKJTBoSBvDCqmcfQSQnbiykG5GeAVOl41Xo1SLyedvR4cCgC8K8cL
r1kjkKnX5jD3fXGBS7y9G7oiiWBCNHjXEEAEgnCOS+RoEufBc91ijhNUN/c4jcZHgaOcHfOhw6Ir
JVx+mgKXstfGOZq60F0yHNWndFpk0B1dlSfvVCzJA+8hFBhOIVJahupj31fFN7Ew/7ttayT4KOcj
T8b9565QrwAcTLoeBQ8YZSMnD4WZDrDljN9kAgy6CAfECchHXltWg3RaQKnTSxFoTPfY4/Lea9r2
WXElIUIJdaa0JlAz+ulLmdAsQLTyMiSRuYVBlvjKAZDJ2FQSgcCToIEgQlEfxTAuWVBRiJOatb6u
VRM0mR0CHL828MI0JEOezkC8PMaR03UGkF/U4i6TiLThSiB6hPHaE/uOJVjTXeKrEqomBf1uQKz8
anncy4x6AG2ks0HWFuopP8ZRU1U7sG99no4Upe+9dgWBaDGa/i2qXiYaDzOqmFllF00hBVlOzT6K
deFuqrnovaxHb6DfkdbzYcIz8fkLIzruL+ENOelnjb3tXYIoixRPgN72OkUgz76CHJjoN+XV3kH7
LdRf51JXd6aU7MEDim43laDMZ0PghnslwenwoHO1TpPWv+CEh6VqIWmcOwV/rDxBDmGs0gdrlxo8
kMjnL3SY2AR1VMQkYLUlELEtgjZ/xFnZDPtlXizZi4E27kIgnltwjfcjzttgQSat9y11cfQcGdDt
L3HJK3tZD2BJr9XpWeDQGMOXodYQZoXWDEoNBW3xrmjwoBIDi2Wc7XUSBverr++LESFi6i7m1b6H
qyxy5gF/k2Bzy33VI//GTlrLR8xBSEMu/VL8MeXiQ6CGT8iEUZjzzQ9uB/ODJNJeu6Do3gxtcdlW
rUO+HLWF/WrnyCDjGew7dM/mX0qI8s6AIb2bZwSMCNiJxhd4BCRqFJIgQ9NknuMJuc+JNwQ3KEuq
u66h6ynkzcURvlZ15hP8k24q89C7CSsRXNPvgvu462GXmbxDkgPJEWqbt1OxhhRBWL1AMLhZtTot
v8a6nTLB5xxSypK6P3W5lnpRa0U7BjdP8x0HPuKaLrLlsydx5UDoFT23pq9Ru+sng15T1EATHyI/
oNA5a1FpaQRIJh3EMBCf6waiTLDjeqqnuvgWhD29oyD3y6yEMPYXyBJjI+bLVA8pDC+YhXrkEL8N
ciCo6KO2ACMbVwbuEfwkFJkrHpFLGzX+q/Ai/zuaf8vTZBOzrzrZaOgeY5Au6gpFx7ybWIkyYT1A
63QeAjJcJqQ00KyF2Vn8Ftg1jaOdhvmcKujYIY4OOEYIGeCOljBruaB+H/fXoYTiauc5tCIgXYRM
SitaTBeuCnA1tDgRU1uDtZtKL1yuvaSPwx0qUx4UZSOWoGclij/QxJavjq3KpwrK6EDkIvh66wku
1SwPaXcjY2SxFy6viosqFBCdnkV0icZQWF92Iq7ubTEG1QHir6rYe3HNxyMaIsiO2mrtz33c7z4B
Mvk/tSBiOzXOSQiZAmA/qnXPYnOC358DCPI5fNJWLqiCwC+88QCSQe/B7kEtrY+QPhbHZEWjffwZ
J9r2WzfoxhroeFYkOLgZk1Il1duK7EVT59q39svHv3Gib7+1hHZKimJogaJQSwxxIIKYilXkU3qq
OLf/F/8xQo55QgUoPCBgHjKIrdRXqkcO/LlX38AmKoJGpe/P0YFIdSFm3MRzjQrqxw8/tYQ2GCgM
skEyHrCDQGqXNgmYMMYbvrWCLWfgmKdGfoOYICAkxmYI2cElSQmdvFFnQV28fPz6p5bOBjGBLLKf
CcfrN9RHVA8ZZ6hN/0xcmLZD7p3ZZie+YCucYKCRUNYN+kHKiB+dQKEvKs/6zp56+IaLBz3vmrXo
qIKp6F7suM7u3J1jy52Y3a3Xc2U76GzBPeAf/oWGYNMOSegIWW9b7z81AVtFBJeYmMqm/+/rc6BI
VmS4ss1Nmzfn3GlOfcX65/+GV5kKimsVMDfwFAGpKsEYuckumVeibvi5z1hn518/YSCHHRVeE60N
pYfRzbu+1+8h0Kq4g87pIp9A92y144SBkLPoxuAgTPlEa5rxWLwKcFfG5bnFSX7mwD61oDY7Woec
Fwr02oMIR+93BP3XX7SW5RnSzam52Oxmk4854ATrQCUO5f/6ZiWd1dH48PE8nHr5zX6miJvgPdIB
XgUF7hS6bsAQxf3PTz38/9SDAoe0psJuUFFSZhrF0p2/Aqw+9/TtRq6kLVmBpxMzP8oWHIa4T87R
X04MO1nX1L/Wp0qGHJxUExygbGRTJF9D1gGPOXdnXYtPrE6yxTCO0AKSpYsOPZuu4Tfyzz0M89ws
BhWp9D4JFt7qfEC7R8JixwNxsQIiA3XdLkU0eu7pp4Zps41V30aAqbnkn8N0BZxXsf91aD49x5ur
WJXxiNx24QeE199AIylR1YVIyscL6MRdtnV2dqjP5FL5eHhd3TjV3bA1EmqRKVXk8eOfODU+m92r
Kpk4DmzaAUWncgcg7JRqAcMa1LjP4ZJP7GCy2cGw6bAx6mTglmsUvV2vTJqH/Rn5zb8PEd+KWaDU
V4AXXwCnEnAU6aC0Cs9WyMY8nIfb/h0Ri/Tnf3caOkpouIQVgFqt9B4Eb2+IVz/kQfjeJvBFkKs9
7Tl5lb+PFd9KW+BkQ93K9LhhpK+goyIq8x/Ozqy5Thzawr+IKiGQEK9ntH3sJB4yvlCJ0wEh5kmI
X38XuffBrTaHW7x1XF3oILQ1bK29vtPE1cv1j730dCuiQWsvXC8LBESeZlZ3ZdGxQGLntO3p8xB7
MyOlHazSan/Eb3cbNRyrOgyOQUJ+XH/6+7ORCOd3evN0Cm/BsS8EyjryXJwC2T97Y/+5arwjshE/
Mi9YWW/+2jz+V6sKIPO/G5K0TFTDHDQ0OEhzKHPWXX6qavef/22suteePogp/eghEKd8U1mDCK1F
Ok9rJGAyJrCMtuFdP+CSzTWqXFmkl768HeY8qiadJih0D3Evhjx7cKjiXh6uf5ulp1sRLgwOyE6L
CJek+6UdXKC6YmNZgLB9L6I0ZVUCwgzIsvAIckUP7zvmP8WJB7aXv8lUGTd+VpCzouLl5HfByVPF
Z15jGoSQY5NZEB5urdUiJh1wLAxVBwQEoWgWBgx6W4Uest7/Hq986tKpa2N+kmPwIlE4uZ80lAmb
vqywYrrUDCnMqPdPSPH78N2DXd3mudv2vkiRh88n7c2VWtDqyiY/d3UBW1lJ7wJcRGxaRIVNVUZ+
MYCCOPKhZ/a+1vOues4lNAQupiP9uq2brOAluHOKwj6HsgKKmyM2lPrsqdU3WAgvYQVv6uVD7dcT
UD190X0avWm8p02ZrqygS0+3gjeC0yoEUj2eXrveV0DjmssA29FtE49tf0EMGeNyKPF00ZfdLe46
5AGoJvLlescvrAq26wU8eZ0J93MoIJnCON+NrDwYVrN9UZe/4EGmdy6t1o7OCx1l219oXB1BkgQi
3C7OqHcoYhEecbZ9uf4mc7i+s+zYOOUsk13S4j4Bq2cm/gmg69mPyoNElP/gjreyiM6z2XuNWOHc
kXiaQliXopFBqSOF9Qyuf6IPUAvFUPd25Z4ik+pnatuiFsxd+WbRhoighDm9U2HrBF3KXpoJEpQ2
qw/X+2zpi1hL9QjoD3iLXQ0ZWhwgQex0bQPJ8ZhUn7c1YMW1GOqAK8HRXx3F2RDXRpAZg895/el/
XXDf+xxWYEdARpqsmb+5ZP0R6fd9rsWpdf1LkOSfYB58P5gHUfELaj025d5EYEU7deOwMATCO9y2
lmekoiGy99iapeLC+LLdMaKhwYFLFHh6TKHScZ1fCJiDM1YXN6ln2Qc9Q73w7Xr3LXx92yNDBuUQ
wM2z+U1ysBFZglWqxo3ltonLdsnwayiys2FofhdwFt4DiPoLtazetoHLrTUbco0kh21z/RvmuN98
AYFSGkK8cb1f5mB+Z1RxK8iRGoN40HOdV9ml5Tntc+cSBCq6SSoarm2S5wB4r435m7wJ7KxBPUFN
RAyRvnb/OEHNdrnMTjWb0zNlo3c0RULawIxYw6EdsMCvIWilmI3LTSY4gluhP6QKZrVQ3P+Zlxcg
NFNc3qdKrmx7FpYVG7hcjlB3E0blKyrUDhkyKhgKH1Ae9zL7Q6y/xFIzVvyrXoehB8HLH3AGb43T
PxNHPEjT38yz8OTEa/CkpUixgr7HmoU7ocb8GomJcS0aYu/TAJF2fbwtrFy2mwaIgZM0nfJf2yk6
udw/IpMAzbdKPnIWbkItQM8xzzhvBlxFDJewXmG/MgJdr26KV5gtpCvhuDBt2f4ZZdJPMGGmzi9T
YX/OenfvDHAUZ2Wyw30g1DLJsG99f+2SbuFz2J4a8Vg3SZ7H5DVSkHs7+icLkBO5/jGWnm0Ffwkm
DIeXtffKO/1BV2O77yBqXAmLpYfPf3/zEYjwBZWsNK/Eq8iBz78aDPdm49OtkJY1QK00HLzXBCSC
XTsLV+FtsTJjLf30eSJ789OLdDRmgHnt64QMcnCA7jkMYfhWtHKTWZBgViz3nDsBLSbyKozr3UKG
CLM66KRXVqN353TPt49KgJ4xqMxiDEiIWVAlQjFnoILmEMRyE6gdTVjdDy1JAgkYmU5FXB8mn+yD
SG/ZdODRVueD6JtXlddNp9xTp3HEXFevWd+8O/ng0Va354AsC8BMJyi4x7Mz3bdtduzhT1MMG3+7
NXeWsHVpdG7MifH2JF0geINpS6x6vn02gr+USkuvnk7gY5xy+j3ka2yR95NYeLQ1XQ60S2JR42NC
VR4e/R3fefvgDtzeg8P2etugtA9E4JxBjEv66RSF3RPTzhObfZmdZuXwsPBp7RNRCLN5lLw104mM
5Xkk+lyrHsDWfKeafKU0fSGsbD/AqhspWOwlMOFgnR/AT6Z7FCa7u0L5a2ydd9d4fAlrzqyzPPTr
JEQTf7nDEqbUdETitfUE2Ac9++FSSDg3TP5oywph2jWYOhnG6iCBnx9qlFutzQ5LH8MKYX8QZUSc
ajrVEzTF0xhlZ8gAHZSqOvCziqPyuO0VrHiuzUikC0TUqZ8+Kw/4qVKtjNYQM/1/tqzoHCuQ/dIF
sx3uQwnEuHGKqvCy/469Vgl+cBl/jGEFWQJjc+AJVFqZp1b2qQsjzD4RwUkpEAQ6n2QHpXKMEhP3
I0x8i+Pkkj/Xe2xhgNnHoE5AMY5bKMhNVYxis9g9FOCPFyQ46tx/SkAIuN7Ouyuoh2LRf6+gUTIA
f4iSzpNKUxgJwDj8jF34mjHL0tPncfdmfcb2MYvbPMPqMw7fTae/8vb5+u9eGLn2ccjtoT9NHIYv
wMryW+0EJ3ccUCrpvUAj/2FbG3aQ9x0MDkDnOaWQexZOeoI2cxf65msRyvP1JpY6yIptEabaBdh4
OpUR8GzCA5aPrcTc0hi1YhsiYwUxMscIAn6JoOCB3AWbXKsxaqx4phVKrbs0wcalLMr6zHNtjq5e
GzXzcvZOTHMrpmnBVD6YjJ5FJW/iFHXpcrhB9fxz2smP81ktrdYsLReGkX3KgdkhQ+EGOsmTCiUI
ub7Vk3tMdHjMKFsJ5YVvbB9yOIopGjzRnFDIJV/BumjozmDrtG0rYx9z4rJKmU7gII4T28+YpdN5
6lZd7RemIftQg9prxoQJzKlTyj3kjp+iXLn93qFMbycdNexo1WQry/ZSP80D+c1kAU1l5NRhQoBi
BUxsl8N0Xd5NKP5rTteDbSEimBXPqCdOMjEo9wQUkntXUuRmRBPLo8u8fGVaWnoHK54Vg5k+jAlh
pd8ZB5VjlTjPbhIbe8gKaVC/TCmiCT0EKh/yvHL86XE4l1zvnqXfbgU1BGMoMSAEFUlcC+dBRGOG
TU2wdj5e6n0rquVU5ADGo2tQG85gfACBaRxCPTNEq6N1oQnbKNAkyEkaIKBPyh8/G4+/1G33XNSb
7uTgN2htv7kfoYrFa0EHAezkE8dWzOyLoWvXUi4LH8C2COx5bjycR7Cm8Vbr+q6NFHi8/eQG5adN
n9h2bOJmDMYWx0wQ76fsYNohu53gdLO//vSFydS3AlhPKEPVYF6fYNzx0mLph1pzjrE6BgxjQGXr
9WaWumn++5t5AnYaVV6l+n+N6esi+R1O20R1+MRW/GoqwrHpMEgVjA32pYscLkQJ48rRcGl8WvEL
DpbOAS3D0zOUrcSueokTbLiQXI8P2/rGimHcEyc5b1CfNFWoaxyyzDk2ICMerz996fdbIVyrvOkj
znF201j1qYCBtU/nA49BofD1JhY+ru1FKNs8lU0ZkxNocOTWh0vaT9ZAvLHx8VYIl57HGs0ccaGh
Cb+UZTPUO7f11jLoS7/e3k27utNVmoWXtoe7EvX7GNnx9ccv9L83B96bkU8cZNNYAoSz72re33Wk
64sTIBlkPHUu7ZwtSS/P9+bm3zTTcyVny7Pg0pOK9rPbdEv3bcHpSgpg6TWsAEaKi/ooeREXWJ48
wSc+28Oerj418KNf2bkvtWCFMemGMDKqxkxdYqMiiljua5SN3Hp5s7UJK5Zrh0JDwRJxiUmc3KB0
KNgxT/THyc/JSjAvzKeeFcx510yFrrzqxrjBC+iRd1I1v4bJv4zp2lZ7acBaEQ0rOHifj0pfUGlP
n3E8TOtdVo105XS+8HjbfxA0X5CzYU5xkU0xHPyMPTGUpq2cnRY+sl0VA45lGreoDTzBP+qLyQW5
pX3/YSxksC3xYpfE6JHndV74+hIxgFZFhqQs6vri4/WZbuHr2tUwypGoEIUDBRQs1R13MJfWbn7A
Nd9Dp7ZJ6kEtnPvuTSiTchpqSBqw4gCvtYPwEDZ3A6q8AIP1Vxa1pW88//1NE22tsy6UPcAVpPr0
dzmuURh3vY8WsjvUimPZwSxpyPRwgUdS/yycmFz6EcLZ+ZRDXC5v9dDOhWHDY9OK39fbXPouVmDr
zFQlthhg95QoMZSotjr61QgsWVMkZxakwSYhOb6NFd7wKwK6JxOzgrZ8BQ+nPkAhupagXPoqVmCL
EtWAHYPRBklwl/PUBoGPa11Pgcu5En4LLdjVMjLw4Y0GxyOY/vSQvpmo4tM+Mw1fWYUWjp6utVS3
LOtVo/Q0G0fMtjqYyOc0j8/zT6pMzL7CP65/8YWJxK6eIaGChQCLgosay/gESyx+66MuE2jmqt/Y
xDzY3gQJDaH+hbMPigaSvr6BkQJMDkyAXVpuVlKSS5/DivQ+RLl3pIi++AKmlGekQENyydysKf5s
66W54TevYMgwpqFAWUvv4a6qjXBsEKouL0mDyvhtTVjhHgNi7ubQ/2DZTuFkNaj8ZBz3a4JlaWXS
XfrUVnDTJPA42MXkFAsfaWE6+dihOTGLQEdPomBTJZnn27D5soLpGAyXYYjF4VoTQel367bp+HNb
N1mxbaJ6bFJMHpcaWiIQL8A8ahoGKp0bf9nUgl1BUwZI7eSNCC5RClO6wc2O8JBQuwlousP1FuaB
/06OzwbgwhuD+w1q+uDmoB9ljt1BmQynINOPG/Wb4Axau3Gp01DGaSYuAh6TN3pqIZmZhF7ZHSzM
T3YhDRwUVYjTD96AV3Bvq2i7p4TDaK31cB+H+n/4LDXTyrhdiG67nMYHQAv3Tfl4AZB7hAWw7lAK
zbB/HldW2qUGrOiO4CLbCJLpi4J3XrUXGkYSwGbDjO76914IPGKFNhy94AAFb8a/e/4Si/iDO7Ef
kA+l27aadlUNPIrcgOTzydenP2MxuR/hwRZ92vbrraUaN6DIAgTImwiT30e9A6O+0BuPjqiyjS1Y
MR2HHRCTQUBOXgMDTV+OKEbozDOKUMPT9Xd4/wt7dk1NzEXkU1gznXrDfuQMCM50KMTK+Hz/83p2
NQ3nWWeyyQ8u8OaF04APMXy2iyeAcnZNP6Gkdts7WBFdT6Ngg5jmFCWmQPCGuQtICk532x4/T1Zv
l7i658jwBfoCI0W4qWgKj5RDOHRob1sDc/e9bQA2W9KHl9K5HUIJH70CDnKvYUU8vqY+eH9e9eyC
Gn+oE2GkwcyddewAqty9mfinFuYYOycNN8WaZxfToJIMxbnNiG7BHXi2b0OkyRJcgB6u99LSYLIW
aTWiPg7Ut/nxFRyTTQuDvhy2YAeG4uyVL7HUhhXRMQjSSI5F+vJXeRPVBt7sgclunDpe24IvfQor
pEu4PQ+Qrpqz6dyPssmeYGYNSzzvAvuYtQG18Bp2GU0fxx1XQTRcWgUiRdw57bGkEsaODtS617/G
wrxh19DoqnSUH7TkEuc8++7XPhwrHebAan7b862YLgcocrFPDS41jM/ZzsA8Q36EsUy9dln5/kLt
2aU0JO47nzQVjo5t1u5Q9yeOPWzBbmru9UfYeWU3FRHDt+tvM59O/ruv8f5TWpMKJ4UdG7nUQAs8
iaobYPqIWYpEsyN3P/Id/BSLvefCIuR6i0tDYP5ub+aUMtLtZEyD04vq2k+kbwTagVUm4A/ww7ve
xtIYsFbvHve7buo7DDZesDqLyz46dGoV8Lj0gei/30C5IJ50acgvpPbLz7UYnnmKh8fzAd+EMD5L
BkhPr7/JUm9Zce9XDLXU2KddyOg06jMvUDp3E7UuFEOYIEVLtk2Rwgp+2JVTRaqBX2KYaMKtEHbd
LN6Gz0Wl85wvefPNzaC07oTDL0bBsJJU/K7JcdW4qYtslRnKOxI4xpb8oj34lAkKCxVFO3IavFUx
+8J4sjVmWs7Y7mEiFxrMV709y2EuGfiw+L/+CkvPtxZyf5zcCasgv0icv2A1mDu3jRdv3EnZ+jL4
IuTJ5Lr6UhZyZE+w8cizD6LrynrlnndhkNrqMpoWKdhdPTtFsNW6xGk53ABCQR/A7FhTMC31kBXR
qNjiqFjM+IU6FB7OtSJGHlKYnW/KwHs2cLZN+tiYXJELVwOck8YR+UZ4eqcPQyJg1rftM1vB3PMy
wDQr+aU0El7dFeaLYIC71banWyFsUqdzkrbll1ZT/Q+c0FA7H0Yh2ZSw8WwNWcQGj+exM1wkfHX3
utSQ3ZnV7PLCELL1Y9MAskFYxd6pKCsgSwIn2VPj/QDbZDxd756lFubZ/M0cBK10wtOqQBmTTtSB
U4edo3lF9XJYNl5vYmGQ2gU1dUFzgsoihRJJ3j60sNSC2muVibX0AvPf37xAT1kVF1HLLnIUAv6M
TfsZdofmqJEy2DZA+fxib5owrB/4BEvMS6Tcc9mi0oihCn3bacUulgFAvYOjr9SXFhap9a7sBXzN
UU6drWTjlnrfWpaxJ8qAKJ7Q+23J7mpHT3vmUb3x11uxS8LRE0Xls0vtOTADQ37j6AWq3rYA2BIy
qAPdqBoEu1Ak9R7gZy7v5/LyTcPSFo3JrCHeKGJ0zCxOI6bN7odAryHfF4alLReLp1qPtCzmQd+b
cg/D+fgS4sJ9D0vSjROnrRkTMOyFgT/HlriUv6lq2/PEzVrp8dILWItv3YQRHFMz4AQVfEhjA3xH
1ACzNVYwudz2BazQxT1XMYRdgLiqA/WZilKne9jikrUzzzyHvbOLt5ViLRBVbdaAKgQnUnLw2/AB
1UTZd+C0nhsClwVcA+Ur0+hClDFrIUZtcBAPkvgX+tdLVsKm17sNZOVvYsBB32CFcd7kA7zU6XTJ
4d4KC2+qA+fOc4RTbIs1u0amFr7XjVHjXyInCEB6ClzQYLI2nR63fWxrHVZ+a7I0JgS5TxmCEeT1
v7GJ6MOVsbQwXG3RmJtJySAxIZepbcGjjvOnsu4imFOOW0rxQdCZj4pvFgFYbTYCJWjupc/D4ZtO
cAZkYwBUxKbusVVjdZGhNIe5AK3BdxwEjwqq2UMFUNKaX9HCCLVFY7XxVJfmFYPDMX8yASo/O1j8
bux9K5Klx1lWwt31EiGkdnCGTXdtPgyPbpg526Zr31qEyyQOm47Csq6m7QTv6zJxzXngiecet30B
K4Q1XLZV4AzuRbTIzcNwBGbi3tbjmG/Fr4/yD5aYzL/ANJDtotHJ7l2vznb/j+PkUghYa3EdC1YE
GQrU+wS2eNGEen7iJOWpCFaLVZeasIK4FJTDzlVROFI5HA6smIVHelCqlPJbAgcSufFj2AIynhTc
r9kwXkTmd/GHnEPSusNqV4QrGZ55GXtnbbCBtvBGFzAOlsiHRfEPycB894Uef3QV6qObQqk/1wfV
QiLJZtoKlMzUno8LMtia78EqPAFvZvbKHx7/XpRRMu2mgq2EyMLXsYVlPHPzULHAv7SuqPYoqom/
qAHG7kBix5+vv8/CLGKLyoAs8tMydCHJAnfolCcyOoJjuXIXt/T7rRCPieaRVznmEjtxB7QHtBRh
aszB3XpzDKPOf8/i+QhNsUG9NdxHoQyNgbXfg5qW7kcN/dq2LrIivfdjFjt9MF1iT5ePBru/VwY4
z8pGY6mPrCCnvpNlEGtOF10E4hZUM3kph+h7I/Am13//u0OWBbYlHNRXFVgvKX2Euwboon1U4oIX
jhQo4Vfgi069vIOluePTW6c1IKG5IpSFPl5v/N2whH2zlRKLgqwQcaXbZx44wJANaXdrgjw+uhw2
opAxrhmhvjuO0Y61mnMUuTKcLBrwMUcCuGoV3jsh0LDb3sI+VMcoj0wdyT/wuHJOtOEvoKVFqI2E
AX1Fiy/bWpn78M2OJOrlCJUt4R9qoNP20WzvoGhLjhDm36bVqh78/fHA7bsoXcF0uJra+rntVBYf
KJL89UXQmqDaswWsvvnmI+2UH+tWwtxiN7HZ8/36Gy59JStaKXguOobb/jN1i/APxw1ScEANfbop
VDEKrFBt8RLJkFLxGMN471YhIf4RQBdvJZCWfr0VqjpQHpdtUT9LBr6VxmHtnAGaujLG3p0I8Nut
pVg3nYb1qkieCLBEH4GTB7QHBAEGu32Rvl7v/4U27HspUWQDbHtk+sThD/XDgLkIEBpzzZ+O+PFa
dmWpESsUgTPpAtygjo+aQ3FzkH0zqVOTAt11yGRYrcnDFr6G7fPGq4lUAWBz8PL1wUGpFOzmkd2v
Xq53lbv0GlY0CiCIw4SCdhFB0O2BNRm5htzWtO68dK9HQO3u65S3L6WpolHuqFvCchxpsSIbgd1I
sYOGwnki2Tlr5FTWOza7QZL9NIm8fEggA1TjSspyIaDtyy3BHPj2OW381JeQgMUy/srHoTiCcgWi
2ywQakp27Cicuq53zbvHcMZtfwSNKcXRCOQnwyiwOrPkTBYAk0Xu7GmVgcAzZJyvNLb0mb1/T4q8
VygcTxEW0sdScoizHlRMjsl+7T54qffsOQOai6ouPPJowD/1x5OpYKkUHvug4Ga+4yo1PDy1HGtJ
9wWPKFgbRULVsPJ+S8PMmlT6PhV+anr3EVVM2fjBgPAaHLy/yNciYzJbydkurMP2xRdSbUGji7oC
YUw633MJ8C94nFoEd4C/NwSYlxF8j03jw74GoyoOWloy/5FHIUaF75BbU7W/ylTTRxDnPncdVrbr
TbkLw8O+FevTqeJ5XgSPeQms8jcytm25J56f8Xbf9xkdhoOA+4t5pH3pd9k+ieA56Z/Ry1168AUv
1Ddg4Ib25IWAkzt7gb1YcMfomMQreYaFD2xfqvFSJFVbFu4zwFvDrk4npLLDBgUoPu+P13thqQlr
qpJ+AlmgN5UgoWvnFvc783yFvdhNgx3FxteY236zOUG3ZlUbpdUzzPJa4HAw0VZIL+FyCncY119j
6VvOf3/ThGiGzhtoSJ8BkZwee5YW31KnaE/Xn77USfZEUoNvlGpmnoE2lUc5lvwY4abnmAb5mtxq
ac2wr9dKCioOoMfqCYZj4Nrpge5zz/sqI1glU3C65n8IZzgBW4XVAev6IU+8f/7+Rx9hqU9JtAfR
bq0GYCHoA2tuKXEN4UZJCL1aP9fb6P5bzgCLrBM/2IVs8/Czdi6lzFJR15w+o7i9OkL7Et6T2uFA
xiIFv+nj/fdWDqusZkH+DKwnOajKBxHbA1UPvsERMEmH660s9Jd9Owf7xACG9G70DJdOkCG5CUE5
btuEdTsVJG1/HIo6YY/XG1sYj7bFA1Cldcl4ET3P5lHwK2mOkYP1syt4e3O9hYV12r6ngxdKpWrA
hZ57HwjaPIPOIS46chQEDNO68Y9TABbt9baW3saaHgCpHuFOFUeoBjE/ax+pqnDA5UgBgNDxegsL
s4N9aZdXoWviro2eI+PANSaGRziYwypMu5XuWnoFa4KIU815EOGDEByX9znDAc+AgLafmlXt2VIT
1l5DhBPJQ2Dtn8EJdk4AMkfgrTXlpZPuuPIWS2PYinkw1/M4ES175PlYfCMKxofhTuPKMARSmEDU
+N0JpV+UKyGz9EZW7PMGlZsAwquXMhpGnCUwvfRB2uydeBUO8r5zJ4OP3b/XBZo7APylnnyJ66Z6
iUro7EH0I8Aptt4ARB1c/bL7PsvIvUjGAPuagSCNP1TuJuoGfsC8dXyzMEXDhHTFVMqX3Pch/KjK
T6Kt6hu4rb5sGtv2xV8uHTOFLpUvAgzt+co4uUu9YlgZEguRY7tF+HALx7Lqj09+yqvfdQ+yM3zl
kk2G5OideWi86Z0+laOJmDRPZWvGH0KW1bHx22Rj18wv9ebpQueoX69o/hKByad23QQC6K4sO3W8
3vULA9i+6OtjrwNtOFQvOswURHR6wnLC86lxd0kDP5ttexv7uk9MgABkWR0+ESWDQy3C4ibk/cY9
pn3Xx3GrPgJA5j31UMH/6lPcHOtMQWeYwsZu5QRB/96M/SfFjg9txTpY0NIBOBm3TS7KZu5LXxeg
kcnEibPjEGMY/EgB9lQfAbsGclYBQiv3fRQ5AJdB+uzRYxQrL8Udhu+HByh9GSjdoB3yWzkmhMe4
k2bVQ5zWzPmIA20Yxkefw4kHrNLJ5N2tWxvYA+/aKmqPYT7J5IRFs6t2BoS/6D6quuD74DZjdyNS
7sNnQrX0XrPUj07IBuloX9dtXb3UaaIEtEMpMQ1Y2REgmaWXoRLI+OCEvyIBVhRHnjleCCpEBd9O
IUewj0yMkjps5btXA7xcdBuzKfsuPInbKlJBKQS3+VIGe1NMpXsveBI90oSK8TzfVIsLNsnBP04X
+/pXP8lKfe29tgjPJCt8bAbDseYfdQ/58a887HxT7zTPsbiBatnXx9wtvBx8u/ms1qoI1PMOnLYD
hyXvK26RxwoaEPDPdpAvN/cojWUPLXp8fG6LXDf1EdxDvHUssyz9KPpocg58qHzznWe0zM6lojkd
jjnrog4Y1LroxUnBwrS6iRIT9pA+xSgyp/kYmx9lABzfJw4PvUdellN4inPU+p5jT9LxaELGppNS
OFjulMLFMLjZQe4e/JCCNyrGqXHulIiaPOh2JDG1PE1hBb4uVwnGSgfHSGDO0wksPfiXh9WuD+up
znd9SkkwHWiQZfzYpx7LzyL24gEsqjEfYeHcjaz2oEUvB/9+9PtmPNZTWf4MxnHgNzXQzvCXYwRo
e+pjp3BOCpXmH40w4rNyUyDUR09WfwTpJowJfO+vsMDznAtKw6bpZ9mjvOS2zDyAPlsRN/1FzuwF
jIjOfB3gY/obyNDOn7GSUN4OyVSInRYzrthvZPWx7IFN3/PKAYLQgMmS3/edGw+HqusyAmowK6sD
rxkN9+UIhuc5CSSqNknoevuGtj7sG4IxvNdFJs3Bi8BR/cmpqc3JH4FEu8OiVJP9WPelfq1IB6hh
3M42s7HRqTp7kyPb15LI+nfo9XTv5EzmcLqNA/NRux2UAP4EhQPuenBavIUobeb19gVeMa/mPmtC
njfgzsbg0oPfPezTnHPUNoHQmTQnNvRK71k7ICViHF59bz0G9u3Ud9knIMSL4ltcuR25YcVMIedA
I8N0p5+X6iJREypQuKPDndPilHCEa4hXH8BDr/64mNq/iIzo5C5M5CQPSIH7v1Ws8YeonRJgOmXR
7CrNG3qpIleRPSASgIkXyqD5uOYKhmAJ/v+DFH7lAZgtWHvXaAkOdp2L/JmMMhzwgwRXlyYDzuY4
5KpXtwYUT3IakdYFyxcIzhu/97wcMQaTtPtKOQXujhVKN71vTcggtFe5r6r7KTP1szO5LT1iyINz
6YWOSXdZTrKvNYCa8W7ISzGdw6TvgttKgyj+EIFNnO9c4MBRrNQO+PEenGRgpu2E7ReUso8gjNe0
Dw8xQUXk3nG1339DYtjtvrg9zb5qiUtAR8JC985oqet9UnJSvxg381LkFQpzN6Yt/Rq4Lii7GIET
vzhghKyZvCyslrYqI2J9XiVjLZ58Bq+pI+SFoXeYSdn9CaZB+RoWcWHHYmszIFBtUt9PvadWuqD3
UiVBSYJm+Pn6mr/0eOs6B6aucEpPuvApypjeK+R8PsBKYM3EdKmP5p35mx1LmwregkGZPPNokIc2
cvwb0ecpiKqr9bJLLzA3/bYJr4e/IhAzz1Gj3TOZT9yV8Tbu6W1lBgl6r5n80nsaqZ89e33vnLvQ
G4p9DyT2tgO97ejDE2B+iSq8p4HRqjojptxA5aAjT9MmYAHjtkJjHDoX+dNJPHkQCd/1DsSGuovW
wKzz4eOdzZBvnbMUh8RTVaN4MlMF/K18bFvMcqKAAEAPuBbUJD0WnvN9CMUahW6pSXv/hXIIPa/Q
TwTFuRwf3vReDAq0T3aY4sweU8uhY7hXTbQ2h+uhsjCYbd2GBNujAxUteMqZkgDQtjN1uBQx1oKh
Kvq1TNXCgLbVG8QjfABcLEDAJ7TdkUAG3o0DZ3Zyuv4eSw1YIW9E5EadKIOnOK+iDEkdzykPA2mn
39uebwW9z1CSrUwGU8RASBTqEki9T0lA2Fo90UIyxxZqRET89YroX/TAsqNUOf2hzVg+trjAP8Mx
36kPA8pht5Q6gPc0d+ObCYYzLyqjqEdrLHJ3fTIMCCAwX4J4VQs8H57fCSBbudHDCCgMBq9/EXEE
NAPz4eqhm/bsd9CTJxPwxqOuyEeXx+PGl7KyL8SgOLWQsn8xCSiOxiBI+g5o+WRu9vowWMi+2N5A
OosN7HRKvFTuwxu7ax5yUQc3Ea0fMn9zUFoTAUW5KkfBbfciXdTRCOa1d7BZ/QDbijWPo4WpxnYI
iuHdy4Ksd58oVhioAiA/IrXZyVm1oQkYtsLvH4UpzkUcrlwwLDVpJVnKrCj6qpb/1yTxpp/Gzfdx
h1n1b4t+Eze73EVNP8b5StZyYVawrYRilhVRE464xOWSmjsDZiK46AOuBVYaWJg+bTchQ1sx6iwd
XuJBTWYfp2yM76ZRUnJ2cGu1Zsiz1Iy1H8hdBUcFUXQvJBHxlzpg1XczCeeumIpw5ZJ5qausGcHF
OYk7pWGPofam+AOdsHnfA0KIjP/10FmYD2xTIV1UIx9DwHhJh/23UydnDo30Qenwi4d66aKCyUVX
Zc7KgvC+azvj1J4NNPBFbc/ql9boRj+J0QuwGWwcQcxtHk8tP9RJTYJnPQyd+AnUGWUflSmg0NmB
f+TCgdBvfWdFKbcwu9umQz3w642MelyhJJN3C0b9g4+j7Q4W/PKSieATdqwrYbbUzdbcUSMb4KZd
TpFGb8WexvV9XKJnKaP/oOxmj4zXQ0M2FU0wbpsRlWOKcnRcg70IoqLHvquD71EYmgdHU7ayl18Y
+rYfkRhH6gZBr1/aXqYfSN9CHkBcZW6xUSrXtNZLKWjbi0jCh8MLYP79MgX1l0lM0Y4L6jxQuJji
+O+/+GG060YM1zCd2Icu3URcRQda2woUDDt1mSObrxo6jTs5hGo6cDg/4/JaQm+8d1Tpr2E7FobG
31vNN4t+7RZONAUZeS7HvDj0Lt2rFAhl4sL6op2RXI5GWSUJ1wwFFmb8v3f6b9oTORILPhJxz6SY
6wRTZ88dPPzvHSXKc4t9JLpjQrXZTfMQvT7N/OV9v7PvsDngLY2GtinC8QX3/qoge2TaTJfvZMHA
sNuFHapeUW7QES884KbBnf6Hs2tZbptnlk/EKhIkQHArybLl2ElsK3HsDStOvh8EwRsIgrenP62c
jYOYYpW89IIQLjMYzPR036FpuBYvyIoR71NRJ8D57vJU51N8NbGQywdeccR653/dn+73j36d45W4
LudSARr/aHshzZGHzCvuB5Nk8f1sKDINyH6UwStysVA+3g2N7Of0p+pb/JDbPk8RNSsAPtm8G/IK
/K5x4CdYVlrWP5tQyuFZNmg/NNtq0Er+MgzIaLuhNhFAMIl6QNLjlpXhqVRdaKq8gyz7wPo71jYS
2TYQWSFxIroMUu0bkIn0UbGL2mLqv42zQmIMfD6zPqZZUZhd7VtwjZBceTBIHWhv/K28IvIASaJ4
OXhIAuUkeRIgskYVF7gwT+wgOdvKGrXWsg4PeNUS/XPwedrA6rqp2fnzTKIWZH9+7D+RCTt1ZcGy
MMU3DH0DBPTCvQ3Mlcp91uLHphmv1K7MGRkeSByPRG58GkXmWxlwgQpiWgOLdWRR3cljnKnQezYs
F7nalpUYWbWxuiCd3eR+T5sH4D8Hmmy51/XhpzFWBfshTedLvim1ytiNF3eZYjds8lCR3Mm+7Hz8
0tTjOkN6KkE+tNU6b6ed7odSfEFSV5BoN3BRAm5voo6WUHPyQ32Nu5wYsQ0Zi6pDnXdjbzZdZcf4
C0mTJoDg08iHll1l/ein/50/dQtRq8uLxfwmGmKfVU8TV3sI1vXQ3es8IFTsUxPWa0jnhQjij299
Z+5+yaacBDJ+8qmPtH1Eiq68Rq1QJSumvTANlx5L9y2VEN1CygIYuPmmmLzma12CGqjOxny8yXm9
BvRYmIpLk6WmqVLAa5dP0YiM9pVQsfZu+waaFyvB0Ie3GsohTi0aomFNmpuAHoC0q25R7oIRWRYH
Owpn8+P8rn98qWEQx9do5LsNdNbkG/ORqAoImTZtV22VTH9PFcJ+XKB3g+p+BDIZ7iCA9P38uEtz
czInwnoshyY8O7Ci+f6nBZoFJfgv2UWtY5iXE+L4iLmDYmT0UKecbQmrvqc+WgJCH2rZ56fw4f6D
cfx0o707yuVA62LwTfY2KZK/gfFhAg4c8JSVaHBhhVxuF5JGPUU5gR7QX40YDRPwNa7D3GQXidRh
Ak46JCp0zWwVYolKMyYbViqkdcbervH4fBjP4vsnE323QF0MvcIysOqNGUL8nReNIPTriUh+eElm
rtHcEMdbPCe+nd+PpQU7/f/dcIqrgYUZqT/bAg9iXw0PyCgVV0F3WUMcJnQ6Ce9GmLqcJama688R
tz/0gKbrpAT/UR7gLXx+DktnyjF5f7J+ptHp/sMneG0jTSEOHScX5XTx+x1bT8K8VkE1Zj/6tB42
XZY2m7wI2APRsny+bAKOXZcSNcoZJd63ktDssWuaX3Gb0pV88dLqODbN/Rz1SjrUn30C4paa59UO
wepFEqHRP+JghNpBAOGb/UDN3L9BHS7TWxYU/tr7fOHXuyhVKMOSWsd59oOzUaMaIGOxycu0fjy/
8h9efPj5jjXXHenx8MnS57oav+GlNRw1q1D3QbNj4yFmPD/K0iQcm/YkySd0p/PneIrknSoQIVia
JSsmvPR1x4SnApnzvk+SZ0HYcOUNinwdSCkOl/3206jvzBcFedH6RZQ8jxn7OvlVsIVOxFpgc/qJ
/8TsWH7HcrkKkwIUtemzndDjVLXlVygI1juEhGvJ36UNdqxX6glEDH0fP0sVHwcZzhvh4fD/yRGM
VbZG3b20B44FswGiBCSt9H3Zkiy8lUi31Fe8oShqXrYNjhXbAlQkBVBoz6W29MQbF7zpErCOyz7v
okT7JsmlLZrkuUZm7yZBWP1ryLxwJQP24XM1ilx0aNl3EAIxZXkrK1R8wFD7MIT3CmEGt8M30If5
uwzJE2/Obs4v1sKxcgGiNvHLWJQy/hEZbm5rI9WOB9HwvU3wKL9sCMekp5h2fubX8Y+g4tFNMyfF
Hi+1cquaSq4MEZCPrcOVBGMmyzOwYhW3IDRCMxD9j+fNV8u/Qr/gduiHb35OD6aovtYVvyFUbIq5
fLlsdo7R94PVNkmr7I32CAR2WVo2V+kJ9AHxdc/bnR9kwWaYY/x+7Rs8OhP2Azx85FcNTqIvyBS1
azfH0iE4reo7x6VTLVumwvi5Uu2vjIhsp6v4LQbX5oW/37H5SJUszOecP6e5sM+28a/berWJamlx
XHvvKnSYE65ec+RPD8FoG/QG1Vm6drgWvu8iQyX4CFk82eJ1KsE7Kmzf7YDD0CtHd+nrpzzZu7UP
LG2hKjsVr1VfRFckyMxGDXjCnz84HyegI9RT/v68zDiPrZeoV99Avp2Jatv2w02Y62wTzuM3qCJf
g4Vk32fsLoeX6fRan+nSw88FhHaWl9aOunhFZ/OrMeYGiPAvWVvd4jUDkkqBrvZw2LV++UvgnyvT
XfADLkyUGXw88Ar1Wkb9zRQiTqclUBEeSTczsIYgRhx/Zr0yGxxyIGTgHQootSJ5s/YmWfDfLntM
ztIRUiZEvZ7KcqKxW1sAL0VF8T2CygMNxnl7WmcQUX4/P+WFW/sfaGkwNrYIdXQvIu97XdRf0W0P
ECQBW00E2snzgywdUsdB+KIRUvpldYsODH/DUiSkoaRzEcMkzqjjHbwgBdlBgE2TCdRNBaojXzO5
ypj+cb8MPu/4B6VnBDaqUa9TQ7Z/jgOqQPtq6Pd/bKLKAYVrYA+5YcO2mPubuCsB84tfwCexG8Dz
t6HQfzy/kAue1oU2BXFCGg9JqjeBA6i2TTXATZmgC34OdR1fdqe7wCaDkimQgDq8N90pNSGF3co5
9A/IeF6fn8bCeXB5ZyDQDJB6nZB73mSvGl3xn4uSmZXi0dIaOfEChLdIzNMhecN+AJQ3gRt7n3lZ
RCCuS9QaWfLSFE6jv/O7PjgoofucRge0pj/6LRA1naD+ZU79H3BTEgXg8sLHcctFYEGYfqoUL5nz
i7+0Pk4woMeJjB40DA41xxve5N73gUGIqyLVWgS9NIJj7gPAZSBnxwgkbFKUnmJQy+LWa9HztzKH
0+32wWvGBTZppSx4R1h00F57YNEtGdixjqMrSKF+KZj/BejhFTzG6aL7aCTH+m3NIttMNDr48I8G
4nEwt3QL8a9vKSP/WR5sz+/Kgh92MUw2zHtq45L8ZCFDUz1wLM0myEW0BQYw+paC8mbFupcGcgIG
SG6EHUgc1OvY2hKiyqDHhZSz3WiC0GGe+O/z81k4Ay4HTWe08eZmwjBUTDdMFvuBjc19CgWKlTOw
NBHHzn2UL+KOEf+tyARNNm0BwnhTcX/L2rb7wrhdC4KWpnL6/ztTH8Jx0mLui1eUsPobHdr4hkh0
rMdmtedqwZu4UKYk5glKWbj2m7oX333Vep/o0F/oq1wUk6zVYIa589+QEu4ODIf39mQkl220Y+wS
Gsp+GlXFa1LK4nFsJ3lgLS22l4/g3O9CdllsWi9/LUdQB4Cq4X6aRn1AR0Owch8tGHnoGHmf6GzI
bYSH/qj24xSBrdIG20THB/QiNBtNh5/nF2thn13IEqEQVu4Cm7xJ2QfXWnt+ta20ntfIDRf8oqtr
1ikuUxWGyVsnPLLPA6E3VeXxWx6imdubp3Q3qX7e4jCQ/fkZLRiHi05SEJ/iUAaNfvKEsecGeLUD
T3Gd8KKoVgx9aQjH0NNxSoIMJvHmoeJ5PYZectWGaIDBLNYgUEv74pg4qFuNBsSdP/eeUF8CtHD6
mxl/F74ByWncdy5kKqCJ0okhfcNmB9eGVfEjC+ya2PjSr3dudDCy9HUApv07jpLSkWsfmBIvHLyV
K3Bp/R0L99QgQqD581d/pl/8CCTJGfiMD4S20fH8IVqagGPhBJK10KaZAjQedW9zz4dth4t95YQu
GDdxjDvy/V7EPI/uSCJ/pzXZ+gbpFRBAhJveiNfkhBG7aBoukmjgEzSK+zZ9KQIrq30ZVd68m0Me
rcxkYSNcGFEdlxP0rYX3Buh+cpvGCGx1GAAHiC7jNaaRpTFOq/jupCZ9HjW5Hry3BvJfX6BYV2wC
sOzeE5A2r9jzwm67eCE2RRWXg0nfeN8XwLRR/tvLxrXTevIKHwRsLkBokFUcePPsvene2D1oUw5t
h4fZ4CEChTzEGtpqaZjT5N6tU96zQprceG/AT5NtakCMYBJV7aT5f/96Edl6FLlIoBqwh64wwfiC
hsnWR6tinpoHbwxXBVmWNtyx7qFvbdxJ5b1R1aMiCS6OMfNaNDtZfqFZONYNLiJqm3qI0MI1m5/g
9+Un+rY1gNbS73fMOw/muBxnnr5JA9ozGgzmux1biM425CK69QjdbX/vNa8sOpNpCgZcRtPh2oem
xX8ZFu2ysqEL1LCTSZMJXC6/WvSP/wi8nF13bRX9Pu+UFtbHVTIbRjUHqErSfBPpU9ue9hSyS1On
D4Z5a+rOCybtCpqxPjI1Ez2BXAWiNeQEPWgZ33uxree1R+VCaOPKmIGvh0BzWcUYopnJcw/U4aY2
9E7kOQTahkr8rqs8uaWyWsnML6TifMfCp8jqiTXx9IJcErtrgEglW3R/2jtrbSvvygqZwb2Ykwo4
oW5KW7YrFLQXVpzk0rY5d7rUaKDks51edIdjXZn0KzqY+aesX+WwX9ozx/CNBKZNFyH2TFQQlPI5
ZNGRw1o51Evb5Ri97dKRDRLEnaBaKKJ5pwIUGlU4FjcDelWvaCr77Zj2Fd0DRNR7V+cP+9KeOc5g
qpPKApo9v4AoY++hrZG2L0XUHEC5uU/z+jakR02albjo4yvgH1U0LX1qhqYXvwTPk72f0Ct/SPr7
sqrvoIO8xvfy8UH4Rx4tGVOpFZ3Ttz4AtArSXw2aTrpYPUIYplzrMVgaxL31rTKsZOP0UkHCb+NB
L3BTnVJPhHSXhcCQ+frbiU7+rKo5CjykLr1ebwgalr8zH1M6v/Mfn+YwOc3s3X0McCUPlErSN516
oPKbM0yhCzPar5yspRVyvEE5C5EHRIRgQa8GcjVQQHdsiSxAP5W/zk9haQjH5EXp+S0oCL23nHUc
aFW8bqIYORORRSv1jaVFckxeq9QAstmhVC6bcCi7bQqiOrPtQ+qhv/n8LD42wTBxDF+NCpytDSV3
JeNfa6LAQooyuhTwW9GpclNDznsrY32YyzF7Pj/m0so5Zm+Qi+2mmidvPPe8lwmS56ZI66PW5Zrq
wYKt/wOmywUbpqblBztWwMLSK0BkoYmcDfs5zi7KpIQuoo7zMg/Czk+fY+Tfd6Ks623rQ0ap0mDj
OL9QCwfAhdTVuo67OkzJQfkQqMZ1Wu3ieFUDcWmRHBMHJiwA+QMtfk0y7r/2Ng53+RC9lqIHsC4B
JOSiu/EfobSw7mrraY+/tdVQ7xv0YG8iEYtdll3EdRPhhfa3N/EBaabTFJI7n0OgZiLQpunI6tth
aRccQ4f0sYd8omXAiCkQQg8+rkbOL5L4xW93jRxsAyyZSfp2sgNV4bkuSnrXSZT1zh+iBWvjjoVb
vHj8bEjIQUCxcwfw7zeikWxNZvV4foCl9XHMGUwepgAFt/cmB5RDd2lN8+aQ29msSTkvDOCSP1ow
RPx/Gk5VNPR+8rEw4yeBmPgiDZkIWIq/z0/t9ypUqH68tGM4XM+qIDdeXn89vzwfJzSgmP33xxlA
1xWrenInK3OvehRVhhqlRpZ2V6FHD62JLyITxjQcgyYIt5Os9uQPInMLKhvQfqL7JLVDtBIlLm3E
6Yi9u7VVLidjAtO8qDGuX9G4O3c7DmLvtRrBwlGNT+O++34p0wCKaF588GMlr9IQdGm8iIPNenJ6
aTMcW1ZTLUFYlvPDAKXoHbL3ZFNDkGuvBtS3hxqtJOijvHC1HMsGB4QVEB0Uv5Av85J9ZDya3c2e
ztd4XhdAF6FLxihBwxHgtcgPp/gZ4oC3NoX+qGzuSpSwJ6sPZdQ99W25aVN+c/40f/xQCGPH2PUQ
IchMjPg1ZQAmdpSHm2qQn001m8cybaurOZc3fQVCuJXbY+HMuQC8CNcUKE1KfojAmLYhjTSbRpWX
wfuANP37xGkvsjKYNXk51YUz0HluwQm8tj9LP92xfK19GcY9Q66jAFEMounqKghD8XB+JxaMxaVi
nCpoqbdJBpYaFcw//xD/RZbfz2IVyrf0+x1zZ5MJRym94AUM1fnWyp7dejM4Hi/7/Y6xg+3JRGBk
CQ9i5GBi8dCBbXNkeecs+X3ZCI6xT6PNKgoDeSGAuEZGQUllZsWVLoNpf9kIjokjTS0ZErtI8UrI
g3lTcX06/uDOvvBmYs7lDeU3G7S1sfkmbf32PzEWMkq2CVhYp3F3fg4LYaAroKbR7BJYNpCXujvR
ydY1OCojn38DYcvPXIfNRTgPkDf9bWkC3MQqlZP8BVUNtkFWme+aCkJA1aTEZbvhciom/qnvri3J
SxHO2XU5gf80btGgVYInaWWIBZNwAXZlHWeAe5nsF8Dk+gmNilAxQvvDdDi/Fws27aLoBnBglX6d
hofTiTW+/7+IJmAkpXB65wdY2GwXMTeMkSmxRuSlteFrZ32xjSgg/UUX1buiXW1tWRrGsW05VjKE
po38odPqpayG/Ma25JlHkN2mtpAXboZj35BOqLnRoDze+CDl4q+loqV6TsEDtOKiFi47l2Fx4lUM
dpwWuBU/PmrK/QMvkwQtzHCCXj9+Q0CdbD0p67fzu7N0uhxrB0x6ahPRyl+JavSOhlG7K/K8Xrm6
lzbFubqHqJigY1NGhwgvpJ1sUv6/FGoQmyCZyE1mDV2x9IUYy0W9zVQOGYp39Uujxpu40G8CPeaQ
CBz3fQoOfx1Xl9WB/9VbA8MPZE1I/QKSPqC8AzBSm7ld655amodzfWcJYTmTvfylm0ah0VfR4aoJ
abaNdZ58Rtepd2U6ka6ctQXTd7XXVOm1CSpm8I9K0RsiOJiVZ2X2DQTMV4x/aYjT/9+F16q3ZiZ4
178AzDfme1PSAs2yYw5xaULitahnaRTH9ocsyFM15PGBdOhYqSEt+gn6w6jeymLN0S/Yicv0BTZP
SgNdhi9g7wQ9oQc1YKo6ubvICl2SL47YlYQgHH2hQH3Yn6FPenpLPRt7a+mppSVy7NwPeVZlMXTw
NsJWWbTxQd33J8lnbrK5WOOHXUCDh5Fj8Ipbalulqpe2CJ4jkPvs8zlNnjrQHG5jAWTXEISfwgIv
0gAt2U81q6Z9mqnfFy2jC5HDIx19EkNXvkxVne1A535LEzAUXvZxJ24v1TClIGZmoFVpvusWWrU9
OHe25z++sD0uGA68AjqnTc4OAHmVG9KXKWj9yX8FOkIvy+y6Kmw2Q7EI5AnsRaNDYot6cXiblKv6
Xwvm4fJ6mbYeo0JW1Uvqd+0n5Vn9dHELQ+iC34qy11WFWtsLgKmg0Zj6edhIUYqLeNuif+TXOOfV
RGc//5UGFRLCTBd9BalROV24u07MPmgZlkh+xS9Rkd4gY6+gddweAr/OVwZYWn7HusdG1kDLZ+UL
t6AyArTHY9lmgHjq9fnjufR9x6xLbxpByAr/RDjINfYECOr8Ovb8aH6+aAAX9kbDCs++ROXodNPj
TRbEHSTQsu6Ss09RM/r7FuKglRIxlfWTQULjJ+CCefsYN9r2K2mXD60X3z+FP+9uOZIlHVBPVD9E
hQ9VYt03ff45KQqcpTkm0Vq7+4fRFIY5Df9umJKBEBnAnuw4VKbfckYgDpan2TbjeMh2YvU2+jAG
xTinU/BuHC1GlXM7i2OqkXABccinU68JqjbVjiSs26oY5CElZysx9Yf1IAznxNQWHKCD9svxiadg
pfJr01yBqvGktFP/EhEKQjqYmpe0R4MBKdZ0t5YGdUwSL5K0z2QwPE1x1W5PjCEMBFU2rO8MSLO3
PkikGl7fAlW4EqIuDeiYqAAo2BetGZ4GC12G04CnXhqL5/UOfHvtBrQYuCGTe3AyrGWalo6lY7W1
Lvu2ymN5TCWAYKVI/VvQbNqrDDTWK6/HDx0Dpf8II8oSY5RkeCp5l98ME+0/g25s7cr9eM2oK4c4
pFPBTcuHJ1/Wv9Cf+meP0Hvubf2u+KWjfE9PrGJgrdydd0MfWxhNHEdhJFpv9cDLI5/z/BBlIT+k
TSsOBUVDUh6vjvOxhVG31O23UJEKh6Z7gsQZ6t1ISIAvGS/uktgZDME9uR0y/6YKYXHnJ3aawD+Y
N+yT4zrI5GVVOkfVEa2d4W6CACCYj/B1H7mYbcug1ZPYVWW1j88dCKf+9h91DkpMM9vxS8rnYudn
0Jn1I2AeebFGW7s0HcdlpKQsLB+a6UupRVa9Cb8Po2sA5FNZbQbjJxWIv5B1mHbGcB6JlUU8/f6P
FtH1GXk/mlzy5jgEaHsaRFs/zBOOyPktWvq64yB8HZAmKDOQlWZd85mkudwXhkVrSe2lJXOcAdRg
uorzTD9NwdzfDjO2XM+0ujYGZYiR2acELHorr76Fqbi1cAVV8jAH+/VTSrvkezkHSYtgGURWKxux
YKZuHXzqM/TU9ao+pmyM/ZtScGPEZiJlWyDsmYaoqSB7Mdr6kro7qLwctwDEaGo1OIuPKOZAmA2M
b6g8hpH6XflD/HjR9rtcM6mkMqkK6JkOYZ8DxoneEfqWQWJtPJ4fYOEAuPqKlmVsgohucRQ1Sspl
ZSfID6CufGJJ3YQ1Cv1BthpCLLgAtzzOje291hbJ4+R33hZXmr4Whg4owPtrfQVLh8zxASryyzms
wuKI/mn2UJax7a9jqWl2fX69lr7vWLsvUuYFTaqPCk8b6DV0SXEFMrphjSRvaYkce59mMRQlyPtP
SJQq2NUtN+kGhEOU78eKJWsV2qVtd+xeSIgWxoyKB67n4q7keLciN1KD9KRlt2DG+F5V0Rr8fMEu
3aq570lIQLZD9kBMhobnIZMmvaVTHYtPk6KJt8t6EqyVBRf2x62gQ4IApKo1i7+W0UDvo5P0AZm4
WbGWhd1xS+hDJw2bM5EfoZ7Brn3e+Lt6ZMmNLOo11PPSap3+/y7M5kkI9GjE5HHyYr4b0CCvT50G
EYU2eijQgXDROY5PM3w3jJUQ6Q1tmh2BWybTzQQUrroPAUgM9pcNcNqgdwNEKqmjEvIUR1v15tqM
EMemkGFfuUuWNsIxc8u0ISUC2COqsqCIJ2D3ggDhQLOrtoFgwGVTcGxdnRrOo270nhCnAHpo5xzM
UpDTEVfnv7+01Y6tcx/4l4JLfB9dAbhyo+DAK8CrSL3Vg3o7P8iCpbt1cq6h2mioaI+GdnlcXZk5
0aAeMH3F9DYCpnb6EiqP9+hJ9eZhrfdqwQzdYvlUVZ2dUOx/FLq21VYQ0NMpNpdrKcWF/XfL5ZAb
Ccp8mLKjNj20kVVWh9EWuuUJu52rMV+54ZdmcVrTd2eYzQPo8TgUQZBqCrMtCEyzbjN5q+jApe87
tg70eTtl8Rw/1iUPvyjUDiLIqrSAoJ7f+48TrxSyVn9PQPWQ9PFZEH61QEYF102SxtD9Re5Be2Yz
VTpJ7oiNhv5HAPEd+xz5sg87MKE3nVUbqSaRHvPEi9aEMZbme/r/u/W0PTTaVFGET2QE9x+HVtJt
gDf37vxsl77u+AQlgrysuih8ivJy2upZ+XcNvfRNyxxnkIK7FLBtET7hoZ5A4FSh44U0qvpx/scv
HWjHF8iIDtEUaPLEe28290AhpPm2lBUokblZQwovOBy3wl4XM60hUx9CWiWCuMbY+HdAVNy3MZhQ
grC58ApzK+xMIFfSJD3/KgsNuLOJVB08kzzpwpsYXSXZPUoxQl+UxUMY/veZGtBk1kAeOXxSORgY
eW2CYg+NxNnfnt+YhVPlFto7wOMg0WbF/1JhSfoljiT9AR0S7n2/7PuOD5hKoTyTFxIa4LjvIV79
OqAos2ISC6fKrbKLri0zgsLd0zQiETOFaK7YSpaH5qoLkrVM3dIKnf7/zqq5AEXsUPb2yKClUaFw
03avURs0+Uq/xNIkHLtmfdoS3wbJk0Vj7Z1M0+AViKDqitaz+nbZJjjGXZdoDJA88e4MM3onERld
BcEaJdGfbt0PMgQu0cwU1GAe9/LgqwpCk9/aYcSVZWgh1QvKFXEOpH4PPcMMERPdpQDxb33Bq+Sq
7ufeP8xqbtl1XOBNactQNQdQeoT5F7TjN95O2BbPQm6NnSAoJ1EgBnd6H6trmeoQuSrRjhAgCnmn
0fzBKHmFEF9LPl+2as4jAtCAUWV5Kh4NtSPamzJ929C1NqqFuMUt3mveWqM8IRDD49VDCvCrYUem
HtHeiVEt6PRaDmThfP3DWwOVNvC2JvYomnEeQLMfQjNeRwH0+Lp6WuvHWfC9LneNtTQMSJ+K+2Gq
xP4k/1GmWQhWkErvZuK9nN+Spbk43iSqAxk0xUi/pty2n6KkQOzVhcOXkTVrUevSEKf/vzN3hjYp
Ab1l+nUQJL/35xg6gLriW13LNTzN0lo5HiXi6dw0IH+6/2OOorc/IoHnj+ZhvMnC1RbQBcflVu95
D9XNnBLvYeKsnA6QNCz3Q9aztQbNpSPseBXNKPjuY6OPUWimg8ySryKFOqEywn4yTb+/PLnqEttM
eUMGP6TdkWUytjdTV0UKcV44wE1Sna81Uy6tmGPxJo48oouKP5pC+p8Y7/kRrVJrBFJ/eDM+cJRu
pV711RiiIpI8TCQu0Y3lgRu+u0F21Us2vogK/pkQVU4Q1gxZ+UnBM9Ib0XtZI7ZD0NDvMomyGHYV
1ekWDNC1AWf9REGGUzdFWkKQvmCcX0UVIPtif6ot3qI3cmJHJfoR5Szu2fZWJGP9KcsyM28o64sE
cXJH8/AelPa+34CYq0PviIxTk11PZVLSz4J3gL5eZL4uKwYvWqFDiSa9lFQAJ9UQeu22bAjRqw9O
gGm4LKZxlXvSqu1RkmzkI17ojboxURYM157nXRgzEcdFTF6B4ie0kh8hXx9B/cJqBBtF69O1LN+C
g3Al1QwKMZSOmXnUeqT3dVoc2cT973WUH+cqW3vELng6F36hCpGNtTelDyArLapbYZR4FUw1yee2
MeNlSQYXgWFUM5uiy9rHtI7VbRl79Gfl2fqy2MlFYKRd7vsjekoeBXRddgKvL+hEoJm2FavdWws+
wYVhpF6HQm1k+0fBZPKZDcZ8pllLd+ctYsGHuhxEaDEOpdVCPA6ZbUBpCNHDPgQH7gyVDju3Ifky
TV3GX8aIab2GT1uakuO4BwQYQ8JahUErSLqmVaGqTTFoT19mgP9IqZHRZ1NGkweWF4LeKoioIu3a
2eC/86u2ZB+OnyZQdR3iQSQPAcu+oXDo3UE0VXwOohDsOnGdBWsmslCydBEaoOzxYm/2ikfGaX/Q
jYHUNJplBnBr7UlYvERdv8/by7iiKXV5ivyuT5sJokGPJcRTb7UEbJtAeelgRtTKMwDPVvzwwgFw
eXfAEQAW2oFUj5CDI9n9BLL64aFRE1vD/iwN4LxpavTgtKGdkoeIQ1ZvU7MWCkiVtBeRamOhnBM8
0WHOSj3W0K2X2c0A1lOjkac2BGW9PDZrCaalaThZC56NjEAlunwEoTO5sYgN77yWPp4/xEsfdw4x
1MtH1nu4RUR5kmyyQIZrlApuLvq6S7pzSnYKz1TZY5Sm8pOPSP9QJ/nxso87SQlwTxcByeL2f4rW
5W/r8zG7DsCbeJlGC3Ulu4YYlMMSlaijFXgT71QCJo1PiawQ95yfwMLV53LtSCmmKslb8c1APWgH
jv9544+8OsS2MvvzQyxsr0u4w6auA3fhGDwwXpoAyPmxQZNgGT5f9vnTsO+eKb6HTmXqedk3HQzs
rj5pe1obXuggXHodhbgGrP7CO3LSZte8bgOQILJ0Nb+94MD/EI6/+/V101Zwn7N+TM0Ersgpypts
W4N0Q36n0AKymw75wnbF0JY227HiCezIGVDF/EG3aA/DvfSqaCifZn/6eX4vlgZwLBlC3brC8ScP
Ng70AY0MdMt7P9ojJzKveOyFi8jl2mESVFaA+HuPg0UTVzSrK5yn8a7maCrRMSgqWy6SfXMSNzk/
pwUUksu+o0qKvgWbh0elxm+6ACxskzKKxtohvJ0bbzNHAHSGyZwzCM7j1Xd+1KVpnsKkd+diQmtt
wGkD0UEGUEsqm08QEfttUZfcIJEIQS8b3XYBbuDzwy0UEHw3dZVmXt8WVah+kmiuun3KpDBfdCYV
anp+IsNWb/Jx8KA63LQ5M+G+iwMLUr+oRJILTJc+SJtoGYM6dOUXfXyUoKb19wKQZhh9HBv7XBvO
hk0tm+Jx6sP0tZlR1jo/6489k++mnjj3i04NgY+KzIxajI+Mqd1WJAhWzGHp+87tMIxFq/u475+j
uTZfGXog6GFM9WRW8nIfx8y+m2qa+jIAXasvXy38RXZbF/3UMDQOCGrMJiOlIXdBSkkEkH1eIl+0
u2zZTr7s3dm0PRjAIxnZZ4DzEIn5KDJciZB1a3jsha2PTv9/933GKvzossW2lPNPSJSZvZf6/8Ph
vKibg/oufbKEFiRIvCL9U5S2eOxar/qWzuka89vSz3dCPqgAcr9Lxu6ZRVxyZADjVF2xyvO/A4rh
r8DFlrae/L1GEQi6etum5TN6B6qrXmCR0Hu6nQol9zXqsRtZ24vkG7BczrUB9jEUR1US3/ohYgR9
4ukYJKS8xnS1fW/JUlxrZ2OZ8jitv8jW9PTKZHWb3zamNWTFny4M4GaceAIim//j7Nqa40aZ6C9S
FUISkl5nRjO+xHZsJx4nL1R2swu6IHS//frvzPfkJWZUpZeUa6oCArobaE6fkwVEnUkbt3dzyovH
zlX1SiD5fBdHNc1/V2N2ogpZd5meIyWji3plnuaPfqmi4IGlTv57oh2LVvqymJeZrNC4Cw2kSLsz
n6bilrFe7ARpp52X6zWZZFsXpoNrJN2rpW/PNQehLjC48gSbkvupz9XKKCz2a+YroANPHQcYwTO2
tEU90Hoa0m85JHD1kTSVAkdfA0lKEDGAdRBCtZsCl5nBAJ2kxDYt1DljGb8tKs9NSL1JKCEgZgKj
xbakZ1aocyugflyT/nW8eCXgacs+hKL1SvC1mZrh+FB96V2VSnWGsiiukiBkrMM9tNJuuqz8Ecx4
mrk+VzYbMJy+HqWQRFB9BkS42885lNyCBuoSUk5rNzNbF4bT10iHuYXnlmdoNnuAPGIv0VMjd0GR
rVUfW7ow0xbEGdwp7dLynOM8wXZ+w8T3yOPgikAuFLUa1+fKsiZmtmJ08pLlEJ0+A23Hd+mYH/Pc
SW9rUY07ELKtsVDbBmOcCbGBRx14/suzn2pxbIkMD8BZlru43SYsEBAzYezXcwg2cF6fZxrMP4Se
ogfEr7UwaRvA5fcPGzsZ5rHog7JE6GrSnV/iUqB9JJCAWtpEsYsBXOL/xy5QAhqmyLWeoVQP6V5S
ztWwQ76oP11fass+Ygq8s4q4U1YSfYZOIPuCyvn4hjH1dr1x2/wYvo3HkLiCcDFmvx0oyryhz75Q
1Bl7FyaJbV0Ybg2ubI8XLG3OvImLPQIUmGianBwmzdcIV21TZLh1Os1lMPVNdfYd3ARzP17utZ/T
lUIaS+tmOocHlUq7pS3PUDnBRQBsfsGJjaqZkusTZGvf2Mr91GOQw4QvUwfFl9CRdv9q8mGNiM7W
uuHCws1T2rm+Po+sQG6Wd6OIdl3c5GtnNUsoMvM5eYHNWsVzdlYcTLSzc4H6gqf+ho71wxKP/LBt
lgxPjiDvPcajqJ98nUIHGi+1sRuX23zMlFTvZavDFo9+Z9o57Q3qIfBMLzUBYvL6x9vmyDigQ0GX
IWLn9VMd6/vRQYlZG42/wKz4Fbxia9VXlxX984mTmIkdynzAk1utzhfkxA2oDOtd24FrjecowQqj
4KUp8vy4bUCGU4OkLJ3CaMqA6yvmPVQnfpMekLusS5/+fzO43oslOv2fE+pDaE17paXsuvoJWvHj
YXYcwLyorAfUkUeDX674n6WXP/I7BABiB9WmZwWCjf1YhyOQ12m3q9hqRsfihGZGJ8pxCnD9PDun
wqvd4+hEboCq37JfA5rYOjC9vGtlMYHk6Sn3gcsgYNdrUBO6cpOxWK9ZbUqUt7jQu8vPs675jmLz
f0hLT+xTgfoqvJkFr9eX+/O8FzHLTWuQpDsDpexVpVNT7FW7LHvlgGBBODgUVKiG2yMr1t7oTEJ2
bY1Y0eI2ZvFpNCGdlMcEVw/QTR1BO07vxw6i2v+/58yVMz+jEHQtl2hbJyMQUNZHeQHK91/9AmwD
BGOqZNK6+HZ9Am2tG7u5ysCmOWmSnUcx+cEe9OMoT+IUJR4rcczWgeH20SxKlUd1cQZ6oC6fBCDA
/DYeAEJZ8UXbYhg7ObKE0E5jSp0j7IAn8F08IT7mx56mPAmn+DdKnNeOhp+OxY/NStJekyXOfJGd
gSmdfkLRqt2DJmpbTgbNG7s6Lhiw5J42d5zrtzQDpIz6Iz121VCsJGRsAzB8Pp36sHTBBHTHW+Rq
BZ4pAyRjVlb604XA519iwYfQS2hethmn7lnPdNnlImviLyRFDZ8HptkFEMK7DJAztjKUT0Mwerv8
/qG3eRnxLprLAmcICHnsaj7472rqo/spcOQ/G5wDfVym8UMfPrA5oUK57Vnjgh8couHCRxIt7fTz
evu2MZiujbfjEDnRAb5RqiOrh8c2q+ubcF4FjdgW3HBv7LQTBpADSOS4BbT8tI+X6S5f02yxLbnh
3CAwQuI71+O5z1N9mgFe0gB4AMudNXuVo1Zz0Hm3ccENPxd5W00DH9Q5Lfiy/CJ9E6rbCNUk6euU
tV3x1/U1scyYWRfKvAYgLJfVdykDaaQ7zoesXq1zsiy4WRSqqIfEJEpEznVNn0RUy1ORFy8NKFBX
Dlm2rzccvF2ccRrHUJwJWLqWfAdeSpffE1S9jTfX58c2BMPLIxf134LHwznt5vAH7dRwmCGIeTcN
atOrih+bVaAAT4Uc18zlVXf8ofdRZDyVeL8pM8SS64OwTdPl9w+OTUtvagRv5sv9rM9ufCyMOkR4
svpxvX2LX0SGY6uxAiSxEPkvHca/UWb4JaKy2SnX/Q3U7avrbqsywVQZ/q3lLOaw6fKzL6u+ReVO
TsdTnhW9+vf6SGzLbXh4DwEV0DC3y+vojM94JypAy1OOxw5Jqi2QMwzB8GvUyc8+Fbi8tnh0uoNa
ORv2FQ3DNb4yy1qbBZ88hfZsxKfhXGdpgSF4+ZvTOVs3bbPEc+wXPFHrbn5VNftZ0xLHpxjZl1MM
tciVLKdtBIZT13ImM3PZ/ArYXE73qIua3TtPuQNb8WlbB4ZP1/1ENPbz+TXVRbvjPdGHZQYn3XUT
srV+Ma0Pzsa9ynG7spvO3NOy3pMmjJsdrvvRYVv7l34/tN96YhJq8sVZFTPuAC3v0+Uk5RBuekr0
49DwZhS8kixmy/zKQCXyCBEF/zfOOeqf659v8bDQcOHZL0Kt+mZ+pZBq20fO1B1UC2I4j+Iifr0L
2woYTqzJrGnVSHHW1Kmyfc3AqUUnoLK3hVOzqhOJENJ09dg/coU4rZw2PSxEpCvmb5kgs3oTIAkX
QrWyf2wlf4CsaJ+kdQgxmWwN/hbDUP7IgvixWb6JqvwLj33YPUKjpN1FDjiLythr610VTSrRcf8c
oKLlqPP4qev4KlT14l2fdWu4terBAJc5wj2zEQl5WqG4owbU5v4C/AoKEOFsWnyTEJmNkZvBL3Ak
uDwqtlogpefRmf11vXnb6lx+/+B9fCxraLvM8h1Y8f6kxfgcpUO7B1HA2/UOLMbLDPfmvOQVEqgM
14rLiSaqhjC8XaKpX47bOjDcuxY6IKhz5Oc8rJj/AJHfSvyKgT5aYxi1TZHp4SOVk/BgX62E8u6M
9/zd/89NQ7eaXLN1YXh43wzEgabOfBY1q5v70esbJyGgJKJgOa/F7P9zfa5sNmts1qrwfLeswuU8
InFwqmX1I80X/RUAm+8OtDJXdgzL8cks2ewnlAfP/ijf2RAo1Ayx1N2L3ul++E3rJzUBxjbHoWSb
g5g1m1HEwhiPOxz7Uwf59aAY5G4Y8uV0fcos9muWbKJOf3QK6WP7qzo32s9ZHHaHrFyilbcGy9Kb
5Mi8rIArrCv5jqrtMx5dkcKNdf2adSpY8UBbD5ffP7i4O5f+GHVB/7jwpg4OftWDvH3krQMOMlzy
m9/bJspw9IgQ11cQgnxHZQurX1MKQtkfxVgFcpujB4ajU91NI7LA8p2Goj2gQJsc3L79fv3rLZ5h
kiLXTVhm2FLFeWblj7rq/9LgMj2g5s0H8Ay5weu92IzJ8PN0abq0aBqIeIs28xKNF9xhH6Jefq1s
/ZJr+mRTMhFtPkEAWXrOX/3W/Rc0yOqIlOCXy9N9y8TNTKQ6uv4a35xlNCa0bc540SmSeWfUOsld
L/x/JgeCRJumyiykzN3aDVFa4J3F4C6/I+K1d7nD1wAutk83Nm/C8RRZu7p7BKlP9D0ddOftSzBy
rGECLOtg8h7rGhW/ROfym3a0v8vT4A5MyDsxITPU40aTlI68GQqoB16fLIuL/4FmcyE+jmd7em5B
SbbDkoyJDyXsXVat4nVsM3b5/UMUaQswxDe6k9/SiqG0CFrYt80MnvhtAzB8O1daFEPupu8pyOdv
KO/ZnccXgmxdupaWsHi4SYAs8iCE0M7svIlsaL5AgGo88HicbuZm5Kcw2lQ068cmkC3vnb6oReef
U4cGahcJRd657lgJytQger8+XZYd1uRA5qlyR7pIoJnArZ0QJqpdMNLguHTD/VSLkzvwtdO1ZdpM
UFve+9M4jFgZViPqutmQoejfi05OkGZ7t1r1d4sJm/A2vwUcGHppINenbXCYZ94nQHrPd0jr/r4+
abYeDJ+H6LWrCY37R93iEoBao/FpmCArsvjF8nVbF5dJ/OAkShOncZQXgKACL8CnUc5Lv5/rcqr2
WbGsPfDbluQywA+9zEXDActy5XtTqyLxYA2HSwl40PfzPsSLzcrJxzZfhscDLgfUqmzTd083aQJ8
dnTvjMEL7nJrGmoWqZ/YxLPRIq7qAGWRb207vFOKBHolxocoxkuQnspsV/fQkiqF+68rqHrooJiz
Em8s0cyj/53CKKQxxBPz4ZGPHj2mXLFfYRwtK4WSttaNbb7OmkUQR2Tv9QgAjyzkcMgysCZcN7L/
4yw+2eT/X/H8Yf0VdE3SeCTlHS8c9zCGC0n8Jvd+LA3xnsaySO/8IbuUGvK5vuU9mHsjXre/iHSL
RASF94WDI+QbKlm+tUsJCb5YQGv5+rdZRm5i4cbYdftFuuxMcbGodtglynzX4U6zFsVtHVw23A9j
T7uOFeMcdY/MG92TiD132Lng5dtUhObHZtG0CqTQQ9yk7wodhRBe8JZdDSLntWppy8HABL+xgktg
eD16FgUhR+FJd8+aZjjURQdl31L+7kFMDe5ZvC1sWxEjWLgpKBuiIcveK5VBfzny+jI/RmrJ1tBA
lr3IRMPlBOQQg/CRfhkBuONB/yqysv2a98NzOUMQcYn5plJwLI5xSiBhXcigdLN3UsDmQyFRSpEC
D7sWj2zGZUSFHmnBMZpC5y1S+uT7YBpeHB4/X1+IT8MpJSZ9zlL5tKtZJI/47v4eTMnxnvOcPY9t
7R2vd/Hp96OLy+8fnCMQ3aR7PBAfg0LjwQWMm9+9olIbB2DM/pzVQCDNKj+2i2wlyGlZNyZdIZ18
l4eDWlPQsg3CWASeBV2RsVAeI9GfaSmaQySJWrmA2RbBiMwpZUOeATl/dDQpbmKP/osCFicBx9da
3YetBzPF4jJVlq0nj6TG01Tt5Wo/eo1364k0XxnEp/s//aOkCOh/EFNOjkR9lE9u806Dnx1IgxNr
unIvp3JeCR2fejb6MWItm4sQqtIgYum75QEFOSBfUO5Do3MIR6j7aZE3m8zWLDHyAopNCc/+xzQY
y4N02HhLilVZ6U8jLkZhnMligWL+rivlcW7Enc9ZfDuXzUPpkUMTyebo5aiTzom3ks6xrY0RbnGh
X9Qy1BgL3q0OMykeCZ+geiQhHrqsERZaXMSsLYJECLS9Yy2PeP2Uu3DIyyNu/ZseoTFhhp8jc5o3
cplR46N5d+MVChoeu6gsh6rbcvqixCwvWeSADGfRpkcXIrHODnWcFRQlllitgeUtE2TyYBTx3C4B
5NKOGoSDoHgS7DCFYF+5bq8WFzfrSjgerCYdVHjXdkDVHHtd9asKWbfzA+ptQuNgioxQzkXuQSAS
YWSq5NMiIfAwO/omFf1dFkZP4Nnd5nvmCVx5zRBUNZHHErT0oO3t9C5vo7WKKIs3mMfsIZWzrLBd
HEHa8iSn9GUKRyiSDvKYBeVa8sO22EZMn+c4ZyFIYkC3BEkSqC/OO4fpFdiKJQaaZ+1RZygjwmvY
kbdjew/A88lp+UOm527X8So/cL86XrcqS5wyj86S9H0dqhkr7ue3flF/8ZdER/nPLK1uu6rfN1X5
97aeLl/w4ZhQEelUkTPKo2rj2zj+2fLwvkGivg2nxINqBHR2tx0ZzNM0ZaMvxHQZUxgGe+ZKvfOa
XCWZjtZwsLZpM8L7wOu8gsQFutD+i6rp3lP1fqrcG3AZHIv5IWyDlW3303dGSkwiolBy1Cq3kCDm
5YKjm7ef0vypQ0qya/3HHFwSgxNfbsev11fJYtbmuVpknuSNxk6CTALuBk7VjnynHYcFK65vMW3z
NE3TBkVQaeYkeID4lYEi0B38aRfOTbbPqvYu8/UWiAgmzjjRTTV2kLJRTgJarTAZG2DKuHDml+vz
ZInG1HB/ChIxKI3BmkH5oItb15macR8F8UiTgk56PFzvxrYcxrkuE43w057wRAo/BMEErQ5BJjbJ
lVJiVpxooUe3nHBI0SC4OQ0VIU8iHbPvM+tQEumDg3HTKFzD9T3Nade6I08qtyhfa9o1e5GlzZa8
B0ZxsbQPgQWi7P5Uy4YnYI3c+xPq9D0g/lZ2XcteYladpIQsQ1H54ujXUt/h6OZMw64boB27m6Mg
Q97bS1X+c9s8mce4vpIhY9h+FSRNoMUW1al6lF4ebXrewFRdzOzDVC3M9wH2wtWjELoAQIG7x6bN
g40LYRzhMt0RZ+JYCOC16ZcF2dT92I/l9+uT83naDh9vOHTOB8hI+A15G/2iEAce9oXTHiEP5VR1
Il23ddWxBSlBLndAVPFBnBgqquCQbAwCwNRdKDvJlaF+6v7uH6jrZfGbhYuMJzT3yhvtD/KGDtl4
k3XFptlEF4ZZ+w3ozih0fpMetK63sRzyOwYVy7Wj3qeGjeaNHUwG45h1OeDubjd5B78tblSrb7uU
/NOhsHTL5oVODINmWRvJbJpiSFf2+4r1R0d6d6jKu8n1cMTZIwmlPsXpsG1v+T8FyAfz7kIedarQ
PKlbpb5AIt5/hNRBlAi/4WC/YNMeAoSb2FBhjkZoZp3XCFkRJ4Ho8nRYAL45NVk9AnvapAeh2ZqY
qWULMMuGoJQi1JDVPCllro/QmQDQoJvXtuNPDZmCy+S/EcEN+nTqJvhs1IzO7dhV7d6LhH/w8Wyx
YgSfWhq6MAwZ6bPI9UjLk2lUN0Pn17tl6l/6zs13zuz9uh4dbLNkmHM7pDElM9Qll8UtjyRyl6cy
8POVU5FtCIYdu8EAJB9YWy6+yHaBrPnzErFmTxXst5mHbOXcbxuFEZ+54/CBlsxJ6q7ge0d75U7E
pdjYuhGf06Dy4qkYnSQHzc9zQMLo1ufRWnrAZklGeHYrcEtmXgk7bSCIAjLD7gF0Uvnj1II/c9si
G4euIC0Ig+g2T4LSL77yOHRvU83XpEptk284dJSB3h00dIBAOTpLJs9x9zUXm97+EQov5/sPsSmO
mzBA3SRPCuyR5z5Iu1uRp9WWExZaNwxHgauoB9EkIt9Q0cPk+tkhctw1MO7FU/94+kHrhuEgoU4i
pdC6IPFtHfXfokxliWLzbmpcd0/otEb69+kaoCfDiEAFVzaCQQiaUAEMF6jxd2BhX8PU2cZh2A9m
HmK3QvLEBx1UVVf5jov2x+B5p9BP/6pSfy058Gm8wDAMUwLDLnTwKHwBG2CMR5co/1K1UXtLcNFN
XOmKTUkhF2w1/7UqnaHYfSydOIHCJF6X2wYU+UHp7aUiZMumii6MHaJwIjyvBbMDLnf5lYLLDZe1
/EcsO9ADcL2rRb1W9WdZHlONzPUDBTVqlycjJD+7n3E5S3GnIBBf3hYDD/Yz6EtxDY5GunYIspib
qU1WMtAot2pykhC6wX+r0K2eeTQ5LxvCFWbO2DUqaBA2XhfHiZON8V6g9QPNsmblfnuZ/0+c0lQi
81gpF+JptE5zaMpOaVKNyoG4z3iDMuO/S/D9nsJyXtk7LBZtFqcgInr9GNUxjlaSH2fuFUeXjKhh
F2CUBVZ0jY3V1o8RAJAtD5qCUXbwIVHDxS13lj3lx9Zb0cP5dJfCmhghgOaoQuIK7Qv64IxfMmzf
wdfry21r2nD6ghQ8cyWalgK7R0Id8L2Um9gt3NgsSOlQop42ncsOYfadTKep/ttLt323WYxSTKoN
XIGmmf+NTI99fUPWtiXLlJhiYzRsiorHQZyEGeuOJaPxPuvptFPjuCmVjIm5GNKHfbVeYCxQz42T
Xo3hgZXhsu+XOty2r5oaY7gtTBBHc+NkjGtcvbpujndlvDRv103GYu2hsW1DPb6ILvrfhy7oEjYV
Jz3KfbOUx7TJVxzXtgTG3g1hiCEu6QSr9Mqkd8s99elR0WGleUsENQtRnBGcto43skOjgn0n3odV
mkTLbhAanlpCqgrgP3w4j8jO1zjVkAEpHn3khbsbSLRyprTNj+G1oIKqwNaFAXjyFFbdPm6yHXPX
DsWfs09CkMbYoH0cnQrOLs0Pr+V83wqR8CJ69cW/oX8MA5UI5RxKwQ/QvVgZkcWozMqUnDIvHJqB
HeJmgN7zctd4xb5s6f0FnXPdbi2rzi5r9sHpILilFIS2EI1UhCe05ylcU1i1ffzl9w8t133sV6TF
fOn2LRjkPoz32nnCyfZw/ctt7V/M4GP7cV+MDEVwhwgZIYCU7vDYvAfF3S5bNhHWY8kNp84XP12G
CV3U83wnPH6Ax50y6W2hxkTzhkNLEpQCwnHYwTz3rgQrSrCEQHM3D81cHmt3o2ObYmE6J0HTXpZ4
4suBTWe90BXjsXgcMxzbk6wpUW+H+XEf6uLv2QcNlP51fXlthml4s65r5c4B2r6wGVe4Pst8Zdot
hmOWl+D0VnaX/MmBdeIWHnbkSFvpQDwFffbv9Y+3TMyfNSXlMHONj2/zV9X/HPRjVD5va9pwWM26
IYXCEnaBgIE26S2MX4fpx/W2LXNu1pJA87Ff3Pny2dP3to92U9Hvr7ds2QJM8NKYIiUJNACCQf17
WN7jorjV+hiC9TWK5UoftnU1vHWJsoHmUK88LI2+k/5NRP8JWYlCj5frY7AtquGuunfCnIQYgztO
O+Y8T/pR6jUaE9vU0/9GsyGOvHhoWjTO5H5u3ut5xRRtDRs+GrnQpeERzj2pl8s7ORf05MlG/LNt
TgwvzeqgGIMScz6oHwXQtVNQ7f1opTLLMuFmfUjGGhFCuxMRfobAhhez2yac7wq9Zu629o37sCDY
0/MIc16F36voriTdgfjdYdPMmKAkSpoSRxv4EifAJBU/Fp3kPU22NX5xgQ9731LJiQmIyCfgKvwL
WYjfadBegBfpt23tX2bsQ/thmoOXK27gSs6xdb0kBBwQhRUrjmoxSRN+pCo3ovGAeaf1vROiFPmf
619ta9dwUF8wqkCseNmu2+eucr/6obsy4bamDff0OqTWwVvHDorED7KO9623icTU/aPgoxvKfohT
zLXnvzVI1QdgSY7XADSXBfsktWAWesT9MPtRdllI760HHlkVx6heq9O0NG6Wdnh93APHVDOceu9F
uezoeI+U9zYjMes50iAag3aG88euektLAjZUOa6cLWwfbuyhvRdkuCfgw8PpNY7Tmyl94HQTgNON
TexYEzqhqzM07rH8VMxvRX638HDFDm1ffvn9g2O2WdeEItA4FV3ugMMNX+IDKCA3+Y+JGZPDRVss
QuOqLG7AdXykwZrLW/ZmEybWdXGIpyI0nXlvWRnsFjApteELBKEP17/dkkMzkWKoWpB9RNFB6JCH
IkCSDlemamqaHTLF3S6o8r9CMn6/3pltFYw9VaTI92s3jxNGFN/zcgQuPg2HU5yDEux6F5db5SeO
a+LGhqWsRlkprEVzDCOANMv+EMQ/cvlrrsA02U37dFsezcSNTVnkg8M+h72O9e2IYg+RLWUyhi49
XR+K5exnMg+3XsNBAZaxQxA+qWi6DcavY/uuy1+j299c78KyICZOjPkg0op9dNFmt8HyNnovuly7
hFss64+Ki6kL/dhB23p27qC0Wzn1rqj+KtLhQLp9nm8B/rqxiQ4roi4rRoVuBvkr1NHu4twZruRq
bSuwuKCJBwO8AcdLyYKDGqpDQ+LHZR5u5cJeal2v+IVllzQRYTXe7DvXkXGiRDE9TSjv/dpPa0VR
tjU2tmCIUtUsl3hQGkVf9Yca2k55Us9uNB3cOIt+X7ck2ywZrg34R+XQWUYJF3N7SieW3QSzoDui
nOWIL9ArqVqbVRkH53AsSBiWXgQyE/YzX+LpBHa8YT+EKnF7BeJpwsf71nNXknsWHzTxYdky6NAP
pgjckepGZMHf0bi8g1n5tPjjY4xi6d316bMskokPyzOWhlGqwwQ6eHqfRqQ5hOWgd/OAw+r1LixG
9gdIrBqHqSqLMIkBiL/zw9i/VVWRrcRdW+vGyRoUMJIDHc8SEs7kMeDF1N/UBfAw2yKVKTTVeOmI
8l6PHZym22cOA7KZggVuE5mFG5uwMEaaFpn1wk8oa/ojUSjfrpZthIho3Thgg3ogj2kWBUlUuN54
RyBRjJSnl05yxUxts2/4ONgDGbD3Y5BounQHgb/uw4aw83XLsficCSqiLXQBfAXpjrlwTzN/T7W+
T8PgQBbv3kvZlyHINtqo4d2CRdrpGXgvQVsiDr6I2yQsyb/Xh2GZJBNG5AbV1LY09hOfp1N8jMq+
nB5wMy7YCiTOEgNNJFGPDNlYUM9P2iy8JUz9DTK+k6vcJ89ZVsZg6+ISpz6cY/vIbaJMOn4SUR5x
0Nr2zZfZLZyXhVLviYmm8lccztbT5fePPWUMbJQLZgtq1E+sguyBRs02aFlesssf15fE1sklHH7o
ZK6GvPJBZJfUfXvLIavBx/BrBtrxrTKQbmyyDgtKJ7zOUD9RUzB8Tf1afwH1GV5Qrg/BZlWGb2sy
uh3KmhE5Ct7+lXPSvAfNGL9db902QYZjK9ehEIInfsL63NuB2XpMKCTjsz2oALq9jHL8u60nYwPv
4mVYlGgUWEGjh7YL7ngAjgFV6i8QDVq5P1p2U2K4dxuhMroPJ/Ua5fInV9WdO7SvSGi8uABCusE2
Sl03MpFGEfAzLeiL5WsfDDc0fSYtrjJY8pPboUC26VYS4p8vPXSS/mu9JMeRrWeaJrXy8ru68cgO
nPybhHowCMPVgeoVBR2C7mXxl+nbgnNzkjmFesAlqtiUt45MBKyCIksd+FH3kuOB7GZ2qNgXDDeZ
6xb16fQEgUlm7gfLJNOiHb4x98IsHoChr4jl722NG5GDKoe4+aC8Zz93puzIZs3UqYiCfMXxbB9/
+f1DZGrmaWnzvM++DxWOZg+9U/L6XVQOCm5XHO7TXRXTYwQOpAf7dORi+Ebq4F4E8iYHJBiq6BB9
iXoovDolqCSnYascLjFCyQyqLlbhjfpZ1aP+An0H+ugyiDhuWw8jfFDOOJgXg/Iljyavgup5HDp9
nJQ1HofW8ma2NTHCR9q6BCUzDqR8J5BHsED3x6XQp+sD+BxcH4C2+r8rLlAoPg1xkD70fXU3+2Bv
WiBPIPTXCye+0ghO4Od+CmL1I+5AyX+914u5/pGuQKdGCFETC+YlW/znvgBnlN/l5YEN9XwM6SpN
46dBF10YcWRsdeSpeHReSN20RwD1nV2kwYeUT1GbQPXxR5YO3so51Dacyzb2wWs0i3J/CLvmhYBc
/qmtsvzfEWWOrw5x6Bqy0LpQhuuLfFG8JX7/jY7uU1vnAfi1OmcvgvnXDJDQl0gIqK+A3w0s8/6d
w8uv19fqc/PD//3v4Njit0TMmfssPFQ87Wt3cYeXoAiqbCWVYevAiAjQ3ZtaPK6wZ7qkaXNkWi5x
AiZhuiXcwxKMCDA6qAUTZU+fyXQppxMLW+LT4oj+3+sTZFt9IwbUvh/yhmbxsw7kMgG1IIryLsrB
YrtvAtTwbNl2MQwjDOjQu1DmS/856gf6WPtu9E0COXS4PohPT1zY/IwwACpRXAPDSb4oH8Lkfday
hMvwJ0xMvoDipdm0OfomptSfSaUbEHQ+kw48qkeRE5Z+aRpeVSuXEctimFBS5OmhGRkQ/VJHEAu6
6MZwPyhPy7jpOoWJMnyd97Ur5dyT51mQOb4BD6Hn33SjX6+J89pGYPj5XNQZDu/YUkQjnV8+RZTK
u4bqXViD2+v6altczoSQpmU+Ts4g9fcU+ZBlx2OZBrshWCVxtgRfEzQ656TLtfCCv1HAOjTq6IRl
6hS7PK/76C4O5pC/u22EY9FtnaJCqdxoxIant1Bw7bqqDJ8jPM5O/q6swUH0d+j6xPsBbvuW74Ke
Srry/mFbKMPvSZkzipyG/j7HS3FIU4lnrTTw9mCb3cTWCWMzfJ65YspIOU3PiMLqwaczObZ85r8m
Ho4rBwCLKZj40tRtNLiNEN77aYQ0ogINTfwsYu2toJUts2SCTCkjIWhZM/IMXtu5u0n9uJVvJFq8
JqkWHs0rfm+JXybgFKp+LBihLvE95RG990vnTV+4sdMgrY8heARX4petG8P7/bQb+rzw6HPt0iWM
jkJwl8S7qIk6fUjZ0A7erhmCeQ0WYFsdIxjQwffHPHSL7yMvmnDf90Wg7wus0VqF7iW+f3ISM4Go
PUrXS4o76fdoyB21G8MWvO41iD4e+KIAABl7ZD7aNChBdQ05EOdm7Nq1I43NNIyNv9YkYCEqEZ91
pr71eS1uZeM+LTGocq6HOdtqGfGAjpTi8p26zxHU3Y44ZPDD2MMWBGqrXwfar0TTy6n1szk0AkGK
msMa1ITly+wNKMOYpqFtd7nj49wss4xhs8tTXz7OUkGOK3OmKtgExwx8k0odA0qXEMI839nQ+6Ax
FEv/G3WwYg0LaFkhE8TK04wGfumxZwUEyRe/7cpgT4BRv5HeAMDX9VWy2LgJWyUsrlw37bxnpuA6
yCr0WZ00UJ5didOW5TExq2pBITe4UXF/Ki7n5Wr4H2fX0h2nzmx/EWsJAUJMobv9dtuO28nJhJXk
JOIlXgKE+PV3d+7ER58xa/XEAw9Q61FVUtWuveeYBw7I4iC+DeH5aXeum1YIEhvzWVs0y0ek/VIo
IMXFiyHjEsZ+LoobXipE8Jayi2QMAp9ZjmEMlgbPtnJ5RoOqh05nEnj+kqDuGEqx/3xf/vZXf3Cu
bTwrGxgNuKtSPJ3TqXvhA5FRFYscd5IqNujjlLcCsubR7x6cK1kCndIp26Efiec3CnLkqEDLtM3A
TBpFw+Hz37R2ViyXwdncB2OKAz/6Tv/sg39MxxXlZbC77PuWx4B4Humjto+eO9V3zq7joMxLylmg
dHvZAJavGEUXFU7e9ae/pLOjYeAdhabaz8+/vnb0rPuC8sGdVBcUTynhQ2dcBEPfxGD3K4ck4Exs
NeutDGNDYnWvx8bNRPCsFlGH92nTOr819GrSu2D21dZbYW2Usz2/e1WLLh1KUzUYBYz44KdwSGKi
MLgaOncDy7BymmyydVovva984T93AzQO9qKFIkXMMs/d2I6V+GMDZMfUE2HpFv2JEDVdqwzklxrE
YwnRgdj12VRt3LHW5nFewXcrlfZ1VmeZi3k4XQ5+0dxM7KaY603Y/8p93mb6Q46XLSU0CU5Uq/4u
8tXSJAL2ThHmlmh5znBh1Fct88tlwxDXRrQMnVATFmmgxMvouP43lK7auExNuRPErXd52ub3DhEX
tReDEcKyesTQFPUM4j/ryg0N+k5KrwHNhGCX5YcCy+jx0EFrLRHihcmmT7Bk5rqZK5FMiN8bQ6wd
Acvy2SjRjwA/e0JO3oXGr3EevMHzLguhNrS2RBOghihBfY+cGrlGe053IyuwK0m/pXsesrPD7+d4
6DczhH+RSx8En/9hA3SgnhOGvMXVpneGa1UUJjuN4wzsAetanoqYye6WTmP+OKipfFiG/IZmJOrQ
dLk4gHBRR+w5eGcSn9Xlng5T80ojDpZypqFYJHXfsbgDy2D3wBx0+R/GZRmKInaKPNzlEN7KYkeH
oXetQxCzPM7gxhoeyASaon+gaGA6EWdFRtRVqyEdef25+17ZRBsEXIYd6GxoPp2040TPaHrV2Q0Y
nuctoekVf2RzEzY1FLmKmgbPJa3Ii9HgeSozxR/MmV0E+YAtz702juWPcq+C5puqpxPxq1cwpqrr
sRmXxFuQl/QuY78OfBsXXLI8kgNu3s8Ur/0JwqqqMwnU5vIidhdIaH++J2tzsRzRWDtLELGueskd
Rx51xbyrvxK46sxPH7ul3sI8roQ7mzCe5GnoVSanz43qA+dIQl+FYIqUc3vlz1wPF54xyxepAfmw
dJnqe92ihUgKCCQNaqsDau0AW15ozDt0TVaj99yM/niVt2bo91ALG7z955ux8n0bQkwpF4typ+mU
AoF4Y1IHmqROGQRbKOKVPbBRxLSXg4DoR3vSzeKZA2VRr29G1Haat8UTnXq+bBrnoPcuXo9T1zaF
4NFzGxJ513s6/1pBrGbjxK6EThtRzPyKlqBAK1/8HE+dZtEHAYaOg4BU0Y7UaeJ5+RZFwNp6nf//
fiLCo2NkhunUzIO/z7PoSTt4vWfC+3rZSp0PwrsBUD/xQaoWZC++CNl3ytFQmUSggh03DtTaBCzr
Nqmo/Zxn5UsZVFWsfBDtpHOm4gGMpBcOYV0uaIvrvZIoPxgotz2aJRiKGIIg0X0/0Ob758u04qQ8
y6hNO9Rh34y4n51lSHNXPignr5PKg8Ca23jORqVmbRjLvEk00WBW2G4/01AaiTkE4r5Cza0xV00n
c5OAjIcEafz5pFZSUzb2Tc6eWwVDOr7QHkzfY+DrpAuC303VPDHe5nHXhP0OPX/XIDz49fmQKxO0
8XCdCU3U5vX8oruMQtswGqTeMShEq53KmZkTR2TOllT3ytmzkdSUu7xq22J5FnxMq70fZm1MDBVk
J1i0xWG+Noj1iDLtyB1Q2eFBC4KhPTK9j9BzqG7aBXrRF62ZDaYWBTU6n9PiSwNMyIMGz0Iet4Vb
3eUAKjwsbiq3eqrX5nLetXfOACMNfZQhIakGzpJmya8bZIlunIWL3edzWRvh/P93I0AduGgQEvmz
Kvps3kPlL3oDb6XrXC35Am2Ny0axnBoethVoRwLvGaztwZ0mLLgrZ/SWCJWVh8+HWAmUNrSa5e1c
+riGwW/WZXmFtzPAX0kkK2K2dmMlzNg0m5ArcHkjqPsjN07vJnyULD8Uo9sEydQxtFOogKRZXIxS
XJgNt7k3S493gFcQ704iwf9d624Z3jK3EOXTZatm+bdynrM0arl3l/qzW+kY8i2pd09JNIcbHnTl
gNnAaq1ZWWatXp5JWDT+TvSaPupG5GxXlv6FlWIbVc2Bi81k7auTWkgwxE3aQUe9z9Ns2F+0Tjam
mldZBPaEUdzzIgSiEHSVjUzmJdhCu6+5YcvQR0hwTXnYp3cd9au7EoAUM3N3VyLndHACueHsV2zE
hidTsOYMXCH708wtNB4IYj+fwq0H+dpOW2EfnJgp8Zd2fp6cSiWS1v1+VDk55s648fvXRrCCfgdh
t7rO8/EZHTiQ0ARlelL2VX8/8YvENAPfZjokWRZ0fl20JwVzGHdltUBX08+GdiN0rER4G5pcRiBx
I1NDnv0CgF701usi0c04O7/5RH2Guz3KhZB7wMUD3J4qrEX+dYBcobpI6jbwbegy9UcoX45seB6X
s/wKT4fwa6kmvlGU/HuUPkhi2AyIXT/X0+ylzjOhXjHeQL2XqD9+FqjxWuilDL5LqJRW+3EJDK44
XotmwCcUKRy+C/oic3F58zuq9ynS8KAoC6c2mzZMeA1O9D8wRQdc44RO+kWzyEskunf3JAKSXkQP
XeT9bkqe3fLCZ0kLfHKVuluKNCu2Tc6n+V2IZWXoc4NOzWeZO0PCeFQlxJvIvuOUxLO3BZRcG8aK
sbIunQ59vShrN+3YPdPWr/IrIVhP9rrkdfSwOLgCbezzx4NRm4rIrwbInjdR+QRaSPe166ELXLbl
qz+r5qTD6fS5113ZMmpzEvUc4s+Fmzu/hrZy90TRdNfPw5cAvU0xSH5MggZylcyOiZIoqncUprJh
qB+7GmpXibWZgAkVmGBTA3dGXGRekcmcbttQbLUCra2h999zITM+oAAdZj9FAGD0UJ3JWUCaSAC7
P+Qt3yo2rg1jueVIFbVfa6xh6IDvJ6c0MW6uYpYzF6hH6Wxc8daGsXwzmyFSlNFmvuunsUiirLkP
S3+Pa4XYS9/fGOTjGxi1q78VZ7VGHSb9Bc2j68hBo+GgvaQC0DuKJNxmVG+kf1e23y4D636ajY9L
xZF2XcT3ePu15REc1bp8bjtQ9LCNY/ZxREYx9L9nQA2Z0KgBa4R8PictlC92IyEXpRKoXQaeXYXq
spOXPxfTeBKEwIV8BJZ2qxNw7befT8I7v+a36BUKU5qfDOBh7S0HIby7H9GzsPHEX/u+dXCDgXFO
q8X74aomPbYMxHD3gzfKeiMvuHJibXIeYapCmzSVP9DwEp3fuXVSN2e1trK77eDdNs7s2lGyrthQ
/GBQaRuCYwmUfJJjS+JmEB0w7OTqcze5MhG7OCnCGbK0UV3/AAcd28/+IhLFPPDPte73sgUK7fNh
VvbD5uwROUEwGbLgCPlh3FFIqwZwSZHsos4/SBKdjf7deeILzbQK8/qHSNkLhOT9w1SwQzsqd2Od
Vnbif4qTBrxGjVv5R9+wF01CL+kGv9i7YTtulCXPZvu/tx9qs/hkUQT0PVf1jzor9EtByn+R0TET
cvSsvhI9+p9U2BtQZst5o6B7XpyPRjxv1rtFkzMnldaL/Ml79gK8zx/jLRpN1/whp6ICrDW8DMFO
bXVoKRfHzMVAj9C69vc6gzRtGXos8dr59PkBW5uLZfC9yUeopgfyZx0FSwy0IXp5uryMa666ncKr
IvbmeUvja+00W/GKznmday8MbpUTUIg0tKFxEnTgLFtZorUBLLvXcyT6cR6zn25Uv8ws5OCznLfY
D1Y+bpcnqeu4euxq8TObByeel8I7Oq3IN6Lf2tetqOSjRaEnYiZH6rdq2ssiz9SpGNJ6i71+xRLt
sp+QJu+ycHR+BBWliBlUJy4Aa4jm0wZ2fG0EKzgBa9KAg5OGx4ZE7rwj2A4PQHuoosRQAVFbsiJr
K3Ue/p35jZWc6gw12iPUlWt5i2Jt78LanWWL03JtgPP/3w3AZs+E8zSaI7QAH2kBYb0i7PXhc4Nb
WyTrBqrmiUx0kPT/Q5MEo0I+jPUQ1y6EzDeixtoYllGroQAIpDX+kaRIWjZV+g9UDr8GqS42vPra
ClmGLILCGfu+JEcmq7G/Bis4UjO+zICTumyVLEMuXYHaNKiZj6Vu/RhdOxpM0EQnS+0Uu8+H+Fhx
Fipm53zBu23OCZqWfeRijk0tQ3FUczXrtzEMav00c29up9gAPSOfpFK8fZCylvVX3YKsgidMNK1M
jOJu+C2CMMj0k+AyPte7iQRZ/lVyukDn2+XK0C3m4pUlt4uGIH2A4ER+DqQEFdWGluPdlPcX6VNi
Lc7h4d1aRP3QqXQi8ofrj/cyiwYAb8RFynj4uOUXJCVzleaVORLqejstoQGXoHti2nrUrS2N5RDA
FIqCUen6x7HVj9zU9CEAD/tGLnXt4+f/v1sZx6ihMaaXP7I8l0kLohsvjtKBXHjSbRIiLR2P5jSC
NJKZI3oPOSZaHTraR3kdt44at5SGPs6CUZuLKEcJvlCzpLcqa0FBS9QDD4P7MkPHmmzqu2YO7iFn
dt+rrafKihOyq4V8iTyhjNHHtJ/w/g3Jlcx758aFoPeGK13bGstJNJpPQdkSffQ9yA6zJXB3AOi/
fu4eVn6+XTfrhpxxX3e4eeum1gQERJ6rxljVSjcHjzTdZi/R+ed+cJ20qYjqgsC3GGN+oWmwrOrY
9fIxy2MIIkAy4i5jUV6+aG9Owe/eO2U0Hk2DWq+P0lTH3KcmRTzUu2ikBb1e+kWlr2OmyBQ9hKIZ
zbz3Wx86EFHOQ/d5KjzH/9IjBtEjAUKji+J8aQ0H3law5mgcrwN5xljiTaDjNsjA/xoDmFD8rGsn
+CGGfj5KBuzQocmw5PHiMpO/hFMayu/g/puBvsHbUS1zXI9RE10F3mTCL1NHhHpoF6iTFkkQFbJ9
dkDK4z7mad5VBy9PafcHKgBj8YN7VNb7NA0C9a9G0061Z8BZ5dE/IkCfBRohUlb7HiitpA/JU1J6
EPvaeEas2IddYAS3B/LoIlt+VXoqkyyMXmU3fekH4l6FHgDJbl38K/J0iNnQkY0DvPJ0sVmcVMYh
x8WDBRkPSJbelJT3/Y3fTuw7ZOqXYAI5FWuifs+ZS2rkXljn7T4/3SumYxM7adVKwTrBbnOkhh+0
RvsX1cFleAdqszpBkDjTRGJeTRXwGzlly6M/KO9mDs5Qms9nsIIbBwPHfx2zaZUJaZDTW1Lk17RR
GpA7jsal6Rk49hs1yV9gPLkuvQl6c24CYqaXSgBM+Pno9C+q8iOrte5YTbg0UDnrnO85WXgKDlPk
Y1/DOc2cas99RwdXnVJVc2ASpH53Ka+EH1dBWfM8nubUPAU15Bvuo7IHrMiZUnSNUQYvsGNCDirR
syfFiapwAcdzL6L+iY11mN+B6RHTPukCOIjiyqCrqtw1g+LLKTeymK8kdJP72K/zufwViZnWt32m
aiwN2q7wyoKcR+gcyBiKScRIvuC4pdoreAIWUPyOZa4D7e0LtHbIP2Ss+yKPaQM+l2sKpdn6OS05
GV70gFrZQ8kmPCNQe9DmJ7pQiX5cBiS7T7wc++VbR8HZ+8Ar1da/VU7hdRIxgDwxiKs+qxVPiqyt
naPpAe74kuFR7794HRMoQgxFCWCXq6Wf9KBE/iInB/WaxQylSBiR1H3N9Jznb1DoVu59pFElPLXo
vq2QxOuBRk9H1CCvAmaWfoxdNgz8huFvd+VNGRiOWh4ZftYQGvurQDiBSMBXNPZJPVZj8RgSigaN
EbnueSeV69wI5ZjyN2vp0sYMWkDjEQwhkXffUDLxA60ar7uqcz8QqIepLAB82KO+ez1TaPTGmEmg
ftZz5UMKZkZ6SO0n+DZ+U3RFaR4ExOTq+3ohpYwBmRjSq1E1ZfNnacOJ53u/0FN/VbnIh/d1FJX3
o0N4E4N8Y+xJMoSKIg3rQ5g7/QmOfxKg2VUvbRenVV7wg1eNZRgPkqe+2rfp7DdLrGt07byCcsuD
PJPWEtTk9VSY6WnKghB5Mr/IOdaRLXla/+omiVdJCoauPAZAIQp/m2Cm4lkHReDdGhEVP3GOxvRq
ADUPOU5pzpbhgNM5eeqfJhtr/2uRyWK5yl0R6sSkahizuG2idkYwbaj/OoDqJt15aEWtdqTq0nIP
mC0lV1wrt7nJQUdwzkBEXauQlxj6+4U6s+vGVVUNZZnUbuZ0t72h6XEeazUlaSam7hb8vM58SAEQ
SJOelOaLF5iJf/MEYQN4xgV3DllQp+waSU3YnGycpfkK1BftdrUjpNhxgSaafe0NA0C5CpKAB+Y1
fdPEEEf290KlKjh0niNYAoHetrjRVaPQbTp4wwKiv6ge7yD00/ZXrGl9ug9cw7u7qs/bVyYiwIJr
V5S/FIK1fkbiMAM78cJQCbtv0PLHbmdRhuNtyKUmcxwQgiM80iWC0opsWfvQRJ0UOuZhR7N8R2cn
6FC8Xjqd4NS19CU1XqOfQ5d56Bb062hEngIFeTUmWeaTE++Vxn9GZ5zSOabhBCEtNrfQP3Frh/2A
puFUPYQBTdtTGbRBtCvAlz8+NrIaqi/AyCGiSz8v5LFqp4Y+4l6/RF86MtfFVYGkev9dNaYtp3hC
D5r+g/7FKnuVjTbLLQFzYxCDha0KroJOCGcvsMAUFMSZV1xVjRHg3SVtg7qM5wfBHibF8luSFp0D
gIcn+JXwtUivS7dmNcgUK5wov+vc/k9UtoNzO5MlrOOmzZ0wAycwWCpBb0o852kM/WK4rpuiPitb
Z3nW/8McNZSvDp/yAc6I8lNaedO3RfZhmseoC6t0N5l6VDvXJdn8DV9D+Tb2hxwJvsOEfhQsfZQu
1VYKdi0UW29pHaYg3BBZf5SLRq2NZapsEoghlX8+D1Vr37duyR0LnFpCOvO1HE0/3MnKxdmlcxem
l2WubLQJpF0KpYGcOAYKiHX4HPQG3TqqSLfI9VYK3NSGmpSdrkLcJOQdqYs+pgZeG3SnX3OCUxM1
9+BbuPZ99JXCrY5xo8N/c2+8zormzgn4RuFi5Tlgg1H8tCQdAv189F0kJJDFcWKwVYhkGOcLkyp/
8xTvXprdSHPlsGw5jrmITvDrvNoh+rhb2dfzc/uDG4uNdETQj6p+LKYjm5EYHYHJ36mKa7BHj93N
XE5fPj9vKxdpG91IAsctfJHLO+5WkI+P5hMHlhK6Tv+e72PCF8hwjo813ewDWNsa6yLYiDFiBTKb
x7LtONB08Bl00GZfyM0G6bWlsy57OV2gcQMql+OycJKEMtjlQzUeIFq1i4izle1fycXbVIBoMogE
yZr51a/RJx0DrsliPhN+pctePIsq/BeK40+f79KKV7BBNz5Hr23WleORT0ODHhUWoO8fxsuJN27c
kVcOgo27AXqOe57uyS0h+VFA7B2t3Xd+iar+CK3jM0Z8GEH80+Om/vmcVg6CjbNphiWa1EimY9en
xb4xtR+naVHGxRxtJIPWwBE21AbQbTSbDmF1xyQeHGPRpnsjulsGQrSDyIJ7GowGTO9NHlcZf6pw
gU0+n9vaYp5P5jvnUHrSMVXEpkdc3yJ58MAH2/E4dWpwEkLFwkepE4/9BW9I4Uc3cwpIW9yie9Xl
Gz9g5cDYiBodVI2TAvl1h1ZgXV6lnkmzGy8LATv7fIara3se+d0UQQkDxpBwdm99cFSaXD+OIX8a
XZpoHtz/fc+NM4tnVyYgcNoqsK6tq/ffQZE1nBanIdWdwCGVEDhMmiAlCY1wbpgMXv2FPxQRhovq
LdDQipnbXGF5GxXjYM4rGbp4w00u3sQSESWIWRG43z1AjtFjPYmu3VjZta2zbhgN9LLdTnAXpZKS
5Ak0qUAj4dZoZdqw9LUBrCtGHjpThQzF+Doii+zEyFQxpJ3cTVaqj78PwUtrk2gjkJs2Cwwbvznt
gdLEC26LZPLjIwDRvv9+vYNq+QDJWnMEsiILedxRZNevpzFkURaTavLnmzStiyiIidZ98C2v22oC
xcLIy+6i24Vr04jxojIBGDimowaYdg9+tGDHIdWRgJK72X1uXh87Rwg7/XeWmngLyfiikWcGNB/P
8QKwESQPgqWf/g2jMG3/fD7Qx8fbtUW5JXddf3TleExnzk/EGap7LlOOZpe5SZCjqO7ccJo27p5r
g51PzDufQZdpmoV05d3YAuI3LvoR2Po7yDQB4mnqp6nxNwZaWz7LT4iu8mrSIrbwogU+jUVJqocm
yQA02TgDK/4PW/vfuZRofXZbKKTf+ueXsuDTNwNfxxg5Ir9wLaAB32lofy9l9OCm9QaocM20LN/g
pxKZKzF3xxQADZOUi1NC3tWg3XpjgLMV/e+tExSx/52VVKOTNRD8uVPnigYBwPS8QwbvKdSZUDDL
2H3rgWzw88O3Mh2bYEy2y0T8CZBLVMuYSMqmzOddMPXhP59//2wtH8zGZhbTHSumsMuHY1O6C97o
0ZiGnMZ0DJBYABEMVLsONQdfwVaV8sMJUc8OuxAjRI+VKsqvVIOjloUVUlXIzGxEhg9PNb5umU+P
m5GcpsL57pmiOxgGUlqdR1CpQmvrJbEBQ1iGQ/AMdEdV6Z9EUG/nBwX2XLONpP3HSWB83bKZHH1i
Qdk57texR+MWRJ0PwF+7cV/yZJbdqe6Xu3Sqg52oyd7z/Z0zmn8Z2xLd/lh+EcNb1sNHXlW4cAY/
U0gGnT2Dy/x9FiGUaHLkY7EPx/y6MFVSwYpnPBw/P4Vr22bZVFP4RJvObd66vhjAVJw56CyXknbf
uibK6ktsiVI76rIo1bUnA3aagNAvEijU9XMSOEOzsXkfxl1834q740JCiTxEdHJ8Bk4z48RBjle1
gvYdW469D2xVCeLWy3AjGO8cQ97FCvTCIvfmY7yOhyQ2WRPsHCHyDVP60M/h62eP8e7rni+8imaC
n/RSq/C3KriZ/tHpGBaH1k9TFwU9pculOlR4p5hvPJp0tBE5PnRKGPp8TN4N7SMlyUzr5L9Gt9sz
cKhKyL1WHrlCKvbq8xO3NoTlKLJSRaTtRPErm6CCew5JZfmaRy4KB5dhHTENy1PkKkxroWf/RJQp
EwaFpcGDu/t8Ah/7UWoH15QH2UwAiTm1FRaFdnimTUu68Sxc+7jlBnq/I+0wL/o0tsGPrAF8TlJv
q31l7eOWsctZoZMro/rU1e3dNCOnkppqCxWw8nE7XgagmVNimfQpS3FFmwRpkgId6Bt+au3rloV3
MzAHTgCFo9kdpx0n/jGYl60u+hWDszk4m1ZQ3kE1/NSr4cvQ9m+8hYOdCb0yDvJLZVHHyNWay86P
TcjpAdMtJGPlWx2VqM9ljoNuqMjJL1IWBcOAZcNe60pwm7DoBCooN8lYqmIDio7PD//H8YLaRJxT
HwxDuCi5GyCa8DqgAXQXIiaD4+jP5wOsbbRlus7SuoZNudxJfymTJRJVH1M3DX9d9nkryg+Tom5d
Sfx+J7xpUXw4Fv1m4X/tHFnGOyqUd9qik7uFu9dyFm3SgKkQXVqRB02OYgfyAe+hg0LH7rLJWPa8
uGMG6hiM17r+cGgc2t+BVfJCk7OJNrnsUwj1arkDimFvouZ67rduHSubbHNs1hxoOUBuJHhrUMEj
kIg3/Mfna7JyQG1eTQgxVEWAQtdJt6F3O0OmPI4C4iXKV1tsYh8/r4BCtQI0F20x9a0MfzbG0059
5RMnhOogio3I1AV+g6p3UgyKoFreNmndiSSvRSHHBNeF1isOs1w8FlzmGW1cP+EA9QMLgNOVp1B3
SgQuW0koajluZfs/fBkDgmH5Xt15PspgZnyDXtMf1bD7gMHgA/codP1UiS3M78qhsFHFuPyy2km7
/O1ckDEL0qAtgFMbprJ2LM7/f3exWeqwYnhzy93URbuQewdHHEBBuLEHa18/T+nd11G+nQxAoNUO
TIOp2EeTXzzJfpmfin4kzsYUVtYntDxj43dl656Ze2uQtB3mogy+zgVbbi6zG8sxukp3DYr11U6g
gzbRoFWPqyV9QR/iZfe+0HKOrarRLOVl1a5l05vvhK8TU8+9yoAeAU3a55NYWyLLIZYD8GxklNVO
OgAux2XgAGCbd8uF+2z3lUmQKaVI2OH7YR48gjZ/2vlmCJDbG/X151NYcy52T1nh1q4/O1y89UgY
Q7FJlEPTevEyRlGT9G6Vd/IudJy2zXdl1lcLLL4xC2DrxnegTlzKeuIXHjmbfwtuap7mYCCnKuqz
mPrIZENv9fXzma4YjW+ZZFMEDDnQOvreC+/OiPz3+dPtNH75/PMrZ8FunyODyMZZFP7JV6alMm67
JRyTiKiKvF02ghUGfNd10Sck+QkwmwFJAhl9qUV6ESkCpTZhquTeRJFREW+NGkHyGKAeDTjI78t+
+nnR3jksoHuiTk1F/5amnQz32tXpA25G3lby7LwE/5Pcwo+3fJWpFHClNCx/Ead0ogMD6xgR1yYj
Z4DJFFR+dV0HxrCNNqpVo7G816DzQfjZ2P2o1fgIvmJIs+TXraggP1jfocMuDpFRAdsTCm4bWdyV
u57dfkgpAQaVNt0PyYzBHaa5mrW8Y4LfAOr6dE43eJ2/kfhcW03LraWGMD7nRfeDGHPH2uWBd/1d
6OZfTNZtDLFiLXYTYjTMqAbiPL8BvSXjAXJZu6HML/Sbdm+gyiTT3Rykp0lX8/fKOIXzRU1DZEC3
AliNuezxbHcIyhBQtb4S4o246KSrHDSDBu0Wu/CKu7KbAxuGrHYJTTcQj3tt80SWoeSvPYqm4Z/W
9GQrd7+2EZZlUtZCKlW3w1tJpc6S3PUmBcbgcSvPuZIqs/sAOcR2UWodnBNyqOEjyp8shrAb+CVN
8IeBTiahC7JZhgP/GCm2pTH1F6r/gUOwGUsFEUgGo39zlxo9ZekbmsrTYwaQGtyaI4cw6uMcShtO
vgP+sOjlLqRoAfqh58zJA1xtod7m3o1Du/Tfkes37k891WyIw5T731RJMwdSRvVZhhf8cU5UekiV
yok/zkjflHJXKWATyxgoyBqyQFwUBKybtM6b+ZpPHNzqYdkZVGbTvmDie1hwD95iXqJmSJyyz6Iu
dpBEBHguMyydy6328ZWL9V9A8DsvLPq+qR1d5d+bmd2Q8Vetwe3tNFd/070823COaztueQ/ApXuH
pBE7qVwf8nn6wpXLAJyok2wysfIGckgjSHOlW6+7lWnZ3Y2mKIogE07xxjEtcC3f11x/WcLqiffF
YYS832W3bptPky3AXSrIJ3wnXXMF+bhzvrJ3L3S6vhXCGLoygSIso+9pyw8+hH5iX/N/A8mflmwz
1bti7TaHpgZfHE6jDt6AcQ/pb0RGE1yjli+3mBDW9sK6dQ8z9RrPHYM3+JUX4YNfEY2OT5haGzvM
vEqcuM9vFGsDWaeMOUT5TR3gMsTr+yIb8UJBPMzmvIv9HmjVTF9EFQaw/vmcv7MaTvlUlWe0JSJ+
FKNua+LACbY81Yqbt5vjFoqbRG88fopG8+i24Q1uDg/M29JgWQnldndcy8BGP/ilftPEXC1Vye7A
mqv2hvbm4KOd+fPNWDlW/9MmB5S6mKKevFE5OujuAdJsaILvl33curdPws2gvBToN6Q7okM/9SbW
QGdtXERW7lWeFf+aqZtJuRgsUM3Qd+3dnZ1i5erDkDuPECpBH/6WbaxttWXhHQTPlyYc5ze6oGEi
LkDfDmVqVgE//yUyXrrFyLs2JetyCsHfjLfU02+VM6HFIrw/oxghq3Gsp+j6bIGj6i7ceMvcc0Y4
Hzt/fiMd0B81SZHw2KxNrM3DMvFURmhmqJz5jfNp+Td0oAJAgkx7dxz1qDQBUoyfQFxxXkpg9LvL
LnV291weGRQVtA6/hwSkzyCcauOiBvPk54d5xR7tjrnO/B9nX9YcKc50/YuIAIFA3Nbq8jIuu93u
ad8Q7ul5BIhNCLH9+u/Q741Htoov6s5R4ZDQkikp8+Q5QdpnfRO8xUwfqgil5sBEsFL/3co1AS6L
ZzTLwYJGhxVg4OPrKLtTUCQorSv/5CMXNdW0aFcCOJZj3qwAS0Cu40VV678tx/wSqRM5EjzgbtfH
qq2PIDp880caHBq19oi0DcxwBEwOAVhdBvetTPq/UPSzk2P44k/l7TIwrufj5SWyOLNPJWAxcBhN
7w6vHBp4uySone2owBN7uXXbBjCcQDANS0VLG7/Ojr+JfGcrdX03VkD/pGRlAJbcPjGZJxM/mVDN
UcSv3oh6RmyyoR7+BkL3sc/8W4KCBZnXtx0FmftQlgeSyJW0uG1shjcQgKBlokG/qm8PwnV3yg1u
Oa3fgn57efZsa2O4hCFVXQHF9/4VRLqvdS7FRrrXUZYQYlYDqHGI0shh+tVlbrhpiXhMaxFv3HF8
v+rrzWIAr1UR6Dnr/hUSvi4STkTdQLy02l9u3XK8mDj/QTi0gFpg/+qBkAMlOOULMAPPywXycvuW
1TVB/kODt1Fd8e5VjuKARM1fS1ZXlfR5Qt51xTos62sC/YNa1YEIIvXqBlLfpcItnhFEH1ZYPiwu
y8T3jy1OjMgT7FWNwQ6itNuyLVFpt7xKJn9Hs+JQ+s1PXAAOl2fMNhrD1ilnNRWzjl59p2g2mQvI
OJ/kr8uNW7zhH1zRh2upF4Cpraaeeh0D+UoC+u9i2IwqxE07+v9x0bYNwjBqUDIWVZqE6g08Dm8k
HKad747J7vIgbHvWsGcWCkamXtJXlNuCHkPEXft3wx3+g8TOeJ3PMMH8kM4aVY/I76uUyOAjccK2
JBm+XR6AZXZM4L7baxkHIW9fUbD33fWafusnq7Q9ltkxIftEDWwqZdm+Dr0rtm7D61M/VP9UKA24
bv5NksuBz+6QpG77GrUUIFQPVcZigABPENdXwg9MGCAbUENbFLR99UfND/1QqyfqEnHdBfQTDHCo
gKUAd+xrKjqoxum5gM7oVPPh38vra3EZJgZQCdefxqxtX2FpGxyn74syWlZXO+ajtDGP7pe7hy7W
oM627sh/35qKTlBQif0O51v2A/x+j55CNz2/KZ38UNb5s6PpXQO1qsujs/gQEwSYQHvSdQNssMWl
+6w5TkW/kKme5tJ/8bqrVC8QqTasHLKT4DuSof+a0aneBrM7b1LCipVBfG2CnyD2NWLhEECI/Feh
QFpz25dKelvqN6C5uTxLX5vhZ5R9jrpDBwKGr8A6PKA8N9z3jWwAyuyfLndgG8GyPB9ceVU0ieI1
OnBkX5+A9cNhkSfzzRWtA0Pq/7d1RhqHDjxg710IHlS6EMqC92KNP//LLYTWjR3r+uDT8IkTvZe1
nxx5EZYoCZlI+lxEUKWIUFf7AyDXcOUG9eVSLHjY/44FqrkzqDsH90mknnvgFJTUQ57xQ+4Ma8wW
f27Jn0LH6MPYrcDRJF7Zx+yJOXk6vSZh2ufexkfVIXQvBjpJcdtElaY/kYVPxCGD+Ex2ch0l9V8o
YJcIa6qkdASErvN5TLZyziqAcsCJxsYjg9Yy0vZDW1AX0Os281+lL6BMybxmSn8Rx/NRDMqiUYbj
wZk8FGhdswl8ExGr8lDWAbhanhNJKsgoZDnQ5U09xeFVu8w3IbEOjQdVujT4nU6y8p8Ct2sygsrz
qevWmCu+3mq+iYIVoh9xekTjs6T6mypQyCBZ3u4zQnceQgXbKlkVRv16nyGG8N99FjgzT4inovdW
4F2ZAy3Kl9M37pqVp9LX8G/qm8hXEQf+wNg8PS9P58HNbhK8Ok7T5JKDiot8I/vgIREgUsIbdw7k
eE/jKN+j/GVlQ3x5m0f/iy/64HNkGjLfYWq8IyDgVmLPE3BQVHuEInL+PdGJM77PgI+tDNfWm+GD
NEBjyona4F30oAADNf62cFBkneXtWQ7xWiz1Sz+KMRm+SKA8A9wH0HjjBXQj6syZUQuF0NFlE7Lt
CcP3oICq6RjAEu+gHxqAr8NJSaDu1lfZSuLE9vmG43HzGEw+fkXfh17yZMtm2TXfoM0cuNetggmZ
bas5It48w1cv1OIqkgiTF4ncpCjJ3BdMryVkLAMxS01qhhRGMXfxU5LH7GWa+FhvKkgUrjzjLAth
wmd1PaBZyN28S8DHIavg/J545CMC5F91paC+CZnNihyUK1mZPSXKzX+BF8R5UE6qV0LOtulZxvXB
9DIGXpEed5XnwMN7apMMWuudN4P6dcW2bR0sv3/oICAl9K1QIP8umra97yamb6Sq+etlO7DYsqld
rzWSLVFXqLtBc9DGkIirXTYhi+/yKIs3/nqw9MvbMJbBsGfpThSXYeacEQouthPQCKAGoXvw+pSb
CQQ529DhagMakG0UVP3m8vBsk2eYOdIwLEZoPnof07YfX9qGoRbfddPV+KLlGDM166HGIsYhHMV7
HBRysxD/RYnIN4BRhVugHc9eLZ4vD8UyfyaiFoUcdVGMXnKWJYpPhRD7suj/Sggof5kPOcqZg960
bB9mnN3X3JWpbyJtJS76LoSj0SWn7ncXpcdPE5vqM1RQ18zfskAm4tYd2ZxNA8+f6rZtXlhdpi/z
iLKLy3Nma33Z9R9sBwoBA/RmwBbkwmH5e9lnobjrOkrXMIMW8zFFCgqwXOVsDIL3MOvoLmct0k0S
tFKqcR5CPa5V3dvGsfz+YRyhANGM5hl7Z2Is7uEOwvvJKdekxywu2MSGBpp1sgKZ8B0Bx1F3y2pd
3QZtgjRJ4mnwdF23Fob915HncxGDLhTU/imHwAlKx5w9BKKDeSXZY1sMw9h1E0ZDBDzzs+TQn5FT
+JaFQKKUCbQ2Kjk8XTcO42BXZS/kmCTpM0/UdCJxm/+KW52tnOqWtTBBonUwhokXRclTNiPh7m5r
z4XoNFgfWcG8Uxrk8Zpxf5mQo74JFeWcuCHiRcUTVl8deBw/aHZWLuhQ/rhkhBKabQ+GoqtmzQRU
qpiVzqh18URyINwhRTHigPSRtqhWFt82cYaph+kEZspQD3cYCQD7dXzDw0bezAPiE9cNwTjphedF
YwhidUBF8hAMVD05t5lYS1RZDhJTfp4UsW5Kn4gnUS9V11gOxL2ehhAhYEXi1z5dk5uy+BITXTkE
MmCgz9NPgbcIKQH+v0NydI3HwrarTCvP9ViP3KmelhGgFAdn4ugdZa5+sQmHFMhQjrRqV9bcNhTD
4BMBtgCPNfo7QqqgpA9HnFN3nQtywZW7l200hq0z5Pb8rki6pzoD6ikYcVNhSI9Mvq72dZSrw0Ln
mCvSrAzoaygq+O+Ww/+Do5dBhuLGrFV3iFKGIGAAYF/rBJmlRboFRNT7SWbJnldTsSd0qfsHmmVl
e1v7XibhQ99Zm2YhVKYBhfLYeSn5T5w63wYFQvlhmbdbHcyPYwkF4Bbxy50jER6/bFiWWTYBniVq
pstkYulTQMJ7IOa8bViwl9pFWCvz6mEzTkm3pbjsXO7OOlDDVaiqcyMobqlHkU8u1NaRE0mOQ1w1
4l3qOervynnMgn1DF2AHKd1QDUeiRZvseBq5co2XyPodhkOBbH2Xg0tQYctm03HUNXImxPtf4uj9
FEVnUInx/QTwIdLW0PCOijX2IIurocZtgoCAOXbnKX2qhza+HeaXkkUQGWXd/x2ViVPuLs+05UA2
4aIyijsWCCiodmpOz2nYSsSkcd3H8Vn9Hnkq95f7sfh+Ex+aTLp2QcLXv0tQv+1LV04HPtD7vlrl
ZrF4GhNsCTZQ1s1gwnlUKGgodt3Akh9dWDq/Lg/A1rzhZ8ImD1GZn8s7ASpXKsA2TECxWVIFucfD
5S4sRmbiKgNI2Y9gXEzO9VKeyhG0UVB5OICmXO6cWm9nUZ97r2TXLYlZ9pWBPhBVCagpBMiHZg/g
QKz8EzhPafej1QBBr7y+LY8is+xL8tb1gnkon0IfFLKibsFY+A+uGHc6B4fEH++x5HTa5VpzeR4t
e9qsaskUq0o2t9UjKannuCfRziBRBX64cdJqIwECi+5aDhad6cohGl4iQXS6n/AS+56E/g/C/Ogn
a3yErDTIvWBHtxT00COliANXoJ9cGaVlQ5roWDcGP14ILfMnCfbd4Og2hSoPXjsHf1+eRYsLMvGx
QcBZ50kpvquWNVvlIbLuuONNQnE37NxbWrFwZd/bRkL+e6pNSPihqikrnqZQFy8JIOtPVRX/vjwM
W+PGBSRrqxBIcpI/ChJCNUNJTqLDTMbuqpQu9QPDMahSoKxmJMVT4iQpveOyLPLHukW4l29SsPSF
fGXBLS7UxMUKxSLlepgmqAYxsc2w48BNAZqXO/Ao9qfL02WLk5v4WBKSznMDpCKHAbIWdTwnu0zP
8zYDbTP0gFEpnwPtO5QuCJiDLj/WHdh52wdnlZrPsmAmgtaZHNKBuzN6A5V6tZkzkR6bKFiT27NN
4uIzPtygFG3ZpLuqBLh4dLAbZn+nZUsfvICv1edbHJ5veIOwooC7BMI5h4A2bsED/0vl4IjGlZrw
9jS0kYcahhIBKChbXl4025Qtv38YVJmzdKIoY34LkzRQpxAQOr4TUzkMr5c7sM2akU4AfbRPazEk
59LLvAAhyGZ+UuDFTna5AnD+cie2eTPcgJ5rvw/mMjnzkcVbN2vOU6qgs65wHRno/L+AgA+047+L
eQ3gaBuW4RtiL2yzseHil/S6YY+abUgHqwUkFg1ruou2QRneASSdGR1J4JzLLqs3f2jngZzYZFAd
wQs7POvGPXqdeEax7Jqkj82ETURtAOrJOvDa6XeZSP6YLRy4JchCj9wpAMECb9huSHi0y5ohOTpD
SbZKgVcwUfHPqFnlQbXsSRN4mwjp+iCAnt7djtbfE1CIg8w1qo6X94pl5UzMLVdxk+uwTH9NodIH
BNyrfSDA0lwRGPR1XRieghYyApPfkP5KcU/NvB705RGqENSYrJEt2gax/P7BbCeoZbpjPlZnltXy
iLrm6bYcW7rpun4No2i5UprYWsX9CJwBPDrXgKLzBLRq9TwckkUldaqdaqNosL/aD5k6CwNVvuuk
JP2lvKzbg6i9+SsnQq6suW1HGf5hoBkeEIFqz0HSzcXGBUxE4aGbJlcGRkw1dy2TJkZ0OzorP7wf
AKtnC3non3liM4UkBbjr183UtvqGZwgXVYhADs3Z9SDYVy5HOJQoKcp2wHt2eQtbZswE2OreEf00
Ot25lkV90giMuRsw2k//u9y8ZQQmvHZKK8ehgquzgFAQ6IeD/oHU9GXEnlu5g1q2rwmxTSDxyufK
ZWcyjvCXOnqBGtGvP6JTE8Aaf15E4xLuuTwg23wZJg/peDCSi3p+7xyXiTsQeo7IGKH8PkrfL/dg
mzLD5EmJEGKXNOX/3Q1wc9+VKfinOxm+XO7ANoTl9w8+RUV1IYAAj888dbxNLXxgy7zB3V9u3fb5
xj1gKP2hDOQMoTPQGGfH0mlgIBqeuHqmflGuYfZtgzAsHTZWRSH0o89T5P9IQGi19YtrE04mdTZz
5ZjzUE1nmee/NfC1G8Ax1lzIslM+Y5n8P3GkD9PPZicUrTNNZxBvyVs3qqotB6vEeeK63vp69Ylr
mSETY6uhzqCpiMcz9C+cBTIf+/8TqiIr8Tdb84s9fhyGEFQ4oAX6NQbjey5Iu2tGXBsubyLLw9JE
2apAp2GGu975D82nXDRNsqit73mNMralZKplSb9yM7ZsWBNvm0AseACZYnfW/tzfBjMB1sYfxa3D
3eH75eHYulh+/zBXArSuE1XtgC4qNW9EltQlQL2eHr81vVM3L9d1syzVh26SGZXuZZy134mDlWAZ
UqabjiyCk8Spfl3uw7bshnknTZKBrMyfziTu6/t6GNV7J9lw3fltIhdJI9vaQxzrXM+QRJAsPI8Z
TPvyp1sMzwQqyjrPEy2L/izdJbFIWnUERTfdpGlebvIZCM/L/dhW2zi1l0dKQATTZ5nQf4cJ0Zyg
7/5GcGcNU/X1QD5RaaYAjzZQN+e/RihQbwGJUFtwSj2DiyK7q/1oJYf59Up/ItQs3WbMAFGV53Lu
b1wPRPs0u6p+lH4iz4SijTcwp0fbxUAQHUf6Q4x49F5egK+vBJ/IM8WczjnVpPxn+fIgo7d5SY6O
CO7/dDSDCllWoCa83JltmgzbTgYPlamlkLhyQuOYLI+2JC5+Xte4YdFhCehwNCPOKj1nOLrzQL/F
LTgIrmvdsGXSOdBdjUt5rltvURyvR4/v2rq4DlT1iSVTjE3aas2aNwZfesdbZ372Ueu+u/z1Xz+b
SWy8zF04hjythuat7sTQeptYdqHX7mNvnJrwoEkVdXfM7afukPRhQQdEy5MZtJQ+i7rkuvUxCXqC
NG27ppPkPWNNsuFQgtqBdOq6uyYxk8mZU/tjyDL6OIUZkPOKOoimNKoN8hVDsexdM4mcMvAi+YX0
3vNmct2zmw/+/TzjrPp+3RIZntAfEhH6uhX/NNwDyGmsyoMKX8pRf8uHdFwUVupd5mYv07hW7mgZ
kQmn1HkJKu2ciX+At/M30skzqGuuivzaWjfuPEJTsBqoIHokaQ8NOgQ96bgJIrlG3P/1tQeFb/89
wOuprN3UaaJHVFNPJ82L5z83W4S3kn05d9+uhkEQE04Zpn7fdUM437lNfCMjwM9iSMutmKZtngyf
GEIkCq+kJnxUjZ8I1GeAfQI5b9dfY02xdbD8/uGmA321IstyXZxrxbs91IDzXzhQIFd3ed9aDthP
cMrMzTnpZv2Px/C4k1kkQGWP+0EegJ2999v0OgdsgindVBR+OfXZo1auSB9qHUKjdEz6LN9fNxDD
Rw5zOOiincUZkLBh8+cQ1364JKYBAvAj93S5G9tyGHZeB046Oqoo8OYL5+iBI/6lD6QsijU6bEsH
JmqyVNCTFai/eky4B8PTmsbubvbcqVyZKFsHhmVDVyCAurlbnDNehycVePyVpnm0hiJf5vvzm498
wkciE+b5HYLTkK7LvJ91X5T636wdG3WT0sKvdwNKUsEK4AeD85A1oNAfaxjNAXRW5AcHWxI/VFUA
YXSkIzwXqtcZ9+ZbcFdAwnUQYZDtp74jiE8jlgy9qjmq9QPKPIrmmKRl1mwJmfx42zthUT3QjAU4
QRoBiclHiEWDv94N6t57AP1MHv4dAGOGtBSLqxj/hcCJjB+BK2wRJBDgRL4JKr8SBwlBNvUEcxjY
DuKcgfgXFHUQ1dsoiApSBEd6nvxy8tJja8CWL1fID81co479hsNjZSdCcRXKCkahwUmfL2/gLw0e
jZP/+hOMqxl6PF9P0wwQy91A4wIkDaIYk3rYaugk1+6Wz1ACXHEwXzp69GfYZRZVqgtBTHssS+9Y
8/DeddiNispzC0nNrruK/xDdGHaZZQHAdHGkb4iTV2AH9meZH+PB1fzvq+bNzDcGaec1DCpApzqM
AmSBkbYIITW7nxAIRVAJb4bL/VgW38w46pDlblNi8SdwSu1FD7QDKG7Xsqa21o1jV3jgLXLnRN9o
YCuCbSJIVB9aJ52+Xf765dj7ZP1+aFLxDBlUvlF81p9k3iBGmTj9tM/CcbxBFnVN7c3Wx/L7hxNx
yhpcFcJ8OmVVlR2E7NINrPa3qldzRrZZWn7/0EPII9x9QAZ6hAamU27LsZgrSEq73tqpa+vAeI6o
PgTZZVX0N5OAZDVD1K0txu/XLYFh4DXqdnsXF3/kCnPyiBhcupVEPuRktejS9vWGSetygPJWPven
umtA4tGhFK4aryMJwxYyLBkAdSZpQPH9A0/fFFSPoXR3FarXD81kYBYtbHeUjqepRgnk1FRsG0lo
eF+eesvEmFm+khDknpmnb0LPIz/CWgbzxlFkrfTF1rxhvG4yV0Mwp+UNC+Z3XcUQMNHXvcAwM8t5
8WHPD7No/CJW40mI4W8SAsVI4+Dt8rxYzhxTNB1JC9QDkaa/UQ5kSCcvh9ZZ4AIS6jfIwdIO1dkr
3tPiG8wMn6xQGSsyIW85RGnvOJSD/2IpqNB9uUqLYFsFw3ZDxAEdsF1DaHmsfw5Bw45dN5GbyzNl
a9ww3klHI7QZmvEk/8jaIUS+z53V4iLbOpiGGyM91dG2P+mieJYEfJfcl+kxGeUDrUGyet0YDANO
aCPjCtWPp5BALpX7brGP87XKVct1wkziJcGYBrQo+xvZh+5GEL2devdRsvnIwFcwju7xqkGY2Tyd
ZtDbVsV4CppM7FxoQ24reRWiHTgKw5B50RTRjHvtnZslDzyaQPfD66sqyNC4YchQ+uOenzoapA2o
WFMKcVPaq1/XTYtx9ioKDmANobATr2bRHrVXJd4d5SkpVwDsFgMwSXKyIk3TaKDDiTUlcFbczTXd
9VCoX7nG2do3rBfq6p2HIuAB1guoPy9HSM8Ea9FqW+OG9ZJmFLRPNE4XPteo2RbqQJ2y312ee4v1
mqk66L6iCgni9SegV+SxVhN7SDrQQQweCFlSv8mv80Fm1o70Uaak2w9IwCMZpYnmmyjUK/NvcdBm
qg6VWpFfdZh/FSBQSiBcf687iA6282q01LIKJikOkSm0T0HQeRJ53GyHKHd31TC9X14EW+OG6YrO
S8CHXEjcrjzlzc0eaUZF3AeI9XgN+d/lTr6eJDzw/3sW46yEsrlLm2zD6hia41K0e+FA9IIKN1lx
cJbdZOYC5axFEvfdcEIt42MIJQ9IXH4nZfXquGuywra5MpzFICcfRAMC5tB75CbRyAq5EfW3lyeJ
YTK+eGqY3DvukBZ5IwaQDEL1tizZYYGITyPk5JzsZSbJFsr2K3NlG4jhNAbkM5tJDvr0p5pR1EDp
D8PkX9m66TVkWoNRMh1PugE/DXO5OKTFdWTkfmimAgE7AyGyP3anmgFHKLrscXJQu0yz6OXyOny9
WUOTsER1rcvCuFMndxqKMwdZ7SZsi3Afjl2xcq/+eq9Skz5kgMBTPQ0ufwCS840DX3PEKye+aXQ0
HLtMXkXjj1KmZad9uAKrziHagxmcXFVivnIvfFWhZjtw0atjU4tVREf85dYFdcZ/OyoDsK2mFIec
oKUb3Umdz3+5yHPGG8RK8mJbK4DzNyXUX1G0Fev8yQGr19oh9fV60U/kIoBkZDWXwwngnnLDIce5
AQTntZLXiWNiHg27535WRyFkPLIND4oXNibx0wASmn0vkqbaXN51ti2xmOqHtYJKHCFDj3NkqMtq
lyT6Gyr1wAQq2UOK9+OKj/na8KmprIdrZYLaq7o/kXbU99B97vvN3LRyDZxqa98w/WAooikYcFQl
qGO7LX3JT4679ta1TZFx2w+hsBrU6aBOZTtOB8AM0uOfu2YpWv4wj2sBRct+MvNQdTqlmiKVdsoW
mASB7MTkdfSvdQZsWweGWYoM4CcWkzbbKM3fkoWYnvbg7+rD0t1dtZvMbFSQItJap406DVWR7RPW
IR7dJO3OHXFcDSiPWOnHNpRlqT7sWpm7dTxmSp302DlbVSq2170qTm0D8trLQ/n6WKSmHh5oOGUk
G92dStaTrQQ2FNV4OHnDUc/bSIWnVLbQbFp+utyhZQ+bGnl1GzlVEBfqFPiQsCMR+UGyfl4xQMse
/pSeYniwCiiLnbgi86YeymITBlgYnnnDnoKoZn/dIAxD1EE3gE5nCWk5zoBELZSIKM/XtOVsozAs
kRR941QT0TcZwmYPpGHqppSR3ns1jc8+noMvl0dhW3vj3sjGERKaoBC5G9S00VV9V3v9gff990rq
7ULsMYfV+XJXllU301STcJAYhjoiYoD8B6KB0xZKj2tFRLbGDYtHZmIeOa3UibfgoOJu2W/6uLqK
H8inZoYqAwy0SOoJMWpIix3kFNHj3F75/KamWp6buz7YBjN4K7cqio1cYvdZAJLX6+Z98SwfPMiQ
JXmSIXh8msJA/ZVQT9z2Y0Zvrmt9WZAPrZdN47XjsLxu2IRlhXgj6nJW4aAW72fSdpRREqgyzTHx
KDeEoj0yAknTVftxSn9f9/2GGWeJBAKCz9CuZv03sTA9jkuc93Ljts83rHiq+xLlA6hnR4l1TzfZ
VLRgtIGiS5HK8Do/FBkWjAJUMJgk3vgnW5Y0qPVxPOfn5e+3WJXJ1DGBEBBKMGl/Eg2uTGxow50Y
rlIa9alJzsEGP3MaQfqTG+GZ0UbjvJ+Eu+ZAbZ9uXJh5Mrd8miSmHlQWqH9qkPMp4+7bdRNjnMpw
/IGbZ3I6DakO9uDFiTaT9P+93LjF95u4KYQpEYGr9bJrBplvSeblx6lSYF53w+5HxK51ayaEKsyI
xxkb0NHEQr7VXEU3/tg01+1ME0BVtzWvqIctCb8m+00oyY/GrVa2psW0QsNu1VRGUdRV+PYM4P89
yq3DbclS7P6oiq+KLFJTwqysS8l7b1mIuva6HYlaeJ4cMfDL62wbgmG5pClVhXvDdJIyeinrjm6E
G6fbSmXZygpYXo0m1UbdjB4Sewjsqpi/kaVCM2krT+10UjDISs4Jv0kK6BRvtRpnSDnFfvnvVWP7
JLoaUGAgoBNz1Mjkb92B+VuImvU7CJSs3YwtFm5SakAsK3FaQTJk/fr0LSMcpAsjJvHyAGytGxbO
XLfKu2KeAEDwkl2AnGi391lH5pWlsRj5J7U0IIKYqLzpWGrvkTXZjfTJNuxR8D4l+eHyGGx9LGP7
cDZPYHNvfEdihpK4BCFRU/1EWX/9FIj+qU/wx+VuFpf6OaxGqRHrkoTOvFLxdMyaKNoEjfv+h4Bw
oW+9bUDqtAUINFzpy3JfNWkwRBuAdGdOoHIDYJgIwtOSz+EI29VRsJ+4/2/XrTHv2LoyDm+tPG9y
/HA6Kin2ILp9lG6JaKF71Bl9SZPo0LVrdC22zWZ4gmDIWEomaPckDNYy5ShQaPM1Mi+LmzFZMYhU
YkohVQvGpSoBbVQCrNWh5FG7A6K5uao4wacmGQb3416NRefcB6zgB+mQf3EbV1fFO6lJgcHyeZ4D
D41Liuw1zvK/caa3Kw9Gy/YNDEtPKjqj2Fb7EKmNw/uAvmRaf5u0PPV8OMzjmsqcZTuZaq6Eil41
2nePdU8BY/T/ZSUoX7vgbmFJZ7N+csAQcZVBmswWpBVT6ygHO1UWzxoYl0y3D5BU2YmG3q8biGXX
mqCzKVAICdEa1Fc+KuczPFgiH9CLy2Ow7VrjfEf9NaBZgN4fGZgtFv5nqHVtMmSi6ZY6ceqsdGMb
g2HkISQvGK813tlR/42UoC5u1uzOtq9Mo85lWI3S724W9oJAiJcl7RzEvwqo8EXkKip2HxzC//Xx
Omqbqh779qZciMjkADorh4eny4tguT+YyLIhTrxBRWF+I8rhQCBQp+bwORTgEEeJLcv6p5JVd868
Jj9i626ZyQ/nFQcLOeeqIUBnTYCCLfC/pCbb2nd+TuP8uPjdBj44ujI1R03smRg7jVq5Or8hXtXv
kiz9Db3PtVJGy9b6RGMRTcPoNx6cVhP7zwkYAx4dJtcIxWytL79/mCutJTgyprJ8AA7ziXioGI6L
fo26xluO7i+OdN840nmfKFDxpuWDFN6RUFQgAboS7jOeyw1ouH8Gaf7CVJVvEJRqdwNotUatfo3T
SG7GfjWtbPEBvuEDBCGzE+Ga9CBExL+TTJNtUqFqOWiqNZ5vWxeG/aMSjbsJT5x7UXb9Vg5L2pSF
/hb0aVfBzGGhhh+YVNSEcR0WD3osFKirFcKdTZtsJjh8vpujhK+FqSz3PROqxqM4bsMo5Q9ZrX8R
NU8/EUGcdlXJ38Zhmn5edgoWv2ZC1qSiiRMCvYzxVDsp+r2mSDFDyrTZgnXW3fQhiOcvd2VZHZOl
IqA002kci3sAutOXLFFkP8yDv0ub7PflHiynsolhE0AH5cwZy4eBkvyBudT5yeu58A9VMYRvvJf1
U9v59M6J3H4tYmMb1fL7B9MduEbELGDivkx7dRROnp9Kp4SkQnXttjZBbbwLofgASP0DYpUuED1h
uGUalDkxWUUD2EZhuggHYTloD4uHUiC0lRQgTQSLATsi7JKvFB/b9rNh/2TRAYXuK5K4RceOXEQn
RJ8Qa2/zZN9U4cvlLWAbiOECNG0St3ETrL4S8UH6s/rF0+CW5quEtzaLMTyAHt0ijr2meHAJ4iBZ
DPJDAJKzxRdAp6GafX9f5Y1mh8sDshwNJuBtytvRc8MBK+OPwB+jOKRF6ssDo9bxcgeWdTGRbqHi
DF8digeeTQ7eq0ielmFM0m1b1PGt73qQHrrck2XmTNhbMLbxrGAqD/ncoReAzvn4opB32+jAz/0H
zyUOuQqESE0UHKvzWPIuATNtRhZ66xSJvMJboza37DJTKA6E5qPX5VmfbgTFfVbWPt+yenxv2tUS
btu6L79/8CtjXoReGYryRkT5qUfBKq6D0Vre2fb9hrmXI4smDqxsuhm8+kwEZONZHzw3weppb/t8
w9ozTosI6a0B79TA+x/wBpAmAzHpyk6y7VnDykUEMd4ijYsbkK++JUN0qNP+AN7OQyH6m8ub1TYA
w8xVy7lwyqjBEqeJ964nlBTtmi4SVya5TCScHNsIHLJ+cRP24ZsX1M1G5On3yx9vsTQTApeNYxx4
wituCLgkSQi0rFIbKGMdWcVuasJW5uhrQlifmuQVkA6iNcFZey+CYTdkSGJnWXP/hxQRd/9x03bO
JsVzNe+md6Bp1wqkLNvXxK6RuWp83tHFuGcw7rlieAJJaPQckzUuNMvqf5KNyxuAVXJZ3Eyo2seb
BUzQTVG/Xl4dW+PL7x9MW0yyRm4wxufj0p2fcNmKb2aM4brWDdsGXDPqHZACYHKSObufIF59rFxn
5dttU2/YNc/mVI89Q+s67OhWB4UG3Ksl23SUw4p12+bHsG7JerxBJlxIlhLAcPPnleBhF103P4Zh
i//H2Zf1WK0zXf+iSLbjJM7tHnuC3XC66YYbCziQeY7jOL/+W+HRJ/UxnZ1XuUGwkex4qLJdtWqt
nMZpJ+bW/X7G22UgcAynNbG59+eH21A1VDPHoyAMbiMCoGsH6M20rxLQVtS68Q7XR/C+9+M2To1Q
py1KcIfgZc3yz1rx+yT1nlLAINN8DdXz/hpwG6JGItlD0jXGOArok+9wK8T5uQojX5qleWRvLKCD
oH3M4PMwgrlaV+S4A/A5XdIzVLVcn6WlPubf3/RR5DSZUL6FPnw/q25Q9favSCEdqkJvE1Wry/9S
seqcJMmjBl1kU+DdyyL1b2vAYTbdzLiNPkNBwzDgDuaceZk/zYTqIpBfqsy7rQF32zZJljl3aZW3
QkMVZNehhnmXlBF0pbpyVgYxm1RWMUuWOfMudL2+5iUWIpLBzyLmbnMei87Th76odLNxvS27Zp3f
gicrxlCkD78HQs5X0YCLwQO+dsUxLWwpG+qW07pqnTwhJxp7N+6g9m1THmi8Bt1asDlbuCoHiYSS
YUpOjd/dsA7BMQfsyStOY6nx+arwxhxEwZH7cjNMj+CQc40SFLCmSbypbN3lNslCQ1hMOcPUsKpC
UL8Hm2KLmrKNH2/ZMu/9JiszY05KDLux7c9VnG2JSkDJZZ6vN/NCU5D2gVEf/L1u8U8lwu7gBz4/
sJGvsIe9exdDB9Z57IC5aBRxhQ66FnnTqvsqEw+KWzye7noju0NUNN7KYN5dZPRlmbMUGe7Y0FMC
hPFj11/EJvYGtGuZMOkat2DK0Ueks89OWp/dPDlt8EBo2jLbzO0c2BSapvy3H4AlHAIc+ev1tt+f
Dt8+jJUKZcUDoY85L3834zj+WxA6/bje+LvOgPn2KezUUL5WHjbOSB4K9tKFz4psUoBD25axJmRo
pAHB0hESF78DFU67Psy2vIzRtnX2xgrC3Uhi4LtBFUrix5yuvAbe3+i+DftWkMFloo3GY5TfID61
58lPr7ivytcyqo7X5/zdmw++3TLWHE+IZNT49sppDlzfUfM1DUDluRblX1pTy1anNgBGiqF9mYqT
m4JHxB0PjVkLgCztR8s8q6xJXA9BL+zHENTDEGQNvZVVXfpyy0J9MUIKgQXDcRT/ZvG/zP/l07Vz
aWlhLRM1WTci+wEP1jsfPNybc6eG5N5jiBMkK6YVP7AwN/bZOjpxrMKcDUfSBceqxpLi/NhoT/bJ
WqshkCB91UdeZ/yR9dBH6ftAr5XzL0y+DR8HLSvDStLhWPNp77vdeYjFwXjuyq5fmH/7bM1jP1CM
an1sqvtBPkGqcd81HwpxZ8L6cN2wlrqYR/bmFKz9qQ49hRGU9acsP49huQtRvG6AUnfLFZa9pVmy
jJf7ASuBxhyOQfSxgnRmEZ/9dBM/NYhcLMulwyxq0UAZVYn4w5Rn5ywXt+BJWjGvBcdj0xel2meV
H2F3hmlzGtlw5wbVbg5fR2W86ez2hWXBcQli6sHFKifkLgujHU3Ulpsx5sayXy+kWatRQHUU3r3o
vnnmmxBP1/fNgtXaMPAqhzBPgVv2sexRb/yZmH+vt7uwV2whx7rI+qL1sVdUeturX2m4nzbl2FHj
PpvAm60u8mCUfs71MZ1OlXOSawDJhS1iA795CxONR3wyFG7D9KE0P+Ly1zCet02IZaDQ5iWaFTiZ
Jg3lbD3tQfGxK7rxeL35pXWcf38zKc7o5Sb1Z5UWpAMfXbcHNUBOx5+bWrfxgw3NYqfREBUQmuPk
YC9eLz5ta9paTRzXJqlGWA3t6aEO/YM3Ro/Xm17Yg9680G/mhLtCj8bVw9G4d2MMDfbmQY0rl8eF
+bYBgwjK+cZRs0mK4UPnFd+nUK64qoXPtlH2PG716Mxudmg/RA2H6sqDrF42TUlgXWBat44rWsN2
OGrthMpRmS8Ool8L6y/MSmC5wNAZAb5u0DwNbmLxsY5WbqZLU2I5QOCha8JLtBvk8TPNxRHkOw8V
T1cOtoXPtoH1LI8rCe2h4Uj96CFohkMrxffrE77UtPjvHjR1E406nNA03gDMA/HmWK5cuBYmxRa4
rLuwd9s6wVpG4wHF7D/8aboNR75CBLfUvGU9lQqDIfJRpcX4155+L/gvla5xZP1hg/gL0cJAsvjf
aeFFRMgExPC/pgALCC+dL2kNvsI8cO+VmXlBHO826aqvZSDifagn/45SIL1RMHiZWTxQJ5WunK1L
CzT//sZJBAkLmnCE/E9dt8cI9TKd425cIOtK4yB8OQzz2qdBd2J+cyiy6mSSYNuJYmPuR9SClTwf
9LFj6XNgcrELs+Br1dG1epmlqbGsWfrC48MsVh+Qf0FHBW3WTbJFWH7LnhvmFKE3X2gGL91BkimK
yp2Xrrj9eYO+s7dsmH04RYFfMlhz6IZ3ROfnIPTPSTw85FpuKUWAqpy1aYjXSFFQHObGPw31P9nw
e5O3sLHbUwhxRndAuzQ8q+yHQfZ1W8OW3/dSoxCKRMOkPbXg8FyDBC3NtbVF+MjSUhj4oIBTZwe2
X/cwdv430SJ1yVOWP13//AVf5Fn7ZQzKQUJXDQ9Y9kVm92wClW2z7Ui0AdnUK8HfAbbGYzu4h6Lw
jjqkH+TqBXvh020kdgLkx8Q6VfzkA6izMl78TDJwM3oov9k0NzYaOwT1rnLnkErYfPBRnj+FR9av
mNJ8Sr1jSjYYOwBY3cmg2Xx06XiiqkSmB7wcVdCpnSyGE8hfvg6p2ATNA4W0dSh4Q9BVbJyw++ug
qHajlzYzaKIitwAjjKdQqq23cRuTDSATdTXt9DH2uh1I388d7/c9GG2vr8mC5/wLi90CeEg93MYD
Nz+JsYAMceRsu3na/J+QMI+7fF7vSXwouxeWPV//5qWNapkyVIDjMZifr0I5d2ZEWZsYov0Ql/9u
a9+24WLqOmZgZ4NABddUfvFFuw8qfyVKvzDlNvK6Yn0ILiVMiy6rI67PO4gLrpzjS01bd7jWnxwQ
wqPpTAW7OHCg4bYmErfUdPDf20ePSAS4vXDJosLsmlYfOr6J7J/9xeSZaVR+FC6uB1Xb0COoNtgB
t3/26fpqLjh+G04diFZzNfiY7kg/aD87Q7Pv7A/0MJBo7WoWvu993HnS3lzNnH6gjWOwI0vxwWXR
qXN/tvFdG3yhbrOr9T1ZOwLeh8FgrqybGgp+phY8R9EvkJeVhzBEfC4CH6auUUBRoiLvJs0gP1QD
/T5Ilp+R8NgEIkLP1sHcyoKzkmCMTXuC7FC+MRjlWtYs/R4UdT7a5T4UtWl9M5bscH3pFxzFXwhq
AvoyLrGx3PZGhw+tBvX42sNgwR5szDTSJrkfhQpOKAAsb0hAk57R7p/rH/6+kiCkPy1DTvNmajSk
co6tcn6yyt2DIh+cJP13EBwfPKn2uq12avL3PZ6avO1TsHf7K8+pBYOxwdMmQ9KwbNC3hzJPEbiP
GbITvcxuiim4uT6+pcmbu35jL6FqUtn4WJim0OecQRxNbWItwMzNe+FN031ApjGP4bwT985HTMJN
NuWd0bJl5P0g2IjEsD463SfZvcpq5Yq+NN+WSWcpH9xuwk7qh+nZkeSxzA/BuEtFt+3exSzL7Xje
SVngtpJMN8x7JMFNG618+4KF2cp9QS0CXoqk+BmCPe6uYuik0W1yKAZ/o99h1mmsm0zlzrwdAyc+
izQF8HmtTnvh623As++5mRsnsKABNcCT+ihIuwu9lRvpwrLaYOdYVk3gVVhWmj73kJLXT7Epd1L/
2mRCNsK5DFlaEImLm6zuO+dbwFc+e2lOLNNsQuJACwfTnVTpDvKke3Dd7/K18NjSpMy9vrFOQiVp
mjkYGfo/QufZc91dOeR7d00CeMGx2JyeEVFdZFpYv6YfODIbJVnTn1pq2bJSSAs7JgN3zxHOsG6K
6Riblh+vr+XSnFsGGrcQxwZuFdc2FPoM9U2ZvJh4JUa79N3W8TpEJVFmPknq9pYXDz7d+M2WWXoI
dCaBA3sP3aOTXkzzKV5zKgufbMOVCw2aryiWkCBxpnQ39DHkE8hahnlhB9p45bCIYhdbEO8pN0pB
VYWiY9D5Qz4u8jIUB7Sb6lChcG7dl1OAqmQlEnUMu/omoDWA9d4RgkDbTlAbl1w2o0/GJOiPladu
p9TfO91aXfPS9Fs2ipR7asyAGWJOcE9jeUR6eQsgFpMyd/nG/LOY+4kvI3WELDHEMPr9kKyRYix9
tWWfY5eBkXKOjko16xqC43DvtHW3v26hSxcyG+7UgxFBsQk3loQ6/W7KE+8hFkP1WIbmg+El3bNY
P/c19Q6V9r19NXCySw1hkO6Yuo1rbplymI0FRBTwujPGre/rfqSvtcPpSmrhfSfkBdbaALSndZeV
6ijGZ0Hui+hjuSYG+f7aeHaeyJuYYp0u1HF0noz7hdHn66vy/rPLs3NE49QlDYsy2Nj4sVGfG/EY
R0D3ds2O8o9l8SLVGpxmaXKsqUe8BQyzHR4pZLo1/IW3r3myqcSAQdvhv0ZRKwhMhPPsFNO3MKe7
sf63Vmulne9P/V+UqS1YCkbtV+roTe0uCMd9vtr0wpzYkDetW6dt+jkioL2veWdu0gTRKRCBX1/c
97/8L4pU0aLgYwjQfCBR/e7vo3ETxJP9xYmaDUNNTAVXEdbTdCzhkA5hV4ybrPQv0tMQNKd1J3Ew
KnpbyQ/upiohfPW8DG98Jxk5GNMS0R/jNtuj9mUvQXm/barnJXjTNLTIczdQMH1PyBeK6NcO2aDX
620v7RLLL3d5A4cIKqHjZCKwMXws6U2otmVnvNC6OHXSEw1kzwFFI8k3FWSvXlQcXB6vkbLOh/Xf
UWWgV/47MaGTt7R1sAcB4gDvhpnOhWF8nweBdxTZ9GQ6bw1TLt7vys7s1jpOw1xiDdry0tBX6T22
wdfO/e0psg+KFR///uXnL+o0qODhpVPDGwwROTtsPLqItTWqODXtuG297VyvKtra5RHuskPzSchf
4J9M0pXAxPvBL4/a4Lesg7oplHgy0J+0w41MkOgNg0eobp+zCZwCINREEKaN2p0Tjc8t4InXt/C7
ngjdWk8inzh1DFIRfZE8mhiI4UD74lWHqXXE8GtbF5ZxF2BnFoSr5N5v+g7cuXF2GtPVkuulAVj2
zSHN2dC2bC4yn4UOhnQ6w1A23RcxPZaFJ7Uf62aM/IsmJn7Khlx9DWLU522bGcvEqzBjKcot0bpo
CECyQXuc4rZdMYilmbEMPCqLIWiiKL8vwhpZe+Y4rL4HWoFE522fbx3uWnVTzdspvU+UC+kZiKBj
42aeSQ7X23/XvXrURsVlJAsyn3bDRRkkAqM4aZp70/gpglQ4NE/XO3nXDaKT2We9OR/UFOVJPvL4
OcMbJmv4PaFgO5nlDnOfXKZkm+ANOrIeTUoA0lB2Q3bfSeLcZ55bf9AmX6NeXhqGZcekioDzrqf4
ufDFYxTw+6YG/yIJo0uclV/7alX6bGlRLGvWmfT8NgzHS1FAWI15wNBVYxvvyhDxmutLstSFZdK+
Qqokbbzxwrr6IfGbH11ePmIr+CsPngXDsK/sCSB0LrTohwtnOmh2BPxl0a3LvNRbGcC7RxGW2rJr
4iQ8ihTrL7jKOKcslF/k2JuTNkm/K9fHsTRPloEn09AMIKpUl4SB5shM3Q+kNqrHMHbdz9tWwrLw
qHMM82Oe3vM20VDFNnn0w6tGd/paT46brkB2l84++35QuUbXA2uxeVHxhNdmI4H/QR2diJwv2gFX
F4onnQ+aBf+WUfghTDfJ8IDcwLL9Jk55mnR1ct/oumnACAb45i5gfJWq4d2LDzqwbF5IFSiiZPSM
F6iE9sjwqit+p73pd0PZr0Yj/BinazWzC9vat1yAjJwEdfVZ+ZR5/F5grY5BOJCVLb2w12yomAIh
UJIaPVz8qP7yR02OkfRzKbE417fa0tdbRl9JiIvSgkfPSoHDP8vBaJM4KH+73vrS51vnuGqjOqRd
M1y6EKd3I1l1MHmfnp2RrpWOLA3AMnpOOChzsLTPnQrCdJdExPtohlE8Xx/BUvOWsftDF9CyHFGN
Von6hURkKnZlm66+eJfat0wdsKRUoVA2ek78fLwHGnhWJxfhzfWvX/CINhqMd+4AocZUXYhsOvYF
tUFj+UAZnmSQn4jFCf8FQuJtfVlWHYWmAw2KmZ6FU5EDS9NqxyjYI0GVJQ69u03qz6M216py+gCL
zjVub+Q3ZE3Sncuh4Xh9EAsb1kZNi4B5hV8IfRmreLxxhsEFUzbvX/4PigNLXcy/v7n56Bg+YgQ8
8rnxJ3NIes7ucUz9Q01Hz9sGYdl0l4cxyX1vfBJKK73LMkbNTcHr4GsvUbm+kqd7P36JhbCMO2pC
l4BG0jwbSBGDsjl0IwPdnE7JXWZYDWLPttPZuQYuejzztpjIXTXmWXTgTl1poAoiJLiREPbj4/Vx
L9iSTcgqUJRKearVBZewaJ/kkNpwyKq07cKh4lmeQIYx75Ook0/MrZqTiLw7SDvwnZbTb11L/wAq
jxgVcivWtLRLLL/QeZCfLgsHYzFIkTc9gYC9kr14rkfVr4WgF4Zko/+g9TYAq4UhJQ1QH1lePybJ
pz832C5Ly73JQA/vRPFaEffCmGw0oAQ9pFQOaS/SGctjYhCsz5TT3boQ1V7Z+gsOz8YDysKtfCfq
o/ss8JD7ovE3AvrRWxIGdJfOcp2bdpoNDfRdR418zNSFFTPYqgMJRz0fbttatzxEl6kpo2U83sFp
I+6fZvkjeO7kt+utL02R5R1MAAL0BlmkS6dUfAYJRLhjyIztKzqyT7FcpblZsMa/YIDN2Di6qIZL
NmM/qwZyN4O7ugJLo7COfYIQgaKCOHfEL6NTJP3PAjLK58g4FUBL8RpEbclCLKNvHGkqEGWOd3qo
OYB7+gRCkxvQESBWCqfted0PJ1tT51uyD8vmgdsGw6BncFp3ZbnHc4kcUSuA0FM9rdWoLLxX/wIK
OjEbXBqriw7T4EC4/Desgvw4QrFtjxhUtgtJspbgWFgim7HVmN70wIlgA/BEt3QH4eU8ntUneCv3
rQo84HUJQ47t8frGXthwrnXrN0o54Jfz6YX0vntWtcpf+gQaa9tan0f55tgG3agz9I0AbW4/Ux+l
gDJU9fT7euNLU2Vb/NRSx2USIZewBDyiAHV8M8CfzJf9oHa64/VuFjaYjSmUUx8Wk2nppZgG57Yp
/IOooNCu6bi2v5YGYt8JqHBYbiS9cIrKBmhoTPs/L0lRjt59ODZixQEvXT5s6CB0TEwJzQVzZ3zv
W4LJ2hvaqZOenpKwepAtOTekZzesBLdd5vAHB1xefbr1EmojDMHnkWfQRCIXOeafiyppTm1E1wDU
7+YgPWpjDLuJQGhJUHMHcp6znwtx0EF1TjoXyh4hYEWQTP0608Wtv8iXQgE29NAEjUSXAtMZ0TNo
7T/4nF4SyCJmoffgd5A4harFPUCvnwaDsPj17biwWWxEInA1BGkzD4DrFLSdxYDwsRaDc98Hhdp5
JFmjjl7Y9n+hDwPNzZARgsqPWRRg0gc2z6WLv2wbyDzAN74h80cfTIToQLJSIYiJ4BzUW8UpiMqf
kyy60/VuFpy3jUMUIY6cKJr+vwvq/Ycs4fyJ5LirAcl2g/KZTWo7HrWBidnASua2ilwQXHYffN/E
n+sOV53rA/kDtPsrCYbmLTehI9HXrmyDpyqr6FQdVJ8N9SGtKr5LaF423xqF8/1GVXVUvaq2581n
CY1a0xxKo3KS3wK8E/ri6JXadf4RwUj4R+EbVuhdNGSK/Ia6niizXZkK0LvtQ6jYD2wHOpIqJru+
AB3MxpvgH//0ZukNUiqg/yLyzqjK/Eyasc92ehrWaGcXtq6tmmyi0YtImLYX5ib1Z13XjwUAgKcs
NvnN9bVYODX/eIQ3A0jcjOO8TLwLcYbxRxOHDtvFBQIe15tfGIANvJJTqocqd+uLEVl0T1q81JOm
Th6CKViT0l0YgY1FjeLWBd1oQy7+VIKqPev1lOz6WJfH60NYat+6AxJZsnEsa3Ypaq81J66HLnrK
RVVFKxmjhTmy4aiqdOOUSjldGM0/RyXg9TodPo39mK/4p4UObFBqVPtkctNW3kUDIacCbMwgyZ2F
sQWUqDZNkg1NRaRBIFhNpkvXsxx14dr5WnoijjY2b93tmtCRCeTavYuW8XhBubL4TTUY3q9//MKB
+xfdbsprj/mZd+ky714F4hEnugv2QwiYkRIXBzztXTiVXgm6cUXmlXpjddkYjt6YUX4pPKissEn9
o0gQP4ZO669sqj8f/46PtXGrUjiNaHOSXCrcjAuQlbApRyy8J84BdWxxBs3eNLmrI+KbvSYTqFVB
oUCcj2Ik/jfeR079VDmmyF4hAtioL10Zlvo1Qfqp+eAWGkTRK0u7tDmts8BMckBqiMuPLinj9GVq
jQ9qnspRCftZT6wXa3DbhY5smKavA9S5sLr53zWgUQA5A2p+83/wREs9WLtUjKjZaCvWXEhtniVi
k6csgdB2jRrgp+s7dakH66aRCGhxsojWF19i33Ry+JQlQB2N4Lnfthw2d2wGpnMXkdXqgmAxOxY9
NiTHQ3ufRsxdiRwu3PtsyGY1tQXPx4BeogES95VBw0XieztO/X/iiqzV9C34bZu6joCBUuq+oxcp
TXQr1IhjAQxc/cpSLI2C/deEI0Sd/TQ27MKDVqBkByKiPFLkBFE8ciiR/l1xFQu3Ppu9Lhmo4wed
iyfVrFCrRzSskLDLdmkxfR/62tz2w6onXNpfVgii4UOhazfE6pdTfkuocm8TgZNikOWwssHeXxZi
Y/yyzCUqk3l70QAouQd/dEBGxIKue75uIu+HbIjNbGecRLYmz9klK0fIkKNs8asc+Tfw/fqnsKm+
jKBDupulL1aeokvjsYzeyMhzE2pww5lM8uD3Cm+ZANmVl+vDWWresvjCKN0GRtaXyk8AiceRBIzq
j+ttv7+FiY3/A4lmJ82Alx5UUrMTyUgKOAmY1PGwFscANPFrYYH3txWxme/0mIaQZYugWybACXsg
BcuDY9cmVOxGqco1YM/SeKyjhANch3M8YRdDlLcDldQZkjDduesJP3nD5G2ptvWIDREE1W8+hihc
vVSyUL91NLrpfiLJGg5/abKs+2bnDQhiuiG5mBRPGBUW/vc+wLrXmd+tgObf9ykktMycq4BUuobv
Eh5uNy3Ci8lsEPOLOJj/VWfbiIw9YjPjyQCY3n4qsSYNXvViDgN7WJhpFny8vosXLMSmx+O8bGuC
JNeFG0SBYyUvrsEf2xq3rJsXRarGomeXKHFbcyRxEf0LcYa42OY9bCAgpzTImxaLrRkdPpExZF+H
GDfo61+/sJXE/PubayafpNuVTuFeEqkhYDXQxP2SsjQMDk7tJsP5ei9LCzD//qaXInOZMV4Y3iUx
SX9keWvoLhdNu1JutLBZbTAg0T32T+zh/VXiHG8oraB9WEH8WmrQXR4gIZjfpAOKVU7bhmMd7EVZ
Ti3Y8tyLSEvyCuXQ0d97JGVrOaql6bLs2w/BgwGFTdxL4r74SHQ7pqe4yvgarmfBC9qEeazRBclZ
7f4vjQDOyCchRv08v2CmZOMljtgowaqHNHiXx+6FeTOGIGvLkd1BO4H+CiPDbrwszfXTpgWxsYIa
4qFs4n368kc0snFAfySDeC1NsWAjNkCQocg+SCCqe6kS3n3vHFb8MjlXxziHANf1ASzs4L/I9ZwG
4UAQk1+a0vHr+6KvXNQrBa6RvxIFtgmxg96by8AeM4FD8XC904VtFli2L1yQSlYhoZesqqtTUbMU
ZB+OEL+vN780bXO3b4yetb6OGp26/4t5ZgLPqSFKbuKkaLbZoY0XlCUEDrKIJi9SxAEA2siIu3sV
p84aPn5pCJahqwGyvYUYcAr2qLeHYEB0w3qn3vVNk66cTQu2aHPC6TKfci+nOP2QptA6/FCFlbnl
gfxaU8ATri/F0kpbp3k3xH48ED1dBDKI4V66jotEXlWadmUrLexfGyiIUqugRLQCJaTzjUSnnfsw
X6l5gWQr9ZCs6vUwrDwOFxbFBgdWld/nDjHThTDqHkB+97/4tsr5pvw3scGBBcR3mhKFdxfhtsOf
0Iuhmp1qZMPyoZTbXjk2KrCIsymNMwd7K1DmVsb+JHd5FYVr0I2FNbeBgY2sZQQxhelShXH4MTGV
+gfKxpuqdzxiq7FXDhWyVVn6YkKpz1kSyPqUNxLq05t2rC3HDs2JONdkhG8ChZZ6Vqj5B6gl9/tI
vW7rwbJtFiZDFeDm8BIhoHSH4uqyxq2WVD+vN79g17YcuyqDPGBxOF1cd/SPUzN+16QHLxdezWdv
3JhmJDZVXJcie9S2Ob2YogHbWsV90GKOTge41fVxLGwjGyDYlTQtqFP3LzA2ce/7rP2U8o2AH2Iz
pya0nRBn9rqXrijGL5wjmsDGytvnfb3NW9hgwKQpaMhx7bwkppagJhKPeoqacxBAAfL6DC34IxsR
yIacR0w14q6qu/rYNOVXVsQt9NfXdupSB/Pvbw7SZMyEyALZvsjcoYdZZDYaIWmLZNi248Hm69Nx
K8HoVqsXhK/zZNbzCdWOVSRcwV0sDcD97wCMSoJ0cEn7AppvdoOgwYMoq/xhNGtyVgsRHRvXp0Xa
aDZ06ADBolsOza74ox5yL35iGlHuQ+EZEjyLMYN2TdyStUDSu7bBQ5uIpOtwrw2TWn3kDnXPQ6Be
SxNEWzwgGrfObJ6mnYnEyF4kHgJF3dNz2VVrieKFL7fzPRm44p3CtMkrGZzkvhDBo6orZ6VsYKnx
eZXe7NcsKioArl1oRiDuuIs0CqfSMVp7vLy7maC2M19B3rSeOGOPWHbofYjGvKx+R6GXCXoKu4Rm
5jRmLfE3pZTQ0+za3/TUQzqrqEPpfie4ot14ceyXKH9ogUm97jiW5smya+nFUVt1OXvJgN381qRN
q3Z0dIq173/3CML3z/2++X4lkAqrwtJ9qaAbnNwUke7do0+nqb/tnVnoL9YiGjcOxrLxBBkjaGyX
znNR+wxhkLwep5uQ1dkar9b7CBQMxzqwFQTA2OSP5kMH6Yefia4g2rLrEF83J9AihhUUkZOw0XvR
i5llo6lFGDoHqDHXqd4PZRqsUcct7UDreS5DCNwhx0tfihbQ+UMgM3U35r2n96H01wQ+lxbPMn+l
edEnmFO4SmjERYmOwVKHijiAE7gX70DqsY1lj4d2Bh5CTFDoMyF9ScKCBw88VYhjmXGYNpFYoQPL
IXCoQMZFmjtfWF9240E6Q3CTNlCyPV03pIUFsWlPoqhOkMzn2SuhqODrWFve9W3g4Cxmmw55DMHy
BdwnLULrqHYUPhUfiFv60WWQ/ah27WTUmvLdgkewU2u5GlQLsobsVSoOTmQURxwdN97EHocxWP6A
oOoCFAQt8rUMLE67NJggbhg00MK4vgxLX2+5AJaELvLuFfYR5ULf+0PupudIK6e52daB5QEEqxiX
3K3uONXuQ1Lx6jOtVwso371EYHoss2aDrP0uEekruNSrk1dzcwqKvjzKGWdZNfkIFdCcQ5V67day
tG0tE49SL8z8YZTPRPVtcq/qwkt2xqXE++SYRCYry/J+N3B6/z0GKpknMna76q6rguobCmPEhwgI
p4coovL79YVZ6sIy8BQ0C1iMMX11Ig5QgAryc/SnECpt1+rw3/eHwpaMEg3iYg1N8tdkLJOTKfCC
Agi6OTTww3kMFcptI7Hs3JAmaTlv8tcOGs6HNi/KQyLyr2qiW3uY5/DNqaxROy2Kpk5f8944ezll
n10m/P2ks6dtQ7DMXHBP9JBaSV9pIri6g/R1X+19h6DQ0UdV0bjidJcWxLJ2VGSDN6b3qztWGH0f
1cV49FEPfi9pER0bv1yJ7S9tLcvmcbzXXeKH6SvkfcvbQqXkOEwgYohov3YZXhqJZfhOamgGfu7s
VXius2/qTO7BTI8k5OD+Dtt2U4qTCzulxtgUjPEw5a8iTdgA9wv3uAe6Nb+vSe58vr747/tgYSfT
wOCZkJHJFD4eAG7jq386JuKVt/RS45aZM87iVDpt8BCZuu3rXZQqL/kHFcETXXNWS11Yt/ticKWK
nB5nVNj17i7vWw9Ep5PXrREfve/lhZ1OE+EgUcM3FR//gCWUeExQ51vp+KbK5dc/8UqXOvGKN1ka
jWXrGXciOtZd8ZHlvdgnYM29uA3vVpZjwTTE3OsbTzL2DuV6zIvXcMr7myRXyQNT9EXQ+sf1zbTU
gWXipTNNGpjP4pWS+KUuJgDk52sVWIzYljQzF7buFBtECv4ZXrwmhp5bJUHQVve3KXnSuIi28Sr4
8N34NPqxTLzXRRnWZVW84m0wfofindijaGrY56NhL9XMVJh18SZuEnRmneuC0KjK86J4bXMQAezc
lDq/kix1VhzvwqrYeTWwhAezVm/xyh39DAhGfhhJ9rkNx/5wfdkXJsvOphGjXOirt+530aKQRbr1
A3Cb1T6nTbcPoyfkdNaIwhbedMJOrTVBCgV3zuWXxgUwl6i2yk5ZXrjgZEAofJcTEvxs09QzO+ge
pUA0NcPMNA0SnutDXTBQO+9mHE+VcorUR8OEOup+cC/Um9bwZUsrNf/+xkAr30uLKHKK/8fZtyzJ
iXPdPhERAiQBU8hL3VzlStvpsieEXW4jQAgJcRNP/6/sM/FHm8oTNemB24ZE0pa29l6Xl4U2Ko1k
X6YgN7p0YP676MgUaMT/fYXNw05GXT488oFOmWPA4xdRcaMQAlfSx60hWm0C0KXvbMcr9dK2vXhu
Qcuf6Fic3zf+q9OdysRDM6eoHwNHCtxzm2HyQ3ABfZ6880RZN9iisiJCibh5GQDN+EdUDb+DhIW9
gvT5l//yHxAtJmAV7Hmsl0lGhvwI7BK2Oy/ooL2YJmO8QLIezri0fenBKrBhptpatUGqRTnwfdWw
YtwNJIRkw4F3QNBGt2h6mHp6QJWPst9N0lG4v0h/6sRXmGOHDLxbwsvnyOsCc2H2gN9eWeVSAHGr
gh1HJHdyOWIdLwRO14SEdY1+1TIZkwW5SkyUtrBdCKCirvpmFq8Fjw0VV/aMjVWybgA2zsIBQCTN
i+tR/WHcun0zXFM72UjQ1h2/0hsZHwU8EVpUqTO0qX1Qj5EnpBK8iiOcnq6WzDYidt36y2XD+qSl
9dmF/DOSEdjEmfHgFcZcGaeNvXXd9XMx+JVtZeW3omhcxkXjHSa/1iUKOguIDz63r5BKK65UYrcG
brUBUaeTQpOqPZuR/eME+56P0hYZjLE+AOYNLN+7ovg/zUBmI+VgYX1uAridADbGoScJWt37nr7a
gAis5xM4xMjz5LD310k7f/c61355++lbE7LagYgkIR/41J7pv2BQYn/mZeL/BL+W7i8Ru4s0DV7f
ftdWkKyyED4GzuuTpXkp5mmIUDMcG/eJl9a9r0oVr7uBAXaaJPfD6kxjYPRIiEQ276Blk7irS2oj
Qtb9wLLq/bIKVfIAxm6ZDt34GJcwhfBAL7sy31tvWN0yqIwDQ2fSvLDIDYeoYsENbdWYje3VtuPG
RKybgkPUR0sylslDXeQ3wYgLq+TJu7AQNF73Ay/ZJwotUOMJLh1HqPadCAy95jSvWy9boLuaQXdf
XEO0bn3KKsQNxHkFYJ/kA2ckJ6eg19DYiD1vfJcnNT7n8uI/khjXaHTdu0GfS89/ChIm27ScZJ4q
Mz3Lkb2zgYCr9v++pyhRWPXyMH5ohV0+TjZuyzQi+TU54K1VtYpzGC8GfR3U7TnAjX4/gbQAMDOK
O8011MjWRKyD228dhC27+lwQD3itaeCB2VUmv1Zj23r+KtEITLfk01zWZzPU5UdnZBllVWfJNaG6
jQH6j9THSEOpaQLjoR70ST4B39tYXFoktsR3bX9rdQ+qhfB7Ar/OCZoS90SBARaqMbxy1m2Mz1rY
wxa113ThJQOJwlynUd/nfRpAiHj/vl9/OWP/iIO2LQkb8646xzTB9dHM/tBlbobl4vuevwrkSAa2
XTy/eQmdeeUkTNLYk1ey1I08YO3nlUuoXjgBaoPVs7kpmHcbe3O795fwkcfi+PYHbC2gVQDH1Ksn
Rhp1NlPcfBrEUj9TCgHCcYx/vf2GrSlexTAdOfB+olDo85h4TyupH8epNld+/0ZliK4COB40KrO+
pB9KJkovDYo+Tu7wZ4va5Q4Ov/bgw2i63nM2ddO3IOxrMl458rbmZxXbNAE3stBz+1I0KDj3QXKA
uNS4A+sWgvJxTq68ZmOG1toe3NquAeaTfgBjQX4D1fY2Nov+1U1X6ywbM7RW9Mh5mzhg1cWZorqS
QLzHzvNDSJv8XWRkNA4vadwfUTg0SV+GbKRnAJYHuq9rkcRZG3fXWkxbQ7SKcgetqSDuo/al9HCf
nhxOaxMq73bJr7I3NiZ77Q1W1oWXL4sRZ1svZA+lyALbFLEfIji3KlrVh3cFS3iZoj9GyqL7P5A2
FOeCW3VnQkbuEoXM9u2nb43TKtidqUpPTTz8QGFK+xSPE/ySSeJkqqR6ffsVG5n5WsDD+guD9fXY
vkwMjF4TBeaWQA7yps1t+90j9WfWwe/g7XdtxP5arSMOauPiakwegri9vySFRrew2jVeBviKSGdv
+BT5sKd9+21bUbIK96ma61y1fnk2ACW4G4Pa5PQD+O+kvkLt3Vhia7GOoFCssZz75zpJfiFfOGGX
Xz4sXn6O+NV1vPEVa3EOSuu+61lBz03cVzf/5oSQJ1+uzMjWJ6wC3S1V3UQJaV/aSPsq5ZT+409m
OSZ+HDwEdLhyMm6s4+Dy+j+ihBuwZD0Q+F8sCyFNrgHJ2XsXLGJuVFy/b99dy3KAMTBgLVXsbJu2
sRkV1p932MBGsQ+lR5ubdy2r/0hyRFHe9pDhO+MAszsjtX+sliXcvf30jXBcK3IEiWkwWK49t9Oo
7gYQjT9yo88TWgTfyti3H/zlfcJQNP6PYAOPQsjNjOIOEi8wu+sS/QHAq+VjMOfV9yYf36Xdifes
jvxicB6QKbY9o8sIQiOY7tJmHMyVayC+reW1ivSiwRYphsQ/B1ClzKamlila/nWWsKuwhY0wXEP5
jD8aZdkSntuFonpOY9S0nxdAU/r3Lau1cIPzTV3OwcDOMfSYX3AaVmOaxIkLrkT6xhitAX1FHc8U
tU52dlPeTLt2cVBpdX1i5j2EbZ17XxCu0XxBI0PZ5ZU+Q+W7hxaUhEQjmKzhANOetyNkY8vyLx/4
x15SM+KatkaEOPAM77iCJVA8RvOnnEAdaZ6vSkNsveeyEv54D5if5aw7qf8fFGLg7TeIJC43qoVd
41TX3973NeH/viWWXscCGTMUXev6tamwpUxVVP0eyi7IquGdaIU1qg+PnBYlA/+MWOwvfitQAbZ+
kUEd9lqXaWuBraKc+3IRmiUoxOczyypKXGrr6JfHyO+3h2orBFdR3kKsg4Ea5p8t2DUPXE3NJ8EM
LJvefvzG71/j8xr46VZj3+oXW4riQ1DS+Vbprnkqsbe8r5W8RuhZ5uVd62p+dp6tv/Ox4MfGk2Dt
zaq6JrK1sWzXKL0yoYNzYlYvheP8a1IR+rnt8jiFBfj0M8RGeXzfcF3e/0d45GBDFB6Uqc4E4Jos
kKx+jmGR2+cAp7z9ho35XsP0oOEa0ZChZhwwlkgoGUu/ufMq1B+u7CRbL1hFOMTcLCkTp144Khru
HqaOugK6lTX11/d9wSq4gQJyGoqu/MwddF2hUM6O1XBVI3nr5wf/OwNgXLSdjYvyzkK8d1fOxh1k
eZXysrWOVuFMmhZ6E6TRL205BY9lTJonCdu3lFSuS9Wsnt8eor8LCNKYrKKaq5BHaEXrF5KoV9Cj
P05zczvVc76LZfuRGPdjkjXZNS1EBADsiBPxParwf99+/d+/Mlqj9lzIigEyYe2LI7M7wK/ggTMz
3qFIAf2QdzZ3o7UUxjR26LgKXUIkUX2Dc9ltASbIlW3r76sgWiP2WBwtZVvG+qUK6e9xKPu9F1xt
Emw9fBXkFKR1UA3j9jwUNipS2CQh+HzYsv96e/i3nr86y+3YhEvMOnae2jo5xIvnjpF/jdCz9fDL
n/+xQ7koiGRHY3mmguRPJThQH2bQGN/3y1eh3QSh45A41i//olySoFaQP4+vYXz/fhZFa2ULvkSB
nY1QL6YPcTx4QoVpLqYR+hBBck1haCP0orUFVoO2Ao3ipj5PcBDibM812hoP00i66GaSjOslRVuf
WZjFWng/RWleKS/fA/dmq4eis4qcRimE92mCrOO1XH4jItdQC1LNTAqfoLnWcXaf90PtHYIyHPW3
WQa5fZ5btKevxM5fL1vwB18tv6kbgVvoVbCPHdSXC5/8mFi1H4ZR7sDF3M8zec9hiRetlmLfk95v
S78/JQOu7t4I+WUnJ7iuDDY4vGNB4hWrBUnD3kFZXs4nAWbzpRrsZ2NSDfv3PX111sDad7LVNOED
GMRoIi/SuJwEV47Jv045fvrqqGkh5QwYswj2sLP9AmP3m4vsXjJ1t0K+9/evTpmg6VDG6nlyanV5
4xLQi2UBHv67BmeNBu2LZc61n48nDZn7rBlqdCyKq63Hv+4FfryWVcmnGCkVQGEnEQz5Hi1aiIzC
duoQOnaNavPXnRKvuMTHHztlGXEf9qqDPVHvYcj/ieorZZ+t566Ojx511lgoHZ2KxP9NOFf7ao7e
JQeJH70K3rmK6lnUOcbF5/tE9R8qGl8J163fvQrXgFOoiA4EjxZeOkDUqxDv8iXHr16FqXVQyMzr
uTu1S3kfjtO5XJo8BZwoe99aXAXq3JlYsCHuTslCffnBT0wwnEI16WsH30awrjGeIN6GUCVV3Ylr
fvKUfZn0kDFG4Fervrz9DVsrfhWsRT/4JK+JOZVsepx66Bx7kt/2Qlw7+Tbm9z/Yzk5Wspl9c5r7
xkD7vJtT61+70W89/FL8/iOYyAChnwkEoJPVyZhKO30faHiNzLgx+mskp86rpK26CQ+3xsFVI2lv
XGCHuy7hbeZodU0pZWMK1ojN2AOKpqCxOcXaAMC7MFXM2aQC8krhy2t3b0/0ZX/5D6oPno+rEBYh
QTZD2+HUevXj7If3ZRR8bYy5nYvgHo5kp/e9ZhXOhWVV6cO68jR2bMdN+01O3Z1u+d5v/GLHwujw
9nu2Bm0V22gtC2vRdjj5RbIr+jE1TbsT7BqxbOvxq9C2TAZzH1f6BL0fmeZuCDLqQw5QeLK88gVb
y2t1ErOq7Qeba3PSkbknvHltVPsQ8fGANfblfYO0Cm4uZRjQSsynwfvIiU4rJVLevwsjBzvPFQtr
ikFhaLidTxD60ZlhkOP0o/F9x9kaIMmGUMGDCtuG73s52omWjl/gtWSvlAI35vc/qEik33wQypxM
0Z6BbX+Ne/Do/fGdp/waFNnA3xaWNXlwqv1c7nJJAVtTV5/+194eRv7yVX9se0rqsay7ODwVg/ws
R74fG5WFrNzXOr65qP4PYXMlni+T+ZdtYw2EZM4BZ+GC4FSRIm0a/xgyDyAd+t1ydWyT4TkvAWJF
fL+9YrdetwrrKUdR0AC3c8K94OTkuEfb5AE6KY+kzLN/v8wfDrbU70s++CrMjRck/QKWJDIEje8T
EMV6XizT15DmGzG+BmBwVhSIkUiectKeIZ9xkxO0XfE5XQ8vjbeHbOMMpKsgh3O75ooH8gRW3JRC
0qTZ0cGTV56+FSirXaoP4OQ6+4E+9agvT23yK2jglFfG9bVTdusFq59PbRca1fnYaRe0kvJ4OfZC
ZTgOr43PxsG3hnf2PhMaiGFz6v0eMBt6Vy3NERfEIlXa3kVF8h7ijx+vhV+8CI7NI+jZWEvuGBbR
vhntz0iyO8ai/4/XbEz3GugJqfQ8CgKjT7LDedQPRGeVAzT27cW0MRtrpGeZw7G8UlOLnQVCF7PN
VQrx3fKw+N01UNXWB1xe/cfmRUcvpPM06VNVdz8hR9bvxAgHwLd//0bA/QfayVk4AuI8nEo+3gQ4
jZJp+qTBLJKquzLPW79/tUXl0vX+xNr25CVLfVf4TXdPmpJd+YCtpwf/Ozq5ZHkPnfHhhPbkP8z2
Zf08LOhjfHx7fLaCYRXOeVjC0rEc1Kkdk5tLyj+Y+sAlxinWDzScr2lnbM3DKqq5VI2rzNKfoIW8
zKksF/97vQzA59eiij9f7Po+v/1FGwO2BnlaH9deKtrlNLqOpb6Tcda5qwIDG/GwBni6iweZgyjL
iXvhlJV8IV8IbWjalWX78+0P2HrFZar+iIcKjoEsUZU6AeU+AITJUfsLgEaOm+Ja0WRjNtbWbWxp
xi5knTp1EMzjuf1ZRmwXJexwueu97ytWUS0c8kukCg38Osypas0dadgD/K6unaRbo3SZ/j9HKVom
qqq8OYVLU2aRGqaUjULvC2Ov0di3RmkV2MXo6amH0sZJF97H3tjigOTwoaS13VlwNd4ep62XrOIb
RCkC+rJWQNDn5f0MMstnZB4w7C0YLHqGoLzGCt4YsDUykkr4FfS0Lk/Yrp6qAgU+tnyFE9qV/Hzr
8aubN+rVCbCXtIRcRRl+zRtdZknivNckBmXs7aHaesUqMETsVZZDce7EovAefl11how69aB5lb39
go2tI7zM0R9raqqLcWrbRZxmEt6pZPxR1fOXtx+9kaGvEZFjQeQYLYTsBw67TPcs5oeufijH24um
PFNmf+U19N8Y/kuCvgZFMtFx6Dp4417Xc2CqnSLg4n+CusNY2Z2C8VwR75CtkbDJFAuTLkgLcMPp
vDdNo6MgRfGBdNAWggBQIdIkj/veZIXHPeH2s8nbwqWtrer86DV0ivxdCxZAceJMdpjyxjru/3QO
m/0vErLKK55UMWmv35XazvyFgyluvju0NVuROr3I/DWAzLa9M/00F1MqQtTM7kg4x+UEZAnThc7A
wrEzSRlz/r5vg/puMpw1+KGG2PJL4A3KdCnkPplQaT3QOSDpPECRnqaRH8EuKgUsJUYdq2oEHT/C
vtRDQ4f1o4ofcvgl9edw8Gu4cPpdBZ82Uv6Cp0A7zVkdxRLsOIyK5x+hyEkXdVvzcFGnKAZMb9lX
S6Xk6yKgqGF2QRDNc/eIfG8IvMxNpdfJvQKcG1AMzzRMf3ReCCeJFDztYQrQyGuDok5l4pj4BScU
VNurmtB6OXJvKaOXaYH+EnsehURjIYvnDkqm+6bD5auD2nNfdo8a4mAe7tmkGmuRia4b+6+ul44v
uFo2FfkEL3bufdNzYkO1t5CVieZMyK4ldJ9XXt03N4MVA/ttq4YUkEAf24q1KdVxER39SmBjSkHl
jRw/etL645LGS5g3r1ULxymIHc++496umxSn4lMi+sK/R9cvv0niGegmyAXOecqCcopOViwtv4Gy
SVX9Hv24Sn4kJMejDsj4uK7TztRoRmaTVJDxXEY2jtBwIQoxKNo2sfdU9yVK+jHEorhMnURp52LT
XS2sPwDeVsAI3DYLMBEptNRg1ZCJqWbuMRG5LuuDtwzG71Kbe244wyQkcfh7Uc+bbwI9A9NlHhGU
vUYEDo3Fvrgo1jx6fh1IeU9YzdgPD2aqfnXwpn6Efm0rdU3TUPTaP9HO0v4zeCrecg91EF7eWk5b
Kw7AeYXmV6eHUNeZ0FDA9dN/5ej2PIah8hNjIBDUe3WxF2hAMeOF6Xdx5avlUxJSERYplZLOP3WQ
SFE8aJaP4kOj4Unidn4Oe8oqU50NAUb2VZdDFx9CNyyc9zhIeOw/eIbB6u2A5nG8PMCORQZTOic5
etU3YASZ+AUe5+DvHhjxlcb85yW7gWi86slubgcxfI6nMIy/ecMoRnqfBzmto92IwrOHiaV5pJ/G
mKrwVk0VsY/cam882gLs6ftxHOu8O6jIY9GD8UKefJYiZ/5XIsiSdGliscSYnAL0yQiYDvOdlGUA
oTZM4OifpYWTy0vUAawzZU1gVf4JZqBh91OJfugJxC2TKX9s8yTA9Q1sAt6nlHX+RFOrtDAfwWEQ
sshmc+GIZUqFDlx03wc3eq+gaSZ+xQHSHgVml7YBT+EJNA0/iqqsxUMwj3k+7Uxpl+VO80QX31tF
jTuJyJf9rishOVodwm7p4qdoVkP/ZcIFNb6LOEPnaTeLpbNfYC3N4S0Os7bHQVa0GZ7yCMhxLLi+
WmZYr3S8rD9FSZuLTwxOQ2OV8aHyO6SoeqnCdKbOh5HdMuE5Rx/LJp9enSl0SPZlD90TkprQs9M9
gxgnfKVimmv1C/NCzJeygnzpOZ7qMYbzCi2bXejbqdhB5QyAXJDOTf0ATFt4NxTYsCjghwPQNlkr
S1s+i6Sooca1KF+iMUJJV8MosnfNa0t9ysyuniahqtuIuSR5Yh7OGJGqUha4bKq2FDYHo6PX06sH
J3pxHpln1O+SDIV5bnlMlyL1lmRq78KamekfVbbcfjU8KKvfJpYu/g4fiaEP9shPiI92Ut4Vh1EW
ge8yQHIV+aqlI7DSTqjAvuy3+dychjCB3g+cmRnPDQSYXd9+pISa+hGFQrE8k9iGjcg836n5d1FC
3PqkGIbO7jR0H/pTw9uoJ/s4tCHYFT0UpGgazETNNpWTueCxhxrSfjt4EPv6rrOAruepWEbNf6m4
7wIsz2mc7FOZLLo+1ug64GAEnbqsHpsRF52scQSOixnRvYo/cbBGpnsJKrz3gnZ91b5AXtuJWxfK
evJTqBuMsOfIB2hEfISzpZuXW5MnqHmgylzK+SkgUZmHuxJoRTTLm1jD2zOecc8B8bVUi8FAVE3F
67QMfQaVX4j+Ju10zJtgCOODMIQv8RkCobQEzDjAHal6sBTEleC+FEPc9hkfyeK7IpuoueyISeNX
89GUOqJAQMBB3f3j2yKMH00X+rHbkYkP0a3qDRt2DQ0iU6emUq05FlXXeX6GpKMjv0pXSFQiqsCD
8aBdpuXHHDejf2tJTrFLD1VVgJpVi5zknw007QaX0rBOoHnI9dC3R9uostuNmubjMUI0RZlmXluy
uypRMDnJSlRwCnjqAv7IcEnibJi/6tw1R+lHNNoXcdlqugevpaVZGTgBqYFZVyztCHLfC75CLfNx
ZnXPDsvAhfueNK2AikEdtXS808nkIU74srRoJaihcep2hnfccOq0DiGRDmqz9MsDeqvo9qUtTAQh
pGRnOswmtaFHTXs34CYHNqkIZ90/zGI2bEl1EU9TeMD0ueGjEChK/BTcFCzGoQKh3bse+vTFLqqZ
7QoI5FfwLWNRrvRPTJehet8pssCTrfRqnxwK2M19i/Ng/BH4ZPJFKpw/j5CDDSMeBAdsGUvFMxXh
iDuFDYFtxFF4U8WPeemb5iHXshCwoGJ1S9AInZ2rsCli2B6qMi9mrIRQFnq3xCEO1xgU6xEdO8+r
MB6kde0L1eEs0ikZOnJDmOB3PlqfSZKquKIjkshBq0mmI3LABlnJnOOYymYoT0XF7VhNcygyHprB
f1Q4BPixquCgsUP2OGOt4xwZ8o9+1c70qU6Qcda7ZMbR+5pUeVc+FzL3hUsFZPjssjck+gorvJJ/
wpoUy7dwCcIpyhJdRTPd9UVeiTKL48EtIqt7rtoPi+9T9SOKjJmgGkHhEwehwGJ0uGOPk/b7D3NB
7N1Yzr2lhyYEMdLLZOBhHwF6wfbRvIfnURUo4CYiUvwzdgkzn6F4XlHAd5bA2NugihAqB9XjIBeH
HsBi7yfMvhoHq25au3xKk8RU+Qdv1Eb9A4Y8ZMBSANHDdtyBLeWQJCal18ZojwLrBCm4IfRH5AqI
PY6KwNCwD6pfvP5XNCqktmk0jgMhN8ifGvG7WYSy6lEtPrFzCoHreJkfZDQX4V7HobZ0B/RNO09H
Rgv4eqRNbuMR4kecT4TdzlMZqEdZjtY7BUqUEqL3s1/bVC3Qb+C72dWDim85dtfZPBDgR8SzZ+Ry
L4iNtU5Fh/k8jcMSNw9FX0FgYkeASw/r2yCGQmtzJKKATdydKBKtf8KQDtfHXTUlfuMAbVHR0N11
+E89Zp3CzLQ3sgpCuoAXxftg3OO8FZofZamGQe+Rr1gNsbFmYF19ZIPny/EUO94FyT4JB1oDc+Jo
r+7QDtZiyVThJ2I4wBDth7dUJEMGqqp5ZxPFRsBo+4qCVNvnSSkzh/3cG3Z+WOJGgvpCT12ZLZd0
p9xBlpxYm4JByUR9WOp4KopDPZS47qS9mpZcIs8ZOU1SggRG/FpYB5m3LMY+knzFZmSacwBrBHCV
GtiBTeNejOWIfbSfJF2GrBNRvnS3cVfg/nVbIwvX/mFg8OzVYE56vRmfKxKGC0W1TkI2OcX3jDjD
VIg8sILJBbPxvao9fxSYlYq6j5GaLPu6+FpjOkmEg1jAz0463MMSzQ4OdTMe7WiNUH21PfxAfgj4
Ywqgl6sS7qKp8Scdm4y0IMa86qCT4TMoV0jUdvEoPHb2i6mSH6tBWPmkBSnCl0HrujnVdsgDckjq
KcYNq1w6BtaRHNGI5KkMoQuHfTmegGhKBx9d7mjX52Ut2W5Ehov8RYELgy4lG9u+SfvZG+2j5LMv
Q6C4Wt48OyTuwFzqeaQQtAvmyhRqT40YcDdySIq8YCdlPcTHHBoe7ZTKnEAZIRvU4PjLiJ1h+SaR
Lg5fR6LgkbezMzKOL/AtSOpxD8kmlFzTmkxF239yoxvq+yKSC/0NAzdatulycZEy2dz4hov9GEHB
r069Psg1/RiGWEVTWkMr3dVpywNLMJhzm9Q642XRzr8oL3H5uIFqXoBzForPEINK8e0qR+tUVDCS
wSEVDMWr6XPrP/tg7XgurbEn76hs8U+aKihyli6qnk23S4YomVXaUOpYsYcWQ7m8wgd2wj4O/Z2+
vfd7BmO41yCBC7CPW6JSjmRqLmdr7lwJI2UF7V20n5NHgUaYvdMUK40BVcVL/zPxXWMJPjXiEtdi
AenoX15jioBDgWN0kmVdDZte+LiEbRd/rnB0VDrTAovkUk6A3MFRxQbLqhI4w7/B86cNPi4+7iZ3
IVLJYU6jZJT9o6KqCx6HbqmnPlVFF1UfhHCO7BzjEe74ikmm4aMewRk5LZYSlddD54Vh9Woi2IB4
KUfB3z1VZpARsrgCuoffp5C28X3kim6Qx37K6fIVeXJRdGmjkbiYdJqq3n4NqNHDkFJ4MwOWIg2X
uFq1xK+873Hj8eF7nsB5B4hsv6+9R48i2+twLZ2JUWXazGFYsHQk05cBPq3Rp+Yiyzymulr08ozV
OWF/r0pg4XQaV7E/8HsdKGjYHhSHo6iXgnPN/8m9WuECEKJm4rKOaDKyDD4zSzgc+sRjOPJMIjw1
H3W8wG0ZCXDtRe7QCBn39zLqpbF7NZgBriR5h9s3ywqd0NGkRIxNyw/EL13+CmnYuh7g6br4jb2d
m2QGss1xaXBrNBDcwMGM2LHiaz2M7aB3Gubo3jFRXmE/AT+wMIg84VYLh/Kwn54Elt3i0iJE25mk
VZz7ENfHb568z8CSu+kMpLx3qWALY7unEcWp7nGhZTR8uzQqdZMKg+TuaxPQ3sY75I8tPxGzKFKm
wsIlo0grfyhwiyrC1rivMa53+QfeK4LomrHAuhPDfbRQ2awN7x8utq3FMfJyeFynthry8oYV6Cg+
ycV4s9sJggqHzMKWGYHssS+a+rGncA6xWe7C2j0ovw+CL0HjW3eUS1ksXsaXgNlPVIgFzmo9dkyx
m2XZAeIgSYDnpIvPe20gtCeQj2S+68sxPMYQ4tA4QckcLRnux2N7mnCfyLu7vse1DEGcR52EWNq8
tFAxtZNjuMlPBXyduF+DQp3CxGGE2nu82PiilgyBZp0OmjhDsA0EEXmB4BVurLgSqDDHnQxXpJxm
Ta5ZEaLcjiTvk40aJfsMVJG2+ekTnRi2q5A4ex1IvzSgLLtsNRBmr4oaQYAfhVJbm9Gk8xeawq3F
BGeEYoeqB897VC9SA0qv4VmHFBbtg7lsi6cWaUPJMgYsI7DqoSq9xMddtSH1q8N2vty1Cv5PTwKp
svvmRqiqQCUsHihSxLxLwFMbAuZ/jJkEHW5P4kGJl5LXeRs/kSR3vN9rT+MGfux82BG4O3CjRRXs
IZ3ZswYQZVHy+QhrjcGhmhIRkFBTqN6NHHKqftywDH9dfEFGjTMK6qcQIYv/j6PzWo6UWYLwExEB
NPYWM07+l9beEKs1uMZ1Yxqe/nxzrndDGjF0V1VmVma+maERzjl0PcdvLpyDANFQFy0LJoPGLOwc
phUhszP7NWJb5o+ew273X+3RsAaRSB9IdLo2o2uc8mItZWjUO8H0wets+jB4CQLLqoYUeyL6iQzz
mrX6NSi2s4L/POyd8PqpQaryOiijpYC+qJrlqlc0lfkm9lamCqc0N0f10gQYA5Z8L13CfDVCZHmN
tn5EgXBPUaDfN9c2mLmKVoo/Vt1ui05qhckazjLj6ov+ulaKqZjLfh7kayTLoP419ascbwEvUTGl
hV16HLRWrxPoJLWnOdrTgA+E82NTtDb8+r1R+5pEZO4iN1/Lag3gmWctR7C4tREnSmBfjJfFtra1
+CD/zAwfRsu5/Q2tZ001OP00z//auztNWsitk2Bm+AE8hD4FMM4hipA15mwWuubZpQBzuuJ4nr0l
IZO5lXteCNuI8jQEYmiONB4Wp/wlN8uPeBzDEdTqygfmMk03n+C1W+MNcsp9r+ld9PExIpLUaB9c
SwDQcPhI4Aw/Sej0uad6x+q9L3S3Wz0xxGmhTpEPcAthNR3DeWytQxwsMVeTv6eSOYgJikDmNu0Y
LqaXGeDAJyySibM81WUDw5Xy5Xjyux+QZPifDYZY/3a7ddj/Y1+u2+ckZDConjwLA7avY1/E5Z+p
3ReOTSeXbWUhzZr2+C0uOWvfeFn7HfQ+EtE98+YYHs3SmF/tSj0vmLnXI86JtuZdpD9rYvuppFGx
L6UI9/WXbH3KkCsDMovipo25x4uKEAbMPipPMdm60wpYBnQikYNhDG6+lT6Djkj5bg04G9ahWB5z
N9tMb1EvyyJbhmBX/xZVB8F5ius6IDoCbOyLyyWygNfY3FfbrXDDpoaWW5s5utEAOO8Erpdhph1f
U8EUrXByVE7NgwV8tE6OTfR3avXMlI+k/Zjpxju7nASuuzyWMiLrp2LjlKiNWeEjXjJ56Cu8gqMT
x8WWKOUP7ta06Vfd5GQiHN+Lom9/Vs3KF9Uuk2c9tJOIA+q9a2k7kaOI7uC70umgcXG/7p4KXzZG
yAfh1e2TP4+MFB6xrLeSwACgIV/NP4PNRF+Ko3O/MaIHv3372Pcsttf1oiS7BGAtFqVqcPpzIMei
Sw1X/Xxe/CO0eaIVwBjV5b3r/GlPi0m5P5W/r2+dvyyPuPxFGrLXeMDhhREqhYpaTg79yKkS3fh8
FGMr8q3xt7/g3l78Lum5g/9EQTN4XQGsmtzdBr3mfTlC9IAYj7/m2FXXWOyk6smiBZPayiP2k2Yd
+k9lW/78G5H/nWtUIL0nYOVxzFoOC0hEvE3DuT+sWJ2PvXKOWzRbBBWX+yA8AuIc3rd4KSr7xrFb
6Gp9QQplMU/9d0kQTXkejjYAdwjYcG1UHKrMBR/7rYy938iM3k1yYJ0/Zf22TC+xM6iQRmZgEbfW
wWePYabDyddek5bUkDBfWq/+7ks7GhLSZ7YqmXHH6Z4neyH+QuCL9NruWq+p8fxWPMVq9N/tqdyP
xJat7C/7XoonQEX3syHTi3t97eKb0BzgpA4jV0+MS4cfXjoYiP6ijFqmnIMYOFm8E5i7wFoFz/7a
HmHqd9I3qQsd8z72e1MnJG82rB+hZmU9cm7ixJV0gLQdZviymI6v08i2i9O+No1/Dcu2aFI8HYn7
DVyvnFJnwQw6D91y+ecdw0IidGNPI3SOJhaHZ+ZlKtq1ZCHv2L85Yzgf2QE452czM02bLqGaqsfA
iY04z4L++0xYDAEUPUOOlXk15cxLmIsr9Ib2YQYnWTFJfKiNs3QJkebOO10u9WzkedFoVvWBFd0d
9Mh7Jvln7QNuZxOaPpEeYy+WxIBZHxdjDb2fFu7Gdw8Rj4q39EP9q513oJWyXl15gjD09XVd3P2f
WGXc3NbGVvqiYDrqpA+bxjyV1v1RAV6oNiNdz7t4RhVtGoZr+CKwBv2vNWW3nNyu4a0Ny7ub49QE
o7mu1up44LTeyrZHv1sm4xLg/8QDsT9/dbhXH5EX6Ckr3U2J0xQMNYYEoq79U7P5BsMbKy69WzQZ
9ehpXpRLRYczvWlP+c8yqqLgtB1h/NYtqoIFCTq6/LhefjgNivjUn7b6YfSOCqBxo/LfDrME9yLu
E47FzhhLpp7tLj3O9zYEhWzn0HmO+v0gaW9mSKBCs7DydYuHymaIGDYf6E1OExAGJMCbh4UCkPDQ
uM+Vv5bX3cBiZFPcVtAnxDD9FH2rqksQRNrJvXYyNQ+PKgfD44kPZy3ERzlWw/qIAx971BHE5nR2
lDYfKKT7lyio/OC1FBtHe0Tg0ORYKjr88smL2vMoF5n15REcLwUGzyqhZ9JETBlZJWqks/+GP5Hz
twrH4NPUQVVQ7ZbKbV7mqFZFDvBR2ymLsNpJvakTXtpPrtoenLaf2ZVV5Vb8WBTEQ3KMxdp+aPDe
f2SChGPWh4e/3IRNNoECh/LHBuBQVyiSGldy5LeDbWrfqwKZDs5qz183K9womiNStPbWjOSDJ5ZX
jU6KEG6usnkuK5m4YdvKjL/S3v+OMAXHA62IO71qsqF2riZt+ekmGjVf9FJ2v2AWfB4WPZNztfk/
Hnl5at8fAyNCIH1qNjwYH83GJRrfu/edbm+/xALwLFGi0hSr1fOfWaklfaTz7hc/1dHvLrLzzHIt
7XYfs+J+eeVaR83P8YjaHzVdnvrTjo6jLzCW9sthJj6WO5jiSI4pEi/HUBTqidincEqUZwffDEYI
L4Nn1u/OHPUM0LE10JCvRnhnIr+rvx3r/yDscMJNckgBlVqiaE6hn9YbE6AVs1bITJFGttA3zzd1
f5qrYfozOy4mdvC2wdGfJ+X4hvavWJ3b3JXyD4Z8/ptDL+Ql9hQ7zklH/bQ8uIh9riWjeP+bxCLF
Qxh994GdNf3frsEwT8FwxMGl7erY/vSW1VXfvbJ25AltW0RrMknx1Jp5rk49ZQdOuZ0nmXuDQ/Gz
55Z6TauGEMadAvMbn2aGlIGLnuloVlb3p+0hU/90XS103pKPnDpF7L+15O2JxKq7of8P/1kVnCGx
guapmOJlPVulGKuLWVQRXCacAAUhmPYekspnzy82/Nd0cStUA6fh4Mk97Y0bDpdOLId3VZgzoZxi
cbTJZrQV9qOw1ibkHSmtNtckg3TZUrrt8Vi0NCt1wkhfN3nrg/Sf6UKCOi1df+z5bL1+jdqt/e0w
tUW33RR4KNcDMhd6/b0yT52JQFCRKgRckEzV8Yum+ZYfaxfVrCGEMV7P27nejyVWqUesznFeEKdN
n64TxuMZENk5fhJawlii93jck1FF+rGm+pTZoVTxs/bi8cUGZlAPwAkUiXVQzpQ7gvGKKXKKWdHB
BsuJ5tQpK3gperSpb7mNI+yd/hHfNMzxednkor5HUdXq8fu+eLgFvLBJKtztccbffGyW06APgOE/
5uj7ivtlkoF/I+JU71uOFUAXmmSqvUksENq7VZsXaPbeea59h1XKZUJX9EfiMRM+MV63tPFRBKod
7NYxpFh36HVMsOWzqhdEIFbMxgzQGe73PeN5RC9N0ncMB57N2NHiS+2r8uvoFspkm4wB74K48Cjk
pVOBAkOi9g+4Tqx4tZNd6mXuFGl1iQ8Vv+JRfYQkiB/62eWdr3LfkB8PxGRbXrpAjIAuLmR5JsdQ
1Xs+FAynqV4DvVwcGbZ4n92TXZNIxMNXhnzzEh7O9IcK4LGAP8vjjWAxpnI5zyMi2H4X8OyhhClr
HRJmE/aRPdaB28E478B/zXKxY0DM646UxUr9WUiP81y6ZVZuYXMb7s3zQ3XM2BTL0B/faa6KIu9c
FeIUPkczVTMqgnef9N9XPVhS5HIIQ3I71pGUserkiDGg1Oqmf2zIoCHVyqm0/bL0btu9azbfr4RS
y+6l06Gqb/FUAHJsfldsFySS+FdrthFWgXXdsay5EylXJy55Dk1CG+Me2djcj0LXAYJndKOSLioM
RJM3QVDKp7mOQqiY1abqjWU9bBn8ozskGsi6vY6l61qJ5Htqcm8W8ZopTzptXvZoKC6BWOlxjqZR
7yCW0b+9kfjgrrY8ksFAor82bRh8w815bL9GUFJ/G29sntaxgvWdOLr2k+WE96hoyETqnixc/XHA
L0RIknZxPPad4i4NCzPqc1dxFQMm1Fv0XY7KO372YeGXVcq7XfZhurm6PHIUASXR7RuQcY40qOtf
YDmbMovD0Qqvrj0v8i9D4xq/7LaY6R+2mYvNwaFveR+AAuTXOQxj69SzcRGe5r0GgDNlHX/t7Q7n
qDKOzc9KWetx0lZQmi8jcb7tZxt30gaOnjBUb5J2C/GwSm0crL+q0WoUsiLXcX4FW9O/0Oht8xlw
qope3cCwZJx1RzGtY1qSLXq8mDWw8ZP1lgU6Exv0TVw208jhyvRCgNThhVV90q2Y3Gthi02czap5
3Bb8S3WeZESf5246EMk4RHUDltA7du5ttiozCXj9ZSmdMrxiVSvKLIjd9XswreFvriGXXlZF1pxr
xYdLbXJar0gJuudq81E1MZoWOQPHGF8t0xfOuRo3gqDSdYka5GsVKMX0rMdwOTLphmp5jKYCyDhR
NFz1Y49CoclHZWGJ5m92Ob9uANXlr44Z0XqxivoOEA4gTu+TmcyD5W7jcx335herYDaygW1Dy7yi
AZoBoo9V3HZRED0o5XKET5Qo/hWenBfpoPl78szevbRjeBT50hXqDbVXfHOhxKNMNDa53l5fNPur
p4rhy8FTqdNtLKtsFBrE2KKl+xT0xxcH3zj1q+atHC6G4VnmYxiqX120eR9bYatHJKvxv9gp548Z
ZdHbiJPVe0fMk5UcnrK/Bw1tLoB3e/xhkINPYICrXjc5Bq/EQrX/Ctn0Jah3N37d6zqO/jZ339/z
1Puhk0IkMnMDMJd/tn4HcVzGo34cexVud9i8fz5gnP+gYKU/K1C+ZENrM0ys1bRfI/qIU0l+z3AZ
jTqgKIwOBlucNgJxp5ewifQqQHzjMLxEtbflDrSsSaFypoGL5YCqsmmyGK522Z6K3tFf58jbv5GP
yWNCK1tms1whBcZm1udqr5r2XK7TtmWxZ3DI2afijXvUeliDovktWWC6erMBUJ230i7Q3sLj7cKs
19GmActwBW7EbR60Wm/lEi7NxRzt/Cuo9/VKlOj2BWzay2dHDB6Q8rLY35aaC7Nizfr3vHrKORVs
ZKi0PQR9NB2hf1xsT/R26oAXxplnjyVWDkjVYT7WktIPs+J9ZbK6476enlVexKIMUt64CHFLZcZc
DDQyKB0s59mva7XmJR2fTpEIDv5JiX5pbt0614+V7uV2AnS3M7C+1YNNIsQvO0YX6+wWDVIJXR8c
/gV4avg60pUAZG9LZycFgpTj7Cy9ehy3e+MHvIjMTEZMRo7lsukaycBu6cEVrhVzEVavOl7LNeWD
VTjU2Cw2eeNW/sFHFsqAJlpOj0PQu1u2e0aKzAqO+h32unlxx6ivnqGNJ31W9SSKE7qnBqOQcFyG
y9LS/ZWHQ2COnmhgoniuPlTIi+cST/ncbbFbpSDn4cUdbSTZZVOJN4l28FYMjfOByMXd8kpb0Ab2
iCa06bCGTQXqujYRepGP8f/zsBcSi5oLQGdpE0kfbF0q9RR94WYMYd6PhuYT/KkHJzbNL75mgOvQ
3oKftlnoLsaBMNy5t3qV7HeoMhPTZrYURiB20q7u/afZdsOEbXlz4SsF6Npo3JsNtGC1ypChgZnf
S7qjVtadGg0JOOmZFnFlEDTr0NXnBSUIdWuyeicrD0GGmmuk/NOHqnpjT9vL3R6MO51MzN87tE0D
nWOpbFbN9oUJoVdpUR+QoFbbtP9oiXV0ndEUqmxUbnM2cRf+re0okhe9RzrnCBcEI2MFrLOiKzw/
j6Wjx8SlYtL0Yz/y5HRwbZktu/KqC4+L1Y64hW5tsYnoBi7oozDq2t9WEE8aDsrmhgHYxCqsaOvj
qavCVSe7Dqo1AzHk20FSFz9ili7O0FAEa1QNvXG1lUjMsKEen9syhFELa7KbhWJaQMb1nylC+2Pf
gvaGM3/81XOAlOiqvT0PmZTurrZK/Fe3Lf3h2DtQFsMeRM9L17qftVyd9rc7Wp49J3rdxyiFb4mo
EsbR1q0opsH52fPg9osMGTBTX5MQdQ66ul7Sncq7nkFbmLa0GAm1CCCSp4yLzFkeycFBRuPXkfrl
6BYYkDFWpNNANEVaL1EgH9Y+DmFme1IKUYiKKza/a0WV7HgJ3IFzoBGTiGxDX/HQNf6IkobExEfQ
9vH34g/OubD68Ae649oCah2r7rQ7PrxVEMkiytYFZOiMzrj9rkoERWlrj+0XBYhQIRWEgE702PXe
O8iz/zD6IfbqnsVpSeDi+SN6xJDHqcZOY77aJfMiQ18ojn9ccWPz3+73dpB5RdRsjzBKnTqvzl27
G/RLdUYpvdTXYld6xcayKsUl1g6bmagHt7+Cfv+2T2b+GbV6/1ZNhr0W3ni3OHnx2v7r62ULEkvV
JLnt7hCeqrVB5bZrq3yTbTitF+Y57Wa4HywCzbLcNNCsXIZsBP1akItv8jX2A4OLETBk3s2OdpJw
4b4oQIc/Y54ROTH7seGT0KGRcrB9e45WjYU3oujvYm2WmvzZcMcnDFxLnZZx49FqInf7FGRJ/ItW
wG+AhWD/jXx4+VbbpvntIlGckEv1zANjWay3DkPP/jTO2jE34Iu7Vqj2++MZYYVIndCfwkvJCvab
t1kBMsPABU0eF3vjSTrLwxrF/TclNOrQROz2vP6uOB4kdA5WEF7ukogHDDzWFHPg7t0K+SVQkGWn
s9AQ9L41W3tbRBG/Uz/dt2II3YdxcPCf15aVex7s+9bX8OEkuU8JJLM9p97KtFHjfHmybEkPjRyp
Opfk7qARq6sz9EZIg26qhpyQBmVCME3+9lrER/85zy14nRUv3grP4s0/BZo27zwaMzMKyS7IVyv0
8+g4/h3+5kBr9l4cXu9QlszYr7auTMbo8BeFQVcKX+c+I7sPfsaOhf2XggF4Xy3j/uQd8F58+24l
7SKCRk6gASHpa1EKcRfP37Rjq+/ubO99JiH5szmUQC9Cx/4rmYdFvsYOqhsis5H4B7qSFghg6/wc
qkYtz2PBwAhOg41XGrsHPqwjvxo0NxCf7THu70fIBculyje5+8763do9eQYsN1CV7v7oH+X40PiY
JiUAPMOvwczV3xY7iJ9qBmBMnICgh2SvB7WkcrIcK6mgXE8VwpsvZh0XdXJtd9wvs7a8H14Yt0mA
1CudaRQzOrljP4Ft133WTQ3xg7olVYvnxsZAunTl/Okab20pPHuh0sXtjjfGJPWgQX4f/P1+8bOB
imybNbiuiIaslDPg9zpN+r92d+oHFDwqSi09ySFno5umMEAp8Lq6EJu9P85JjVysShF/Wsk06jLn
KdcIftWseEOHwftni9EPMiacGDja8ceL07tC5S7ChDbZPON/900V/N0w/PjQrll+KHXUz3fpxpZ0
op9OGxiZgXt0nV8kbR7MVHv8OshwTAuHjDIWA/wLsnc/NRib0l0sNH6y2cXNb2L9lYv5EMk0hMW5
BI+4wthvELuopHaU1rXzdRMIVAhjRmma2eGO4UTEXftXIxXj7p8nNFrraAOa996dF0CthRjBq/rh
01vtYHkK0QUT/rIRVBtYgfqLs0jdfyI/IZj6CArTpAW/7WkvdJHjJWmdFuz1sykKuqel6ob4vFUB
AAPZWN5HXHegmAXbAewiIIbJldMNkDE0D0VatPx0g0B9Tsa9pXcYxbg8ooGe+sQ/KrWmTlfWe9pS
8+DVw3r+ANFtfgUOInh4LMD4ObbxLB4nUATuv+c2aqovVn9w9c/lDhbYQBLlo5TzF/T2w0NV98Vr
jAbiw0Lsxotnj91pQbP4YvUSTsbC8HobXaycEfx9TvEdny6IJk/afjWPtXC57vaqnS9R1C5xWvYG
bHJrO//Ckd3EQ7ko56/dM3EkinunzyvhgkXOPqoq1BgAo07Q7tdp36IrLazu8oBjp5PW8tc/nnUg
egim0CYhQi0/tql03HRfqKAOQzb1Z5W5PUTeCXDdXPxhoV8f/LJ1Uiwb3BwrvvG3H87W35iCJdKF
YL0o7UH4tpSdI6g5e2rp2dZ2uudDO4v+0kiv9nNrcyWRP4FV/oU7Kf95tbT/q1in6Z6ZTThS0bRy
K1QBY2lHcNkn9dQ5ryRefqe+e8114i/7ggSw+T6RqPA2yHm0zlqa4FNGTLOJRqKJ7rOLfptOHePJ
+EvzOW+7zBeYrSdnsOvqVFsGYNsceCFlpW/Etd64d5KYayk99m24qMW1X6ZBEM8RdsRdaCRpkh1U
Yh4zGdFJX3VfrrfByOjBRrTypfJZm1umrlbsMJqqgtyW9vdVo+kYxebmeuuWB2ETOYVQRv6oWn99
lXoEaWRR6oJAw/9gi6P5z0WYPbBl1WJDo5Y5fiSKKSrOA1T1lHgkhSCXimyeaYUotGPowQU+RR6s
Xc77DE9D7jTz2FZ7TlYRbJCZZQM9KNaBd2/jGp2jpXmCy7M+a7VpN42q2X3iYo+yyRfTVXfW4aSb
mdt/g1uVf+Yukrkb0JQzlQEWb1QKgIZQX2JUiycwWusGOIW4BULccvEp6Kcf6iiBBLvS9uL8iGON
CHkvAL0HNw6iq+siGU02QM4Pmu1ZowKJUVMcRRNFt7KlW4IvW5asDObjjylRdECkIzAf5Rx8W52A
mZgHtz1JuwpfsF1H/Ab7Adgi6B7axF/CoTlbE/rChzmEE0UcDz3oWgZSpPHnGc8D4QdvU9dNIpPV
WDzZs9i8i/Qm3dE11Ko3p5mNhTZHy775t2kdjrdDCPdNgIacNKx/le/9hPJ0p00zKXh1A3AqhP3I
mFEqdg9mst+Odaqdb5qGsuAThtAtVtEUzSmO3fmDntU84oZ9v702sCvBkCVPdSgs8JKe5+sd6/bF
B4xGaSMGPaeysJxPj/0QpKusnU3DOguees2LudjMHpAtjiy/UKfir3W9V2UJGzZYYZX6bXNXGnHv
ivkJARUIJNr1pc7XUUdRHuqyjj6QK1f69djgyQ1mSwbpSz1tI91f2LLhlGLdztcWrtv66lYF7sSA
j29hZw9Z18XDfyjb3FRZRzlcmP7XJ8eO/E+7HVfnwQ+9ufpivMD+AjIeBnl3TEzWixX77tWY2DGg
JWE0GHqAsqicm1fPc3DlWl5ZS9zGbd1ttmkcxxwJ1tjhf6wmSPGCXzku+7naWpM5SKlkMlXT8haU
iGyxf2lejDLjkwOV/zoUiKEpblU05ABhQr0hWAhbwWZDW8SPDkK6IjeYuDvNC20uHVRzbIzLcQG8
mfaAbnFCtq8lU40Yy8mKRbrLuWu9o87qcdnaM4q7ZrsskBIuRGqDnIIph5g8i46uSY/y6OYTqjIC
odncifPAbSabE+/Y19oL+jc+PjjzfCDbTqre5gMUblPwzXjRd/9gh4yVUAnfv6qwiriT7eJnPFgM
mp05nvEx1TdC4bbPRtVIepRf7FgPIb6ocargvyAwdsP6LRoF1dw240KCMLlowCF4tZ3HWHImnBA3
4gw9QfC3rGzICX+o1EOwRv8Xj8wEsfj9wg9HFLHGmRJs6SeKDJg5j5vdmtCAtEUEF+f27OMxco+J
kHuNKA8txReibyR4NP3lANvL03sInD78jbuJvNCkTi+OtVoQR/dT3NPs2hfPsg3VIhBLrkd2M05t
KdhYDSmFxa2q7O2EQgFizYrcN725AgfUHYvbveVVcZzxeEY/ph64Yctr30KYZHKwZ5B/hSiWlSFL
nlazHGeAI/e0A5qTYQTWLBauHIbSYHqZKrFZMGIrPPO7XPjBN20i+YHTC04sx9H41aXi6/nwhzB6
1pMPodah3Xk0uIR/hMRqPi/j0qCWK4hQRLDHY7AkJHECxzlnBbot+j/qGoQDi6aXwI6CNRV01481
pOC3AVDoNUILiyiThvBKNiZsW+mA6g7bVH0LMe1/ckrf/UE2cPk1npHX0P/yZVfSr34Y3vhHgAXz
c+UNcDJ3XWdDrb/DLS5vegloUbufEXrXm6tikD/0dKh1p2WAIQC0w4i8iFiQb73hlZcqeiCvrX6v
JU8pPibonMVl9zOHQIeZHRe9VymEvf+v0kPH5s/axI8jubVnHCjYGSKoixAnN/qx20xcSTWADrBr
VDiflp6hQAuxzj/1PMa3rRLBS7jU3WUoTfEC2Bw/IgrzX7vlHtEZeBtU324r6zR2Xv0+q6h7UdZY
nNtatf/m7q4h6UHu8rABeu/YhOwRCLDc5rKkCxDk++Z35CrepbavUL5s8xAzS0LhdHA1pxLks/3h
ee6s/9P2DIDElpC8OAHulHWwbdC6VSSWzJs7H5lBK8soH9jL+etDrqPfHBQLKWwbcM7b47VDb/ss
mYZTRlaO9iBcH1MLAvD+VjX0aKCUvIaR3Z+joEYspLvy52Sjg7uMllv+cGd5J3DEvfnaIO4ZCioh
Lwgiywe71PqXVUcDu1yo2l98aZaz1bLUkDnr3ja/vKCZr8TQgI+Qg8zTn2rUf6kvWA84ScCur2tn
2PWO2sBNRO1U60mxmRvfQAsO5z8nco3gphnpL4GUmBnd4RDTufMk2Q2l7Ko11/bixBBgk5A/mkZs
kNhBEKIvwRF8OE13rfwj6pFF5c3YhZpdE6H2LGAR9ht+irb1zP40bYEdT1GYMcjPIg/n1UQfTKv7
P2c1JMAOFMD437RZylyCKgBHD9guSxpLsUt8tHUdXmKrqtkWjKNKPuvOp+f3WALuk0Pd5Z5luETr
1fGGxr7McNK3lg0KtiYnf4X7Vgf3shNFf5qAqSypIQX8pJ0a4nsWpmLA8SKwEfg0NhKhPtrHJxTr
3h+rLeP6+Qi7Is6dxRfUpxhtbWKHyHyyaNJwy7Vv+x2LLsH2GW4wFlmnZcmiAAoIdVrv/QA6y43H
i58D+NVKdycSFhWcLDy6iHXodd3+UhTX9REKwPka7j7DU4Pqw2J6LJoMOC3+MFFvM4wym7BZsHtf
gz6WUFdkOIznvsf8atLext793jJUeOtY5FHbGBjU1ngd+EZsIzwVpCa+dxXGOtsxsYFWM3WmddO4
a7qHlf6gM6zMGYWrOJf7yHLaDjrxwsVTE9ZUhkV7qgcWzpG/GRC1El18BTvTNDgN60apB4IYqi4N
y4U9pSiWzQN0MZROj9o5TOwtCi7rMd3RTuc+sUzoGNLB3sSUimMK/lqRaqOXaieiPptMOL/sCI2f
g3Fy9/OkQTTXCXE+16IpupwQFnLGl02hQy/xrUXRxI9+AhVkLDzcinEXE0CW8b36fxyd2XakuBJF
v4i1QIAQrzmn56Fsl/3CKle5QUwCxPz1d3OfevVQ1a5MkCJO7HNCUMmOneRRbzFmqo5B6bHMhlLT
47SIqlOD9txQw3+N4J+XKQ76/5QaG44WSN0/LTYo+SxMU/1UybB8JnDuzTlYfLMcajbnDA9dWuNY
ysroEIvI3k/9hBEyY6PAm7PkAcpnmpcuh4vfMXPkkJtRmRA0r5SnJvjGQh3/w2nClI8LOuaTLrrm
YVAsAiH/mM2WM1cNRy2SRLC3ri3C3yA5oS8PRurWlEgdfdbglGQFVfFQ++XcfvYsxmTO3fpecE6x
Hml2FAmm6/rGcJ7U3j0EWdmld0AWyIB8CcNMTDWidrVnSTU8AshJcjGkcr5EcSvbDV7pKnTe2mD1
PkfJ4P83irF4a1uBUofT29wma+tSFSXpGHHvZb1z9TIRKWxyffFFhh5zqyEu8tOqPDapU1IXDOSX
XCYfc11ZFR4E21xPcRUs97IbS/cdulcG/wqLTPLoJ313x2i9qg5wc+lX2mJH3jnEHXHdQZJO8y8n
Z6fgD3lwIxcTneI4cKJFjh9Rkmqae3zEaFRxUMj2NNAquCzV5Vw5oTWmTAhnd8N61sb8R6cbTY91
H3vtwWSJvXFDwX2bKOG/lAvhBrtRua3HgeDX57xEbWUnWP6bVwN9XExi+cQCu73vnuL+tLps/21o
9EtFWme204yxgYurAGLcmxlWemkXE60a14PJ98pOxrt0wTJHB88By0U1V8BnOGdTYKEeO96Ry2+s
xb51gzw8eowny+d6w7qLvZOD/94u5OT+AQgvzaEAmlYPODNVeTD4ITPcNcWQvcQQzjhZSDKId5kK
QOzqEprtiO+mDrDg44jexeAsd1wlzX08LqI6GY1bcUc6Bl9ebIuUuPs1w52keQoaNPS7aaJEYkKL
nehS5Y6nX/QYq/wXln2vfSjQg6Fe+JuHyO/mu0A6iC1+mhUGSYUieg/1Mj4karDy7zSUlAhjDRTS
alXFTL5zieQAKnDD/3+lQYkVECvZGeYmwqe5HKKqsD/hTK76qQk7257Zb4wfYQY9sbcm50VkXEW/
TWrC5NFQtnlfEO+I+/NX7zRCXfw+BInarRU5HNvlOnlzenT83jbf1KGIrLsKjo22WBofGdJ4OP1f
cwxG9g4dCS14iZTM71pQmxG7iW/HVzDaVR7GiJ7vUAJ0dHsur3l8Stcmpn9gTti8D0AZL55nSnkc
bK7n8xA25FoEIjGMdbH+P7G+PRSITUhet0rlS3xkOqcRAjyo0WOLA5S5cGP9p7aPliv8dgPr2mp9
I0wJakEiQnt21eq9cVR31afbOgCUpUQHu0YB/NOVEIgqpySKluiW1eIATxz1afcVA+hceq7g5FIP
UYajt+8d88DRYQHqrCva/Hlxgu45RXL8R4B4h07ZyqC7Aw3K0H8khi19MH1pvmtG7vKwWjvkzzWu
TQZBRq7puQyNax6yyh2RAklok/Mn7/0QBXtSgnFu9Io0jJ+MvMfpu9Q9L/9O1K2uf2c1+vsTCufi
njJBjjjoctg41HFBp87MuyKGKkE0WT88u96oyhcPe/vqHUKJUfpaxYw5nvNCe/Z7ngLmIQE3fn0j
yGeJ/tArzUGPQmugmLhfiiENzxmGsmABk976kj0LqMZu2WvKH/HQ8hgEl8pMfvpFYILX/RcgBIUJ
cy4O3q23ySP/4mJXab4V74q9zU1VBUyNGNl8kmQp0O6FsqT01EURVdWuDKaJOJa0HsqnRuLBvaI7
htVDv8yh8o45O1p/aaCaT5NBRBPVHq7FlaQDxunM0OL/Sgx68m4CuYqA99p+8r8a5ndbhzmuQUAG
e9vGpzltZXIzBl6/3DqMUbI7p+9t9rPCEIiFr5sC/zPFUl0BKEDVVW89eWH5e9T5Qn3k1lo/2emE
Q/JdpLUkqb8oxNozDrWyiabrlHIc2kvu66HLUf4KFTrHdpKll7zoLJ+8aR97Zd3c99OE7SOrV2xw
55T03izKd6AyU3ZUcZynl6UldUsd5gYX807RewFxd6YNToVXreu+6bKg4UasQkU2FMrOEr93o8g+
lzWN8tu4p8jfjSEVdXMux5ZHnKUPjb3mtZ0dUnzrOXnb+C1SM3SdpS9B7jF9OCQdq963YXzQRzci
GjB57zpQgf6tA2PqL0zt0dSTyTjBhzsNYBrp4oHLd72Iq+PMALN/BcCO6uem7Xr/FqospHFNqqU4
ZY5Q+pnPZH3C0RboI+ExdBU5k76XcIlCvddVgfGylcp/KZzOUjWziQwVUZIycmkQfKdTEkYFR0M4
x5dqdnrAlW4Cei78pq8+ookfnHqxdr34yswjzc5WkfsCGo9s9sACO6d+6Hyyne6FLZby4sIorY+T
Ji2oO3ghm8mPuvTn6aKlTvijj3M8Nk+QcXnDY+5tE+5xWddkF6C38jdAyzbgyGYd2FKc6yjAVU+o
QcX4COWFYSWndujps+xDaxVXoaRdPtoafIm/9EYSLwQwIZr+Mg1NXNyHcTNJQKiq66L9aKVe78Y6
mVcHxdll0prITblifA2VGi0+KlzdzeuZPXHpT7PiJsVXPCbRfddUTJFqDavHU9VCRS2xR2WNrf8V
A0kX7YRj4PaZ2c1PUx3AvhjrrOxZBU/f2SiaDKEis/voMgxdjzH+Eyqqzn+su8Jfrm4V4TSfB6GZ
fPkjc0fPid0/ggAWiAPts+N7QYnLj7pq9U8iJSK0Cfv0LeelIyFSdi8OkWl/PKoxTp3cha6NhqI9
1t3IJbmUXLf7zi4M4PK2z86+EYF3JGEAbY8IBF08JAMJ5CfPBDR5Xp+lpyAq81cGQGDSYczGLJxt
Y/mRL/UAHjMhquyyoaN5su2W2cWNKP7Ssw93NokIR1hmD6k3Kpv4Pa3BSPdxNoOUruvMGtUhS5uX
NowhE+N50+NkNSGZtbKrPK7YJDsSZCM+CAuFysJfjxswH5nO+94Srvuy6Jw/rUMiz3EKjPNHzeug
bzzmLSsJ6honBy40AuFHx72CvpHxsGwt9RTXLv74hRFJEOsNRGCekuxycj3fCJXC9UtUijdeUqdx
LyXK1Ot2Lt4utuEKTF2QTtKzOnOVZUoTSd2AYy0Ow8DbJcz935iUVw9mwQR8LIap6dDXm/K6Rp3g
V5NTeYDfCh8i7SJfZUPD0Vdn4a4ch/Sqe7M+zAXU424C+iEuf6ySFKPl7FrzR5IP5ja8GW4/39uw
jwameqQvHRnBZfY85dyC5XnCjh83eNo9dK2CkJMuvobhqnRDlVnr5NldRKv7/bBAuJ9WmpVyZgrb
L/0Z0aNwT6oL7fSZtDL1byzj2fGUxfMUU/4Mo77p4wo7XIFazcCyqn/CrPeBDPCY3SXZHH3Gq3G+
Kc34TEbukPKwtDgkmbRvdbOeBKVTksy0JstK4hwPGBs2z4GEEb8pfUfpt2ZuY6ZsCl8zb/+QTVe8
wTwTmVnUNZsobcHeoCV2gZvb36iNlNbBSq170ZFHpFzDHeMd6Fa4VSYyLMzDakwqqhfAFWxqo9u6
abmvVtdT1aXI6lnchFCB2LYLSKPsd7vMQ3afyG1GeyysiRlBKQ8RGu8I+HRWEFsTYH6idzZLNF18
1r6H/jMa07C+rxF7ESFswqSWB7wwFcDKNHTFKYxa5aFFDwZLbTRpr3sZCywa5SKo0yaGHA8NOFFx
GE0a6RPnP+xZu7hAE9Cy9HPhlDLtA++jXMJIMM0fgFAhRuYAwGwXNSTi7XBFy+FWQ3a+Q5Nn9sEM
8zSf4lJV0+tEd3xX5+lq9xE5R9y10jKOKMTYkuY2C7x1VeKq/hzJ3rEfadDyEcDZBj4Qsu+H9ibz
B/wSY1+tFNG8xWBChdPMX9MMQnKbtMT5HDOex/qXKqnRjlonTBfXwAl+Y+rgg4tYuQhXJz0oPzZq
u+azn3N5Z0mdGs+1M1l97gfU+keOHuvO+5XkPHy0wA0V1HEQy5NH6QomTyn7b+kTst34r6fg4Awk
dNzx4JiGoWxmxDkghq//tIAb/zkK3RYWYMn7fUIR/rl2I9EZKohq76LbpVjf3Nws637sHRnijsmc
JOZ+CszXPKXNeIMrZ3FvVmjM96DvdLa3MTrFpcQ7rM5qdbpPPx2G32ihdB5d5YQ1btW8KU+rMON8
Jhuvwbgzxq9d7THsG1DY8lPrMb89YIppPxi/Bv+tCtB0b+W44ktsx83UKRiMLIlcPqtpIgcGHRAG
LtuEuagIanUQaxrUWFO10n9Q+cSznLOov9tkKlICZ9PBmxPxu17xavpnLL7OD64779oScj7dEymB
99saAFIrVoRIKCLUzrwAu879oTKngJn9jc1TCOywTKf6ARuiqambSoxecVRHXKrDTMUESU19OnQW
MQWFV5KARb+9hfdwCN6jwmKjRJfky4mxl09X3m0RfiYGmmIXJT4QGwIUVxqpefFvS1+EZQPtMd2t
fU1l284V/5L7Nh8JTjDNA8Zk8+454fJaO9L7yp1Q/I1C5LgfR+p4vOZ08dgAcY+z4jGZSsoR0xf5
et7iWPQBe2EMd1t6NHBLB8NzKYgsYxAJrnueM6Q/ZDjy3FaHZZcEOSyH2VWFfxbkjkG7sNwIHDV0
gwQ9uefeC8heug5VkLrERQr5gRk78g6MHeWXRw5gfMoYJIgtbo6DMKfm/4V8OV7CfNU/C3lYzxFh
RPcEnS7/OTl10Y48RNJTxs0Pt8vSgFAC0RcJCWIEwdyrNVxfvLZ1fvzMmdf9bML4OYV8fJMDkWw7
pufpsUul+Jsxe153/NTb7DSs/LuVoTYdCLcgZa/OL43ILEkIbXp0C5+LsVlT+xyLxH/sMKkQQ0a0
Dc7okhmwbnpRHSTLGp82BResRQSuyyvDFD2e4Sf9FIHHqaEKCYtKy3fJ+91fNZGTV9uTCAR1kasH
IyU9bmFDdS2IkbwrcnamDbislmObrlspg4lX7+sqIdLBW517YlGm35NlVQNMydK5oJiZnHmayuzN
9wlEwxGjkenKzMXfXqfhW9AQ/kBiZur+9lszCHIPzTLsyO6F+IUhDA9tO7R613sMF5uuYRMev+KY
zDWENb+v4OEL4xhhmmv2K+hs8Z4BljLKX8OZoqRTLqE3c0dK5MXoPAoOVIWmu02GlB+P9Y1o5ZL1
hs5WKqAl1rDbryZmZI9YW7zwaeJ6aWLHfyNaaDykQQWkYTNZiH/GbCP7tay8E8GJOZhPtNkcfTII
XohvoAfZMePxndvJK+OTi2ZP5szKp/MucCqz8yFtKgVfG5YPQEH4+knVEv0jjZUuzv1SFDn6O13I
A8aROeQ4Ns2L2xMUtbckvd5N6AEE/kWsVSHZ0HddzmQoAVT87dwvRVc1p2Bqu/op78lDvanzPh3Q
RrhSrnSjVGE902Ly7sKYoyxECfH3WT0iQe76WEqys0LrJN54nsaAMfculVXzf8iPkZraBcxmvT/O
QCVwDIto6i8LM12sKqOo5AkWOXwFyw6z06QTaU9oMWlLA2hBKd87/EDzeK5U29FhSeH/N7AB4TmU
MjEHaDWV3YyTSvsXJ0/zq5xC5mZMn6dvwZsW71rg3edVify+Ix/5H/+6Xg6dt0FqLTQB3yGbAZ0d
9t+ifAIR1Mkvhl6YdfktnfJ5IssjOgOdTtGR1iQHN8x9WeNrKcECktLac9ITP3Qgysb5niIK+r1X
q+krTGj/VwZUS50+ulmFt3rEvQDpSo/A56yxfk/9HOHZV4ASHAowceD3lKyyAPxGPOwhLkn0MOlh
VH5YwFnWIEeBzcL6iiwdQLMBQoSHoU+86E3VIRMfcJU3Sd7vKcWumR6xXGPQNgluhDOhjED/ZcJV
SbkUP0VYIxLa1IrhbO1N4lKOth7OcUES01ZM8C0VyLYPomgBHgircV4oD5PopoJ19K9SpbTBtbHa
3FRDhMOSRZ/cBLtCC0moz1CS07rnS1s+yciLL6SxLCS/8abhPe9dUqgMlgGMHKbM7jtEFVRUq6R3
p5kndju3Bwlh4IRpDSIzZDDQRg3SENvVyeSJlgq9PIEP+zWjEpxVn9YubC5evmMi0/5XRELQ3nZJ
27wD5PMVxlUcvmfC5t/VyhRuMqpU5yLHKrMLZVC9toMuf5nATsPftFr89g/oFs1Th5nO7rhVNhtO
Yuf+vGLRNo8K3dLcVXk53HUM4Y4Yo6roPLXRBiX0ohEv5OnIZ9TrkmFQlWNoBz8Yw+PAf2L2xTgk
H5Na1bVFDmOOQf7QiWmUry5FOoWMLwXBp6+Nn6TqhA+7zc+BqeCh+rRf9Y61x/bJAsBxePPhcN/z
hJ3DecLmXjfM2ZlkC4YxQ+Z2f9p1wt8BEsWEn6Qdfw9KiUwxdPnyd16xp19bmGfGXOsoz4i1zZOy
eqrvNoF83iuNz3qPSThUj7kaWI8UIV30p2RsvHfpLfk5F77x7oCAFHp+VVHVzq62xQkihUUfXoj8
+xeegUoWU4p8oo0tN2MFwbg3qlETWnPtYDB+ytxlOEvfRQswflXoI8pU7dzOcOC3HmLx02LrsP5n
p3qKD9IN0/rTySYsJmoowmtBIGd9rse+rs8hFkd9RwgboxfSgcxXS+TlFfwIJsWQ4+jvG8d47Wmx
HsyPAkIsSNXEUXZcxdDcp3YDGjNt2+4pmApG7pj3Yqx9RmW/0hD9HUsCSNhxAfoLrhzMwX+qFRKw
FafHjtHa7J5QtpUGz2c/IpzFXJyRegme2KWEDb9De+bjOcaps/lCo9peqjBtWoL8fNnJf4I6iRjP
qvN+YQ8IfsE9UDDRfaX+Q+gQp7UXNsF8Gze48G5HO9jxlOsVhs1E1s2vjQ4chnJ+DvOf8rSPOGWW
wMFyldLpzFZ45YOcErmeyibPJZnSW0nVeSa/6DAr/yHWIhQNxMtDEeUdh7/jx+KjXmPwxZGC/HEq
wm3GOgTum3B7LBrJmGigijxJ74MYZeR7MAxqz4y9qTCHAoDgxpAqcEsUDKOoSNbdcDH+qggqDN0c
x9YyU3mf2pWtCwRfCmINgiZmmt3llCqkrXasXAIUsFl9gqVryz15DMRazG7W/2mwxKtHsshk/wgM
R8psgH/hJAkpRwZu5/o44RzFXtiW0W0sC81FQtwlnqaChmRbVyKelyJKvNt0KhC6iT3cXDD0cBKf
WS836LkiSUcumYYN7iMcztZMP4RVB7/I1cVUUaQBPuyMI/q3DgOO77Jp1vpQDAlXHg45+Ff4w3Q8
LDleFIPkvu6msS37a66J89sXeYNkkohQM9toXNWdHMYrfNHVXF5Tf4VyqyT0mu2LKDouSU1iZ9K3
DEUSnxuF2KiKykiYtPiKcFHmuxTy/clFqQTxxLm1x86PzaO11M1kEHvDmYxp8USkqlvtuTU4iLFg
bPRrAmbAx2NB0Wtiyp4bLBOgDWyOBkhX259V0xcxN15IuNrRhTsk1qJ7viCruFgp2rA8ctNDxQj2
OHx4Rc54tWgS9W+7It1dEIzyiQwceYelF2dXVBM+A3q4sZ7An2DV+ZlAWIhlyp7AP1rpUstLt4Yz
4CIqzcmd+zE7um6SVmBVZdadqrRNHyfa/ee0SaZfOlqpKYNxaB4m0al77XE6gPylxB74You1QPzM
xR6QWz+IkXS8E0mV4o9KR0liYuukr1UDOUJNLPiNFjAjeR+uzGwXRqpHgN2kvHB+Fs2DFKt6S4vK
/ww68DCSAZdN+qI/u7Q505u9W84Rto8u5QOZJgwxxK6P/UPiOTn6kqmxfgwAzsfEY9oDHTTFuJYD
rAeUbT6OMk6he7608lNbsbmeW6poXvNR3HNk4BxrRA4qExq+BSLcsVPht9o8VFmdHHHwbgOYZot3
mciunBEZ5+xjGaMQL6rlgNjruQEbpuClUmLuapm01jrfFxiirsYvOQdZGg63UOH++pEECMXHIfc5
oodwjV+16bOXap7Lj7jSqb/TXbQN/NdI/x7WLZJB9B3/repU/e2OpCLwa+N3VURYCNxO3imGO1/J
GsT+YdNxur2JyMfdhS0j1BbA55XiXDZHXXt8GXSg2XMyZDF0V2ONeF2axNEXUmug0Qa54TypdIKL
djVJAYzfy39eP64EvzDR+XJtDNBhK6VfDTb2r4q9Je1FQVijJaP92EMR5kAIRiIx7WQ0QFOmFQN7
7Qn+TNqqLt3LKAQ8diroNSxbvOV2GUrcQNoHr0iT7aFXIddDsS6cchVR5FzQbRhWZ7nY7MV0W7Q0
gQwcicQtISlD/A6zZHSgKJFyHFtEqIEWboa/pDN2PgbI1f5Rpkw7D9siuE+KC852ZhA4fA3H8vMk
QEChGPlp2Bmf3lbcOWaPts5z0sL/fDnxQhegnQm2DBOJhuJbzN+06+qUKKtAXEgNRr9LGAez0CHs
i+a4NGb529oY7k8ThAmJ7op0T9I/g+o+brtb3SnaOlU6/ScpsjzgRegQ+xZmG3MOp41FjJ4FCwQc
4j+xSnYkkNTbfAwWqYqfE03xwDiEOUbbd+5bUgT5t8BIbXaTp3OPRT+TvElxw65nxdOG19Vp/E9/
LsCM3CqgkypIiq3Psz+BKQIIk1LCirExu5nMbKPdkPdBdsosUNvRenVc7BjUjuU9SDvkY7cCbV0E
gcTTTd1akthTW024glfpLtdAuHh14GRQNvjDBR3EJ8FLtpcBD6se+bO4veF47OMR3RtHVHslSBMu
0PRyvW1hDuRp0eWUvDX9QvSUWjcBzwvdDlHSjuF0nSfOB/pEfkaKaHVVOTP+Q2voYNArnIYwjnRb
UBexAOfqZoqSr19WzoMW3hJkULH64M5Eg7+cxoZKaaFmzG+hM7qF1zPX5mJoDUKYEMCa4k7Muqjf
Nd+CfgwYoHXPjSxQHIlLVWKfppRrdCphI9tbGcbROKBCErl5DQKCXG84Z+rsiddg7jjdqQ33pBt1
8WOQl2AJ8JvWvbDlt9HdnnA+SVRPMvFtsnJ2IiyCWfUP69IkS7qwvmlk32bgf0BYSZZNF9V79eAe
Brfq1/4SkBcacdZkW7JIkkQjrWDHXogHwzKUBckwnoqD8hnJD8cKRKhr71jUVCQv08LD+jh4liBj
ncWot6CdXP7XPmca8pAS2S5vJ9Rk50g0Eu0NtUjRnQePBDxDEvE01elNEfAKBogZAM7Edg4tflcc
hozMbyiWoJv2QmLtxV+UM0TtLukEMv67ArpL8Y90rrgQutN2kCext5p/7urS9guOyeJ3K2pGx8ey
JLcGND4tO/EQVj0GUrnCXO2rsBoI7dczQTgn2ifhACIOLSbAgU8OP2cMRAWoQxISz2oAhUzxMI58
/WQXxbQfgBoj87WB+gFrSepV7p2wQiP7d3OdRSwXyOfku1DbXw/CL1SNJWPGXQrIUzRV+OU6ZMiw
1IENP4dRatR7XYw8x6RHCf++bUaSfNNicLydyBGNQRsliZO3yVyE6i4CNSdK3vRBcFNOMoi8c96X
efhFwla8UZZQbHiD/QVADYdiU1+7mi9gozOMSPiS8BpdRx02zb2tts5cNQM97lK4NfF9XpTJ8Z3U
2LF6mhhKF/+lyCNoIctcrI9BS47wZWkERDXzNqHu8cpzjrg1UVjPaU/i2xNxVBXsqtvVwb0lrty5
jjADRA/XQRW8yqD1lqdUBKhkLsk2BZR02ze7APKsvSSkOqEE4xKfT+mY+9kvU6Wy/lJuswTZsWg9
ilRSBUE9AJriO5EZ4gZGlwipiKag2/OwLs11jkpmiosTjdlh8ljwR4RD0PwbeE33oCvT+Ju7k8ij
OFN9RS7DTKe6I6MQJ5Im1Dm5DjVCGtK38pd/MOJuNhxQblqXLKqN1O5XI6tzl3vIRtjgp5fBB9Pf
a98t3tDeKTBYo4UrJJEC/Jg0hRItuZfqwEjHMf+wAIfjL5QMH8kEdonxUJGEC+t8Q75097uXlRz+
2NE3ZBuzJLSvzmL11p6wLOGrR6ZgHmWlYBnGe5XXTfGBPOJgq89Z+OIcJSAGhoRBpdLciDnsV8zO
KCpo2AM+75sGsbg4TRHOm4yctOkQ5MTs/S5n1SeXkaBI2tBK0csSBda1LShpSso8btyUPhwOnOEc
qm9GTbFQJGKMomCpCzPcKrr6JeEFt0TrUJXFpOGQLNZgeNmbCW5gPLTL4ItzMo+oT4sW6fSx4Mgl
3C/VbfoXI1ee3mADxT+1Lf+AbTYZtQgR8PhQyGJI75nybGwhzXJ/MISbVNykbIIad1i2/PlKMmPo
vItag65r+ni/36s0YSLB+I1BQza43FUglx3FCLQE4Z1CdTFhZZG3PFsM3wz6HMPlJFi8Zn7c3BnC
Gw619pGtIKy70FsgR1dsBTzhrzjkKq92AwbJblGkL8QANPWPrktQxIUBpPtMtwtIGbA8KT/BCozB
zcLknTBicmGRLtaRNoJDUZ2JAuuLlL5sUSGntpHXivcXR3Tge9+6cl33IR0HZxfpuOp/L4QjsLYK
I0Pu80gSdP4DNGeTG2qqxTwIM0HonJYOYIQH1/CJvpD0JcJH+pTsZAhfHC+IBnzjewhfpv2Dlxr1
bPm0VbTzKUp7Jq4+UEIwr+lMuuCoUUnamJ52xxaPKLptingeDk3pyqU+Ih/3y6HC7ulfUVzm5kkP
1VrZO9YkyOFZT9UYl3uG04Rm7OYmZerhMvAg9XXFCpG9DihBzb/KJiBtJEe4SffEfoYtiQ+YktxS
RzGxwtfDtUsSGzJFqgmRJNBHM44XyrNb4vLKWSIIxlwuQ95gyXZl2D8FRA+6t5bmv8Ourbr23mCm
/x56Il+uKa1K923XzlcfRrDp8qAIurW3ywic+ewNjqpJywjWX/jNfe84qXbxbqqMnIDfwmuS+TEb
SBs5dbgJXAuXJDhMF7P03WUgD8gjUaPHnJEkgy3u1ULtcMv+T5wt7WAb/TU5jVN8SLU4zn+TXqmG
mTdyFAjCh8Kd7PJA9QCZzG2Pawjrvi0k2QwquS1+iFoiHyFf3aNo2c752op1XB/IrNYVyEOtYh80
CMNXeSEait+NICX71ZLlzZymzNFbbUS7Sf/hloE9Im6zV2SXoVrfB+nSDqepD8NXqmry21zBT7hX
vBqCnGiUmL1I4c8PEyk3+lnWSGq/KRTLLSjLb9qTi8DjE7eZ0T+RidIsZzKbYNtosAMA+5H+ed7F
uQ/0VBRdTM/j2tZBAJkNXmky+PyQlz9fXis3r5zHwBmNugs8hDGOf1YT5DvKuXp4A8kqEKe3qFfI
AwgN/ENL9KzzJJpu8SOIe2xZ5HwQqiKwoKAjcU6lrBMDIZNuOgS/IGCi/rx4itDbYFnxy7ijbuNH
dvpgIUJRiaZfOWMuub1CvtwR459sun28fAdxOtLzmoijuSDptTtOoyBwJGBuFNMUIO6eOgzFKwbz
7WYgrjlyToTdJSFzfN2Vy6vkl+Ga4uRYbxwx4C+wbAB3/qSOKJjkTox4LysMJpoKnvzhkJhFq0+Z
MmA7eaS5hKc5YUh2UDLutvFP3OhbS6ZJ9G0CVj4xqEL1W26w9AUwdxPp5M4RT7B3cJqwb0+NxctM
8A6R49eqTVDPAoKYht0EJ/fRxq35G3VdrI8Sarnm7vZ18yeZ2NmyAAtC1vMY4YacA8RJPZXwMz0h
UAdarEoQZkgU8BkZZm7OZPpzorHGzPHveF45hNMaGvFejg3DsAS7untjImZsw+wk/akdPTVjg021
8yBUBU009HXcn/ElkRsd2Ki1z0pDHt0OQ+9lFAyx901XUHg/yiuM9zFhci0E0agEdlYL5M6xqgqE
JJflT+2dniaCzRKfauZeVjmaGZf77GLO8cnDI8nag7k0Sx4dWum3/Q34sPnL8i7oMcERucCWCQ6b
Zi0yrEDCDUMSx8gj383jqoOHkAC69Qr5r/Q9g5eiPSgwBYBduWIvwC3u6otHYlh5puHAfkmHPHvO
B2OLvvxyiZiU10khuUOUo6e+NY4H+53OtpsfCRUIX21TT/KIsDZXvxKyfpkZVA1XiB1H6kYZpDEE
RGks9hkcHsR/rZkI8e1EaW2uCEnlciMpeqcr52zePtF30LCnPXBegkUrenXLlhYcmoqYiQRt9MD6
PUYxqkgX/88Q9lV9UfWc08RGWxjv4lLvKJppl3mgmmhMbYzf6sDguxQXcpmL7B6je2KfB+ySbX1E
fOMWXcqGWcWwMl3ku3QY7Fewp/LCkLUkNN8RFerVonjOmQEaVurUMHxk4etpqE/c7Hh3MBqYmP8b
7p/zUPFPfiTRLNFlGRQvaiJjQoGZPNPJcbvieQoqFvJchPKJV2jbaA3+9oMH8Z82HZleZol7dqy1
K49MxEL2e+CmxX3uCSb/AlG09mi7hQpEJBVcz27xh8k7lGBPCtJlnUFZzZo/Gm+kQ1v8Cb/uwHCu
4m1Q3jdA8MbbGXIpKagr6TV76/jJ4/9YOq/lunVtiX4Rq0Awga8rJ2XJCi8sy5aZAwjmrz+Du87r
ufvaltYiMdGze7SAgsGCFKZve1Tz6Ez3LBF8ceqxufQ7mgWs4s6ttCiOeNHFA3uj2LsmWcOom3Kh
/DtOq1eVt7XTf+SLydQDZFdkdtQc8vACa1TFZG84dMq+z9LvNNL9bfRrwiVtZpbgmturgQ6mCiOg
r0rYebldr/UudYcejgkljaCkrfk55YzIJWkQc1Gs/7teuwl77u1oue5r7/v8J/BGzVtM5ZX1oj3J
qUc23EcUxlzW3Ca7m5pLOrR5jigGQ8liTVus5086oYlDcikcqF8odsaIvcClwts8U6HaMvtGHd7K
0fx2cLUEXMQyDtnCKeRHyOFP/JqiqXeGe0g9fTRAPVRxQ34pEGMIA6kjRNRnVGVseJdRNezgYe8e
mXhIQTFPOf5eDi5sZ6fyuey2jEj9nQNZ377FNfYmeD7ROHxJgg7rIzKZ7pVynkK8ZD75jve86YKO
NkVW1zT0RBarAoTEMH8gdLDipKe4uFuAqR/XRjz/GsqQ6X1w2MO8VI3vOUzv1NRteGz54iDLobzC
pITfg1VWRlfDxLtcaj/zf4jNQNz0Wy9TV7yiyU9Ehi85UFxoCyp4Kr4lOmuFeyb4antPcwlI7D3n
nz3cF8Mk68sUyUW/C4JqirIimLDbFCCut0sznz2h6WheYwHuUGl8XJMW6c4IApVgqhDXELZwXr2w
nFE8dB69ffeSQd87ml7iB5I4w/F3IdxhxvdBLJRlEapfQi+WHva1ifzqgS6s1v47OGO13A1d4jkA
lJqeEiYufd2PvUxA7XqcvM49amnFrTof3RL3dRtM0Bt63TP0156e5geTzmuaAnI/3TuT0OU9oHwU
pDmoYdDz3vTmL3dyke0VTNHioENS1hu/GgJx4obrrCB/L8VX1bmQwIM0dv+x6fPd50jAggRqCpSM
C5ANd/YDK4sgUSEmbzrFgT++lhXpQaCOUhoGwzI9OMwi+ZFY6yo5Ia/+Zu3ldQ85N1dqUjtGjx3c
USmPel4t0rxw0bYV/Rr/AbKJMihXth+xhQGBklPy0OKammoYzhXWwf6xHCyvuFJdhZQj7FijMaW+
9MK7dVqN73iZEKONW5hRpzQD5X+qyyEHIttEMDRhJHb9bmywqe5AH031PUbHpcA8vITuSyqHsTiT
F8Vkit7vGJqghLB9oplDkgV/clrr3QtHIYsbfAf+j1DN+JPCzC/uG5oA3D0VENmLj+UyeUUFr/ND
XLhR8qDozaiZg5mZ3F/GpzPlJWd/893btmNy1oylbe0jbuyQDioRpw+23/K+SI1YYf+Z8MM7waaf
T4u/rHsa8UVN375ByOLpiIqke64jJratomTGPigKQZpnLkIEbXH1pJ3ChezYkB4chIl/g8PGCmXZ
XpbXBhrUxIYuzNTzjKQPgNzhfZsb3EVxS9FyusECyAKIxTjEJhnaCViOgNvTM9HBpD6RgiHf2k3e
0HzOqJ0KYxSRr2VnxqwTV+EbyOrYUxAZoHiur3J7HYjTIBn6HZ/CzBYB+2vwXFr2eqr2jjNcSIry
qhid3E1OTgal9kXMjQ+StYbJCJMZkNpfMTJKsDFYgOa5xM+L/RiXo/0Szj4CoIslyntwSpd314hH
ODhkxYQGKxyNsFREvRLEIfMZPdPIyLuwLSH24OJHcIkotH380Po+r2SoXHNwRHMvbQ5Jz5TJfvRj
5nftBogynUO2eQeESIhd6Zv1OFcwMvXOnmln2bAHh623SZqBuAuHdLY8wMZ1J2vb29QR3Jc+1pnm
yJ89ezcMyPPyvMqRfK/KANJ/PzTwvhGcFEWGpAo4e/w8nsbTzPLT3FrLK+0n6c1+BjcgDlgt+bUA
Xk+XXvfYA3kpbnJQOTs3Uvj+sVrVJHJlJgumC39XEF5UmEf60pFGeXbg6VtHJ82jA8oszECX3174
I2a7qXYCdW3E0zL4NwpHiJ0YsU5kU2mhUFLVO12LyRn0pU9qXibsz7M7dIQVjSZ1j6YPPjr39z4W
lNUvr3GZ46BEp6ibFc9LKygOPHoPWXjUaQqffOxskz0yRJJ0TcthzDhpyXe5h7Rx+3IH5yDBOOQ3
TffVq9Bt7L1O+2o/DxGzLdZL+OCQ4eM63+VJOcXvdSs76ykDgueciLah5IqRJP8uxaxL5jIHHMuy
zuH4ln1WDOdxanrshCnIgq+eILzm72dpj+i5LE7oHHLAWhiIefURZ5xDapb249JPZMWsMBcv/RiE
/Rdlt/5jr0j7vzBHusl9gCt4sk9VyT74gbmmNx+tRjc95QpLISY4RqPtRHhK6l3RZistQYxzdrdw
0ZhhXHAXOCWD4rY5OgNkaUMnFeWQWUHm1yV0iQTigziPS9j033BJTX3sBd/4I03JnAOcKvhx8KS1
3l1alMS4qGD2rnqux5l6l7hgvZr2BMGwZoaLukYuabDjyI+dntk8kpcd1Yg6wEI8cT55ar3oiUWU
S7Kd8Jx50XUIbDi1XfbnVj45HvfURs33Yomc9CVeX957AAsqv4tcKJKXlfqMa0IFwL0hNmfeUXZg
0wD+L8p9pJFSfoVpVDevdQdd49D3Mggfo4mI6oZbftLxmbNQPMQlOIGnticoTZFsjlCr8sH+zRIZ
1yiBJVxwI7CJ4qwm46R3mFiJMueuO/qvwxSN7kMhcbva7WAtx1BPHOFCm/5a2VNa7FBtkZ0nN2NE
J5BZdkC3nYHCikACPXbouMVwThmjwnoha9gpFFb918wytShIw5BRWgf7gr1qrg1aSsMo5GP9n4hw
OhK/9o7xl76tDb407nKa33y7jfmkgO10hE1A+WJCkiCXPFByRPIj+Wewrdp95HUBRVaAIk33OjCe
3uOYMHIPX69pryrzCYIyl3Hw0pVHf9TGAF6h/DfRtACYaWU257VX0LQxZnwMLCd7Ra1SqYuD1F6U
/ilbVLYxAHxy8XlRP0DQ4evTr41Dr55HMykAbTaH41nQkMA0YSPmfPjIeeMPLTFsitoWF9W+FT3f
BIYGK+5ppTSswFwvSdNnzBl++gttr+aLNfbApzI8VcmHaCBtgFdkoAsMbuA1PTKzT+whCL1UnLoe
mo6EN0zq0mueaBHmRcVBUHOEtkRW6fpGYYEjvvdxmNbpcUQYw/ywTEFb39m93Yf3mgaM6A7kH7Cz
lHQspphgaMU+gIRfQgfPM/8RVMzsHdlkw8gvwWew+/dqAbUp0wFgMiT1/+49liR/rWrJQAc/1xEI
3NbYl+Uvlzpoz3nXuQWeunHYSkq7REXbRznGdpBPgeIgnLHKSTo2bN2/lHjm01cwkhjEecE5ywP0
BNYrmzUNj2+XpbLcDa4/QTzDhvLu9DzADD958EDjQmYfWWJAIhjthjuMR2CHOJ/FYPUKXwdXq2yH
0r0TozdSl+Q1RWNvUB14shpC0mbf0wUL9EAzlZ2Qe8ObYPYc33Hq8OpG3yGcDwnFeVAkgxaNOdAb
ENyxFEPD4pUF5KornWH+5n0SiJdKIpbFoovIStaFgHmxCIv5fSAuHrybZF2FJ9SZ/PJdcuK7ZUws
1lpByeSARo5PwJNu212a2plonJbWwvcy1hhIdjhwHPkQ2J70hg28ZhomudK17Sl34RPclrAwYM3A
Su4nt0UIw1sX0NUHVwA3+zKLytsDC0CUnVgrxxgN1uf/FA9GWOde2OkNiQaxKW0XW99UVnZ/OL0K
+9FhMUO9bpE6xX+Raw+OtczpgOOeZ5NgZo0Y9sTzQeyxdszAdnh7iegzf8Pv8bOrYWpnyFKrFGoC
aUd/2QwgrkESR/ZoKatMk6QjCD1p/wm8KkzPk/BdPmyenYKvTTS4xSXAOmBvuSERqePiGrenIMh8
tGwyHnGsT25inLZ7XOln3l2k1rgd3Na6+vGxjIirZY36VAN+S/7Fcyl78NpkL5o17WEPXx2F6bRt
40zuz8hJHVx7NXkxxJDBLvznOAPtnW6Usjpm02RaVWV/Rtqnucc30cbAv15txqXLr71sJ/5hd/7S
1nFzIHCKsqAbj3dWmij1RhrFVdU+nHxUwUoyJn7jcZHyzXEDbg/L0OcWqqrb4kwDoBuUlAJECV09
FFDF/q8iYpc9bCmIQuDWUemODwN20/I80bpr/bL7ArtN3S/khKgADdUTGSAWIsIfyh+/WU+6akbt
3fsDotOxq2GUsXmrnPwJ2zHfdFb4ZNkHagaWbxo9KV+Zp2z8oE4yym9FPfI4uWMSBa9h6KXOqykq
sB2AKOxXXBpW+KHrpnvNCauy1LVKVnlh6bAp65asPsWiQTJVk5tXF5pf8VVxX8IUjSrFfg11abJ3
KT3cHW+cwuN2XOuFdAJzBl2Mr5jV2qreoGCyhmOLSljjWA9D2z9CSQr4O3Ltyk8vo3ls09HviWqB
Zb++pzuoII0uFakTUGjgPul3FuRWcYZEym+uXck1gN2zXOt22WWxf+2ZTqDDWlhTItbqzbYOlxiv
FHvl+pJ39eDgwplB2+1LvwnDR749zPkmGLQ8Bmg248HnhAD5GeoeDwAtt4LS+lHW3wZbAJYqn+D7
a52VtCHTD45nhg5cJN7Z6sUDXt5lsNHZ2PbsfY/jfVNJwXmrbQu/qs+lkr1vmOPWKVmgLslBQIgO
WX1kfvVWZ0n2kRgUNnKUFihLpvEOOPc3+Xg7/5obtnbvoRohy+6qgoJgCYSSsh/C7jTJjQfkbme6
qtSEzZm3I/74yzTa5g0w3lzS8+VaC90Huvacot7GiEMYQnB7L4Ia73iEBZT0uQ3xDkJ9A0A8dOuY
5OaUcLcDgsQhGLHymZ9iokXLZ+nlBNwE6+6FqQBlh+xT4v3HeexhkH7yjiyYPCBVLOK+QmDCTc90
UnATg4uGfYiKJR4dhJ3M+eBrPMQ/MWvPZpuPpHjeESrt+QzbdaHVMqpMgqt6jS7womzH38wtwE/o
spHZRA1gxSz3E/IjRPsGCRbAloMCmmmqXqtw+IlIUFQbaoHS8Z8Nz6bad95Ic/IGZ87KwGUKXpkl
LXsFgL1LvM18t/zp4wojWoYmGpwqnNJ/cXuSt4+hPz16zOzy0ZLkUB/W9eSwsewVsiAwhN87ae2V
+Bxkmv7i8SwzoGmexM6KsXge4xNlBzW2pKEy1GAhQKO5RuTV6TSbrGuA4ZoHfXLlU8qJy6PYMonu
hxam55Vf79T/jUnP1RfX5TEA5ye5PdBiiPoyR6uUxCmYOMBc2OMK1/CpJshg43aIetndsWLVzSkB
YUcHsdRIv2QgIv8S8XJg7W0gbBPNpYSbZO+sliMNLqz30z6l064lmGpu/Vo3zw7dc9WNzQ0hqbSi
CWMzeEPWPuObxAwXprH8Eg7GIv7nqvdpZVtFzMUsNmhmQtBXq4uxzsVJxt9kh0PPhqlwWVp4qgKq
xRm3yhfkbQNQk7k3PrDmYYQq27Iotlyhc7WLYzI1AI67rvkrLdIS59RKQ9DIpYISg9WPZdc5JwIG
GrCva/ntOy1KylETAvxBRwzVZRzj7GMRHcBS0okuLOYYZwNWUy+VFz924+ynZtls+1uyTiFRGA6r
oe+g+7d2fKBpi9ATXXq8DVRF0ckdwmz4z6x/ZXSYI4phHiMDkPnRGgLf0PqFV2ogs4v/ZfzLYtvK
1VvjIo6enbIMwjcXEwzKJtuzhQ8c2dkoRt+yGsQ/DHFCXTEcya4CVbNg8cLWBgfrxW9ahNxdGHFn
vdCv5sx4vLj5T4DE2Ocn//LcK9PkgQssFoitcSlK5ukY6yh9m+BMKW7n/AolO/gmXqL7WNUEwF96
yy2mmcNaT7F+4KuwvslsPj8G1Qzdb71oho0KuZJXERhermf9RzKQxr0rurkpwn06ROvrIUhbmm71
BOaMrrCmn06iMt5Aq5DrTN2poZPIt3YxeaMS+HKm9fLIrOVYv32vrQrOHZBLBRoH5nesN01gT4An
aempjkteO3yLR+4DyW+2JyBKN3MiR/EedZB14HzWPY6kfGjnlwyOcH1LPU1wzVfBekktDZt6j8tL
tM6gVS6sb48nhLIdArL4rYBqv/gtBfNskXqn23PhNEc+APUZdHapf/tq4k9ksfmj2rVwSJBUAuBU
SXkYY3zqWE4FKsZc2N49jbU1N9Cuw51LaWLQ3HFsBtAtoFk/e8Vq0SUez9oqXev0hKfVEYXIuZlM
Zx8AsTDN6WjAkYZ+v5gHiqSCepvgHbkAsV2KLXU0EfV32CcUO5sC4ZqLeb/qPkEFdHe7Eh31DlMo
LZddyirp1c594Gy7nr7wpt/iDBsFXM0pkGyPQ6cNiekHS8fyyF5TWy7sErAG2ibSwMVktLlhMIa9
BOSflx0LJrjlWRDY0Xlko5LsJTog5XWtYP1QJwmdZOywY/s1YgHIanGpl+A+bnGFg+AegwEzn5XJ
Pwqw9nSKRB7WJ0Hvs3+gl9BUdw0+BA9j6pI/lXjcIlorV95zMreEeOpZ2OvWb7KzHp7XoNkcheo1
NqlJrz3WD/VUGmeubrqYvfamhyzxtzl21mJXukmYXny1eCkLtCX4w4lsoapZkVudRdGu7KdiBRRE
ji5e48UyzDP85xPpp5W1ke4gjoYNNwA2qBHEAQ8NnY4C1NuFS95fcE9oQ26GazbuPDzeUIHQMEWu
Ya32MarojcgDAf8orPzfdKbpI1SQsfluJ9u78l23WgSxzjE7s5A6OHDGDmAdyJwt5R1RB75MTTMB
SGwJUMD8zDLauyIxWXdu20zJGUdUo24Yn/ksMAl3fwhumu9aZRP3/sVivSaXMEjPKgEHf+9WyEBb
SBzqyEaXn1rxrXqoK1+627pTWHhQ86U5AavszY/P2AKQTgYYgT8GXK6/4L0yCJZDx3FEcTkwDGbV
4MFr0pSOMqAf/BPncWCTJJkWoSRbk9/81I7dlb9yV8pPiG71iehA3jzNvd063zEWpo6EQykiZCts
1zlyJq30WbvXhZzTnT+m3Vecc+4chdMEzyOH5FMf+aRDVrjwyNC6FJ915JkMdbb0nKccZDlY62YK
1KdMAWJ8ws7UrCIsdGhJP1Tj4LqOMy6ApR2R2NNBH76kownhYMcukDGu4th6/7t7IhHhsNV8Rcu/
TeQhowCQHZ9tVyTP+HkZFbQCJL5fDYP6UnjYKDGNrqv5Ol+Z/4SwMVAUOkiIqf+H3DQ2Y6mFrTOG
H8yeoG6xONTs3cX3Cg8b6RYIaTESLm+QsF0xSVkeMzFh49APgBLi4TFDv6S9khrW3pwBFejkinVn
Iia5lC4zJFgYCjFyHDBdt03izHYeU35vA45piTNjN7dgK/4QUB+ml9gsTWrzWihU9tvM0YTMwGay
dElEefkUfK0eBs5aiAGqPFfWFFOMGPqBdQWawXNJBJ8QxLeUwK8+2L/X1lmiJzvssYVRPbV8cWI9
RajeJxvf813F1tJ79Ei9t8euzMBvxgrJ1FNOLM5w8KlkI4OFB1ABDyYikCsfrSdk7dy26FEn02Vc
WmBkwkWXJTv7uYD/j5Ac5+MhsEupD7jT+k+O45VuOCc8cL3pPwFZ8iWfVqLqDUUlJsS7sGssj0uQ
uOHZjngIbxnvsfqzadacpMKQ5d3HuDMuQZKKZ8q4XLn3ncL+mam/UE9d5vOhChCygPPilM3bHDko
jAGpuFVroRtwQ9Qs/iWJBaWHBF7eu2qDtLpj0pB3UwAYcD3MWOrj3Ld+FqZYXLVxzAvYdUvWOHiG
e522x6Cpwr9TQOBtV9vMLGi9S8elY/DN76BB3sYCzmJ5l2EeuUubCN7sGK6RgQAPxwHyETMvRjZ2
Fv5sa6qJi4ajqs7Z1WykB18W8Mi6axqTXAecQjXjXV2vr4PYwdeNE2t84L81byrKkhPgQdO8BAmZ
NFj8tNXwW6nzUWMLH2nbXTSX8U09wM33oon1gbC1S6jEsoJHLJr4WL2Bp/UWux6XitBPYq57bdDp
8C0Fb/3aY05sLywThhDLveUh77NMi5AGIwybmuq1hI61PY5pXKcKrojLnbhfuKLh/cooph86Wnm3
CUup6lJ2sfxuISC0ByxsvbvntOL+yJQEupRXXVAxniSh7NQ2zAflPmdlCALSRORJ7uh6D4O9m9jE
QvoeX5YAfAEvAFxWfvbI0XZ4cVKrO3iNWg3GrNjqE5S1LvQeOyNd16a/1QOsuGM13INCdgkDbnkv
xO2Z4YoeRaNl9M2KBlPpBh9xaa4OtpJyBS+3fXRvV6tMNCcTNVZ4c0cQ9NBcvJCIlgt76mqWhHsM
+AKYkXjPhpXgFy5MVxJ/rj5wE8rfbCxOwUUYkY4nV5fzS87vNGTLNrXSzzatMZ19ZuGIqexEOLKh
4KUc+X/2GKHILDLUzXsK+KL2DkJMUbxZVczh2qggsXfTko4UPrOeKW6kafFqcaCMk/0s+oEgEB1i
tYn5xBpkoAeyiU74EzZY5MKt781FeJ+6XgVYk3pow+CJuc2JT5HLdmYfGQa4O4Q/t31eRA/zlBV8
wzuHPCBvKw2+QF390MooR3Y6Iun4qJXHDUXEOTLCrickF8G2o7he/5RMwkV3VEDvaRMn0bbsdOco
bhkUY5P5BJszlXd87Zk0/dTGQKVKwzEPkqM01Q0NZhie6CG2lc3xxj+acgouKckGIwRV8vCJtf0v
LtLM/GGMZJnLgjZ32BuqVHwHZR3R6TzgMr3GXUCsPTUDl6s4kDAvEYQZwr9KWBDuflb4AYJd7Ih4
eJYpUfs7jdVz/uK8be6VGTQLXFX5L6PVqzuDKHdCl8EckNPQJG4YXLz0OnncIh5B+vjZKWnGNWbs
eF26LwP+B+Fn8YAow77tUmLzBMSXAdvDklBOwbfuWCPXVD+tDgzfwZiBck9UYpO3QCNoO6Tdgzb1
mjmJ/RadshW4yi0oFP9n8gRgZtov0s/KHTyzxQIqu+sSBESUvYBVJWdtw5RZ2ySdOO3YmZY5ORbg
iuT86r5LHWAMNHemrsRrqIcRwagXDo4qapZz8o3E2+lKUIterZQUaK8GP+Yt2nBWfNIyU//gO4Q/
tq5y1qivRmsp0w5dvBzc+TNUq4MtK/K1mVHH9D8O9DWI08xZZshPS1KeKvDYhDhiveSjpYwfVZ1R
tVN1mJ9AuDm8EIUa7OlZYKasHlPYX+NfsllYX3Iote0nCcS16oRlDFbUeTVaYKiWd2nW5IZSnwXU
MEkLKJPGlDDp+p7N6Gyi8YpMzYKBsZNyijJZWputXk35bkxNwr1HtqI8Nv8JksILY6s/cCePaRuf
KxRlQSa838FcD7vfLoWcNcH1lP0hWNqxXyMGle1bCPrwX1tnfKSJVJwCtrzRIfFyPzgOkTX7x3RR
RFxmntTfaxgwvgq9TmShXXZfJCHZdkx26/51Siuo8g3tQq28cfyK6o4wJVejcVoS+we77viW4k/J
t/yiuLsr3+ccElYfZjd2KOaHSY/ft/JJotYlL/Rt7BSloYLeqp9nabMlbHO7/fDTjO29Owswul7Z
vBJjGg0+pIS1lc+WBUqezSUFsFTovWTeyOoNAUx94IYq1EOZWvKR+LTuMdoIqIgpkMNuOMxJEHBW
e2H1ARCnfhpRpBnW4bq8xuOIkxaJZTy4ZY0VsjSh4x6I5VQnXbZZ/6IFFV+is8n+LyoZ2VesFiCW
IvhNaCST+hfSCkWO5JyjMr0N3mKeFV9SomscA+pQCQQgwCvOMuyoyuaWUKcUC844Lfpoi/eY5owb
RsgG0LsQ/vgt4gktmmJhyHHlpsM9y4cNAHcmB4WofqwmMm7g90ZM5G5pucyIdFQOG9tLA67zJWYl
8LbZC9U5iJ+jncA0G1vccMe0gpLzB24o3nmSjcRwU6z2bL1h5+KdFKH5laIbwNShdD4iWgru1+X4
rVmKRpVzrv2JiK2DWWobF11g3a+h3ezoL2EM6wt4AkZ/uNA83iilwT82Ta11EsYX1l4EguN7KzXr
gDe6hZL2U7RI+m++JeAGbnhI6gKQe6HqOHpCpsKhCqen8jgsi8nuoV3lJv438x0I1C6hVcKJb2gh
7nhPaA6ZDQ9/BeGSiJ1/FVkKXweTGZj/Z/awWVKdWQMXzX2EU2F4QUjpWiqGm3WSAwI7OVe0Gk27
AptwNzuTqmeIwDJsW/eUTFj9mmO3C5c/Ej7avFPJIIbHUQMy/PFkD4Cbz9rG2WjsmSOShLpvzf0z
r1XR6o3ftTLF6ah45T16VEEYJjFMYX9s3UR6fjVqJoa/GRqpfcYjJv03K06S9BlK58RAjTSNjQMA
iJfcSHqW06WDHQcPF59BOuKMd4to3laTJxfEwqESN8Zh9qUAx4L2tLBBnp/ZqNOtqh2YX9uRgg+A
yfAU8xGXo5wF2JIU24iIPIKVuMkm/7D+oVDr/HD0nm2R4kztQXV4t5nyKPnlyGZ+T4vOzk9MfBmF
AVz8vPq6+G2bXLsGOATVCWVTXUkowWqzZT+N/3IKy6sd5Bl0EHdBiClxJa6+tjV40S8FOgY8IcZq
ARChe4+dEXdVr1v/osOQC1HglbO+I7CStZwaTCWYBFvwdOyQm7XnLwrbpwTXNjGjvIwPNSlcjG+0
Tq9Jp84pwg9JV45T8V5aGAZaO4lOaq7ER6rcoqIfGfbhL3cpxtsEHEqugoDX/nhQh/j5CGqzwPEE
4XEgmzI+kK+DULEJJh5mcvnZH07moAjWBEQwEJZBbmdv4krq1vFTOioL8LnywoqeqmQOur1t5W6e
UzzTri1yWtjBOy9Z+1BNTdPfV2HN9cRxLHytEI2IeNPkzrIRmWllT4mCjAbsakYXUpVINGNDLI/S
ZRppwBJb9leZrBnaoiInDWZ0Sihcq2hHByUUlt5tbFcMT9y2azI7Qkk6Qn+wwxd+neBKmllR1mtK
V7U7J2Wft+8XhUG8BG5tbUoCHQaqENLIwSq5aQAVFi+wXLH35+0k5kNMCjY8zsQ64oP2GZcOiD3i
d8xWiNgq3rmrHWc1UShlk/hVg3DfOfFsyURCg7LNNEzUh79Ii0izepom3T76iLU/S2FGB645i627
2EM9vE8HYIy7yGM9tsmw8oZwp1xbn4pmyFbOENWMGykd88PX1Euf4cEu+iMfuKqeYCVgYCI8xRON
OIysT+ZFu8fRyxrGidrxGuCw+NVBtMCHSB2S/aoKH41p7eKIiUGWDyPlmd4vQQGH5kjP2SyD9LAU
S2PWAbH+pU3a4lfs3ADdiw0JMepcYqrr00AWl6XDA30obOaVZxmO2IkSIKD6ZgYfYqC04HRcHGy9
+rokwpb7xOU0+Blm6j88WJfN4v2dWRUkT4h7Lu8z1GDQKHmTDgfQI0FLbJHfOISkeqboloRHcqE/
hVFl9gw8fRQ+Xha9CCsO16TNEHN9fqpDvpSoBbzwdHSPw4ZDl23SbG74lAhRQuaaUqz+LVMYfhwK
6yMwWeJM/QhwXjcvcDKCROphw4am53BZkhjfj3ZE8Ltn7m5WyBvokYDd+QYrs86vEt4QF5523frX
EOX0JU2pWLsJL4M00pPSpsG+Hfm/8gpB89chd+Zd3haBs41bp5MHYRzqLCFqL3hMS4m8QYZzNRtA
dRFIMd/UJPMkAXD3fklLevfzUvC7os8CxQmei+h+MedyxdYxdfd7ImVDd1yZCZ/sDpIfvlnMjwqz
/G/pZOOzamu+HLoP8CahBFOuPiJycBDjvLQ2PZTZfJvriWsrtjLMI0DO/7tHrkCcMhXYhmqM+vyw
0uMrIWj44UW1sr43CRC9P/AXWabkENY+CjQAC9NmlqM2eOhXW7ep2y9ldHZho5ZYOyhrPiWuQLNj
FIVo1mwB4fugv84kZ3aw15DIfLFgZkSoj9V7rHxz6cmqztcYbu8frPBkpNPIyTnfNJViq3ePtISR
9JztMM2jp46AI58iG8DFHvdZ0+ziXHKrKiegNBuKdIPXFDOt2uGjIosXSWN98QOqNxnCIsDYy7GF
TynV1ZWwHkY9vKZwLLA18S/MOwtB1fbMr3L08N3hfgFODEPW/xaiNC4hKSRw9xwWDh8Nhq2yvLQU
voJnsBt4PX2AObCmm2S9DMOD3pgRdCnyDw73Cxdjxvc6oq/0AHAak6+I5ji4zx3wEFvYobRrAdMt
rhKqgDlD4OeqTy3NMEDFxfhIjDO8MG1ytkaWRRxQKJfpVY/YFTdsAQwlbG0u2Dnwp1Mun2l0OF5x
T42YGJOMbMIbkEP5bvUN0b+Aicl9FJIF+k7IJvGe/AH8CKC2FVAyp8QNCG6ubUaQnqcblIqC4EmH
V8d3ZsJ9zGX5YzSmQESwMbhYrMmJ7kHE8GOYmcDmjvvIPN3iDpzAujud4Y6tlj0tC25HKDzunla+
EVY6PVbdWWFpphq+H2A5EclhstbC4vlxs5yxOJo0/XAR5q/vuJLWleeEqD2eZP/JtycugbVO8Wen
FMii0FVj5T5y7DA0+lh5A5CTDbkNU9let+H7b5Jzm3hWfJ1DQ0dOPrKouCVYiKBb4COLt0j29tdM
JmJnkAhRgtuMKJya1gAPb3gidjPbBfetT61mfMvTEFpaFmLnLaktPBPrXKcOiigYI3E08QalkLSG
cwjz6E+OFbDcLkPtvpk4C+VnUBGGuKpReS9IAvmhCjOOXaVAAW5yJyvdsw4F7AGJS5dPNw6xJUdL
PT5nrkTBFyax9/M8tRO//WgYeOgbUjD4H6fpvdMrgzBq2ElhSFqMf3SpsWG4IzJPgmMajbdFQy74
lE2xJoOAVz1VMUa5gx5bQDQuVRAOD1YR0Y8Bt4bs7yFDOlDvCEFUDoBFgGVsLIInOxaG3glfRINN
OXH1C4EnDnLJLyp/6Wc8tv9nD0ejXv5FhAtoS+v7nPZoVi/Hvl6wvGchnuwLrY/mlBf/ZelcOgJw
XTcY5kj/+B1vEDopzzTrkTC0WGJQPuxTJHsfg5DT3Bqz7jJiJ+AGkNvqsWDX0AHK8J1PbTvxfRT0
yattAoOxzYE+sWYX+4ldfJ19a1dTiOtNVqk2RDZaXuGTHdYVy+Pcf1DdYjebVqP9nyNjhY9YN+iI
KZhgXsYYdM22HwJLUbLC6cHAFIVHkqYkxSnHqbgZkRXDvlHNGGoDP7TH5wWJEdZJ14OgD9rOngD8
uAr76cmPCmxTQa7bW4iDrH+Q88QvB+JDug8kjqNDj47r3pMPHKyDNHY6UfGeDZiKXNDYFGJ18ouQ
zBihRRdBtm3qaX1+ABbQ6kvN14hXG/H94DnMlU32P87Oq0dy5dyyf0XQ8xBDbwaj+5A+s2xXl8nq
F6La0Ztg0P/6WZTmAufwNjOBehLQkpJFMiIY8X17rz3QoQU2w1ARdtl/WIR7EH6TRughvBSfOwnU
bapgETRpbPwnhhwAFv4an7i6eAXySXuVFbH1bZYhOsFiaKiwe41cgixqS8LtSJz4GbiN0hyL1p4c
a1VP+6MvLHbTBUAbdoxFyxYwxlnDohx5GUuOAo9h4Kt3Y+Q5Z0lEPEq98SjAj0eXxvyvqm8Q8pY1
re9dH0e00A38Sm/O0EJBATuvFT+9Ms4prZIf67w5eEX4RV4SVTs4fX4I3w+06DGLTZWkvkYpvJ0+
WKJBtRWhJlz7eNTlSQnrks8SQKcaHSgWXlwXmW+ZiDAN6ZDqokcVxN6EEycFSJpwWvky+CD1kKWg
4HtUEvwS33tt8NKPiNA9iqxUZadohVCG4pghX9dPqau0dEcluRfJgyyNyWzeh7WoTn3g1HqyQcVt
U2YxRiPdR1CeCQ6VGO0laj8GDmV8WngJp9nkhHcSw39WdhGPkphwIowC8lLHg6ziqoRjRGZQ96ir
E4TGUicH3MAC2e0hN6bPUOoQfLhSQaJkDq3JXEYmEZ4iiv09OUMVxQOVjWp/WzTsS7cFWi/9yUxq
ZFrULOm2myxOrxm+VCxNsWXTXbetJv2aU2nPnhWCA/pvNnbSt0KgNmPAsRMfFJIskE/GjfghcrU3
+GZGVaBRiiKVmMVshErwOxNd3cEPHlIkYEe7NFvSPnk1VfXW+KNqu6spwrhU1w6GeHUN0c1ln101
LS1j15KAZsEKBC9+3UqNYo0hxuTEWDAesiDv6uoOMynjy7ZYXtjbiM5FZE6rOiDKjj0JTPO8QH+6
yaCW7lQEja9o6IhNqqQujrFJQSnFKhqkxnNiKmb+rfA80nXBX8a3RWgrNFgF7iHdEPapcfVeyw6m
IaHzk9JDhWgb5M4YHI2yV0BXFrGRfQhTFc6OI68XfUclRcGZ4HajfMqt2gxeUlar7j2tHOoidMdr
G7BojczOeglTaD0Q/qbNqtuoXN8XHGd/UwnzTMmeoi4pcIiRJujvpuUQASxBIj8EjWGYI0TFqE2E
/bWpMLXxpW6hHVMz9sIB1rar10+N4tTZuYmhm9wwinoZbXS7IDxr7aZsXU80vqcSY2BpZGiI1NOI
lfECqvyRRuLxQ9M3LoCdphHdC4qIVBmQ9DN+lDW6k3iy1cBmcptDQplloKlhFTYhWmPlsjy16oB5
q5tkK690FArlheg9jmA4GozoZ4CXIUho6SDkoH4awGPRsT75yJ5jfM+PjW3aHnlFnAmK/kgTrYtU
RG0yKt8BxVHgR2VUJOqTUmZaZa0KN6uU9zGoNFtfj/YQYLkgAAeJPxOmyI0d+WFWXm10qbv5F4XM
iQLSgEYKF5aaVPGZrCnkdhpyvkM5dDvivRDDjgCbwFVuR93l/zW4kN/NTernVobCCpVzb61qPBFq
tAlDK36PM3WE3cOZ/WsQh9GA1qku3gWdCt24JSfV1U5ZqZHWkzNWb5MQ/exK5VSmoUN1sIaCP4Er
u5LCS8Sek11beNswGmlTrjWhI/bflgaKuC91hVj/nrJ6TagR3qOu/QFu0hh+5DbJp7fsXEbvt+7C
dV3XpCNUNyUHThVHDevuKcI1BN7VYVvBsMHHeJuhTy3vJWkp1a4TVkdvT5biyTNb4rElxDAHY04O
aXANwnHAIhQhS3/R/Kr6jaM7NL/0ejwi0JTqkD74aDbKtRnYSowNhxDHQ0jJltzysctulVzJfpKT
JNM94bYq5FucvQTMdhSmHlsk88GhF3xF8nWsw169tyTVPkG5OAv1clObtvJB+rNGok3FI/xKcjmb
tTXaRfTxLtZfwLyIq91dxGSMv9NMs9I7ykIqxjwK4ewIsiAmPpxCNkhP8rTonFTS738RbpfipE/Z
MpGoFRtklSCDbHWil82AQuGaRlL1okZ9xxhs+URQoaL9eJ+4FSwVB/+EccTQOfDKO7KZ2EhJr/rd
ZnH/JTFoBTv0ljW32dLF9TySJUhH8h/wBVXON6xxAnSd76YfBP74krp1oHjd15hxZTGYVGXoVnVf
tTbQaV7XymtRuN+azuiL+26gU3fbNpkBMxKavPMrotdmPJc9+xR0pj7MDS/G3OKtPcURqBEDy37w
qrZwGOHTpsyVnUZOfGQm6xSDIXqP1jNoKFiuN6wxvtC5qbwGYUmTAkvnoWk2tCE0sHcYZ9Tv7LB4
WWmeBICidKYb0T+Jd85HHUsGMibfWrnUOLs90jxiVlVLMZ/BELlfsQXUFND5PJeq2X2UgHzDTY7k
Ve5IWTDMU4sOjJw69NP5CjGSg/7CQKbEOjDcGW4HTTAGlUvycAbRBrtO3NzR1sneKT8rAVAGgR0B
BGf2G1HAcFMIt91FnHTemiAqHikmSmR3MAM1pLf3ip16r3alGe/w2kI65iY0BCqMmXITR2b54bKg
wcz31cA9KLpZ4L4m95CqmBKoDvtdWBhrBTHO9xZLKs5/2iWoDkSdc1IRNEjoTNfBNz0Vhr12ojB5
mnQJX8nS5cjUF5QMiUVJbogaI8sCgQBHqKIO7tNcEv9rSITpnB5B90QdOoSOcIPfeukYN/BTUtxs
VQAAXA7Vbyyg/Q2becJVRklCAnudvP+laE1gbyNBEYi4ekThz6YD/5KmmfAFv8yMwJ2TxxmD3Aip
o6wqhYCDA9G83VkaLdFNjLjig0pr+wIP1ZtofsID0W2bZHixcym2Ya4XH7HaKIhKE717wOnsPoJb
7rHEsJ+w78cqAnRBPMOgli98Kd0cvI5NnvfGiAuGXuJwFMF6hKlj2wICucfEmXFStqc/qx2s9IFz
n4atzrY4e9J66+L3ri3N97BzyxuCoFHXiaRt5aHHY4OrI9RNjN/IIo68Vj04skfu9V2Gd7M7260T
7ruBfIwDwYZ1sEpt5BNH1gEj29WGWmKGI/Yie2zMTI22qaNkNzWUVgmPg6zElUkZGieqbVbxpnDR
+qz0CHHRbQgFLZx0cGG0BS6R+Wv+/9bXqjAzEJ5Z3ms73zOK5kihH5sJbi7qwfkgwP0J1jf1ZGOE
USnqkmD3NNqpK496rNlv8DJKf0PIOisHxbocHSxHorcOC1PKx6hEt4nxIm3WnK797NhIJzN/jFOG
Fv/DxHEfUTea7YYweMc82GnsKluFkUD7O8aKPKmECOwge8YEf02EtMHtZ4EsfGNPfGib3bAp0Ex0
RkrqcqBwhoTf+nc/wtSy9EyHHcpCl/O6FFUi6TcUU750Vmp7K7e21Z8GbKAPJdYU2B+BYX0AeG0A
yowoCOlyptm742qoiLH7YU9s0ZA6eF3cDBMntBySq5tSfLGsmmpUkTc0ez3dPfUVku6TnyDZ3HqW
yXYl1hFPbSEm1PRtNYRnNLaEYj4kZad/l51d57fYZGT0UohaedcUrSxOttVn95yWaLPj7CVQCMqG
if6K4xYxb8VA5EtVGwRSQ/tXXlDHVD8GnV02ybGKGtzqlcvy1iuij9gtIT1FmaNkH6pIvISdKQc1
6JT0QsU2yjhub2mrZi+uFgrmG+lDt05f9gFnhNArnuoush2ylVMAyjaezi+yacJTkXAe2yi1F78g
R6heLA5iJ5XDTXfwSEDCFISOwYdoWKrhs5djZ/6BPSPv7/KALhg1WivxN70+poiDwkD3aULUJaKd
EKG4dht7Rly+1KWW9Xd4Vgv5nMSFgaG4DEs3XdGWFQUSQ0Doe3bexM9WkHT0m6alKUKtJE3yDwRQ
ifLcYbztH0z4PiUGbfyUa4z8hAC6Xl5TTof/nVGf63PViwGwx+q44dzF8wdqV3S3kRpm6VYL00Kh
kWOptP2VXvHvgP8r5j5CuwkwMxqgXRFvST0upxfjHKfjZPUeYyjxTHykJgM/gYIMJkzFfrnu4D0w
dnhP7R05O5H+3uFVlP0aDE9kkRWLxuJN1SiRbcoMyvCzMnIEefUwlru7Kul8550HI0xqP2RvHAyv
D4YXelhet5P0wwBeIfLW91iLY8y0AbvkO6wouXMYOzYP665oLY/hHUeYLJzCif2dNOvY3De9p7gv
eK7R+a6omncxGa6+9UYMk0YGDd8dZxN3VB+xHJMWCZYp8JJwlSKoIpPSwX7PhtDTgTcQFL4Z1D6I
bj0qSflWx+pQHAjmlOmj49guv9AVwjG+UH8ekJvpCYSA91J3hOBYPxT9mt1Gkb+kskmbU9CaWfYR
+oVi7uIs1itrg9wmxijmq0X1kGLI0x97Rxuau7YIi+wB74Az0rKJBzqA7O09lBCq8E51SqvobdBg
um7pCBA3zWwPhh3BvXr+jNRQH8Bz8jl+0dG7hsM6M01y5tk7pXRj7QghmBm2uYmrE7vpS4ppyPql
1WHuPE6EsWE7jCWPaZPDvTYRDQ1IRzdWGwpnS2sjS1GqBbQttz0wrYluUokvIbOXXhLLEJs+9OK/
bVJx6q3ShSXeZ9VyvvW9k3216NPEu9Rxm3bTRAlCO9sOqQ1aHXxXinsDqoy+8MR5zGyH2pLpSJxQ
SdcQd0E5FVA0IO1k47FV8e9F6Jn3IubUsM2EMnwnJsNgpxA3NV4ju8fOviEcNMHfQqtu1bFOow3V
Pf21whrKdy5jd4c7glo8hSSMVmvVGKKHkp3eJF8J5ZtKhAx1XNosNyXQipa6uyZ/Gl2ndVCu4xp2
e+TJ9qDq9KvhAgREVDsl2XsQ6OgOwLEsWGqYPrRA1d6zUVYNHjXUris7Qn6CKqEnRhwIJWT6W8Wh
9Ih03BaSKiG2D1hF2zqLvGo7pGTTHuH4sqMOadf5a7YPlbP1HEugaDRonN2Q6SZQMFKIJ0E8mzqL
7IydNe3q1l1JI42CHVg6LPgWSikyt6aDKyKo0HR30nIq8otLPhEryKj6m+NTZtkaKGu+gabvfgd+
g7AQyAkpBtIVfHr12EyNE+OseGujdNhToLabbYmPNN6OMlXNA2uXit6Jg9GDVvjAlcch1kfYeH71
6piVHF4FosWWoHSlG35EXcz+HSokFBmebNcfSAoJ7+G6aOUTpyMw4O4gBuPIZyMwaM64gEToskq8
SSsE2qK7R3qpFwfbgnAD2I4IlZ3feewFsXfoeGMqqUR3kYINYk3jPPcOoVINBb6ykhTHlRu1bngD
FT5Gr9A0RYgQwQy+Y9k3dVCwXXgTd/An70fiL8c7r2tq+wGq4dgAv+S4vbEUxf5wgMsGK6uKWj6M
hUiTQzLQnto6AAqmf4mq+xit84nJ1XwLPGx5jPg2OZdB4oYPGPe95EjIXDXuMmE5T8B3un5LoBF+
HlbJrngZqX0iA8IZnOALZwXhgGf3yNSIMeVFWLHyZsPQK2+w+fr5jZ1Fcc8TofWPjLquqeV5uW/D
vBLNduRnCMQAv4vyWQEv82LreLnhLyGx3/HGqvGFM7qnbwiVyEsGkhg+kECRH2kXoQYmHlh+9tg2
lVXexp3dxbeVm7BnG7FPFltvzBuglzViB/hPHG3yrKk+Rqvs2q1PGnPLjUUZk200cqzk7Tjs7Do0
nW01uA6nGiI8jWfDAnPyUytVpKz0SePucSRgZNgorWmUe1FRk9q7KV+tFetlQ1DKYLjuptCzzqHG
3OaEkResKDuSNcqvyaDXvzFrw/TDqGc/+AJNERq2BlV8ZwPVP8YodLqD4ipRuGmplTY/M2rnbCtD
mtsgRrrK3xtUsLUNknho6ungeM9Bo6C+1AFopKc2U+r8aKh2pW5oDSvtDlUVVT/LCovyNrNwd1vE
/rmrdsK9oKH074tOxwwNuvuXVnKwFQDA7g162fvBzYrmw8qaFP1I635zS4JCq1wXe0vmyktrCJfT
E4D0pzQaygeL9ArmPNy6LVOi3+eeU/yqCbmd6GUaorrU95V1Wjr6l5IKwIdkHdyNyMVPltqWxSN7
CO3e9BXH3BtOwsHMAHX5K6tC711SajxhrbZBGer9pqLB+pUlTd9HoaJlWzz19hbEbbaHkDB8KVvV
wACWA9YzpP2dWlz7tQwJWz8OY2v9GFiRbzytV46i9sdvsFFhsxauI9Y4k6g+SnImD3EFxWinNr1p
8QVRHWNT5qH8WoS9fZISc/Q6KVvEpBFN5C8KWBUDGmls75E5RdtcI9MTcLa9I9oBtUzmtSd0qY1K
MnVpR/dgm5vomOumw2ggFXHdKDD4yjjyj6EcB+Iqke2t8MFG5yqOAbF2pUHeqBKh116BIUf3bkkj
RFDB5GmJQ6WNSx217t5gDYeC6NeQ04pia3p3KIRVPfmBQcMA+iBMC+GDaEDrqmV3PVkVolxhVm1+
EvXlgH+WnJVhJajyTqkx9G0s+g14feNkIJ1T5CMbPDlYmIGgkDQ7zKUDiHBDe6B8792GCX5lbH/j
u9MNxgsxqQgYDAtMBBJNz7nhGYfRkei6OH5OaBayrCr8lip09b3HhakeAB5O+yOqejVdtLbAyl8n
oIgYiIE8wMoZu9sh5zC5BiOD6QL+Ks2jo9rHlD7YMGbpvrYz4xHKCBTSNhV7rZPVDfw4Y6/CpH5w
IWm9JoJgDYI8qh27fvkUpHkl927kQaWoOLKxCrtmXd3oCbJaAwylKVZG5Co0PgoM/BtSnAaqDEFl
6Rvi7OBelZppd6iU8SW8Bil0ayG67GsxSP2Oqh2JnxL+zGs3ioJ8MOHS9nORI2t0Qew2Lw4u/irC
p8n3hYwJloTs9FYKtoZ5V/Lx9j0o8iTw8goRt9DtJavD3wblGN81kkMFXwHqRYKnBg0LAsQXuL39
oSq17kwTFYrf6KsfEcEPR98crAO2pPyI8ycetk6Ar2zTpaOSHE02ztk3RcBV3Bl50qGdJJXTXKul
V9nHgJNfskZEp8XbIKYxdkDkTgpTjFOR4nwFRde1YVHmFc7ZFosj0aaiK3jbNSc7wiLHfh9VSSsR
U0ejf4NPYPRePJdgpGfBesvWwJKEVw6x66e3MOYbUlbos1OrU0h2UR1y7DW3jL7HjM0bJ6jNG/TR
EKkrw3pEkNWzOePfyqJNkWoKDftxKWIqjk3zs9OYqF5eieFg2FPTuILkQB4pRsV+Y/f+SCo0suV9
W40YX0vyr/wHEhLzegPjJ7kHwhU/ECTnDYjGourU1v1XQDGxea+mMaYOShHIi4gcicAzwRjaxCa5
ULsaki4EAzFWHSUKpZUnVHOa5EhlWliFozIfmaoGnZoIAC5d3OZlUCgp8UHQ8JNG+xj6iEbynkfS
bogBn22R/4C2e1T6jYJestmPOEk5HSpW6WXPCDm1qN5kUrVcuQMjSKwptjtkJ11dPDoSi0mXKwLy
I3GGML22Wc05uN5E2qgQ9Dg00izlRuGo3hS35AiP6Qvpw0r5NnSy5a8qa93sT5Ym6XUeK+HQyNm4
cDyqD/SLLQa7gmhh+gUd9tmQSY5bO9hY1KanIWc7Na0oiIzDWvFM78kl/oJ9AaQHZTjZfLOTX01d
mvSOXKlWJp1PGY5TOStu9EddsxT1+M9//O//+r8/+v8T/Crwvg9Bkf8jb7JHpLi1/Nc/nX/+o/zP
vx5//uufClEFjglJw1P59x8fTxEn5X/9U/tfoDNBfyhlfuagTeXDFjQPdsRiQ7DpG927VXDLKhvV
xsp3+YLa9Mt/uKLr/f2KwRj40PTa4ixx9azU0LHfFNtBPukwG7ekT2KBL8WBwl28z2xKiX6NZfjy
xa2Fa7t/vzbkQzQ5QVieHUgzezYL5i5PfDqp3vryBcyFC0yP+S+PE+BDr/VY8s/YtZBGwBd4htah
hVd+funvt//+89aIFThKgvxcmXZ5X2CpxtQXPIgK0MPlG5h+6U9vZ7ryX25Ap283WEaTvdrg5LbQ
Y54yMQ7bpPbdVZ8Qs3T5MtMD/9Nlpuf3l8tkIZb6sAzF2YYDTb0nzle6hnKyU+QZUhDkG8qIxAPe
X77cwih3jb9fDsQ/Urhelq8uSecbtEIcgBO+O2rrBAf2/oe8UeT28rWWhoD+92vpoqP3aBXZK6A0
dA89USljwKftypNb+nnt7z+PYKjh1GIWZ8NiE4bIEJOrm7ifHGCz5SApx0zzejc/w9PE9INgyrO/
jEpLmHyGV+HaPFy4CWe2BviKOmXUNvprgw92E7H7u20FfZJPvQFnNstNiyRG/HH5a0ea2KbjVoBJ
oKnLTp/7/dkkT8YuCVA/Z+fO9X4S3xCv0eE+Xf7thfnnzGY4ESlwz3tDe20QlJ44PMnmidEbGiek
la58HUknuTLVl17CbKqbSGcs6JPqa+Mk/Y2agI7A64W5/nMj1ZlNOtBUBo2YuGSxIrA1YUvxqttq
c+Ul69PP/GEJcWbzrOmSKM/LTsVgo9cPmTII5YD7jnAnoKOu+RspSm+N+z6TQ/OGvd82rIOum/K7
nYYaBu+mzob0NyExGPTWLq1nE/2lxtcPemU4bCnkdcUX8lo8iCgNmcuNxjMaouJr1nNEeTYo6oPI
jegbVCe9ByZ05caWXstsggMIp97ceOWdMDqyh0oteNVUlCeXx9fSr88meJRQ90hrpFCqQexzg13E
PmPaH7Xz5d+fZvAf3oo9m9nd1CahEundSnana+ilqPY8CKo5UaaCuv4mGeme2daxVrP3y5dcuCV7
Nt1lZPZIV2JxpkgpqCHgnx4AwW4u//rCJ9eeTfbAlwlVdkt/HVyDLS6hsXBr1Bad3rpCL3jltSxd
ZTbtRwVjPTmvzmtpTQJmrYPN7PTtEVpid2W6L11iNt3BW2DuI2H5DvHdsGvz8FfWRaQmIDQ4XH5U
C19Ze3pBf/moY4iqpJkN9utggTR1x0Y90yIOdrrZNUffUspT7Vjulfey9NZnqwsGzsGEhJaftb6r
w4OV5479NZai7LeX72bpArP1RbVwyXaGUd5xGgXLBzwyfFYKWFdXbmBppszmuZbjziichuXRt6lc
tOYNUnfoAwiYDxAZWPvLmxKmDDnnerr/3D3NZn8DEh0wpqO9Ii0v3OBtyPvvl395YXRZs3lvGUTJ
ww8szkJ45rsLenhNc7xYjaIzfl6+xMILsebzHFV/KnP2Jkh23fg3JiFyWFBbo8783AVmU93Py9hR
1UB/FcYwBTKDQiFROQvjK7vQpRuYTfLIdg3Oynl5Zn/d6htHw6L1FW6+mV2ZgEsXmE1xmyQzaITt
+J8v+hC69o5axnjle770iqer/mV623GXY1Kz2BsWXRdueocjgZeMYbUN+bxeucjS8dCazetE0DvR
k0reDZlNXr01AXx0PoSJYTR7qcVYbfyqx+aXFV9whb7lQ5hfufbCjLT0v9/gaGe0q9qqPMP3SSZE
T3YXqeWJr8tj3lf+qvMtD1oLcsQV0HflylWXXtpsHejI5jIJDLdfC5gC9jYxAdxtq75yr8z5aXT9
4Ytszec88n0HPozzKirjLejU38Vk2c3y4tax/ODKyFsYG+Zs+vsiI46IEs6542y1DjTbQyjplacy
MK/dxzTN/3Af5mz6B5gISG8Uw2tCuM5GZPYmQ9IEUt1BtmXE1dqIIEcSCnTllhbeizlbDfBBgHKv
JXUKMo8tgtBSCLWhAFv7uRdvzpYDTA6j15keS6Zbmh72TmBAG0fN9LvLy9nSVDJny8HQI5uNO8az
MRCRmGYKtH5vIlUopMM6zYhStRi+Ug18Zx94Qs+qXbmzpdEwWyn0TpAtqPv5eSB84UEtpsSfsnFp
J3YZiaKfW67N+UrhguQidKk8N4lUgLOI4EhiUH97+ektvf7ZYkCBPSvNQMo7O6DYgmtLRR+UV7hH
Lv/+0nCeTXsBht6BsiHviqSk6ZiWj4GmAkGJ83eCsAizGwnlK5tr58ql25mtAqoOqaDOGGweGc0P
lRuWP2KRu9tP3Ywxm/74OSQyOF3C20CRb0bhgQb9OUv1t8nENsgq2vTltWLOwugyZgtB5IYoPlBp
nBE4qw+UaQm/LTOV+resN5fvZ+FpGbO5H/egZPkYFGfdKlFPjGpzDEN//P25X59N/Jo6WjDGZXFW
if5cy8ZXDoYGU+Pyry+s98Zs1lP3gDNEQOFdU8NW1qvwp4iLU6DXZy/A13z5IkvvYHpwf9kLUOEf
Owum1l2TW5AHUUZg5oMOqiTJtf3x0juYTW9sr14OYLQ4R6Vsdk3a46tkqbr89y/9+Gx2IwKtErPW
s/sGST7yLuyiMGsv//bCzDZmM5vjuxhN4Qy3kiI/EBy+SEGX/ShgVq2MFJ2eRxTOAbzTtaLz0gVn
c1snZ9jBYkJJsHOfRnwRKOkDVIiDR7pDbz97I2Z3a7x23l64nD6b7I0V9qHmUOO29ejnUEAYRSpB
Gtg7x6WTr2Sbqnd/Xn6U03z7wzdfn031jCws4UBXuZ/2YcAB8RQmT6yXJFXobzH/efky01/+p8vM
prs2pDakTRZHM9bSdQr2aot6daV47rsoScchIRtTFdhNPXDVKzNoYQTqs0UA5RiK/hpHz7+Xy6bj
TG65zu7yDS09t9kaYNMLL7Gwyju3iIgeRz63GqSz84OyW2l1vokpwFy+0tJgmG7vLwsB+ElNAIEZ
bgdy2knI6r4IGf5Ui/SH39dfc0ZGaprfPnet2Yog6qIi45cVgY7tLdi0bl1l7qtp63tsRA/diLTX
9cIrF1t6hLMVQjUoSIvBl3cZfP0tcRu/pBXQi2wEfi5PpXmE5u7yfS0NhfmC0VT9gGCSlQ5F4cp0
suFUYnnaX/71pTc0Wx1IhHekBRr+FgCSxVjIJxKseTNNWLTOeBNK82ka25evtnAv2mxxQK9aatAP
+fpMHwbR5CR+N/7mcz8+Ww6w8ebYZMbsfkh0fy+9rF2BrFCuTJqFD6c2WwUcO+wtk2Sv8xA54CHs
QKxrFVxG1dekumZxp71evo2lC03//pc5U5iVEnReJ+9gP0J5Y9b/91c6UuOny9dY+EBrsxWgCAhq
QQzHo8oBFdtJ3m5Q3ID+1uvoyttYusQ0BP5yG77md1XdKtVdVpR42YKKbN0kbQNUhMF47Qwzze0/
LM3abM4PldC6AAX6nZ+2erNTSe7MoLKNmgxXsL418YJaPqZ7bEdk1fXQZoBR/sD0ptavCD594W9U
TMbVNgNLqKxjv6eO/7lHPFshbCWxhtDsSGsb6pI0G/NXYOTlFq/Ir8sXWJpLs3XBMURlWwoYLslB
tF23dRX9AlzUvVz++aVhOFsYChW8KE8QyldowL7R/R9NqKrP7UhBZaLqXDlILaw/6mxFgGIsuzqW
+Rnt6rmnYrv2RgJk0YvZ5ChMnbM08l25TkOEz7vLt7bw5NTZQjESLRRXCTtsq1blycU6hH1FoLa6
smIvHa3V2VqROCB9sUyzhffyH7kYzmEMSEvm+l3TdQPFYs7azmA9YS/tD05EOeRzNzZbOsA0CKWp
2+zepdqyMjU2mIHtXplsS09ttmbA0Ai8FDDYOSSB8UtNaKKysgwM2pvP/fHTdf+yYFiiDOrQSPJz
m0IqixIwGFC+qivvZGETp85WikoxEzWv9fxMMGyzVkhWp0jo/py+c4Ou/worb/3vLUJhqp/cw6nz
FSDQdCgCVX5O8D6h9IFGnTqpuDKIl25oNv0FEXjxCErjFsrnTwTcvxvMGD9A1hBrCc5xH7sJgeiS
BPmQheLKbF0aA7NFIQwB9am1nZxJR6++FSAfcFcTbnm4PAT+/M2wvdliAD26M7sxD++7MH2edotF
I9NbJQAScvkCf/77bW828920yl0044wxqck7Q0m17yhMiiuvZOnPn017XYUL6IPkuaeL+iKHErRA
GddHYqHd8+W/f+kKswnu4NhywTJkoBc1Ik6E2XbB90GVQX/rN9I3Hz93mdlUH6Iuz0dMxhDBsHcg
x0KTST4WmsIcw/3layy9itl0zxy43qHaJOfR8JNT50I4IGyd2M/P/fxsvmcE3iBLz/muYE73jn0J
le/FdgvL2nzuArPZnSngRzXH5WUTQwD/H40peUfPl3/8z5MblMrf10LIWn5BT0GcpopZEPl35FJ6
O0KBmj3l+kesZkTF8l/l4pM1eiBjf7+kgFfkATnMznEI8AVzZYrdU1IOttNrW+iF0fs/tH3W4Nf8
+cmZSIlkoylx9YvSMr6zqqs/N6rc2QR3CpMvFDu/M6w2K3hx1Rac6DpLiZH4cvnVLN3EbJJLN036
2o3Tsz8dmPSmumPXkt0RVnXt0DxN5v+5qbXd2SQvslgVJTjIMzVruYmwA/qQbGT8HRO7PJMyrOaf
2i9AYPz7O0+M3isARmbntLUIt9YI1V4FpWu/f+5RzaZ4X0JycFs7PZN65gZT8kK7Kp1UWVfwwn5d
vsb0W396WLN5jmm7qdJ8yM5kTz8hCh338OPdK5+LpTcxm+ORqEmGV+r0nNT2E8HQBoJrRz3mfJmw
mhdXVtulW5hN9kL0jR1kcX7u4/ZnYvpgMPNPDtbZpC7ZDQbEnMTn3h6aHeLaAqbCgK6WfcHnxtBc
rJeTDlFLwifPcalhuBOWBPyfgC45Xn7BC/NtLtcjAipNRtNJUTRacmvplfFejuTV9KXIr3xVF16A
M5vSJH+GgARTxmnWv6C6t9bAKeL95b9fm17jH0boXLMHjLfCUR7QKWTBdu1i7yIxXtVjJfa9ncHm
mM4IprlpG+Lha4vxFWafPIXbzmyGj2ZuaBqd0XMLwXwTamBcdpEESblCgZV98vnN5jlGUrfMaz85
J04nviahHanrPAl9dXf5EU6L95+e4GyOK2NFUBq5eGdNKj+ko4RrZHDnqTI1nQ+LMUpWoVF+TuRq
z5WDuk0Sehyq6bkzNWMzdg3R2MWgYCvHDHdlZVwacbMpLzV0blZqIlYxKIyuJjPam1OWOOUuP7Gl
STOb94VqNo4BGYCjR4UfThZVeShcSzvYpt9dO+YuXGQu5hucLpeEpYT3atP2kBZVf09Eabd2THAl
n7qPuXgPQt4ojJwFWG89Su+WcwvcZ9hrYxlsL19h4U3MBXxxFNsR9Ak+gVQi9jmHchnJa+rApR+f
fckDWzEBjFBDgXz27nZO9+Allff6ub98NrULsms8w8hZGJX4oFhOsbGwmVx5LEvvdrqjvxzG1cTJ
4CRy0CAL+OAkegoaNdnGgRJfGaELO1x7NqczF1NRa+JVcHv7aEbEiU2FpaL3X7EyHwerOQQV2SOR
Olw5EEzP/A+LiD37lmdWQ6wU0Q/nPnd/dSPhy2WpBhvsJvjfrerKUrhQ+rHt2cz2yeOCzdMx89gy
ND0SSjhbwMdQLb2KoLgdE/YO9EAQ8Va3gI+CT86U+YznfWmSi5xlTToNecHqK3bu2F23pka4zeUh
N30Q//AM5zK+rLRr6DpGBgHHtf89HY0Up5ZmuAL7u/ko4j4+XL7UwgCcy/kCZTAiiEfRvST5cS17
B+MdJuDvBDmBMb58jaWXZc0+/IXt/f/5OUn1nTp+6qcukT8qKXgMmX1YioNGsWiVVShC9bXzZHKl
p7iwMlizlcHCA6u11FfPjglAib6Ra1cbDpHm0+VbW/r92eKg/j/Ovm05Ul3Z9oc2ESBAwGtV+VK2
y233tdwvim57Ta5CgAAhvv4Mep2I7da0ih282hGoJGVKqcyRY/ROCAd2cCUXuTjOUMJ9CcCU+evy
1y3OGxqnwyKmJ1SKZNpSH28bsILp+K3vlAZuO38t5KvOy7eqzelKDGibjXFYqAGULGgC5WfwUkBX
pSlpw66pAiPKiiXYBiB/H3cC0DrIBuC4i/tueuAaRD37DNzzzeHygtm+b5wKPjR88zBANqKBeNJN
CHWtW7CFrSTlbF5puD4dwUFK5wbFHDZ5N+Czkd4VwC7+gx9IEJxyDnZDdJeueY0lGjPBfElDGihY
TDWy59UbWbCdIOZkNyNcyNU/xiJp9w2a9FcuIsvkTFxf4HsgP5O6fASbAXJrOwimkfInr9F4CBoe
EHt47DThIQsdcdTMvD5YGdeyYyaMQUiZoLNTJUeWTeAoBw4eTEn978vmYJuUce6U4BpvB9pWjzHI
3cejLhvnOoBIJJ75WngPig3PYADf1nIGgsi/jRtKBWjYRJHyXHNvhEBOCV15DT2/bY9kE0cIKqKu
qlDuAA08NIIA7tQQIs4znuwhlCofvWhROry8brYDO1h2611YwqMAvLF+lJ6kwAWkwLR8pUP3E1Sf
wHVZTL80dJcO+QhNhL787AHcdHlcizGYWEIls2Lo2hBZpQoELlfpPCRQanLqNvp6eQCbTxnnTwla
Qdfx3PTkAtd3peavy6wIbX+rvgp2fGyPXi1XjM82GeMsqlKotnNe8zMoYSSISwh9GtnGHgIaGIeR
Rgp/HDWi0q7T4CSNIze4cV23kIfLK7VcYB+EICaWEFJVIFPxQd6aaORBQQz6hJ5NKCBQsGhdHsFm
ZCaC0AXzBJRds/rMGaS8MrRfFPX0D5JyHLK1SX4C4dtRVgpawvn0K8JLdGXcZQM+mppxKniDDkAL
SHAJQQutAyovCL+ypX8w7YDXAuSk3C/4KS8Sd7wo3yBMNuwuD20xCd84ISB3CIsO0+qcuby5YlOU
PQFmLm4uf335ykfzWrbyndPGHoWGuFOAbxcZefBTptUuidv2Bm3+30GqNlxfHsY2ieXv74ZhNYgf
IPWGFwVHG3/cLjWwodqYKvWNEIRlUNdCWMDPFBpIyIwn0Y1QHl357Rb/9w3/zwt0vCIGQWCdMZCy
Ij+0RFQ8S9+mBBIK0C7bVSFIey+vlNXCjSPAgZTyDNne+gy52TfRi1cVg0WJAZoAssjmCsgZMBtM
3+bJeVG+++vyqJag0TdOhjrP6yKfYN59Gj60pbgvfOH8AN0faPfd7Ba67eo665N+HySeu3JhWGzC
RAjqMnc8cEolR+5N9Lksif/PNKLmfnlGtq+bDus6Qvj9hBnl0NYApVA7NC+QKgqjbdgvasIAG6ZZ
E4C4/gyx9CQH62MInsu8zcaN62O4JmUg0IHWSXUGXU8IimVWd+Oz9EDWtxK5Lx/6wPeJ6ZQOBABk
nnOULRrvyxxN+ht0b7Afum5WnlKW4+VPB/A7v5cMDF1ZRqozADB5vq8k4Z/Ryzh8y/ImcA5hQOKv
l/fbNhnDS+lCmx7VXnrSmQYVMvSW3TtFZ6hHQj8LogGXR7GcBcRwTp7ivQ6FT34eh5zsHOQMIHAG
AYdw/kGT9ncAShkwj67gGG0mbDgl6FTRuNBU/AxkW7dvw2G886tpGyKPmnC/EsDvYQIz1InWoNhu
JbTDQG26FgpYfru3LOC7jXdVhWy246cgiZOQthtb9P2Ak2vbNph4vzgc47hvw/RU5uwtngZgtUN6
DZZ50Cs24/PI1LeIAWZ2edMtRuwtf383F6l01quw/f9VRQS5EJ3m6I4BoqcCxV/urPijbc0Mhx+q
hs5FUpf/rV5CcEod1tkJLP7hLYO+mwTkmjqvBan+Wdfq0Y8jCgKKrv80FLL5cXmZbD/fuIVdiFRl
cSKLs46i8amNkFQrAuz75a/bfr/h3y2kEYIEpF1nCJ9D9QzqmLsaoOJbaIr/5/IItt9v+HbRIwmc
a5RjIHkRPxaS9siuepTTq8vft83AcGdwDs5hDzLEE2Ssff+6mQQtnse+cZprNBPNazVwyzRM0B70
waYeEszVOe5KaI3FGs1PjSf9jfGoCdCTdTqmU42KaBCo7BkfrkAwMoN18vIq2X6+cW8LjzPoXwl2
JCj9gXZT1lfF8vre9nXDlUswf4EAFzVXDu1AeijAEx0/QZ5DbyPhoe6y+e/cjIE0fIpzwCgAWgVN
twvJNo/w+XEpSyMSqbb5mrus3rth3LZTTdfD1xQPg2+8SaLmPxDkRZnv8jpZjjwTkZcj95G1dZmf
aY/aTg6jOkygLDrGTqWOJWnCZtvZauLwIH2AsCNT+RkSXMWe5R2YxbusvYMgc7UnNQ++XZ6QzawM
59bVMANOXTAQs47xTQquvV8g9cyeL3/dtlyGawcOCFMmyL4BU+r9w0cnASN0G0BBqxn3IIFH1/Hl
cT6eRWhi8LqgVn4NusAzdLvBuCbCvi6vE6aA3bg8wMfvgNDE4IEeRxQcFDlnbx7B1J+DTP8JTC3t
pwJCKj+bCLo6EUTb3EOkqbpyccRscvswMdxeg3i5glxadhZT5b9IkJV/B41uebg8Ldu6GW6PSj7N
BORxz5JM1YOPbk3oU/ZiDefy8ckeJobTN0xVBfaiOofQHX5EQpTfkSwCNyIoeVYOLtsQy8zeOTw4
BJuGD3NyJLpZlMnDn/nkg3Y+XMs8fWzCYeL/PYA3gmeXgGD2HAESTWIGRkQIFv0YtZMfWyLS79t2
wrjGKXeS0R+d7OxqdY3W2fhmDIVeCaBsi2Q4OQRR+tmJiuIsFLjCQNraXHcD/TyNYbTiH7YRDEeH
FkkKeYgRUuZZUF3RXpMDG2l5mAMASi+vkGUjTCBerGTq+YPM/6QbIG4Yf3NBhZ0irVEf3B5tzNt8
wkTjLaAmCAN2ydGd2ZtswGs+g4F8ZZ0sDhcb7hykkKFwZpadW2ROnuWkqHfoES7nK+5g+77h0Gju
B7Oij6SvF2TJQQxel4LjoUy+XN4D2+eX7X/nbcMMoTfsdXaGXF3/qcrK+KyQOliDZVlgR2G8jPvu
+xwRzjDpbjzlUucPS6EudQfIf2aQbEZ3+U75XbZzRV09gOO+gEoF+slRl942OdPTodwCKfAqP4dJ
Sp+Y2wi+bzPi/N72ecPDSUChFpYiyRyWfZPc1PPQ9Q8N6LDVxr03vBwxF4TUoTtx1jKcbtMEwoBQ
cPP0GhhhsdF/p0XC2PBxnYLCKwek8wyV1vJbjffGQ6/rz1QX6BcC/+W3JAm2bYWJz4PifVBATaM8
A4eQ1Pvci1N1BfWwtb2wJBNDE6DHqc8giIR8BRnE9wZ8kwsjyuSV4QGSYRoK1+4NMjEPHpoYd5st
zMTs+X7o+VUb4i4pwuroQP79azdCpG/lcLGckCZojydhRDVkUs+u2yV3GoLOe0JHsRdxraBnt5EL
IzTxeaAeVn4QhAWKMRBqTpcnFI3nTwnEfcjKVCy2FhkHwTS2InNGhSG0Cnai5veQnoZiIoFU8A6H
ptxHJPe3ZSxDk9YPIgBzNLI+O4PfMuDXFaTQp2Pc8XAtU/Jxeiz8Fzwvm9H5BnD8wyKdtkvHSu9E
FN2r4EuaolEfioHDfd23a3Vg2+oZJ0EeqyxNE1yVPeRXQPfUoy1zYf3qgmYvSP1UoB61ksi0HdmR
cSrMvVOCNFzxc4TK824uya8kGZ4hjf41FIyAzbqGBvrSpSmqJx2RO9U42w4JE8oHxfa+jNGtfSZN
IB9FNlKGhKMeVj5vWUQTxhdo322DChMDGi7b4dLmO0qIODjT/EtTUe4Gj/HDprvBBPQhd9BBvrQF
Hhlt4FMl8gNyFGvWsPjMB+c2NWICVLgDiGGOqAK14kVKAIOaGuSnl3+5xbKpERG0fA6FE+rkJAp2
QmM25LJaMJmP/n0yC5B404eqX6MAsNmaycaHQmaYDkHd3ikN/N2opp2mw5cBAqU73cPGoEGwn6Ps
k7cAPIp4YdkXK3ZuW0QjOHB5AJHFRANVTxLIp4qK8WlXlIFaiW4tD0wT6ad5MlVFw5CdQh11oYYg
+TPhwX9UPZyHaAD3O9gbpsFfC7Vs8zGOiIixOJKO/9/xvGmOoUYOuPBlo7Bdr9Q4FAiykIWGqMS5
6ruHGpepW5f9Dt2M/zQOiH370PsE1eP8uonFXQeJm5VxLRegCfUb8lm6Y0riI2sQ9eQsug5KJFqJ
g5PpT/vR5ekttv2BQ5kwPxlCKG6CJO8jyO/kk+y6knwq8tqZocfQBc7t5VEsO2Ti/FiTjdBgF8lJ
cXhXB2Y6iCKsMdHYVso4E1rwdPiOI+IjoJFjDJ2yMb0Fr5m8ykdEc6R3k6dtszDOByZrCOO0aAZr
h9g5Af4G/fQkz1e8xrZGy9/fvxcgJDJm0DQ4d9AQ+Ny5mk+Q/QunbZD00GTuU5HwXJVP8VG12c9g
BJCY6A46UuXGXofQJOiDfvKMqkDFTmhxKcY9dKYQ5eTjND5B9bjaaEqGs6NVj/o1caDwR5g376uI
8lO7xDwrLw+bQxjuLpqygQRrGx+FSH/kbuwdZDJ+A96gO1y2IssAJnwvKAdvqKCgdSxZN+6h3XYK
6ii5/T88zC0OYUL2UjaNkFWpoxO01XB+oClST2BfgybfSyH0r8vTsA2yhBrvzFWgtZNl4CxBnWkq
dqgwQUJGNec2of6Vl6A98vIwFq8wsXNah3E8S2945Lr/zRlkfqLNJ4eJnHMzCKGoMIyO7lgX55x7
1Q9w/rVfWs5BIwjd1lU2WdstYgLnXJanRQM0+tlx9DM0nOWzZAshRwPi5WghCyhRW/7Sjbo4MV6+
5XQNEG9bQOOyD4D6GCYBdjchWfLsQp0FUg5Oo7cha1HM/9sOkCqbpAuR2VOQoETLoUiMh03Gr7dt
v+HtYo5zOY9M/sZjBsznEFGsXvJqI+4qNMFy4FYmMlV6fNQ0h8JxC6zfRFcZAixLb0LlBum3yq3o
+IhWL4gmeRX0cpAVH8+X18YS1JswOfQG83mmqXpUA3hqEMp1ewhZVTcyD494J2W77Ue7ybiX+1mg
67GWj6Qu3qB1m17n3ZgCmr/aaWRbLOMW1wkdGHCF6hEIrFtZpvndPChnE0QWOHvDSPEm4XU+uSco
auUHN868fe66+oqNg3xcz6/b5rD8/d2ZyCFUCeqjuXskbcJ+gF0/y0EjPCX+zeUdt1wdJgZOUdkG
2RB4J9bG8rdbo68F+G/+BZKNeuW8tb1LTCQcrWixUMR7Jxm7+TiCMkj77N7Lodvr7Tzo6cX9Lh9Q
R7hVIBPv/WugiwYBai/XGeP8LkhKWVFws4VQdbg8a8uqmtAMIWuZQPjJPQWO+jaMiH+raWP7WWgS
Mbld0QOkGPenWFIAsOIET4ddRJxkJVyxbZlxgLF5intHd96JxPFTLAGHHEB18qWjSq5cxJblMWF9
wtMQcgsr7+TWHvSUIOX8lIVQ7Ni0+CYMv0r9hMsO2ctckRayWgyt8Hm99riy/HYTHjhMKu7EyPWj
aibnvoKkwx4JJ3HY9tuNEAUCrlqlXV6eAwhVXcm49Y/OkjLY9nXjwGo7F030oOz/PZV82hczhFQz
3gYrv90WMBDjyPJQP2Bs5EAGIqPrkvAzFOWS7yEkNXckBVVvXSUnriEs5OoQAplq+r1tWstWvTvD
JNUs5zSHwdadg5571/+klffj8sct3mBCBUUDjTZI83WPkNlEh145fUtZNN8PFMoT20YwwhEVQIUv
nSg9DnT84iZle5M3nO2g47p2CFuyGyY8sArQEFsVifMrA07wukCvQz55910JQiMP9/EeGdE3J6qg
B9hs3BLjSUKCEGWJqCEnwOJ1fMVCQdP7jLQghbm8aJZY3oQJ5rOXJ15H3NOfJ0mu6NdAzh16o9O3
edRrhGaWzTfhggp1NhQ/CtwsVaO/pANTX0HnH/a7jqO+s3J/2QYxfJ5QBy8Gr3dPIBkqIVaN91te
+u6xYt64kgawGICJshtzNUKgUpXntIshp+dXYjcU+RsT8rfOUn8H8WQOTuLw3qHFGm+jbVpGFA+V
+7IPc+wQ5JGjw59pBV0dXHm+9FaCi8XBP8gEeYbnCBbWqfYG90SDIPvcUuKA+7peA53YJmDcg+ir
agt/YP0Jrh685XGYPLUZBdn4lDXV18tmbJuB4SdQw426uscM2qgeANoHeTcVa9hEy8dNyB1XehID
4I+nPOHkJ5UqGu9rUFzrleW3+KAJucujMknA9EePJMrbnU6QHXWd1rmvk3m4cRZhhU2LZFLjCeiq
17RvXJRRxuoBbXbiGdri0IXc9nnjVox5wBtfufTI2lCBkBeQ3boHr8a2ry/W9e5yciF9CgX7Gl8f
mXPSre+ckJYPv2z7+rL1//v1y9+w2LkJqiPaCf0IjIKQBlp44wOvuhqYl+6rRczn8hC20MDE06E7
sdATm/Lfyqlf/7AHQ1m6+QqFb4i9tujL852k2zUtUocj88J7kACv8bfZrNRw43gcwHnnO+GR94ta
xfTtTyIRT6l/ppCv0VTZXM3w41RW7RBFGT3KIE1/Uj2L1yQj2efLy/fx1wEE/WuX/6etXV5n80z+
e86hjAeFPlzcK5vz8eUQmOA66AlWzqB0cFxoFUpn/sf1+KsbK/d6oXnvY/FQeH176+M/26ZjXHi6
STwUj93wyGghblFdJo/AsvAVTZyPzRlSx38vVjwJ7hazm/8GcyyQ/bVgYEspQL//dR75KtTftiWG
W+czydFdkeW/aU7lNxSiyCt0t9eUQmxz+Nut/wcScqAxgObjUcRMHZBRdHdBFdB9Itkacm9Z7H/f
nf6/3jFRWbIRR/irD/FttssjPyh2cSTGnRzJyPcOWmQeR0LTYMXMPp6TT4xdT6SOaclF+ToCxLIb
u2kGdz30Wpny08Nlw/rY1X2z9Snt0wiVJxq+QF22OVVdGgUntBrrAELVw5jtKzQztysVSdt0DAOI
czZGpYfpUAYN01HRN50H6MZGJ9HlyXxsYb7ZBgWN4SibqF+8tlKpdj+A2286+Dmk8DZuiBGgQSEe
cO2M0Bcfk7kiwfBFJWl7E4/d1i0nf7tigD60PHL8EkoF7A2czsM1dfyfY7pRl9M3HzaEldVc0zJ/
TeshFDeiCoPsNmpKuUZcYNsE41wHSUk5U9zhr6gPuXdOLsrneBZr8l0WezUfMWkLRrg21dWrgGE+
66KFHy6kbg1Ns5tWFmvYTcsszGcMNDlrXPJV8MKbLO0OMh08cUR9RZQ/Ntmq2fhEvDTN5jArXvHC
S6/qQDSfXa3BoX358xZfM9NpoaghAME7+sJ8GX9u+4rUu2yK1U8k9fTaIB9fg76ZVqNe60eVTNzj
QiS7IBykx/agkntqVfQ09MNjLE91qp4vT8m2Jcvf/zdw+x+ouEdQGdXZawjoSY2SYzVmOyCH1qhG
baZlODfwzH04ekH1SjQBOkfRz6h56T2fpfxdOOO2ZlnffIEVQKJBhtXzX0oXBaFOJ9Md6APHlUyk
bZGM0A0HH56qSO6+xlE+z2D0kTPYqfMq2XaG/4lW321C6kZ5OVWl/4I++VcQrgzXVcaHXVStoqYt
t+y/nmADBNEqnvlHMc+/0in8DAacGxbPN0Ps7f0kXlkoy26bL7Gh4+NAxjB7ZWDo+xLGkJLTKf3u
TKI/elOzKbHqm++wAP3fXGQyfIGIlcP3TAFUewMpg2Qb95nvLtN7tx8t4tAWfDTVSwc19aM/CfKa
sAxt5pd9znKMmE1QMeIohLp1hzgHuyGaWj7VXNzMMcuPl0eIPw6qzP6nmJEMdN1O8UrHkfkH9Opl
z46H+y9LvF0cC+8IRuRQH+J8TWjGZmCGny/djUqBQOVIyuhrmmfFUesBiFBF2csY4JcA+thsYnP3
zUecJ2glnACXYQsVb0BA4xA0Tn09xCuRu8XdXcPdk7iraNSW/NUrUsjuliOKRXQQ7cvlzbF93rjL
KeApNAPY/9VrQKR1qJK8dK5BQrOmuPvx94n5ShsdnZVDgVu2zApsAzSj/2lI264s/sfGC3mgv31D
AjE28iAvX8Mq9MYrYC/Hbh+lMoDWyjitbcHHBwkx+50oWhojMtDoxVdQc/X2CV6yqtxho1ukc8ps
9gIHbZVgwUtWXMayarERI4IXZ3DRRhQeFXPkHa3cqdlXlaZrqr6WdYtNo2p1icNEpq+udMVtFVfV
k0gh9lr1aIS8bFi2IQzDGheCeO3N2Sv4XmT7PNAqGm5ZGo9tBIrLwl/Lt1mWynzZ1p4/t6g3gS2N
MR3tRNKDEYVCZXFN6M02wDLBd+evkD0okroeTw7VzlAmCnt1PaQOK/abFipZxn33/S5K6mgOBH+Z
8sA5onW9affgc2y+xzGkly6P8XEYR8yGsSHnWeRWU/kS9EDhLwd9QIY9lJ7olfD9ZC+z6dfC9uQo
Z9O5QhLDgtFMOUmPjv5Rd+K7rGK8mBPUnNd6gy3WZfK6l50OZ+3OCFD68Gu3PAoYSmj/h0eUzecN
8408L+wLZE1eg4SAZ7sOf0RJ1/yoSjS91s2wxldjmYfZQIagZ0JDc8Bf0IfxA/chuee9ovtczWv+
8fFdiOr03+bVJji8ug7xSYIERn3Vh1re0p4hi1ILqnaSQNsEqCk0rV02NYu7mN1kHNU0L22n9JX4
de6gE64/jj4EqlYs2fZ5IxoiuMfrQUj6Ekxe8SkVf9TCE3XY9uMNXw9QzZ9FyPxjHpP4m5R1ctez
al7rSLT9+OXv71w9rtpJyIbQI0+b70SiNBClWbKy8DZTMoKewK/5EKLZG5oD2IQ7YKmjrLyqCbA4
06FGTL9xILMRSvbaBTdhXr9K1/2Vszb5nhD61c9UtvJwtvie2QjVuU42DKLLX7OCxzcBLeodc8Ee
NlAhbySUM1ZWzLId0eIy77ZD4Q0CSc0+fqGNR+8oc0O4AnKnbOX7tnkYttqJOnJJxugLiYbuHtjz
YsdSnR740EEbEKpeKw8dy86bvU8SpDlBJZLwZeYku5Fj+XV0SXGqJYoWm/zCbH1iURXELUhJ8h1w
OwIxNcDszaHPmrDd1oVKzH4nF8ISLBdDeKSeFg9kVjUKyqxfpde3AKKI2e+UN2PtxxwpjFyJ+RQ0
PdCHIoOG8kEVTunvs1x57S7FHT/u/I6goUIjdXqdgc6Wo3GDk2llMW1mYQRfJenjGPPzTioHI2+s
ILUgoUe8n3ny5jQDW9FHtVm3cYNJP5s7ryjpywSSz2nn0cH53XVusRJ6Wz5vdjo5oYLnB339qgYi
5mKXTDkdfkrUGJq1dI3Frs1up8Epo5nQAKz+TXRfS6IPdR1j2SKwJ6+4qG0WxhHQUo3NyDWqLm7d
Xcm+hMJdk6+hXi07bXY5ES15NghMgAbeJ0Qr7U2rZNtex1F9R8JhWNNsty3U8vd3Bxlggw6SD379
Ommn2XPqjcehdsUh1bm31i5oW6nl7+/GSFEJmYsgDF9AqTWqg1cWINeDdtn8edMRY/KYoxewyNKi
i18UA2VF7GU5ugSF9vyVwMESApvNTJQDPR2MM3ICYOv8xlU9db9At0/VPtQT+LTiSLtk3wIMpnfz
jErMp6aoo2ET9hHSB3+vnivQ2aIDRF2DH5Xf6IgGjptiBDjs+vLqWaI8s7lpwOEFrSlUD9MArOVD
kPZf24p/lrg7QZwj5LXDHADGLw9mMWuzpUkB/uPOs7MspQSLHnqS87TsrjQXD061SiJlMbh/dTTl
AzBZyfIGjvQvjvfc3kunNTER2xQMv6944RfJPMYvfhG6V/VYBVcZjsmdKlV/kK23jXWZmPTkMRsr
DsYZ8SrRock4Z1cuCeQdpAWjg3YYP/k9ENKXt8VyCoTGKRDjDSkdsBa/TGCIuKnc1r+p+kAcKrJa
HbPtiXEIgId44KOqwxdd+ch5VFm3wLsHMN5tm4IRw0qIC0JHJKIvKpm/pIH3sx4J+ALcjQG42dnU
dqOTgimavuikGQ+DCwwyNOW23Yih4eNS8S7k0xy8SC7ENXUhUAkNSb3idLalN67zyRFuHBQo96hk
5P51IgPGn6C7WpYrOaeP07TE7GfKwr4chA7pi1fwNxqP0a0aiyvWizs5jFfUQeN0UPQbp2P2NkFa
bKgnxxOvNUhK2U41ge88cc8dy7fLpmRZr8DwcIhUlpqApe9PDliIGrn5BnEy3bYdZj9T7IQS8NqB
voSADvfIBaaOOHTKCbYukOHN0HVOOzTeiVcXpgrAhqreOAmjbekZs42JV+lcl2BaApYCLS2aAXGU
lHyNu8Byupo032PvclKzAaceB5ZhTPpgF/hqfIbiIh5wkm3TSyJmzxKJxmKg4Ng6liP019tpIrdT
m3iHyxZkm4Xhzy3QoZ4C08SRoPW5rLv2EM/D86IDm0A0dOXEsw1iuHUwcGeSiYyObQCuKLdAwRNk
mG+shf6P14Q/L0/FcjWYHUwu7RjoI7zouAhq/uk3AYXbKcn6cJs7mD1MDDwBJW/G6Ii0zD86AcNy
Ruvvl3+8xZPNniUBhdSp5pL9GGbU8UDa2/u7btgIZyYmZzdwQQMoexX7McVZ9qziyb0mYd9XO7za
5+dtUzCcGdQxRAhHxce0ETUknjI6pVeeDMqVJbLt77J074LzYM4z1pACb9si+PFnfzlP34phtanZ
YqZmxxK6hlQagYAcmaslj89BdZzc+xwrdE1rUoePXg6Q/srL1TYb8vdsWqqQc0Wd80RbQGjJRH9S
CmGMLFn1OptJGa4dSJ/keRrHxxJSjeCbrsHSEY2bKnbEbOQZfICtHFGl54yE1aHqtB/sKxLGa0eG
ZXnMVp4g6IrGhQjZvRxc95q2pLyLW5oeUGRdi8Ms62Pi4EgW5C0gxZDZptA8Ij3A6WPk6KvL3mCb
gHE1yzicg55pcsIEelRUWD0/DapTxX6avPjbtkEWS37nEiItvFQnc3REzyzOVJ7UN7On8l0fR/Ph
8hC2VVrm936IuQ/BG6CcH1CJYp+aPHMfmrhb06W2fX35+7uvS+h6sSRnzg8E3M5xFtE9chThSqxq
2wIj0E5LILf0TKNjvNz/f/hRchZ87Ty0m25bHMOJReeUI5eIv/LO+8RI2u5QBtgG4icmxA2cNyRD
A0WI+6x0oCo41lqBZWVjUZ8Q41YG+yRHb9Dg/OjGnN8MedFeu6H8cnll/oCn/o0yJSbCLQeVmMfz
wH/AzYYLE0watTvcMBo9qYKLa0b4C4G42p4yej1F7k2vMrHLwH97mNMqvZ68sb5qeLcS91tMwcTB
ubKE4vWY8bekBI8k7ozpJlIg+nHyVUSibYh/ObwfNFOTlG+6KLxg1/bjI42CFkKEoPhfsTfLDWXC
4fIQHAl5l/I34H6KEqx87DtupvjAgtn/7GVrgtK2YQyf532oyhgdL9Aaoife+eBVRSdi2rCX2UEl
7bKF2AYxXJ/xqAu7rG5eZQTy05JS8V2Xg6t2jgNKeVCBz2ttVpZDxjPOgTapiqmfx+CeuIgFOXAN
u5kjAro8jz+f+cjSjUOAEVyDsnH9Y8CiqEDLjRuSdN9GcZ/nuzxRGf1O3LTNxX2X6ra7T5Oa6Wwn
ygjQikMVB3z8TdsEdLM7F9rWbnLFynCkK45om7wRBWRRFQ6xz9lbUZQMFG5DNbxEc7EmuGv7vHGI
DJEMGlEOwT3Xvu4OQzZ1HprKiNyW7zFhdC3k9LTrVcF9HDlxXe/KbpjFV/QFgVAVpGdoPVrZxsVN
/7WLfhQbRuKq0UW/p/SOrC/e8lAWN2grRH0EqgRyDyGNCqIKUdFdXTaaDw8LjGbYDBWQuHFGSY5q
GrIbjqL4YVCtvi5AgbEyxIc7gyGMjec8riQSfd4xzgDd+kyrvk5u8lLGa8zitgGMredQMOnjNsIA
1MnvIQYib8J5tUvB8nWzANvSMABmK8+OVGixDyDVvk+c6Ony8n949qDFycALgBDUqyABRO/zcIY8
WM3AeJFO1YE7NX3oO9xEl8exTcK4E9xeQFbTq7KjpF6Hfkiq6X9gs1J/2/b9ZX7vwqe46OeC86m5
U10CngVe7JOsXatM2X78YrvvPu6UELJykeo7dpLN5UG3UwAtpq6Pfl3+8X+gwh+4nFlw5XHjuRA9
zY4BStOQrALRBWcQsS8DpGxm9S2PEB+UBfX3wsm/BmE3gbjBvx/daK1e8mE6EHZgOL0cZlLMXaLv
KI+vOWseSpftVVhc0cz/T5Y8+c0aWtO2mKbDF+D5TgSa+mOgs5/TfARTrAO9ZWflnLRZtOHtmmYA
TUK1+550dR7uwEYMrWjkvJw2CHdOPPlIbxZIOPM1yjfbhAzv17KdCzeJ9F3eoXeZ+i0BMyj7ftk0
LB836660nToFOcrwfki9T2XmiF0oyBpOzPZxw/m1yEitqECr4Uj+M8ZDuYNq/Jbb1o9MPklwA9To
OurCo3aoi8sfgA4/qYuV48SyyWapFQpCztjOaXocprBTd5rFyVXkieZUqDFrjyF1V5ITtiUyXF/L
xi/RxQicAtL8t3rKSHlb966b3Gzb32Xcd0eLB+it57MKOMyw9sZHVKXA0zIXm2jXsAuGW3Pwk7PJ
SemxUm7TffP7mYvn0fE9Z1NIiRFMd25akE2kLLxvHS8WOxKCFn0PvjK5pitv2wHDnxkfvGJA8+ot
Lwp0WA8i30Es9W3b8hu+CyCGdqG/NKW7P+ctC6rhGm2Z/2z6ulk5bYG2a6qUDPdDox5LkRfQI9um
M+JHZsEUKloqxSMRPz1VeXkYgIMGk0W9pWKArxv3Nd5TvuR+ggrz4KQHhOF4vbl8U8IJX1/c+p3V
qymWIGsjzq2rAbzcsSasf5EetIbb1t1w2rmtQ49CkRhMV9CNvy4j0HvOwl1Do1os0pRxdtE0KCsv
x+c74QZX08zUTVhtDZVMxkeRDFXJWuHc6rqeH1O5dAA4XXS7bW0Mfy0ngZVXXVpAHlWegjltdlk1
rZWxlhX+IJAxi6JQjgAkn+G3u0ktgkPc+drdsxIJlQxMspdnYBvD8Nk8nkKpWAV+3aEp1HnOI7Xv
4tpBnUZsu3XN4ihJSuW0MwNVmpjBQTRJyAdWcN3DphmY1VDBuBezzMfnZY5Qj4GmOB5id7/wFV8e
wfKGM8uhra+iCBExvefcu1HA1mioJoDwOz7NKaiki35NfdU2kOHJpQ/FdABdw1u3De+XmDFewtU/
SsL1YT0MsoSnJuXjoEXJgihp79KEPigyXqNb4oD2jNs8THfT/yPt3ZrsVLnv4U9klYIi3roOfVjp
pNNJdie5sXayE8UzKip++v8wz3vRoZvlr3yvklpdBQjMyWQy5hgzqPLLLQyHxbrNt1JNWa91O0dA
TM9AUuDWkqXIxPTT+frS2No3jmS1eFICeTZduEa54KRg3nm2bNwkbMthWDe0nMfJZ8N0kQU/9+xz
n7N3rAAxUMsfunkfiRYNfeNM1kGmWTTQ/qaRIwT+VJnEu0Muk90R2noN0m68v4G0ax7FWvROcRqQ
4fi5awHM11HtNxG0YvrgtihzqLA1ov0dNJl63te6EVOnkDuZGx7K+2ZA6/3kX1yKqP1645blNd9G
C6nSJRX1kMYgoL0lunhKkzKP3Sa4Q/rpfog2uR0sTtZ8JlXdiFIxJ58uvts+Mu7zYzGJMgZjodxI
RFvswCR3JHrsadjXw40c2ncaoiGHpdv3YkDB2/B3gFEBIUmcBS/gso8eiRrk3eIUW+g+29wYFpxw
lICxNnPvIMWUHqErluOhqe4H0byjAdSG9p3UJqVjkldBA9QlJigIfhVFkB4z/LAvRKKGBXMBdGQy
yuQWECxgu0nCneWW0GpKvlzfqrblNU7potIghyiH4FYIMEwefCf8GHDH2fUkREPzVbRp3SgvQbF2
m+olKuIWag8PpbePVQvNG1asqwB4HJZ292SB1GFKkHABaGCraMaygUwakESVotItC0UsS9R0VxFc
RgzednJph7X27/oKrEfwG7GYyQQiBokECBmHGzcA8NwP/EuyPqwD3M7To7ck+vf1fiwrbVIeSjdq
pkXmxT1zVBBPQnzQRb1zn5oMIImqAHNNyvlSFHKqDm7XsugLHSuHbKGXbMM3rJmj0qHQKIcUMYsA
/efj9FG347KxCLbWjQN56pNmaoeU3bI5yJKbGmifmxnlLbuUS7FRDTsWJbamQwW7TYNVpcqHg2Bd
9U+4bL7m2b7AMGRR1WO7eArbiI5fC+hvHccKoOPre8dyoJlvo5JlKh1Fzv6EjzpUYwACuEHqgyy7
H5EP0ZoDXj2WLQV3brE88/UTYMpg5uCiv51q3VUxCKuQyZ3nkdGY4H2qPlZZt3zM25ZzsAfIwB/i
KYfChtNig98w1LE7j6Rg9KmWAYFuctmhMj9YZv1NerVbvE8E/psiIKJgdl4kAiRNgk+iGqrmVLR5
lNzmOdIARDBeP7ktZT+aZmH12SeB8w0JFPE+kXWG8g0BoTnwHZFBPTrAx3xj0wCu/KUBRT+0yBiN
wHlbu/3DuGRNepoaf4E6A2M1xJbjNKhJepRsKASujm3W9eRQOs7UwDidUE63+BY/+6CHSBXgPawn
FUK4ZHbwtxPPUT/y2V+UjD4zlyOXM1UyFIfKXzigMygclNhgXdQfoIOHfA9+AMWJgCblI+sy/FyB
evRpKcYhfyxLEJydalnk6rP0Rsrf+wUlzVqbkswf9MLH9ltYO6E4pgWkJk5gXh7oIeT1/KMRQQXh
ESGfs4yn2f1Usak4Ik3QQXo0cSCtAXhBVh0qZ1TquPAMbMaxSljxpQyHJjkozjNyKt3M44fQr/xh
g/7B4lNNtgxSZnldLBPAsiy6TYZ1p5Io8L04g9JHAAa0XdIbNDRf+5IxrxUUBsPbonBAm+CAbrVm
KB26bnYWMzC5MpqyQbn8EoS3PADvXN9BGUUAeHcayEBO17uw3NhMogwXlXVTJ9CF789fuEOmE8S6
B/e728GDNG1wBxJhds4Kmrs/rvdo+SiTgCcpltxJQsZuEzcTj8kMWOUwF/dt0O1B0VDoS/8dVDay
UJ0LwmlcOgGB7xFfsiPHlwxzPmXH6x9h8bYmA4+f1FPndRO7lSJ65HIcji2bdh5GJgVq44U69AGA
vCkCaFhMDGmxidGNlINt+o1zNPGpKvI5YLeFKj6jaAsl4GFQuUeKeuSt+49tdozTFApLYyQhkH7r
u1D5EIWKA8ff0pGyfYBxlBZ+ky0IBNSNcFj5LFDI8UB0Hn4LIuluuA/L+E1yFy4TCJ8g/vqfVfuD
/tfPtnh6bW2vn/Uip4p8MDTxaBpA+sp16ZH4qEVAveNWGt4yOyatSzP6POiTNL13p6mQsc/67qtO
fHWC5F+5EQ3Y+jC2kCSt16R9hk9gDOj0pkke/txvpav2gDXhVo0NJBc55HLs+K3ukVtleN0hH5x0
9LINF2FbBGMPrVKhKh/m6LbvAOXXTnYIJ9De7PINrhGJaadhAVQ7cPGPvGYCVZYMoBZZdPM8fNzT
AzPpW1SVCirC0Bd/wuAp858chvzUvsaNO5WbsDUOWpCzc1yozUrmgUc4L/p64+H37d3DTN4WEnR+
FzguBg+6y3/ImtRulugfb292m5nkI+lA+sj3MvjPNXOkUqRUAZVBOcje5D8z9apBBBOVWaanC2lR
oZqEAFI2BF3sW4J1277wEVzliKM8Ml1024MVElkdRBlbzCm2+TesN5GygdaWN12qkn1vZuir6xTu
k3ZFuoUyfTv8YibNCNCrbosXjOhOrLPjFtPHKWqSDzpF2WPm9Kd9s2QYMVNdFIYgPbircF2ImQyH
g9PtQ8pSFhlWjARaTcA9qG5UCNVilqL1sGwerw/dsgYmwUiPK78zJozfIXdH40RBCLGqIfBc0k3x
HVsXhhkDaS2LrOUgBxCZD+VgxfDUlt/kXBE/P3eOP7q31z/mbWfKTAhBlWSh0zVDewdGQvYMZpbh
91hNQ37c1bxJXeKCVSvNKlhXLOaVu3vum3c13jJ2xdiMG9GioOWMhKZu7sGd2R9JX8lz6iOey8NN
Zj3LBP255b4w52nxWhktPr/TvGMnXKLa08rNsW961k5fNM6jZtAqc7KHBJxxD8UCGao2X4ZduApm
ggwJMG2QBy/hrNXgeEeSAXMWOtm+nWOCCkmDjA6uxP5dmlJ101CW3o4Z2xXEMRNOqMlSJRHUgQSk
P4NffgHajbKtt5QwbGtquAcxVhHvu96/U4hQHnqQUcl46Ked826CCfkMEYJG/Bk8oc+J28lDXU39
xvli8Q0mmhC1i3pKsqhF2r3D9JQgktRhT06tVPq8a1uaLC59vqYNaNHCOaMLCfaGGNnAf643bhu/
YbMIz0kXQPXrjkCcRY2590/BtboZ2Yp/3dfF2vULs0obQQrupu1dihz2EbmNKGZT3h3mcl89JgW0
/u8uptQNAjn48JteqQ/KTbpjJZ3k+wCe1QNE3pyn659i2aomZrAioYZnrtq7QraPUwLRiZxuBru2
pSB/f0TROA10VPMWgo54Jm0krjRFU41xFxW7NBUwT8Y5Pw2lLMI5T+8bcD/Ean08G6ZdZWFo3LDj
xqM6RISb3heg2zywoLlF/nQrDrLM/CtUYKTCLiQEdjYq9wMvVKSA/RH7XkiZycTiFp5OhwI25hMU
I68Cx7prpw0DsI3dsDFX5KCMLzwXxosUh1uCCmcgm5d4W+uGeUFkvCQhCs1wCaiROEtKJ7hpR1TQ
7Nrypvwza6oAEHWqRez63u8U6JAn0HqwjehtnYLXLzbMROv5SDlx4Tjl3YraKJrmJsHqQq7mgXr8
v30fYJhVWqXI/NWyu6tmCH2AJDc7gE5mSyR1jQHf+gDDoiRkw3VTTeJB1LU4y7FnJwhoIlsQMci+
r9ks4PeCh5FvAkFt622YWR/mDniV/PKuAOsGAfL3FI2bdaOW9TDxewmFluFQtdhMlRyCAwd/PtLl
Qt9X0fCJKtxwdi2KCeUrdM2cZUGgC2VxKBFBIhd1Uqpb5o1w6O1XFmaC+XiQ87AkrniAdkxw5/fg
zZTuY+JnnyAB6DyNAg+C+77EMO50GcvGnSSOHtAHPTTJ3HxZPAfafPuaN6w7cVg7iISWd5JQDlRl
K951U/B0vXHLiWPC+qZkaKuo6cq7Zl7oHeg92KOIgv4zIaAxuN6FZbea0D638ya/FW55xx3xQTa4
EoCGl5z3NW6YduMsirLaK++0mpp3akLue0z3oZaYCezTJVuQzZ/U7eQiYSBV8BkI+q2Y1+I2AsOI
qyDKoespxxum6bPIexA8+JfCUx8rV945A5hnii06dcsim8i+BGpWUHpT6lYvijxLgBTL9eTPvg1l
7fy6vhC2PtbPfBHiJbKHhx07BWzCdIaI+vB5qPljWG6eE5ZtZKL7eNq7kBpIi7vUneUtK8EsKROU
vFwfvq11w4bxjDcuw+SMd2Du7o9VzoMbMDPtS2IyE8nXdH5DRh6qO9Eg/eGPsj0RQPv2OQgTvNdE
bJZdoMXdmgKsaFnE25jKt5eVmoX+hKfCkxANPKcguT7qAal112PirpwRY+yZemqiWlZMaDiBIfAi
q8YP34GthamPQ+OkWxR1b6/tK8UbF4cMagKUd/Zz8cF3qH8eFxBUXR999Obp/0rdRgTaI6Tk0432
IdcrUHJ+XHXSNfe/iwXbM52i/ChagCo9d6t+zfZBxmYFs000DNz1zpALginzVuiDF+lulylTE9tC
GhcUkkWENU/Yk+vjOWvENjg4/b547JXCDXOqzF08rDgIkaZjAfDjh8VP53+ur4hly5rCnXLo/agt
sWWnHKRwiQuN7DFd/o0SHex6UKHEOHREXS7MQVL8jNXWsQw1v4zQi9mwh7cPhlfaNrr1euhVT8nF
78Ezg2zLVC7/qly9T1LcR3pC7wexeW22TdarUyhVLhAn+tJ6i/SO0bRktY79UMnwkA0qdHYRxVJq
gl5S3CKiqvbWTZV+TwoIsEFUgJ3KdPw0Q5J9I01lmTsT6gJSfEKJOycXIP2+ugXkgWp+IiAIXHkG
vB61HOBB3EK0vR1hUvPtXQ5p0lW6n24KiZcR4tT/AOP8afLoBQmCQyT2Hd/UfILXSYWwu2RJGrtO
TS5+HpBTtNDpDnTX3cams7gU8wle135GSFKTM96B7xLKkrtsCsjGK7mt8fX3F7FBNdZgKGhTenE1
4Q+VLMc6bkuebdwgLS7YLPBPy0UloDPC/EiGDFYBsXQX5zkeAcD4XbDx6FbBwUmj8eK4m5oiq699
fet7JYDD4CV7MSbkXMke+uMVKiGDXJynpb6pPVVuVCRZzPMP0e+LmWvaNgc+zCdnmpe6Pg7h8kv5
EHlxQ9KGu0IfasJ7JpF27gQ01yUJvP5LExb6zgNT3haTpmXxTVCPHpd+FtChujQpQt64DyuvAPGG
s2xpTNo6MCJPkayHe+nriwoUkE+KC6im8SrMf14/T2ztr+b/Yg2YL6sxRHXtRZcTWWtKyNlldbPx
+mzZRyY6AuSGQd1kDb2krE7PCiI4yI/OLBY+XrDC1Pt9/SMsG8mUwCEdOBNApEDO6VzXhyatfza6
lkfq7nzppiZWIpWqIJNo6SVR6gfJJ30a3bo/Xx++bQ3o32ugkK6XXeZ4lyqplvcT5FB+l2QnKv+V
vo1WAa/TJcfQS7CQJFVwXKIkvb0+dNvMG+khXeOtSrsZvTR58lAxoLUl+KwOOZV049Cz9WCc4bKL
Gq/qQ++89pCuI2/H4DvKDfeVFr4SuEnD0PFDIuC/5UjfoUQiuIGEx77c6CuBmyKdl4xCneFcVW1+
ICvAiaY4tq9P/9s755WwjYTsKdSKI3JhPV7PCxGKrx5p1cbU21pfrfqFbyAMXHrCm8lZFeuzOQmr
0D04cluI4O2zDbDKvztIcSQrXrYRNv74vqL0Wdcom27waKiG7gEUYzyuyj6IvWTrcvH2biKmVksl
uZ5rMDFdtM9Ifqx6Oq50DFAMGPNw69Zk68S051ywyelzHNkIZWksBqBLReU1xwA46w2fYevDiNK1
C9UX2nF2I4FvOzQcW0oCpXyiy2Yi9u0IEAikv1dHLX4NYm0ksxjCWB/wZVwvGQ62JuyyGHCl8Hak
o95Citl6M+x8IrVbJwuCAWQrYjaSZyaRBEkL/ynI5uVAE76Vr7DsOhNRwdfEVz2q6IIa9+DiRhmQ
Sz32t+blU1EGT2oY+h8g26/jHEmr64a6mszrgOoNEZeh9bqyji5+pdhjtQxNcUySRZ/FPMnknLnD
FiDRsjFMDEQORnyFPeGdRU7oEqeeV7OY1Yt8Ny/pVjWt7XMMz6ChNzZW4IjFg0A9/xviGHjf8pB2
lylVkXiY/CrYiCAsPsgERLCm42KeqQv2oIy/S7tkfOeHztfrq2JrfP39hYOToiNZMyPVUEx9dL8y
fB6SFPxW11u37GgTEFEo7ujexT4TQgPknpBSPKJIuAfEjGTuEzKhTXZQDsSejtc7tC294RPIRGCV
EquCbPE3TVA4MnFnuIRUN1+u92CbMMMlgMC363IQOp2LgBbDoWqo92keonALcGZr33ACydiOzdjI
6MKDDPpZeAv6nStCb66P3jI/JlKCzJAmTeA3wa+QgJkqdaqfLEQh4dxBoP16F5YPMOESquLhyHmI
m6aLTOsEAjGwn2/W4ttaX3fai/2KKvyxcNWynCGxqx7AmcFlLGmy09ZCw6oVaGm0l+G8hym77hEv
f8R5hk5A0+8LKEydm4awPIlKzi9JXzjPDPriIFzg5VYV55+cwRte1oRJMB61wcCnDK97yvtAkuHH
HzRGEvrffVAkHBNOPulh+KT94RSuGplhfRNxL4rLJdWxs4znLCuf1n/37QYjEABcwJ3TFo/jcZMS
FlcdJD3+D4+Ztu1g2DsHzFmVOPnBI1uB7TjL+jiD6W+4L8sxaWIpeDR6YStIeIGAS3VmarxtJo0D
Ja9ANBEMJzU078bl81r/Fl+fLsupYgIs/CSNihGB/bnP/PxfoMn+Sziiv4mV8ztnqLYUyN4mNYSe
+vrFL8yIAVafuXPGLwxhZ6LEiuUL3ViirIRpQVE16H9H+fJnFnmAc4oxvxmRpMwgk1GLTWpFy8ea
iIwKHJR9GYz03GsYgMyBV5Sgb/y5zHg/CXMv30V0j681nAbYG6Ew3MjlRgMepoKxOdSp2BKftWxB
ZrqMHDKXpEwASv0Tuid80Een2Hx8flvzCYNfXfmLpWr6ZYQ2oIYFJQqPS7kDSJLbFSd/CJDRUZ+a
aPktNcXb+lz943bBu9wfNyIP2wKtn/yiazDCLZ7IIcwS87S7cT3+TY8IEPIIT1CZ3OJOs5xJJkDE
QUCg5IiX2HgpgUrwyz4u5von5XSrrtr2HYaXYNCf9Wecp2icF80RlKeYwjp5mIIx+Rh6xffrxmv7
ECM04GHr1223TpfSBRLEvridO/ddHibuhkOy7TUjOABqo4tYt+6F1bOLBEVUuH/sowACqdXfy42N
hEcbNazLPSTTsaLcQ0n1Fn+/ZewmHoTweRZ1mKB1IVj1UMwDSOoV3s2uT76tecPGVRvOhdIlOFkb
B+/HiMKTIxQ891mCye1Eyt5NyNj6Z1bgmoQs3o0MwTNbtPXj0G6RtKxDfePsNsVvpK7Bjg2tnTN4
eb/rqhfA5QRPLlUfAbf7NmbB6fpUWczBxIQ0FMz04bD2g4IJWYwnaEZ+kRBT+EPSfL0P23IY5z5D
8YibTpN/JkkCBRaplkM3bCFabR9g2LPq3RRSz9o/Aw79Lwqcf6535LEWH2i7paJp68KwZdCrjloM
C+Zo5GcIok8HvAi8W9qwPcxF/2PfJBnmzHJJoEXo+2fsrvTY87k4NP0+ksVXWjjTVE1gD1X+Oe2G
9tRE/D/el+5x18hNsqcK7JOOGjv/LJZMomai+pbvzrqYSJCJDZVyHMc/S96+g37iAdUxj3hD/Az8
yQ8UoIt9LsPUv5mWQZUVxzZSENqJ01L/2wqQJeybIePY9jlcqZsF2EAuBuwq/8kbcWzua3y1uhcH
M3EJinUDF6yBiQsqD39Bwiiod3pqU/rGn0ZaNEvhIAkl0LoiSD4hfb5Vr2Vxc6bijcp8pxI9g/UG
00emcTV0q+Jzmma3pK0O4bB5nlnO41eETrVyUCwEp60asHX6ruMelOrEMddbRGEWL2eyOqUsctQy
anpGgdvnP0hu6KSN+xbZpHRSHU3LicE7CBcUyYnf5rfUdfY9WwBZ+PcWwoNdmpBFwvc4Hj1qzj5X
rGSnbog2qkYts2/SOqGednbdcaFnWbcedlLwXYOn8102zc7NdSuwbCSTzklPigpRMwoT44/gVfjQ
y+nol/O/RTSAln8fWyoxOZ1YopwR0hU4+2vIgGsEc2UHeMP1b7DsIJPTqckD3cySwEvXa/UlruII
ueBSr7duWwPjFJ4CNgR9gFMYelVVjyMsh6Q8KZZS30FGLhtO17uxfQT5ey8JEfi+2/v0TFrgr2WO
6r8l22IztX2DcRIzp1b97M/+mWc6ekccsXycZNrFc47Cj33jN85hUcjea9VMzyAkAavgKv3Uu7sk
9YAlMqLqAkVgOVJW9JwEbXJSslLnESHLrpGblE5VAIVcnDNo3Cn6WHddENee/ndf46vdvThl+lCD
pq4fMfOsuakEQNyzD5WhfY2vgdeLxlklkkjN8D86msipUACgaUdsEfBbXIMJcdOsRNVoF9Bz0YPN
TGmd3jUT7uRuUDYfE4QR40infbvfZHNiXeGrkQ7+OQEG6r3LUT4hW7m1Ny3b30S7RaVsi2D26LlW
sGBIS+JiRhBNT0G2JRJnMV8T7ubibbwcOPxoNeDtkY14dAIlyBYJu611w35Bm9nJcu7pmXvlgBsT
FtqtnW/7dpFhub0LNiHSucWafJk+TVlao65wb4BoYto062idkDw4g1vei71pIHEGSdcNC7CsrIll
S3MH4J+Jw3ZD5D7StNH37hqDQqR4F46RmAA2kiNjxJcEfm1svvFkgtJFv1lHYjExE7VG/BJV91ML
E2vYk/DKpyRrURbMHtMh/xy1W6Svtllaf3/hJ0QY9WMisH1UiVkCM3oY87r6mZfOvpJpYhLI9LlL
aoRa9JxO7r/9gtKtMAd30K4N+gq7Bt0JUjcpPTdi+oqiHhb/HwJci2n9UV54MTcpuMTAhM6AVxpa
P06L+ieX1RazhW3iDbvlY0ZpV2uCQx2XAJeBU1n2eBF2prnfd+6ayDR37ucuheYeCpAA8Dtwt85u
6lH/2jX1JjCtSaZgom1dgpCYzoDUNajxgG8TG4O3ZAhMuikFUHZZl+P61Dh+InX7LmmLp1WSsuZb
3s0ioUFe8U01yoWkA+jQ4glagunn1BEh+6nUWLS//TSh+SEMkvynriEE/ahrmq3EtU3Jw/xD0Xi5
yA5DJEHOcIhaV0dqAxJv2XYmpM0NQffWOx2+HBwJhyqQU0wniDztWzbD4NOwcykH+9hZut1DUU70
OCOlvi/cNkFsAgwYLosAkwOe6jOAAeUpo7jd7hs5/dtVJWR2ma8JYOO4TREvAL5PLermeuMWczRJ
fjqBAoDKRxg5NNMUy2mVuuoR7hWomjle78K2robF+4zjwhl13pkjrQbSpQDqbeEWibqtceOkbqqs
boQCiK2o8fTC/BYF9GBe2gCXvN2694rjZ2TZpIIG6PNVfVb3kHL3IC+0sWvWO/HrxKwXGXflBmyO
WEgUmKhIn/0THrg/qrx7CPGQNPRxGKHe9PoKvL3Insn2w6NoGvsRaIwVRN8MEEqbKHhyOsmijR5s
E2WE3eu1v20kR+o9RaynJ9Ic86Xcele0tW7Ybk9r6SUr8mZSwEJ6UGSeozI5XZ8cW+Pr7y9Ou2qp
MuLWFXZQ3zymdHRPoMYTd9cbfzua8SLDdhXo7pwgEZj5osljLYsnsDjPMe2jB7qGGuC93siL2D6D
/P0ZCSsdvHVJ9ESY/8XPmbjwbt4HH/FMxJpW3jj2DSbJhcj9+c8StNXw4/ok2YZu2HA14KIwl5ik
KfN60NY2/mnROzlZPROUlkqy5H0/eGfWyHcFU/3Bq8DysGvo3DDhfs4cPVZwEG4IfDRHNe/7JUSp
zfXWLbvHRJw1i+cnnT9HZ9IBQAd9K8ZdPDaTX9z1n0odbvghy/yb7DsVwrEWrALYOijiUDko6tp5
EBsztHqAN5ycCTNLUVFFsmiMkA33PmivOpBCvW96frtd6GIb//r7CwvmeHeCBnmLaVqmBXH8MPjZ
sYza6en6Mtg+wTBiULGl3QwI2LnpEeZV5fiehMvNmlUuofi8zw2ZNDygkUgSJ9E4DBy3f99z3a51
G3im2FhkyxlgMvEIGg5urVYz4FF5kLiBxiIhv+Zkk07C1oNhxoKlKUpbKMoLHVB+yh6pXw9w/ln7
Gw/hlnUwUWbNrGfkump04IM8e1W3aLzxTATygpxuCYxaNpOJM4PyE6AoBTKnbhTRgxzFfzJk9Ua0
ZTnxTUKeqSyCig8Ihfw6uHeD7DadcetpGoClVHMZ8uB7rbMN1ijLcpiYM5IOg5JUsrMIIZmHiiYi
C1AhFwER9RlPVK3cSAfYOlp/f2F+hIMXzHHhA4tZfxGBYvcR6iFq4WwdorYlMe1btc0iQ6x70Yro
K4cAxTNKj7YyAbbWDesmY5lHI0HrehZNXERgqthGJ9jmxjiVi2Kqp9RpgRlOgVoUK3NX5a36UNHO
KgvPRJMplS1uUhUw7MgHS4mD6nMC9MZxh+8jvgks7Dwdkcnr+1NU6VO5KsiMqj36dXgmFW3j6528
uQToxFhghqfAps5zdXKG8JiE8iB3lUmhZWNxA2cEJwkR6lQzDcb3S17p2CP36bBxQXjTJaF9Y32Z
zJt5AgXZCcQXcVuDaVw/DunHtq83puZNj4EOjMtT5LVCgG4aU6MfKeDsAyo6/svlI2WPs/94ffrf
3KTow3DcqIJbOihDKwjHPPeAnaThf0XCNjaQpXETEghgkVsuoexPeGyJQ/+edOmhjX7tGrkJ9WNl
hGRki9mR1QWDn10sgvd1X9trUPbCrVWT2+UEWjenPhjvo6k8u3NzrJddJCHEN/F96VTPUqw1pyQY
vyctvU2mXezSaHpdihcjL0FWLoXvDKdJLbHfLLHQDGLEu4hl0LxhrRADyMIxQ/PB6B2pig79Ftjq
zXgXLRvWCnljyvs0XU6gOg9PNejwLmtWcEi7/n5aWHoWTbRhV7auDMMFiIXqqMTOgXj9odO4n13W
3cMKiIbS5+s7yOLWmGG7ioVF3qS+Pkm8UGhW3YZ1umGytuEbJptKDH0M0v/5NVE9q+gXF19a7wZ+
YdfgTdQe5GwpkkFY5ZGDG5jJo063yjcs82JC9rxmoF4HauCTB8nTtn+U4S5xaSjarNP1YudPqc/B
T50MJ2/ObxcEu8NWmZHFjZlIvaQqozzK4CNlleC1po0JT2I8TWxsR9uUGCbrhFC6aKhYTqKGOmjk
fQqg6XV9IS1HlAnLA8MY650GDhgRJuSrYz+7cI5as2rjCLTNjGG0E9In3rD6SY9A+Gf4xemvsdpi
gLTNi2GmUBUkUNjGtIshPPRjf8DZtG9aDOOsA0eB4gMWhIkI6a+8+jgiM5mGG1d326wYBlovSTMX
EcynkI8BJENwZGOWNnaLpXGTmCkSpUtbBueFxueCHRDR1LDQ6xNjmXITg5cscw/2YNjQgNrNKGSo
q9gat2Urmgi8DApFGbgUcKTyZwQz2n9M9KOoPl4fuK319feXxu9j1CLFwBfvl1d/basL5mWvPzS5
mNpqhEpAt3rcur8JWXvc3IkWX27yMHliYqnn/29WZud+dS7/G3vGnq/PjG1JDRNtikE6pMdmrPPg
sCh23B0MmKi7nlLV0PUcneSvqZVIzIY796FhoO5Y6NlvsZz+8rHyk7jbBETbzMewzTkUlYhAYXca
scNd51fvzvHmjcDSuAmvK4Oa6mXGasI23dJZ49G9gboJrvNJhrRuRfUpT7vpS9KlQHSBMXX52IyR
2FVXT3wTYKeknlnhOfoUpvprrVDFHbYbR5FlH5rIuoWObByBojv5ZXr2aog9tdPGKWRrel2OF8af
Bd0A9imYJ0HToszO217L1vT6+4um63Ro2k4SzHrffAWW/eOybDlE22YxDBPMn6k75rAeXF7o8AuH
hI+zYpfRm5KIGV7aoC8X4dZeLXchTb/UdbfxqmEbtmGaBee+m4W0PVVazmnMS+DN30FS3qkOrYKG
/fH6F1gcukkip0O8deoabmsYL7CmDqRZdfNLjb+vN29ZVxNBl5bJSlEHNzAT+ccrboctlpGb+LlZ
5NpZJqwrDrpyfub0ecRVbPMssjW/niQvdmQvIlf7NZrHcVGOCWRfm3hxfkXInOybmrXjFx3UVaFq
5sNQ17Ari5YYamIbi2qbdcNQHTklU5Vg1nFg1Gl3Et4WF5UlVfIKMBdBFUFLPpy4uO3vm+aXC2y5
k/coajpjdq7PjOWwNnFz2UCinCnMjMZtsfYeu+ExrB+D/BkUZdd7sE2QEfLmvUq8WYjh1FJgRw+e
9CFCVxO6VVho2zyG8aZ0aTyU8vanqikvrJQn2v6uufrE5IYrtq2DcbwSIQtA8LE7kZRBlnapv/qI
fGG5/z+OQhNDN3TVqJnEMVsHw10SdR/GVhxU0m7cflcU7atXK+KbILqunNTI1xyHLH8vecNjmHCd
PHaVf2il8x6U96fN6MziTU04HRxcCNkdHF153cSrk0NkGW7lICyrbcLpJCWTk1A0rmgd44jx/f/g
hvxhwxwsm9Xkf5vlENUVGJ5PegRDvw85mDgJsi2VMVvr6+8v3VAUolxtTe91LjtoHvwfchC2eTFO
3syvRjEPmJdIPfM8jSdcWRWY7XdnOUwUnVfgvW3s18Hr6I+H3t+0YcK1Lgsu/mS1C9D9I7Pt1luY
e4t/M7FznlMHECLCqHEnHsff6+kC54Y7moja43UHZ+nCBNApnf5/qRTcvCsPV+Pqo1P+wl3NrTdS
t5Z9Y2LoPF4QRlpkDaAaOn9hfbH86BYZbAGyLA7OhM8JpyhTSGf9SR0AfhRnGhpp/noIRCK8jbLf
1+fJ4hdMPNwEZPYIcDbSh943Mo5xydu48HcVkuF1f+31hW0NVSJRv8/Uz7YGKV1RO/NzU9NyDx8F
WjcsV2UpBOVo3Z9alfH5JEOnH4HURi3qvujWNey3BPsL9wN00JHhxISOlzS8vT7vFtdgQuIKDDKt
S6VPSyOeFXU/ZAnYtkV222W73hxXaMXfk59npBsAD0ZObg5BwCRvKtjZ9dHbdo1x+s5pxZd5/H+c
XUlznDzX/UVUMUgCtnTTtttxBseJE2+oDP1IzIhJwK//Dqlv4ShW8xbL7oUkJF1d6d5zz5FzXNXe
IZzyI21a6NGTXTdDT0fENRVVC4pw59gLJ5SWVoch3UL0vz1yT4fDNfZShInApNRIuORNc5z49MmF
CPeeifF0EJysUMhdwdHGbVOSb9A2bMfP5diz8N7xkSzZONzePno8XfZusPMJgPi5jrmENwl8cIZx
izxe/4S3d6ans7rJMiNtSYs5zh3K791Ohoee0HPZN80Xl20hdt4+nz2dyQ1EPuA8BSYo9nsnIkBV
zvNNWyzQEoZ2/C49HBeMan9bwNT2pEg75JSVpPdQrT4OTbCx0H981b+XN09XvrOw1MswpfOaoBpv
ezROeucmmNSpn5y7vOSHmpHug6JfXerF15fGtO6aRfdDkoZ9xsY/74I152YjGn696bfdjaeL4AW1
lXIyVf0vRHluEyHfQXn4PSKRCjI29FI6C4+cklyud2YwQh0tN0o3ndrC6fCIIrftqoZEl9OQ7VJG
RXXo+o2vvA7UnLKp6b0+DpMEmjYfQdV1YDtDHp6Ol4NwuCCFN3Uxt53zUpb/sX5p9x18OkhuHDmK
ThWeTZB5e5dOoADLq3Ir0mGa9fX/V9OytCAXGgY0nvX0yF07qljxpWibp+uLarDoYN20r5pnkOSq
7QHzkuaIo9afcFkBdSYKlg+boUnD/tcp2VKoAU+hM3ZxlVsxthDsYBfEG3vG/Xv0FnQHZ6/A5KwY
DppC5D33NgJZplFrVitaf/bGHsK8bTt97oj9ECb7jupAc8PuCH0iKTDliBFw0R6RGEumMe7k8/Ul
NYxcx8I5vXS7rMWk+BV99rsuaiCmu3HgGNyMDoHjKCxtbQttI3SF3cJVHYW4uOEOGl8fvKmDdZ++
3o9WWE/lOniAWprxnrGPMjw33RZAwdT8+v+r5heUpzV9h+YTjDpMOVTtz8o6T6A5uj5+gz39A4ri
iyjpGkJJ6clqkFbB7Q3vFwuJslTtwqW7ng6KasvcB3J2AHCmz97n0opwLm9EN0ybR3O+rbV0ddqi
6blOogwjtulWEM5wkumAKOEMjM5T08U5kFbSP1X1syg39rxpXTVrhc8eRaiARWvCM56QRwTecIS5
Xb+xrKaxazZLM5QxzhXAXInXP5Y1uyMq/yAKtetNBDXbv7clU4j04CzrYoVEc0DCaPK+Xd+PhonR
YVC+P9JRBWuKX6UxVOgseBC60FhlWwFhw47Xqc6WZRwgEYexW8Jao84AQyM9F7UAQ2ymzE1foZnt
KDvXZTXu/6n9iQ4367GDJ/VEP++bJM3HKugXNYAZ/jl0ikQclHMCG/kRVMkbx6Zh++i4KE+14Lyw
S2xPpzsF5eeGqxve7/NUOjSq8VOQaecCpwHgONT2b72Wnq5PjOF+yTT/atehsktgt+Ou+I8Ciozl
BRpKub/zVt3RLTyRaXY04wUegnbWvPzppZzrCIVb0WaoxHCgMc1yVdgTGZCgjUlDjsplByslx+uz
Y2hax0GRtEQZpO23MQqoby01n/pwC4NmmBIdB2VTy0twKHQxnfpzafMPALpBnCr4vm/kmpeVoEOz
8yTEexrTDWWeexrM+2xJR0O1VT7WncTIfd8tjzzkL1A3jSdh17fNUmwA2E0zrxnsiN1eQJ6j+wO5
Ui5/aIp98RdPx0TRmaRTmTFkn+wCVY9e/lKLbMNLmYatOdc5Tbqlol4bo2KqiboSNXZ5E+6Mv1DN
WDs2QzfQ68j3AEKsUWrjHUKXrcefaeiajaJSrXdEM5LvBRD8UeOVKqIt+7pvO2o22gUDK0YxkO9Z
J+Shp+qbLcpfu9rWAVF5a/EmLST57idhsNZls8hdil2Sk66nI6LyphUMiQ7rxQI9VuSDNylqoNK8
cfwaTgEdFFXXTT8DvGC9BJXDoiFF3fBUyyQCfmzLMxnWVWckY4sUdeKy+RewP9DAY0Hz1JW8f9w3
+ZqdhsJ30q5S5LtlsyUK2uGbC6XaDadqGvr6/6u7fAn2gQ7YjvnnCpOKKtqpqOr41glsal2z1TQf
Ux+IJfGihpb50Rw6IRA7qDbZ8Nrr1eWNSJSOjkoA/M0JD8tf1YqlGSFREc7+u553+WFCKdz1+Tdt
IM1qvakYw4nmzQsFAOYOxBzhLSLj8kgCslXmaOpCs91AygbkVHbzUvPiSUJ47xd1wewNCHX6+fpH
GC6YOmyq6yTPG2R1f40Fa9+pLCSnaYEwgTWm2SFo81JEQcbi650ZlkXHUc1ZS1Jio7OpZs9tD2Eb
n77rOH3ny52IXk+HUS2WHDOwdGQ/vGYeIVYLkScnH75c/wDDvtWBVJUqwrLIO/6j56w/zMBRozjd
2yVM63o6M5kK3I55Lc470OA8zSlIKoXarJg13DZ1ZjKbDUVIqGi/YRt9ntry4AVNjHAwotjZYwbR
i9Laismallmzbpxwk8V8X34jYZdH4+y8gwDyqbdldsCNbuOAWl9vb5i4DrOa2eIgGO/Jb1J5z235
RUIqhKYWaFMs7Nj+m4eyXZVlt9cX3mQmmq1XYoACFm6h39yRHR2/RxVt+kJ7L+5UchuOzcaD0rS/
NHtv+gXKu17pfmM9Pxa5lYPhONvCuhu+QcddiZAmHEAd95tnFQc4o49K0NjNnWcJS7TAy3l9qgwb
TcdgIXLiuD2U3b6FIrikbvMu7ev7oW4fJHMveSZuu3oraW44Ht31S185KdbaA971XfWjD8EOcwPh
keBLNw0qPzK3HNKNnWbqZd3mr3rxQdMxU7io79SrUYPv0fyTtPEAV75dbaDWDeuu85u1lgtVZ15U
P9reUQcwX6jIFnxLMc608Guvrz4AJDkesrW8+oHS2gcaOnY0BCBqDpvhZ55ntySr9mFYPR2lFZbS
goMa+pcQvBFH3qKmkzdbTt2UX9KJzRBGmPuwyIofec8eA3v+ApKtm3VnrbuKz9mTT9NTmqQonaH7
YkeuZvdI6NIiU275g1O3R9FVOULwxLM2lt20szRzR71zY9tJ07w4BDxPtCyCA8gw0ijPh6079Nt8
8+4/Qp5g2LCBwyAhBMaKEyPnpvX+S5j/UbjsVuAwW8vpZUqf06T/1NJg47w0bGgdxyX9tPPDtde2
KJuoyFBUX83VFl2xwcHoyC2eO4CygO70e0obDlYGfxLPxBe1PKR9Ks+E1ba1UWRt6kozfpl3WJup
Tr4jJln64Ipxphp1WW6RN+/6sQ5q+5AigbTx9DZYqg7rIq0vLfDPJj8BMS+GQ9eJR5HVoLi1a/EF
vHtKHDpnMzJn6k07FyB1zCurHdpfwlK363WMW+Mn2cmHzH5qsEWu+wPTVtBuA5CO9a3S6cOfSPrT
A7FEGlPwHm4czqbW3b/PNjVRWXY1QV2LylGibkGKKEMG+vrQTROkWb8Cll2CnCj4yQl7pyz1Cdxg
79N6uO3k+GnVfL/ejWmPacfACLmhPAmW4Nkm83OX4DUqw/aTl4LqUhbJxjL84b9748Kkw7/KIOFD
QxLr5+TUTpEdWum3jn2QQZ4NkBCGMBpq8TsajMVnkkhrhswb4JgW5GxaFXpfQB9ayZMz9GMOfjAU
K0ADM/XsPMRxFdDUebo+F4b11CFkmUygVUBz9dOZWkjBJU5yA80Wtc+adQSZ19vBkJfL/LMg4GGS
1pTd+KAVvQnGEpBTFAaf9n2FdmqEC83dJGXTT+aCqhoa6t4Byt+7IGTE/ifHKT277ia3O5eEPTEn
aw+VvU+Tgth6gjN3kV0viIfCXwEIih2EX70WzEnX5+VNh4fG1zvjq5tIrZJs9KzAvc+LIbjhOU9u
BwaHV+QT33j6v7mB0MVqy6+6kLIfBynn7syL3D+CNRC1i1LscWtoXFtX0ORV3AqL/szFMEVgz0Xs
RWwVXpkmZ/3/1ciDEJFjElrd+Y8ehQeirZV605e5vLk++6apWf9/1YESwf/PPjR3f9cojT8Irxw2
ltbUuHbM81UJMqlEfw7CqXinFut7l4dkY95NU6Od8rjfNSBLgCooOBJ/zwKKUKCM/lkoVWzsGlMH
2kkPlpOqSWZsTFBiPXV2M98lTfnVcfxuD00Ydo52xtuN63QqKLqzvcjxgBL19tisS7xrZfUUJ4h/
rAXSxP25G/gLYyvRyZR2+1ZWz3K2LPQzixXpBcy/dlwK+0NXJ3LnyDVzdf2KLWE/uPc1sGHhUfUp
7SPSeOTp+swYFlane7CDZlwIm737UtTtARwwiDbOoD2dZvF7Xw9rz6+sChL2cKSVhNru0hHwZ2Y5
9Kxz6tRl1ItZzhvPaoN96VnOuZh5vTDl3g+IbB6g7/q9z6Hsdf0bTI1rxhsMU25XS9Zy1OzYxd3o
i9Q+5LbfbEG3336GEFtPdrYskGM/umBzzIV4nBqZRxlCD2nS3i2dKKIpSW+L9QHUMYRQKw9vBTmq
jePD9HmaddN8CnwoJXY8Eqzr1f0SgPL0hJKoubhcn8A3b4r4PM28g9FqrU74mEDq+MVdQa3frdd8
pWAIPjh9+6303I0345uXRcDH13jYq+02Fghv1mnf8ygcAvsg+qqIei6DO7uk72wRFhtzZjAcPUnK
oUnGBscZeFSF+YdcVsW5CJwvpK92kbfiSzTTJ2MyQoq5QA/wFA2E4EFeCfmELdyxYdH1XGkVVj0u
qQ4mquXIj6RNw2MbN959JqOrO7GiH/gCCBukN9vpCyqiZpBKDltzY5r99aNer3JWKiebKFoPy+FB
iBxjr+f3k4OPuL5jTdOjmXyWCKZ4KFBG6kEqvI1lAAGJR+K6pNxKf5k+QvPapVUzKPAUDDaPYCx1
Mh4vvleg7tO19rlVqll23/V4kcseXSQBmW6zxZafZSHyjUkyfYFm1hVxJm6DO19EoxxJGvVW8tC5
Fr0sjsv3bSQ9h1oE1hKoMvNF1Dv9N6hRWQ+Cl3wjomBYZj2HOtQjdLoQVxCRTNLfA1hRb/4HtXbD
/PyTQxVe5kPwHK2ni+9HlcAFoSvzGvJLeETsopBGTYt2605UGkqouFKIIk2rcCagbh9RTdmddlmC
zjDR8XJAjKIJ8BGgvXcCkUAOFFJPu1KpGL5my8EQtIGCShs2UTeyGFVLMurbxN5wCKYV1gx5pQmX
lRoJEnWgSI5tlT/Z7lxsWICpdc2GQ6gvUFwEMHivcn9A3LE8NqPY0kQy7R/NfHOasaBsG4ydgC42
4jZPzylv71aHtu/epGs6TUFFmp502DxNu0Drz6mCQ7IkO9/iev40mQY7ld56APkLrpUpRN2PyLVt
hW8NE6RnTAeQ8lo9d5LfIi9RpCoBgSgGpIWk6LdY+01daG64Hjo3Yx5NfhczaIt9J8lO/lxnN6Qe
3H0WpqdNPdlb6TDYsDC3Kz42yHzeIIC0lZszbFE9bSrTGfUsbotN5NnBu7IYqiNZrC2GbcPNTs+b
er43oFB4QOvrfbWk3QPvyP1gIWqhluqmZM7NrmPI0+yY9wvK2/mfk3quUvBoTOKGdag2ud68aZk1
Q5ZpUdigvYMrc6Vi7+ysqKGKLeoT7baosE1daNYcuL3l5NWgzrOCMxgS8mLzcoyWrhcbH2Faas0f
+ySDFnmX4CNYjY0a8THvjmsG5fH6JBna11OkXPmz4xE7+V2m/pPKwKSKmtZyI/hoajz4+04H7N5C
07zGThot3LFsjlRl5BZFu3UlfTMlTmw9HUomvLDqqiHnuklvawEcuLJvApLFKh1PELZu8NP3SXx9
rgwPEVfzygH31Rx6Ap8TQKPnOPDwI6Q/+h9u1bqoLrPoBq2BadrW3fbqKgzweTAjMI5+bE/kRwRS
7JgIvHquf4ap+fX/V83biXQUkevp0bVA9oFFZYgbf5OG29S8ZtUSBRc1wJTjGUJ0iAUkbim+EwSu
kn3uTc+JunOeOF1TYPhFBlurGlWs6ltbmAGDSev5z7INO+a2M0HYqmUfoUGffymBF/JiP0jndN/J
52pWnSa47uZToc5qJt2PnHgFqCG7an6+vsKGb9ApK3KxSBZ043hO+wlpnA44OZVaJ4vmT9c7MKyx
nuzMs16GdCndcz364QHKl/PBkgghXm/dNPzVMb3eoF3ORIGoxZnx8XNQA74NmfD33gR12X0d6IYc
NtOIShps0Rkovw5c7mnUcOh4ZkxsAZdNU6QZMRYzCTNhj+dSdRygE3Dd19OuJD2KutdOX80QaNY8
hrrZ8cwT9ugWno0wT/l93+Ro9hsMAmmQbEpOHWhhbmBpwU1qZ48UBYMbB9C6jv/k5TB69+/Rz24D
Sk4HXDldqkCq/ilJx1uJ4LNLEbkQdMOzrU7mrV4031yzcbG8jkNLbXUOrZt/gALUu6oc45VTX7b+
qV12Zkl0Lgua4xVugY4mjZw6i9s+ePKtcN9VUs9i+iUDuEhZMzSmUPB9DIsKoYt82nDRBlvTs48B
A9g1SSUEmmqWgrKzSG4Z7jCgpt2i8DKstp6BtIe+W/rawfhB8Q1+vfHWsouTzPNHNsq7rKPxrn2r
k1h0tMlcSAvhS6zJ4QeazeqQS8IOVQnRsut9GIxap7KoympsiKqt3zNSxCgBGeS5RxH4t+utm9ZC
s2oJ/vCatAtmqi4XO04q1d2IsbMe1cj2XS10MgvCLA/YjgCT1DbUjmm4Ep2K0t3YTQab0wktyqKr
BMrR0bx0hrh0LeeYpp+4LW79rqKR1dB7FWzB7kyLoRn4INsi572LzvgqRFOCiuLElnILumvat5qP
hsdMZ16M1m8yQXwttLPh5MhW3iiuvtiidT86eNldX/g3uwLThRbhpvlAqL2EWPixGOwv3ZyvEW4x
HYNOuIdxlPWJS9VsGIqpN+1W7jE/meciQW/LDCzczF8Ey1Gfkj1OrhfbdrMnUomvWvt/5aQEH3ul
apnzyK7tSw3bOYzZviAiWtd8uD2XKAKaS7TegwjwEC5Jc3DI1sNubeUf54HWVxN9NXZWJMQHJ7W4
lBPgDGlfEgBTRS+ekBaQR2y8PN1YjTd3MXrSjH4YM0KccuEXDhXcO4FSf1Q2LBZygtf3lql9zZ2n
UxcA0kWccy6yD9IFzrKvNvVF3zyxMHjNkw+j7XVtxsUFMbnkphnKDMmugJ1CqbagnKbxa1ae2iOp
O4K7mlJBd04CsbxvFPKB12fH9AGakScWsTxfTuISzO14SKUE81eT51FLtwqG3jwSQTWj2TaR9uB5
oNHiSPjR5yrzDkk9vgdB6Y9Q+k89rb5uU2oY5krnvIAe1Bq2Yfwi5k7e4cRNP9deJTYuVKbWNXue
RdEkeQEVx0gCsy15VNZ8acJoSayQ7QneY7Y0q4aYGHM4G+1zUjX3qhdQye42752mD9CMGtcz1Mnx
eT7LYlkOpOgRGYI69z5D06kv5CiDpZ4Q5K4F7s3KR8GKxXP7dtdG1VkvgsK3JjgDqOsgdV28YykB
fV/tewCjOayTWxccgz3oDBgDVEtsQars0pVQGUtVDtHv0D5XE4Qmr3+IaRE0e7azUPG66qvLQMAl
OlS9G4+oPzvua12zZ7trECabh+wi29E9zN2I1H4H2exdretIscCxgeP07OoyD0txnHxv/sQyq9q4
6BvmXoeKdYIHtZvVzlqg6x7LofqaFM7zpIYtuiWDU9OBYm6OwvGeB/mlX5IgahGnuW8ZuWeJM35E
GWaxFbM0fYhmxAzwxYbI3DnzDpuoBsVoDI+GYL7a0pU19bD+/8o9EwdxPjJb9nlw5woEQtZyyz3v
TLe1jkw9rNv3VQ9WPfYZ2DKLS50lDyi2YJDucP4LQXoW79tLml+eWedRK8zrCx4t9Q8Il3vyxp8h
7rfRvukDNNcsRzegnPvVpUzG9JjWsDNf1slNUMly3wVPVwxK86Wp+dQVF1LXN8vUJvH/kOP4kwV4
4wqm48dyp2jdhZHpXEsM/OTVSNdnUeERhdAfz3MBQ6kmtTzKNitQBarGqZjPnvT7tgHXbzpwN3Z4
3+X0RoVBg7I+nqa8aA/jkCXyxzjkzfKeIpuO3LmdOYB/oor9G8/qMIvqoqRec3RCt7S+pwv3Inco
rMfMllX+zQEKwqnPNq6D4sbN5xG0WELSiQaxBZFbakclhKyapyJbpiGMyrYPs1Pfhr6zJz4G4jfN
EQ9p1gFZXleXtBjoIQ0d96PM1Bz1dUc3ltawe3QQ2eA3QMVblXOe04HFs0eFBQ5i0jxgfvdlEvEd
a+evbIz2KoSIqz1eloCuQrHJ12pOt9StDX7mH/RYVY2spplzBtvV+yEFQLCaNmViTdOjGW/u5xKU
q6XzJ+/wR+GQ2Yhl+KCBvn46/AnVvrH7dfSY59eWDcoyaH9n4YzyqzT8aIvJPmVF/yB5CkAl9tvR
k2KMR9pADkUu/G4G9O9gMfGhAnffwR6tg53lQewU7OiN9LErxvnsUBJsuEPTLGiuPAX5XYCNOF6m
akiiZpqCG1eM0G2zRbqR6jd1ofnzBNWhY20N5YX41tc2HFmU2VCt8D0Eha/PtKEHHV02OfPUNtwf
LoVX8vdpCfO1FsHOY7dJFmfwuzqwLCgL7lgFaMKHsZjuKa/uqeUG936RATyZAF9w/UtMO157aczD
PBXh0jrntCwe2QTFBtTKf9nXthYzAOPBFNZQpb50FrZjREbC0lOWCSb2lJ2Bb1I70wIg7/ya4/aM
kMHHZH2mhk24K1KExrULieu5TWWl43jpfFBlSlpmh95NtwARph20/v/qGCMgmBzH0B4uZAyaA+nT
DyTLUFrEgn2Hsc4h4gNnbtlBMlwaD2LyqMd6XyjZHeZqX8EnJkg7z5KS8E5JFxdb6QdfrMp3n8NS
YKEtUgDadH0PrUv5xpGmE4oEeTcvTj/VlzxB9hTK7AOQQSU7I8PdHFLWfw4ne/h9vS+DLegoOWIF
g80dWV4m0gb3DZB49gFXLOXH+9rXz6UR4vKuVQ6Xdk59qFQSMf1assb7fr15w5bSEXJ2G3pZEnTV
ZXK8eyGS4lRV4W/hwsnv60CzZ+KuKphpUV3yNPlNQnuJ2MoZsTsUoePk0tEmjU+68pIFtLqh1Lbv
+OgUN9eHb1heHR/nSNHlQzKXl7pHeb0bjlU88SQ5Xm99PTDf2Kj/wOMSX7VpCF8Z2AqetwGSHmjL
sr1jWfZYN/QOyAJv3pU7Agfu+o2vjo9ZjKXAM7i9pEEDL4oq+6rznq5/iWmeNLvubD8P2YhlplX1
6Hv574BtqZqZtqj797DTwCvnqZvKy0q4/QcmysrOuSnGvDxdH7ypB+16gagGsoRt2l7KnNVHWyKL
Pbbp0W/nH9c7MPhlHSjHa9nOuM22F3tMP4Av6JGq/v1KD2BRsnF/MSyADpYLgtqv2tSVF8+HdrQb
chtvDbrTr/2DlXPculRgIL64jus+szycPy18lp+vT49h/nVekQn13yTkVF7SUaVHJtjX0IfuL0v4
FhLFYGg6Sg7IKadq4A0u4Pq7hY/7VhTdLS5eD0M33C60/j15/f+A1jItxvqhryxtWZqGzQktL7mf
TR+Wxg4pmIFVIw7XJ+zN9vG81pwCcjhQQgqt8r9AAN1PCuodfGf4tqtx3SWUGWIPM2ntXxXYJH4U
zGned4IFG4m7t6tVXDDY/T030ygItMSS/L8w6B+IGz6wTI7Hbhot6H6VaTQ2yQOd2odBchlNgr7I
cQtvaJg23VWwuSK2mgP2E6LufVxmqPGB5OiWpzO1rt39SFtUnI8j+WnVGTngAT8ekmIX1hyzpu0o
N12WYK4b8jPoJWB/CxKFdpu+7Fvx9YtebVeXpkQObc3/m3PW51E5F+6zh6D1Hh+KsWu+oYey05ws
bXixemDzxok6USHSX/vGrnkHT7CwymfGfgq7HaIEgpSHUk5bWp1vnhsYuuYZlmwJwsVf3J/dMoio
CvwLc0BmNnvldxc5qFsgt+6SZQ3LqMm93fdFmnE3NaHAsrvTr4bQPI1KDuqutpX1z+vNr3b2z53D
DXRH0fjKq4ltsctIrIc0rQ6ybe8qpR6gARUXfXMuRfnxeldv3sPRlWbqMmgGmnUKLO+5eFlJEApo
utgNeQxzkMrLLerlN90Hulm7f7V9/dbji1Jl/yuUeXhurXy64QtDeMAakda5/immPjTjtqidtqWv
prhcqqgd3IiXL+6850mKD9CMmw0i5c3QTLHTAKLfR25t7XMUOsIaVFEK9DoTWs4/OO2pz75enw7D
WacDqgEEcxweoN2WJgpBzP6HKhjdGPSbtyVMh2bSs3LDYRznKbbY7aziaUyjtv1aq30nhqfZ9FCm
7eQ6cooB5bybluYnl/7G+/kPEdNbxqXZbhk48wgatilGwc47FYdRf4Scy3E+QFHnGByb+D07iuPT
LxI5B3VUxynmhzZS0dd64/AwzJ2OsobUFkq5FeYur++500SD/1Wwp3TYKlg22IHOQNWKYHHDBJPX
1vUHlAOcLXt+divxfH1fmYavmXJRcFDMLe0ECasK1AWJuIMfeo+S1eNSlcPG/jJsXh1dLboSTt/G
Ik02oM5Z7TZRm+7jGw10uikQXYRpwBYsLHei3u9PzFU31yfHNPeam7asqgtZNaxnUDMc/SAoPtVq
cG8V672NV4Rp/r2/j1LRotBd9JiajP6qxPu6AadVAzKGjd1pmnnNssMw537adDCPaS4jyGBf3Jlv
PaZN06PZdTUMQdeV2DsOqFJZOkYe+qAyjK/Pvmnsmmm7w1QPDPWosSWf6vGZuF+ut/sHjPrGmaFj
qEmGMqcZ0JBYfa2e7Ni5d5F8eiblwT0WD4jubfh9w/h1JLU1VkCAU3gwP2uQmapQBbM1NYaZ1zmj
xjav2VLhC6byS2sXkah/tsHX69NjGva6U185d7LWufp0nICBlON/QdeTCojLCjwA19s37HgdpziH
sq6pX06xTfzYbfzD4EPwb+yqz0G6k7st0NGKoRM0s2rh4LM5/MItWYDYSlYbX2Ca/fX/VzPkDW5u
T6qeYohERGX4HwWqKMnkxsXHNP/r/69ap5TRvqDY9pV/x4c6yu3H6xNvegg62lnTtiUoGQO0nOE9
8JM+fJwO/c3n/FQfh12QLjfQ8d8dsq2FP2FqqgAFTWF9rMOdp82fr3o1L2v0wx7mCsfBdJLqDo/7
aJY73/c6ypsBXhAinoPGs9NsvbCdVx8d4d0qCqYq1EbFwr8V82NobZzrBvrAQAd3d8kYNrXACeAh
+JQO5WPuTE9jR+8C1/0FjtjTMnifnW45dBbZ2Jgmw9WuChXxOJCk+BaSPY+OPPA8zlIWlda+81JH
eS94CXtcFTgvRdyX9222EQBZx/fGca8ju+sRJcW2hT3J5vSiSvqoACwprPk9yZM7EDXswV+7ga3Z
7dwwSsmEFXF7SDudi608qXGpdTfr9pCgITBb1iVRnzSn1C4jxyojjzR3FgnOALPELTQApdgqUjdN
meZ6La9KmTvi+PR5cURVaFRmp1QEUcI+KP/T9ePo7VPU15HRziiafkSYOZ6UiiAWBpWIADiOXQgW
19eFAMPAacA7YakYDDmAM9b3k+1tGJ9p5JohgGnFA5MmRh7074j6xNq7Jtlwvm/bmK9Dn1nbOUnR
oWkvdeOlB6KFtoc+zY/CrTa6eNu/+Dr+WYyBRRsH2ymo4Ln+Q4X99fU0tavtf3BzVhCQwRHK/fwk
veSzX+QbE25qWnNcEyoyHOrBtPwiOUzWePDUFu+5qWn3b287E8WCwcc2aYoXp32c6MahY2pXM1pe
de7Ur9vPpjIGguho5e7G9cPUtGacQ5lUkMzBAjpDehOO+bFwVHx9DQ3bT0c0TwRFc4vCRFe1OJEG
gYbuB7EF0JZbeQ2D7eg4ZgkpFAg5ZujBuzT0JS9eGn9XUMfXhfvaMaucWq5TbiVgG5WQ/txiTTZc
nXwdvFyBLxVskzgQB1DjNNXXxalOTYUCJIpz5aGwinMXNMdF3qtNhWPDMgfrDL6670zcCUprxjJT
q4gsz4vGfhe9nevreObE8aZ6DGCqXXGXtp/aXalztKvZqSKLGIIF7YaWFwFItcbsrm9M02RoZlrU
dJgWF+di092CNcXb57T9QDNTujR+iSTqGr157w7HlD3uG69moznqVgI8o1Qs7dt0xGY/XW/X8Hb1
dZyywv5yM1Srx/O5fD/cpA8X5xM9nK2P/LhFrmA4BHSwMihw7IUEuIex6WVCRWLuycj37yef3lz/
CMNi6mBlDwSILvGYih3Pjao5PPgo77/e9J9S8X8ve75OalmEPOmKhWB+DuymPohjdqofxIlHydP8
4Z134x0OIvp861kRebznz9d7NX2QZqq0HUbf9zFjRXfnq3dTsO9E89f+Xh0Bw+SWMsxxolHp3uEo
QI3MziPA10x1DSUXPUlU7BU+4O7q6LOtt4lp/2i22sJUO5LbKoaY3ENQ+qiMgThgOh2QU9s6kA1u
RMcne7KmZJDrMocdWH/5AyBlB7fZCuqaFlQzX9XmomI53OpMPR4VIB2PUdpQH3dtF53gEhVoyKB4
mKA6fM8tHi1b6nSGYevklqWSbafcBYsarrLRtyWO4OtDfvtB4P+DS17SYICkDXIDfXtG0W+Ed/6X
Ce8oROl+0ZUF9Ho/jmHz6OjksGi8HOQuKmafmlN+5i/++zG6sb545/qUnYPH+v6WPl3vyzRbmtWO
ue81bYWuZBk36Qd363gz7E0dnlyJsAqsliO8WHpRRpPD/zH3Zc2t67i6f6Vrv6uP5uHU6a66lGR5
nuLEw4sqThzN86xffz86q7uztZfie/J048TRSIIgAJIACPjuCYnaH4wAY6UPGNeTBAWOvyi9l/Ze
8JZ5ezY6fY+QsaIHjNvLhcpyIYqutZBk2asouMjM/kO4ByMtE+daGmuQZYwYm3WTW35X6ar7w+Xe
MGZlyQlBhI3/mMdX6loRIhP5hR5APkInQzfiqIna1Lcha/g2QsABkeT+o1Cld13wb4arof+w5Lee
5DDASn5qdPsSTMspoyumpvfrbbSMlpK+U2bv0fX7Dv696zmvDF1x25r3Y5audthVc7O3fEPkLZuS
ZhKT5vphr+NVumJm/kox7NdHvqEjHD300K0cBj6uDWSpBtmBuFOsRkIp3cg1XQRUUftgjaj+Vsuj
DENYpkiaUrYh35ih+uxky0jVjCTb2dyz11hS9kgHNiafhg67SDrMKgW8TU3Ha3RJ6meVZlt8X2Hv
XmVoKr9JwfCZVu8Et13Gqr3gbVXv40SPY96Ug37Tdoz5fW+OIXYgCRKOrVTGBih89ew7RuFuHXab
eT/ZrglSGQgDG6kNMTXIGjNiI1OTmwmWyg+6agzwgSgo/RAB1JwGEwQv1IyMEYwoiHZNOm/lNH0w
kIzIsqHDVlUoJYOwhOgnRl7KLjzmEztasL7zI22fMvTZkhDbjAkbyEpV1VnGkpwf2QOVobOWVPBY
wkbglto1eAS+cl591aweBU0fwcrQH0vwWBiOwrIxbdHWnTzdNAk/aeNHvrsjPDj03U28pFDtjA4g
tc5x0P0vJSTPlosF0xH5UQbkkanI0DGr7vmI632Keb/c8ml56DPRyhNhhfRJU6S4ML7nrjFU0dHg
y9w7DQt4f8NgCkf2RaQsvX7i+Q9Ya6zoAeMGnVMgRnULoa9KIYlgPkKQwiwkqhyEPxuzhjkDMQnE
5qsa0DftRRFWbftDrAxYN/XjEGEBUG4r7jvtpclWGfOAo8awMphzC6FYhjEdCotiyQgz5AoJf6gZ
GnpgVcgajMhigLprDY1ZFj+zritDdyuvhZ+9SLGMfJ9Ett8U+Wfaw6GDVagmUsb0KBhJ4AwpL7EE
+eFsZuiYG9ku4qu2KFrszFDYsOEDT5yRWdLQpapxUp/rJMySUieacCo379X4gb5ghOOHPlWQsrbI
ILqzGfA7v58x2pRRz0rzzFWPtMAjtDf0rioTpQ2ZBpOHmE1OotevkRTgo3oYiWkMN4OxVJRsyo1o
AG/buivbepM/cpMbw82AIaMgsKM4TLEwSyIdqRNEUmY88epqjbztRifKj4zeI4O2MGDPyo39CMHT
UZHPT7yws2T5mfN6vXpkcxpB0tCRKhEVJ/BkEKbsFi9wI4zj9vAjUT50obJZLlKYHGMqlyjvJeLK
6KyHQJgtV4XP39cwgpxhsEq5ZkS7slFDX8qsySBs65Tpg9yQndgx3TaSfybWhyZSxlft2EaEbZgC
PQM7M034BRrfN+H3jrfK0EqaVxUijad33QHCIZUcIyK7rIzAAVJjx5PQ4VlDgMZ7G6SBYMSp9mjH
81i3U5R+GWf5zi/iLMBagON1LZhrlfl9e0bmIkO3sIbrY1cMQK98ZIXQO3mOjnTRVsJnRGidbe0/
WFONMCBP2/UF/hJpuT3PRdcrUbeWEFLdUVIdLqDbxA2mXlQ/qGYMTYM5gyhoUY7AW1DtZNoFzvQR
6VT1RxuqeWUYdzPJeFVBUGnM2zhXd6WKlP0D0T0iWIchN+3Wax2llWszFYjgc4ZWn/Pwka/4GE4G
Iil1FdXmW4CduC0CpgQE1Ps98YyUPPQQqyupaXhs/DP5eIH9Knn7YFUywmRDl7Ak4tM6TD1abkHC
fulCu+jDb7qqMiPkn0JuF7aPAuiOyKShjxiXl0Kj2miDpDQ6jHgkCg6atBAf+eNwI317XyJ/oXzk
ctY0BEoA+l+uha5u993WUlZL1ujIEwMHd/J9X4xVQ69/qaYVY7YV0MOmUsz54qVB9Hb5UVi+sX6m
17+UnYZSYgseyg6wh7Gdu4+UEWPlDriVaxEVPOxRbpG/IbwcqfMfJQLhlaGDFSLYMtAARliWIyAX
pi2klJKfDS5DBysBOulPoLtu08ez/pGL61gHDti0E7EHj1XAm3a3UxJkqktmSqE+oI4RTA8drErk
N2C0OMQ6X3HrbRJ3T0L5cN42AvnQyUppGyFEjBv4/6bbgJkG7j6M999T9RjcdDj5QnkgCFbIMhSd
istE2tvVjzoRAZz+XC5ir/oFnJZLM7VLs1EqK4Hl+CcgS0PngIDJeqGXMNLxYkLaFKECHi2Ify+q
pKFTQC9ngpsEUml6wVPbL9muJQq0/9IDncrvcS0NHQMQn6GMJRXFt+hQndGKdtIiFK75PVrGgKfX
v/Rk6MEkGztYO6RtYpTennOPWu8Ykm98X/4Y9AP5l5aIbatQW5QLnxoEo9kw8vFnJdMav0CuwBG/
goqjhg5L0YwUqbpJxXDlA0r8/cRIGjoDBCDDJkgAd1HIVsWHlsA4Vhm2hPd7RDfhHqB/DD38nxuR
N07k93T+xTGbgkXkOv9nA4809A1APEse4VX8Ct4MNoLzZyyx43YSpsX7z9A/YFUECc9a+Q45ZxT+
Aum4f1Tu0EVAidg2bfseIRjY2si6MiVZbT+Krz3Sq0PngMav3EB1obvFdpc2U4nfbt00R5bvgrjt
A34dq4Ne/0KXnJe1bOtHlVmnK1XFjidnUsZWb+dEFH8U2YOXhn4CopoJWq7GlVnBjtYI6ky2C4Ll
7aP9zyNkqQy4NvSSKGQypjSVBLtS2nDaq8L2+/4dEThDE6lTeqLD1RR02X7G/sE9XK6JIzUGm2rn
76ugUP7VLAWP8z/3gGurddBHqKKEycaJ9oj/3vnag3FkDP6B2PHYVCokBPEyHbGCs+x7IrhPYq1N
mFDd/Qz8wfSrL2qlFAIMgDJbr4quOqkls4uFRx65I/Q5DOCUhH3iuSHos2HqKXI5YB/7e6Qy075U
zKSLrJ81YqDZaXKhTpCuGyji85UScnrZpJPY5340AZGGBtNOCBykH8GsTOJcQ1Rrs+GTB6uckQ4e
GkzTTKmQuzqszIDb1UVpJo5kqmKvQ/XyQMSN0OfQbOprKcO2NbYq5nU2afrObGJHl0vmQfG/X6ZJ
QzNpVSpy7+TATRi1C+zAw5oYO3jcUHfhgVbZASn9jih5aHzf0yOyYmgh9TkPymkVAw0rxZqutkoy
6Rv/kb3k94oQaWgYbSomipBSNXiDSM0I9tUidnqhrZqgPKWSMIPvj2c8TpA+whtD+2jviokWV2yJ
+OMbpKRGKm52GpYTbB7Q4Yr8Q4QN+Fut4QZXOU5l5iyUnawqejpyYj4KHDzWHYMZhdfUXqepPeiW
994w5902XvNDwAc8LYVBE3UyAC/LBgltKsMRHiUlHYN6MJtQKk4OkjxF0S5rClI3Uyv7R5YZaWjr
9CIHoYELtTTzvPyowuTIcZKZInv89+Q/wsx/MXlGtuYoEpBSJC/YlWcghQOyLX1f9ghWhgZPNVNS
toZXqulXEpEUhiCS3YNhbKxoKv2+zFKQ2L1SgxYWZkHpzYRtJ2Lys91I0tDEKXaKx+QCHSEjZi3Y
/SrIywdmmhHZPAxJpGDcStkQyHb5ZexZfIlNHew2Vh4N7mOdOWDNtpO8Jksx7yltLjIU5AHTkZMI
KXB6nzW/79OxKgb8WWtl1xU5lrg5wtiQUA5JiKSKROW9BzgakWHDGBRsDa7kC6BfS3aNpiOiHRGK
vSvuGPtRHN2xbhhwq9dlToPEu6XpIJ8Fz2knNXKR0DL09ap6FKR/BE9/sXoGZYRgEOjqVMqReTVH
rPupGxc/64Wh7VMTkOuwqMBZbp8YQecjD+ECCQEeTCHGYKdd84W5GiSqy3IWZIRkVtPQRoRMVZ7z
fPXyPQmN8O7QCOrb8EvAfq3SjKpQT7XKqJjU+FnRtEVfIK+7pIbrN6YmWIdp7DPDst0BibOY4IHz
wBjogyEkRQjcEnlKvZsYpNXCcTppVnBIQP099COkP7TyhR0kmtZg7MtsEZEGuImXZhMndfQQ0Vvl
4PR9LSNTkqGpj3elIHFkpTTjRqgXkg0fRi1sDb5LtgjmwJk8w2JLWPuzRAm8NDQANpWvCWyC9UAp
yq9I2z0pMvb4fVNGumNo+cv5gq/5nAMjq/lCLp1rqQqPdL0jaBravZXMxlotQGdwbRXC89CqK+FD
TbqJyyN3XIfMdJ6slQ/4eWSboTS0gYuFrxahRJGUuGaWvgU2Dw9uxHTpfaIhIn1cejqy2GDbWDD7
HncjQnAYdqTkOR8R39ACublEdqf3eajbslUmz9+XP9Y3tN4vrFi2JTzzqVpRQuLyIO6MgHnkPj+y
QhhaF1U5r2Wtk+J3tvSmbPUW57WpdeU0SWKr7UWCWZLBI7/99w0Zq4028EtDwgD7HBCdFQ3JtYkg
bKAjFVIPEgbZxitTjluiOdPvqxqhOX4wfjtM6sWej6q6aOGKH024lZ2XKjsI4k6Qf7StQRqaG1VJ
CcugkqN3pI9EVJYK+X37iP34WQMG8lGS4tL1VRFhj8RuzlcBSdWewGauFw4LUS8hyfwjr5ER+v1L
qr8oq1pWhS4sSuxX6JiYTVsVnMFJ0Mf0kuw/IOORaobGSMGvNREOHbXJaflU6rkZ37MbiY8mYWA/
mCaPVUGp4SuBRRmHFDBd/I6kJQVywAeHVKs/WEGb5Lz0gNtHQvVIQ4Nk2IqsLCQF3D7hd5yK7wEj
IYoXS2r1hpirpK0R1VjDljoozPpU2CfVLnY2qmwT10ktAamIG+YW+9ik1bFmnL/wuWqKmWtGUmmo
vEAa/6jUIpFcdudFj+ILjSGGXv+CGI3PnZAvO8w14T1aSNKyi5/lKoKnr/TxPb2O1TCYL0RCKMAf
C0IeG/7Cie9BU9sJij1rYuQ302JNfvlZPQMZogpc0GlaCsZueaMKS+L0MQNEh9hGzrYPpg8jEncY
YSKVkgqhclBJCqdGw8vcKxIA/iiBCS8NTZ9uI8cN63a1yTbsh6AcxLTfu+XPQqpIQ+tnmSGjc9aj
9IS6lXlsgxwXZZ8QX8hl4/suoF36G63qMMiEiISjrOu0tWkzrNWkoRXZ/rR27J+to4em0L5oYwEO
eLVZICoD15Vzhw10FhGjfgT90BjKxbIW2iEQVCgaRwTVZ0iaae9iXzoP8DMyzA3TCXZMWFR+zSGL
Yz5xlUQXWntTlWfJn9mKM5HYqSw9sjiOVTXgayepszKC7yYCwDGGmndWnsVbTagPVd/POjt7CzNl
qbnS5Ge4GzB5ijSfLWIm1tCIBiZjs54e8Ro2yVfKzxhvGHxCy9Me6Sn52kTe7ey5VhNZ25dykz3a
GjQipYZBe5CBXJJK18EmDjGCtoNPJmWrTfsalh9G8B+MECP8MQzag9y2PWLRg8LqYp4IC5W5dNUD
m8k98O9veI8dTAt4jibzFlF2vwwNz/TI7NAu04OzyCx3EunO815YsxtubvZmrH+w5Okpt4IJtori
MDCm9noarugWW4E8UjKPLLXYgQqg53ukSi1ZQKTMqxCheKQFtglnWoMQWg+G9d+LY3EYYgP54TzH
kdHoLORMGZvUu6J6wKu/7ytxGF6j4OIwkCJAz0JlndWdqXmuHomP8hmNFT9Y/4taLdhVgDmPK1/S
8ANuF21x/gkvisMQG2za8nHDl4iHySpzOHeJsQa7ovOA08dQPuB0WYqSrgw7763qAgRc84KK1Nqj
3EhjhdPrX2YjMqKIMx5fUwFpeyVJK97lplHiFuwDNhlD+0C11stx6mK1jC2RujdT9UeeI2PFDpjP
YfoeCUo8+A4zE+RqIFxs1N4DkH+/YEE8+z/jJPHz1uORTPOtKWTMGb2pbEtGgVkrr4bnBLtDYvHB
KmykFUP/F7XKvRAB+2usuzwePpKMwAQfmZtlAvyDmoeiaqyawVy88pA/qsuwO743eFN8yx5AP0I7
QyeYlnOZAvsYe7NvFFUPy2jjIXnyg+FnDObBcJpg+aYkUBKYhchHJEoRLLmRGwRdC/yfVkGr/kL7
nNp7WqJC35izsi4LR4QD06v643uZ8PvhTRwGxGAQxDMuJGh8Syw3Mu4UJ0c/23rR7mfFDxbVqZPZ
rpijeL6CBYKZd+I2kTvC/iwijDhM7dfwReOWDMqP48JqA1nPukf6/DGyGbBu6WFjhGgD7SUPPQ0N
6FY/IMgxmhkwLnJsMHCwQ8lQBhI4f6tOoffM7XuMj4A99IGpGbvwAx8m1VC0SSLyE7Z9QCpjJQ/Y
03cVzBxL4BpRTJdhxV+88pE+7PeTUnEYF6NOBD7IXRSdYadi1sFehc1z4kutToR8AmJpxQcyc6wN
A3ZlJZVpI6RgMGu1IynnTGo1M36EeG1A6plqp5rq9TWsYiyyWFJH1SB4u5f9X2/tfzu3ZPs5XSv+
+T84f0vSLvcctxyc/vOQRPj9H/rOv5/58xv/tG7J+jW6FcOH/vQOyv1Vr/Favv7pxIRGs+x2NNHL
/lZgSXwvHxDSJ/9fb/7tdi/l0KW3f/zxllTI9oHSHC+J//h1a/b+jz84VuY4hebY/a+vlfx6grbi
H3/8n2v1N2RHeP39e7fXovzHH5L0d1aSZQ0hfWA1VDUqyJrbv+6wSBcH5RqLEJIyNWrFSV66//iD
l/6uIoWzpPEaL7O8RA1FRVL96xai1skq/Jf+Bdif+uc//fU37NXeJl5cFv/4Q/gchv8z71YE7DVn
eRbrT1HRBI0dhjKJFAk7cDhHMEojIi+Xw6YgG48cWnK4Xq4Xj2Rkc93gC9cLcslwfhXNglw5cvBI
T64evY/rvE7v4cmMXC6srpBTQhQSkRWN+Bwh+rOC01On706pkZBLQo8LM8JF+lREThp5eQEE9Cwg
p/eXl4Cwukau183mekA1DomNA6Y/Zmjw+uWi0bpQDKtHhJZz+vWuRBYSOUm0DAQFwAfPXFAzraPT
4fpC3hvyrpAVvZeg+IMIyFEWPQPMEVmwukQBos9TpGA7OU4pbC/NLiALgbwHOH5/wUmlV2TxTr+R
PMvYvbxXpLNovQr+KC6gOvuFlBOAUEiNAunn5YUC/CLhcYFUKKfR2Uv+5uuLRn+hbRfQghc0ZYEa
8WRA0KSO/m/0fHJ/gj4VER9vVuSFwXMCScy2Mr0cziTLrFny7DwQJ0Wqy89yQXDZvqnIWgc3fcHK
Uqs/o17U0gCDCtqq3buOS4hs9ZN+cjpV+iLISYHOExBagXjBKkeMfMTzZoiTzHNJF975dRMR74rl
cnAsz+Kq3fCrfgNHHMExXEEXKuK9+DOkFt6VrlHzJFpn6/hsIyqxowc1HoHWi8STQl73zlJR5kyh
++UTp+3sbh5nc96Z2c1K642SQU5TwiZ6l5FoLkwbq9Av1432SZGXw8EhN/wdLCGZVemkEUmT6AUl
UdDyv397cvi8AorCzevGAVV5ZE+J6wBa9x2EGrZsy9kJSa7PMkJRckUWaWLtWzxz68ke3+AN37jT
IrlmhFa9v90cegtfSFvk7GBxtWAkC3bSonaJdqxnJT48OIGStwKSAX3xOujh/f1j97J7X1DqQ1kH
kKILepykfk3kAF0RmLLBw33WYcg1oZWhEQ6ZQBlMDji8bnB2bwSHluACbTFu4cvEHrGo1ZFcLwH1
TMMJbTzlINynhEnJFMzRkv0NN65ga48kOvj66upXWb/i3p0j7k9dweebK/gcZ/TlDYAB99C6ae0X
PAxEHrfAzKHQr4ALL6CsTabTaunr+MW/SaLjm7416/F1cEzhiL6KLoV+uF4z8POK1/k7kBTxF9RG
hdGdRT9rQ6n3Nh/Q+zhA6ZBAqHBzxc/9HPXh5LDBdkgz5HW4UnALpTeY3pCOPeAE4sAPn3yJQjr0
CwQNrWlDZd81noDojtGcSw3+JgQ6jG3cgTcz0ploPq1wc11FEUnPm3rWG6wJW49l75iNdMqXeKIn
mzvuwOK0XBRMf2kl6Gcq8KiYoUcavumHXvm8DnCuEEaUBu7IV9C4g2UbB4rYFkBTOqREAOzRzy96
ANSfOEmAOQBIcQ7BAymJUhrzhPqvm0/qBbFGOn2Rkgttbo+A/JSCb7f9TD3LW3WmYIFcm2I9zeFa
XU9bPEDRtsdToJZ9fZUZgvBIvku8SwrOlIwU2xEXhdVY0TTC6DC5XulwAZJFWygh3emGtvJyBfYA
HL6vExdynBIT+Pe2PR/3+zs0hY5OvFPy5no/mvjGZ8/f33N1tBSvg5TQz1faWEpPILbThT4GTv2k
isOdBmj9gPazs+lAhZhpgIP2wIWOIqsL7VT6QdrY++f9aUfZU6Pga2RzhxrCAURWkE82B3CoEx1L
m5cRbkIbSFu6ua1T8npebm+QL5AudwTfoUUjL1c8cYd1fzvG5Hw+Lt9uW9ugZXIonlZEyQLv7UHv
AJW2A9JlvX5dn/cH2j2GdXtDA2uCPrzV6JEbo7egiZZCdqP9jiqvQDPoKKNtwL56CtlF1imiUPIt
wAuHO396ZGuel2/Wdkt7FsVu91srJIG+33/SB0U/vYlep42AGLzt3yhX0of3+zvtFToIlJKrQ6zj
eXuztrh300E5wYrZ14t6as8iE89ub3VE5Pd0QYmpxse/vpUERIcKtqjh9rY9Hi3A8EmL90ZuQWx4
EjdbMkOoOAMN37sGmnEnfwrUvz4HiAV0kKuDEOg12kP3/7TnrhMO8B1uiQ6yAV7ReRzBC7hHMc+h
X+5TGdrG+0uUkChvUB6hFzDUTK70gFYJPtpurS0YhvbO9vYGswSl2JsF5N622+N6rftk/gwlZUrm
c5d8NGSH34+np9fXtYs7uCXpz/PX15TYRCWdwennlKzPnL5WCb71Xl+bjWGee30b0n4F86HpN9rl
iLoVEkXHV0hwc3nGz/r5+TUnqIjW+fS8PJ5Ry3x9jsnx+bxexsTE0XK7PAI60uoisd6Ob8dtpO+P
r6gTxHg8r0FmsTn3yStPnl9fn9fn9evzziXPc5Af4gPhgCXr43F5RnnH8zFEiTIOtkcQEL18PL4t
VYLA1kZLoQZUaFNMUHqKNqpo3uv5dc6T9euZFkEBB6AoZwvAkBvdPMuAa3nebkEB27fbEcVSerwt
a6Ddnizx5HG7pFe3MQpGmyrjaB2PgAKQnFVc6yZrsBVKRvnL4/K4RbuWZ4qq5bLVARQqRmtx9xOm
xgB4aCkuyGS5Pp9N/NsCAjAoRdn53GFmByysz29WTDx9ez4/r/H4sUdpR2AmJbV5RDNoi57PaDHQ
leNxYPSMmxAHOF6/ouPxj6dcj2eXgIB23f2BO7QmwMdF2gYVN1CYSqu/wwqQKHpx7RPzOEAhdwBp
McBQAJEJIe6Qt1tISqDJetszuEZFC2VHyq/0GGwEHt+ibKDiSDsE1Akive2Pz0+v4N/zep4SCw/v
X+eoHJhegmRo31Js7rdUWACxxyOkgA5oznjCsszXuU1egSxcuLeGHlNc0F+08X5sVjU52+TcGJRI
UsLplPRVYIge0z96FUFcSWMgJyPFnA3ucJAdht6kD1KwHRLhsWKGwIioNCVwjyfhHsmZ4zXvEeWD
g0POQfhApbT4z7/PvqZl0E+PipB8C+VQyfJGD6gAhUC9y9QbrgAOdHtKb+6dWUieVfLqk1R/fu0M
8CxAo4z7CTf4trsDjFmGzk44HRxF71KmphVzupmiTmS4eRErPSpmiWal6bZRZ6L7Kp4a12gqi+Pn
/KnJDeTqgOE3qfT0o90ppmLmC3VG4evv4DI6vB7NN3rqG4muTOqZPW9nqx6rK9XSMOTS9UZyb88R
6MsJaDEHoDkIFi9l+iSyQGnHN0pm9AZF6b+ObQI2BJO9hcDOG9oOkYNfZa3O1FmLGmkRBVZ69xmk
TsF6w7OUEGUU9PmN0nOzmlAyDDFelITRAzxqG/ttvNh6uoJTx9qqBoNJSA+822gIaNeDVKIlFEYM
bMHUZFJSgBljgnULRSI/4clHaDUQczaJgVMP+5k7yCX0ho+LKnmj0BVEMo85gSCEAzolIWy/ocKL
9pp/77Qcb1XkGRSb6ljJdXg3J5ARVE7REtG3YKkQ3Y22UCxBJIaQwEjIR/FydAkMUfQZDF9XenH9
luhvpktS68kxYhAJxQXwGKD/aZWvoIg7ZmVcB8Jk3KQ4p/9TQIbH6OH59TnXEYaElBa2bwGQUL8v
9zq9oVBRNHzS5SfEKCqmzbqTJrzO0AwXr1FwzyK9+vz82cG/qBWtoAVQHFM4KGgQ6K8Qj5zp40JI
XrF0ASyvAr7oB2XQL/r5BPgXU31CjhZ9Pka/MWbRR4U5ZS3awre3VpcBMcU/YtgZlBsoT2BsYYHZ
pxiNCnUscNaaUeHIMUJccQyKwA/61eGkIYHBnIt6ErkknKdADQhaJQR7FrBSqyMjBD3NVaTiSEly
LvfCa5YS9qDd8p27KK15qWO4KfGaT3wz1WnFtIMZg3YhFGz481BJOg8m9Jpr0rvIi3wnLMBBAYp1
+ii+n+Nb/Jyu2KNnIMQHHmIALL1PQVfQCBvNgUYA62k6le+wqGgNyo5XEEmmJzqlnkBXDSp3KENE
OraOwokGbnziW1sSbxdvilVmefPI8if+hE6vOLw5oxMaOl2JDZTEoUQPhwWWt/Ti50pByGLwpTp3
m5f8IJYGNr0avs7qmPpSxQyVHhBue1dHeF3Mz6GlgHx7Z/Urg+Lo3A2A4Y8uGqgqByw+ZamdA0oB
rG9QEP3UOEKEQjSsNmqjxZ+C5Rr2+ixrzDIRkzWYagf/OV7lVmRAN2ryBjbe3tEZ67R7aZdTWnbB
mR++6RjaFCqMeCq9N/DR7AxkJG0SoxaNqNChqQwkK7MNROax4X1dT+LAdCUj5xeFvKqDRRgYXGXY
hZ7IFovWZhMRsypAP5UXCEg6LXe1FYJmcsRo0outhCRCko4IM/huzVfslI6Ju2YnioWRxKqMZlIS
wYIvrZGbtR7MBB2Z7fScyJMesqgxCsODVKoMkXgz0ZBx1uq5yVnerJrgXbM0g1k3SWZ0BOBMSS9B
bvwRNDJxJoqRG5wh6hDrhg1aUQzWSPXQQgsAT4AnbDO0bF0zbJM+r9G3KJVZ3dQ1PRBnbHm43ky7
Ka5PvElquWZoQiaEmFjGkBq2qaLL60k9KbAWPdUTZgotTG5UpjjPl/EW7ltGOMks/OmBOUt0pAnB
HPlwmOEPR7MZvjdY/05or6+wZLucTrWBHqYrU3T1XTWGr45qLU7hTLRO3Rye9y5oHjozgZwWC6x3
V1RXtnhZnE54/7Q4QS11winOI/K+SI3Ty2V1MgLytDhdVlj96dIx3HBTSs2fK0asXFqQL8IcnKAG
R3t4q5nzqw66NcpczEQyXEvNdahE+DWLXBtbRLE7ILToTDPop5AiKKustrXCciNS/Viovys+ouXo
LsRiRJhYR9wNzfgA5uhnR1nhA7yOX6gGdx/v7++7990Uihl68dfP09NHR+UlJd75M50z0nk9FHMR
VTaicSeqUMH5DmCuWJ0WARUhbi+MF6pFpCs7ilFgluIUSzIGX1TBlJHVL/0knoYq7x2A0aZqkC3U
ryHUi0W8cp60mTKjcKtYeT/DGScUSfjcHam8Si0bKxajm6ar5hrfGGbqOjqy0V35a9usWpEUjK4i
m+K0vWUb3+TRiAB0F01KK9nAGSm/RHCp+Hiiqwf8UYGJZuIowBiMhQGOcPZClVWUkwU8+k51ClDV
0JYBcUAF2vcCVeW/ltLvof7xyfQf9yKfk8nz63r7erToEsgFoj92739Qvfv/yv6w8t7ypEg+yqF1
4U8Gid9bKf4/NEBI1Blt3Pbw9ArF/t8w+JfuLbxF3VcbxP3VT/MDI/N/V1Ro91mOh5ZflARYGT7t
D/QWzAuShCzoKi/yHA3y8MsAwSl/R3ppVlVlWYWnJu7+2wCBW6rCKrImsaxC7/D/GzsEJ/7Z4iVJ
qgyrCEchY1mZF4Z7YhrBSd24tHkqZzYQDIfDnmyX1ma2P9DRFEF5MOJB6wUhBbXjfnah2qyerOAv
ZJ6twwGL9ciylljdJHjsgPUOdBlz/KPL9cP+hnvnm20oZjot583EXyPUD8kxmwwgS5lZaCEb+X2K
MKUzAsl4f5q/7LDmmT+9vEyfniiV76Yvvr57qohxqqCNv9BrUBS9tLBnfKzep0+76fTpZbGbfunQ
XzabrzYa7u4N9B8TzV9wc3ed+mJhF6Iy7uLaFQxoDzOygBChkwtavQTUsHPI2ffV6d04rS6bxYWH
KJ1t95fTBjOI62SPdeZahy6AzsSxQMIScVYaK2hdZtB+nFa7nXGaYcW3gYIJy2q6FD4q+n4GDdQB
y3HIqROY+kr2rH56EcgCmiHztqVzyNKEKmKLmTwWnHTNPrtu9liut7q1xBxvjp+nHQVxscOi+pgZ
b47+8YGRAHPnNWbWmBTT1d3zfAHx8ASpuXgBanfvVNq4VC4jvCqa+OJMyHSXo1PeF7sHFm5OoX4z
f0Etz6sqTHIgZHZgcBV7tmW4WOMNmIOgMrtc3g1AsXvSP94Xvg55vKISHN3q665HeOt0eakwE1pd
eoMugvYn43SisjqdYb825jSgjylEoYGLaDuo47KiIl4iU6qHo7okBbLd1l92kI2L1SZGMRh4MTPE
/8OGgY7KnTD6lmxnh/1+D30bthDoFlUwQTuqr+cy2b9hES//moe0mG4nOuaOmI0UhnOozVbvJrkZ
zVgj3LcmnfFjMfQ83+0wq56+ozMXDVXJLJe4jKXJI2L93Lb8V5RqisxqvKKId07/Qq0K0/POHaW8
xdKV4iTCCAZDFh31hEmN2eVdKa0sqa4fm0rJy2YGU4sIku4xz7hA3b3dTPIZXc0CZ4vFBVMIOkoG
YOyNqFvUenFXb86gqYTa/xDNIQv2DsmnQOUFo3FCVpASu+eGPO120H4eUA50eJre/l/Czmu5cSBJ
1++y94ygN7coFLwhDEESNwxSovfePP35kpqNszOzsaPultQkUSiT5s+sPwsJUAeR/piFHw3A9b/g
HDRm5JuygxGnkhsIXNqap+h34aNCIdCGxPLVIsrbmBJ6SxxNqvGtZzGMDvF7a7OFELQYUFXPloa+
EML2OS8cUB0FmKkaHZbBpoS5L/5XR4YOqOGN61rqt8HbNatm9fgpCduPxTHD5pW9yhYfTdfeTNL6
gIwtoOAvRtkYLOaRKSKLeabNb49fZkFIm5TYx1ExIlawRrIEJccS2uiXyan3eO+rxiHfmcSYPUdA
PV347omOL0bGZpQA9OfXi/tdMuMbvD038t9GcjeYqrWBY++q4uqJbheD36UF2inYzYrL38S7sK9l
34h7NqbkC9gcBJU82aE9sgXcMwnLG8ZZ36yqVzJRsj+S58QggNEtCxvzdBpa7ZldLfcVMGEJeGqq
HTPfn++shrP14iphzNIYC2D8mPGeodRVw/oEj0A2Y9ZRJ35Z++mqXyW+zo8RupO3aKquVmp+NZ62
gGFZzKX9cLrum/1d2U7rmpOg6jbp+UpmuyMDxuAqdyYrUbV/kxcjmrvETGIEOeGLVSbdY+czUu0d
464rXJtXdNccXsKTGm6sfGfm9sGv9p99YuS22VPBzfhZK70iQfK2qtZDDdvxzSCdlrIeczZ6XsYw
FU3ANNARc2ufCD+aBnl+doA+xpCOPpyfHvGkNUsDW7bsJmaf1BWpqqYR7JUrntG+EWt70cNYoXF/
2xullUoO1K4owoapR9J6qslmJztzflUNh9y6v7V/SGD/7QzGIlMjCSwWfoIsreKKejgrs38goS/d
HxzU70TdnYnyJMdj//zcrStw8U1ItTSGpBtlEyElQrWTDTr/Jp6UObtb9ow97t+O7JPJ1hIHj3EZ
M9t/YM3u/O4kGcndptG/cQJ+x+bZzaa9MtMjg2YfIBjvv+t/VGlf7EKck/yN4zNWsp9e1Y4RV5TF
Lopx8R+kl5ZGgz0DfFWP8eYkm6yu+SDlRDTOJXv7yJQMJZm1N7qqGXUx5HfZVsdsXawK5gvxH8U2
edOfMswfRo8dWVLSwxuWmVG2TLJ6iC1BNwEehg6nkaZXi6Qsxpvbns2/vTnMud2PvMgLIj1+kQhg
PR5qHbytSiiWYhVRA2J5k+hpTCUP9nO19kEn3C26cduUXZsjWlKGmCQ7R+hv5qzfNG9akjPR4G21
44dqMW36L0eKR38wdMlrPviE/DmwIZh+ok7YNJYuyZ4d9Ian8pOTUsOr2VH2Xyo0nZVdVGPinPSY
T01ww7qDj1kiu3X3anGmA3PHVlS/a2BCQfIZea8N2Y8s88b28GOTkf/570T7zXioYAHrIltAjpA/
vyfVIKDu2Q2AGDlH9jqGpHLJDJ2Mb65DXBZZ40Cc17wLRliq/soM9q7kMjNa2SgCtZO98aY9W9Ky
WcQdV/50RxLuoCSEyrD9CYkwYMZCLdBVmQlymUM7k3XFB5LveTDpT4J/SRPf1PabyilgLGBiJaOD
/efv2/BxF291wR63uDNnjmAeO0Tnv28V5hhUAnePk0fMkuj2qrGOIgJPdXbuTMnGFck4udsIBkCA
K5NwfanYy2gh1x8ybyvdRX6+YTK2FzKIlrTTBmcn6iGBevy7NNFEsbejUKJZPtUDEBVCKKhZsU+a
sGP+PrHsD7PtiXXcOpjqt/4LoUnVHNydewqeXid7ehzGjmUnB4FTc9jacIg+WURQ3k6NZilIqBBq
y38nsfwMWAPwuxtZnagxW9xMv8skh6OlxbozzzJVG7U0fwutIw/FeQprZVSx/NOIE0ZUsGavpKOD
yFuaePgkGw48yfj5CE5CB4jnSZmJDgm+RdlkfmWesDAImBpgisc68H79nWKRDrZnk4T1f9fmPm76
bV/d+3e3Yq/7b7NqIeUH1pMkjALjTzDRyIbGIvXZWvumQi+C7zw2n7AGwCU0kdfHDz1uSMYvIfrO
vKolZkzw6duVNKFkrC6KdKiXkUfdm4TIUbY42ORkeGeg8etoIXlo3y8cpA4/t+C0WZKibLCSCgZt
MdRMRRNDb/koqdum9IZmgr4dRXWLfJN1QgmW6m7Sk4kRPQM0Q/KqV/eb4D5oYPVOZ4NB1OW2CDAh
B3MoGXHp+Ve3ErIBEqL33ITkizf4XeCkVZQhNoTu4ymzjlCjhF20htTzgqOKw16G4AK9drbjbBTo
YApY/E/PmK99jyD7N2TYaNR67V61xrFt/0JZPRw5dO7TaBPj+aNwBEor3TQu+dUH2ieQYJzfAukj
cxTC2JIcFDDvi+R42yzINwhjx52nqYvdTXOXEC8YGlMxrHY6T1HyvmEHmNcg/aJneZ3AT4JGl5DS
YgsdEzyMgiC1h4FEjTTDBYrlRBTJ8UiCBwifsVUrKQr55nhTCe0WYKNFkkxU4oClk//6/0H7/xLj
Nb8nKf5fcyOByv9AzdtVhfP7u8xNQV4sYW7ykH4kJNKgHlgjKAn0L5E82qiM+QZYBeUS+YkI+Dhr
d5bLVIUyk4mf+XzUHyVeNCB4kVRbziy4peTlEICQfJXv4zrjReKHwjQg2EiZjJLAL84ldTeSlQjL
EatQSqaOn6ghaBwsnKd93IvPivk0RvhLxE6P5RasjZ2ORjFZRTwmK8NK/IUyrtwCCsEXXduBndq5
3LGf5jOXZcEZ9vkXzLkvf2PXDua0wBvkn/Qwj6EmzsrQ/y1LaVzulaeEn/F8TFuM/9t/7sc1RP5B
gBDQbKDHkZ7qKPLYto3UQNQbXclI88lcJtnA0+ziKvaAPX4beIhCwhJjwhLylmOkKcqSgdAd2DL2
soyXmWOHaxClPmLEfji7nRFvjfxFwr55tDEWGM0sy5yNJM+8wYK1W3xzgTQpoPZr74uxdIsPRIFt
j7VGVJFnDEY0DjQXF2XiZT7g+f+WtRr80f8t6m02WlUyPg3CtH9RxOOz176cX/W66Us8SKBaspAk
F8KYpUa6GL8ICjLzCxRLkkLk4W9ZQmSBIfistwiGiBALwg/IomQfRkQfeYx4+VnGvNHmKEF4EL2c
pkXqvl6V5uQt2VQQwZKAkDdLSaMit4QqzLLQ4pB/hJVP8kOuoV0cS0FOAdfMS5J65keBxEuO+Uvq
4eNlieqUceIpUhA+GWXGEubMb5qWJYuXSFsxPT8av840Y4UdFC0uRe6EORPmCDFfLvJWiEkqMR+j
BbPCWLjUL0rwJqQRlEV6hxjxlugkuspb6CF6K4rsm/JBPiOaWzJJsdw3JZBlxCO0lEkWam0Z8qmQ
D4X4QyDiQDHttMwldBeJt7gv3YVphCFEofOSOFYmkVHQIj1homg/zNHeJESHCXNhwMlt6BiD5z7w
CkthDOaMn5WXJUzQ3hLFkg7EsSwysTKt0yyd4YJZOCOCFI6vkKcY/6yMQ1pKvwPjOi4RKSHb4zl8
9zLEWkvm5ysSoqy0xe1om1bdGbkq6TFvoO658MFQWpvbMSV0SzJ5eezDpaVll/8IJS+G6SlDpSn5
izix5FgnkTxsAR8ggxCLOZkH9tgI7CG6FBMIzchwITSyHwFeMbD7WAQJNCV7zZ62KwYGwfhJXekT
ti8O5+kgjd6GE3gYpT6W8Wuy+JjQQQLNzjNmCoXlLprvQQqVBkbFl8GB2RmOp0I9gdzBbdJcVg3z
PEe1hQ3B1fRPjEpgz2ZiG1EO4bmJ0DBgzAwtAvFTfJPQEhiTeCkMnkzY2BvQ4yj/djvtR3aMuRti
AWmSRj09xCYG0dYA34xhasDgwLaIeEcBGolflA/CR9GYrEBETb6R9vMyvCYMPGFxkcSjEWYqgMzF
5AxtXOrBsEvXxtZh6DCEnqRGMcw04HkyVCSMb/Q0ZahzxpAyRMw5F0MLESsndo4+yufQxzhl8obc
7x+JN6aCi7kbPlr65OnpOHWRGfoR4QogoejkFzfssY1NW/SBLhH0BnSNZYG3AsDkJeZobGP0oYZg
5aO+psO0J/4dStRfH8mWGCk2W7xBsnDgDNEp+D3DQC4L5jg4+o0tHo+58ZClZs6YDe5B9lKmBsoV
DuZFVIX9jzKP1DOknEBPWYQUUboarJrMCJ9cZHSI5UB6ZJGw+VkiypuR6YRmA18wGqDyHnywgbfA
7SNAcHO8xCGdQvI5cZj2YTBgAbn5YIF1IIKfiqsi4EHlFsAUWEfgTdKpNIoXwyIOyLMGEVPA10Cn
Qe7OmUomAuS3cHA8gY1cxcg3BscLBrzEjHG/rGDaacgRVMTn8UXABNFtjzVD/BwQktxBvha4Kuyn
DIq1yWgKo5slpj9yRsAWtN4SW4fCMeAF+39+mXkaQ5pkkYeVFGebRWOaAwdiJ7nYEYfk4UF8jDVG
XIxr4f15ZNyPWFu6Iz1LRnHCTqKD8cUo+7xI5pYX85DbFXg1MHcUyef/kw/9HlD3b4CtW2O7otVo
1YG0/wzYepV973mt1/ChJCeBUTgGAUN/+1/oPHZ0RFJI7EwsW/BM6Z+rG+HZ8LBfy838fYGWeAHR
cHG52EJGg/lDR+RfmQu4skq/jAMtXvTv9T9gJgYbsylGWO7JTfgrt+XfP4wutv5bjiE7sH8fFSSH
OQRiS/6NOozy6wrEPYf8zxQ3jJcb4YOdBSvNkpV+mDh0lhlm2T0eJOCATWR9+BQvgxekq6NkIcsF
xlyozONaX3wpFhrzXrKedBBXNWL5EqwtoDRn/TLW7+tGZJLAF/KNlVtwMQxfSyZFPitsW77wwt/J
EntJd6WfBZEkLpnfgSoCG5wFkiWjpS0EgZ9IB2AVUUNf8FLOAucss8YgmWw2bb6uF7z1K8iCNn0R
JKaFpgUv0OGviwP5f9UBR1XGYrDYZvliZ9ySuDU3NBFLwX7iEAeIIh6YJUH8BRCDeenMntnD7jgC
Cb5ohPdoRP6GReLg9OW/jO8r7F/fxcDzNJ7xliuvx+zd5OxrkQsCptg/hLLCgf/CN6IniQCAdkwZ
Y+eG34nN7bEAIDxJLuRk1ozNGPqMjcoLaV6MbzAXLA5oFvCMIbexsH3bHWoAlcyB7ksT+AcZSxAB
0MGwmijsH+idrA+OLrLHQwwpLpMsLZPtYMAwe57G3IizBv5IL6TziAP+Ha/HtGWyTdcPvIiwUBan
DAuATNr/EhRkTpAZtMl1h17+N3TPI9zgJuK3vq6S1OcYa4yQZPITk4Z/GKtAS2/xVpnI8yIbKLrO
NcSQACnX5SJxhJkztt2YHJ3DUBM8CsEDEyaAw8Y2IjgYV8EQzFk4YroxnrhiVgQIA5j4rsZcfP4X
XfE+r+BrbJwjhIEkwqdg2ulGFI1tTPFXWJF0vOhYgM0cPyEuxLGHHuY+w9Nh5kgvuDlg4zuCgfAp
vYEECeKH7I8zx/kR4YzngCGQngCILzlhELFa4AheEYSLn2P9hvgwTaDD5bIJhMEXYCZ/SZcR4Yiz
kHe1m7t9HEsANXQosJkIiMEICRWoIwu+8H/J6/oJrosucZmgI2nhDUuYlr/cT8YooJBoCZ809dh4
GvdJwwnZhGqPLzLiNzrOws6ofJEJA1sSyJOqBOcKppfXGMbsqJhgWWzhK8kf/BlRP77eY40ESDAK
VkFQE6hoqlkc9ofBIjCGyd7aWiiJsgJjDX8hIVE6RN6grTGjzAeyqgfIH5KbDXBOuGIMikceCffP
KshfBsFsgBRoQ5PkGcPLl61qaWFF7sBBkMZoCOMjII/RUREKoYtkGE3EDyGbRlPPGYyZqinQYBpl
mWC0BYHRr0OTX0QFXxgHDRWaDgIdvutHUhOpzEiFZWxcJX6VzBPNISiAB6jHfGc1sT3cRBZ01CBe
HwNPxmoKrZt8/WIB745rherBFwSM5BdlWJB3Gf0HD9loS5nwvzvIZqfRblHfiI/8ZwfJjuuzeqpW
cZDEJWE5c8GRkeTc0GJcJTkC7JzYAVZJXAjGS+ICtIBXxRgKIMR3AJFzTDC2GB+AdSK+kfSGDBBz
yFTTIAkk/ChcAAQFBCl6gVWySTzgPsWaSzyJTQRV8J/RyPregaAO+4ffFVsWCDSEbgCyJ7kvbaBI
wDrpNfkfXEMSYWf4aGprgSv4BawKL/DObwGstbF0cnuk1w1AWOBF8gosKLpJ9lKUStjVAqO4yVSj
nwByWwwk6Ay1ESsgTUtETvCFNwUUIoqJiCLATO5J3JMwWrCOOLQCX1KCpJRc4ftwEDwv8Z3C+Q+r
2f6erP1/rea/lA+v1hSEX6+s5oiYhpliSjOoXOJB6Zt4N3ST2QCsSBglqIA0GfAAwCeLjRqLC2fN
ZzjqOJ4DduQaREPMKxk9plp08xufkBNNvzklceBcazJUmhz5YBY8AHNQYrj/4by4Ov+6FMQHWUAg
5uQIJc1EfcMcc5DTlxHwKadoBOkhAY3agPy9iDR3CWQB1JBr+H6Fo5mLi8rdcmadZVPeFUvP2AiJ
v/jja41kB4eklM27BKAM+w8MMARxYVoWHSTBkoHLWX4x3PAt7D4SnbuB5gfpKcIbkfKvRImkf805
kQWmk4YwsYBtLCq/ioCSJMZnieuRv5gzKiEYpASiElFgkvFwoI4gwy6TFRbYQl7YYyPEJ3eJI6Rr
OCkdqcUY5Qcxkcf6BckJ+mcN2XMTyyXtMaN/Fpbu8htpPAJYjCoQho/SEnoCmMApQS2JMjsCVKnE
X9Bl8R/ZArNvKkHmYQGgX+B8RqOBR0+ILERm2KIBupFcEfgDsCJjQEzkkAs3QG7hXQJEPAIw8Beh
Zh5RjYiNSL6k54hAaY0WUUb5VkEo8/0iMBTN4B8IELYO2UmZAz4uEUEcmwIK6Mk3dPkPtIdG658P
SxCOTrvK6dq1Tq3HmVFN4Vf9z/zte9Nc35tQqISjQ65GlNVHV5BuNwcbI6r40DQHzWJ6SmYQpRmR
ZkIUoFuCQUdkZXgdjUCweQd5JQkFxkiJN6PURoFAFZKho4k4lRw3FjII5L/kdkQJbF5P0yH8hXlf
kuPcQIQL92fTBwwK6kmKEUkhcyp5giDBSKF1TP3CQyAjsBsOhyiYMA/J65PdQHa5l0ihBL1I/VgL
NMEegogIDBkp0gaolnzVn977ntwEocQY4f6BurJw+FIJKIPIz7CDfqJ+v6jaXzBPouOg1lESEWdk
3ne9EqZB7LbvO/4CZkGAijKKETEmDk8k+D8cHEHt+7+5LBax1es2eq12TfYp/nkRW4/LqTu5PzFy
mBxcClEkOi8wmm8VYPeMXyXGkz/gcpKDYuYwTZJPFhWSwEiiHP7+hRGFGMIvzZTtg28Y/bXhGCRJ
qfH7bybCSSsMn+v4NwJPhjE7vMWI4IFQDavHZ0yJ8Bi/2FNxhr7YLc/55kclsqTQXu4s6Un+kfkH
dkWOLxWO4lhz2hqFQHH2QxnDaCSJv7CkT2KkGYFkLMk0/C3aokigNvE+6cRvyDkT0yqeWSRYZEcj
PoKDRIC+EausDSuGIwrZk3TteR7mM7lInCRuHFvK5ZhtUcsv+kAhpfAZty1unyo9sd+S2Lc1AB2s
FXEdN0X0SEKJfcOKzRgL4xHyGnGDtC8Rs6Ry/0JEQsYvugRY0CaZToZJ5oOrURcwbUoGVLokL3x9
Ne7ia8xFyLF9CPn3i/Yl0KJ1kjbiq5gIifjEwoPTQWzMb6ABT4wGSJBig/tLFksQhXwM4PC13+L9
bQh2XIt2ck9At1wqNxsLvgMafPNCpI9IIskmCFia/qF2pPK05Hz4JEVzzPiPlH6RFZf8B/YaXCHo
EKvLEIbELZKLw1V9E5Nj1l+T4kIUwBp8CM3RQzJ2aPAvPRCoSg2IBGYke/jOJxzBo4AOSUfRSzaP
UFlMvIcv/6//e8ur87/bzG4D3mej0611Ov9iMz8tHmzKE+Lg5cOugY/ObjebyUZSV37PbRmVrDJK
L3HHWVEAvI9kJ72Wv/Vm/Bhuo0d2DXkwQcLhDTujyrFYN2ox3lLkurIPo49ZM164CUg9HBdQgXxU
jSrkfzdmzXrbG+WUlrUOy1Y/6Y3vzsvqEtHq9D5oK56EyV58BdpIj132GlvnV3vrNKw15J69poC0
ri8mdeTGxvNJ64Rt2vxYp/wdHfbqCpsKRtuwZm2CWn4Nj95br+FdqJ1u66q/G2zo886sCJmVHfOL
u9Z1vdR3yj3WfgfmfW1iwFma7PWra9dbxuU53NWN46IWn1fqQyliC5LC4AETGGKBqvWjh+Kobj1J
W+ZzyGOfzKct9IVxnf3zs1M1mmHdaxhd6GhN6r6ofNPbmMoptbKJHPjHaZQqO/sURLGj70AkSV/l
HiZEdrR2CZwIuwqd5Q5DAfbj/OjsgnbHWHknrz3bqZPdG3eo84CNobcrSBiriJ7cjMugUuGWy7Rq
vLgxHBoKrl0YbYqDI2BRTFipKrP48j+UVEFA8vi5dzgIw+mw6Df3YFUM/6DKpcMJCrMmTIFj3MNY
7aioUMnOW1vsnjnX8uacoxaz1jD33lbFUJSexcdoF+/wFWz10nlHL/dEa8c1VIqt7sTHt778PCmU
hDef3J0bFI8j4mFSFmRmSxfygLO1epyutmgm1yGlBc3y6Dy9nrPxNiHEjXBPNQ+N753ew+isjW5R
exjVsOHcCikSmZjP9F1ALwsnL7NarE7Ga6WbatNvBVuYGvWptdd7AGjDThtmI6jVjQeMY8jIF6N6
MVo3u7PjICG96cWXi3s4hQjOkUI1jv1gtplQ6+zvyidEM+tl1uJKXqHgiilNPifrM2+ot//SN6pE
pO7kaKzme/NlNx3Oh5/CYEjqVWMZPyz4WvANqbhS1XTpAzrPHzhOMBGZ+ZXdiLspi3FevMym13Br
J6Pye3hRa9f0z24bEtaFhd0Y6/FpsGYP4Nhvjl5R29q1jHN8sI9ZxbzZ+6ylLvYkapaIiLkbPAZL
686hHsntblbcqr/M6pRguJX8gchudHNYDarBQe3N48oIOf7MO0CfeVZ03WuzPj3nJGp2CpqKMpZR
zeoiQSgKRv5iPXewl+q6za7UGk5O0ojf0C95YMaNgpmPdZfql2hill2U+gZPzn+YDRQ33urRkhoX
DpLBPqCyEJkbvsjdB65Ky4zP4ZXWyzWVM3s/brtb74wStIxatqpDt7kvzkXbu1LGuAGKew//rOS+
KxNdN5ZUEz0g5MmJA9DQdFtRxJLfzI8LhjuYtXyvWw58LKieL+o6m+j+D6dgJ84Os/KEvba3ObRF
3xU8M2ibLbhss4bfsHgMmtGzbdSGAhxupK72UX2stmKsLuYuf6n44azdg7lx39r/pcgnWOpL1jJ2
2IAYsiH2izzEWsU8nowjTmr5uTxZ52gzXmpeekN9uwR76ziEd7gfzOA2cUA3iL1j7qDxXo1TwFEx
WFpuzOEw5lL31MQTGuDD21ndDdTodXn1sL5W3DFvDG9LV6+mHAZBjFEb39OTe6fne4/y3eF+EF59
fxdf/AMzu1fvovYD/XXYWBuc4byse3Ue4xQvz2qVb1ZmN3lddfPYX72tSYK559ElR5idMFk/7q1m
Ps7mea/b5RvvALWMN+vee68nMPt0Q0gxD9tBYhwsFcu31lcHhi1Eoy1cWwiJD85G2XbNFVa8blZg
b5mv+PNznlbDl4mobItWftW1tdH79GsVq7M0T2bnYGwmXgOxutmNi+7krY1RaZqHptGsGr2nQhzX
FL1CXTNX+rC1KcBpFU98Ud2qSjHqzZ5kWB0ju1lvo25eio1UEcDLrnHGKWQjvS28rpE9zOLgUtPD
FQgzURF4K3uqk4tpF4ZuzRwBriezBbzhYSF+5a5f/ZrCDqs3ZWJvTWMXd29V/ZEwZTEugw18wao0
N6jbjRUPXkdMP3Z71Ag50MR8wZLeGelTPyH9NSkftZCCQLwhGPTDmR/QZsm0WvkSBTgE7+gYcdif
3Ri2nD1ENeodnSrMyqYpncFOVpDRuKPi5kttvYpULe70y0Vju/Pq4Nb/OB9zY/XgNgZ1zgyrGfOq
lVYY2e+mTwFi+CS/PTq4a6fmdM3wZtan1cHPGRNQ1bf4SH3pEopYQx3ijnWFH3m2Ofk43kPsHZUb
q1rsHqpNdRfqs1PtsIarqnL+g323GhzWMhEy39q6OzhIO21yEitU6mTU9gQlTNQob1nO1pj55c7c
FhUszQZOetW7BZPwaNWH/ptb+09Oy9Ccfw4/GDk005eyDvnbWzrb9AMt/aVxSGofXdGvozHxPvnG
avk9aMgTuwt/mro+dXa9mj7ZfhVz1PWanD8EVZa6qt+Fz3pBEL7ipuGGw+mjYHJvIkeYr4ldzLCE
VH/WWCI2x/mZH+EVbPIa7NdjVIBBIGbvzIkHLa7rHIz89ruxOhrthYa/V0ebglIh5Ro/y/BJBrtc
RxP76HXgzN7gJ5p1yLVLJ9+i71f1cTEe6a6/98521bJW/QpVKBRYe+xeH6z+h+rSA2Wwp2ClXg4c
3+mWAe+gidb42QtGHPqDNQueOMSzsWABkRYI2frpvGx/T9R7c0cn5KfsxO785FyCdKvKhvH0ZiQi
7Br1kDDJ45N7VbVR/AnWuuFxnNKOnXUU00q7PyvzGN3MXd+FUvs031Zc76p60TDrrtAhP9bRuxn5
NtpYZzBZ8kGy+xEgyJlXYBZ37EP/XlR1ChxQNeddsJBHBY3QaqrnAdZwb8lM5fYZ2mYHKxb21wOq
FqkSrUP2hn+/DMbP4Fg1put+T3WS3ket+zaPS/E/EAy3VLZPb/aGw0mw0E9qOR9F72I9pqtom1/d
m7FCkPeq+7Y20/ZdVU5qvzZ2C55dMW3AkT0Ve1Q9ggY+5KBH9VOBtPwGFR6MXn+jb5Smez0eiKde
1tq8Z21qg40PB3k8fa/eM1o780whxfhdtQ4T1Rw3QAxr67r9uVABnvcgdKaTYtOfhAhSMLEbJCPO
YcWAL7q9srpNiK3dRdc+pntnNb6M20W9oHphsHYemMCT0Rluk4NZqWHYccRd3TCPydrr3Qz/il3Z
O0eqMSrGfBNjmuaT8aHYoCtXYxvWf5d6OX+parzEadaN+t148UBLd12HkXvzNlEzPqTVtt2Ayogx
jevOJ2z767iZbhCWHYb0oO9BkwPF8qrDh6abYts/2BfjVoCJ1aOoYUYP9j7XtwVPM/iopd6XdLl8
ms2a0azY95fXaHuvir8GPkGyvNgnHHqM/Dsd63D3WmuDB5/UcTZu9WRhsaoNG/TW3IEqegKNns50
ol/xsZiUx+HFvAU17OTWe4et2fVsHKhbzjmBo6GOQQfNnpjNeDqJtqPJ7BBt96p1sSa9sFU2opf/
bho8a0fvg/vP46zUJq137W3dnPw81MtPJyzzq2gV13yPI7iC5KOt3bOfzjPHs6U9wgt9zvfmbdq9
G0xmpbgMH/4TZve43t+Pzhujs1GVDSeP2ruVcQzfHBsxa8/fukYcwwlt7llXmrrxA3OYqocOavzC
ktXnEw/fsOwpvMC6Zd34cNDldKcDddBpD8d1ORqVn310wdCPeJg155SdqhDtc5ByXIl61NnBsc/W
essx3tSV7cylv9a9aEURASzoCvXSgwCAXw2vaYtDFvrlRDG/EgS1KVcFcYVVfQnqeiNuzfH3uN1q
giyBrrCibbXJ6v1K8vEaquo0qd2eGEwVJwkE2bQK8FhZkGkdzrTMOv3lT2PaQx6iOhCfmoiHXx03
7A7WtbsylhuzSxk2/HHOKeBZ9vhHecqjueboEGs3rSCVv5uoxpl6g3awkhvjQoKziiugsLVuB5to
kh0D3L26E2b2OxjEbOu/CyZRP7BUFDUROZ7nExdAb8Ozt5cocXSY1R/OFjMJBMn26SO7Fyv1DFt4
7YO5jfZ6w3bYw/xwUolb47Zv1cSZnlEroA+blB9OPhhWVmYDONkeXQlseUhFH2XEXZzSk9EKqIQx
8OxjKl3GHWu2dzkLQT/8fO288hpl4HPOa1DGGntPXTT1ZJtoV7cf+jLlSSP2h+KGiCfROZO4Tkjg
btA6ihpW5s8l6thStPD+ORV1t2NXKXlvLShNN+ecCQaF6aJ30dHsp+eg1baaa/3Gv4O2GnrytJ6c
e1E1O8XdfYQ3dUufE+N40xWiWypvfiqDy/QS7d0awO9l7roc8bKKmnd1aCR7RvmJXkVlsUs7ew9t
aOv33ev+cMh9JWnG7516XIztxUTrtyuztUJwnRZM/FFlurSr/ftGP+5W52rcNtkJIzibvOwLxfJP
SuEfJ2ezwSnW7Y7ZfRtXvXMvwVlfOb8ifHp3HATPgTZ2cU/l2wRZVytMEhLTNQN8FpD9bKf3oEGl
zse4OY+CJ2kvddom/uFIMTs94gFub2MOMrnsjErSrRlT2X0Y9lQNs7szGNuSEwiu/br5WXxUG7F9
W83fY1hzKIviYKID8GdLoUM0AbpUrarZhevGLl7VebY0vqDtV5LTgqeEN0AWABFjj5tZ24eiBzfq
psbMHb6na7Twaysc/qltXNLO2dhRSseTKG5Ga+n1fnvjJsUa4SVtUxd1VvJgUEKxi/uumY2aV/25
L80qJ5X0n5DdD8Y+3Oqtc5N4g7NeKOFfDnrKcKUm62fqXc1P+rRWThV2P/upuzPTtVvwWOGDf8IK
1IzTSe+Byy970jCqG7uL53nZrYNjLCk/wvcejNZVPRH3g7E8qd5V3V9Gd6uv5fJinD+GmGeCI7NG
XcOuP7qBCSujC/YLTHTiSIouUPBh+m9KNu7h4fcRXPWJQq+7nfbQnq1OT9kqO6v+iHglpboIfiEj
NmrDq5rsjLO3I+Fw+WrTWVU4GNK8RkTdBm9LES3KzlJf0TUgqxyW81CYlZ15Y473FCCtsXw8E4rC
Mx6Kw8reDG8CKkLWrSbVX9XR3TrQyDLv3tUnOnDUz4YypaezLjsge0ovZp2me6Y0Ydhqugg7eQcO
eBm0OFHiDHLZTDif8HQCnX3c9gccBQxdT9Hdcc9dWlgqi0heJeHOHJGowCh+iC32UZOQDli41Ot0
7YDj3Y51ybchZUxSiUUFot8KScORZUOLOX6AKBVbBHsLVIix00cP12EcyxdcS8GW4tpTDvn76VgU
KPVCaq2YWeqDSGtdbdIiPhvucklc/+XsDFEYpgruCTWg1tZcTEChSzl/kghEjTl+5gjo0h6yc3d7
6sisoxor80zMEWzABpN4y1AbxnrephBtxYI9fAun49aMH5aOuGTW6Vl7Z51I2AI6tKQycAVWflIu
AJrEqZQtf4/B5MhmCzhmpvkbILodHBVRK8diNDBwNaruBMy31dIj9I2Bh9YVUL4FQXLdrKkW6ndW
rLydLUctNagpR0v5c09lVmoOwPricrCFpswH8G7mS4d8VpUampNM1NWu6LdKRi8KyJYU62w4yhQp
BaXuQxGqrrvUE2fD+JId7RGCGzWnB9akKEuvPX20GRSQfEW+4uqskrc94rEZds2/zBqRB6DWFb1S
5Sp+NzgKqUc2putcsQmcUbQPlzbh7+psZGBKOebqQPELtn7p3s3pOlhyPhPHpiLH7EYfMDstm8ig
lfBq8MHveGub8Iy6pYa9U15PQi72bTcYwpOaP1mplZSbS1S9DN7mT02tKUYmDRIu1cu7+S9OB7Ib
kCSa4aqnWvOVT+0o5X51Z+PwsBerVdQWV6tn791PUuOWN4xO0+gkzz7FccXubWDm453A4TeB6M+k
at7vnOgRrJpljeqhlCpppubAxB3JtbQ9vIq5ZY/akQM5EcO04yyT5Zv1WcU1KjgDQA9LuOVInNoQ
iNQY+pIg44nqQJU26v7Cbu5Vb/A2L6r9481rTOYh+n/kndduM0uypZ+oGuXN5ZSjJ0VRFCXdFGTL
e19Pf77qMxhM98HMwVwPNvBjQ45kZWZkxForVnTO8oqTzPuIf4D1noOKReg0dVvY91SBM7Wg5VZ7
rq7n7LUiOc138eY7o1n+O3SJqFlm9yTm62Pjs/HMSEzWpQjILnD3em7ZBW/+B52Sa7BZwSfyyo+1
LlkLvdV/8Bl++bv8pWmWXDqzX4ZddHlDY3y6sAjdgWJlrbwSk7ZZwxOokmhS3HKbYCVW7znH1/7c
r6oailabSgpo6yU/ndT3N86A/aI/gXd8PcGop3j90IUGavixbGcvu/ROd+g50NVXQQW30wG6eEj+
QCs3IkjMWnHTIuEDuFrcmocPjubl1xFoildaTfyM9XbYP5Y9HWmA+r1/WfO0jeYLRIxjhC0OcIfz
LngficsvJQSGxD+RUa0xgqXQj5UfuAquL9c7Odj3wN97dm7H7xDPHolnMWxlwkFEPsg3Yq/yv19k
nqLONiekgDOVn9lR5PftC4V0ai9byAbBv1DkE05zz+LErSFQwaZ2bT+PPCoZ2vb53Qn8gIIVisE7
yM/L2kfVbjg7bybt59ZqUku/Ht2h/CXQP++jpFirN3Qu2wp9u+Um3mCwS/NXcYj3BVQFHcQ8BGAB
50TW5lyAXBDbsYpAemxOGWDyErjH5HpW+cvWit69VLtha5wKRwDNS+mi1h3hflGvxG5b3FFw8EaB
Q3jQ5O1OBSRNZXnQ6caO6AQ/A9458aHlnntGNdZzpFPw/YFw/Ubw5gq8mNgcYZmLvHjzErywgBvl
TMYKz2ByI5ybzWMgFVn26UZ+kTY9QpnVEgmbNqcGEJZfJkKgCZx7VF2k2MzDdL+JWrv2HaMm3tff
bL8rH9MeVw4+ncqnJhHhAd2okHBQ2mAWVTn1CzuFFtNyd2cMN/YS/bE93pZ9+ASKA+DIfiE95H/o
BvVUV9m0+MLJdn/km0505TReSdGOxSb6LY4ph4aPFwDAjBBKbEjO24HCFvsFSiT70wAJltHLRwAv
KpTMRngCervWHs/0Yh0LALmTAfyybdxzxFkJ7CsQ8rIF3o72CQ5OBEN8gVbsA9C83+cPOIz34rQ+
RRrL3ZErkIL8t93NZNsC7gU8CXBsT6Gt+0xGBaQu0e4vh/Z4SH0Aun3o5Lfpd/lN3+ejMDk9JlmK
mwCvxE7C9c6L6W85jY0AHLTVs1adbZyqw4Kgr+fvVVsyP+62EFapYCO27vNHs17LG6qd5nEOiTMS
Sf+8Jq74CT6wPIOhYYVxCNsfiek8ouO0bdmL7wXrNLsULs737WhSIYUudw3/ccHN9CrTYHnVPRlN
IGyST7bjGDPXQrzTnlXWMMDK6jM7edLH7O6G9WLbtdwVCVv4mSt9MzmCO7GIWJpRTc10iYN8sPlj
h3te29zfLY7JzEYv6X41+Ebg0zBL0/PqARnxhlMaJX9ynu3quLjF/tyvdoebGNsi+CdmZESOfYe/
Cx2ZnJKrtcVAkLU6rSZw/MgudNRdQNYI32TSk8y7ceEe1eeM6xHKAOSuX193/y064faW7Whzdf4+
b5BnvsJ5gJURN5K/U53p23Jr2oo7JyNb4yYAyPCLcwR6Fu1u1RmYUaE1k5Kd1l4a9baS/wo0ydAx
VIPB1SKY1qVL3VTcqaABUTfr8w396mhhHsYuytVt6RfXAfLKm7zpk4OyZad+S3SpwvoAIWoOzvUH
0j933mjuzLZg+K1T7hK75RSo6857FHZzjjBHyyAvJvzMOkfYUfLR1SzbHDMT1iR2ecR7Wld5tMNZ
2JAv2MfMua8YaLER2PAAJX+SA9cDl5TepEvmnLWN8fT2eUs21i45yRtSQwzXLHefuwLudrCsVIDW
TfKNXf6Ib8K23Q6+uZnecThzDkvh6BwX8oo/WMKXPwyuCtKiaN7Psa+DJu5+O/IK0nQJMOiM6yRa
yuIDjIFPbnGA50NHnvRxNXm0sU/RYgcfayXAKmCNNnoHS+IugfZys+1wCiP7R4DuS8Bwam+f31YL
/NTPqPxjp+bIgyd5MI4H0GTn3pyiO6d80+PENtPSTSIBWbKJrnRv16wp2g7vWrBm121Diofsv7Wv
xSY5STYsR+cjUuKu5M649KzDDxWmHRwG79MkfujnYkdmuMUFn6N5gkbttzFxE4jwjaOJOeJATGtO
BCFIU8Knc518cfsjYjSAXxE5R7tTH8zI27zR/suKDL8ilnsM5XREu6bnF/uQU7mDsrjzCd3XefsG
v+Ac5gN2gRaaUNG5CeDQszdeF/9qHEOSGTg63nC4DZ6kAx7Yt0u0U0luHyK6M9kZD+PepHdbwxeA
5JR80yR6rrghydxJgKwzMEXJcG85JMd2pmFcdLYrzTH5vEVG63g5i9th3WdLT639Wh8S/EBW54TV
dUl7zwe/5EOr7OKQM862meHG2gEoDc5ivMkiwprVJDMDhh/YE+ULglZgytg9AFntku3TudjA4B1S
Vz/PRGOshc7JGj4q+0SKUm5xP9uwK3MOPW3m28m5re5CyWaEu0FjEN9qLzgvhqcadoqT5+k+d/aE
GZG2syo/25uTrwrO2HnyBZAWi5ZD7Q4YaKzlkWq/Mwz2CNnqrh8q8cpmsxogNh8cUndgobKTvsGb
jZPNvxxrGN4tLm4iOKtMhgJS8EtJXry+HJXpSqQkCI2j08BUzKVdUXjVr4kv1yfpucmowspXICTj
osqHY6ef0s++BFq0tRIa5jWGD81WX0eUpeRRbrdGVp3yOfUS/Vknr/RSii1scbEmLOhKd0Gk4EWL
Z6BiPBhYLMEf36JncBMo3p2I/4Owh17izQClnpuz9NvfaEKbt13qZjiV/LOkiC/JXm0dfaM+mG7v
7PtH5qWu+c940ly7a375geLzWY5oX+zR/xjQ8SlBjo1x7zaoyESq9oAdLHK46eFHegBzpOLVlfuP
cauBWO7Ll87BFAq5VYxnTHDCg4DcHSOayMPMa0tYOO7bR7TfCuE+vmQb9RD7eD9+nclWTq+vi5+w
OMQ1IJxsP5LKSX5xhOvEYq9n9+Lp8TUhlKgxzsHpCTfCxmdnb3ngtn4NX/GqFLFGqbz60EoOAcV8
HstdRIRWPgOFWmHyrKeFa6zGHVLBmPEmcqmGbyMdwZCD7SUs7PZLcO8Snh8jtHjjx4DQGwLZXfL6
S34xRhvWsD+0XlL6IDRZ6Cy/OYY0MN1uskFzcRkP/Hszn3Miy0LUS+7dfU1kuIBo+DmGPjHtrp7E
LXa52H/sI9wKdPj7cXtPfRwRLaBCr4KIHjFpEo7ZvRftYh/t1UN2la7ASkR3kVNawMtHR467Lf0t
DRhpD/nVUXsm5EPZaWXHuDyaV0aFbAGZN+Yj/lGP+aVerT8Wz862a9BRcK1Ey8Bdm3Lo4ifJk5Cm
ahdz3z9bq5IB9I7UefL4qkhY0Tfae/MbsV64uY7Qj6Rk7/Nh+Rhgcl8WMDa3Pi6vJXd2c7WeKJfd
FqOJ9coTnogS8JebO8HzeM3dH9QNZKrFQeD21w8GSNDMHijuqwZn4VIS+fldAFvYb1kZ7r5naFTZ
Lc7YZQg/Aqabwzf5gEDGs1Yh9r5y20O03v5oC3SSgh9o3X3n3gJH2JrXwBNcSPn+99Af7gR0Enwu
XA9SvafYEC4lF/Vqfks259bif9Pfbf7X7m5UjCamfAaie8So/zaQLZTaZlbjDisBidZorECBvLg9
CnIKRu9sRxaDwnGjHAoQyexAUkV9UhMFLK4pBC5b66xi89KDVFdAw7GjYd1sr3lE7lM0xT7UtIFj
Hokw7CrHjTC6ahYt9mXmPDIbTwnLpX7ETe1ni0yOXPv/rh2T9P/aXPCvn/HflJqzbqaqmvEZkVZQ
peQh8Q1XoLP0FTw1JlfwKjISPYjLR38aUcGswA51Wf2s3tf+kGUbU25JWCwRvoHuVzfUiZJK+ScL
AuS2WZPYDWpZFHobdLgo3HE96kDxDJ7ZL5AJLb2m/TRj8Hzs/cURNsIeqN18wiqWCNRt2lvuks6z
zGvAzFECcFz94jQyszTgRj8+EHuRqowIEzBBI2D/RV5PZiQ/RycsZQQeJ0aw7h2/GH6Z07PLSUhU
X/ZVX7ThOQGcdaIBluQx8XXVaeWY2965nF0gnpmRcB1FTP5lPv/z8f//bLPJ/vk/m2z+j+zrs4g/
/3dvTX7+P501Zekfos5QL1PTDIZ4WSLf+U9jTcn6h6wrzO5SdHwFNZWOif9pq6nK/9B1FMa0wOiM
NGQE1/+y1VSsf/AlRTOUtWXG+H+01ZT/VZVuYOapS/hp6oooS4Yimf/WpDpn/TTqWhA6ShYdZDX+
FYvumM3maZnzrZwaR0XJnwSRCVe45qZdwI2Txr9B3R6HWP/q1NYiDTgmenhVxbRwrCnAqafUj1b8
Oir6W5ExXUdXNNSX0/LfjMaVLONfAxnv3sJ6VFRVXZb5GKryb4d8SafJaoIscooof1dD5VhZCxhS
Z6sJnnKFcgpHCdVdOPR2MWAR3sRQFUIWukLwK8wZ0NlASq1rUJqLcKn78GoUiVeI4y+z8LbBbDhJ
umAYHpLvdKVW2SwXpH6bvpp1oO47I2DSXwi30CWEaarfsrhbycAdZhaGqwzidyTo9aatDRBJyTjP
on5i1u+XKhngwmqKf1Wq1vY41LHdZd1HpOexI1gzuZUAqbDcmkywxxod0SKYnWNl6bM+taVnpRo9
aQGSunAwna7WYW3mp94kZaqjCYwmSX5qSZ7sfpxkJro33pKbRLEgwfJbIlCLJXqFaoyPulV9iOUx
nxtiV1jobm+IFe8KJlgdSI9Dnk2dMl8rSMrTsOQoj6qw8wKjAzX7ktOicYYeylfIBDcd+JjR0Jue
EAY3NSvP2dxUz2VRnha1eZ5mxa3ECInVILe2MeOuJ5M+GFWuuklUo1nQasVNs+Y2qnG0FTTpGOZK
vB/kgPzQrChGemlTFsEpayWw+YJqjOw5aTsqR73F1Dnt+WdXhAUgmw6Emky1r8vvVVBmjjAmhdMK
Jc55MxUwOk5tee7qEKVXXeA7ORuHoJ7Qv6UNlQ/fq+Rmqwr1ptFbwEVh2aZNewhC5RQU4m+qtdek
11w257Zr2y8xzXFgG9RN2+p+F8uiU+kKbHNhvopq/9O1k4xERCHtlzZh2gONWFhSl5CKw/gIMneJ
hZ0csIvKIFO2spUHTtzLphfobXzQoXg746tQutAJB42CoqQM0E2Yy3TaTIp8rWpEweEy73U1xVns
UxCNH6mh9IyD70IZP2PLeh6h/guDoVUnLV/3ViN8qaF1ydr2EfbzPRn2XToyjGKJH7OS+lMQvRrC
YNjdFLAnO/FQqsm+JrvMkgCdcTkc9bYiNx8bnCKT/FAGwsYMpYucS8/KJFFv8S5tQXrqJ+2QjPWr
XJlcq43S28KC9LYbjl1cfQQKpZuiq3/VXJ9ieQbkaZSXaHnoVk89XM0tnKWBrrA4TEL+qTXRcVZh
DDT9MEgZBVWXbeVqPAa6dUylzLXg1dvgLxolfrmK3H/+maK5zsaIB5nmjZXwUffjh1AhRR7KBkBa
wFs1NOHq9fZ1MvPDUCXXSjoXnWA48izeUKGD3jdPY3gRRkZON7l2zJvyWwhRHc6GNttDfSLdYOo9
oz4HfYTzlTp03EJqDwpFo1YGB61KD9ZYPJdB+MjKoPT6XHciebgqeYZELe7e5rJlMLSuQ85OGfWG
fsSOFljGChmXMGggqWPrGHJ/EpbxbqbsA70zXUWf//SohUhUrF1kyp9dU2F9l7JDxupVjKxNXTAp
roiwxp88c5YOY91exRHOfilRLuWxnwwk8HI22ks32nIxw3T27Ew5bZnzMDFiuwxOaiHvhxlQMWwB
10srpSydL4MRPIQZyN/AN15LoRW6JbejXv0rZn8sw/uslgA1Y3KN8npjVUSVbp6fmr7ZD3H+1Qr5
PhiiFy2rNScOSMvi+FQ0wqMu5PclVXh7KhV+miACNCB1qgjBbRfnXjSaDdHMOES6XrtzRBDSk2Sr
ScOjUox6Nwu7djFBiWe19jQZwX+jf5pp+JaqMfRgJN/ryqJCjSi6ZBZWyBnQqBfMxjANp1/mz0oR
z0Gu+VpZbceZiRgplVFnffN02PHKoRnk2a7bnIkAeQcaJrWbIIr2iyxmW3FS04NgBK0nKAqiLEX/
MWPUMVqjbTJrYrRVFs77SJAXN0vSXdbW1XMsPCdKou4ExKmyGHfOJHBnGb3xIRTDy5C3ijdp0lVR
AFu74rlLJBSf9aQzJRFasxT2U6N+d8JToHVenKezq1VOGmf7QS2vJaVQ0Qe9G80h8pdaK11xCEhE
U6RgcrCo7igjO5WNp0hv/gq9/iySDIlfoSsud6SdLOIjC60Xqx+avZQjHEsFxhd2848xmiQOZa5y
ZapHIcm0Pefy0yghp6s4BIJrdYexuLJvqhHWnW1GtC0TqohKWuxcQGx9jgePpfpRRsJJIvpCYNyr
JK+32tQhDp7i0pV7PBXrha2TxKTypnFoegZUK4rKVVLLN1Ubbone+rMZAQN0AWVWQ3iMIgP1jBuJ
ggAVb42p4VdlSDZSDB/hcElUX9Nk+h6USrH1uKztciiRFaBwaA0BNaZsfllhsXhjEiFosxAMMXAi
SbJ3deYERLXcOhVTRdSl+Anq6pjX9cscxNDMVKrVIF/TAuABObaUtdtuHn8FSy92ddo7ysivFWIN
WKoZubNYm04Pt7XymSgj2GBQ3YVgpxT9XzTFyLL77r0qje9eHs+aWH4YbfhTmQNDtKSdOiRfi6I2
fthwcpeyeR/Zks6o+XWp7fUI4lwE+hHn02g0514Z/LhMC68Js8zjtXHUNLxONRB9SeiTQ71sXUtU
/pR5Qv15tdIR/80l+YyUmgaVkvcqTfKbmpi0ZUw9qrxWO6VBqThSk/lt32hOaUJlpJm+rbuEKSB1
jM2xajw39BF7YqGi0R7Nd6lrnlSxo/JWLDRhi+SaRo66bc7x3LXEa18rXtkJnb/UMVHFEjblnGwM
dDeiqYNepcK2qlVfD+V7JJU3RZkQS6i9PwTWcJ2T9tor2qlfrGPeac9RkP4MSvMz1uE1AFgpohpp
s5o/C7PyFqvGXeoTt+jGZ6tfS0QxBhYNH4NcIFXLQ8Op1p/X0CeJYu2FvWHZsow2VB1Gt5x6dIQL
GK8+9i+GGv9hBuPXygrvWOjD0jx7ad6MFPFOF0VMu9N6eoE0LSSaI6oYxdMsto6YEGHzsurcZogO
2QCtkehV7eqf7HLTFizxrgvSX17Q3TJXjVtpgi+PnY4gsvzJQ6W2O6afO1oNAG30BYzP/FPV9bmR
QAaL+VZX5K6z0Zrcq4Gb5DGTLcbGcLoxvrd1gFBmBHQoM3QIGoNg5bvRAg9pAYl9Zo6bMJruWdl8
kuB4qZr2nhhVTPAZAZYtuXKnMdwW+vTX9C3ibXPYjeEC/ifMkHfNiARHQPOdNMyXmZrcT8IWkCpo
VFup002XxvADRYU+sZW/LSXxlrKfbZ7dbGdqdUul/G0iHXKaSUeRmYCHaDDCimgeYmnC/lQWEOUL
jSvXNcyJph4ay6A/YzIZAVJ7Uadonla3aGrS3nAmi3UsrO4iNrMrxIroFabpR4ZAp1ACdiTlgp+m
Ah7cnXabrOBk6XV+0rv3RNSQBg3pgyj8JuTiQ5sFFHlp5ZlLqttxIkBOPGlZ1h54WLsoe8vb5C9W
lZ+pj5CvBCCfy4JmXTC3tLkhY60EaKleOzfmck4LGR7WJJZo0y6MrVMleVGbbOPEuill/JEMpL2i
/FXIPZC7Wf+oRgikNJemW6viNstHiE2Tp6F6QxzEbhqMf0E1X+bAeGm4kQHoClirsnR18k5PFxCX
tJriClbaOl3gD1XI6wg3vUrq7WhaV3EipyKLdeUlAtwMrN9ULV+IdF5dUHRImgo3niK8CcyWPqL0
IKXUO4nVifYgV6dkAv2LlIdeIN3Me9VO1f6gJJQbQ15/Zb2ItnetItN02MfGMTf06VTl8Uc4TtJR
aodHSPetk0n5Jo9TkN0y+xWK+mnWhL9xMh5Be9GzEtlILu0zC1A5EvvItjLL6SvtJVzgfeWakTmh
AV6sLZ/yuNC1IaWfkwjXb6lfqtxBVsSiM3c5IxWTh5YFTOHqu73WFdh1d8NNHmg1mfpPUYUS6bsb
5cQ56dpbpxa1k83fXar/DBXJ6WTGnbfo6pMup3R6mDV8sWi5QlvtkrS/W1qyqRXUoTqxspXRJQbv
atoxWSmXHwEgvFxH/lRPV+bcd2J7qDqkR0omEVP0YyG9mAEKzqH/TYsKTcf6R6Te9EPD+KkCr6uG
g9IgsGN0raarj0BROq+vzK9ErZRtm6I0lSL5adE/ysKYnKWqGX1UmKR2UbIfs+XWtsVWEhY7ag3G
qrUq8cca4IP0U1Hmn5YcA+jX2ZsQGYcxiU/1uEozhd7j9UGOpOJ9XJDnj+p3oizIoIf4IuXdLo61
gxipu6EQUmdd+pRNqiYlGFgi1XtDrU5LvdzVTDlHWfQVzsspaqrt+mayqX6YunWuUqZMTS9iS4ba
KMXbmFX0bcYlmY+AoMKs70VqktzqeUOCpP2EzOrReqpDS5EuZtL8WFHYOI1kvMYcPSHOTn1pfI6R
0PpdLTHcXnPEKSy2lmqY+6z8K0NT2DatzFjoYbRr9VWdaRwy9WKvKMubFKVek/M08wh+qu1O5MAP
IRtpwCx/i0AU3SQ4J0TLXVAjVDTzhYvIQIPZrio9wzxMXf8zBETWJK2A+OqnzjIxhc8eU5V8T+Og
uwkltsY+8BtLC8gnEr8T2NRt1Jz0MXGtUPvse/M5khTBEQKPSIPBvzIatqykYNjBzAfTyJ2N+jVS
ruAciK1yRvaMXCo2J98paoa3K2MwukbzNfBT2jDZiaw/Tx18VSBo7720IEw1G3DqfGKDSgFIYQ4B
1PYymRwiYzVKLlIHJ6CbGcqoWryn8XLV1JaDrVncRktAbTDf5j7Y8EXUn8pAxmmFuqPm+btO60Nt
xvc4Tj8s4Va3Ca7CWXbTKrHakni3J62oEZH3yXQRDW1whLYIXrkgHg3V1yHW11KyGuLjVM9uGHJ4
jDwZ3tMgwV8a+OQwJ1yCpU6uvCTvprWZm+xmRtVbqdYHuW0/m9R8F2IqPWMw97KIslTJRvqswvi5
Cd7qLn+34oLPMtJH27ZQIWjjojCGLdERBMXlJllK2G7ROoYaxySZTHRPYvKr58OVkvwpnBA0LRSM
YZ68FZHByEkeX5UpuzLI71ozHIBiAGCtERZWQrMqlOJtyAqdBCk7Dx3NoG0P3iQUyZ1CCMllNHiR
GD7iZmWCAlXz2ugeWlZgCzHaAEFHM1LVm0Qs7nUwoWtj9HkxxpoD4n+plJgRbjotopPGzyESaFSn
jYprrvbbubJeRcHY9rF2SkzVtvKHWSFBDeJDo+THoU5+lgXr7yWbfs2oGXeJUG77Uf9QwmDfC0Wz
l0cr8efokpVqccwldRubdXKMxyJ+Sqli7EkzkCfL4yYxI21XgdDw1oThFIF1SWqZ21NOHx6I5Een
jq9REKLqyOVfhSgIErTLmkZ1LaOmsaH5adIHP/0ap/NbtUxbU1s+DGK8vcipv8TqdklIgaZKpFVL
VXdNP2wzuUb3OFDClMFEU2YRVp44UWiFKsKtDqXwMtBWMB9UrW+8oiR1biL1LAXCr5qZy0YR6YiT
eauB0CCdmXoaYbSKq1VoyQOFe60NrH0+I8wptYdk1SrYX3uxyvyNPp0iKWJ3inLDQ7fNxKVvs9PB
4aQYBm1pafGrFPKY8DZ1cr0+gnOSaNemp+UqYajnknTIh0n/grBS3aYxTpaE1qyBAhg7SmGND9tk
vLc+GHdzT7ekUYQArjE6L5HyJ1wSVOWbojJJr8XuEoztRYvTazsEjMCAoIoy5SsMDAfAKdyJ+lWK
dBpVxRIGuipVOxCjRwceZ43sU11KRmehWnEWQ39OZ/DdWkUNPgYlpKYAmxoIcLThWz6bZNySXDp9
JuwYRgSXrg1vS8k6kYzQ0s1HSEpbrePYrSvGGOrxtQVOrXkq6iBcmrR7SrKervSUgGLkCpt2Ul6z
kOq+GUhxwqA89oa2C5feS/XxdYhaX6qV3ZB0l7Sf3tol/OxkQklmvehG4Svy+FrH01vawyTyim6W
J7+irPqVKt9HOTxEZvxrDUnrlIpbgAiSKYah3U/pbaqbk0IJ07cw/y3PNF7knTB2l6nUnhsLPbKh
PvrkMrdS5Mpi73WmyJhFcfzW225jGfHVUlxRTkD/wLg8a5KPlurGpWpuqzbvN3FMY0zFYMJal6Xd
P19bMCbmetYNZJux9hnkXOyl9CRUXDOCrtSuZimboTTuqTp/9DC50bhVe/EFKBY/fEtAdNUXZ6Pg
TtKYlDEokFVNs4/EbackUOx8FPIwY8X/lluq0CnTzC9aLJ6tjJGzUk/tWHUvyfguNo9ZWF7mJfq1
EgnCeCpDJw7dwpziIy4NfmpBCxQK/fsV+EaqF6orA8wocnyopAkYfnlRVQtBgdYhqClkzkNgwLhX
oJJGStenATUMc+BMcVgjWStRk7TTW5Z2G7LC2k0nnpX2lxTaXg1q2RMtAUBXeKoFjWPTiHdylGLT
59ouEvPYnQedlCDL3FjlKEd1k7lV2n83DZ0PsgxdqyUvcTGBBgR8P6kCqhYQ9lFfT+OkAedV8JZ9
cxT6r9HUb9XCequqxGwPrUGWlNI1nw0NGA6NBlYXim5oBaiJagDmdkR8rXK8kF941gKgn8bTQ9Qn
2OsJqG2WaZepq/BoGovf9GroFYH51Ag6Tb6Jfp5gH+X9esxk8VUO4FPV5rjkHdsfsMSJBOovITzV
QCaiyrzX2DgNVnuUs+nN1GPlGF5iSt9Wv+qJyvpb46Y1+9aV1Uj2l3CXq4l4NiP13ofRCERf/gKI
7wOR1VsRl2AzSGiWiRB52T/BaWgiKGTTKrs1YohWjVIjFTZJwksb0XBiHhsJZZxc88Y07bpSaNZY
jJvcnQOd02WG1lUAROD8hvQoFctzK807LueDUucFpgVrMCvoG1dC1REk9ARgP3pCTipkX1NRgCQh
oZFGQrGRVIfKGk4BzgA94V1HxSLO7WWkLaXOzVPTR1eoG7tvIC5q9nTair2j8nKJdl6K6KovCmYU
C1mqrLA63XypQEdlYVDdQJveBisu7dIQTmWGPEge3mYDlfJYXjrwjTFqEdhXVu2nCsmzydDoJdcZ
5QFqFP/2anuMRHhvEn8OFWqZZmSrTFN0WDg1pYUjgjy/NQWNbBV9cmp4yMI1bdc3lqqI+8rKttGy
vGdNwCzQMQXjL7SPBFEmf7iP2Xq2LvZvYjEBYaM8E/iJOTkX6dhtwin3w0h4SaToWjSVL0nxYbTG
V70qBrcUB+QJ6AzCGF2OHgIKwwwX+qnqqO9rggUvGBb1LR9eikX9Gqdxq2SFW80Dm1D7CkTtS8pE
hBMVjXar9uSSj8mbMbzrgvY0De1WFY0POC0EVwlXlbVCQLoRXaPMbVTLkxKE5yYZUNC3vqHzoutO
CglvY5f9Bg0BvKCEL8zitedEcKcQkKRoXfKMLs/U8kd5fAuM8Fc0/oO88+qNHcny/FdpzDsLDHoC
OwNsMr0y5a5c6YWQrqRg0Jug/fTzyzLddbunu6d3XnaxQNVDlaQ0ZDDinL87476j4EdtlNx1dbcT
k7zLjfHJtroTJMpBCCbuoPOJDVBEg+0vTpdX3Zm/fbqZ8apJQjjKRlKMbWu/myNjhtEKE9dmkt+Q
uYwR6/iRUaqfQVG/DM/DwGCydr0i8DZDMNF7uwrD015IL9mplPusSu9YuVAsJUdvetlJ6TLRmQn7
0YmBI1O0iLX56o30+ZNbfJ8zntaSG+pTrkwZdFn+WMWb1mru5uBy1qZUAd6c07+7ya5Kze9xiJ09
5dWFTI9DWhkrP19ePOVtxt7Oo5KjgE2u1PCwt6WAj5gAP0NCPEIH7Y1rbQ1v6KPgsigH33RX0yy/
BZZ1zkP+Y8hstTb0OayQXHbzZxgvr0XPxRsWBwhZzMdS2ZxxvE/j3i/eQmzBBInaGd5qSD61nLfC
syFy7IMdN0+a5YgLasneObfOttdeX+7MMPq8ODkf6XTP8ejaP/tqID6kPYkqORVVG2Vhv6l7niED
b6pkgDfrt0K9OZTz92xe1rVQn6JeHsKye6qC+Fz33nscs9Rk593raWw3Y+m9t9p5GQA8WLTfUpWc
u7i9MZafta42lu3ct6l+9lq5H9ksDXfc+zF3S6tp3/fz0yjUdz04Z7cHz/c9eVaenR2MFLiDRum2
jJMrk3ivU5lJnMdWue3N5ujVXFR/yql3OF7xAm4bpDXYFYOH3MYrIC7X3BpaZNzl5nJ8Olaq9yBu
d4nbvWfeLMBXk89UTE+t6d5LB3EyK9qJzXMGHW0O4wGYYjhcLo0nkdg2LJxmGZ5M7tHKqYvbdJD3
eQK3ZLvVQzvUkTDMh1LFFzjCfPArAjtK8er5ajsY1q6X/aaa+VCTz7W77EJppn4GhcchEWMnTMgy
SmbvnLs8qGpeHiYRnGkdPlVvH8LWvYdMjJIivfPYK+G3+aihDQPTPhLUdL/4WEIS1M9BPj6FsFyS
FnGw5LY0wANMKIXLJjDn1iF0HyrXXYexBzxgHbq0RhRmFtjlXGsdFPqmLceXy0aRuhR9qT0/lJ58
iJu96JK7hoOw1v2X4pW7eCk2fercX75Zvpivy+S+d1hRW51tvaK74ZvQrvDMhe6wn2x2qMvLu5Dp
61kur61rnSYXir1YiEwq3Wab2qvF2FMY3LsQB4n7ZgD7u5O6c7v0jmb4wXeN4xyA/8jxCbBrPTfv
nZ6wAg3OvS3dd90WFZ5HGjpzOcfD8GTNwMeqcZm6VPXrS2naNCzaWu+A31/taXq6XOG+44pCL3BQ
RRkNeDbxxFNvw8on8iqOq3idBVG2VNWhkcV5kAHj6twKL7Vyw02KDF5RdA5F+JI0srnOp+OoexKf
VCDXZtrv9GwxYg2+frV0XncWKaeGK32Kr7IztlRUN375q5jsX5L6PFQF//zDcbr/vaG7OzI83orP
7q9f6vJpvld0CkomuvvzvN/1m3774T82pVZ6vus/2/n+s+tz/R//i7+Un9XlN/+7P/zT5y+vQhTM
57//2/eqL/Xl1aSqyj/qe9DO/SNFUNS3b9/fqr/5i9+n7QY/ofwh9dYJhReGCFl+FwUZXviT8AS1
vxmCRf1ZEiSsn+zQNu3QN23b4w/JQuuqXif//m9CMISXfDTm81q+E5qW/a9M2rX+ZposaiCbJ5V/
+RgO4qUfQw7LyZtSL/atdZhoSnNc+t5ybyQG7R3BQhpIJ415CvCUytJ/sB3XX8HuZsNwxkY+q11b
6xdrhFCfJ3ZZci/vJ8ZS2QQN9AuuRGQ8p2la2ojOcp0E8q3uY6Au38oBctN+Fef0wdpjfGY2kyHk
jEPklwMuoQD6OL2A77PHkxl4t1MQPJjU0tq7/M6UfVjd+Br46w59eG9+Ve2z405PU4p+YjJJZxF1
uPVtoGz9PHRXuTCcLZy/2sPaOWkYboMpfsxbYCFmEFPA2327GtrlqlhsY1NgB1dTyxh5wcz4fsle
6RW+ZWmPAWX28BkIDzVwExdbNR17UK20H6brqU6s1ewPMppLrDjA5FvVSaQGYYUdw+PczQEnBqYa
44Kvu5/lhScvsualbgA7myJXsMVBs41dCYgQ1qhybNxMWXmpna4qdxp2tKDlagwXb9WM6ZerkoMB
dbqxZgNN0giG3/n1a22k36TWcKh+2q0ns9FXcKEPrvXWinOr2+HghQ5md3iCOU/xXBVOtU6H8XWm
N8gpcIBR4u/LsnCd6ec7EN1oMRJI5sR88lKbvgCdA+VAsEutCymKHtkrrzsrXbYgjxRhjnsuugRz
ltefnXF56qyMUAaXmz7lZG3Im9oDgY3RLfnOPgjqb/UQH4sY0VYwt7gfL6vOCo5ubiC+LWdqJPe1
yvKT3ZGfpRBN2+72TEpHykIJJyQKgGJ5kkDEw3gF1p0BVJUPSFk6V9y2JpFkqulehl75G5WWF6iu
uu3Hbaith9BtGL536VkAb61IulWkfPo4VX6FoZfhSBpL31jpynhA8XcdD7ZcWzrel2H5aoabWIRv
IzeeTZce0nX680z1EMHhFkJe1UP70nSm2relS5/iOJd7wkLTPnP5VP+edvHDlPHyVuLA/oJ1VG11
25hYlZL+pe68h7Qs4TEt9zrQ+fvidNgjch/PdD0RyFHs2T22QtFTNsN57vxtBcZYaX1nd+AEdhY8
FDBh6WBQd3XOvh2zD98g6iixeLoCH2FVV7KMZu8g3fyUtojalrNWqCVcUZxUtdyFE/3bLNVDqJf2
0Gv1qmJrWsfOcgxlcGgNUW9c3QS7Qjc4qCbjrVJUuyrD0xHyyLQdzBOtYdoVr4tj36kg+TZfqhOK
UObAolP11wOiuMn/NLzqtREehrHa+l4l+Ta2lis1OqckA3btiW0BLinLeEvB/eI64T7ok01VZ69z
XZrrgnQJ1bCaq2bZtUmDvy4gzaH3XlKj+WaPLF9fNd+ULjBep5vWKZdofEbyIH49I389Wv6L4W3i
r8XIlx3VITdWOK7nOWQA/7ij2oPjjMBiiJFhKk0hj8sccGynBNzg61F+/NCJ7FTW1caNxfRrjua/
dEL/947f/8k5/n/hEc259Q8ku+VH1bY/SHb5/V+PZ/GTH5gUs6HphP5l6jxn7W+S3Z8Q3JphCDl0
0e0GHLV/1Oy6PCAmPyLS3rZ4ud8OaOS8l1lqlxcS/H+BCvf3wuS31UNN8/dXk/PjcvI5my02FmTB
XugJUEvnx+VkhaWhnZa8j8Y40ZdU5zJeELY4trOrEh+SthuIdVMlAYAmksiuzauD2x2R86m7eDF2
g5/rfdpZG9Q6R5TL1fVFwcKzTi5BDW0R5gQQOMyAlfIqMJr6yhz7bSgJCkK/sSpqxEd2gcqNQl5t
UB7hvXKXs0qnMYKCDbahE6L6mobvhdm+2kP7Hi7XaeM+DcZ8F9f5sPMRvW3yEBVBwEZI4mZlOtke
wCwe2RTzkhgHzjbzzjDrj1aoV8OxdqXnbOcmnKKx/d5U42lMd6af3pleghU7cdgONP7Fpr0SQWEA
VFfUxiloiOivlzH9jENSOyrUaZUEYayBs4bcwBDVOJvC8o2oNUYzCi2NBMKq9I7LjhFEQ9Qbvb+J
g2k3q/I9MwJj5xhDsZ+C+T4vP8xqSJFIAylWtKfhSIsgPONq7ogtyR9zphtcS2CkbSEuNgC3XyLz
Y4plGS0OTrpJ9lGSFnOU9BT+o75qhXMlTHvf+hMYKqDuBqx/o+PuyDXB+TW2OF99+0kFD23nxuua
y4WupNihpo0aZVb34VLdikeh2q84M57LsSe3Lu2Rz8xTH3XK/aLW2k0pOEkbGvjP+gkLkuXiuwF5
CSsr36dLL1Y+eEhd1MtxGYLy/2A/+p/sNDwof+4F/uP/pY7hovz/+xvStzdV6j/dqs+2/fzTW/nx
p7Nq+s/8r7qOy2v81kO43k9m4Dh2YFt0BY5n/qWH4EeXut0zbVe43kX0/7uxwP+J7HmTfcMHsTED
l7/5fZPyfvJd03d8L8APwO/8a12E96OzwLUtK3RdExMOcfcCouui3f/DvFLH6O1ElUOyS6uy3ljV
eO2P6pn33TYdU6uVbqhlF4bmuuQnVAkBokl/LmbFMwtBsPJbk3iHqTmbdbdsHS+/Aqd6WIxQwiZo
IjlHfgl4ZuOUAS5eVZAWbF0vgnIINdNrkePYQh1/vhQrE4IXOVERwN+iMZ3Sjz61DmPoPCEZHFY2
Pk7E1iQQ2ArZEmHCyfIU0ixElTN/AydPJbHKXUq94EzyXdckGycUeu7ykZvonvBroLSz/Xfe/bPI
QgPwMb+O0wnBOQqh2LXwv2WKlDIAMBq7Oy7Nte2Ur9lUrWPro018E7CmOqdxLNedC3eb2LRHc/B9
srtvebngYRtRLE0mjoFlXpZ9mmfndqJ29KxYrlDj3yqLGMD+owrcrdkvZydr7ZV0m5e8Ll7D6WDk
bVSK+Kh7mwBisknngdCCxJg2hc7eEy//AH69wwjyWcS2ROIpjbVSEQlvsccvLf305UO3uZ9BjDNt
KOuoSuVjaNxMtX27LAQvDUH1Os7e9YjcJJHGV6fVRxIHD43dezuv94+Uq+sFedG69Kgmx9HazUQn
0sQTxOM4xnogA8ppYjRvDiGr0xh06BNx9wn3NDn+Op5kiv31vS1kEVnan/hkiojknNgyT777jnsX
DMeuo2NQGZTrXCTv40KwdJDSmCHKM7MaokgUuL/VVxd71x2wUmtZG1trouXK/NYIl2ew6TCykLdj
TACNpezt+7uhI8O7MTeZ2ZBUPPPt4zFhtGg3Xg/9wgWpi88aNQWSR10dqsFFDYSA0QDFJoVhXLcQ
OVmCctYMSQLOiB9rE8Q9o5GAgFPNo/R61wiIN04yk2Jl0BQu9l1t+XozJSEp2V3zmlQNeoy24Mo7
BN0sn65fbVszIH1PGPaRlfho6/JD5wphc2C0MDPDwUlt5mtjEcDcPVseUbzxfNZdVq39DpI9Szz6
3AUlTTmROV6k38Ti7eal4/dLPmqv2lvX5kdWize+GsS6aHpCSfALxTPXuGzsbnOSmaGids7vvbC4
6zwEYuZV6cTHXGbvlpVv5OTskrS9rqZ6O4SXJj4nXKv3t8oI71Dr0I7BO2igsHwkijFZjGM9sSvI
urzVn3ZKmiLrwBHl61Kjuywp622LbOEyRFgLspC2t74JxNBk49M0+1uryf6J1ejiI/rDbBtqttAz
TccKHdcSniv+ymfklWblIP6UuyBnUfiVu5tTbw+xbrNY89Mftv3/qluguvzbd7MDHGEW7/o3QyaG
XgjDQBWB5hV/nhne0tkAsxA33njXvfq+jMO5M7Ob1CdLM+te/snb/2iqYuO+fFlgJs8NhGvxjX/c
uEtYjapyLbmrsuy9bH3M/GTaTm60M9ieo1/vRdFFYZyfgrI4GYu//ccf4a+mbPzyCXClwbpwbpiB
dal//3h02IgMG1fIXzAlxypOMvHAU3EIOfkGQeU/ueDBj/X0L9/YtyxOP2EhLuI7//h+pW127cD+
t7MXDpXEL3ZtdqPri2GMGhLrCYMzkwXdYBPCtYxPfifuShsG30qOffA6d84O9eBVBbuloiBwIVeu
mnR4CiriMiyGA9TNtWE4OycDOmpyvfbneiMWtrqyR7E1Q6kuo39onPS9E+oo69dqke8ItCd0BcAX
SCI3oJ2vU25g+7LFaW6gU4Dur8u6eOzD/BQj1FklyfjW2OFDIUFVulbB4HALN6oPcFcoksMtrK8o
p5r2Je0C5ssvdrere3FXzC5ak/zsCMaVhi2qa4merpoXQITgQQbWUzYHD+w0oXYf5gYCVbXBteUG
cyQy/wA+vzU4wvK+jSq2dox6v/l5/6Ue9v/HmlGwFP9+yfi/+063P9pOL3/wWxNLqUefaIV4TG3z
gjv83sSGP7m2C/jsuZZPL/tL4fh7fRj+xENnoiexPCYVBRcA+i/1IUM4TMe0USnznJj/Un1o/zre
7S+bqg9MDf7tC7Dm0IX/vuDpf3zKU6l0EiwXJk9iWjPNstjWCBMXo4BniYvpaprIInefLaQSOp7n
g5w5L93pKh4EWYEeKZh51ez8xvVWGs3NLLtXu0h4zGpCrvKgPAbglr7f9VHtX3I0Va1W9uIeHBnf
SBN2pleESLnWU+/mDyY0sMYMRHSnZ25GDYQ4lv1WSpJNRiqh0FZ3g1PcTQvRctIiPDpT/WmW41sc
aB1ZUJOracheA6NGQjA2aXSFLsi9LQpBMRu0BPiFRBkWhAjjMHR3U4bNQ7dRI8XWqojAKEhOaIfw
K7AEmZme1Add3WBHiQqvFNfs2cRDxEw9UTFh7nYLC1+n4HBOiJnE18l+QsS1CsNjInqCUOQjonUR
qPsRs1wZ3oArt9s69BgSkGD9pqtMfM0cg3q5z/GHeF5yDXH9VJQNyf8yQ/eKWMzWL443Ev87EFTl
kUCZuQDSucBJiQBxq1rCqF3z20T3z5bWkquKqKeI43cBdbgO2vHk1hwfhh00a232zHfABlFJQGYN
5rzJ7SSO3NEL1xDnRFCUXrd2rOVUD0l1sDSjP3Ki8ESvyr0as3Ua+su6qHMzGoJRnnSB0nTGtWba
aQZhQOD/EMx3g1mItbJJAE8MyhX9UeZoDV1tfNkLjiSE3QAiWcaGN4fjyrMri14kI8ZSgxwvsvyu
FBK6OSvIeE/E2g37KWpjmm9ERUATRrds7OnYpDGm0MFaDqEyH+2i7NeZog+JKwF9if4txPcdBRov
3eDJZTd0nbEHINq3Fq8EoGwtxrB15rQA5z1UGrAlGLD/+VRu67LEMuL14XQtkvRhisP7Qvv3fqIJ
FqhWmRfwfYZs2PfLXlroNwckzbXhEceAz2M1SP8usMpway/xsbJtue/gzFY+ws2VqcMQgL/FB1Im
SN+CZBN42WdshfNByAauIFHOxhBVtytVHWkdykhnpbNFCclhqAd3azvtrWlPqMEtAChONDKog5B+
y8UM02vxGC7pc3LRXfSxEpvwhEHK34RB10LxTs16mnAax8LJD3M3RpMvh6gPtX1sQIDhRNFDE69K
KYjNBpt2BSySh5DXBvmu8J9OVhn3oVOggPYW1OptVm15cNBHNOl6sGtcEWnLBxrktjAx1kzYwQ1M
j7DUlOGNC2fVcMZNIF1J2gGj+93DjJS2t/Rd3wfBTmTE4GDZWrfK/m5ZJVNnyBJFT5PtLw1ASvnt
UbGtDG8qbiuMgxG66mlV5S2CW7VsKjMmclCP8VVYazKKrLzb0KmvamMhEQTl5M7K7GnbaAoF6os5
ru+hwpJnz8weU27fGtI627WmuvPaAWEdnmzmSqDGbZhSw726lpmznySG2Lp3yaLD+nFxQlcbWIhd
tkBXpBlBygBiO8+V1nr2OcmbANtJA0OCBC176XLxloQAcKldfOSISvA/JRhkUiqNPjSstU3wU2hA
IcWxiFIPIWHgye00mDdz29wPTUAvlYwJkFF8btLn1q53WZumh9pKPmwvuRoahAUoCv2oIOHFdREs
+DJ9sIweZzlbwypubDKPAu9aFI657fW4DpB3rMswU3tPpU9OZZOdI3mMAuBHeMD0LUaGw8yPyBLZ
tm/G+lpZbuSnsXFVDTNRQSkiik7cpNM2tAdWmYHmS+AHomQZSLsqkuc8s+yLEiaKw7hdl/b01scB
/KLl+wh55XOTLEcxWBBEZnI/9RVyISHVCcVE7NbHDFlaaVpeNChGx/QtEflDSfBsgyA7qUekbegg
jlPcXpl0fiuTTToIEOXrOr1FgQVCV2JZzZWd4pFN8OYl7p6sAcADW5xjHw9i5/jPAmHaLgTD5Vlr
QHRrgk5dBMG4hVsR7/MGi22rxblAP7QO8kGdRXHTek2wNgLymWaUZm1gHwPDcXZmDJWi0EVbbt49
Ke/ZpfZzyGNY2WZTHgad7RQWmq2e5amZtVpbiP1Q2EgsVu59NTRfZpO0a6WVwNJnngaHjKCCnLRl
Mt4rN0SHj0u5S8FKa/BDYBwWUtjfpv0vKys/Ak6htK8Yg9HON0bJsWm56Y3XkC81E3FiLNfSj91v
oz4F0KhHnc4sV4vhP67PoCKdwu7UGHvCEikpGwNK4gkdTt7OeOxshl8ZYDIgwITXaKERp0+Mqph9
eQg74pYqu7jhcSBBLra/tHOhbA3xc5KpcW07RBt39Z1ql41osmGN9SyGxB13FD67rJF6raUdrIuF
k9vtsLkMw4tSF3Xq0I4rWzGOxjSIF45TvMRpUhzqxUyI315TimighvRS15tXSf3z2E8Hnbt7URmE
1gJodX0Qrv2e3qFf8LfolDEBefVoirbcqpJVkCh1n1RlesSV3mxdkfRRrHa6kORlq5rwO7J+2wCP
r+jurJGEpmlh8I28lU2KNqxai6J/dOqYgOck2yHRe7fdzgQWhwvIZE/M59AUW6hN0OVsOs6Oe4LN
eKTKyoz0eY7DaTVyBxLqiNoUxAQLn8rMfbPdHFwi7t/8jqSBMjhNgd/tJ8fYj41/aFVwyPEfxap5
GxLr1KEFuvW75KQr8Ty3KVDZgJUV386hHrS/yUAU7Kq8tlH4ICgQV6ViDxhjFKgXJQ/NBgEYDir1
iRCJaLgYgOfpZrL6Piq0sNZDus7YB9dzlcu9vug4R+82ay5RGCoga272d01CygN3wtpODpqfidFU
OHE3vcyDaOwtdSDaYMuhZFAqeek+9glqwH6UM7diHIN96DFqICPmbVHmyZVJulajfGpj0W/TIo83
UNo/U8MQnCgx+depel6ogTqJMDWJS8KKL9EEqispHssvaxi+SYmByrLnR7Pr0LGZEj/ocIu4cIl6
C8tdZo4vy1iQ+pnZGNqaGqfROGOELKS7cdBKnhYW2GxpYk6Vb2xGnI1YBnguR5TgpwLFxt4WhTyX
VnrV5oAs3hJHTZuQdC0LpmAtuR/NSUkyrOEMu9xT10hKrb3jVMm6uAjgBrYHmgjj3HQzWXuMUAJb
dKMEtieypB3exxjlnB6hlFPKJ10ynsd8Mgspj5N/CHWZbtORtJLc6VYkVdSHSTARgBwI6BzPPYpO
Iuio6oeqo4KvW5xo6C/iLZwZBkb24DW0UFn75g6BzFMoxw9jkicHEmmbeGI3TGFxAKXkAFlK+yo1
WlJIPfyTllOT2qS7G8MsdmXRbYtdzM256XAKSnTC0dQU2Y6RFLLLD3iUP2UdnNqq7lcelBNW27dC
m/He7+JvVjLiOJkz5LTefjYv439a99nEK8pZW966MHKRWwt0X8tCsUEmR5zvGVH4TCQJUUxhrFZm
i2zCMYddKKetH1bDjQMfxqLNzgvp0QpRXrCw1dpdc9FBY2LIJtHSGQi2t6LA3uKoeWvaDL1yMQ4a
BByM7ByxweEvZGeB8jm7ICPEjJrMFiZzIJyJ3TFtSadN2R7HEG2+TpCqBn77nbQDk7CNZUSUSSyX
5w9Ryo+KUTb7HJntLk2uZhM3e5ehx449m73Eq47OhYRL62MPMwdK3u8Nq8ZR5zvse5qLRsLMpqNA
3vCkoJQfkpfKPKCeLbe6q4bIKduv1K1IbNW4blANhxtnsr6QD5S4r5hYhz0foSNbX4ZOBk3Rqkcm
DQBbkKaQOeVm8OcXcyjI6AziyO+rG6NL8E2ky4MsO2KaxxCId8bmf7kKYaKOQhEFgU11J8tyOzY2
SQjuQ2EF8zou+Ly+ET47qX7PGk7DUezt5qJ/LuKvS53dNvorL5kvMTkOakcYMAbNWe7aD/e9DQAD
9Vhu3SC9X3Qd762R+FwDM1riBIAjuALK2Dv6sxwQxQ90bAIpA6h24XSXjBf7NjO+EJi9To08pPQH
ns9ubtf2tV9cNfM07wgnz6sh20+JPnE5q6ugZChNS7qEtp03gw5544XBwU+ls+1Gh3QVeW/71LND
m0eiG9+CcPkK0CZhPlhQ6lSoHVQp4ECowMuqJu6bX2xs6kGFMno1dYgdUHVTFM42h8Tymg/GXoC4
MyxDHMkIiLIxbQ5DFsS7tOYpa+NHo3PIkh6xkhjnIbsY5iFnIu3bm3AQYVTazX1H6bOWur5JEjvY
jxZJh57PEdwiTjJ/tgs0HKVdM+lEcZcT3/2cxpn3LS4KUzGC2Y7+jOsI87hXoyEt5kQfhqJmlFJt
3vciHK9c2lrZ9cO29IHfi3I5QAh8tCZ2fH+0hs3kJ85KzMZL4OJMS0khsluHoyjj1ZCTDFLftbbu
93HgnLLKu5ah39/kNuYkYRpRzYYRBQ/shuEa+x4HzuJSfmYtEZgSQQsygfU4jI/xRM4ydlUvKr2W
5q1tcfDNdMXpYGZXLZjuxuqnDyJJqp03WNdCu9lVUeutNcjhtqPCv2mGByGRH4nUeED3bm4cdZna
Y0/fez+4NhxxCzS/cq+XXjOCyMAFnMtKnCwfXmiOx3vbMB8DXX23WzWSQ8Ge0rOdxcPeMBe1ad2W
1CgenqAIvld+S1WQPxqLZr/p+ifKmGzVWFQObhIQjnPhmSEXyXiZIFSCODgQk7SsjWW66StjXSmT
OWSO/WbQZuCp2rsJwjZHMO/NLLZtzk0tmAdp+PNN7xr+WsyI5zo3P9pmRdp32SO2l3F6BZi8LA6d
VUHgwOzQuxroESarrI/SKevd1EOUCKxsOH6tfkfd9g3nuY7ijvDDCvVdK7Kfhe0xIbBOGHyjHozR
sfdS298s7IRSFPHat6dio8n0wn3a7Y2pw/9Ui3MynfypMK7lOfVrPk45lBuzDk9qgs4jCIF5f8cl
1hcgX981ahFnPXvbOqBxxI7fsdFlZ3IssIZzz0GPmoP5IZOYsND0arYSa6OwD3sJYjtb+PnGcUcC
xC43xVOBi8kUGaQuqeGDrJgov4nlURjqkrGG2GyvbO3dpNXFsZ4xKWtGd5aiMOGgZJKhhFhdOX4q
NuPEkEAqrm1C/MxS2yfHC052aj2FM5XUDGTT9tTiQ4NwT6cEX8j+0HEHtp4h9wH/Lu6FyMMTQyuB
EAGd/Cs2kY0gCu3Yo2BMGoeUIkTGeFrJhrLo8Ab8pFk+xeu8MRw8f+3LghlsVU8q3QdDlJsyPkzB
1nCdvUFagvS6rw6LgWNiDx7kSPuGisLxCzLAhrOrmkOOHBJXCbu+sxBDo2t6qTR+kThXVypGIjiM
88H2zfKAxvMq98K3Pu/PSzd3UTMhqcz5yAZtO3DnyhLtc4Gz1vDZy4LPrEKtoLB5OjR6UWUCuhRO
uMtrIdchiSu1Gw44FoneQbd4DEQG91YqGTWdtae9f+yXa/rFfYdwZO0sinN88O88dJwd2xUhPUax
XdrmZqQAjmaTStgXxKohyYTGM9ptE6YTsBpfLeYwNxLkim4p7nWA8yDMUY1kyOMSxXDMLBPfyrvU
ZjlVfvoajnqbGOZdVQbuHv0leEQc/DxIwpN6zrh4bscNTWK3LqcwWkDor2AdGQtG2O4Sem+uexjt
/hXN274s+0ePNoRKTR3TShx8ZjWqBSVmWIzrvuOJHTnis4tIFXqH7tD+KGik6E3Uol/AizDbm4S0
pNORj7clII6cIiegK57eg3kMOT08VH0u+ChriUYLd2xO/unAzktqXeQZ/tnAb7FyXHJnIS3XBUPh
vJ6MK6O3dp2Rvsxd8jUjqVn1Rv5RxOoZ9p4xaoH7ZTj+0QB+m1LxkoUZRSQhIavOgMufcDyvp5pM
nSJkno/T66uCOI1Voa6CWjNGZGiuh6Qh18Apx23gdQny2ZbAYA5Ys0dpO2fZvQ8DudKLPNoZeGFY
18ONSXW8TOVWXohxga127UzUJ6lHMK4WWA18eVP+J3vnsSS7siXXL0IbIgIBMa0EUpfWZwIrcQ60
1vh6LnQbac0JaZxz0oN3331dVYlE7PDtvtzlJlcT970ZBbQMaFEhgKiQedzyxyjHqOCaXyl2Hjbl
PJKktTrYIpYpXxwDs/PELp5rDFmKvmTecuWlB1BHHMm18ezEJ70mFz16j3k1i7PlTT/Zg8zL8kMx
VNnxk0KOIqhphn4TF89D7wXM99lpWMI3a+LNIF1wUWUGqtVdKaIwWT11Ub0GZZfFHGfvkUgfgZ/R
ouu6Fawj+zTF6M0cdBDOPBL2AhZeSpzyHGqPVCn/nXX4YcH9JscwPBu7ckDba8T29bTjX8cpn6Hg
fVsD+VE7429SsPyK3xowZSo0D0tjkPLVwAOY8G9N79+cE16KDPlRY0aryHDxyGO2iuiMxoa5U3I0
dsNsBBYP1dVBajVSXnOOk1MABnURVaVcj/0gdqExdTdFe+JbzAbKcD/5cSjj62dfCpqHQgZ1FXmB
Y4mTAs3h0ZoZgyYxDchYxpAMqBIaR9M0XfqIn08J9yqslFbnhqc5q+qfteKFlMieLdnEwSmW3yxa
qZRq1BMRMLzh9fCP6OHiT5IShsSh8wYDsjmvzUGMJj0bK72ukav5X0zJ4GoDfB3oSSe79HUuGPG8
3yWizcEd80MzjYyKISGzjJeAE5vTI3F3eeZbXoABsj5c5IU7b3GA41mYGIQ9BB7dPgJpsNNjcy4G
MMa9jTW4Is6fTZ9z2/yx0eiNt2bY4ekiCAqS5tgBNVyTB3y+CW+qjVGRvkYFMmoexr7ih0AD/4gG
28cw+O00y2c0b21KWfia2W9jz/o9MUmK5jqBo5Q8doNqglGaqJFeeVtiwjeRc3e9y9uYIY9v6yS/
2/pvGCvUlZ5dQWESCBpHf9DxazoAT5ATiLyw/RxiicFfkqUtOsRpMJhQDacI6UI81r3526DXF5Yk
Uw1PoEoPvbFel9F8itsQKmH13ll0Vo5DRvUMUcdZUCxWtdFps/Q15cThUGpaH1s2Pn05XfBHGy9W
bhfYgfONonZGYya4Ve3yAa9AlzaKGu7uTzFr7g+OR9+ex80GvsykvPWyTLjQMeLdpJu3L4NfsYf1
Yi7t+2iW4txu604hk0ejtB91lp3Ccvt8tfR4+c13CBTrzl0LwOm2czOTVsuU8SQLihpDXidslYvT
nFUBKMlH93muCBShrn259GVOYvmj0+VS8NLRWXzQFm+ukuYez3ueiOc2q3rIxXSsJbd/JlE1WHRC
Ym/c0KCV3dx1sZ94EUgDwrDNP6A5QTvhffEUF1J0l5MW7UVyZgnl3VeZ/LZJrk1mW/ij6PfwC/e6
01CgExuPzd1U8XrIigNgp+q5L8H2j2k0QuK4y+PjlBcoLxGCh1n8y13a/NATrvClwxtumvkVgzdF
AFSf1YV576zuZziy0I4mAm0gBqGEc35I1JTnUtJvh7JGBRS5d/7yhlpo5+oz77R497Y1TH6c2sPe
qkjsDBX6VMRw0yD83tAfhDJw6VrsiiOzOqEPemHU8pCy/pu8vjllZvG6hqbz5JbWU6ujKMhl/9Ag
kp/zBBDOUHQ0wjjrnVfEDsK68ynNebhtK3FodXxblkAJCpeFCGagz4mi1UYfeLEQvMordSlcPiZz
eWmdUQH3QQghjxn6HX+MbjCP9hQ/h41JVVSr7506AnUlretgDQ9zN9iBR09LT26LSmovPUSfKP4A
YKBGxqzsIO7O36Az/lXYF26Gbj4W4fTuthSB1eqvW4Lvdkt+/kaQrB3iuwiSgl+v6Yldk7iuc//p
dPVtNhUqyKP5z+qG19WZGFSM+l6mxRFNA3pRxNautVrgJHI5unFWAbyd77sOoabQ06EW5RgUqQ43
yfRlLr34oZ55xcyc6EdEbdM0MSUh6D41WyNNWvnahIK6ZpeISxsLWNsLhqzQPlgbHcQJvVD6wXIR
wPM8AvjkWUG7uIKjfluvquNkaiL67auVG18LKw8xFH9hA57AtkEK2oFDqahYMSeiwIqZqoZUdFJN
EwWwvrS/ugP67ZgjNfO8jmy7vp+lbTkXI2OWq9R0LnN8tSVQwbrGmDcZlsc5ScO2wUg5cbz5HEYP
Y5pgU44q9ZkOV2eIAh0PxWNdTAQpZv5dEjUsmgkjaTe+dRb7KR+MNqj6iIO7r1UwNMDNsh5dUhj/
yqH68sxFHm3gfQQoPeS7rLlaxThypbJeQ7OnS2xK3aNVkJdoYigjypY/qjHGIMkXeSDuHO9MZ+7u
hemw3ktSsBbCDTwxMLF13RQgIQcj8SsfP2HOT1nbbGjXqRlPSmdfHvO7KNqDEFjKZkT5YUy+Rm0n
aDDNtmVI3yXS+s2k4p67YLLjvQJlKDJ/lgrSewqzomsVRa6VvjY6oeEr1+QLAQMX/BVPoDWPvfYA
lHj8JpxVBpjlTU4oeAdm5jGuIMUQJaWTzdmTlKJN2nVPiRu+CO2+66i5irZGApbpPfuzm2GIiqde
m3dFy9uknacz7/zWd0ehfeTar9Ke9NW2ytvKiqEYKH570aaskiNwPhbDfQjOxDNOlo7uAJQgphvd
lesl5YMREshg6s9J8AS3YEeaMOuxj+VffHccgJMcKZNQj/gLfq2qkTyr5T0ApL7i+U+kbM/lsPIN
t69e3NEDCAGudkCYbXQPxYogTNKfMmll4DYJL6aJ7FIpkmd8GhT5eTGP2VCTs6lAiLEpPencOpXa
LHzLmw9p/sS64p0c0urHM5Kbs0YULaA++iRhohu4oVx2SsTauKgKuigJdVWKMYlTmiKxNpMBm2hz
z0v/SBrhKru5eyxigB6PbXzvRRAAEu4XZpb+4bsw7kYneTYSumzXzvYOs340NJQkEDc7JXJKm+TC
wTWa76PrJn43I4ZGbA+sOPG4PVQ5G/bOfmQMEVMp9q7OPpbNUsvlffYXte4Zqp1725Mf7BK9oBfm
VeXJ06BTMsuDibwk1/RcLuYJiXG5kqTKubTWkHHiUD14XnN0Z+Oz9XhPtGytdnAZMcaTDzZRsB+S
iWEPTOCyS/gq7ZL4XzJBAwhxkkyu+mPLgs4vx2C4i8ovjJo6AEPI1mjFKYEi0p0mDsmZPy+phZ/V
I4uQe+M1MWrYZ6on5lyrD48no7Pyt7jlIpp4U+PDduiCKLFy3r++Ybms5J3B9Ceb24Fhso8uE/Ba
cfSpCLS5SBVderbde8z3SMZ1DKp/WfaF0fyWJqMYmf8GB3JaB/BHkfTiedmHNu2mmdFw0MXhVXJ2
rWMWOAnKgMlqOq/q+OIyxXhWFwZZy905XIjprevM1LVEgTP3vpVy8XQae+/mn1nmmKe8UelhyOrn
NjRYb5cTeXYY2VnN3TNGM7sBlUhtjlxeVCrEjp+v2BBWXvXTRsNLGTPJMulUPp+FQOM1NeRS87mz
mbK70SCDB76ogE3ENkRSlFCg55lA488wO6FWzuzA8954XVtkx2ayg3nJsdqlcRXgT0HkuFFh/9sV
9HcOI/25E4NV3czU4UFa9pse2d0OTXQjt+3ZVOanMKvtg5zZqmtizwDOhrQ3sZQkz0szrAc77Q5c
BuWRo1CPRWC2duZbZOEX/Tj0xXRs24wjp+w2tvVq7Rjk1sMaAxmR3mDu8yha98LrzjlxtsMsjA59
vj4aU/kzz+QmbINoamTVzL1DBHkGOo25lMY5M71sX7nYbFS+OSMslMcYIhTmlvoH9Ay9C2DV0YYw
FI1Lh55s7QWWhRt4KRufjt0j5mArtJiAHTp6WeGOnc19LsKJEFriHWoIkGj8CPtkjujV0AvVgNnf
3hbTWazWtt/7DleeyZmkXsWK52bqtbids+URXCID+SWe8wsjMAaCxH5KPPV3DCkx6iJxlv25XFNI
dblBacbmQ+iLhut6HhX38Ox/MfTMlMS/J7Dpd8ZgnF1YfTBGe2vfDKe+7dwzDKb5Ro3ryILOq3HQ
gCjuRHS/yDA+NcUQLC1T0Rwz3gx8JVOq7IciY/fsoDdsWZR6W5BHtYNtetx1hcM7p1m+PZCPsciX
W2MbSvJpvq6l8bOWlQwcxeQV4xsjtwcgQRp3fATNxTzVcHrZDvC3X8f1vGRQ9kbBO7kUVgD49Cuh
8ajqp9uJRZnvjSxns2KBjTW/jw7cJhjsx7iuQSmQlbyZN9CTnGeaoXI1HLxe0ArQMdh01WNrxcAi
suq8ais5zPnmGRkx6tSpAw284jVFCp/naD8uNgRckzBwpKge4jTw3TBly6kUYJ1byicNq37WKwIw
/Al0DvTlmacgg9Lbs8VUCbmsfrI/ooItZ163eADW9JhqLjVgYGxsadBmIFd6bG78NofRzcarOHkR
c1WX2/7iQZauYR4FjUTTfvLCrnuumleIpNd4ja/WkK5BjZ8squ8Xt9CHwRj+oVk1wRrWqMGKQTtL
5T5dwt+itSQn/fSaga4bLRwfDWuRsaYxHoOI66fZwocD6SyI4w9p6/bi5Jz4cOG1iUjzn8lfbvj9
haBzsIxvIg/7HdfhPiCF3d+kItEn/BFn51CuJuMYMaqbLgFPo3r3qbPbJwUBJ80cazdwtgYW7hqU
QIf31L6JATqmrQfvBIHSxlsVR/Xj1NcsqARKDzcFFJYqffBCA7IJ6z7yvWwFFVtIA6N30Bg1jW/W
kPsmCOigXgKIydJHLW79NkgwVTylacaEa4lbaRt7h3051M40CryEjxmj3yFx5OOYTC0KBqVJSbxc
BC8gUTWXjHRG1CrMzEPunHWsa7Yd+RMhLNsHc/2VwBg/xPDaQe5e43nSd3gMrbKcdlNuPk+DN13Z
o57wVdJ7B0Np1yvUmDZdbwHiUsYDrnQHIe+4GMzVYT8FXW+eM6u/RBXjA46KbU2ZjoEr4FV23K+c
wuCp2L5ClkBRM3SGJTNOvr3CeYMGVd8YoF532qCTKMqf6zr6twxOtquKUQapAHQUDrhI+GDdUE5/
cGn9GEb7ZTX8kc2SfECUtWx1VAVQNT+RWVFUWdY4A/XfTpEJnitI2kaYP3ZhCTuAhyjjvEfJt26d
+V+1wXYYeQWynMEmtWqWfZtmMAbtBoEj9mJ0mvOo5+o+BNN4Y7t8+Gl1zJfiaRnHQ+ble0CP37PV
Cc6o5KXu8IUyr+54b4y+IhLR6Bi8YBdesvTOHC3GXjsd/VyEe5na1p1krXITyQRwvjkytXWjDjA5
/NHF7LPBpTug2kKJCmE5tLHLERAntYnaVRPEsK2Wk9euX2XD/b0s9PPQDkcncgjUb3SpDfkdUFvg
7QaY+FGxp4+jvBtDG48nV4hDbDhBJ5WHz5rPwAXpesmaie++rc6p+dgmfJqsoNGI6sg5wPK7NBJy
2MwP6YfutAIuYS9XA/vFEcFWF9U+2qeJdWKZOxxSe8kuA6ffaGGmC/sB3n8sU+4+wFJmk/9sxQtr
MkL62jItv+q/xknceRqNPy7VkUAJtbo20p41lZVfWNFrWU2BbZ91CN9gnMDeJ4NJfaBdB4a7imta
Kh7amUJJl38LWixXPyXvhpRqEBcujejVp93kZ40HGOvXz2KaRmAW8wF6eHiuGd4ce29Fh8aGy2vk
5bsU6Mi4LDs36k5dNjxjdtxLNywwN9nvPAEAJ7L110vmBycagAuATCUaFp9m51Lz3r3lcmbApTMn
54hLxmQ+mG7TmiIVI+aWKFnUCWsl6lMU7yTOzvwWbMqp+8F9yRa6z65uC5cRXL/P1uTekOzXhJVc
wdRTmDUgjuflMYzS7xR0AtKodSirhekcGi6lAopZpvbX2vFOyYTwOcM+hhvl4RzlngH4uhJ+ZzVz
kG+XBTBTjKrskuyW4omqxZ4MFQSNvMofJRazNV6aE9GC48L34SjchdeHOZ97dTfWXL3xbWxLLecr
aytmsBW/Akte7tKF+W0zKBkl9crGWu1qL/lCIJ0ucfuUozvrLqbUZI3dGxSzYyQsFRgDx7gVRvj8
7NQ7mN7FXWLwb4X74NTydmlmnm1h0b9mpMGiobmtD01eU3ZqC4DeLfdq7AzgoKL43MWKbvN1eYU3
DmqPGY0DV2bdftysEonzVWc9n0I8QsszxQECFbVzLE79rmZP29vVVS5We0OtRRYAyZ6j+XNM1ue8
MsaDFti9jYVUrjGN+54zPeU2dnCEVQSYa2G9FeHttmZ1qm4Dcu0gdTdYhjjOKqMcXuptG6k97wbQ
W0sIr3zUnN++iQTN6iG5hF5s3JW49o5qxNCn8++ewiBf2zMVDl64AR4cxC3LWVlC9SshJr5YrI/9
ljnHK82j0Y6Phef82/5BnqbzMYP4PMuZ6rfKledYAllacYesUBj7MlOHNefAoJ8nwL2IbzLj0HAB
81fqL1ba9VDOM4YZ5ysVjAjo1eWJ7SMmOovUib25gtzYu0Mfp/cRQHEYKrz1rB7tdidb0Kd2Mn6I
tO62941f8aTC+BTXroJh1RfEzrKm5ykouhxlS91SztAql0VGmft0RAFwX7p6H+GWhk9qviXzDFi9
4f5F+PKkFpAYuO0tqHt8W5I6us3dLt9PwnoJk403G0Vq11FUibpe4QiVCm1Bg5ykoqQZurs6Kti0
hA4N7OU5m9OL5drPUQvIfbXvlp7lQJg2Azvt4RRjLj3i/eCXK2S9ryxT+I3hHhicHVyU+W8iDrls
s1M/W3tLW9hr13k+uOVxcqFjACoDuqootzQdcZzL0TyotH+xw5oXRZMea7yKYDHhZo4luwnmcl4Q
Dbgcs7ssYpBHp9HnVG8oTwbQm7j1pA9MmCdC5vt27J/1TMXTgv9/rzTEe5dkQNW06aEbx3c8WMeI
C9zaQSWxlxbdVvjsNoXxk1HOcWpk9EbGr30M+e30SPUSKvKOJiVWea73JUNT+rUxcgiIojt3IdWx
INlY13iUAMu7KgNlwuP7WOpMco+3bV8v3r6aSnmsBzbI7Bag0aFFchf3dq1tN7eMs1ghALj2kwJ/
olO2Mx6Xjd52o/1WINJjtW7YyPykzpM1Fn/6HjqXjko2+cbjwCfoY/sErpGFi893XdruMcm52dI1
sPPcsQoir7A4NkOcI8UpUXjIWudUhGN9NxRjTRzEoJuSmH3MT7/3bGJxYZE/cYjlQW2PwRLVJ3ut
zzGdFv2cfrRSTJh2XI6yhp4phbQLMM8Eap/3b8DgMMk4rOqAz+8rtibVgIms1vIRODERBGheLL1h
vEKj9IZbtbBC3QZppHf7fdjsAXBP6BO4WmPnYNyQ8si+guqpzpyC0GT3MilOOLv55J7xa+Z1fWro
tU9N+RqWLKGTYs6woKw+DUdsomNcBhwiTARW3eMKX+1d51X0l0XYB2cTWzEXyOtUs4lid2ecVZk5
CKDec2lAjK2bE/c6wY80/WJ4xhBGxnhxEU2RhMqu2stFkm7JqOVV+qE2QAo4iLuLfFH4Z0BFzOLO
oYDkZgvsMFW1JabHHvPSZvGZ3OyhxXm8kznfJRvFo6B2KOqxXUbp9KfPWt6lCgcXPl+41FuC2rAe
0rqRp1lqVIBQ8aIqu2ezHCB5/2RxjHwRzca+yr8yymPQLZpDndHL6XntOTFnZKxouYX6+C3M7BpW
4NdhBH0XLq0TkzGc7G7ODmyIAAt7OS0lGVrNmnFsVq1JBkPiCs8Er4LClp/DiFs2xBJvV8CBdPqn
ildWaSQNcO9huO1X4CuuG+Ij9asU1DBELOrBe3lp19dBESgxwrhFir6berfYk/S4E6bAsF66f9Np
iA+u5Bq9rthgYunlfm+0F5tstc8CvvdV9WssEAEtE0CqRjBEzV2lr/M24a5qLZBxwvtFKaDFDt6L
7o1pSR55B8JRdzHXczyrlm6sUNQGp1zOXT0J4ghL5gaok8OWN1Izq7JJEglOxh9ELB3kMakZqJrc
xtov9t8mbv6vfM3tx6ksTvTGwPqlJ4JxM/teDYq82Ld86vkRaD+UYyw87cJhy5ECHdur7xFP32xl
f0gp74F8fyZFkz1ntkctMd+xQ0fT0CTeo4kIVphwTQrdvaSlibih1+5pzmnp42LrEXYTNQ/Rv5hr
a5LYt05oujuvgHVFwc/oaw7uUBenBpXBr6L0mGESn6eOpzqDaqzRKf1+9eIj97MSusimjmFAxSrW
3xnQuXxhLnjR3CYCDKoSWhfmgfuNE+3QOxFgx07yhTeouN1K2coJBXnF+k5qZD50m8ThrT141UVp
n/sJT1UuMfZZsE7KAR/w7HSOz1WY3mz9beeWHQAPRViJWZI1Hvkroc3+VBrlbZKhnNM7yl2x0VxG
YQFjW0AIa9bfsFWCSyW5WTpdDkAj7608A12emO3tOp2jeFk5Scn6LGFQxN3BCrfvh9uKG3sq6+PK
SrwwIFermdxSKYZqPy0V1qRvGQ/q0A0JaoDu0p1OKbOyauRkJco7wNmsJzJ8UoNzrWZVUcbBEncM
wadEzWEsuNzHHvxW6bXeaZqWPXtNvk3zmAe6Tv+5Bn5ESEvZVa9NeIGUAHjBue9b572RDqUgdpPs
h2i72XU8OGmavoUR2Sh7Tp45U/hPcO/3A5zwfFaUJtC/c8ps6mdqTVXN0FzUvUBgghBp+1NRF8d2
05Ss6tltXEDXa/GreUi1C+O5BIB3M98vi8gfIoNcANQ0SjxSXybJg2NOmvuM96cz8jvPA8TOq4Bt
yfAmaG6bScefI7pe/Misf6yEUEkaOs+00wAYztLAnEy181YvD2ag7/jtONUtF3vuYupfk9N7mlAK
lobjxYJgGcBNoIJbgGh0fi1d71sY77ucFcyBcbxarfCWY2ytvOEcWpgM86XZshYYeU3z6jWsYrnE
bVUlBPjtrAUMHJ8zwVUdmyhmYy9DVh+oq2v0/KncnCxRg64aUzjk98ssjrk2/LksvXNp/JoGttVo
ZBftZGP5NEGdd4eGcT4DYtt748OgwA6XC6U+OI4Klq4v5npqc+exULHhhxlcNQPGf8hHLL0qSGZc
cmRh2PZjdTz26WRwdFHxEs7Vco1G9oGlN4PtGE2W+QABG3OAFhQ1zUUYMPa2fSrA/4opsYyPXlju
46w4IolQK8p29iiX8CdK7R1+KZaqav6NGmDSJYge7tC4xe15c7e3uOpNJyr3WdXdVc6qWYqN4y1l
EJGf52xtxEiUy23MWylmGkuc16hNHuoa162JSrXrG6CXGvJ4VgzQ05Li1updXAFUTeBicA6yei5S
c/EXYD02VjFCXMxQM7aGufXiK3c0JtSo0Qj2Fo1wZnXkkGp2/xnW/f+h5v8LOhOqwP8p1Qx5+7ca
/zcy13/+G/8Va1YmsWblMLFr13QFK4T/GWuW9n/YJJZJwjrS1UIDsPlf2Bv3P+BiQtrUUgsLHgtZ
aG7MGzzT0v+BW1LanrJc0Dhaif8nNhc/y1aZ+99zzZpOXZgFDLH8P8LLtP3z/0YvWKc5qu3GwuU/
TRGikoL+0vNtAdqF6UjX8DNU2uw70XYB8VLw5txKWHxj7eubqfNVT3S0GHBEOS1aTzmPai8LXGgS
q94ZnDBAXNoF+I2KvXCmJw+GBI2IZn2jjOHWZkTYOW7nNzOY3XDpu91MtV+rjGPvJAtCCunP2utv
2w+govY5WqRvu4BnQ6vgtbyZP92Sk2T72o9wY7Dgnk2NQdsASNFGpH8qx303ntd4nTGmED1VvBKD
ZqO3zIRmlaStKKfch3F+y4UY83HOmFF5MbL4Htj59n8tXVJyHk7nUEBpy6EOuHN9LD2q4h1UUuz5
n3VDuBXN1V65d/Xeoy36t4RriBDxeqzSUOzN8K5elw/+nljRDRrNnCZ5TWkc3A/5s9FjOpvzDRZE
70LEHXCc4wzSVRT74NcZrwThGtMA4GG11kM+RPfS7WjJsTe9k+VkWY1wucsPCiA+XQZazl44qI4o
6cXqmGnN8WOsW9gqvMfp01vPyrP3cWiuAVU+YBFGK6iY3Evnr7WxyDe0Cy9pVhzoMu1bkboOTlbu
vF5i7Uo5oS2M5stQN/mxdrhMjiydnSJkjV+2vyIMn2ej/KcU1bRcyr8bt/9a6HlbYpS/IT4xTol9
u5WdLCbIZ6ZGirEaep3a8VyV9Ltpgs03bbXg3kr2HvsR/NtUTkQ9OiNZmtLHWWMSKx4VoMqxgryz
zkXmm8UlbrTamzCn+YshrxJHWg9dcoIrB4wHwjzqHUS4juhyTmQDB9J8YomgTsDdq00BSoOZpMix
iiJ+rrCjxSblVjM59C6YNhenRbFagxIa3Tm4daHIH3uu7ECU6y1A6TzYDe/5fs0+R1I359xB0Mf9
c9CSac7g19r1K8k5w31flvW71N1mYKEYOIV549OhIHeWrBm1Uw2TMoZS1OqBa7C25l3qtEcoUf1r
e40s6iu2REFmMy6ySHyfVu6y5mTcFwUyX2Hhg55XklVoou2TFQ5/rPQOySD9ylKsvHTp8XxQEdmX
CxsiWYK2mYlisof5KPriYxXNrjERvigiJrQ802pEixSGXg8nWUMY1YzPxWMTjebZikNxY2bt+lQv
1ZFqKnNnUUB6KkYzvVOjfKy4Yzph8SSm6U0SB03HRAUrF1bWqwCBstAkEDyjUXHpuYp6vLZN9U9O
w7PW1KXBN4kCZeO2z+wJ1yVtBpPtnpWmdQo19mxotzyZAxwsyEl47BMgo/U+nvULAJ8iyMNDTJve
hr8lLDZ1PVl1XlGuk49nNgvDf/2fvq/Jmy/QQUKrRS4iSiPL6rUv47ehAhuDs1ws6t9Q1K8kbP9S
wFYc0lE3INUXv07xhrmT3prrqMMqWhTuIsz/9FV0ntptrus0CULSOcJRe4ceObi3h5Bn/qZluX9j
IZ0w5t+vtf3suRMG4CEqaRopAnvdfIGlgeWxsP900Lm0K+4rL/oijECUlKWioKgszs2voaH4gWVc
0PymnZRYefPQjzAhaAS5Owi+u67Wb3SKfDv28jYk5IKXITs7bh/RcYbkiCkj5O2hevEtcVJUaOC9
jOdzHef39RLv64iC1ko7rk8IDvXAFXBjCpN/iWt72MW7PFckjfKQhAcbB0z/2dWhXpFHDgGxHAxo
TNbZ84b7qdNfNP/tUEC1GKCoJfEFLHBHLWTxEsvkj6JqoK/6f5NC2o2d7NS2vtgubCWlKX6s1ktO
2FBG0WOSu28cSNTg2IzrTGs7wc8/KIQHlf6sqTf4zHQ91GfP2gnL/CepFr6xKHJG9Sbr7jNmu3uV
GJdo6cNDMXifrpqXnZORhE8LXBPLRDbaGqMHuWJcZv3TBLgFuK5E+L2jhD1tabFAaO30o7P5a6xF
dKM23bGssGHMyU/v9fGLUb163lydwqjlX3VTFsJYVtKVStFxZONASgN3uu0Gsi/+zYl8CdXR9ubo
ybXEIVThN4wTHBCjJCjBO7Mv8ovVeIlv1Y117Jz8uBTDI1et9MUY8msxFfmutrrCn5yQ9KXbv1dj
TCwIBO8eCfqtHoEhdT1oJKupHgW6PDEvljCW4Z4aWgWGv9FEhV2RTw66uaJrZYQ3CbuMQk/Zfxpb
5nzEVNes+sepW0LlVfdntpdtYIcDkSS9jxPipa6bfVXg2ytyh8WQUh+LwMsAYplsav3YD+2r7fFS
3qaFsL9v5uJsgLrbuRZe9JG3BIA989Qr/jn+cep/dev3sfeei6PR9w8TvzDfzfFqLeZPk7VHm1+e
iDrLeUNX+8Frv6MhvmTxxZHUJpEJoqugZWduvneN9Ylxt9iN3pNdsDsvPK8PftPQNU7JqL/d1kI/
pS/KjfHKpVZYBxy+Vhs/6F4m94X3zKu/uCepuaNnhPs5IhyTOraPGsRXrYhYlTnZ5cmlFUPGz8uM
FZN638dYrvdahe9e2TnHuX5BLJU3xKpQiD07vVmQuFnVc92Fv491xnFqv3RBC4wkWprWKq5w18gc
FtNLkU76DJQBXvCDGrr4ZCf0uUfIeDFRB/qOHwy0yNQan5P1jqAMN/kp3CYacG2xiCiz492rJoSP
GBdCVKGF1xb9Q1VXnbplwFDZPvb9dsJG8Tu9uN+9l7HTmK0dTBc/6Vt8ahw9Rewh+6npOOYxDSty
fYxsWoczoUSQboJarQqPUx3hVrd3YsGn4wHymLoOYIYrXoxWvFgddhdYIfyq9X7uzW+RGL/t2lwz
d3yQdvVLbmxLXZl+s/CJJ1t7Rv1UaZcirJ7U72qSgS+1T41vf4qy+qHk40jD/ij69QgkuuGujsSt
HeNCL4VF/Y3ZHUv2SGPpBg01rWzbaeRRArODbumVnOA+7pRNcbpb+LJLcZ++GtHkgGuJ/3ltte5X
uxr2mNs+a1ayBa16q8NwCfuBlOI0PEULHTkVySUfp74bTJagTwv0z8P/IOm8dhzHrij6RQSYw6tI
kcpZqqp+ISoy58yv9+IYMGCPZ7qnSyLvPWHvtc2IhTdrEH+jxpFbBAoZ0M1aEesF7qi5ul/xtGpU
gsIQP85asyxlJPUQZfWiTD5z6QGh8XHRGQSFe10eoNaU458kDZGMiVO002pm/C1qxhA8LDmFhmTL
bKD5U33kkcWfriye+AmwmOpLbSWXntAXpTPFwk+RI0lpjGc3mW5M4peSVV9W+wpktjUIP/FKNEbs
ELXWVQAAY7V4kn2Fym0w/sDN3RhNEg5qQLFo8alrJO/Miyb3P3l5qTR4rM/ds4vKR6MVH03yNjJe
cbSxvBPCdyY564NZDwzedPid812otzhiFrNtbEU/4BVwZzL/otDlBakAhqyCmHi9RKm3cYHASU0h
0TLQhInU4LxvDshMVyBWMEyxehmKaS8nBntrRWqZsIVEuGniqkEPjxPw6ssLJF/EEjlKYOBL/62T
Zf4bbwUaieqRChiOCaXFJG0Tt8edpMOI6OkP5oQMI2scYBTlLKcDfdcpBNJjsbCViTzWGMZt+RBV
wo58s8s3+gifH/MKjPXJZ1bNqC7otL05R+6IS9UjMSG1RRGiaG3g22WpstKDIVpXnf8tyUq2nxSD
IJAEfRqOpXdsmPepU1kZcChMnSK4SFH5EjGL2sw33onvI27EIJ8RPaoWLCsFEWmsehlq6AojOkv8
qcMbIeWg1XumhMlQbTO9fgsCcDOJkJwNEqK0uOpXYBdfQvuUNCz1Qcxco+H+ZMbMviKOkaz0Jpjy
4NaOlC2rSKC8jAjhDPzIWvlt6WTy9A23BcmNLuJ3ltCNo6pcDYzEnSojtja3jK3YMH1joPcIlRQi
VTQcMDQkZ6HW15XS42cvw1crdCOyJZLEy9x0SXZFuJjrO1lgHxLm/DITCeoKy6RN2Ty6ep/8ddZF
taaviee9mNNHt+T6NYYeQgMpXqLsm7YhxIJTdSTRUwjbdRNje07LR1zKmWOVCgIgs36GTQfRp+pr
VpNnRZlyzBrjgen3HXMBJ+7MIGyMoQhMqLOD7igEHVm7Q7MNULhidgiX0RCfCma8oqba6Wfrsxff
UR0lq7ZWcJmiX3OjEskD8Ax2VnR6sta/+iq8DDobCzNdHoeMmn1g0sYQea/F7WbOcA6FEvVvcfjv
n5Dq4Ve0tHU54MCobrM5Md/EB4+idVp+m1lBsixaia2RFuuwCwkQ8QSS11Vjjchz7atYNsTYQO8H
vJVV2y8CHmyBJRARRgPAtAswRwEK4SZM9spUdF4WSMdALgSbu5WUNJ42J0+TMzF/pWPq5AyVk06G
rc4pqGjngmk2MA0a9za3vntTulW1EjqIvMzVUFKvCzinANjSVDCJRWkwrhrGaWlBhm7aoo5ri/45
acgWVLM+tgZLtgn6AI8oNIFw2o1tu4NvizGldhn3qwgWUCFAyN3Ffc9412f7QVL6JxN4BKGAW7Oi
QMzJ/7TLhCLIV8nJGtVn1+EAtDBKiYqwC1u0i1HIjwJ16qDHf0HS/ZpadZ9aJq8jcuVVEj5a3biO
RDhNQ7c1iMC0Uv9nxFw3NScQap94fQ4JlHbOXKQTiYbvJTZ3k4HyhCJNpuzkhI6F+IzxVqxk1sNa
8paqoL5JPnUrKWK9inN/W7XxLwMJDpfi5TPcsZWKbkeCZ9GImqPVHzSjviMOKVCc5DNRSRzXkJ7O
hDT6YY8tP4U5kQVPoFK/E4JHxKsx5PWiXYuIZxNyVDrpiCIFKaOqk5XX1+86HmW7ibOHIAoYTA0m
w3NMhZIIDyLbnrDtBPxvH1IW2xkWbIaP4sDyRvcKU7SJB2HTxQR3HVIxoKNhWIyRJc6H3RB3P1mG
oWGiTA55AizsWUQm88CpfBlDkaAkAt5aayzE8wFvYcAZVTUsAtuEs47cUnOltyr/qJ9CM3pUHOS2
6ifhNjCBdST+t2oqLAdnhKphcuhn1rHxIxuKzOVyFNYLTUqP6/c2oJCUmLgmsnQVFPWjMAIyW0uv
FYMl8AwpNNEeuFkiKXLgmIYrQ2OfM/ovYLzKShspx42xumQCWoShJ52BFGABULutGFiUBBn1Heoz
QwwPgaLcBYWWSS7TcK2Q1oIgka3vnz+H97jAO5EMisOC0kA2sdFGtvKFlN8MekWSGbcd76fgd2dh
Co8L/XMOjqHw5g/wiNkZoJ04Zh0rZA3tqd8crAHIhk92CSrG9hH2EtmoERHWaF96qzqrNTOMOJVg
bo7LavFcCywpBRFj+9wYRLbkWcZiKtphHp1lI0Mo4F8VsDFeLzRkewP/GJt9GJa6m/e80tT8vx2c
oFyiziikwE0TESSXqVD/P9qc0nGw2NqWpfJMhp2aoNVvBpy/NdRowDEuwrIIrs6IPu2/JFNGUraf
TN9BksP+OXX4IqGnpZckU99jayhW01Cra8BoNna4n7CJlJ0FOglr4F2fE6RgIXIFKRDdUqOXnqaS
fSZie8w/I+QzQj71JLWbOX+1sSJ6qsp+NaOJtyZWMY2RQUwtrXWfqkAFUpTRZlBQNRnahUJfxwRo
YNBGC5T0urzFVgANPP8b+6lay/V0VOrxDzEVCqFqPCSTLtmM6v9y6dsvMdYo4mepz99SGQuskJPH
oJabYK7btUGwpVssu+EOEoQF7KqEYeKEurI2Cu07r9AQCdH0nEQU5kkHlEC8tPjA0Qmdg7JnzZdZ
Gp9huAuTpvTgRn9HPtXpRAfdzSDKimKQnZqznTcI935w6wb1oRnZe2yKsUeQvR/5+yD29+wkiN6O
hnVFUI9dmKrn+7rEbUjvm2nGNU+o9DM2LWZbX9Vg3BDixhqedWA74TapZWm2adL+MhkB+kyPksRY
ElI/m5FYBlcQoNZWLwRPqK1dm0g/CinqUsrMNEiH92iszho0QAho0kvnpscB4zNoTPq/JIq9JNOf
g9jd61wP3YnJpssU753BE9nTE9l0BvIMcZkqWBn7zkA2znmhPLohXDM3Mcl6qEbbH3kU6d/5kdL8
PVKxUjKQxk9Z+a7RUQKL9RLVbME2kVrh3EuUWR3nbzaiP6kXqHYShTjFe8kl8wjKMqyEoq6ofIFe
L9rUwzwpWMkVJoKZXHyqo076BDAB5BKDwpXD2HABf1vMZR2NgNqVkhcbXAO3rsQL1PKyrlK520Z8
rFZEmK22VMRjzZGcSt2tMrj9URUlbXw0WR7sEgQhYohfPYgTltAMceypKfb6iJQuUoILqU3jVpSZ
njFIt8WCi3yGGb6NZ+3cB4xV4gqXdka7SZyRa021stTj/l5L/LPeCR9QQUJcvAW4XWm+DSSPkjWN
ppMffj0BC8PqhZWJTTnUQb7jrZJBHGQuvpUKfxOISmgbDTT1uVAVZwajzthGyffSyGHq55buzYaS
bhm+IUgU+EeYDHtWw8uQCMOHrmfJWQ/1gxmjfFbrCX1aFUyA2Cdq6hEQBMooD+fKiLAJyAWYKMo1
kekxiVWkU5ccMgA/OLaDsvYCqfc3qcgSmfc06NNuL2DJMpC2883A22qlQy1M8VaIw4tstcMu4gWq
ykk4+lW7jTM135omIXi8T7IjlG9NS3OQVdUJmvCpMFNGLyz9SQ8Szp0UPkoyeZ0GRXmIBkhIvUzg
1pJ6DJFNMP/JRFKxhuTzgNUN2ihD8RlYqenVDToyYRq2EZy7qAxxb49kcA/dcj1I2TVSNMkDCkr5
W7zXxBSI8QP4XIXXWCLaWBDofJLBZkoFypJ/MzihZjcN1Z5RheGpXfPN2QtdMLTWcsqkeajLWyQV
t16T92I/v3Mc5Y6fiy8SHhOZy1SLNkQNMzAOcZ1jbMpdeRk9zEUi2MXM7Siq370KEKOr1T+oDdNG
Z2E+SzFragFyGdYTFe/ROB2mttv3Pgb9cLFvmOaIOhuAxOhP0ZYF1k7KwpvEdBxDGmDFn7FS2Q8V
wkTxjWt6Cq2tEogyakyCUhM8GXLNc57n46YBJsR2mVJTEPrPLjRZHAQfFdjKdSlygqt1vG4w5q58
0HmdXpz10gr2WQTWrhQY5yuBBBEMsXug65e68HFR5nhbEmsg6lraj/IVT/OIAwIfLVcms0LG4QnM
wV0iwJM0xr2O2KxrRRnBqvWrAIFCuiLEpIwZDaloqN+wk7N/x1laRJtMGKFJTVg9SEXG9xtZtBKI
gyFVnwZ8GzK5S1uY2aSGGaM3j+ql7DikFWvaKVHbuXSNJFUw+LQkhfVySx0qZgq5piEGDtKK9cYX
QFDCQs1Hrj4wfn5XXeLZS0CvOo3CSa8RAGAKeuaJMVv6SIXeMav0h61a4BIx8HRI5KhuxMB0fbEi
lwLGrRugNJHP0gQlK+BbKiDhOMJoqBg68yPPP8ubvPsVpRolMOptl9rAIVCA2ArWWZErB/QAreSz
nJIBQ/JpHBNirrXI0tfqklgmZ+iUAgxJFhPnLjBR1yzfN7QDn063eU06Q7IuEi9iAQyvJbSNTSqV
4lI9WvTgZfSuEIrmjHr5287K98jz7ScVKxL/M5PVZ9kYtykm+WyJ8sm41Bk8JwSn67tZ0rBjyu5U
MkIzaCZNaXpvM+XVwDzBhx7rCKWQBU0zkQAhSkeTEY+dZp9j+F3U92p2tPZsil+zeYj7c5KcVQzt
Vckcxvyw5PsSryz6l0B+6MlOWYDxhyE7JUxKjT22a0G/+dUJdCvaYf0OkyWlYy0I974rEkDdAwoD
QpOvRFHwa3kLerZKknYzzfsEYtbq3sLiKfExl2wqQBFnSOVLrFtsSuhkyU8e2X1VTEq/rOpW6EfC
6ZXimhv4bkYuTvHDDOUVBNhV8hIH/eiDmGKqtFZ8jOjQOLDR9Uwa/FMe3RqGoMN9yokM/9dTjmfT
d65K8GvfleGRq3fE3B0e4fnPV1+a8R7VjyJBXjH/0weWefoNVFwy7zvstqM7Wwe9RZrckQHVeiGw
xmCHdmeOaFP2Vv1eqzcRhZgOnHUmETHBf4NPN262Yksv9hYOlYstrARIa8LPTg4t857yIup7ufoW
i5ch/eYMjwokonp2mpq/rn0W4nVWb0H5F6sv8hk4QAi+kE5t/i8kMAUFj0gBIUwV2aZEf7B+WqC7
A4908KFlX6L/kOUvnxGQrz5l6ab4yBYZVsaVww+Na2OVsNWSEtC0MDo4pKJs3iQQ7EP8A2POGB6A
0sSWwAKeTIOLFpkRHfDE8p/UWKT/PjPklUbCW0Y5Puo/ufAs0q0GZRo5C67KsNsjUol7T21vVXuY
rIsPUTc5mvIz4nFTD3ngmhBRdsng8mFi8cc4pnNqJzlUhnBrxq4RbcZoowTbXD3xKxNtZxjn2Tz3
TIgYBGBmGxxrrjdRVW2CvnRgxtoCg5UBywydqCQRfRdbiPPoLyqW2cI/jdNdZPhvWRJ00tlWGV/T
+2HI1vetGS4uB0digDQDG2iYORn0HnKMOIiFWcsURP9ELUFFyiNdfYwIgiMZ3QylVAinqhWgJTFs
t/C7j2ycWX4jAYMYycvHS2BOrVcBYM7Jc5wvoRozWaOWZ20/S++t/I59Tz8TQZEml7T+F4ihNxqH
qkBPva4iPGrgSRSoFuc43vfRqZq2g/RIg1um8ZJGCI6+Acc5sMD6Ao/CVRsffM9axVL7vtEQ2sby
u4jts2AqgUwIKdctQGBcN5C4+Rs7PznnV+IJkdNxrmVfvCJSvM+qu1T+M+P7KP5l6Z8k/ySs8xA9
1UAYAoYNqfInspkk1GtSrtPwOVaY+FQ+Ey70iCFsxl0sRU8uTsna4ToExmiHbHOS2V+nyCt0/d80
XEwG6ugMy9Dh4JOnv5FaWkwxbdKvyDfut9UgfufssAsQyZxmjpWPdqSEpHlY9D8twTlMA6WnASHp
EcmfQ9Wu+RjZE+P3vi6pRQbqdjbw8UsBFwSacNWiFo+GX/QkyLN+zN4nGMnfLZh7f9JcyIDLU17y
JS3vJabXVctfV6AqQol9qX8QR0ozwKpq/+OnR6N+GtWfZr6b4lvRHNPqVU7nUiJXEiTom+p/1nwW
IRPq0XorB3lfMLfrsOQtEE1KqUJc6fmVx51hHVLUL+GjwYyegwAOrHlVPg12Tka8jEBFZMHGRqZf
BxfhzDnnUdbhR2Wz0eNa6XmKP4f2kx08gkoqBqrPG7xq3O3kzIcqu54Rl+i3CYSgrz1R0Pn+LfNR
KXvYy8TEvJng0FDhrSAcJmwiKbZWhrlsDD8joI7sRFKJh6f66rHhMQXWZKKPOHtMKECika+m0fJC
/AzVdGvj9YKHRqdqI9l3cg73KcbWxJeixSo+L9PRIj5fsM5h9FuhB2G9XMD0OfWM6DOFKWQprq2C
5QZXc9BC1WigcPM2LQ5gAepWutDHcig4bFP8uUKig/W1g3NL1xhOaE4h4Ff4qlI+PkKGAMDZer6B
I7jJJkxy/kioJ0UBTuuuKYENI5MHY9Ya4AeQFg92paEs1XANis9JnnYm9AeD0gnPH4SliZsNh7Re
uq3ylhQYLUmNT5k2sCxa41GzdW5Vv8DIvHDYcA83mUr4UuYkxQe6kqcKNM/sK2B+iHGrdcxvWNPz
CCIXhGCU16wlcSSL4A9VhK3mCqtt6NIhSG/lg+wsTpxp3WJHLUg2T5OXNtA634TmX2Jmi+1jpUuI
njWkL/eBukv3oYLwh5Mbnt6RjAX6b3aApFtZ0d4wDmJ8HrR/Cu9x0f9MbBDo1DBxYT+hYprU1p3m
j0ndi9EMKXorzOGGaR6y/p8gQYuKpdeasRRYHwqe2oKmp+eiFTlAywbbdMC8qUFTixuIp4RBKySh
tRUgc4LtJinUXhyPKZHgVro4hnSMLJbdgqwsuxDqAJRXJjQ9U8Aa9qpunBo+kdG6Lf8eM31XEHHw
piwfL6b1Na4HDKKwzXpGsxTGRc91gk1GkI/BeFHre0L1GlNKWT9192Hi2DEhQhSsxuUeTomJPgiY
YJrAleGR0lgH9spPCZ9hMh6++CWqn0SthfBARj3gkfD/MuRNCkezzxi543ZgPEcZmjgKD3hEF5PC
tCKn1GYXzT4+c6uaObgCkllS3cLvriIctCCaryD/UDxg1zGwTLHFV31lKWcPCKruQzCeknTZ9r3L
g8xdjcEVm6aSvbRoJzYCNECGRMgi0h4CI0pvPWUYSSqjGli7IC69Yh6Ona5dOivmJ8nMZ1wk3EHL
Oye7Lfgt2CpeKKN+wzI7CrzAUrcrEECIQc/pDpAKtqBaoBMDkC4Y+aHowlNdijsx8zd+z3ZVem/k
rzlAJMHUTVbJcxvxckniI4mKXTHwFE2jh5aAnxU7YzDaQljtSng2WnkLBmTFIr4NydUj0JVZsQ01
Eh7UxJuY0AYphY6sHqF+XfHHr3J8GUM37YUSBhI3dtdiH0FPJ7Ywk7I7nfrJjIazicarMA2PZIRD
MM6e0Se3pC+PcigciiC6VP5alXuWw724hfpA1JbkGVpzauXmtJbhXA7M6QiSB8ELPBBAdsf6T5sN
m2xeYMbYEPBuq/l0kGLTHcdlpEY8NNeMnqEziIpn6Q+3Vkyp2vPWnjPpGYrdOxJvtqXZMW+aQ1AF
e6My1oraembIvNdU3ipJ/BAT61Q36l3UpJNKsAnhe1GafWnzxjKaU1VuGyj8UijspbjYyyGDdwrT
VMRTE2QEDKnWJc3FvzFhK0ITcFQF6SKwFk2lZpPuWuBmtRD/VZp5yofggYldL+tbpRu/jcmVHwxM
weJj4JNfIS0MF736TC2myBwfKWNAVGo6ksXlbB/MjyqDICJ9Sox8M+SVksL3vK2SYlNUXyJ79KRX
UXGfIPqtiv63jvd+s/fJHLFc2EmzxcDSBByEauI6WVtM7LgMo47tiJe2t1h+wNOTQMwk90j9JtMX
CwZW+ubQa+81rwvuWDbjjA60/Qzog7GPWf5TVxnrgn+BemqiF/AF6HJAfQSGtgzUBJstHFOVkWKB
v6jls24epd1K8iT5g/mMkxGj4Ie3Pv/FgkpSQ0NKOahv7LBPqpXxIva7XDzHypXdKkhBL8vORJEi
j8IveOvDv3K8lgO3lKMka1F5xs0/3moO4qOyglIvuvIx5tKWyESdlZMVXfQ1kykvaE68SgBdiRMY
WJQjKEXzuQYaYAO1YiO7wIPg5KPFUIIniE3VeJAZ42S45DrlKdc7HH9aspVyb+g8pHH8J1IOOkxi
bfxXSuJWdGlHij8leauhpwrrwtwgO4BoFVYv7spVXiUr/WxWR1yfTgjT0AagUe2IguFuP3K6mJbH
mWYrKPNR1knfKaMTxLC9B42MiZOSr+N14YzI3gOUak7kzMkXlxf5NCdIYTHWm7Q8Kkg7pf5eWjud
jbWM5iOaDhpJGSjVQZas+9YRfrB9kV+TNyV3wZeyeDmhhBn/Eo6L6LqMDDqeCtHcjONzmPe6v7Wk
c7hGpahfqPhN/VGPuyz8GOU7trNqpg98ZAKEwxf9EfkErbiZrGdJOZ+T0z46/IC0Mxs2+7h+b/zJ
3VC7ZMmRlL0u3o1uZ0f63ixOrXorATkY6uw20xmjoCMaDo0IGP0KY7a4H/oXvyxRtpMG5/Jiio7W
uNp07swtKBtH5EWgTs928RrOi+ymHg9Ovo3Cw8iWEqqVkn9n86+g3avBTe3nhAjrN/RfjXQLoz+K
dYihSnhN2s2k3TpqqWeg/mAuKawndTim0A9dOum6J4wPDmPRvOLs4bn/ARmyFo1TvG0JTzwb1THg
z2IzdEvv/J52a3lB8Rtx/0nFh85gfHQxWiEMM9kCM2nmyu7K70F9n9rfWvCM1pHUkzbuhHg/V25u
B7gDnl127Lq96F9z+wkT0Fa6Afjav1KjutqW0a7tvnsKNaO9RUTR5GjhzP4eq0e52iTWJ5//2gAJ
F1xHabt8FV7iDgiX40c4eSmMV84Mc516GJW0FXUpe/klPUgt3npXc8z8MlOw4i6lDuZzADa1/HTQ
EWv9NwdXUF4CisXOepO6yu7765LTJo/IMZEkCfSQni5Gq746aHh6xQ17nJVRvlocQ9SJOu4qyjDL
K/987MQVi6OQ+UjUv/mNB4+HHRQBGtcEw3oqnqV0o5FOyjpOB4Oe8j9HGeYO07+5fvnNcQzf8uZz
edLycVibUUgkDhvzngWXzf9LUVJW/+R6HylbZmMrbfWDqpzG5D1XL/PyjR3BlZdgXXLQM8O5CS5w
H1eYO8iV+QzqIy0RfVPB3wbxsi2bU9ieOhSWw6HAhW/dWkgyLe1ujahxLDbZsJ2EPwMtRi0wbY9+
BuE38hIvNT4mKsxOuYDEXn7Aj4sov+oKnS0Sy7G5lfmlwhbPtt2TNM+0WFru6/rRVBfck9Y7auze
4njZNsIrdDhwHbk/0i/yE5+ApNpJd8US6szSR4Grp35HcoPeD0tTuqJy4Sg6hemm67zBfGIOWpnK
K2iOMdMDPi9bdCY6/dtUb5mzuSltceVvcYzzKYTT53/7aXZ6sgeOxpQPCtv4OL0Hyp+PDevW1USG
rNL3glkrM6t2D3JLbMYVCDLXwGCTRhdf20XLUoaemioZtxp7penmRw+pv4acLzr3XoeAjYKbYq/Q
dxEoF80BA4riaM98WqEXRFFa6Nu2+5Izu+p2VnDt4F6uPsnWRdpAc7Izm33G4m3K3vvEgziFs8xF
DcCCyimydbJEdkB/XpfgkInIRbEhaKxdG5aeJPIi250OgnbSNTICaHl2FV3koP7QKxG043MatN3N
DLxSRAfL8hBOzF7yD4X2UhIGXNivvdE6aeFbKO2g7Kz69eDOxT4uPDT/Un9OeUJD8ktIhBjDXT4e
LT74QtjjxRbom+MYY+T3AiwV1LdFOU6DYhNFQy/+xumcXBUfd5KzyFH5AUaHqFKbOu+Q8k5Ynash
R51NdZ033OBSSpthElnG1/ykQA+i9VCeFba7/ficwnVkeZ86M3GqNs/alp6OwYjzXPd+nnx3ZbCF
bGWVN6uAprI2hqfMaR4MSKq9vrw0tWNIuyDwThd+6sDmQm9dMXVzVJglu+8dzBLoeKgYvKj2zDU8
HhTLwqaHoQpUfH5V2taqTxkjZWtFnbMKrwz4yKHTSDX4x4KGbXHpwGjPH0Ox48VtWQVpuy45jkQS
QCr6Rki1wgLhQtoZV1+mo7J0PVNGN3ADNOM8dpteYYy+FaxXYrlpeom5cvAoZm5zMFfySnRRdRAv
HjiLlxltyFJMdBfJOFgcxCiw+CSKYpukDGvPo8EUpAB9pr216aXrTwoFj/GmK1RIltO3rlp9tHBl
lpAuD8HJ/6chDVWi2RPYxxCWjmqGitEurSwEPsCGUXJWzDXHYvowqKg2gavg5mjonjelZmO9ZG8U
uCCsuXw5DZK93oKJWNOw08Qg5z6l49Uony3SLgRVtBJfPh95o2wK+VMK/ZPJFK7TdmL0IP2dA37A
2clLrmxr84WCceTEyOH2XngzUddnykDP/pJvWrj3RTCw3G28HlllL6VGZ3wI875YFxgFjYMWn0r+
aFPM6bwfuSh8DqyJ2+MY8fqa7G0RfJJFn68i7TyPDyPcCek2TN/aF3XMurbWPNJLLk8ebgU2w6Kr
tvgvmQTpik1qK4cFjE4EdTpGQ+bnO7x5CacTJoXsJPDCaLwgLOIVSl+B6CL5nlHvyPAQlA0+Eope
S/Z4GJPMRW/SE1MxngZrN9vgAEQPUQAPZ8QnS74Hss6KtO0fY9xZxiHIKySuzqBi28cA0fr8pb7o
9DAJVZRKCJFnDqoKYym3aPGGBN3SD01FltmNfzdRe5a/0UtPHL/zVHRk9juiv89610Qu4RhxZ1ct
FH1QlmxnUGE0tFjE9ti1+av436P81hIaZkbmDi0g66hbNp4h26LGrvFdoaySsz3ykZqfIf3IABYT
f1Kx5FqHayH44SrXNa8Z3BwUXwQL18E/aIf9pzm8iZSryjIoY3OiqjdeGXsgH7jezhHblWRjiMcR
BvY9CD+b8S7MR4N8JadztOy+FHHzv6C5miErGDdxmOetp2onZ7gZp1U4nPX8neNSU3fLC6/7H2LH
+EP/t7xQXYv/AJMvSQENSD1uXl3nZfEZdvVvWBdTYStON1X71ydLDVmJp0m85PJOC45ACDFPKdMm
zfezzX7ZP9ImwEBhmd8iYXiDbcu1t8pIa/DXJrdZPp/jmuNVPiI2pExP10R01R7VoJMy5uYYUbax
QgAOKRMscbrovPRWBuN3moQ4IAfNfBumo1neR77ssT+a48HsLkq879QNE6oO/UnmtrxZLVGWbcUS
C2UbP5tFA+3/Tf014gmLyF2pttq1Fi6JeCrTzfIBqj7gjm1QJVRJH1Z/hYU/OXK+MyD+pF1K1s/v
MjoVuo9k/u5UtsHjBwsmW+9OtD2q/CyFG3IFPEo8lU4K4WCNHWm5HBTlNqo3Xdsn+rsqP2TqtD4n
7em9Gv7FwnbuODDb1RCfm+HEgUuNS0BFAeGDzfwESvXiB7fQulu46cjHgEzc+5eeLl460Aw2/m5E
nWiEbyILU4cJLoP2/DzvyB7s20PRbJlBk8yImwKAv+UuB9AUnYf0vwpZ7lwe0CBF7c8n0P3F1Hsb
dqkyu2yNquIlBeSN7UV9PQun0i5XnfAI3HDN8aJTk3bCOw0vvfJks2VFTwHCzzql+Pqqa6n8qOwA
UvYEMBmY3aO8te5qcZKLaRUPe7/8KtVLMlNRvyFxzoc1cVpazlgPhOtXLfLovsZ4V31DEFlo7aJB
g7dvNEolXAmiQkjDxyCOlHsdKQzhyip+M+23CE7WnK2gcZGO9Ltc5SCrjfAHBsqI76zfpSWDfKLa
rlVyeC5b0mPQbmrlquGoSdLzRD3UTYeoP1nhD0oA8Uvlhpgl18rZyDDM4JJQGzoJpzM/ZkWjkjyw
SmxSZBZnvfFGStI5fYM5JAtf2LeXU7QtbpQPlVUyR0HgAF6oviviO1cU+BVMRhu1IT/rLWY5LAi3
5ZZBM9BkJLN6JsuDZw+9pEQTLjLKFsaTQERX9bV472ImgyNLnVK9qaOyVdPfyrokw3ed3XSTMuHo
W26kewyXOco/wezH4hrqBY2PQ0gmham8Sj/nzFMV/pDJzgelsQLEqBO7spJnKHRHDF7rAuVaSCbr
VtbI0rpA+WR/wkaHBwkIJoVyxEbiWRpYFlw9RvO2Z1rVdjB833Q4NAp6Xh2aB6pOSAZAEeWP2UFM
oiSsTa/RGm2n9fDTr6R6du0/s3U73Y2hEih/Q/6HVqlnuUgdqyk/S8OWpTth1RMY76XNcch2qn+q
p3vSfGnVO3E0g/TkC1GC3Zx4YX2QlF0EiNQIQpvmnt2BKl4itAnVK+8wLU3PqL3SAgUFYxNyc5a8
2nI7l4fB2PnyJ2F8mHpQjR6gBKPH/e7WPMfxU7ZHbgvODOUqh6FdkYXB0pjsl2A1NL9yj9ubxbj0
N5CLIO47neqUEDCL7I1q+CHoeq10IF6HH7ore275RFY/gv4CFOLE8ovwzlWw0T3L2kKBh7LERPmO
0dQOaE/s0BH5BaMFZJbEqHPPG8t9wlos+RyZxC5/DL4OKVynM9M642suPgLhMkhXTVoyGbH0Fcyc
OEOYGUuzB6rC9hfRTXoJFVcaUOB/AXRafm6EWV+JzvvwNo9MqGDKh8UtQcOzNGsKOIuWJEFyZr1s
9QcqlKyK3OcVO3X9y+TpKPRs5Q8vE3JDkD8B7anpgaYAGRzX8nXSz7T5FMnO5NMY8TtWbAOr6JGp
R2sTl0eD4SJlMIILHZEpS5mYsVZ1pIKBYZ6MP//j6Lx2G8eyNfxEBJjDrUTlLFmSpRvCocycM5++
v93AGZxBY7rKlsi91/oj72U2fEgAdOzXhnUeNVf6I98hfqXhisCy2tgk9B8IFKLdl+qxoYr3L7XX
MBGVduBNUNRtJW9s78QZwKkwYtBQ2FjZvgqDZ7b8UfudZd/a4GoXJHqSIrFKuBIt/bMCajXQ8LDK
SSm7rPFJjiT+0pM37PjDKIr1aXtjlysZQf2/Flw67OwFzRmA2wcAm3I5WbuRpZ8sIiBJZVP4FwTP
yGRJ5khfRX02NZxAM2vulwfnQoQKGm5pBNuH8lpU1f7/PxzD1/Dw049oPATpT9kfxZBs+NSIxuTg
oXQb8jsx6zEUcJBdyemcGRGFr0z5sOQtw7q16sd1w2xTccjMQD2IEKQPah54nLN8TNJWJ/POPoYE
AXfrpnqrIXKWp64uym5VO/evaZ6WJ06UYEHIkH1hi3QLf93HnxOkXMZZaSXf/do0TrCYOREn5IfE
m/jDTJbiM4ewCO0rZhYyOjuGdlpZ15l/M7t/DT8r9wYJ/mwJs9/A5BIt8L4/CTifUUuJT/Qu01sC
LUPU1bu15naDZOZTlb8Z2Tt9lrdr7tAi3sDM4dneiKdZIoNn2z2kN6e5kawb5aTROQDsj3qaI3nV
5OgA9wLWtFTEizQ5bqbkFigvZgVlXKvhbsz3WXtGtwR1eycRc65U363xY2sAJXAlgsBAvUj/SKNd
xF8swx9E04tvRspvlrOHLx6hQLXLIJ/+b3PAq0+LIpv3EsUysqu3haCnad5cg2QJps6GxOAA/ucr
wYq1IZpbjKpuB13nirQwLpZUvur6KSruAMq5hbKUTMJkHUpEmoDHrcZ0TyPfovbc3L4ICKmMPwHr
TO1QOIdceSnZyzvkIAfVJQksYoNxoU7vCD5WqT7s+Ck5J6tZqeOh6nYyTg4m5B6NT0imkuGLVyUJ
SDb8HXUCNfOHBlSS1N8lVk4HtNap9uaMVnVurDe3FErFJ1+76e/Ejpcc+3VI/MlTbM4DeBuzQQDW
iJYMM6G6QVfGsbqtuPTS4V1H6xQoQUq+ouzLU1HPYMxp2YOtLe0wvHHrbrhwXfOHiZuzWpqLzrqz
7OD/1WeENlHKQk6hfBLHo9GQG3+hjosaNhoV7/F0Qu/TKEQ9kZu0DLvlGC4LJJLxvzGmAqvdC9TF
CLatIAO8Qxq+6nYGaSYz60hfFf84Ll92+kacDB25y8tTGnybKKyG6JAB0Fj+R43CXbd+JHmTSycT
ai+AR2FSkeuDrF5D92uAssRfN6/LJ7Gh7dxyPf/UxUtxJ5jTJgUbmloDZvR70v55xmfoPc327phk
t1FX+t34TEfbofie2jdRqdjnXb4agWUPDGvy2/BuAYZzgQ7EylOs8pp+88tt5d+AmudZtGM/XNhC
pvqFBIxotpqBkrlC5uLhtk37kJrtG7h8nu5aMIhyRRvXzCih53luQo7+Y6lkG3yo85STmtZAUsj4
+pl0PXAPi2JqVf0TnEI7MA46d3l8mnJFL8++QmzDMVd+UyY0C4v7xmnPTbFVA9Q2yYfE64pod479
sZVWTYU6819MrKfpEWGf8d6QKuFRaBf5PJ788ZJ/6A1wpSW5eORvEZY/PYjHBqvFHMXKIZ63UX+r
xS0lBib7dbx83rK5pfFNlomtgv4wLjxoA6IfQmVxRl+b+BzfouliDVzh4JzrYcxx77iB2HmQMKBx
80Hz+esLIq2WwCTI1jn3hh/UzNCqwJsIF4topSv3VgBFMprp7omyi7HgZAXXUMZJuMEDsUiyS+B+
Jx4GEQliFgsAR3yyqOSjheJpGGiD03zcvM7c0ClR0RexPcfBMARngCG2XNPZJezbFd2IVY+hkGAO
os+0VW7yew3k9b7Em5jLJFoD4bFr1kCm8fisOPZq/6h7G7FyiyWBa4IHkTsfIIfiHpSQmI1oI3s5
5WaSlpHnzMUvoIKKmtDNvRCFj/fIWXfjDanyTCtO08ihgcR3w16QUqUaLRRrQVdqKkYCtAlFezK5
qnL1W4t/gO0tdVdmh5TseIyOskrPD3dDRxnjEGxG5UpN3MxeZCu2Q3oBEkqi3vWinav1FenuwmGo
LXDkpLzoTGiWuTbHTWHeO4oPOz7+OL1ozUMjRb1eJsXRVv/EJ2FpH1p/z/zP6is061nSc0VLB1ZC
TipJ2cD7qNQY7wAnH39DiM3rMnrE0vXdXLFYPPxfX1tXeF7j5HPKSJxb0uA1b1UYgFmPwHJv9Z+l
vqR5j8nCdBisV0p/tKsjvkdUfCT9OQzF8HFjfKww+dKSI21HippRM9CPamNGjzEK6eGFr1dBw1ez
PsDFU/+DuvfTdy5edYNkcE2Uy926I7XgYB9ExWC7b6zfNPwcPsryjBHfHtfGDIMi/7YConHRd8M9
mwOEyQCwCHHqFZOSozKRydiy3mlzG8YPjxEuGtAcMLxm7M6rck2q0Ux874gLBbaXWzQLtt+WhTWz
uVjGQ7Z3eviXz7+znsV3BF4YcCkfSnljCL/egThuCs+yucIinbDu0InmmSt71405z8+jmr4k7dWa
f6jyvW6ret9agStkBvpnPNXpanYPwed43ifwsGbCvCFJWeS3sNtGg9uUvwUeIyTu3KCVjkjAPjQO
0nqOKl2QeffWrlzuZo8gLDLGGOC9nRddUNwJzseKl4a3HRfmCr2bTKSK/jGk9zL806CG0f47PCEK
/M0ECxJXvOYs31VAYlhmXJGYzStl32LbVi6jSMJfJEudO+8jJ7TCogbXBDaTSXlUsndWvMThajZf
ChdMf1Eb3qwMsQHm4bamO4Qjw8mutgESLc+aCN1sy7CEBDqWOBbmkmt5v82SOyL+s7CwTo3j2r7I
2VzbwylQf0trprbQPgengzj4mgKmKY6uMc3djsp133sp5CcYhYTSkLhMAEttxOl9970LI8Nkw2Pg
mMKO22wUmGnaN6Tirwo+nP7Azw3FB7AMnngblpU7xOFWOF46TKIpL0dLUou/jZtdjJoutg+ciTK+
9rEnA9D6UZH35CZHV3GsrRrgbUWhrwQlqbkNAk8s1zCfGY57vg7t2cJEhEKvAuqO6IL/gxSzIkA7
YFNZQ2wyXcnH8GCzOoM67k1C2kdGYNBWUS46a6fuvaXyu5q4JvfUgS8p3ZG5FLm/wyUXCvlubB7g
XwbhMVl0pD9bCLQ9SnhkEjbNR6dM4LbBXB+eiUf2Mzv8nyN9SslnVi6MENnFepCX8bRiZF5jfK0R
L40bUu6XEvJzxBjYN3gFnl8cusY/VIBw5slMx+zVChvViPur46pAkqRXT11uXNR7xvgp9kKciU51
EntnWX3XZOZTgAOkNaEVqvKTVrFD8rDspPyqlLuk+md4R7ConFSg7KSLq1vctXbP5Va7pXWFflPK
q42Id4GJFfgBoMqyEzDJH5WeP8XvlspQIkvH4ynsfIiWGg3JX/fjyV+2swuIGsyV78w88smww4Sc
tTiAXSH/AfUj5V917gOKtIDbQCQaqFtCTohedNUnabu6dirag+fzJyJNpXItxEOfdTkxAIzjMrdY
wARI0lxE+Wo6Uke61dSdXQGprxDF6ehlcbqDJGrpzQzvWs9qZ/7AUBEb8e+OHtX6dLqv0PgVRWa9
8dsyY5EGMx897i+Ye2MusSOv6KHC8i+t9AS6dQFCyXBFbFCHhN2QZ4dHQxVeAcZmwel4XYsi+Yad
qbFoi1tC0ytY9dCfUe5JmyLfqT1ByTEaRQ4Nvs0hGbVZ+co4sQaKysuuW5bjPxNFTALKWrbniq2/
RXqn2BCxyVeVnrz0DJjZMeQFpFE0SKH6Af0aefvVdBZcWPTRSH9a+TVR9syFqMxwjomqjJhxY0wW
1E24EeWZAQWNGQ+fX/KqGsPcVwBJd7V8zD+Yg2JEJfSq0BLhFeteeikBDDL7Q0aCh7ioopyD8WXm
bltgHMgIxu/GRcRJnZRMIAnpxSh7C5JC1+DqZHEFypp5SnwbhXbpAuqGCp/1g91JaGFJla8gnKNm
zx+0Cr1VZrt98k44SGY0mlEE6+B+N9b1x8BKqy8BuB1j1zB8h2cLv95kHBwGvhKvuNlvqVFjOJtb
5Q5wxeRnwRUzR3/KYKeLLBM2DG88KvlZPO8JOR1p+VHy5ec9OTe8BIXHs7Tiy/dv4l4WehO4K3Xc
iC+/9Z41KWhhziYb9CAUhCCA7Dg7VWZlD/gaLUAdph2uatN5ydNeK66l9JETN0MQY/biUNC0lRo+
JriNmsmLljLZAcIsAiI/Lf4/I65Hjn37IhuBZQ8BKGCmcL3goNWKM3Y88lt3YuoKWnJY+ZktbmjE
GfOJTDEhwu4rYU3iF88Juukh6dFd4vYzsnit++ZCDh3gcWld6ER1E8qv1ymErCD1ELTCAdGJwtec
T7GrNtRrcBWILctsnXm2x5gEMFZI5s4DQ3WYmYaFI7sc8MDfsCBwZtCQkoIy+qouyTj0d4XxIUfo
Hr7KauUx7DQgoPixZhlgvR0384Yg8EE8NiCKkrV527iB1PzXVC7lRKriXTeYKbrEFaLUROU7QgVd
2u08WQHbddEKaZhOcE0Jabzhr8ARXaXnSt9OYLqOzO1n/rA6oFayeHE7+9bEfz7XAtSBcfaTc6OD
uaJRxcsUWO8Si76GIcUZv4Usqm8XnM7sz8tc2lJPNeeZLPzTlK7D8TY4txFZYtBBpbEPnGOOAOyq
CPP+prnDiUAO96OqaK2vfvKXVt6NAmkISJo5MOQjDzSmZBOJtwpYTLbJhIh5y6n2Hs4VDU2pt+vA
zDoQ4oxSkERqwcrOifc2gB17A/we1NTaJgai1G3Gt4yxOPvnJTL2qbXi3cRhKn5Q90uuKwgdYtSV
CZbOATJEGYW6KoXj5izlzdZzUo2+CPune+T0jQl6Aj1U5xnpTS6VD9F5jB+6chphmYWdJLD/GrIR
pODMhTMFw9rX3gqdzU71rr2lJqKubjUKj5AAHLm/hcJPAN1PMxcfIZ4gJPECAKvCatbM1WWRrBjS
RUR/ALNfqU9e4nXpHFvzs0KcMSaMcz7qcV6R0eaHjEbeOBpFeeT75k8ymeG/g+wLAqLW10wPkgel
xOGSyJt62NX8EMq8ZSb+KgVkZ+00n6WrIgm8ZwupkWN/6ual7H94k+XExVatSvPkf2rt3loXw8tW
MtEsBca6SmcYnRJgYLptsK51EsYuuDorhXc41BZxLqhV0OgSFOAGi65boNGi3X2eNaveeVZ0+Uo1
/ZfcdjVJ/XyS8ZshMpzWU3DOjYOfQkbxdGhMNM7UulZR//gIsm2+wTgqiCj89Rb+Msw23pchtJS7
BmyZjzNC5ofsRbZohPNfEvpiy+c39Nw19oR5K6WbAuW/jR9Fy2G2NW4YGAJ6WYAIqSydsY/Zn5yB
M2l6EMWiApifyaab3GHZkYjESw6lP7mZwNx2McGkKSuyIkfziOlwYDSU2oPdPhp+1Uk2OY0SRWGF
prdhlBYKAGBNuZ/DWxwVe0quSu9HDRboyaXqGOEIkbg5k+FKd9G8yKvZz7+qPkPM8me9EhwgXf4Y
nUOMMy2+BQivbNQbZrsVp7UaLbmOZjplYZhKcKg7fxpRQ0RdMqz7I0nN3m8u3wU6pFQjk1W1dGhs
anVuAn46OZgrXAoRFqV8b3WAgGRUy9Cay1EFiSYc8l9mvdJuUS/9lZadxVEQBAfyHKs5Uhtn2Y1b
lRCL4KKGrhwcBcSGx0LoY1BGrhVtxjy2CNMVuGPAPxrdbtyV1mcNBGxGBNckWyK9Z3b2cDIUCXz5
SJq8a4ASWbg+soNqX8x8kydXtWLuVK6xZUFcoz9BNN9rxY5AzzmLUHDSVxWa87Xa7PmV2FQWrXpI
OQJr5kk1+dOSL1Kp578lV5r4HhjC55jZxuJTUfgwU4JXXIURPT+Jc6PJb065Fx9sEa+sF8+buAKS
9pLKF/L7i6p3LXvaBEW+sSZ5EU8O0SEV7x6B0Nxdsz8ysxdU4LkVbcsNcfuhEJ3qv+NiWEZoQHGQ
Tv8qVGSWsan9T1/7qBA8x02LHPkla29EZ/9/dOBKKF4dcqTlccPeRoFPiTmFBAsJZDr0oPHAlgbr
OTaXEJNRnn5Y9ByuePWKe9v9kxAI0RFB68YyLx79oqWas5nhJSE7C7r0VBQycfNXHVyjcE49QEb5
jHxqMjn30ZFwRqfDI+NlT8jCHCpMohNSd2VNQH1p3/N6S7910P1puOJzvyFTguQeYtebdcSq0c3R
MpEEDkI7U0eT9MWBpQpxfrMve7QrE56ODLYsX2XtvrvkvPfifqRdboa1zx2AxOsF4R/KrP0r66Up
r0k0s1nm2nkQ3cvs1ww+/ORzxKkwgR91/Uc0EOszXhgfnH+K/JbHY4VOobiTD4RacG0T7vpHcU34
2dqXXyw92s23LiT1YPY41uM1jy8EU+rt4LawoSH68q6Wl6UJpjD7NZjuTBwp2YMLQJG2wH0cFkvI
OGy5O9stCRrjJWbdjKctgRq5/HbskxfdkvqkQbxjW8bsIhqdEWLdPA9nvLoyoo1abTQof1TyCFVj
SoH41VtssM7waag4EqDAxOM12sZWJ9uMtgf+tyguxMbbMJNmQgppoJkI5sYoI6Ymz+oEBtd7HxUs
dPHSpYPArBxRPSa2hTMutlkxnTxaoeb/y4UkdekHZMKQGnoRJ5jlvWXTRdU+i4XdA5EGa4bFcGXi
Sa84ApPotxouYiAeUgDEqgN6iHEBv+BinX/F/E59Avx3wcREYDr0MtIHc+fDr5X6bzmdreyRiXh8
CkdqXvqOEzBj6sHiDUDKTD63CVElReug4may0V3wtUisqzgdvZVK04q1QzlZqVsLdxTMQvtr1y9I
fwfj+4wpD/i/Lrr5l82ZcyCoataU+/EbzNbSGX6rZ4U1QdeIzx/Qq8APlqk7QqaJJdKs/wJ+46mG
A5KoF5w2ZFBhgUMbw+XaDmdsoclVa3F0oO5EG0jaLQMneQwWhLBBTSaJSByCXYm5DDG2ueWe8aON
oz4md1qq5dnDdCQizcbypyx+VBrutJvNT1IA3+Jv9KpDpx2wBnK78a4gBUX4oxYbFsEoXTf1z4SN
soO8JQtQ+3FwI5vVu8+vfrg28rXt+ouakihINkS7y3iTDQiLRoCe/0+zAVRkyOuFhFkv3ELFxQNq
y5ZhSPko7VOon30a9oBGlnL1pRDwktT/E6lGvjVdquJhCha6W5BEVIFT88cuyCEDPyDTfU5iHmYd
WuYdpDcMObiTwVUHZpKNgawqzbcyluD4UNfnmGLvfk8YMHlJd5JxDl54GThWy2JusbDYDOgOLkJG
eUocuOkwhEGiK+Dd+6leDv0dG/8sgc0PGry40BDLEHG+Prfo+Fum/L3/nEWwDPyXWITYgshQ11bG
QpeWXrSvpaVGSK7NNk1cyTIAwAMyghCVW5hHji3Ystym2vj1UIGf2U/Y9prwURbPNPkEN8yktVh2
lQUXn4nfF1RGqfhVSrgmk9mFpL0OQlTol3uGi6T6uZv4PjNqEj969rCvrv9KtT+HSLdxoZ7oWi7b
tdT+ozULY8Kb32RBuJS7hxa/2f4V8MUNrE/VXhdzeMVkIT9BMQzq9YI/sm7mvRrPylvA91GGKzkg
R/kv6n5lxPRgQKl2K81zy+DNJ+Im2ma4pvqCQw3QaDnI67xZy9WF2DjSNT9GwA8xKzrqgXzeeVzf
EI1wN5r4rsjNle+Gdgb8i5iB0OSSy0t4shygIAq+vjJ28IVu/rC9gkwFw4KwfCM8+n8NFO0kDXwp
GMnQNCTjZ9ouO+cRRI8g+GvMm9RfM28/yoyGp3ElLUtjV6j7NsV+yfhFBlIF9G6ycbZwOhL8jr4o
lD29Rzn3Wr+WRspLzqZ+UuVrX5MadC6CP82hrXiTl1sRdPxd0m/CGBKQUch/gaNVo41N+ZRbbCz7
2kw1rnKDGt/j2F1JF7HtZ2HtNbIgITyhlbBYTo+CqtdhjbrNMD4MQC6j2Bn91whwX6pnK92KX5x5
rM8uQspHgm+hHysNUOGqcDwPwa8KldqhFnMWVBjltCVqc5zhNirX9mFnHxK9botqkQKZxt2IkhKT
GJu2znMaEtgaT8TC6YdpIHTcJR6m4dn2Z22/cuIDHLWLFxEd0kC6tismxpjFDLilLwApTkOyRiPF
U26EZ4HGT4QDMPxpwVFtR2xX1Clik9d3qnpyQhwBW42IGBDO5kp8LCDvLQKdmNQPPgd6TjcxE/6/
qTkl4a8qeielP6dbI5QWmmgKtmd2/+ulIMzGewDuRwuoD6TNcFF4xtvpXsrB0GcOqhmHeMGDTFor
khbpHWfiLZlPvNVMmy6wHFIGl2paQd23eLqQUEUS1fbV/0y35fzmizqv5q1OOvOhkOnOLp8oSlUO
DBGLtxyDrxyaFWW76xOS1sd3zf4EIgmVZ/gax2UvLf38HpGGHv30xP842hp34gKTHAmk/1Bp1Mti
nSMVMz7BrtCF1Q6zKX0JcGOMO+Sa1dUBISovzED4ho4kihvclI/8NzI1+pKJbBM5L6/4iqbfaPrH
++c69c4H+lTbNVDvXOFOXhbYwBgB8JGK0PZkLTBPXqHkLRsHamHnbMXwdTEhvXSqJPOA6doXYlIa
gchfQZK4oVuorDgyc3TPySlsN6IbnAAWxztO2oUfTzlYSOTRHITORYZRV3pnL5jfAoIGJMIsdyrM
BBdaIHCg8kGfJ3K1L8f+7jvGZswz+YJM3NQmk2A2dQekmJ3xyhquavlBWhRNoWstDMTdpairvjoQ
IoBUcZetkM/rm3IdraDZm4OlVedaufO4wOxH2laI+A3neFaKcyGf5OQNiYT4XOLItuJdD3xfSX+j
zPQjYY3kYlHQGZf2hyVtyPbEEY3ZmEolG2V0h8D4Rze2fXwZ8jkdhbqG8Bmj1ZB/JYeEudmbN8Q6
JFdxBIzRs/MOtfnpVBvDwQzp6sqCABswcX63rDqXH7b+C8ARc/S0PEWoW1CUzo1ky6ogHGgrKG7n
xf98FZIS2KHjzZNDqWpk4Gxi/AY5jxGAADndUgJWOZHWa6Qra8Oiny8RHad/en5W/zyOWmeHVHIM
LyB4M01hT3IucfivTnZauPDzFQyLnz+oZCIPngO9ZDoG8UWaSr+AD6Jt/XjQDVmFrRlnr26cSPIJ
VtGKrh4ChI5CnI7IhO6zbaRCcqvd0q8ALeVrxtCnDSjN+iWBkAoYHJ+oz25/lboHwgpuwg+0ka6m
vZ2We0HlmpzVxncf8gWnoMVUszFhjHSW8Ja1vzLSQAFjjD8WXxPVeC4h4QXjbMxHDrbv4kmPl8xA
q0b/1wADCMyT6wMHeg0hTpgoLCYK9EBd29696r6c7DcGlzfARxfJOHEOoHVuNgWbJ11jY//X6uSj
owIg4yW+EM8VMFEwWHSoGSbUwbh6dELx5QYs0q9WvboJibe0L7H6rdhnM8VXTJy+XYEAex1TB+i1
cvTlp1P9tfasXVP/NewJ14nlVT8dOreDvbjK4qtlpusINKBmTMaAnNHBgJ+cLkSA3pWxUrW/8BdS
TVA3uneaGBaT24gtwwdWsJd2t0iap/C5+CkKfx984DDwU4MMTRJCuGPvQhnVm87aJeWupOfW/+x6
OAKTOrgL9CFX0p6imoQ1D/wbm8uCwZ/pgxJIiZOq31Xm/7YQj4MJAgz4/pbBNiOb4hrgM0c7cnA2
1G93H0m0kPj0vHPMsy4fov7JEmjnC8kkgANUEMwlH9k0kg2dn6ipEFWDWmgKseRchVL7AFmfm+W6
WZRYGnfwfB3GZHoLS6KGG8QOfsUJRoMmXXf2vm12Ceyo8Yq5EQJ5N4xnIXGMuOOCRnLj9A8aPmi2
5N6TeAGummcbFYFzS4ILuy7lW/ORSMwMKTpqmsrayda6HpZ05Ah9MqFqzbSp7ZXpf41IKkLpwJWS
pE81vALAI4tnu0ThkTLvzMLyZjcICMlYrjW++zULdjJ8puGpkK5t8OqSY8S7UU97EI563a9pDRX7
QU4HErNdeVDnaNqzVab9s1llaGVtevjIapeQR8QUX69NqnnN+mC1/HLl0pN2nN1Q5DybycqRl5+E
HlPXBpY+7MHZZ4G/CQjdVxZ9/+iBu/oOuYZ/ElkWmnl0TGLhtjF5eQRpjl7qWuorgUM0OAEHsgdy
Lupi9mzGt1p/6ktnhVBKiFbI5gfoRGMFRB4pFKtuuwr9opkuDP567LTwymCjl4oteyp9zJdrv98C
f1jSEa8xIBePHEkVUU2UOHKqZl898GARdFg1qImXsXasWyKxOLhW04O7SAw/Juh0jkhRrgJIgX8M
XriU82e04d+q3OC3yIy54cG4IiDDUuMg/Wnc1BAmx19hYiLyP6Xv8By2z6T7ITMQ84APhMh7hq6y
lr2Z1Lyj5j5MGp/4wWu2zPEVZYpuz2XXw6YwNhSQ//HsL9BQ43EsrtSVD3o7sIP56dPnvGFwQ+JO
SsU9cuEekEZ258zEtyqtw3qWg4CxE0U3hkZyTiP8i/ajYU/vP8QG3HdnzTpjCBQlL8FKN/41yTYB
W1HYKMRenWKBgkwjasQbIXCRtWTeI1A4IaYtVeUB3qLmXWLD1ahfO0jcvfwaAfBkSnPsYlD55Vi4
ciLqz0GxmIaFL1juGW/gYhjgYmE/9Bv1HkLj0SU/ZclQHhx5zHuFabYbaDgd5k7z9tHHyATI/srG
mt1prNjUerd11owJQ33HOcnxzAuAiIz8OjeU5kEBT87XiI2yaMtVYu/5E9EOKQRSAmTZX3ZzcHQh
Y6K0Tzuz4cgwiHiumDUEKOgHe4eHQIyGpDq6VcUlQfxICIzb5VdyBEkgOabtbXg3yYpfX4+uDA1q
veF9LvOXxHLZVd9ltBf8lI2wgAT9GYNBGux4vsRurbbH2KRVEI5Q8/6F33SbCAmWNHJ9FJdBj2g5
CeYSgvD2bPd/WBQkRBoRjd7x6u5TZs4RONVvlRwhgkhb5nsbvTdDU23+dVo2SywiD9iFhAuAYZdi
tiq7qjYHEBHCdfgSAq4vM6T30XumzimIKbN+DUzddRGhbcALmDwF6pBBFvNJGBFmVN/VSiLx+hYO
8UfmceDiKm+Axzj5k/BJvc6sd2LuMawK3DUhbivlVXF71RlriH/RDcKcSKryMZeLkVNQYEgg9WIb
YQtWO2CVa1TeVfUulXvF3k1oLjVKSOVTmrwzJu6Jpz81rgUkUJ694JtNcy07DM6ym3A7MYgiMije
MPzGpl0r7Tp3dsBiGRIpsNTuVyuBDgyKhODGJgUkRYzZQXEMC1YARccMXGGNZS1vH6bb1umcJvJZ
GbcLSkAoKH6l9lcxvDOIsxlcRA1+PLpWZqEJgSXW+E44PdODaeJF6g/ilOfIE2bhnGtoHPfwW8ww
xCTR66Muo4EzZcuZU+v/MG0Kz8yg6m51CYd/LTJJXlcij8Lixhk912gO7Ph8A+eKTQPjXzr9ibcE
FWls/zPsnuufy4qH2yb1B710xcTe4zKfU9gZVDvmhLFBptQB3oFnibBXet1ZqD1XYnYDGE+Ui9jS
Y53zjnCrEDTeR0RQjDGl9WQXoebA/zHnHwuERHyp3YMfkYnR++ZWhqcZm+1XjfdwNSA6AVbxWgCU
dWTuZB6IkSsNSYWGy0lzIP+qC29yeDYQgSsb5uUe4yDqKOLlzX0ewvlcxZwTgeh8CKGn/hzIzquz
ta1vdfZXVPyIOgnYi1zkLMYK8KhE5MmwMvgrmtoIk29ofQx/QgdnHwdNeUSHImM9Qqid5avJ3kFr
9t02wOQmxEUSLT9rBDNzZi8QBMyIrMa7LCIh9gT0D8uVraAKWtlVWvdVf+YEktAXqarzwPmUKowT
xDLIqByNATHkEPBcUBcg8/ifI+ujJWEu/A2Ub88mPX0ZLWuC6mH7XYFoqOGxHT4lH5SWGQRZcw8v
/uIoFbJknlSskeKIk6zFw6RjoOEfidC68BFREWGCugXGzTRP+lPGHaBou5QQqYg0oKK4Bjyb0QEn
dylhY9k0FQ2AJmFS7SIdV7bultHZDHfgiWQnz/oldbDSkp8L9vU2ZLeI31oN5DmNXL2Vunokgks3
oX80AczmNMMKByvuj9b6iAjRASYwQSDJd2D8IBWnWarmVUr/JoPNO12Q8kIoxUzj6B7yFZSniC8I
//cmT3hX9/24cSYN0RMxI5cWxo3lAhR70bXbSNQvmJzRZ1s6y+anB/Hv0Hl6oDDFGbY9xxkN01D0
TXo0ZTj5acf55huI3WRhZqSicvk/F2G5lvXl0Kvl9+DcxNAUK68+6tysLG0i1dBViqMUAVMo6SLV
CSoCysPCjDKER+NeOdI66SkKmvYRIu6QC45ot2DGnuwH16bGGk2Tgaru9fzEqkWsHRepiob3JKMO
yjYEE4hHTIfbh6osOg5Yo51X1iICp/GCpUQHpSABtvrKXAC4Gj+j4S0L0jkisJCIeDXat5v0Kgug
l/O3r24yEB8V4tOVmC+fhmwt/uVxl4uT75xi714H3znVzqa9POodXgEAKuOcgbLEBWUI/CztxH+G
nxqzm7ozUKPWdADQmiyVKMDZ7rH3ldre4EvDTVus8BKNK2Tb7fAtDtaGWoegPGUSrg86KzJGRMqd
yb4N9nhuTVIFivI31h4l9uOH2T9LC902oRva9KKqGy3qr2bBTauTe1QbZWaNb7GoFpaxrNSLI2/B
N6xVvIHvaOb6sqCel7nUGDbD8BKxbUnMjoik3F6yAyB64oV79NnDw2OZmqxuCn+tliwDkhIkZl11
HfSLjDBv05+XzG5Z81Yti2AxfkWPw3fZyy6uwIEpiN1+MFNkJQR7N9uMxYTKD/5Q7u47jxv8kojz
0vqXoXwSzsNb57FkokVBitZeQa4plqV/mtBJXAjqpWbCaMBXLV4Fm5Ca4f0/IpreIokyru+UCPDx
YFpbbXyhMi3tDU5/w7r5aTqjktq1xU6YfvnhjyaQXf8RIIFsawdPPvR3ekrbS1vMavoEchIsxB+N
zwXLgV5/xCPqMWbBsSGsJUS98unoN4vFybQ+hM7XSU+6/OrJP7JWZUlyKTHDylLrDtTQScoK3ig0
fxLOtDHU4ZfvBOmiZUk3WsfoXT7NXwz1Omn9dUhDELt178s8NLVLgdlcYEkgKBLjmiJ/8h6KmQwA
A90H9xPBYNSOFZhQVarYafUgqe5dqH+ki3jVvq5rrrT1lH2lEE6G1vHvAGMAHSJpp6zmCkbGsNgK
H+mmozcwp3vnrSI1CI0fM3p75WUcUfEyXrXMyfKqc4BT6GTDf/MM2RfLnqThGcQnTe9oB0EUORL0
4FiafPXFc8y/ClrfInSIalOclO7RC35k/R9j57EcS3Kl6Vcpq/UEO7QYa3KB1BKJFBB3EwYZWnro
p5/PszjdVWwzzixoxlsAUkR4uJ/zn1/I3VFjvhP20GGdH2AUUhlhg0QP4iNB109OKyBssxh1gglQ
I3XsrLuuh89PrXV8cfx0bkD04Lc4USDDPmnlrlZnJViME6yVL7+igiGXzJ8Dxwyrot7kivVQBZ95
7FETQ5KC0N+uxdwDGD3IMZiHT0JTngrzWxtIVCNTzOxWIT26PzF1rK6Ju9JPZvfUmI9Frjx8FphR
tRupY9Lx9vZeAO0eRPHIU+7oT3bdYZkHhnKxy+2gwPuaN2Kbte8Vdm1ZVnCfMA+HN0moXCHF5AtV
UmJ3VntD8CE1zNsXZutSw2+iaR4eoAAySg7MX0wmsNv1pPhqy9DV5P6Xw2cFI9hXPrV8LQFgwP8w
uYxLYxVQYV2J8ZLj6zj8jvpT6u26VR+j77QJ3Z3ohB46ZwE+JJL1wC4b25T6q0h70r2TmR9peQzo
LRCYsViA9WGyfCPX59AG6YLqCGGeURAe1S4egWy6/iTtwKi4o0cdYy/SMxN4HuiioNEkv7oH7Ec+
gPT8al6NS/Q8eAKdDJvGtf7OjdeiAd9V2+WoRIsIhR+ENiwiKM4oOLjvLcqzWlqHlxeFrkNVd4au
odifkMY+qw3u/jvlAxQeE5lInIPik3RK3opLOHNQpeH5CarWHJkS8ZrPZfYFAQ6KAalLCl5SjwFM
BhYTta+40ILLAbTfnOT8NAA4GaK9l36W0/WfeF+I7DqMycdbYVaoJB+2sQnIjyo5FLQ3SuV4M66c
8Qhi6jH8mVahvRLpKTe9mWHt8ZZrJzAuSqtVSHeqiWbpdf3cTvGy0E/I2wC9MwAxyQ2Sk6Mu45qf
4NoXik/dCP8q2roS+uVkbnvB3bsq7p6sZdwumHpKsTPaa3NXaRcd8ukEVFiXzSKGEKSzQoJFjHsQ
a5cWrOUZuE8I+6WMj3LnJcZVCmTUEnVmU8kGaUYTTQ3E2CCW1HPlE7NcCPF0QEyDM2h6jku1nxzT
Jwz4UzxCEgad/UXy+MBz9ATXEloO9mMpwBLMsKiAYVMYHIDxU/bwRAlhkH4TfeISwxHeJQ50Ttjp
OEFxfWVdCdZC7NpcqeaUq4ui2ElcmpRK4KXU/9ArHvjvYXrBHZepEE4aKR+kyl616qbR1wkCBCYp
CePgTrHaYuKaox7c67ywe2xwrDaKXwXizHLPRHcovi2BkHPF1ET409LPfiUqWkaaPqZ0Dk+0MUnv
TMLCbKTFmEF1A4aHsEk1zLCagpPXpmGFvqJz8NwJmKCZ4QtNOHs5uwSOXIOjznSTWoyknYSZTuC9
l8VnRBEpdo19yFYYeOUb4vGWnYMR30rO4oBiNMBX2etlNAUj5j05KxSqoLaUyhxLWWXGZmoOqN7R
CTNfKw/YZ6EBsYtFLq2esUTYKzZUm2VbYWKwTdF7qNY5RAGE2ymEUm/WDR6N7rnCNYOBKVCacDb4
UCHKX4hx117Qjbq0Yalzwrb9wW93oEsWIiSXvWYdQ9tSvkUv1mGZzMgZA9eBUY5GA6lDcWZjafVr
ZL/mqbvRuYExg3IWJ3Dhqi33pgpMYK1MVoAD+0l3nyOkKh6D5zN7d0LEu+Gwn6xv02zozmGIFfOH
i5t2LvQ5kV6LSme3I+5AtdlgXkexBneK3EeDwy3By6AuPlX3Ue1XigbNe564rzXFcNuyxow97nPL
CuyO8nCZE9a64Llceu1zXF6IpMAJr5mVOHpOMXMYvG7WZX7oPQX+KCgn5lwVWyN2zhtPvU13Fpc8
UUzvkVHR6EMjYlOVk3GIpY50TtV3AYrYaQQGLp4iLFLdGjUu0mmUIOqhjteG6rDAvhJaQAXXmfrR
Hl5FjrPcK3NtJYaQbf7kBtE2AJDAU1Hw2pdH/T0s19htYN/OMUAvUmCNtxRKCBC2R8jz4He7N2gC
H9F0YmQ4MjgXbI1exLROPI3lo5vcevcr7j57dVoTDkCxVqbQvJyzFbAPaNgyHdV2RZed+RTmxIeY
KAKgrPxxwHTcP5/TUZmzIHAYiIUhXTXnTawtfDdEWfTULqn2fPLfMf8FsqamZ/Cgd98Z9i5h/lFE
bzL7vH4HIsU5ziK+uARNeHIevkb3iKNaqP1YZLh6l1id5tHwy8L7vDko3o/VHnR7q6MJ8J8942Io
PyzUKT/HCaSfjYvq9lHXFwgJDfTh+tzpg42RUgTAQiRMd47hSJQ/Gs5boPGEwyJSx62yiJdVvKKR
lAeq7Or45PDBFop/mSBuiA5NFnx9S47bm1dVWUqRhK5sme3rIDVagnnvo/KE2LfUBkbor5m+Vx2I
Plhq7MqhZ/tlLARBiaQJprwb6HTRrHjTGUm2IdGgDy4TkxpDhl9qtDf7lYE1ZBZ9aQZCdO1s1y0D
M1RQ43VgSjSthnW1gpxRrlmI9qZnrh/FNwmcjRSjEWNPh/ZanaDRmriUNcsSajBWvk0K2BFRXNoN
yPsNj+dZpB17FRAKkNEbcDi4OJwEBUslRTvHKQmZhrKccgusx9uMa/Zo2QMZ+RJltDTWFCAlVK/l
ljOhi9aA9Mn0IgRmkkTMP6XZpcVLINqjvlGqpcVyZ5yz8FZ05bI1wsyeSkKUl4yOmXAfhHPvZp7A
1VuXtNsai5IZ0BwTCujqA/6bNHUivmHuMhQ/A6iIQ58hlSqNDtqXzV3yczSePwuun7ERu2xc1+Sx
YfvTuOzdzE385iMTn519DmfBepi+wpAMFdQHycKz3jNYtPX17nO3gx/YygOIstNd+Sm1xw4SA8EP
AJHfIb2aS9ZlexQ0Va65TsrXcDhrU8GTt61YfHG314LXKTy4r6a3Uadwb+v1whuJxHoReNzKATWT
ZDZaaZeoCtiU9lHxINZKJzcuci+NnySBk5kWCVKUkThzBu8Z6WV1Rn3T2lTn3B0i9GIGFOGSaa1F
nCZYdkJpgdUergKo/9HCdOOpg8VfMBEr6zWIkaUvTeY7WVuTmV0QrAjyKdY3fEHbBbesrE4WAi3c
0p19C/9c54pmNPFqd1WxRYhg+I3NAb7rrKMd9U+ye8EdWdKb3W4lpy01oZC1xTrk/K+1Epiof0gg
4QuYuh4z2UThwcTuCThwWnKp8CIwxcYkorD4qk1sMxSIVxxfE0vCcHguQ5OUdGX9CcINzLzAAvIP
mxzT+ZA8uoYADvgk4NBJc0kolgLLeKDLx2J1JgwEwgEiInxB2gECBm0IYQlN92bAGBqeDAzDA4I9
+uG5xr6/RBG8MZ4LjMfii6WDw40nvXzS6MFLSoXk14RlIBxf6k443PXzRM4OdQ44tcGe7sVrs14M
zcmUgwhZILpvJ97MwFFx1zHE1d88HjIUc9paDg4SDjDsH13rmUBI5s075nn0VYfKJW5+XuEXKpEL
36Srpakzxmtq7hg+qCRbXIPy7b75qCNsz33ASvKkwwPtM3cKe8HUXOoxICgGi/3GP9co8pe5uoN1
26pPebsZnaXf4C25rnxebo4fACiTkW59J1lZ5bGkFxkMFfbzEvh1wi8r33dczxAtIPIQmm5trn6m
uAri4YXD90FSNjRpUB9acPn8q5ceneGwVfslxrvS7gVyJgyNsCQn8iWggvGf6pGY1XUGFaVaTzfw
GfKThjnoO/sRjVwcPrY8eiL5cPrPKJ53CLcEsMO1Dg+qfRblW17Bl1pJk8N+SbXWMnuqRI8VH5Zk
1apwl/hVVSWk86XvHwBD+uSXIbXWEZNmxLeGyib3Yw3nqcduQ2Go92Ew/NAQhm4SZyNn2kssUNNh
LvSakgHwOjyM4uoi1sBLncRTn2WCMUOKi8Q2YCGaB8ExuMCnM3wHHEoZBBDBgWQImj6bnsk4V1rc
lFtEMlFzFdpxNJ8d3CrQ9sEOTfxVwAPbAeVtinI7Dds8ejbHdG2bvwr9xurUNeRVMDllBztBFao4
2x1UKbjUDNMa21vsSh6ZPXGaypZrQgvTz0gNeRj1j1pD17VsyyeP1OZIvwzauw7XRPBsR+18sqOZ
576NFIIJoUlr39824cEw37TgCftX1d+W5iG1t3F6sKNnz7lCYGvxqHibtA1k5DC8JOD4mnMKeAKM
Lcu69C4hsEoAKGp9Misa64PS7C1KZ/wkVH+DmLmayNAatWUeQD0yRyBRWJfKq0t06oA6cQnQZeJ5
VBN2OzdpiFLoMqbxPCinadoo5qsOGSYFuVIVUNr0bSieS7qtYodpWtLK+qILgwXj51l9G6ALq/0X
F1RpSZHY5dCRVMzra7Ig3AgnsOIaqj/kdWPhKOxtF679alGYM5yqt9hCprD7ChictnryMbltNpL4
5duPUX+cIJpYq7x4H7XF6F4Lk0p8ziHLhMtttq62Vy8YYerizYiuenGbsOJiwKKsInOR4j0MX3bB
G1DstgEm5W/gUFNKgF/rrwrudQaSPELP97oPP+RJWEwpAR1vLrYE9lzNlr2NKIHPWXVo+7ByAOGK
+3NYnwa0UzA1O5g0tJGYDdvjfiC0usZyBGBVaRHSI7iKT9gbBO2AlnbhOa9aSsl1CBMUW2gkCjw0
XKSLwbup/8R81h4Bnup8ALUQkbOUz3zp4OF3SmEoATYuXGOTqTeCIsfmhPGzsA7AWJN9IkMRBBYt
FV73d+J2+JP2PMwTZrDvxfiV0vDZGVEZ6hn6LFya9pD7zWwulFeMklCJ5MVZxecke26dr4lVoFDB
Z5LC2N/gJ0QRlY62JSg50Z8lpc7FWvXGW5LDiccyQzlmAgzpMWEpuwUW63O/f5Rji8zIZrH+LXNC
Yu15DK9wqY0Aei4uAIdOe6xTYJGD2WyVhkpbYnXFV4a4hULfdtZsDnKk1UYYdt48PFG51Nr0mjUP
nugJCmJAw/4dhhwGHtCuu/ebHTk03C2zXcmmXr8ewwyPANz+ecXE2PPkYIni49X4KH2usMRq5KQh
rR4EAFkqrFnDsRJbRxCeAdMjrX/LYushlcYYwQ/HHz4/Q0w2SfaM9WcwRWQ0HO30KVVfzQmTr+Ea
bxW+XL8tSLBliF0T0r6nvAqr0wiW1dDkFvaXR3HVB8f7wgH6a3ZaAJDPI0/c5TWFij743zlfq8fC
Xg64G+WZwX0FZ9qtoLbQkYOzdvrDoHUADZhXXLJlPRyqnDSpJV0c21VLaXWH+dp5C+6RYYaHES5m
O7uE6Qazer/cMPQgG3UqT3UPn5+TEO51kv5C+5WlkLFXZO74prxZVbA38YCI0H7L/S5glMTV0+1H
TVvrdGzopBGd1HgasHEcdPVbAsEYw9Xxq+Ee2dsEJqJ4/Hq/dKSUongNFeB3TNqHz9REaIjxW7iu
gau9ndm9unwy7VWOJh25d1qPoTOz6KvtXUa1hvxZbHud/U4qLo8skynZMF1iY8NEhIqGtFzAnBEr
TfJsICniMfyMoA2zTw1HJ5ctxwOtzreauuOCF8Mz+WlQgUKu+msMF57q/mD279Ow02riGhcUgK4K
EEfcA6O+uue1+5+qx810BcjjV7AXGZBtEwqGYWdhqr2fBngKlM9AmwAlHiTDtbMJeeS6S5F+W9pl
6Bb4nnjfIK9O8V0Vj0l0Huzd2K6aZg/TvoczKOCAKYfBvHrAoATEiavJY4EmN/7RVADAAthJPE/5
xf+0+rkbMWnfu+EJxKTL1yk1TQtoEpEUVHwSY8uYOqWPYg5kmlAS8ZVmsNHhYwWzEduBbBMTOpiG
Sz2Dk7mNSS/RnpoRuGg55StEB60CBQfnQChTxi2HHC4uXXKK4rcR6ohIABym7qG2jo0CKeiaQ3vA
0K9gQHmRWS/APEpzrsadNGun6BkIKNoy9XOcuVszFX+MgrOvPjfVhzDOkf6lRHilQ7Qvdwnd15K3
DOOTgl6v7hZTtw7MdeXw2Ca4xR/8HNuWW1rBmESmCWbdbXgg8QxjAo5lMfa1o3gdKOhrTFnaFeoM
5PHBrJEfxO7CbY2NhaueO2xy2IxG0JmjTz5BvbHJ6ub+DA8NmomlTPZt/GGdE+wIRMQIEhAG8a6+
90l5UA9RBHeUmBJn7ejXWHnx2P6xmpV0w40GqicGHpp+NRKmIX7MuFzWzEvscc2cI0N12GMOtNb9
61AsWpXMnVXSK5j1HJzoe4IP15XLYWQZzMpyRv2HlqhMN+y+tvfhM5mMb266JKjFrrbE1i8bzuII
FwF8GKHbQgYjeiOK3ivcbhDu99UhalemTbe4R4xqZ+dBZKi0JFVvmYfLku7coU4eb0322escxI5F
1yStoZj1U23FRJCDvhYHp7vYKNhF/aEYC3eQPE3ILjWeF3Z3snWYNPGxMllaLnpPhFF7DXOABMdl
tI9Iq+2FxUPnw4XvoNSbG3w0aR9Mch06CJJIQbB1kVPH7FFRYjIY9wMTkhatcNTdGj7+ZKHjnONb
1d3ihCBUoECBRd/krDoctKtVN2wx4wriZeKcW4/Kh/pCQ1mCCrDDQyyEjImoxTpg35s5KwPnh67b
K8a1bD8yC8PQWy+2ypjSnb8yMIxRx3A+pUeIsI1xsODXOGdiCBiQ9OydOI9nEUuNmmRHkIs5ftbl
3gVhrrlYq37YGdOhHB5H5VORqd4fqbsEvyeDflLXZvwOV8dRMTZBxo2H66M3rgr2xxyRgYGA23uu
xGXcRflrD2gBRq2CvrOg7OYHT0gbY816wQEKfwPEKMVJfnzhTUE+MMKNVFrH/sctXpGTtiBg4Yfv
sdC3KQYZJkyvZWnzSvhoUFjGR/IzHaYdcf/oDE9DdSv655wnRpQ4G40fioMLI/r7NPrMygWOtQ73
LNz6zVrRgWacT9c+W8CK8MhpGaDPEC9b0sjO9fA8te8Wxi2adiXxoHF2xbTzjK2Zixk8WVXMZ5CH
iJJRId9LyBeDect9xLiG1ZBDuSDopYEkcSwx6g2A60oaPNt87tXLlH8StyernN5YKxxO0lYwRpbD
/LpmLMpXYvyeB9cxudnOh3xkwWLjF6mjJv5xVtGvMCwCa7fqc23tNP2J4K9J7hFoZJxiGUVvLVSr
jBO+pftPQ3DR6E1WoagOaH7xOAtaGBc/Pm02LhfasQtesvE7teN5HwGyDC6he48WD3GxGDDUSjNM
wE+lhUWxW1/G8Uyya0aAR/LBHcBPmyCHnjnNQGOFKg5WCJ6hMDftVYrRNn/Fg52izLnE+DSULmG6
m55YYwrSJPjwoOJRjUJ3Z7nSEHFTah1/GMcH9rxw0Ql1o3pmypHxnVqLubMlIyXehf+EM28m2O02
iXercNrCRUb/qvPnkjGFA51WvdI3lphAMlkvNizw0nzh06fRjhR0ntNqeMRHukF4GLxlRID5uCgz
xb56Acp3VAJPBmpzzG/lFCX+FP03l7HtT467i7Kb6q0ARak23eic6SculascAEjDAGOPQ+7han1A
jqksi+qpAuv1+12rPILqjaBPbr3IO3+piDMWvy29VXFkKyYYGxwYsnAt5LgFsbNcOAGyQPYA44tt
kA47ICY1mgsL09TqodXLXZe9T0CSSJKC9dRjr7CPrGcNOKVlwNBjzoMmzuEEwzXtGCZYCrwq9jYL
CsAQGhhMfQ0mDQyGFnwjPFqV5tZ3u2k1xVveOh1usvriC+JBIb1OGOlVGO1vdPNUE5bcfWvj3lee
S+dx9Pai3NvdE0METFGT8RTp31bS8AQ+1eIci7OuPpf5Ke3nCThVDqVxzjMSDGRE/Gj+s51de467
cKVMa0zm6/KlSDraLsZaAea9iEgaZoDGzS3Oo3sqQfzj7EkHg4THa36EeD9NaKiB5fHZ/9VNm2SC
tLSm+0G3U6iXuDrKTF6LpLkJXI2qCjYzLssa7OUOv9F169wseLxcZbbTNNuqw0nXjgT8BPHN9KeV
V5ZLPYkJ033soa4bIGgxlQLvwe+EOIr1FeijzlEUbQvrPc2cmd+7R10MdIZbDXNsY2NVvwws7D1T
2TgtyLzzVDH7LhHLcfrRecF1IaqXnYQpb//TKWeMu8zwcYRmgsx3UdWXsk/nSuMy+G43wKx294V5
H+SrpFu2YOMN5l+rBMMlpW6gMH0N5Vdp4AuxbIxdioJuHJFi/ZgQAfLgG1a+4iO9/9WVb20DDsxX
B5J9pHC3mGrBlEtWXviq4s+ngw5TTC6mfFnH+wbHLZdHG5tRx6axfgroSscZA4oBn2Rzo2o0Fwlo
rP+Ep6aRHJEBiHqfOh+mRVQKPMZ0P5Wb3j5WQNGq/ppgH4L3Ho6dxiK1PnLBFAt0ETKUh8ct5Xzy
NqTPmoOLOlo3kyp/JPuOsYkWA8lCo9fOYf/W62tvoBe6Je+FC0mrYdcJMYsSn1ZL0aK8T4iOTTgl
jjQE6nfkEkNmcmvIO8uIj2zVnPM1xJ9Pge9qjHhozwZUlrD+4FyyyYjpGFRPBSZJikVLpPzKkl8w
zWhUShALKHugMB7JA8zmENjBSqjihcr8SK1Stq5tT6pXv26M5dhuy/69kthNAxevPWNyaHgdIPOe
s88HuE6p31rj3QcGm8BtZk3PAJ42KkyeRzQZ/s7N1nW7Jl2FQ5FDlfMrzCFoGDA8dJah9mKNFIrJ
ucVxhnOL0XKgHqVIMYcqwqyWh0wHYicSfSkNujk35f4awNmXPPvM2oQkU1BAGFt65HNvP0tVhLrG
KwyfG+ahfLNgeLKHbVm9FBQmSgfJZ/iQ1JpYLAlTBP3naPDhtfeA+DYE8S6UQt8XRdpkKJ+x/+MA
ZxXwjw5F9zohklJAU1u2I3+4mPqz41wKFTSDa6eByLABkjxaQZRjpGQeySqWNgE+b+t4DeQcSMjS
JYlQgPRVKOTCbeLsJZteGFYfp2wdWCWt6FtjPlFTwZoWnL3TtDTZ7UPcK4B/Qo+g0PepfozsLYtJ
ks21ABW3zbFL6pmrkDkO/bQmX5xFazTSSKMCcvvpg191BHQLQT8DV/aWHgEAZDrd4KzF4+swbGnc
XPNR6Z/68auu3r3o26cHqWyyC5xtXiLvuBT8nPyQzsPgWeXOQVyVp5hNQMWqiXZBc1S1d2AwiYkR
Pf2gbQr5c9+Ye2ZAzFkCye1FqTVoP/SaISYdCmARMxEmVvHr77/9xz/+8z8+h/8dfBenIh2DIhf/
+E/+/VmUIx8+bP7ln/+4YiRQZPe/+a/f+etf/OMQfdaFKH6af/tbq+/i+J59i3/9Jflp/uuVefd/
frr5e/P+l38s8iZqxqf2ux7P36JNm/un4HvI3/z//eFv3/dXuY7l999//yzavJGvFkRF/vs/f7T5
+vvvjnq/Tn9cJvny//yZ/Px//30hmiKP3v/1D77fRfP333X3b7rqueSnW65uaZ5l/P5b/33/ifY3
V7Vcx7M8Ym4tfLt+/y0v6ib8+++W9zfb9gzXcdnZXN3V+CNRtPcfOX+zNFvjD5z7q/Gj//u9/3L/
/vt+/pa3BNNjBiDkp/n9t/KP2/zH91Id3XBM3sfSVM+EtsfPP9/PUR7w29r/msIpVhg/IIc1x+GU
dTXpRV37GqvqQIOSTMvB9FajoDBMK/db2GRR1u5LOGF554kWolBn0SswmY4cr+DwZBAW2pAWFLtv
FhpGnxkW5WZlDifTxqm+jbpNzhngm0KDj6VAJPKZBvzp6v/zS/75SzmG/j++laFapqk5mmG5XCzt
r9+qd5qqH9pKnWPI+KyX4Ae6B1xihuBQfql2M0sRHaNjb2u2qAsNcoJV7W2ynHjVBS5IV/5jF5Ax
5K9WCntRoUWXtM6mJVSVbNb1lrXQS6YFcUBWt5sx9nCGaVZ6Gu1lCMu8hDgcFPQicc000Oy0YOno
LdS8MMT9ObXoaAQ7ZeDAz5Mva1Xs4VXTkJg56NgA9yoNMbqtpkJoiR5PzK0celsKiDFYEn5u2ZzS
DNKhCktZNxi88ZXVtaqXVz+CRpEHAyNFP/2IogCMQyA6SVRPMIzGIlynnEiNUCAv7nCDFblz9koP
seZgfUdaGi1CfQTMk++tqiYwiIc7uol/Ako82L5tsKpN8JumKqelbdeQx/X8O+mSt9BKPBJNYLdi
2YQ/K7MwTR/AVOO9mwPBVyWKLNmEWQzL4rItkTkFD0ZYs5AsyGO1KBFolumxmDyxFYjCmLk7o3Il
Eqt7z3sbAFu4u6LWcVTTmmeXEC8irW3v4X7ZRrH3Rjq/SK7AwELUp9eZPS85jfHHafAhVUiHHOKx
Z/5IDZz53UWdlF9k2hmLKne+77chbvnrUuQ0prgYDG7Z7dzEe6p5TnGAdLqV2gAw3t8w9pOAnGq6
SMgVm9RUznkOPg85bp5FQJz3SxgHdbCZMBlWPMPf2mFd4kCIYVWvzUc1xUTd6z5Te4LCDpHLEvpL
ESCrVUWmQizm4rlGjLf19GkIYi48AbG9QOIy9lgkWFVrz+LeK7emvIaNWrOosOGMKp1QwBRwKFYz
C4Gr8Xm/f64ef9j8b7R4ELyWoUQCKUP+npbxGOpAIlBbCpSiAUlvFdYTk9HdMifF8Kor6BIo6tgn
vC3CrK02VZ+RHVwj18NQ1tf2XaPLZ54XcjwyheH1kcdWALYqI8FZ4bM+uCQ+9XazCDsmLo7RiF2N
Hp1gyqsdN9v7WgbB6ElC9roRrXPPe4aouuapwS28P75RXBLgKx9MoJVA06Gn+HB/vbICP6olk7uC
oJ/nvLtMjY0Mf+/E7td9STSFu+k1DMHvfx/rk7v6KLISLCerGKc2XJRS46dthFq75X1Cnx8W7bsw
Pbys7LGb3deqENFiIkflv3/nvnpjgzlJkNSo+AMe+PvNZ6SEolKHEWVvEvnzUkknqOnQ4FIDUX3T
mkgw01OUs6MSG42OrSXzsQ46lgr46SwKJyr3HHdheevvH/z+/9ISfmNTA7zYkXe4b0a+vAZjxKe8
v/X9m91/re4l66zDcd2AVDX04bRUdS2iv2VcAjC6LSoL2ANiBBHcc1utGeMbAeBzWTSL+6/fX9qR
gWkpqVy8r3eF+FkkhJfbzYj1HxSaNMi+lKC+tgYEqiFKLnZEw+/IL2FAMeQ33YjUVv6psjVTm+o9
BR+ghGMyBOFTh4p6DCyTUWAQLMqKJeilqB8S4cpseqjFrO6+uAUNMRf3Z9rWsMsI+nzVhgZQjFIU
DqKbjzxlxK209mLMMb+JapjJeuUtOessnvJoNdoqaDK5saQidRC0a2WWSZGN1xHlzcH0YBvSKbBk
Di6fqkJtkGSm5NyyGlMrtw9JsBNKTq6V486JGm4ZMrJlOMQttbF7quTWQVH/njTJOXVxM8N+3OfO
mvJpTlvMCKbxGuWs2qwpxUtWqfUmCEaftQOcFln5cvIcbZ+Ve+TjfghRKynYUWKxy+WTqMsnzNWE
tr9/PK0WmyYIfiIb7w34sShts5BnpUf1courktn0EHuLmLb3fpWrkaq8NxgYB0FVLYYUtmcCtMl2
0mkIBysF/nPjkgHaCpcBD0/G/TD3u4YE7al6yRWycpwCWZQDNArNhMMpw/kJEi+qL/nlFToAxYHc
IzfeMu3j9YRrxv0RHSNwXoKFPUTEBfsQ1zfugJPlf7YrXPuB4wWrKxAcrHnEMWHKo1GYtF15NeAV
gD1gZJqEcXJODo7jrogyPmWCqTBuQce8lhTNlt3Uhkp/zvvoYJrTScijqjYCsgF0ZX1/Mu4HV99N
BNhY2INwsMn3xeRKjrM4VF1sFCDjjp6PmaPNZqDz1C59WztMU8vLI4WZByi+NAfvgKoasLBBRKCO
aAZy1ga79rR8t1SjnouQo81Pso9JHzHH8cRw1Dwk6z4H3KztEntTVy2SgeySOaiR4xqnWMdGBID1
ATSCNEEJZyegBarQT6F14PmteDQa+DaZ3W2EHW7aEvYARQermQeptLN4o+R0AUWFi0XsGUTcm/b1
XpkVY6eudY2nQ/6qI9OB4yo7a66JMw8UGbVyXtSymrb31ZVW42MR9wu1ehkNv1+PLVRtxR3WmaUt
qmFcGzFgQN3Bea61n/v2pJieRrMJlIY+X2NLAr6mWlRpQWtUggujhPA5eCoSfBkRTioJYUAleJfO
PZL3QLn2CY7BKtwtc3JBR/B/SeVx2hn0XZ74FWqcKFps9ZshQgfDc8YxocbDrKN3aeUhKEyg7soV
8U6w5xehp+3xIN9pGTjPkJQaWlbkQMhPk8F+uV+Iwrb6ZTFqt/vZpzghozg0zi7C4LJhW025wIgU
wktPMMzifiVzX1/kdh0uMyK8HzxXxdAzUC2QrOG1xGuBCNF1olrQRvhSLHWx0soB/XA9mdw+YuBS
7kuUMUMz3bpd5Blr0BGsBp3CS/4NW3yzuFfh8l9BTKXVBiNRX8hWZRVmO841khVoUolpHobY3d0L
icxg4lNrVox4xrt25a9kCNzFvUS4P4T3/xdKM1HHw4vw/mX6nmdV71OmXBNbrc1IsWV9uLGRzouq
zhkKGe0y190OirYK2kzKBSKR3L3eT0HHYXOMHOMWiEtkH1KTbcCRpWFRRDB2IzxIEnDfvHaowN3x
lhmi45lABHZ/m/v52cu9xpNHe4FhVDq9dZbEfYIIVLiAOTNAj7ivMCvppESho5/XL6Ifj5WLatht
IWyyviylZ2rZJ7PEPKtGNyHpJqEtHjX0DgOlfV9vTK3SF1kU/URQ7ggK6O/Pvh672cyIo0MwsTff
V0Urr0GPxXqPG8j8/p/uW4mVM+Y26rOYOM2HOMLcIR5OOJyN4UBjfu8bQuO9wU9G2Gxt993KT0BH
7nuPJkuuggIvlJt6+Rlgpju35fEA55NKhJMYbxuiY+Uhcd/0azXdlR3M0bhlT7zvXQqBEsDbDKrd
JtslskLqnemNpFhUrYUJ/aigAaqqYOG05nac3KuQVUUecVb9+4ZL/9d+i25Ld3TbdAxNs13HoV39
cxfZVeyadl1DwJE11H0hV4N7wQCoJSDefAlH0tFHHQPzKfMznA7iuWpTHMRRuPEKMETVDN8UctW3
sWr9TJX+Yg9sb5lgPNwE+TqAEV1LzcG//9yG+S99oqHaOscyUdimoVuGS5v/588d5p7ZJL3GaLA1
d2WWZ4ucKX+I15+88UvFmxAFQ+sKUIfKDagM26ek4ukTDd4MZSimlZukjM00Cg1LjVdCUQ66Q63v
Wz04XYZQA+14GFvIy5SuYgzL5gH3bJXokzlLIu3Co9vNPe+L1MaQqWv7di+Lp1As/v131e3/+V0N
1QRKcC1dt3XT+ut39ehVrDrMfewkWWJhRoWuBPR0uSyAlZLA6CFU6GHl56VH+KO1tewaVb+pnO71
TqICxCN01x8I3DYwzaGqDep6o1BH1h0hwfc7r2okfAfg0Y2bMgGzd3Y2NP+Pb2PIT/tn3II7x6LT
LOf/EHZey5Hj2Lp+IkaQIOhupXTKlLelvmGUE70DPZ9+f4Am5syZE7HPRVd0d1WlkgbAWut3Uka+
9B39Rv7H3MKvqXq3LUPuVe+GzMMOBkq1I1C+JSi5kjl5dNRIpdkHFVvQlN2YjaO1w5vRRxPerJgl
2fMbhJ9/rTKztksrQuEXEX9Sis8VPXBoVyvlXtIdXMgdeT+goZ4bPIajhbOVCnVY3YYYTM59buoI
XnzVyeOU/v7fH56rF9B/Xa4XCMcVvuMHvif1GOc/LncO5yKfvI68W5lir4TlkVU9uLhL9KoaL03P
MEFl7b7J4/tqRSHfKuoL4Uzwa/RxaAo4fYaYR1GF8yEIArQ3uM5RsODYNLJTdyv/qQuDrYvx1z3x
iNVNWEYZ5jIRYXR6g2GQBA409S8ia3ZzKL7+9+vkPfx/rpSr9KTLwaOfrS/1kv2PK03KZB0TDjda
6pJEvlxR1TbzTbvFdN/O+iXmaToFVGF2BFgrUWNlwZPfQw8sinOi6uplXkBPm7dwiKJLMy7DsxLq
ZE8wSEbPlhfzSzKTvYO3qRMv/aHJ03+qxokfnA4ds8JwQAJjtsD4NR5f5yEZg/vAJ/u186PfVgne
ksb+M0E9Q+8sx8gv1r2ED+pjzRYAE+GZip688k9Z0jeIidznqZx9vjMyIEYp3vU0WQrFOP6SPTLJ
zZlGsL0C5H6mlqEUeIXnRgtKw7D49WmJMcBeQaMBnCMHbKS31HYagvkhkvpQsAf4yjSZcRqT2jzy
BSIr57l21h/Hm56kX+M61mXM9CGd4DuP0S08cLFi4RN2iNYscOwJ+xenJE9LWh7syzK1d2haKU13
EgE9NkK8AQRH2MeCGCdlaf9NzBJBDsL1OLBhZNFzJtU5g4K0BvHBsbaHoi+IE2H+s4uZOBXaPiSB
J57gGC/Hr20Y9nIZd1XE7pqmLXr4BB6e/RVa1mueEJQK6WaGOelO8kAvlOSwplw4LmOT3uSDfWRi
XjJqu+rL4akG7adxR3KFkF/H9qUxXkqr+9BnxHt10dHfbSAzTdIhlc1PeGqfK+s3YtyuIjug78t/
wg5n5Rb3gSz0ftBvEl9QfzAriNLd+uYysfdt2wNmqF76CnGr40Cj+FgGfLkyMmSdROzb1sNGObhT
F/E1eu69vTCU6tvHdFmwy3Xg3xHjzFNx8M/ZdX12Xft/uhxSAiaL43Z9cCrq90Je3a35XdT+mFmQ
19no3seWDRERN2wobtzHMnmfsOqa8UWuCX3dQkAuZ/oK5pYW6zYIJK75AUBtBaghTlLjgWmW3WyY
LDTS4W5Ov/iJqol4feu3AhcBMjGivT0n2NOB8d8PNLHh6sLb1KjgdKCoBdCzTtzidB8wSoxx5Kr5
SMdf77eBEtIpq32knUG6ALy5q26dbLxQq9E6+heQ5l3Bhzed/OV1AJhj8LMcsb9u/kz9el1KPMRw
MJuK6HGziYtP0Hd23vyySLWhtcfWE65OK9JdT5ZYoMiqTZcHXwynMvLeY0obOysvfK3PtRifPa62
jJFBwEMl8q3uvPfVS39YPVqoPDw1c4gbicAMqJku9aLwz2thkJDJcV3Ecp875HHj87rg47mJ4b7j
OF9CHHuq+eD4NhESIxHMxEzMHtZfVYyJUwe2GM9n2qC9SAVAUOFwG6AMNzF2H4qgT9E9r82Budet
Vy6HvoyeEmHfVOGjZa0PM7yDtv/BYBSDONIiG4B2UXza0rrN2+RSM+eNGfUGCJgX/Bqt/rHd2ofY
qj89F2a/KhHvUSTKqj4vfnOM6/pBlLQcTY+HLMy95CmL43s41XAvnGOHAysGxGnoPmQllmkNAkU/
fozqEQtIKGaRdaX7Vhle2Eh2vsBPGIy4AFqzaDDTiIPSUnKfDI8YAljFU6Syf+ikfkUZIQXSHp7n
Nros0a2FmM4WJDs3L/C0SheGwvThpn+d9O1SQ2vIxn4vYKV3pdzZL1noP9XJ7kFMP/nqS5ycWrc5
pG+jfItxAimDr0bOu5qwpRKSwwBdcWzorTGQGtw9pIMKVydtG3s3IIiPxIvtwlS8j9dnoX7b7aON
R64l7hOLJT+sNxQp1HCMBz0Q0BX2HTZaeaP3T5yREA1ESGZQcsRjs482TCUG9TIikK7HAsoI5uPY
ERIbNQz1JQa3Vucee6kYAtDCQHhtCWWG+he2yPaRvi/9WbGgW6uiC1ZXEnygmH4NhEME23DpCeTG
KhUrAhBdnlAYuPt5CNBRMtmWTxs6Nx16MKlnz1/QZGLDwJebJUn0sjwnup5kHG05021oYaKdfHUQ
+ZAsb120cyY4QDB1okwdwuBTqvYQJky1xIi8STA0LfZjeN+72W7y8K+lTNpEcCxrRgJBtVc97h/x
YxrflUClnZa8iOIW+wobp28MjB9HiY2BYx9woLzutl8Thq1LrW5cqNuuL680rzxUBQS/Y+e56Jqx
MZ4DOIbR/FJtSMcjB+FtvDQHl5xG1ZCzSGtmOdsuD3sEDMOtT4VGtAQKVg+2RG0/C+8jp96w6Abm
6cbOoG3HX013ifROgn/PhtNHEP5ZBCYiZ0fM1x2Ktxie1AI7bxgoxD3/9+j6GMShCXBR2at3B/B3
4/LL4sGZhzNml7WPaHv9GLL9ZBVoOlDrZfZNsHx5lHSp2PYeotDYCT+yCNwCbRQY6OvIV3QSSOhD
ZTPPgF7R9M+SPtNimLGgcgRg2a9O/ZbY64uyARQiixraU2dPqygxx2Vszhrb1gKDE1udrC4nfdcl
G8a2H5pixJ+RcGlFtAYZiTLsj5V1Gp3pc9hicSUCqId1Szq0XT7YrvjtFyS9ue1JoSepKL83uJuj
m1xX0SVuWEeklp5HiUtu8Xvp8YerGgxonDp4L7THd7Q4eMLvpGz+SDudIAXUOym4njH4mKPmLSjG
s7P415YoXohZv5kHECjHyR/FOzmGO9963hDuiNi9nwgI2LWZepFO8qhsVE1zJP80Wpudks1Xe7zM
G8zhCfKT2+TP43w34jOcum+T/6edauKgkc2gKRQB+jK4b4OkrsF1ymnPff0xoi6fyT9JYfg61aGn
6VyL5qeLBUe8+p8q9DHFLfAtDq2TKIqnZHqYNqy4qOFFVZzo0B5TKWlqykPD5KRyo0dUJnH4GQTe
vmA/i2yM5nF7Hu8ytzjqeMoiJhoOiqIFQtptzVsRkhYuqEAAA391Q/iri8ezD9v54kOEm5IVj7kU
t6SSSoeqaXsUDUmLCr4KPec1yWj25wZoDApC2Tbhuv+Uy5PDGYQVGAaHToYXlbDZW3Ln11AulPpJ
cp3LWlEHYGyXeNAvffsnw3BmkhDJlqjELDTg3/J10h4tNazZIZzYO+b60voRDMe0WnHwdcgNW5Pu
JKzYelEhwn9rI42r7VTy6vvViPoLIar5Xb+05odwWM9TtSb9tTWIJ8y/a84i/mrsRUjG6gXcSP9n
2jT2pXWR9Xz/Ya2nzBqcM5lyHbpqK179gFiuLcQnJuoSAvxcB84PpQyh7GGHCO5COGD9vqLIObN4
mYXMVfVuz+NwClW77Oa4bG9ib7BQg3uY/rWDtzd/RDn9uIfIgFGD/oClFDUbxBZg4Yn+IcjZ0HrL
hlimf9fVXU4zMyc3vxvlgJUWkUnDXvgFI+L4Q2dkFHNHCySJuyx97Fth0hNrQEURI4xaf/U2374W
kI3hteG65fYvJfTkPNsIn3Og969Mq8cAoSzDo0S7fqBZkxN5AXP5O791nO4pzUFJ8VY++lMJWQk7
a6hlZ2yQDjWpexKicRhs7hXwO+PBRHg/cgatjMqzj7n/w5gSklr9koZkLOcjOynWQoBHX2s+I7ak
JrmilT9Ka/sbctLqfxzVXRftgPdRiBbOxqSj1HTpdZ8R16sYcTKWJDQlwYN4ht9aKrH3agjk4Uh2
2Oo89AgRy3k5ZI097eY0eYuIhhxFv69VeMrgbHY9BgRrvp0nop3HBdU904HaItorT7Ah2sbzKiqc
Tg7xuGnndec21eZJ9oizT3MdbzalniDKtQWYSLcUoMd5ijDiU3l9R3RdBEN3EjAjAz/5DNIAoE0B
c8ueCKF5QAAXbvdrkX+y55wjjLjdCodZx41wtFARE0v2qBrd26aA5cQ+k+y2TZM+khQlbC3emPpk
37T+XcJVcAIWmJwgPAbFzs92+uEriORTL0OGx8vv0R4gohbR7RI+CL+5BFb32EQDr0WzHQcbVmXP
0F8JAKI2UMdyWw5dknva0HyAujk0DVy6NfxbUx5EXU7PedOn5XNOAKNNUq5VeO8FBINuBs1qZkKE
SVT33N06e9cOFLrAHl5k95gGf1o+NGnlXwYUVwu6wSwLiCkY3uq6QvSJBVZVWEeEdzDWym4fWBnM
L4wdBnC4YsVMdGi2dy8lXMFGQKkGbnaQww+ktpuVTtPgvEWNVwGlA5Fh13tTcqDJsbifsxqdcVxV
+8ZtfzQchHvgp0cLDVSUo/1HR+vDcqx8KpsYZtPVginkBud1TW5d0kWuli59C7wGk8z+LPMRVVae
O8f23S0tiYLyqhZ44WajKK4yfFEKEd1ZPntEx+gcvydc7bsn14ee7a0e7DMID7c0GfbSAZoKf2MO
UO66VvgXB3dNRFBWeBycITs6Ne5MbZXeBIKRlajL9eQ3b4JOcgdc89wMVoOb2hAMbEUzvgdpdy6a
9c5ANlsLcGz520ecVajAQ8ST2MPLvarD+S7RdFsXdlY5qXgXFMK+BwXCr2HrYzKt6bOhmyYXu3Sx
be2KDII020Lleh1aD6iXKiz5FYYBsZBWa51dxo27lN71ql9xHwC/PSZO2526Sl3WtYsvHQ7BjugH
erbUegWRc49DZ7sXMYac22OXHwSyYOi0K2E/G6O5KUQUNDfBR0UE1WM0SRa7PTyGbvS3SJ3L6MoF
GJP6fMoy99aqOBazQj7NDnXQOLnTyWB1Uzm5R1UnF3NPR9wY6+6qrVyiOKUUx27ZVhBB2VzbRRNd
tcMm9uxjT2QqLC3ui984rRsx2w3xjsUTHymh/o3MtX7WJK3Wa/zHAeInkoZh/5bYf7ekfqE28bSP
dvzZgkeSkJAemvDdDLXctUHXEM5vhoFhhnhzBRcjINpBe+fDIHNOMsiO5k+HhX9flrG1j30aRJdZ
wvffaFgMnb+4e1/CM2caj19bEeEpJilTtv5m0mPbafT6/e/KgPiF6xBeU01nMxe1M+YISboCD09b
fMYHkmVYTGgu3VPpAqXYDci/TSRU0/OTQgBpQ2PoFfhO7xL+x2A/0lNSmUYnlXXvFTbnSWT1+85S
88GqwjczxzNz/yqFJLtiML0zyFTEhOmKaucY1YybPRy02auxqdIErGCI/4q6qC+LI7/xPE8jmb61
/A3ymb6QEPIi4+PMD6/hr90yERvgEoFAbbM3XZsrb2A0h6nCS0fPAM0ni83GCK/GLETPF3NRW692
stx5g8eLp2HuMEICRntlbjDD2QozJrgmsOCOmVBPnE/RVWz39IqP5o+kDnyGLQTYCTWyaemJJFyK
jg1OJw9r2xKEgUyCdzLCzK3MsSNo/fJjiHGu6Kr+aRrBWZo1WA+Ni0IlTdUhm2+8MSGFaPk9dAp3
NzCQb0IE2ji9hRUOVuqaPqJxrNZh3ikgdRWyQPePRYolZ+pnjWIlIvkUVU+QWQauBTnLLlATF7jW
qKhmES7FOQAl241lj8QsQByM56lGf7C4RPoDCsI2ZeUEKOiiNqBAmfsfBsLtR+d9w3gxj7rqYP5P
wdIhCRKTN+H3H4bZsRHm6yMucJCjm0sc9QMSqoW069sYPgMpY7vGS7h0iK0T34DqcwWskLP7mzuW
uJE6zlm3N5iVAe0MGJ8A97sTnGEDShmajxnjr5HCI46kEDey94ZZZGAtC7waJJ7xYDBATrcc2rQ2
Qh8ye++WBWHfgGfmdhsYPQ62U1JtN74lfSKGiQaqwgiTGkYN1sgeuICv7HwvjbDXQMPVT5aWOFa3
yygQatUg7YZFMISQVr6pKNb25cdZzcDLep0ijIg0AaBWuUW7CMerprxjup+3UuysLmLdItnSR9Su
tZElJprZG0NlmNhGaMR88jkIrAw03jQ3vELUX0RQhPV8qFyiXpLZuTVMx1gTguo6vZnIKwQmqagg
9KcOnvvmZYodUD8TJtHT9RhiN6Ln6vTE1wio14dIMALQYOyqT5GFZqnzaGFTLLrUiKWbw3iaaGG+
A47PAS8gaO7kMMKxjrMmSDq+aK/TpNtNH33Wt7vOgZnzTWOwGzaC6jhbkDOqowoTZNCqErwwvLeK
HuNongPxP+G1yl7N5uBHuqwbmVMri7cOL/s1VX/6gZ5YZsz0RP9gKC1qmmATAJq0S0VsWTMcSpzB
0xlxXQmJ5Vq40ck8npIZHTwXoKzvQ9gVPWar5G+ate1hmrksQX9wE8an0UKieZHgPe7gcuD17ZNq
2YtEn4jnTa3sMmzT34CKoSAUCzTCFKkokHK09H/GDVdeDWY0UfRqj95rmGFa2mOWkwc0ZwV5rFeW
dlKCUnM0XI14bsiK1SANt1LRkKDkhbVSr0DGdoWAQrKh/HtrM+Q1i5M4HJCr5dqgY3awgkwb/KAH
NluzyUulCMMilvloXnjVce5v6YP59DiDNelN2PdaWq66TkyQBcE8SSM/5wR1ZFlEdwZ1z3M0VRJi
vtc3vxx3u2+r9tNhaJVG6keTAohmxHMoz8kvceG+uFOVnmyJcVWfYI5mt+QuQ4z/xsy7ihSOsD+Y
9f2vc2kUN4KS07xDdkJLr8uZqczHg6L2GxNxF9QuaIOQ/4wJ1lrZWAEOtAiyv4/qAX7MNaA9JuHs
kgbFNtuEec1zQc0VwxS1Qwc9CqhnCoK+GwMcgYYy2PZhEeDj193FhNijfkgp4vSh5C8P0icIQfMC
p9KH3QOah37QIx+ha4ns08zaoq7krid5wNCNgJy2U4evh5tK0p1wG9utU3dr2Awisp2jGORnqwv5
goTcUvOGlsn5moO3blKMGJT3W1oDuXzz+I8KyarxfdxvWNFX0l+g6mmGThoWWJesfn0tI9HsvNTf
O76bEAhMKwFax8itWLxj6CBHNxdilr9ZhLYFT64QD5tGAa2VINYV7VKDC5vmdFSTtkxPyEwem203
aKponvGKK8lruWhWW+z+rMbtqIYi+8b2XScjV6s6FJoXauPBGYcsN+7nL0MJMAxAs12YLc88FwGx
Ye+q7myef1UkfyxH4Kuvi99Mo70uxqy1wKpwtm5M1TgM43IvIEDxu8G9uRC8Fb8PQ98TN61tY7Kf
Zn99XzsYphluUvHbiFSEYTK5RiPeCD0Wi57eO/M4hVVTM8KD02O2f3Mg2YV/apPobBZJKrxup6AO
cbchZ4cOYbM1mE2jj65Rn9+FDyXNegJRec6a7GO07Pgg4bGYbaQoPE6v1DpaOMSar/u9Sbl4Vc+r
jdGVxXERNC0vfEVRkzglRkN6UzUvZ0AdvCvrHgs8pjK4xJxMSdloPsSM02LmjV/mmDG7Tj6QlwNi
/3367NeUgMas2BCaoBkyzzl0fud5wphLXtUbtq/5Rp+r+SKZm/2o2UXNqWaeYLnA9PHL9FedMHI0
Z6+9EByS+vdU6c//5zAeSE5Z+2w65oppa6Dmk+GruJq4jusQtLzroIZbvo0Ro3hNT9ZkTi+Ttyst
E11+oVfTlh9kgwcNe2TQJ3DKMbu2tA21YeRYDcogtLLngvFD7JefEzyzY8U67py1Ppl7lcOZPxRL
fGMW+sQMjX0TS0+Iatp9VeJIW2PYKBawOUM5Ugt9+5KM8b+4uQ3JwPM6vhnYvdb4dNkwffOV90B6
SHwuNJN8zka0lDmUOVKNDk47Byc4+bvQtS5zLp5XyOxmazO0bEOoM6dL6RE5Lx4KTVIegwmQuuVB
u/PwJ8hzLW3HS15TT1MSZecUUx7uOgaIuqRVI5Nie7nOIDIPAXuNrNDMmzpo3ii3ffR5ZoWl+dDu
xe+xJVglibN318pvnClnulZi+1O7EssRzW407ETDckvdCK92fej6JXfFDubHXNtJaGIvaPvrNlHt
ZH3+3Bfpm2x2y4aHm2FiubhrURLERwvewnWGgWCXsez/XS6EcMI2L/y59NE+m0ry3If47En/xvOW
137LB8oBvqYf9x8rXTfBXmwwkCorgWh0To5SdOI4KWxprea3O7jDUzBj+GPYlUnod2SO4ziDxVLk
QAqYRTbwEvwxlCxDDDA3JJjIER8BaofiB5a/80lMqEOQZGu2McpTSRCLo9k/hqZmXjSjbDDEiEhA
d6sCrFqTpYw/SdPFmwlbChmBbanxr+G4jammjGonbNzu02Pn2o9+wPQ091KgAkUqTRHcdTHvamOL
Y982eMzb2T5HU93r6lBfsju0kFOm4ZsHNwyws5IuePVQiRwDjGTM/Zb4PE69T9IQZ5peJIYtZaok
xNdya9jDHGXB5//HvBmmNDA3wRTag+7azEpbG+85jDHeMR+izzamekymI8JYIdUIL/3y2wbVLb8T
r0zhVxyY0qnD9SvrSe7RBEylJ51bqE8Cm7ZFLTs78s9dMLzYDlFOTujtJ8pJVdukJSnMgBvK0NUL
X5MkHo/zXJILFWvhXcnH80MrXSZ972CalByOeFeNJcFatrjtRkKBO13TTQpYXOibVXGzvgv7eQmZ
HOCLleXro+kDokLiYN7hbWhWoNnD8wD7gG74Lvv6bLyz+rg/xgoWIlKeWxq8Wz+v7mNNLTIdpBT5
e+wBSfm+ppSPdnZtiO2z4z+FUf2jKYZb5gBHc6YBN/7oYu8YkwhThjb58Hp3GEb1yzw5Uc3PJaZp
rtMFrFNWluH1a8ZRtGGn0wzuX1NXmW3H1BH54Ec7vx7umx7gAT8HoacPRkqwrT0KElSFhkOZ67vn
QYCtalpL8wLTzUHKnzTn1CYnTfe15oU3B1hNrn2YtPvYs9+zaMar/938pXnTzPAEh9ilxI9ebwiE
qo/xUO/fusUSV0q/P0VLu8sE9lgQSBlPbrybcyyist7+mOPwy5wasLCQ8jngGKFFaI/u3I0gIbYr
zKfqf7YarnI2DNEjMEiCPlpPEDK7QnLebneZPzzzyrfoyb+Upj/bNI/mOa6FjygUGh55zFQqGDvr
8UY84Wz+b41BNh/GZnwKCraakQztnV0zwsIAwbwYemtqHRWT/wypIF1/bMnKRBZa5Wl0iXvSfZEo
e+yDy+JiLnW2wle3zN/9FI2r3YKemZ+FgNQ+j56PM5emSS49H2Oe9DTYX8qKaJ2ZWZut3/zvDkGz
arBC8hsENHw3C8uNnTXJH1Z+sWa7O5sGi6wg+L7ZMd9sgTUQA8exgS5hqLuSjVNvFeZh6X/JdS+w
6Ma+xSJoBvNSMnmpFpL+zM+0hfwTgXV8M1XNaTeuZcMcovhiIHkHm6e+sX3nbF46U0quI6KN2G4B
PwTGxaBV5moTy2ImvuHYX+kKNV5cPMc6ELtKOreFID3DxrEwTjiyPTgTIftl3CzrwZpeJtonprh1
vh+8iVTaqX1Npra7xKHzHG7aHtCUHnSU9C0jGUaZAWIoNc0+bl568/1yr00oE2lQwkIyi0r7H3G7
r6KVYXiNvXpOQFuyFZ9dGTvPeCElSzR9d1Ge3zwtmAOUIbY8lVatzbCUaPPg+hVK9hyseFJ5FA4+
xClg+di97kaR7YOtGg7phr/R8LkNGFPE/taCcg87O8XZdkkANsL22VDvaRXmi1cyXDUPy7egyzg9
vjB6izUapjHX+xf5yoUMyIxheUHWo+3HYtxqYEDPhL6rzX3tZPaW9uIrtT3Mtni5TM8crBkJ6BnU
ArN9NIGo9kG6XcqcPboIuQpYqAloovWoPOY8VtE+eZIHUtY2eEDLOelL6lxOjqUDY+fkldfxEuBU
mHPGuJhQwu4M2ve0drx95WRYyvPJycjIpwLXNPVYEE7nMGK078HhWKjLT5aL/Zc1YZYwBC+Mqbg1
9EBlPMYPg6Z8dUV7itwJYi8AVdXVPdr7brdxFvc1iWBuCT1JFDAAa3cjggen0Nglzc1z0vHoIOo8
BOgacRv3zh68AtxBsOxTGIjOs04tCCe0wsgFQFtJBxNB/1i2XXwAOP5pLTLAqYtJfx2c6hApRjXn
v4iwnnfwjz8DT528WlTnCQ7M2KGGK6zC2MKWln2h5WK7C/N4B1L6kGBdOFvkMKVFDjxbXdsq78g+
G3C7dllelu+NO0eO2AzjNJmPRGeEAQ7KOeka3UgaHlQxvy7OQjEDLscJzLovrkarSBjuwp92w+QS
rpiezahUnsPE10ly6u8842WoPCQ7c59d0gS3VB3WUYzW3gvC/ZYtgFhuY90I3sTrGHO7ZEDNIpDy
XDOQyraivZ0aLdss2se+itrrUbThPk/242wPdzois/FiHMpa78mNyFf3tFBmqQdxPdBg4BHONpku
92G6pCfnplM6cXqzzn7DWz0RAM16SPqvIat/p4pVMjmLvLizfByWDnG8bZM7hmrB/IIeC8C6ZRcW
VoMH0vzIhImB9eh+bSscw6Lddq61dDdxYB+q3oFnRzqyPwYjYDSPtq9gj3Jn8Kause1ZE0ESWL0d
qrTNOW89onTDl95rA+iyWMNu4OPDRPxIX93WHsMhEQzWrhfWjzZIEKh67bJXSAPSIBz/Ia3+Z5T0
GEYFNfQm0laTDbc7MRYoMfKxPPUR7p8rsBSoGyMHF97J3KRv0YqqM4QZwohZPBZ1rh0504dWxiuV
JVKvAAvYcMELIdf9HPDTzyRInoDEYQOuA172PQYzdYoHrbMrI/j+qlAXFabZPrKtGRf1GVV9X753
yzjRL+S4cgyXtJqYF44RcDM+VeVwzO+GBW1YTp+9d3NZnFKl/16XuRojOeb5NBz4y/gUO1a/yyIP
G7a5/KTZ8I7bqN4t5qzbjC5JNT8kkM4Bnt4B2h2DrujFTf4EkClu29yFPhgul2Duo/dRkKnj/vGW
yCWwOvuV2QuRoNV2FFuc3r8TOLVd4hQIaMzuUKAy2nIDLL5Deu9kSSEZ0LgUwO2wjW7Shf5tC0R0
rIMU73pxQkPW7eZg4u47wt7BLovQC63vo0NwzgDfsUaPeCNb0hZ7SL2zcnC57ZzpDvuPfpbFvsid
qxD3QW6qrG+DVv5YmOFc6gmp3dADkaBRXzHMz39HJUZoshrCc+DOD3jqBYeMKgqcgZZjbn5WrUiu
RccYzy4AltPmqwgWMmYq7GenIr8s3cRlZBgcdBieMDRjb6PbRLISkrir3Sp0V9BURKaxfgm9K+zb
xg0JI8u9PVMMse+98T1esN/sfdSE8Ki1gDG+DZkRyTTobmZ8hhnFHV0J9db34uW6irHmY2pJ7FU4
93c5M3qrx23KDypigxqQe5tpx1mF9X6aeAvZ3OBYFJc+w6Rh5V0+VNEEi8fjRrRRQoyMhUFbozuj
oJP/H6ECov7/4n87ML8deNGhiAI7DP+LvD8PNlwlUeD2rBWJ4doNu3RiaLaiVqJdKhHaT0ht0+mw
OPj+FC+z8ZdawThYNO//O0vbDbR+/v+io/N1RADnNXCcCJr2f5G058wOImhkchf5zp8xwron2yxe
i1ZrC+O5LwlNRQDuLFjSFuw817IldbmrMX/2Yp90T6c8s1zvt4Q87HWwk1MfrgN6oOUmlpLOXfIX
p/7OyEniIvunz5EG1nZ0i3wXVZk+9VHkhmrBSEXLxqbODiGjoaE5mjq+bUPOI8IxjebSqOAIepM3
QTw+yUihm2m1Xnjuj7aHPbywQSw34mfMJxtZRIjqPKwutoqTXaLtDkDwu2s+zr7WvXghaWayiLjZ
BaO3TrfBppbMCwui8VdfL8+0d5dvDTBURYRqv4y+yYybHMFBquKQBFMY4ImPhAcjYmD8D9MuK93+
dwvNR+Rg1Tuv8A16wr5ilcVn471gQ6Q7yvDW3CAjvhZT9hw3bMYLSRhFmbj7vGPRDNOKBaAAo3Gj
V85kPHnRY6GFp/xswdG2mG9iLYwHdU2fzPl8Z6mOAReUOMk51vX9uxGoGr17Pcn7LUdhaTDWJQbi
aObsbwLrbJDep+ulGfZ2CqF4ntyUUJAxnY8htnMkHouG+RH0ikMypG+Jf5wlT9JIA5fG4TyXvwz+
WNkrfpxVhh3tAr02JAxtLZ6hpEdX9CrL/bZigdBskr2f4lb4+ZckWY6ovN2svHNaSoLhQnRWsNUp
u9r1nDMuweoHlLyS/uvkbK/QaZC3UPkjRJxOBU/6XwPCclgeez3eXK0bK1vT2yYhc2my5sPUMz2R
6CQp0Q1m6a30Wo4faZJfQ8WR4ThPM6+1MSW42BWFOAFNFZip7frvRmPjLySZdlv+x9ThRUAaRAdn
0kwBDOr6t1LYE4AHw0LNEBT1QY5GziYkzcpeg2wiFb7CS3bZso2J0vqcrGtwdjiIuhqSqhsTDDZ7
sPJ0KzNY9IYT9VHvCE4QDbfNDUrWDS8CM+EbeoJGsiXH1psoOC+cwlvaHC1cwxqRShTHLw146bIb
o5iCUTxmh3gvcNI+S+PnoXW5JfkCWCBPUvm8RSukECvn/3KGOUPXXGkgzFyfnw4PLXJFQsjovk0r
y64CSt3nNbHNKT+tCcWxHgJOVWY5xULqXhdPN2PTvURpQbaVmzBbUjkpMHrKNEjrPoeQ841zWyE+
Si0ORGtVx+c5VefcC3hqTvGXKDLrYFC8eCOpLCzWS0tFaUTUVoVkKcBFx1dEgGno2EyLzWzHTBr1
1dso33YB6fKm906atT2MEfAIs/M2uyDtTxiydTCXepDQqkUratbwdz9CMIGZxZgmTCWMQRksfjgd
TS2MT7jbq+vVV3bb02DoUX+OkOx6lO2hdUiRCGDc6Oa0yaOntvE2whHj4tC30ac5Bsx4oiLXXQ1R
ePDaEZfIIa9uBg46q1L9iZBD7m5k8XEe/MOh2GuHT9PBSzUzig+QZSDYPpsBrcXkCJ/B9Hu6XYQj
Gv0Uwk8bIf74ni0s+AgsCQ3rFjxE+fAovfrLTNFszRoY4ckmobLR9pEs5U435tJnvUtkHQhQmHtH
x8ZntOH8NW/X7Crn0o+P/a8pfgxz9csAFeGcfSzFcDJv7WhmE/q9TNb/Ie+8luNGtm37ReiAyYR5
LZRjFVks0UikXhAi1YL3Hl9/R0K9z25J+6hjx325EfehLakqmDQr11pzTBYeDeEoncyT2I8a/VzS
Nm7X5KGo4hdL4G9l1vKtX4bs8Ps9z1A0np/3PMRzHto517U9EAA/CpMsnJxoLIyc7ezoBuWQg5G7
lJJVwaQrKSyvs1qoLceExEfUFI4mMny26yJCn1wiDdoIlDW3wY6lrAQ/UgoIqiqz7xJPHEoW6YVI
z47bj4PZYafTXmo6/W7Vyt1oBGTYiN+uSWdXZWVopJTsDyjeUJNotDGtE62Av54SFKuGBpgC1MIR
Ka+57zVTbpAFwQOl2a1vxdFaTvITGo7agH2sFgk8ppGLubjzTvQyr/LXgvCX7X5XpjUkLZJI5lhE
vjA/0QNh3K4J8GmSbJ2UVwyjvJsMGr3z9tmL3ef1fG6pKv6adlwHxJptnUilbuWY+KMLfFQTFqeU
KL5zzOjoVFijWEOP8l3DG1jx8WjAVHXzNe3E0xCj9hLGLoxOlZL7nx+dDVgU+zUj6EHKDmIH4KjK
aGV9SA4+1m7W1xHXQkldILAmB12JBClajttSWt3DP4yZX0SKhuk6an2wJYGQ53o/DhnDm62szUJM
jHQIPt9zwln86ODnoqrN69jJ3OHzoM/vWi9oiOmT88j9oBhl7Y1pe0JXmd38w2X9Gr1ZVO7oc9eF
4TqG+ImOVHAAGclY2NsazI7vRRoRrngScoLMoKok61snHPWz0e73tO3gPGqa/f4fLsNWbKkfo0hL
V8VZYdP140IS+vHxgF9bmmwBjNGo8kWe3pkJx0sMkl9KHFTXRPYadYQ5gUrQ0ltS9LQkUe2TI6Lb
IUwjf8S8XIdAvkZF628vk3GDsuCj5iKeE9FXTavT/SzTzzn+K5uM8WE8BylYQmQC5vgaOCXAillV
t0MsSZbqwe7JUyDk6cO70CZN1zklNXwNg2lPv6wFQiMJgW8a1SUcjnHSzZcQxEQcN8W5A/kUz/px
6IGbTNoo0RjE8mQE83Nv6Ky4BV6pCQbrq+J7nbFrbiqpKTWODOY1SRVbJNe88W128Mww5Pxxysnu
hq+FBAi9zqFBtQ+WRfIwaTBnx8bdrBdGDudjR9pmY5XW64Qi/bt+1ykOWcvG9L2VRKOiPwnoLWpq
TEYHSz0C1pfF80M9QitQxapE9SCtK1o/T5HafOkXdEkQqeT5bKVyqyytDV3/k4jjNk5hCcKCGYmN
DvwPYjwjCfZrui4JiJeI1b6vj7ZryYNzu9YN17WhisMnGbWvWSE+rMXy71O0Gt7m0viiROsgPP7U
wuN622sEuOKwaGf3OARv18qqFjjkEZ3vOJF1VoV42Ve3pc6cWqed6mFpVQvYGuCvUlZdrXljea6o
zKwllrUAvX5bgpufaOj2aI7Un8pujC/rhFzJUOtlt/a4SxpJ1p5iKp1t4rJeX++Eb3IWqL4JHBS+
qqXC8Q9nwV/F9oZleJ7jmlLq0mb+/Dht3MgLlyEv8atRtBdpJy9L+tnQmk+JGjZrc+X6atetYl0h
10r8OtjWqwyX6E9zkrdl17ofobv+GK8MHm1Bnpt8+v10/4U0Rze/A+fONKVpCAv92I+XHRROTDpm
oHJfOn91GJqtpP/Jrs4e0tTJQXn1nfoj+4e5U8JttbnSx0oprRMPZl8tuBIGT+uMqZbh7MkAlr8q
eDmUSB1SDhupVgnVX9BhB1OJ4jnIu90KsIJb9U8qdOPXBV6olR0VM5QXIeRPKvTO04reljnVcIX2
SjNC9Miwrxqpm70cSb2losEh26DRpS0kdG2Cvc4Q1zQgW7Q2tmizCVx0rre/f9qWepo/rq3C1ukq
Y3i4wkRP/ePTdrKygLqJP20YlM8C3tCiep88dyWHVXu089Olo1uOZDraVHXeTBIANaniyKlCuer9
LEp6FRmMgORR4mbf1Plp3SDW9PdaYq+c9sMYJRbKMarBayi41t8MiUTXTclcA+e7Xe/tv4JQ/m/s
yL+jI/+vSJX/D0IoPSY6sM7/BUJ5wDD1y9cvf4dQqj/wHUKp2cYfOGR5BK5kZqTruey13ymU6kcu
MYrhge4wgUBa/8ZQGuYfklBBeq7B4IaSwfj/C0NpGH94riOJhz2IEoZLOPyvS7t+H4ffuaH/GUNp
qDXr38NVQsC0LQEDE4aIJ7man4Jrl3NZVhgNWBAECH3TbFHvTJj6VJE8GpE4BjSv5GgHbTpaRPIP
k+Wn7Nr3b2ctdS0hDPtXDIhR6sWwyCLZ2gIvGr52pIMt0LwNPckK6EYLEpSAbDq4QwNICXtXE2S5
8fa39/XXQ/k7tvLHA8b3q7BtnQdN26SBeP/HKTtTMGK9m5Lt7CKngLuRa83GysZDJZMTzV3s94b/
+6/8CZT5/TsdgwONcDxu3vtpmagqw46nAQ1KNkqSUQtcJMwJAhphNJ0EqO4PEZyqigpJ+B6MeMXX
t3UC2z1udiaFGlza/LyITxpVGSpBg3a1hi+yA6yfGKx95PUXLNuzdp8+WnZE/Yh2j6JlyQ5ADQX/
sDEajoqnfx5FHm/REmqsy5Wi8Td2hFuIrpy8LtkGdFKqJzZUSOqiU9u908eEe1YLaEGpj2c4bg3d
3y3ZY6LummXOfmso8DUzLxpb0dnj5uZ+O2Mfajo45kruh2yMi0qj5aaNsrgzeTWoY05OPdGvgGa8
2eUUstX3qhtVf7XwOtVHLtDJAk/3bcovkUmzRt3sbHJNlJ4MvBBF8wZfyJ/JgqvfHjMeHC6KC80O
oKpKHcciZ/7oZu8IO+qNGh4hLqF50mzUNamn6aT62Z7tS4KZnyWng4j7vXqF6ufqghya5NX766yr
LPlPKY6Ivfctt5iOAFrz5KSqb4NTfFHXih4QhHVDsf/aNgz1Qfej7Pu0iEtIf5lHuxV5OHJxI2+a
rMzDwJRgGOCoQg80dbzuTafhd6m6rRoHKGn9yENL1bd7NZfVb6vnrB5EwlAfKKXSim3PNaOcAiCC
kjzkix3cEpuFMjKdmVjcSJ7f5KAZ4KPtGakbVp38aibwnEgnyA7AN2qYXIzdkN+emz0HUcYyH86/
e1a/jbyrNbrUIxkj7V6PeM0MT7OTl1abDmrejzVyxSG9U5eoRoa6/D5ANu1SDC9p+i2jYR0X6rnr
uNb1dAmrtanpum1XjQc6nDbN9KYe2oSmk0b0oxktV1JL215KROztTi+4fe5zfWhkAZbqYmAs9vvJ
vUZUv0wHTweV45gOS+tP0Jje1u2stCumA0NPpz1TLW1qMrewKcgN7BseK+07OBRRh/WuLXNB4K6h
XoypU9te0pMQb2qxa+nfirih31/hSun59QoBEFNMMKxfcipz6gYFXtws+x6c7bDnhRgUe/H/ZhuY
jesMY68p0FSrocJ7qrx/QkD9FJauK6BgIbM5hQqe1c/oKioWlZQWD0ldgloh1NrWgp3LH5rgTbao
HK2rer1z/KZm47+2hXK5otF2aJdWL9FlfsnxWAJt8dKPahg5MZtWjRoBpgjdLfh9//7Zrbymn56d
sB3dNj0pHJOn99N2Udldozk0/+szVnzhB5tLqZ35oJYlE1PCCMOdGnJg3+3thoK3es+sHAYjUWKO
zGKnFgfJXFUp9TZDo6IGbg+NiifAAcrCBsjRrKOaswtbAQJmDNZ0fJHFJrRs8kisg2OMwOE1zKcz
WprLVFlUX9udWjrDhlJQvJ+aFHXcFR7rP+3a/2G//OEB/LR3Rc4yQMhm164xt1WrlhreDcuB2lrU
m0zNnhKkDlKfScmCHmFJMaoRldNay9NiBXZr9qYiv/v9u/lP41owohk4ANF+rY8tpmfZCDG+b+Vq
Oa/YurEW9ysGsnpRMatpoqPJ5N9h/5xMRxx/fw3/YS/kEgRJJ9OlvXG9xL/thWE0Cq2fsMtUY0F9
rZrsas3vvfiUt4xxTRyFtZx//7W0Zv26CasITpUpKRIK/adSZRx4cVa5XrzVMoTeLLKRQPE0XXna
CayG2ZpJt2QnWHyHzMHarOz3KtgpWbTt9vugVIuPZDuq5+lA2hTS8NXCf2DMjWsOamVB1MqrViHL
XIMjxCqZKjwCg2u+vJmM2spjEKughS3YS2ecQRm9PIamYRdiUAQ1n60eB4OSHtQNKiKSFW/hNN3m
ZBeZ8xZtR+BnjsJM79QOpxZzk0JKrXDZdJp7Ij2lMeK9JL9D9UThnFAtxPbQ2RXoLdSwqlPzKobx
bBA+6HKBGCuOupue1MW5QXJSt6CWVscb4Xe8V9wrjZdklVmAmbOzaR1V9NvT26lp0xlQ3akiBKVP
ad+wfg90VDpS8/mjTtX5uvWopq5DFdUZEV+zcalZr+IWU8vusmI6qDig0h56CMtDK481v161+jk1
iQV4EOq21YqfI+0SpX5VoY42Zrthmxx6aCWueA3rZVfqgMUYrf08+pXvFW8qLra5h0iTR8Fsmxnu
GkFCWbFvUjdasq0KJNfoiue/7pSshoVpQGHHTqhyMJmVRxWGqJmSsWGre1QNdyqyUldNZ5ykmaFL
Jur7bF0O8hL8NYJzEQYcZeVRxVUtbkNqgeOB/OttqTBHRUYCbKha7Cq29axjnDG2qoSrv1cvQI0M
dbEx4aD6IHUlKjDK6MJSsZ7Np5QT3ruqja9FuxQ+qi9oWefEzOqioZjhxtT7XEYGMJsEmKCDCreq
ALOr8SI+11iiq7emws5kRulLqUXwmWt4wtWovc/mw9QqrZ7WZI1Psc2yxejsERdCtdupJ6KuTwUn
qEaocEK1JN6L4YlPDIaeMIr4Qg0BNS1iRNnqn5nORONWhhFD6UVcPMYmwJ+NoB7BoRD6wQwTDfBw
wzsMQZERpqn4r1za3RDztTTvyRkryfellsdMJ2o00UaHwFLG5KS+Bbnsrm57ioE5XafZ3RLLi9XT
VtLokC1AavawThP8VBxGHf9UN6lVtCpwc2rYq01WRZ5qJqh3XJrzQ8fVqgGsAgE6zfeD6a8DUwwH
aXBzCd7wFfsSq4iKd9WNz4bpF9Gbuh8ms4qA1RBWj0XNWIe1haGhJrG0gW9PKAGpz88M/mA4qLCn
ouFTRZMqaIsdjDkL1y9fVDCrjjkdN61W7HTyNrTsvQzjgJYUb/IuOtn5fJDju0k1pRw44rACqGiy
5x4MvdmrD0Vue5gxNlMnSfXvg5WcGh3PuO44FaxYxJTTHN2p281t5xBST3Hms8c6kbB7lRIHKCc5
iYB1O3gT4Zs6E6rPnRuWBjwBF9HvuulzwhhWX0lO6Bhz0GgEwAOOcy7usTRS8pMsJiJJur1aA9WS
pD5Whdki2nkWbnLUhlRkquJodf0quMGXYEcj1PprXmq/dIBcKYb60g5P6nfUI1KBby13bef6dsa5
gwFnBSimWFlzxjy5Ks7yA4EuM54Zrc4C6qtoEUMGxQFbvE2EfSpuUD9Wk1R9s9oeVZitDh8qVk8r
NVUkdfbLnPTb0mafYEaY/MjiCMOnlIu8qC9Un6KejzpFEIyzVx1r17213aP6XLUhqHGtDqNrbDku
5wirF8Bpd+qBLMSCw+xc6O68S6AZa80zGKqDWsoBvB4MdEhxpFOqqYGEvKklKjXSL8SLEb1sGr0I
KpxShwc2PfIEwYhEOD6OLQmM6aoerxqV7FdqDVHnAsHUVuecfjnrFszGbjqr96OW5YCnpB7uYDb7
MJivEW3daXODw/tePffRY5w11lENSz1ibnLiVA8WvJiJIqcN441Z3rr9oYANoZIJFh28KlzrMkGo
9ljSAYDE69SxeqpBs56AeGnq/auX1yow1PdVOEs5FLEgqJczEUapmFAdV3vAi1OQ4kPMoZdHoX5H
PWR1KdkyHPw7nbeuTtFqrzd6jj0DRyDcl/hfjcdpjmHpwLy+6YV1VAuIOgWolU59gzouJSy3Lkgp
9fyL7r1WjlPdeMj4Sw3lNYL5r9KLT/8fetyYv00vbv7MQsSff08vqj/wPb1o/yF0SxXFye9zICHi
+8vh5g9KPDTBeLrpEg1TAPi3w43xBxk3YXmoOkkxwg39n9Si8P4QHgBQh+qgqbLY4r9JLf4YB9Oj
5jk2JyTAZjQDUIEg8fl3niiM7ymrc1ui20OzlUfOJW3lbmwyDI/Lk5eIR8mm7LeT/Icyq/VjTvOv
b8Z8xhSuLkjr/fTNcQm8JXGF3MSjGH0BACnRElXsOhjLt8rSb7K8AwsYbZNSfAxG65M+zF96sdxP
CM423ik/Yc9EEGQMhNGYD9JaeW6vLmVJt72g2D2KerwJ+0NoEWVYbQSi2y2uU168/j6kJ/X480M0
TLyBXGGRHZW8avnTUaufw8DWg8DcLMIDs2tQ7pvwwemhoSRDA4an996GoqV5yRmwGkDu39qFhl0I
R8OpI4OArnxqPB8+luljGxDiihqkL8kQ0TcJYW1A4ePLoMK3ZkoXAKbxnUYPLL4RLrbOnkkg5XwJ
g4hwMjd2wsrOsWX/GXoW/wPvCUxF0q1s6CiwYKvsIUxR2OwgrZK++zzQxEI9fceB7MtY4E9kN5Qq
tdy81ZwByOA360UWH0a9eMcmCdxM4yGlkPo2NBuWdcEF02Ea+EJx7XKopxqYJT3XaO7Wzn0wXktb
Oy+9SD7GVpPeA7PBAvlt6kBEzZnR+XEL30nLF2qyzqPbE1OMTXmxKu8b0+2mzhCNFvR3bdPa+0RD
6Wvds7NrbnwdHwSm5HmbA7OqStQTWL23ek9z7pDdOT0cHxGhG6/0M0V2ioG5IbdpPkI+aEEguAPK
JcyufB1+NsOeNhHARzTMpt4pbsbxYk3FyYKcuYFdtmkqOkg9s4j3wDnhn6Ti0C9YV2bBsGy1KFEP
40amtGDYdXzbt6F29OKyv4QmDgZaHMwHkYvFJ4+yB9eh0+8NE5fj96GglXmPa9BeQ7K9qW0DmHyS
vcz9GHFuk9BwmhnTiHp5quI3WWO04VnhowdLbYOWM4U3TEt4NCqOc3ujCvRNLrDr62qicJCYjXXQ
ShRTMc12pYfQCyTaY9wjenKawb1Zqt0y7xUdC+hWrgXo7MCKhpF3thpH9Vy6mKdNwAn6oDoKPYcj
aQfObvbkXhedcn2qseiu/AbewLg8FROVMaDXH7ysvMVq/S1N3dc51D4jAfP1QVQ7mbRghSXgL/kN
poG7lVrMdmfj2daUH0TTnqRTHbSpP+paal0sS6fUWixcQJdd+2mCUByh3bWiS1uFp9yKbyQszn6Z
5m1g149V7hrkjyUCF2f+VneQ3SfD2Mw6XtnOfRZgnbvYxqadbmyakuFObLwQ/0I5OGhze93eGtN5
1ioOvhXIrAkF6jFpm+g+rO27GWUDZjBluOuMHmaSME/BvNwOmmYjlQG11egmIcs8HMMA5+ZiGq4T
3jM5EkNpnPAveE3dhMR0S0vunESfYoMuxXHKvki8GPC51+gZzW+F4SlEsP4SYn8YFWRF9BEv2nIw
UaKld7VZmLvRKl9Kw7mfHNBrk8RJPvMYUxijA6uZ5HsBpgjELW27ulO8Zjq8Lfu8dEhwCq/Jt6Xx
6OUNaKlOVwqS+pb2jcaPJtrF2KGwr6bXt2gbJOP5UJJVzOD+0VuL48Fjade7IS3rXYK8eiNLsbfK
3gV/DWO/wLOKRqKISyCBHlAZgisOR/tcDvatBYyKwxQDVm9U26M+4zvhXHrL7n17BtSWByd6974t
IczFSRhfs2pCr5nBdxoiKq19jLlgPTQHK7Sy/WR3NJtKJFCTJfdLkCdY/WE/rLBIucmq6NE17eH+
hTtl/AhUwtesMNoERaM6Ssdr0MUk/OdHOtItkKfoGQrKWgvttzSDuTuDw5zuiu6mcuOnscSG1K4s
wCQBx92yIhZ131IDXImdGPYnAxzJ9LXM9M+V5oRMvy44JHkHKbrt74FQvFlW8Bo0hvVBD2HIhDJA
S2cH4O5OIls+WV1hUR7QSdVrH2Q8vGnuYoImcb9ECdM6CZ5jwQvOHVy5NdRC+6qh48WunhvNbtGe
4EqL3048IjHr7OkDaNxkm7+Qf1hQH+BzoPqJrZpHVVVEngGdBZzHI+yCl/RlXOimwjcBWYTxIZ3L
T9IpTbC5sHC9AuzwuemGEEc2ca6fjYrBVZaAPryPOXooEDLlF6iu7BwVKX966zc533NLa2bpdzmI
vsCxS99wn6s+n0gRKJO1yP4CGvpjn6FTCBIv3xhTDVVSJodqQdKUWhVyAkl1QZ8ecHPbZhknhAkq
v9908zErg+OQVa+N7W4RN2u3zblYAmDaEbmlsdCfnaT+1lrZfT3nN0sYSzwgQTJ4In/AN+cmW4LX
Xsuso+xBUaexu+2LRRmYaN/G2HtJWDU2Y7w8UukMbvKqtA7gWhbf1trab82KzIZFLzPz0F2C8lQH
VbInrIMK378iC3/tdVdDoENThpaLm75rXL8D1kB/vU1Lkpn6Xtv5eTl8xldpuvGm6IOZVu5hcePb
OTCdnb4A73RHXOzvtMjh4NBj1xLXNHrqkVoJEDRUY7DnsOs7qRK15NmDPoI11IE+mzT6byLNeosR
GCZleG4cPKiw3UFUylbpw8Dz4wxnwTQijWUCHc8Rb7mVqNBET6ywIyfqRmib1rWuCW9Q1K79QbRd
vrHB4qBmKQHapHjeGyLBQ6eFY56380mUFn3mLUOodOZsZ5VXOQ00eClMp2XXA8Y5wYPraG9dRL7T
nicXAIvz0k7OI2yZaJvnxXmgBdcb0PqAEtOreStFxHBx3a1JD9t+gReSu8MlGMPwpi6nD/BYccfO
y+cIN6RNN7+nprPcZA37PXvbpa+HGdtxhN3NmCKEx/knli80ZX4xkttyQI9Wh+3nUDeuzcS6kjrR
ZSmV77DCfNCc/h7GFac1ncY5tMib1uqDi5knt1o73sBt1VSyNttbRfdNg1aPUpCmY0Sr4W4c2Szc
kYTKUPYVzqJRdzeEB2jaJALxX+mbx3gynwMdBVtuqMDFTGt84r3JnxfQckXm3NuyIsaN5jsalUos
atuNhRVD4IZPFMQfEVCRL4gqiJpOhlEMWJmo++j0LgyTQL6NjnPWyPiYhbzPgfePU/eOpU+wC02o
gyEnxqiQynK4+IygyqGD3sMxdsTe1VsMdORD9VDjFG2PbbVr0jjwE+2L2+dMSwfX4+VGD1Pap0VG
11esLFXG9EHKcVfR8szZO76oizHd4BC1Ey0C+sdBmve9N31qOnc+1qVTX5vYIpQBuAQzCHsIx7Xo
Nx8LzsjAvDEv6Uleso+RqY1Ll3ywyjvNUfvc0h16ohR89NIBMOAcpUc9cLHQ2MxT1e+DURRbFJJg
LCOXlaVq0EAPffoyjan92NSHWCPwkbje7KupkY+4YtLDPyXmHSvJY+KGLMgGIhbYDTfAU+09wfan
FvDmvlFn68monyJhVse+Ij1l5/jEz8ESnU3va+l61tbxepxAR+RmsS16sKO9tWu4mg1idGhNRI2k
tVtaxiKX9iLM6B3DqsiQFWJrdeZXMx7z5zn41g52eyjKwfWzHi0gEeqgLeHdXMv+tFAG1zpEiaIJ
E/TALWBhnM+eiHiNJ7brG7QtDDU5zbdLBjOzkMsTqQLtk2Pbu9gR7YsQOT5RCfmK2e6bI48s2CSp
3WwdYr0oCThK0SCYesIHZAX6VMs+Rl7xWlQLjl3Tpy5KvAs9UBa5s/Im8DCnVwLuOajfE5l4R0S1
pKrGIHy18urPtB66KwSn+oxz6p2Wmh/Y75aXGo58uei5LytU2gOWGT5KS9u3O/OSlyRhp0lkZ3qC
mVdkanZg2kk9TqOP3e9Z7w2XuA+6vNDrL/pozZzwevcmKy1iIGt8NCbnrjLLeR/KxvDDHnAiPZkb
dHE25zGPB2gBNIVpQpaywIgcbU0S2FStY+tx6dvlTvbjKTHMz8gsMP7u402th5DWLKiaMUfwY63N
aIey0dsJZSK+uNUG0fL7PCKJrhJ0MGXq0mHP6oTOoieeT+7zMjpzyMu08C7vkhdEsPJcZEBGLTz0
Il3Pt0IjqFv/Zs8CkqmklQ8Ek43TsX1FxVceulSi9JZ70c7lnT29iq6d8RnAnSKOj55ePmczGuLc
7tyztOOUQ8hyGGbjRefgsMfegHtdtKemqk1ynXKPSxPdvKi7K+S7m7kV+YfZIE0ZAsbzDb6nbJSn
bcJegHg3Rt9IOSOlqn+RevA8laH9MJfNM0CqUzlo79MUmTeOdhsWEDTGxcb9g20n1CCE6APY+UyY
0KPzBnluOdzH+fxVo+KyAa5BTLfE3mkYG8U+cl4sLyz21bhA1h+bTxDN7nOOABQKxF4JtpJeYuHk
kZJn8lTFguwpGXmFfe/ttLQ8IMdGxtVELGmm6un3rmUTmVCisa/tzeqMKtbCSyDWD62+vPZB9K2c
iZKVOItzHEahC6FC2QCQyYbpttKBWVHCq/2hHaVf59jYZRPucZaoLknmKE1egM1JN5G4Bw59Tl1n
OEAQQWfaM/VDoGFnGVbnNC60F32KagrFCMkHC4JiF0WLPyBMvYkb8AB9woFN2H13TnrgPOB9bb82
6aPKCzAFHDCrS29Uh5DV2OaV9nZKGUr35g0eXw7sPvuu6eCjGbPhoJMuL3IYPrWedTWVg6ExRNch
jJP9mBPZg/eD2TdzgO2ai+YBnEAB59OSa4Rn4Tro6dFxDsL7ZMzxu1j09FgaArWL87GH9nNTv9dV
zYatzfoN2yBTGPHpEnRXzSujowv0lTNxQX0/VHACp6BZfpN3+OXUw02m66ybxWAf8ESWgQlhLOve
U168CdGefpInS7TOPSFeDIb/3M/IUDuTRqqMzHY6W1fbLb50nhP5g0RLhI2T+ZgON6MOF0aLPYy9
5o2Uy6XToxfZdSpkA0tYl8exi/RD3mfoMJyvlokfgZUTecgaoRgOcPNOVDpA3eVmGiCpa/RwXNLB
pgkXGSt+ELNF9t57MuCenGVc4crYVQUwXhtNi1cd2H/Crcizc54lVIwKIoY4BsJdFP1rfohsNqLB
LR4Ntiz8Cq/pND4O0bgTPXt21DinyrH1uzIkm54DKbD6CMIATgSj8eIOaNqtGh0fBzxxHOh+ARhB
HB/myUHLgpfCKbS7Zew3pZbElyrpFArY8ejnak8LkvBzEG87FtJjUmZ/hhEnPBFxtmlqy9dqjqpu
kcQHVd4Zu6o59g6hJAF0c3S7glNhcZ/WE9tDirtVZNypilRWmo81gg76kpJvMtCeDIhuJAqZc9KD
f8yrGG7jG72N9A137hziCd/duk4udEq193knj/qSphyfydr3xhA+R5k1Uk6l4mRGpUtLUmMfJhDQ
D0NlHKO6lOfa1vb1WImHxLIHikEaZBArIfTP+qcyHsKnauoO/E5Tj/3VbTRopbWATY1nyWbplva8
/lLJmV6VP+GHWAbc+qHKL23RHgbD1HBSTv3QQEQWDnm/r0jz45npXdNQmZQlqburOucJyaZ37jtn
q7cFUys3PKwX04MIm499POXX738LxMeuKiMf4JkOLAGXAgH7O7XOxTi694uJle9kYo+UDQbiAh0Y
nyWim2Co/xxT8eQJB6y9J4EFuTWsdCfCowhry8idnnADIJ1EaV8azq724jvCF2uHs8VLBeF9I/MJ
BVDZNvdT2d1S+bldvImDt6j9pTVf7bG7k1FKWcdG1LJAlTdSBCQq3inPJEQAtdOzgkAA6FzWXJYp
KbZgmsK0vnaN/a3so2c5tSNl9R6aeIdocrGu/VID5Av1h7Y4J5iO+IEjvqYV6Mm8PugWJoE6Ob1y
VlhJbcq3QTsfC8ApFAsJYgIVSXxxgljQLEe+xdGPcoavOLfYRpVdjblKy4FMoT1DQ+h7t63iXRjz
hPLRwD/JsA7CQ7ca2pWzySNtu5AnzHKyfyKLg3NcsncNpYNAH3yvj5mVtoP4D7K+mFgn9KMHuAzu
INX8jOOrqNAFgz96rYAN+hHeIBuEVoqH+cZPKqA3bbZzFJ53ppCslUyROO/ftJkwoS9G3CnyJzOG
tD0p4xSnTmG7tZaxs80ARR5tMDvkYdk8fSHPz8QjNqmaKN17ZvMgh/pdGFLlVMUungrcLef6vSX0
bcxqODeTfsw0oEh2OVJTq33ZIhS0Gk5uGA7lZ2gI+9SyyExI82tRwYi2jItyY6WPFP1XQSl1ky4c
vsh5XLOQyl2SgpjfORaLc9hlnl+Pbbk7G1NXbmMySSYA2qlnGgsGT2Po2j6JyT3gZ/Kl6T0/y3Bj
jUTwsMB72Xd6DBaDdifWwXs6/BdK3ILv6uNrtIAFTzK8ZsdZHkxctVrRQfzLrY/u5H2DfvxW+JZm
vyZWTVjWB5/HCU3RWFGkxm4835rkc/JBbqICNHCjHnKT2yR3FYOoGvoPJQk40C/iVOWIRevEde9S
A+zWVIu9V5GRLBwMXDLS73RacFYAiEwHTHEzIjuhJYA9w7bTHeqQDj5AUjK4zLOy+MSaqOAQ49wv
iovv5RYtUonfCjp7Xdsmpu+104SYELOIk7PwoMnDb2sA6SHqS96k9uB2oOatAq7I5GpklDtsD9F3
d5SgbyNrQEhQYqZV10Auh8kvEUPGlEh84G7jQmmwSz7mpfJmQY+zt+PxkE+3i3RJyCDyicP4Q6/n
DwOOCBRSw5Nnu8MZTmE3TW/jCDMLcPfdULacHdN8PlrCOOqj+GyTG8siyQIWpg+iwF2cwBZnPwyv
aG2OSaxwvVWLyYzVhU8wDGOteosmVgUvme4dKHm+izo7zXBwEPESHdSLXOwN4Qg9kQD7UicsdxC0
LrQhZj6BZJIjoCnQ83rtITEjvCda+1OVe9tFtISUVh0csuzW2sc4JuxtMr0+pu93Y6qkl457gy3q
S5YZzo09aUxsCyZMG53tHrKuwaKT1PdOlz3WcSvgeaYfhO1mH6CUX7RGh08j3426vyRJQc9metIK
1GyRt4/DnBBW9McgXe6qaNbuyuIrra3zwZXRBIBftRzYKL00jNRSg/O/VeGF4ES9L5eSFcTMsKYh
Be3PoZf6RIxOB1Uk51GNbRvu46B/74384Gomq4Dn7T0OP+zognYAe7iOS+ttHCtF9aKNtcrXbb2J
sVUmpIfSibZx2Jv2wa6pBAwZDQl6CNpIyzWMjpv4XBq4tfdMjM69FJb1HqNo8zVgEqRi4BSjGT8i
ky43jkPMXdo2TWW5E5OPt2MfK3caBByAJWVEJ1kBVtizK+xgc9sn1QuZDi6iEHd2zREQLwfC3RiF
bcFvM63lphrK5YjlqLj1/g97Z7IcubJd2V+RaY5r6OEYaBKIngz2/QRGJkn0jh5w+Ndr4UpVkp6Z
rEpzTZ7lS97MJCMQ7qfZe20KwbzMLg2pXAwEq68MZPaei45YEERN5Mt2O5nKJZomWRCQ4x3axuJe
K3h7QvMLKU/czYRz6ZuqFcdCm/KaiDKXMeP40LF7X6XzKB5eTeD6jAKIwMil+9sRPWRkxALw7DNs
SrgaRM7maXLFydI0qBWAZCDA5Kq7yDZapumBO0q0EMsjOpHdGKMLT/rsYVnNwCz4OBor7exMtz4G
jANkWJNXybMchcE0Xaqkf5UeSTposOygLiN2t6vu9oiglJSqOWHF4vmMSCzCdUyZc5yPt0vT3TRk
5EWYHd99u/p1QNh0HXscfybjK6A5sJEx6KRqo8SbXsPZehmhWbPzwfmUdbc9rZkchtelYJEIvCGJ
Gs22JlFPjJCO/hicLJYckR27XVS5eDFLRD9haj/6HnE7owfg2vkWqYUBcUnnQ+GZd/naXNT9OO8d
88XS1XJWhkb0hug956GGLb0fUtrkpEBG3zvGOTG6DyuAwZ+BYoxUZe+oeKgx3WncD8FiXUSU7Omc
5s0SkDyxuPUN8LI33VjLaTTNU6xR+UppvseZ01yP/IYd8DYs9NyQKwmosIe7WlnpJptJ2QJ9+NUB
dtpaAfAdlxHxYl8KL1jOMB5OOg/BvwX9GgjJfBM/VRbVrfFBPH2U8hedMxCR5lBye6S3M7z7qCkC
/wDY4MsP5ulKgW8bXGdkHpKMlBfps1FYBGLJHfTg3w6CwK0r3aMz809XKrlBl7Iq0wjJqgqihgLz
qcg5FV0G4dXqdTENtBxC3SYDe5E4HjtoWsRqZjUfMGfmhc6Y221G0MvcqcyH+Nyy3goIsBRsEYV9
XmohrgbmPFwvJcPYHVSpl0kBtdapv2+K5M1om/A2wH1Km8N6Mcnzy+ga5Y6RNZWPaaO/U08AXB7y
zsaLEtQPMksfsola3zaNbZjrJ1t1FpRnyX5i8r9itKUGcxG+ifq5zhUYDF50NOPzr/SDuyWmhUuk
4oWis58TGhCiO2GRhARSAJ0+zAUeYrPV983i7OKQdkMhKjpp+DJjX18PM+Pgmf3bxisbXMRVSVRv
QGCeX7XAiSpYO1QXBNxgQB7UjA7Q+bLbFvvwOlsgaTnS8GH4c/5ZV81Whdj2lxyRS+PcpaQOFcBG
cFBgDq+Sct7242QfvbA+EQl2hYPhaNZluqlWZH3TXjdomnZOwDhudnaZXsSh65oraxg8oOvMMTvi
4+KsfGSgVQDf9uDqVwVJnrVhK3IK86tgIK2r99KDjxyXkJznsJDpxogdtYurZWPmgtzbIqXAPlYK
vEivYFyJ8X6qWcQN2TMQ1S+zptbwlUXYnp8zCPVV1JRxsdVOLrYNpG/HOLaORgVloGyYRpN0qV4+
8Bx/ZSL5HcebsOYnyFNNIKfDVKmN1XahoSNTAC8uoYCXxS7rw9KZSPC97juAIrsZEDWMg8MbK+oH
TeEqhjt7nNKdlvOrqVWz7SaPlIhi3qhLV83NBvvnywRjn+l1cD+WvPgBhPvatoHggL4vmb0Ui/+G
wjhlmVrutLdUh6UhyzQsqRmqgg2/VeQvCJjSkySsfqO6+lToBJ4kq/Z9poiGsddJCXc7TGagfwl8
MrpJ9tn45siN87soCYpgL3LrprSM2/BtX9hsfFaqHzwgNqdBweeejmohebAnJgLWjqjGHzPnGypG
xAYmkr7OWB4rBlAEAI7xq6vX0Y1FSWaIB7dOsxtlumfQMhDGFXtvpoNrihVSrKyRb/ckqFBxTRa7
tEW9mPXsRAS3HTyVkqFH1KDXGc9Tj23VbbxpZ3ZBd4Jl9TCo4XaU1me73tr/K6+SAzEybEh//uWf
/9Qjqorl4SfJavlf1FKoov579yaXlMw+/+lTfv/T8afTP0k9ZfLzH//8v6mtrPAv30bTRDocAv/V
zPl/9FaW9xeiqdVI6ZqBRQuDjkfS0qX/8s+u9xceIDZ1JvZCGCYedpEeHfn6JVyevvAdHMxEGwCG
sP4neivM3KvC/z+cKXhRAs8SyLdQDZkEOHv/4IoO7KVU+D1zbg3DuDer3zgbm/ssaZ+tmTD3WLZv
CaOffUtu3anBJbDM8/wwcXhezNhby1iuqL5nIgFiE3KrXR2ToqE1qejuR/PPkOJ6yRenu4YdyAKU
hJE29PKHLnSIZAhpy0Nkn7d/Dz+h+6aL6T3Mii1P5jjqnNrdLUucTdKIGmJv8acLK5AyZhyRXGYN
i/dYdt1XCwAdFHfhkNhyl/XF9NjXCcvctLGhCXd7gzCFF3dAv+ShDWcvLh02es2dgqlxpXMpQZqq
GOAf/d5Cv61yc3r006Dce3nGwUmdz205ntrFD87d0q2rifHkZSHKy7/zeqzltgqzH1VklO+q9q47
K0n2hlWtwgSvvx1Q3kbgfGPAe6goVfrpNc5PXSSvmhyE17Qigi4GvJYVv93UXAq9AvtcCkOhOSWr
BDFR1n5WokIUtCQDVTqalLFn9kbUYAHelfH+XSZyKvfEfK6QKhvJwD5C5kcDRpEpamzsDDkjnDX4
YrMsyoDpReT8LXu77FhXVqR62aW/y/vs2eWf3hgifKrCvuAn59D3rXu/RtdUmeEpX0R7DCw9nFy6
YYPEMOJji+86i2e8fkVJpiUV8bzMu6CcYihOxz5t6fyTjKDNdZIhgzLeZsmyJrrCpulwnsdyZjsU
4kJShGpw4whGcDNb+Ur0/Zm46SsbDRmCtDUCGHMrGaJSIsHX9ApQeTNM8IaDgahaij1vI72q7t1d
6auJPiRHn9S0xXNuPVjtNF9bDRJvZ8lgvDLlaWfzySBH+CpJmhD8LShE4hMUmJUafjws54QI+V41
9q3rKLTTILyUQ9QFoPcxaho0Ivi1AR7KId47UJOPjiKFlSizhX2O1xPGq2BUlnVUU48zgg1QNORM
fiaSXAB9tvoWMXMZ9cOvVFDJpIFcggQqJgGjsna9aOR1jiwMAAQqYjnRrltjIe6AkO34YBNj6dPX
xybXbTCVm6CWn+yaUoK844VwYKOmUGnuUCnNN4jLoer5BEsiAAD0wXLPOI8sFCKjY9zIa9Rfiaq/
BMiUmxYvGY4wAVXtMyUWiYRAhncBOTcgQkMN71NCzDkQ0IYYhs07/6e4rQJGnWZXnBoH7ZZq5ydk
v8Z+mO3XtBHmqdNwSdmw+kwXiEpxlAcHm3CJslck36QmKa9hWJyEpV/DZPl0J4CYRqGZwk3+B/B0
Tpv+ZkmC09IWPxQx6NPT0l8l0tupbb8gTCRXCv8aBMY7poCs1Z1dQ1oLP9sYbPKOjLzMyO/7ZMk/
rVmeteGrvVO1zckzBdNT59T0TfPijgGhTM6Kaiq9+oiE7m5JlLmLDcgts7yubCypA7Ff96KU7x3w
LBnE+htH+IMbyurLkuWPnzMam7L2wVIjyWC+fPFSWZ+NRLLIi5FRlTLeItogQ0BWH8JhyVFuC6Ef
mxQOxDI2F48KUPqEsxZdD+CTbmij0W0Su0KQpF7T3xQ9CWc3kZU6uEbQZO7AOMO8MkAQljOIyUwN
ZznMO6Uo/clNTnat09/7fVrgWbd+esd5YZcFhskrahi3w5mOqT6Vb05ntGc/JqWdXoqN8kim6vir
RrZcncmapg7XMyEnXEHnTcM8T3/P7Y3Eh8XfRl+Aao1RNszfgNgy3mVwNOa0hx1PjXypq3A4LmK6
5E2ebRYD1TsSsOe0ze67xA13+ChuhRyP47D8EuD5GHgZyTVaHukxj1VXHItOfLsqy8BlDG/2rI7C
8h9R/j804w2mHnMTd5K0jlFfltGsNymY/qnLHnxyL5sZf28D+62VbNy62hORl3ZPpgNOaVLQL0rk
nRtGifbWmmcS+RilITxhFFafuduwVRK204VvpkR0yrQpztb40gXtxdLWJR9ZytUgfY+XEGCvTZvC
pIKdFWFHKe+2ZX2KtCEXueVoR5iHdCM+SJP6XFTYwXu63Gp0juGQPcA2UvQ6zsIxWOxPfECbfakx
75sma4euPJYuLteO9slIeHxb0N8cxtarO9bASjpc/QYlYb+IT8S3V5IUIvK1ADbNTvWn79CFsib2
cESnCR5DGiiTlOGoQX2CdJVSeE0jmAur23Y0PJDl2rupYQRVEi5UqfkrnRUOTmU1aG7Hu4bC4gpN
6d0MJHBKhQecNdOnJNc/KQBxZRbfDorOLRNYjioni6YKnU3lqdfGcEBW6cfcM3RUigqZJEoGlX3Z
Jc4/ESanZo05h6D2Gej24omYwbAqM1zi8Y2busQlGuiPGLG+Gm5wUqY3nMt3kbnfPqKEi0aNxoJo
Kzirt3bRvxMfjrg58OZIK268rG3uJ7MlBzbnAZ9ak/RngKaqQ1Pp+eh8q5RutfGDw+ChQhsKBlN4
qM6GP1AhTee45/HKLX2YiVkoxbG0qupsE7S0+MsfGAtvY6gzpgbjciIK48d00zsw8td52xaPvbAp
QuxzbZTVyeLTurXMob9eSUVgKUO1Qupi41k3zO8B2r/QQ+67vqNvq8Z8V5c5iyo5HAui8faT7ifO
3ZmgdXBBW7OOr/PcMakV+J7qViK3bl94JdDArHaf2f1DXD0Laad8kbNojg7yvI1deUgXl7rYlp7z
o0JaHg2qHiD+clTm/GmZ2HFCYomwzv+W7UqisbzHDop/4M+w5px42cDFZfkr3+ZY3jlmcxO3aE0y
P30Roma2mJr6sV1jqrvxreoHrEIWGs0xroHD8UyDepZJpJHKkgfVoHkdiuc4VQXx3OjwBVvVsu9+
hwblTi/z6UCNFfVrHG3PiMrvC2JTbPrKjJDaYcG46qHfKYd1lmPysgoOpaHy/NOs7EM2tfvOc16H
fISdOjpXE0EFZ7SEcuPZzomyCqkEmDFouaiy+/rDROu6pGa+b63uZ5VD7n1wWihA2cugmCbKxz5X
NJ4NhFHEB6zbuQGJf5bDR7n+16Ee/4RLbxD4hbugeo8pyBQhQC3IUMyfOQlsyvLI0EP/LRE3BcxU
tvEa20MsrQnZfvry3OIrSFP7pq3aD0eLoxOqyxTP38WEpkEWOHgMieZoVk8dHzty3L5az3voO4Bs
ufSfYJqX+9Eiqij1MiYI5vAdT/U3AlHGchYHYNe3z25bdedFW5R6zp5cWW94I1ckO9R5fhJCvXpO
/hhf9zBYjqi8bw1t/xbCFAcjiKwUxSYT2nvhr5CE0kQeE9/4XdwdEKbXKmC/EyeX1BDbsBMwLIDl
mYpURtf2LjD63csITH3y8jsUSzupmbf56QVhKIuOpfoKEwDwk1bwGPLfcdgm/RgyqUXG4zMLpUAq
GW1FNUtlOgrvrmN45VBwp7NY0DIln6Ep8Moa+l4WQJ9CY+8Xeqc4RZmULwxN0eq2ufXRL6TqseAJ
hjZq0+Q+Cct1OrOx3OHeI8C4ccI/JZaostVf81DctqZByL1/k5FIH82W0lt85gDwmH46TLxDHX4R
pcCe1yPoFjKxR0YD6VDpS9Hre6PVFxYhZMhnRrZ3bdwBA2KaIMz2ZFgB4Weqzd3C/GycmOkRbb4D
uTvviW5+Rl18Kdhw1hR/qFAOTt2QojUnRUSlvu7PmysRfyZ8eyn0+Jza3tWTBVmRL5Iae5iyJ0l6
7n4O41MeBuuDFjMW1x9TTNvUyk/sD/j8gNm6zCCY7uCHrTGK9ylvZmV+cEreL3UrmCsy/ADquhli
3zuZg/gYgz47m/GHzB11VQ42CtGJhaTVhV8ewbtbDm7q93jroaygSiRSFj3+heC/aiNXxyMN7GZy
8QnyH/8OWl2XM7bLpQBDbCCmbFZ9RZ49mNzzuzy2zkFQ0loy8TVKP9t6DHJnwea9Y7/ED15Hylo+
S4uRH3P2R3cqrqwCH3AFtdEabfu4dHm6tRjeNSj1ye2Aa5vDwDMSJ7hKa8LL2/F5rpC6CNkfK5QG
0TQH/i5+6pYBrGxvXYGrqKM8vwVyh0khEA9q6g+Vwygva25kwBnVM9qbq0eHe1MsVcz0hseAc+Jm
XhiRdbXsdogz6CV87yaOERmZqSc2o8PR5sBdZkqrX4qiv0uX4cvBjh/pNQFGp+1VYofPOPuIyAI4
s21jdkONwQ8+0BKbYXXo48zH0DOugdbkXrQ3hrswQJ4FW2aOw5slYHEs5ldNjM1jzcZbF114Ad68
uIwyO7V0UYlIe+7JLmgNzEA9VECYzvPG6RnBWq7IDlMlU8CGThwFeDm2U4iKqQ3DH2kn7gsybXmu
NACK4tJprLZMQmcGa2Bn5d/Fa5eCekQx5OvuPrPSKPPr7qhx0qaN5R3MgM/5IKyrQcblFnsIFvPF
+2W/k47DzaDAGc4AB9ZrZtssJTgSzn2+M8iN8UVIq8CyNVwqFa9aRBj2ZlYdG5PQiIVuC6AeJqJn
d8go8gpBph06O2Uq45pdAZmuLIQjQI7RkOPK0C0r8pF6dJXrFPkR0CJESrw7FnZNpck5w173zb7J
ooIMt7nB1So7l8l7mCEvZ0hpWorE5PR1FnQnY85dKwOflA6Tzd2U6i+n4wIaqY+j2XU/7CWs9ilj
G3poScIJC+wKIdlOhM2bgRp+bGm3yvGUN3aPj9RHyUnpjy+XjUpVvbKfZQ/V2fv1yA+LDjt4sR0G
NoWuJX9jgjPWN29PBgylWkVwNyv3Ip1IAjeW3xqVWeunLEJrSDpFXGPvSrpI2PlHkDvrPdd8WlBZ
A1WTnrg0J9DsEwcvoaJsxE5Wy067aUd3a2gLpYidXlLYfuy3FxCcUVoHH9INuqh2+/pp9lktTjZN
SV3BtlQlCM8AZTtXVP+dpJ7c6jigDqYV4rsmHaPAQVTU669cKKFC4omnX+GKHTeZugr1Kjw3vHlT
BuHjxMFlFwMDG6iSse4uAXfPpq3iX7Nz7q2K7rlVSFfG4Bi0CLeRUo20fYnJ2vNJFiz+WoUaXsft
m6+YVAyrIIM1Lbt2N74hBud79OVBT7OLhQu5nZ/117wKyKWMazR03E8q454Nnvx5RD4YB81uMv/E
Pb1VzZ+RGAQ2UN7/tJhFDjTFVMgdm7G8OovJeGXZjCutWC6BxSHbh+W58dTLVMWXsMwRxNsl+C7D
eR27+6mwKZmsJd32UvGEC56wBU0fx/cb3zNQ1sxGpCiJChkG0hZgqZ704m+bYsqPPPv72sAhHbP5
2Wv1pQhaQMNKfSpblB8pvDD8P35msvdVBZKcAMW8mDHhp8iS2sFObqfpj+8zh5Bg26NET8DKAxvz
0VrYpR/BCp3uxay2aePvbbMtN4P6dZGZ71OKJ3QP6QF951OCovGI76+w9UkbA9wC/IGDg/g58Lzz
wBZy11slPVB733SmeRV7AWMtUUV2IjPiDLDejHHhnkvPOGvHQkLL6G3iReZa4220UOyELIb3TaOT
U+KD+0Gm5K0Ve7O9xv+YRFOyZseWFUUpAoOcG/Xg6xS3fekMiDw7LodA72sFTVv/MSdbEaLeFw9J
OO1c709rtCsYgSbAx3hIAF+Gci3XuwKEvXA6m+Y/e3fS9KEKEbf6jZ+dcsiNtmJHnmlkEEPbxJET
7OMupjbmdYBjku8wQWGZuWaQFDJqWd1aDEohEwPJqSgeE7sVDPeyXWeXnyjdC97I7mQatKGYWpGd
phm79jL8XCyeJbt8sRaPFByNamLmu8yt8JUWjOIbIHm5Li1GhwuQUZWdmh3AflKMC6O8LrApBHFr
b8zJeLFs0l8Myz3IHmWvs1zPYfrdWv50I8efce4pqvz80Rniim2+jVmB7Vs24yUsa96OgeMSpfhj
7t/iVS+3pWsuEdWI50loumlFpvL8mYSAAQZ6CAc8Nd4OCMsa40/qlm/mzE8Mqv+zJ6TE8qZHMfXs
98MzYhDiQDiXo2plDXvS+JZTRyZI+aBBLe50Q66XEcY3FTLbvRH8Lba4E+RD7SdfvmdJ8J0hqs40
+TVqQPSTIUaVOCo2wVQRdVz2t0x+6Z7mnlgWqqxlVfTFg+8wrVE9QGYRVbxBK92eacn863OHhDRR
flIdndw/LAFDRXdCiBCIdWTIP5akQ3MEibo3eEK2wmHHOFTx1pFcvFzAggjA5KlckjfB04OtdvkY
WueV55YXpEIF0GjWk65i+LZYZxmj2hzD/m2kqAuYLkVJWGFZlZ9k5nTbmljI3LTfSRieOdvgkgdU
c078UiAv6nTyikKEYviBDpQUn5E+s8dYIF3QINTV2PbKW4wijMxNLtwlZJU1oMzIKIAgo8/b2fcs
0EVpzp05fvbTgfahYRYCQyHV7YTo03urE/mKmp4bgoJS5Gm/6RLnHfTNhNDdYN88Le9da9yEor2t
7XaL2fOawJobWhyWX+tzCjfQ3CSCACaTMqzpz30d/joG7bgYrBFS03iagYpQPhM1aQQLJAgn2eZz
eT02Sbybbe/PnOMiM8xl5y0J7b5oi8g2vT9ZQYgAsYdWSMGgkEI1Ni1KLA2icKhDkmQ+//0/uV/j
aeLjDzKPOXSW/ZTrBKa1i++462OUha9Gw1+cT5RwiulPEjD2dOeUiDn0THBS9oEKdyyR0cwgnNzi
2AMXg0/NSzUNcIh+ZKj3tUswddXOV+EKSB8464k8tN+CxXkcBvA2XHxEmPL5q8cwxNbxungGgS4+
3o3ZkVQPwZVXO3+KwVYobBrB4dhctdznsJaGpyyYH+OFgU8FVHA7JWfTnejhTAdGDNtVcBa/Zt7e
MY3kZwBRSxZJy71FLSGF+qPIJrKECLdJjh0Bne5Xa/LjxSNhubF3G5IAvHW6fMKyFd6lU/6YIX7a
0u2XkVfcOUVyjy/5wF6p2YR10kd+yMMYORU6RVnVcByh2jUeDHzJYtOciJYsbQy0Yo+iABlMB78o
sZkZD1N8FtJAVtdm2P+Il9gymm8zTM5Dh8gRtSMCJn8yMb81wZGMyXu7JvKKB5zPj2W8hCGfcs1p
pgPerEYapKOaeOGS7rrRkvwOTQkP7nNXBv2LztVDYjTfWR4CxVBUIj17qwZ9LWaS7NEH6o8C5dwn
xWMe8LrNnjERqXMIJvdnrMdDWPDJLuqCv7GaOK+XGwM11cbtpm/M8zswz0602N1n6rwS9dKujeen
75PobtevVo9sl2HPJxpde2PYiA8ElesMUQTtN+PAnwahpd0QwpXT66AwRaFX5IBVwuwgCgs+Km5Q
nIUE+hXYt2f5njf8tEFq/q6jA5J8iIG8T7xVSMcaITIE/SgRn/iYPs0qxyswFA9xq7atV7z31E4y
Z4vhORWBTFTIrFECHP8cOXIQ36qqm7tl5u1NyJ2KNf51WjZOdPVTgzJhrDN8xiULPmyAVHbYqysX
slLPi0bUDkkdjntD+saTFz+YVDGbZeBJHZiMEHBO4lA2/VarhwnVEUtEUq/9lE1PE3ARek66632+
liy4ZoGKFnX20a7yVMQrJFSisF3ainM6fl/CMI+CVpRwmBK5rW/LEK1WCrAuoqDcTvjEEE2IL1Hq
o+szpmy4N5BUF6vWn/E2onXt5Wyweq/Y64RNkFkU9X5ZQ1x5o6mVH/wyvqMYdwhCLK919+FYJMeo
oLjyZzybWYZ6ZhhsRA+qu7Iab+9p59tko8wUMDbwvEM+FxZcJwOV3Jy5SISDe9PllrN7OEmd9g4+
wh0Ki2rZCl0/Gmb+maTJLRzgnARz7kkrRyfdBcklA54KZ7smdHDTe9Vv5fAL2Ew0njltuFlevIQ3
Y2x405ZpPi7G9DOE64eCcLLIzI1LMOSfg3/HW4vea7DKndGRjq6d9Mgk85VV+N2/fX6cKt3Se7TI
NTddK79L/JWsnUAQ9oHzrBR31BQrJDrWPk9XMXpPWdQX93n42yXZT7F4zjYmY85ps68FG6QxBo9j
Ur7X1Sh21Fs++ubxRG0xrgMJEbBI7o0a9EOjtl5I3TMQL8S9yygjWZtk47POk1tk812UZSUHlFHe
hDnucG6ukfLKvsl8/7ZHG1zkvLRLmQ7rU8gBtr5ZbELRpTXvZmO8LZbrbCcJ/9VeTWsImSm0kQ3P
pFppoztbZX2VtgnU1WZ9rgXWUDM1LjPudlOH71nIaY37FGFUl51V4NzMaO6msjS5iJ1iJxA/p5PB
5ROmu0By+YfNctXmJrMn71HjktkZ5OupkvfdUubHXPc5JbGjcNPyNFitOrEsAFTovrcza6xOTNjB
aODmJt3Wmp8tNfIlsq3qofKWiRksxWbwFKfD1dDzSaqHQRAMaX6aCoiGiW95H5e8zjjwkSrXj2lf
HHXOidW0XEYSLv9oJp9Dye/wDJfa+aJpppkvRBL5+HvU4DO54heZ7/2xY8AFOcxixsS8ODIOf8r5
aULg8/fHla21vYEuhu+BnMCQFepKFqp9756kVrw3QZHukWEeWdATq25icZmYnDOBwjMVYuXqWYHN
s4EFns+Lcuu9MWMGiRc+9Gh2DhplOc14QPQJzq99v+aOpHVxCt896C1R5qSvrYaaR3cWdfOE0ios
75tRHJYREBSnPCHuz1Ws7t3U/zaL+DEb2jth11C3UP0zZrDJDEfTiBx1h200idyAFrkwkk/fmQpi
Xq0/Vk1ik8ZAlSN3DEwA+MixT8GCrlW5DX2TcF98fJsbeF0FmYgNarh+BJsZT39G5Ucme4e9FMur
muitkca37NC4JemmcgfeYHYfDyEMvXlvdwH5ta6JTjR/ClANZeABbIlPTg9HPeW3iM8fhqwA3+2g
V4u31RLf9SE1to01S1Hdbr3s1p4YyVdueqWn8JJ14TXR4re6EVey4zos1E2fNphw7fdGSEYpuGEK
aV9xh+26yv0pQy/YNOYwR9Z7KYDrL2TIUqO+j5nGBBS+iJaqTjP7MUmnJsGTT3FK0xjIB1F2xsEr
/KOF3nZDk8d7TM8s7YaGscw0ZkTsoMtmwHmwD6sJ63Lv3DC6+urYS21dL38kWAhXXc9IYtTBhzXh
W21uLbvT9AvsQw2iIhhaj+3Ztpz24JeYOvPhfTJfZvp7/NQNsns+jK72P51mOgK/XXhByzs12/45
xTKDmoVspIZKLbfx9lnEjliWfWchREYRHHk8pnwOqPYDfTbgxURjCqAjWKMscE4eO2RkDCyHyG+p
p12RP7K3futIZ45Ky+LZRyOMjuDaMOrrvkLHlvcLicp9FaUjt/565uKi4/DN/KcG7QK5p7TKuN63
STi/dR1E26ygd+zbLxVSrGjmINsgjHfEvBHqULGLLzN8KMqJWVT6C2aqZ1O4zi6sTRpyMaXbwdq3
PfDIDJigw4nXpg4Gwc4iDE6bt0hZTwboNfQa6iFPmnOjGZq1iwu8z/yQY0o1Jn12E+3qfqXmdGvj
s9cjJyvcECQTfL1IcF+n6tSH7mueM8F3DGwvCg/opsjeeVaes7L30auUcm/SP7ghgl23rTFcuyj6
5jWiHDM8XmIfV7wCto23sajIVg0In3Lg3ixQanaZFHwCjBb2TVHS4pd4GqffbF7L3ZjNVevicia2
5krmndzjsWQU2OjjEnAYOr3ECGqg/g5cYti4QTChouBRL6iArW1qZpzYQ/W/2ruf/x/tneUjQfvv
xXeXz7HLhk8EeP9ZcPf3H/r3+AT3L0Emwd9IL8ezqAz5+/49PsEK/jJ9GlCBn9/zQ0gv/1dzZwd/
2aEwfdYEpg0Izf0Pxpnl/hVYHlgyjBth+PeX/gfxCes//58Udx5SuxDDg+MR7hCEJJz+Q3RA4s4V
sa/m29ApbOBF6d13jvtQ2dV1b4OAWLfMt7K1XDrdmDbASr4RqybHClECs6A5768Mw2N8EabhdcGi
P6BzZKgQP9qTbz+TB3yTar+4E0ts7DHCFHtW2vVM7r2I7TNSwE1ejfHVnMz6knslmc+ejTVyPKNP
td6b2aCInGOAAH4oznSC4Vlky6cfQoGgqaPskfCViv7/AYh2SXX6x9fFd03LsiDMhb7rYwb6r/C3
2iYFNajSG1+izLODb9vBNO673skzxmc0sAu6Kx9xNxCTjePD98I2d/DEdDs6cwYIlN+OLfuK9Rue
wKHENpt0b0lDXGxQZDdSTM84SvwNfr0/tfBPRSPUecDtEoj52/XpHO38tbXx/ogOdUveq73pyfoG
2xzMAMO9SyteApBlKeWgTi++hDrQ1tBY/Cblvra4EJwcayyCbSwwCs6vbDIWccattriBIUdcUgVi
WFJ26DQGmOm7+8qQNKSivWgTXEWuyytynyS2P9rd3FpGID0TIX/N+DE6wWvQwTta9RHx7Ac7hHms
jhBizVlByVh8qrR8US1W8/gOYksWVUlzWfzhpZwtdzXCkBkc58xywPEmjNEob9cB/rf2xUuVNQ+2
Du9ZQpFI6nasWkcgTQPgXb5cohpDT9ksJGym6mzRxgeSIXdZWVs7b4ZDgmmWKe18tLIwhSqBrtqG
W+apUhGBaamTZCHGEXoeMig7rVPau9FPCQSHpRuRGcTWumOiXJOWSbKC/VtSIBzFkn4A1xg3xFCr
fT/yujQirg4FPVtEAyC7sbtd8lLdEqlIfvMSW4z6O9SILH4aTbdsluAoZ/s42v1FE1QcFfh79o3N
feJScXV5ec4WEe6EqdmNzfqryBOiHLJzEor+8K+Undlyo0q3rZ+ICEj6W1stwnJbtss3RLX0TdIm
PP3+wOts/7Fi7xPnXBQByCXJsiAz5xzjG7Wx0LXTZ0rCDmzn4TBMNcuoBVANnXQzaYiiovF1i/QE
TWqTPHVmeWTZlTvRXTPQIFPqKlxkmggUsbVQP8HU3mSnwsGMomgJ6VhpWYz/bCfvSfecE8HoQKFA
sjIkMwD5+C5lVlKOh7GCeQR5x4xAJT/YqQmfBrTVbV6ZxqkzxDdM+vEu1Wkv+rb5gXQqQflJhnVy
Y9ROjTiX0EqIbemNaU9eUMZOcazpX3hj3J6gMt6W2MNxEL2WGsod3SE9bEz4OMeIGMHFxYOF1hM0
sdLwTdLV3YH5RU3LWoYa9BjRcs61nbEwiRYmC8NmFmGKzu8bDTG0BXNJkmauHcco+eVPaWjm1xqY
8/ucN+4eF9VfQ8U0BwDGZHnSnMBQVuGwoNhjVvgxwBI7xJShD6UbeWgNMY65sv/jNywhYQe599yk
jqQ+QbFnsgFv0aQ0giX20kHjrlsyqU2reqhi/0dryvEH5AHUipNmXbP86krkPIufXKZiHk5lO8X7
JIVAIQ3tPEwGFfS+JZGEHrBoH/vUP6GWxSE40JHFw23uCGt3z7EoweRgNyYMW7v0nlWi4o/q/Vhr
T2PuXQaf0ko9VoFvlP7FHvoXIUptHw0PceLBTigH8CXacGsWDc/YMMOS0n2d9SaY5hrZXArIAOCX
xr1AW9uzvI4JaCdDnlEX1vqlTsTRB5RcgxfqCFZ5MZD04i3cz4rp35xSnuDlc9ZJ48yt0TuPKpou
Rem/yo470ljZoUw6tHhzvtyLMv7WJPp9hLCFTHQ76CocViXt4hnGHQ2N6UmWOjnEen6RVb7D9OTu
GyhuN3jc/R1owaBssrNjejedjkce5E4c1i2TwslMCa9X+8HqaCWP8gP1BRqA5C/qaIp3ghU3lMhb
IHb3HZFUs9Hcq84xzwDImROgRTRRac0+CfAu1jNjIYl4MOg0d2uHK6GEWqOv8XP3xig8GFKmrAD/
GgNF1w9Zt+lRR88WtcrbxY2xlwA0b5yYBkqhCVKPVdrfLGB5219ZOd2TzZCdE3nXpgk3ecovh6aH
ChNL7y3RpXZigH/EmHnMtPaHC3lj53N61bUtuyl/byyZBEuBLEa63SVdInxNETToPvotNKQPrCaC
qUJjmDcgPmYZpOYHkkp9ZyQIklWEtqooxxQkokONwpzCNh411KTlr7ys7mff+zszih4qwnVuBkx8
jQfzKrOIDEzzZzkO83G0DMYxourj3B2utq2hGnK9nZnN3RXIpXH0ogKQAk0tXXZBJZcuyBqcLZls
zwOyr0Co+xRk0B69PrpANdBmXI3JymsBaVbmXpZaYKNwRIufW/u+p6JQm+uiO2oftLGcznk6HPWs
USclphYToJC3EdCu3aSXao8W65aVFAi3Cv5ibTQ/bIsuaq1099QxMtbct6bapcSP8icQJBQjZyOO
fKleFvkyuaD4PHf6K5aZ3hXsqb5bb6S0fT14cri3bJ2oZbWUWMARZA+yPnbSdM5m+jFzSdyMYOBo
gscfPo6iS7SKvztdOQdNRS9Cs9fJTnqoy0IA44jwPBfYqKZ+/imizGA+wAa+gHG1IHYsGn6EQlWs
KWUmrnXqe2GHIpfo47nTr6lGlSPv+0O9cHuQHuVBzRf10bZiJN+jyC+ibf6UZuv9GJmgVFGVvCfx
GEptOLujPf2NR3kqWjooiemWKwIsDyZT+50oStYmJf00tu9K6AzYbl2oAHyuMzeXqyBc/FrL3LqV
SJ1QO1o5yBBAi7hAGM5yOJUxV5aX4cTiaqmCnqYg1YdVBzxXw2uHGeUgNJe6gtDd72AS+KNo5kux
Dj5NHXQ0SQNz3Sv7/K2cG2+/napVLEDJXGaS0xnmkztpmziPJbrYTqglWH5DuE8uKiPxve0l4sD1
FbfN2PWg7EAG6v44nBaSfjAVro+q9QGI3ENjWeftQM/Ll8KK0d9R/Xcjg9SqeAlMv14o9Mbeeleg
jgWktxkK/MDr77c9+7anD8Z71UURderjYj8Sw0adxcMNpnzznVyEYzK4EZV+6e00quUoQgTvcN18
vpEmZlRx1Wvl2W+5UOjr9enRTLWiXuNFsxP12LvhNOVjDUKbT9xq7eo0VNlZn8SrygHM9JrkA183
Uzl8K7IUVZjO6G45S4iwFUZ4Y47Btuka81tcIPwnPXA5y+q1oh0fbJvIn1GgogHcJ577U1RVAwJg
pQGOMxeC6SbpPiug9qSwW5oeioKLFxMPCBL4Anu8pbX2Qavsu+1DMQZZIV+blyoogGGRReC8f/1p
vj7B7ZzIRxv3ZF1Sq7FpohHXu/6J4sRBtzX5LtMBagAouGqO4+7aDg3pNilClx5SfyzI+FCpfto+
zp7e1w3SUw0SvdfpyNz5oIU980R46nbbYdEJhlt0lXOfM+HYfvs0t9+9An7xvNLOtlOGwBvpt9Wf
pJPJoS28P6WjXmd4OjhxlBt4Q0eYqmbQ7ignH4HU+hcomxY524CnYbL0s89XiSJ0EBt++7kBR919
7gkLALRtfaOS8ih0I78F3dYEAuVaEJsf9H/tXbkCulzsRF3iykCum6xeylO9ho9sRyJrg9JMOuYD
27bQDd5dSY0HCFrEt4/LCK6UO8T6kfld2NTASFvLAD2a0wtwuU0F24ZMSn/HBc54bj/qJIjPmD8W
LeE+bjY12raZ0pgxtfg77DbY9tT6aGdoYldGcM2EyvtL6iCK7pn7zdmElaS0LZpAA2sM2Ren7W6w
/cU/LxzuC5FuR7dMcO+adcgweuubO1SozvjjbC9e/cKcL3G/zAjz52/Yhd1rYWflsfVoOztwgKHt
e+6ujjwTIwd5ODeVafdXxD5pAp1FQLM7leuD28YcZvNKvewoDcxNRanjSUcM6aJ0zOZaXLdNjj31
cw8syzwa1edBRJLQTplzu2MgE9dEU+PegfJNlZJDdJlXGYGpt0pzuiZON13BiXxo+mCfltphDbU9
4GfCurMBNv33T20/ahBlcc0SB33Eqj//etQbIkXTv2iZlEPj1ywsP7GRcsfp89+FlTcPdrzgigUQ
sZ2WxHEc7R6ozHaoN86rPxaSAnNdPraV/radbhNYcvXk1JB6DNwZMJ6bA42AKmz7tkF3oTchfuHm
Pw63c/P6wLbHjAnglIWkd/0P289u5//1/7dz+uz/VkZlHFw7OkcehM5EOgiocCc3fg/qEFaCM9nF
0emtH6S6WqEGRFpPYKFlxW9/0c5iyMLMjE8oIYueOwLvgvEKm4e+lBBiCOKYytexl6gAW1MPK01C
E8m9e4S4pEkMkC+6IzCKArBN/CPtrQeEbgyriOxLMT8B47H2CDhkQDscK5z2zUxrcDisUpcct65M
tSBL27sysqkGFs7Z7od630S5gWs6hticIrKjI/JkFlF0jIhSDUlzLP5jIxftNXOkfjQyQG3CBipI
ZdGIyidvAgJBBjHVh8aKMaB7VPmFWRNyQgs57X9jG2iOS1zfj/nE7Y6YjLJ8oLzLKoIOLTYTdduP
/R0KgxAj5QOgV0RFEpXQHhr+kUXen74sD6VlfwyI0PdNGzgz5ntvtMb9mITFMuUBs5adkC6eE8U8
ZU6oHPVq8c9RXe6nhXV/ksXPMQx3cF2rSaDZGXYJOGjwSTmzfkD4Rnmp46wuS/hfNITsVv2m4JDf
gBIBeFEX+4avzsms5KXJzCFs1w0ffRK4lqKx6lNc9fFykO97gqICPMZbxJFb0ovSCsDaOetha/16
LpNWhtk4V2GsgaCM4jmQzC5ZKQw0PiwfhJg7ndLaP1tZ+l4KqGfglrJTNy5XN7HMEJH0DXMdCKIr
yaVq08fE1dRp0ajG8oZ7AOVJF24bZChpiPZ/OzDNGp5HbO2jWT2Zkw0jNMskeWod7WeaLfultuOg
XRQZY+IF8Ll3zJOhDTvNkeGCWPUQWdGKkAe246cXwcihDOtFLiWK4qpBCOGLXae5/vnzkhny5qKX
vypD+6UnMdDSptpDDWnOhhOdvcLxbvKK98aaIDDnbGYloCgUQeOd6FUH6frSm0dWrr8OIkvKG5Z7
y/ztYVTa8/ovp/Z/chd1nZD2wA1GROE6Ea6Vxn8ZJ2ro60G7fq5L1f6x1N2Mx4FpYdQftKVzw6Ue
WeA4Lf4N1d+5hRlUGss0l/l96PQyDzNumPvPZxkc2oPMQt2EJEEBGwJUsXvjuvzJVWVUBCh/zF4Z
H3QudPQNJfK0xsKaioE0NNaNHnW7oVZ1gIetCXNQsDjTaH3QbmD2PiINakh4NJD4wxCirqhlf0eP
fiqmTNStI3nyxvzbjmNCCVKkell8K8nNuZhww8A7okp0Mj6d9HGJKJMulSLMC/XqDbNFii4IS+j2
7brWdPaojOi+TvNPz3EP6EPRZ0b1W9yarAaH8S/gHGhyzsUxpziQxgQTfsSR2P9ev464NF9ssbZQ
dab3dQJe3sz0l8Wk+DLUDmzBgfY1M0BWHfoe+83taPpdqNYN4LkcNWf6mtO7RJ/D3SP2TpkljGO+
3nn0FOBUDGek61MI+lxsDQW0xNTeIE2A6ZL5s4ide+Y7e6NMfnfTDL9GW35Gr6LXcbOJk6/qnCkC
frQso7cYaagbHXUyJH44OOjfIUXcdxZklsiiNaFV4zcku84RzaYfspbyw6HP0ROue+iocIfNEtnh
emhDVr+FYfDDa+ZfRu+P4ddGj6sJ9NTyz7llnSlXpnb++gnKGxeRAP+UJZWvOPXerBbQErMB0Gcf
liKeyMxaKrTNis/r38q6BgS0Xlc5Ir1RgpkwnQoVSpIel3mwjilpDWWes7TUaZxHNvJbZ6ZN75o/
S2uk8FvIa+9172JMJN6++UI7cb4dMLNSWYmeNLTwYdNaYM8QkVKNkEHiaebR4pMbh5gUgjGWt43F
HQBm6UMk8ixk1mnDHiGtUCAyHp2huCAhpMgbOynZWgZIxnn9IIxlmkJXTyGw8tRogbk5jNqz42dA
XJwpzJxMhTaUiIDYwj3GcIS00eruVE/0pa1VILAmgt3ausYA2dYnVZgfNEIbmnwEJo0CMOkEcibP
F+qT0ZJWN0aUDwdhjXrAP55phpmELOq2mZLihET72XLfMqE18NIZ6Euv64OStwPfGXaYXg0E/aBO
qGW6r6zl1S2KvRpHFThxRWcxQlviA+ijbFj9NfLWRIzj9KE5wTmzbB3wyYqs6yq+ztvd2QU0ucOJ
+bu0imPZVH0YFfoqf87Ng+Yw4M/c2fVB3VtWr+07k5WaDiOKeq67m5r4PPFFwRHfOzvCuRiBAEbC
XwSpZTFtrVGgyAk5UZ7Yu3ExUuZ/VAx65dFNztuwlXp7a1run5jh3Mj7504wsozUYvdS17MbP/7o
HcrlsPRv2mgqTmUPKjQxVZi2VjncYO9Q4Xacl8xSDJ/vgp1VlzW2QaaUx4H/+sj3GLzAWLrBTAxb
OusfhYsElzfGbQt39b4y0h/VAH6xZeBFarTsxfr3IFr3uTTorvg9dXKrrZddRge6HO04tKEVhcI2
vH1syRkBAHUZmQH97A5IONqdkxYzXXI+dNPnaq8GAIY4KvmaZfxJKDINN0munL2zgESra+fcex5V
sBT8jbFOqsQ8B4ODHqMfuZKdavgxFqN2aKJS7jKqerdD36tw+/0VboRdUxtIPr30Y6YNxuowuaqB
eUqz6lQF+HtWbitjJj519nTFj/g3MXukXNiMbqW3zOFocjcbC6w5Zey+YDrBx+Ymx2nCcVcNLmRK
Zzw5Kfhlnwu7GfhTTpp8ViPD8iz6ZN9jDeP7oAUzNU1aYmso9EK0Ipq6C6uTh3zQbJQP44SeR+6A
CvA1kC0yzyEGNjtFb97C5GWkemr5+VPai+WERg1Bav/SJNqhanR7t8x2iETWP8UF1Ssr+j2afMAw
foOibfZd2klyPhfyGpbfdOnFzpdAJlZQJSp+/T1xh/LUtfkjnXf8xVYx3bZJdocGJz5Tx7iNy9YK
RhXDWS3lr3VotJ0PwZVBtQTp5NLf5ZY8anw1KFmLaX8uo+ibaJTaI+y4FImwUFgxyhwsqXHL6YkC
4TPyu1vdBEKcEjrg59/dmgXypDEhR2ADyriLdxBEuh1QMowx3GQbQ+KVcyeUm2m8h/oJGLmnqGBT
kQoKr8EHPt3Pg2qPWufsewPZTUMvded4F9NmyeOsH2Pb6AxA5s9RJj/8lf2Ou7tBuobfas7Fycja
7K5fWErw7fpVyeydLAl7L0E6TO5M+TMhYm90v0tKM1zZSyhQOi78jZbIohzGByc8g167ipZLRrrO
TRKLPxMdBkgZ2P8bt74Ib1aEGMfLLl6WX5bZRSx+ppkWf/N3+9bOkx7t/SEG7MyLh/3cggVD2IsF
hLtKsl6ycPvoIayb7dCt4vLQMJ/Bbcq50WAgBgT4LdVMuB/MqA5LuZr8TM27zKB1L4XLmtP1L9st
nsapAR+LycXnbX8dEz/n/9u497m7PaSS8pTrwEy3/1dlBWuEz7FxHSoQ5tM/8Quo7PZq2d1G026p
EhS0QKhdBCSXKOMyKGf3lI2F05NTrfxj5PvVp0d/W41/1bK2w69zX2v17Ue+Hv1XAed//bntga9l
/9cT/Ovc19Nvz7z93P//uf/XV/t6+q9X+5/O/d/fwfY//tcPQhHIThYkYt+YZBfaQiskLh9QN+qv
Q0tNEW1/vSey6Wrn2XXjI0wEjAdIYajoGOK7mladH12ZefwN3OUpA1J1p1F6fLbq/AEH80LwsiOQ
3ZBQ2i8i+lZpwClIbIAL8l158UiBn/iMRNr6xUOJjlw7usvNsXpCqHWHA4NpqotXMDMc97tTYB8c
bcO8ZDZtNuqI58TBGDq0JbqqZZX1WQ03yGYxIOSBqFv/E1UyNG5t9ZbVRhUMQrN2aoic7xrsC9Iy
m6d5HqM7U4cMuZ0v54lAUzdfTqblP/s+oBC3lW7AjAslT9t/j1O0eJnesebWniqFr03z2iffoLhE
t/I1txrGuXZEix053rsDif3WTmUZenpuvEYdTEVINEXeyffBjH2CvJHoYDihqNJr7xrgOaOOy1ch
VMdorzWE43J+5pfFYEGERr/U86tHPdtaz3vTyL3YwdyVckWhnS/m71rtfVNZXj35spiuk6108kVU
+4TUFzIZ+kr0Pc3NYKHi9kgc+O6N+k3ruOJNpb5z7roh3WtrtrpvWy8MxaTZAj4Kc71gZm4UT1hY
t99Mr9A+JbBEPw8XLSe1Yn6cF+8eGxuYd18793Y2X7vZfbYHDEOCfkmbpEzlVwGuKQp8BgY0+bEg
e9bHxJoMk/Ytd7qn2AZdMdRz+yCk9ys3bfE+Z52GvI58C22sqFlPMqBnZj5PGHCvaBYkvoplocKc
dbtm/DP0fGCNYyVB6s/VSUcYdiDBgQYefbayb0+ra/wW+acNj5EsF3q/mZY6DH5j+r0qBFrOGJvE
INwHelYn1xbpOzREBqmKDgpTjCNv8UN56KKwqpbvplX8SMD+PrRL0T97vn2WQ4PVKcel3qAPuJ1z
ur1YD+xTtAzi3EQYjoq0odhRn2a0hAGuUOAtVWqGcUP+kWvVZOJMLub+pJwuNTm/b677uH30glYo
cTqIFd2s995H2Ns3xLXO17Gw9eeR32q284nfDr220tG4DZT69zJJv+uSunsdFYFXZuN3c6YrrCwt
uSJ7Ls7ryITU3PlDg/yYMbMMpkZz36HOuZP1rvWZjVWCMtx2dvZQE9b2CFCi69eEzMV8zdCUQjR9
N5Kyu+imAv+0Hi4Omj9lK3U0U/DmLtU8z9d2jWy9F88p03vbRnTrrOcBMwwHvjD5sdd8RvSBa1OV
I5bsOn1oE995ttv4xMQ6e1+qUpxVTwd81U2ciX4ExFLhnCD+0d/HM5dDu1TOm0RjORXkNJhFre6N
zPmd6c34xopqKCd9XRLRY6O89qa7/EZZXhvhdphPL7Peja/CYl1dsI7awUUg38vietLdzgnbFEyO
A/QKKnSZveHtIus1s/JzN5jjAyX+Z72iDaFPiXFdYjt968c/luuqmzlPs9AfyuZey8y/24uBLV2w
TdPc7xZuCnqqWW/UILg7j5YIzVlZb6D+LBg6r1AcoU5niiQ2Jp8EV4m3LgE3gOk2PkxZQwOowlLi
OK0ZzuthXP/wMEG26Vi+eIBE7lvL+zuUi/GWWilyalvo++2whoZ5O1vmj9SgierbUn/DwEfpRMmb
furjsIqkee/W+i+vbL03lDQLRuU+3ZkjVTw9dd9ij8ZGWk3x3RbNpY97u4zKtwXE8p3jYdhNkphV
VZ54lyymvGvnwjlsH0AmJH4yra+ubauz4B+hLSv6XK6l7cxlwKVScKVFBuxGH2RPOZtdAKYlOyxS
vNaJMgPTpaiklbUZjAk+XM1PYwL8Wh1XOQJfOr3QrcjWOOku88JyqWiGqFWf0Od1dBRRdcgQwzET
LFxqYJ/72+Pbz297/9PhvD7bv34EHDFP8fVfvv7f9tP/8XAZ88k54K4juTbEdRol215PRY5bGZvx
v/eipEwIeV6PY0k6KNBnm9q4Pj5o668RGWVFiIjklVmv3vkjrV1W+XVAhFgd4PLmN133tnO+9HyE
rwxGztrObKnnBKgr3J1m0KVJ1kZQpOkM9BQTTqbu3pDXxCyeO3gLU5INxZ9/9jDGvoMNdvfpet7p
+D36tevjKhbytUHFbkpRG3t+YQH4xzI1r4cFPcogMYUMvg5h2JXB9IA7dDwIz31sKlcEeqpoAQ/S
uveS0j2IKZkDL8bhS484pbWxQKqtJedWyBui1hCtIz7LmAylbH0Na2kZebr45/aKXy/7dbi9PVbj
FU3y8/b+YbvzvmBhFDfbLuQgCrKlBKGfJTKw1+7X12Y7142FOgBteECpAx85K8/e6Flnu1N0A7c3
MpFrV2hDevr6hQeiiT2k8UexNdXWjatjI8LXREZC3OL6NdcOpz+uoP+ccWLtODprv3PbK9a2oU45
iJs/tfR5a4SNyV06AvrwV43DtoHtSmcxQ7LEMleXOyuNvVsh0bwrCFXlye5rE9wX4OdSlQEW2TLY
9r425GeWAWPva5X67n77pm2RRW7MDO/WaBo8Vqz2sez12GlartSxS9f2M5v+v/dq39XOyJMjRo4c
1zwvluAbnW/nActq1pM8sz21s12bX68yYPPYm3H+Y/sSb5tqAex983XseZjRtLk4N+s3eftO+zZy
7rpBzq0A0v7zpdamCEvW+NDYBJLcLDPfc2r+/2y0pK5xkQDKjde2YFMNgU24yueeq1l0CZ0krMmG
O3s2zDEwh7rD8jLVfjvOWOl72qxIAyqpDG0HACQ7d5R5aU/3n8/jMUf83NvOUfdfkYHryX/9jLe+
NAE82OAYrne+WYzk67KZh+Gfve3Q65DRK8VKHMLFGBgdTeFaWMM/e9s5L9OPuuUx6uadsf+8zXRK
nv3sr0m634rDcJ2ArrODeISOztSJEyxk2aqDRSZUYAFnCRoik5ZV1BU5hJ4Nc/tWpRGYHD9tAuYd
/gFmw8PsqCX82sgta1JbaAX6g3EpIzomPmboLchFwYu6mEv3WBuxhVKwa0K9NJC11JpBeuIo+vGy
bZpGYMrinZAlVnuHqiRWpUMkQ2iGcj/3tkOUbfreW9+dWbfUXbTsYqw/kRaEsuGu/2dve9BMizvp
6eLYgShloYp/PJoIlRhjLINrafWxNv8YUF6O1aKbj8ypH9I+/j0R8nNMdbvYTX42nTS6prsFlBhv
us9DO9VJzkk7unAjjLF59mfeym81mkZIZ8U7p+NA6OEYaw8WtXOuFPIpmcOqJtP2VvvoY+X8GRsk
oE5zO11YirWPiy0o76/mfRf56wlKJWCFMYXRL70Ygh8cCzlfnInMGBfdz06lqn22yvI3dLU0pBA3
IlETQPsoRd2nlkYulKsgKK+H22a2Ycf1uYbaDa0KuASCyapxvN82Rq0tVySkqKgZQheLsQam1E4Q
wIZSF9a3nszZTvmCigSzGwJPDVfu/KH+NszJdPKi6t6kpH9yjBG77tSA1CN/sNkn0s9Drfk/G0l4
T2ho3S9E2BRQ1/N6BAhCYNz6+lHKMdNtHJc5UirZhdpacd32oP4Px5aSerU2kaxOPSNJno42SzxE
h2w8q3IvpmIe47bUjWeIL/sSo8kNmkYHUEA/kBRaSWh7c1eGnyfx0dsXoZEIT82yWKuX1HyJb6Kl
dqvZ+OcH+pyppKNYuvexD7GNRBi8ud13v0DxRp0lEGtRBWOtd7ESnTpXSh10WD2UpA6d5xHNFHXA
lKirg4UpD8aJYSRhW3dJmPbG7643vB2q4VOxdi5GnWJdYvRoCQzETcRLftS5/G63gxl+boqUJgfd
DhTbuMzSkiAZaMo4t9e6zzrqhnGfPirm4rpXMGLmvvrcDNWBQBuwVAO1NRPpPXgEhpdxjfdaDVm6
qE3wfCAzDWsSx8bxgibNhs8N8WQxsGilV5T58cDYWv8dHR2fLwX0gO4x87R1z6tFSPhwctwmFlZr
IfWlKoUbkVuvpnMT/ppxbOcmgWe7Mnv3c8ahye4/px3bYSYwMPq5/avaJCXblONz122r9kjMEQoS
hnF/sCIyRNdpCZ1Y1ETJA6Gb/wzicc5wvo3f2962SSyBUbtdTozEKFjxVHxvSXOmCOu9bE9jrc+l
jP7BHWx1SPIhNfbb/ywtvOkWVwrFWgN7K7NipDLrqD7i+zJGMBMmEtsdBU3kEg1ImkWR32gWaF6N
BgosGkva23l7KYxWBaUDWI/UmQ8ABv0+drs/s58qEvJ4bNuDcUn7BlMYMmgGVH0duD93OxwQJ7u1
MLkpPAPb8F1PRonCex16tfjgxZF9/hpi/XUGuQ3p27kJECVqselYWFnJV359dJs30pz5SIphQerL
VBLBGQuiyMahio1AQRUvyBjTsw5/xjYQb/NKgch/DQig8LFYQN5i7P7MYNls4wc2NLW3++WHUC0f
17ox1k9kezCXDqbVBPyr1At1zM3k3K/SnnHdpNUq/9lmPcxgnHPqEMfHpEdf50H1KtXZ9rZz26FR
tLtGa6aTiBzYLtXYP3UJBAzIkYzBlhA6zXZ2TdfAo6XyA20OZO/JOgKu5wuToXzb287Jkigrl/kz
X1Ue2DZdz9At1812qEWAApAVrBnmdPn2lip6JH1E8Rjacqhief+viTmuOpGnOVg38QTTXWF6S5oH
o9GvM90UqgCiJr3BJls8G6/OYr5PvjIuAvBBPqHm6UCuDzTdb62BmG+KXT4zfKKddpGAmlpo80vj
jTeRSSKyISgaZ9x5Jlpl585TtMri3qMplRR328bwy9C1JAg0r1L7NJbmQ9O0FP5YciSraK5cNYbb
nu7zcoaLa3wxOus6SbRbXocOBOdMRuNhOi2m9e66JtesmY4nT5YJed7m2+y7xakbljrMIPkREmK+
eag1hsUnhGYKo0zWBxJpvCBHWHpjWjgewctO9Mvnk4Zom3ms7V5jlZs3XsvU2QNwiyiWaIXpNMJd
CdFTJw8wW/JblCt+kDNY3kwGKDJPey9ZvJ+8TJZHAxzpDfLP9H4Eb/cEf+JbXnCLRRAm9mMxPxse
iUI9CGK5Q47qha2W/7MRZvlhOaQX0Xa7UXjrbgA+UmsfID0zynQIq9+GaOAGBqB351fipQUr907k
qobHF4OisqaVtqhRvhwmcupTNY3PqoNag7M/3I7yaYiOfUmvzYP+CMKP0L6OSCn4YVZgysJ9v+XL
OD0Kf3J2oGpXUBy3vsbQT2J68DoXeXAxvxVxpL1WDeEGsRa5UF85xIxANpTvPvFFy14yPNSWOWmv
VrfsfE1raZVY4ihFXx3TYVaPvU8jaITbIj2ytmvunbexRfBTWRnGY55oP7XEJty37J8Lib89y93x
m20n5Z6Jj3tXDI5/rvUnppvN/ae1q9Rp1NdOo+54nscFzxFLufSWDGi/uVUFebnRbJyygnCIYi7z
cK7AnyXpU7HOtfMCwbdv6YqESp2QpIJG7QSD+gPUC/31eaXH0cKyJyVfCzAEZWKUj1jE5GvcQzZL
xPCivPQ8tvZwR9JqfADWGSH57bGzWqkgwKHPwnkmIJAAT8OiYu0U2R5HrhGkeY4zpLGBpxYvDInm
txEtFrMjolEKPM2HxsESLIHvXHy+MTAY8O471atUc3FYxsF/5b3aojVgRXhnW7ba3baJFkS5maJv
FvUY8skovp9sf2GO7EUIWQfcGV6B9py78NMYJ0+osKPdojDM47mxrpbj3IBVtM4SnMwOuaR6h71M
f7Mpe+IURp81y9g+0kxkESTuUnprcLue8nHht1ns+oqbZjqrwiKSbkjM4YRfz73zWNLczS91Ub/E
Tivx4xPhoLyuvNiaLOmOokgnsPtQG1nx0xdBmi3lL5bgyKxLvbp2k+eEKtLHXS/66SXNk2ePrO7a
tShK+yr+Fhv2y+jrM65VjhhCUS4BTrpsh31ZQf8ZUG+bfflMwZ0kcNi4oTCI1Dbn44CY7NYicfUI
bxHvinnNhKifPr9eC+6lfdxqaqdLz75M/dIzu38cnYJsH1wYd2p+yCkV3hWWH39uoPP/cXLLD2T2
A4MEbvvUSM+QpZLntiiyc+FqxypB8VgZXvLT6OK3yameIrPXv1mz8+ylWfvsOZ12saiD7WiPYsRA
St/OU7UzdaibJlIsRQoAIwpJ4BMLj/m1inhj4+whu5/U1c1p6mtR7L1PLl7bpa00dOnMah3+6uZ/
UXZmy40rWZb9lbJ+bmQDDsdU1l0P4gAOokjNUrzAJEUEZjjm6et7gXkr80aU9c1qszCZyBA1EIDj
+Dl7r92RM6Onpa+nmvfoBJDNonZ8Fg0jEQtjB5XysyrC8bnvN67T5U96ci7zXuz5+uS2GDCuQbeN
z8KewK4GkR9jUr+/fkhmNjg05LrJuliTMTw7qb1uu2Z4wJU9PsNp3TEe6e6v/5enxi25Rt2RMNsj
sfDxOZyC6CxGm8mIoxgPLw9Da/7jP0jRIgZk1k/X5+kE4/foMJz1k5mfrh9gdQCCw+DG1UKKN54n
3EoU80HC0Nor7PxhrJ/Rc7SPcvnQztxvQJZgsRqc5lG1o4W0oX+7PqKNJzbTiIQzkt1skQXTBQfy
hqHa6Qi/9i7T906aPNdMuG7S8eRMasD3vgy/CSGYb0d75hh6OydMh6NmziM7iOVTlbfD8fqZ7tj9
0RjET7NAxRMFDrB2VlBEcXPi7Bsl//6IOUZ5vD4fWWO8Tm2YX0nSIYKY3GY6CcrS01ibLyBz2x37
qekUqvF725pqD8BpvGCWB9HSViw1y8M5jyfAQkocZBC/Xp/KDBvsFt6nnZ3k2i3DMh5eXzb2wx8v
g28AAUKJcJvpZs32II5wC7Xto4DHcJfhcg0Ej65PycUP6SCWPF6fM7gE95xBkGWWF1yfQy1KLRX0
lxlm6+MsqBCioqXDsHyTnjbWJRVgx5b/BHj2EkaUMLGM0IixRc8t96RLz3kkxn6GqqfBtQDdsfcW
8JaL1PtoVrSsrl+iauE+tkzQZ7cfIMDwqtKzBDe8QO1gdLuPIkOzSm4b7WmyHe3EOzF5qNAYQMXr
tQQFYJpMa1Ljhz32wZ4BPP6KHvSv3seEAqRpuR2JPLiMOJi2UVxjqRsxphXCcfYM9MWzrgEZNsDf
mTqMXGXY7h2pju4de3621ApEiMixHZI5fFSBDA/gTaK7gDiQGovSSFe0b6+RX90O34TJ/qsYifUq
zem7E6iKayel932If/ZQoyqT+9gbJAR6nUkFH7spXhLHvLfG6a01Cvem6JHAt1hquuxHQpFOMN78
4MFoWkPkecAFKLPpSC2o4W5JD/NgvXhEkK06DYHhUCNdnHgvVTQ/gVG86wOUq0GOlsjUEEw5eo3c
S9rGMXyAe/SFRBHyoVGJdXdwU+dlqCq5ylACzhlomFJ+t3KxBQ1U3ehdFz+mpVw1ZLpNBSfnXDhf
ZDrPu9odYSFBzpJj6O1QpZCORnySO1j92Zyxyg4tRtGYSWyAhhCp2HEaDELqDFut23L87lJ0LirL
YFtKLKEatc2NM2Qk2Drp1o2X1I7Fh6exX2fV7Y5EtC2iWVWvXWhCTV7e9agG0Y3mo68PcPdL97tR
OCRlSrNcef18nwr8zM2cb0bTjG4SGwaz3r2aBc2RvKpInRu2lh3tNaCyK7iRBPLOw4nZ2tcEFwxA
hrMLNVLP3OwRgI/nx7V1LuOIJva8o4sXIKqTz4NZoiKvxEZTw1eUiMdeg6JWhhljJW9ZtgsG55PL
3EYhLY8tbCMVwt7g1eohlIeleSxn9C44dcxan3d9XXxqLUHHKJvUGtr+Tceb7Xep9jUco5A8TnYY
PrT5PSGtBIOYWrxrFoSpayyaC6wX5AyoKtwvkzdjyKszaraP0ZHMfg3ja3aA5ZsBFVCb0Jr1evNO
thbh0Nj16MoDpOqke0MWX78uhdqOM5q9El82FI+fca+I8QhV5AeFdUxzD+PwnLA8Mm0Y6CvYBK0D
6QUJWglxtgbIHthwCrwyT3FGovPQVR9j7NBms+xhlSJCgePj3HV5flfYGUDCUD6MLjvlMYrOedG+
DLB8T3ge5XGEZIxtjMzdrAcRUCb3KFrQW557/lRfZeVnGbp+7xq4wTgbrmaQHgbbVJge+/0JBKoJ
2DE94crpAOskFB6l+zQw6r4pUB7tOqu5L239KVFdvG1FtHHJoS4HWtiJfjeYmU9w756jCFxL6J9B
xfYx0Q0FJWd4SIbqZNc2YFxiIA5aAxSuxyhcKK4TR+LUrtAkcfzFuGQlMNZkonmX1eFbDjpgb46U
BJ30jlo2QiiJgVprTeUrC1IeKeQRNLINNDcuu4K/YIQ8qUUIyN30FddvA/0zPHY64RxjdC50U9t4
JdsEoI3QqMLH1B2fk5nUczuj/BZnvWFW25HMChCcJtAIQvAGHoi+xmzu4yneDVbHaTNihiLki+4g
wQSl+NmXpXkfEjgPEykriA9gYGK0L65DbKC9kOjnBGBMR4Hr1FrI3GA6TNgEYVW9MzPEoUqkO1HC
8GRxiiNwaF2EUrSnVmn0NhglCPknF1SUxalP8XEDcvhHmTnfQuV+aQjb6L0kz/WA9bDBouFk6BHm
9mc8csnjSXsr8jbc1TGOHL2fiGa28TpDIhvm0rqZa91cW3XmrU31kJne9DimxrFBvyjuDDIlIMCJ
ll5h+1x5dyrXGqoTXV2yPv6gSu/dmbtnEB8lR4o26sAUsWdJkkyo+IHnKSeK2kgpoBwYpd+p0CKw
muPEzQq0Wr9AGGtur5usRgIGkGNtNt5DFbXvRDYZt7AAPlRjnUVr/pw1ARBCK+5Lt/4KqCcHnU4H
irnSbseNPeUxkv/51bH5vdh+RTmwKqHl2V2CbdsDt+5XnevBztH3yWxecsPadB34LaFsnFOtd5Nn
84nkxhur11caaTrfZ/JYkA6ve8I43uZ53BZDcjIntQ0r6VcWKbcIamKSDtaWnT6Uo/PsmgxjJnuf
G9SXdSNZmvRxPyDpYjLccEO0TyQnfYSxHq3jNPl0QpBGkfXq5uBtPCG/1XXxpBMUUkyZPMtZLbug
0EdugdxTzB+ygE9JgY0uRYAAs14LiqqpV7dVMJ8t+thzVXLyNALxdJOds3mbCe5tpU36eNU5JN/a
wHT6gPgcLwcHTdYsGZls2xeoVq/r2iJT24ZxztVNHvrKSuj6iji7r5PbXDc4y2EV2gEdCk9j5pes
jQTAtiuOA2ppKCGc0F7O6BCi+JGOObrFxDmSEoNWCeq6Ub4Sx8XSPMnX2mQUgDDwp4cnAG8WQlUQ
8mnBsSDUT22i0H4Rw+3g1AT1GtxMJiZrEnd5Y6OPbtsFGZRBIhwcXe2iLnjPVWKswtoZVlCS4jF+
Mh2BewaJeKD1T95YE/jpgNR3DOdO6JDR8aWQfUIrP+n8wnNAnkYVoGpY3Kh+Z+/2pTIoOJHmsmlR
2VoX+RJ1NLl4uCGTNBVLeoPocE1bCIYVfmv6QFtvCo9xFLL3SSEUg2HF5j6GX2mPFxJZBjcx84E+
2wC3OFh0LtGRlsMjoks0f1kFtMyeP0PPegpDGO1NsY+HsH8K68dYuDHgqfgWCjagTdBYVCLaDM3O
SJG2dxVdx3T4nlifsurPjoH3nz4TsewzFo6m5q6O6qiDtYvZnJTemDdnpenySMAjE5nB/MmgEbQh
kQY+VDJWblX+pCW7nd0h3ccKbT/8gjn8bnjTnTULDDkSLUWq1Wt6u/VlXHIlNYv2e4P8wKupkMAB
bE20NBQjcktrFhRJB7qqsbhcyDD9mtolhIaQgpwNJ3HRaIlNarbCW6Gq2I2Am+CwHdmCz9A8Ubd7
a8QutHGjarkhJc3oA+X6TpYKISzS3jY6S5lhTz/a2OCsCAiZhVOycpv6sx+lcTvmjKYLtQxD3ZTI
+KjYaA62lyINa4bUcNWI28Q/ACgSjBaIFbN4CWT8TSeOhLVqYDiEayBD9FrjD4O6WH5NqL4wJp51
pGk3bhZd5Dw+57b5Ikt7lRWgc5sWRq2Ivs0pv3PoNpC0Os68Nqh6kAbgpr3S5IAUL5PFgtZE+Qn+
OKefFd8N8MXXSScPyhLnsHS6fY9faZPpwIoj49JUwfc49KDWKfy9etNqINZpCoT2MgxHHQMkXRB1
FHyIiJ1dg4dmlbr9vFkADlBHjW0/J/eVafgaOV6I9NL7KrXWoUC8XBl2Tmk/ANU3UV3UqfkCV/Kz
tkGhkvHmMguOQxSBeRK39y1JBpBi5WLC4I5o6S2YHnMERkdbEpvbJiRS5kbMCK2RBK4HVf0ADnm0
kuELJZPBnJB0iNSrtl5MWau0auJW3vpuG5MtF7c79IVQ1AKN6k2DalEhFfbzPGbyqBWbeoo+wGNC
Zmdy2nGJ0VmfT2HLjw7L4jzQF/QtQ70iJloTu7JdGLNtLXdYwBhZZWgM0uLcVb1zW9nmoSo7MvEy
A/ug0WLBIGmmHcHTEw73znhj22mIjkWi305xOp4ra1qPU/A+TDeRahhXD6iFjORnPdo0DROUO0n/
TTWPmt13qCULnc2KMd5rTxrF1sbqBxxEFcVSo7gOipD7Tm7gR+jt8bgEy42JeHYtgz8EtRo7o/BY
c+kcZMpGtBmxYmp2swlkcdZk+pADbHozQ7qHvemjCgsICcvHVW6TiaF6DLGKEvtG7DAp5VR1ZbHu
eyapEN9vzBl7BnuL55GU9EPs/ACLzSWYKLSvkoshiw25Zl7j3gCAiBmiuslJQ718Y8tiY2jufRUP
QAY62OgdCQXz8BE4w1MGVVo34ML0rfmleWMLB6eYLygHSBiXGo5GG51OV5EQwBkBs69PY1h5xVMc
7I3eQabXBNY6S4lLdOxbb9AHeA7tNyNki5dg10hrbAWwokObvko9nsboZ4CJ4FFfzsvSIwjNWCqf
ES6DNev5nWFV74zPE5i+dXDDJpAUGvuFd3RFVIuxJ4MYkdVU5M9zEuFaiIO7btRPfSHXeMp8YqVf
yIzcRZgCoFviJS1jRpFeUsE2Jgsink5lM52Jx9u6Q9esKPBAWDfBvuLsMSd6Uva4SNMDXyf4gfgZ
57krk3TPrr6kRWNZDHzsIxDmbxGSjXLpqKeUT72tkmNcN+SzkI2I9An85hG3ZtMjDtTNB9Om6VqS
NwV31t52Ok1SK0vQjgPNUcgobjTVIfWMscczeupGbFp5QOO6XApJvGlFZvsMG1i6YDbCDQwYmuDU
EGpuN5FerrKQ71NZLiVVdqgk8QLJSm8XZSLpBVnnuSvuTrHvkVSykQN0St1F5k9yarUdlYw2TfaU
cItCYWCB12+ie5HHOnHMsKu85sFoPA4+ogeGZo4Hg5WafPDQQUzu3kyorVicSEHrbsBv/pQK/R4V
1NYZ3E8ihJwdFJXEV+k51FS+si39ezuQ484UHpltM70ZpA+PBGisr0/H4xetkJmubqoR9wJmving
7FoiA/0lp70nuGIakq7CaQbfWR64uw+4LIpPFEolW0a4mrE7bYmqJk1OlF8d8EwnIKlatGJNxCFZ
zmS13RTlhLfLhUrPTdbXdc9P3ODdMdKFQJA9DsSTTcPSVCXVK+pNpipMpsiMbAlHidQuJD4JTRi3
Qy2rwg3MdW/laQU3KRXczTHMQ5cFbo+0GWtDD5tyGVB1HktrP8AudXQH/3tWiJMrv0X6mK0jEEhp
03gM+QkDmizaVjoM9/LUAWu5jMSFoBPHImaVyUGpqsdXi+/XYTuBtuMTy237MIHJKvmN+kCWj5lH
cEusMShpKlJWjdr9LKNxwrTLmgWO1RogyzZDAqhUB+maDQOIY9vYzrWrncuUfqJJZlIUJ2InuuZx
sqb6HkbQCjpjeEM+26XXZbHWTfMEBnevxiHhOnZPYWC4CHopAINl3i6yrqW0Ijhrsqtsl4h2o/XV
e+cs4PvZBLNSvfaG/QQBa3hF5H1qinmbp/b4ig6vOw5JV7Ilw0jric8rmPB/fY3/Hv5guAhwXxXN
FQX4pcqphhHb/vbwP55Uzr//vbzmH1/z6yv+4xR/1apRP9u//Cr/h7r7yH80v3/RL9+Zn/7Hb7f+
aD9+ebC5shfvux81ecdNl7X/iTBcvvK/+5//9t8kOIJV/AuC448x/lK/0ht5wR/0Rtf+m8Og27Zd
AvAEhlhikf+T3mi4f0O6Kl19QTjC2nD+QW80BYhG27FcRyBXckwp/5GYbMi/gfyTtid03SBQ3nH+
fxKTrYXO+M+8ZKCNpgAbqesQnpYxuMsPKr8+HuIibP7P/zD+J2GfRky8QUWMZWluQsqynpC5h5wF
9SFtzBuzdi4RNvmTdLgRXD/Y//jMNOdqZbUhOfVzT6v9Lunn+AsoLDxm2+vOc2bq6NvCaqu3evYy
yAD6C8t/65KBxIREnOgBRMdWoKYb8hp1vVUMF2gBa1Lili1rj05y+WnMaOrdTErfau7SOywW8gec
vH1fTOU3J24ONtZ+nZD1fG1NWPU6Z4Ebe3NzhpJfbpFY4cxeHkbd+PCnY/3HNfFvaKQuKi7a5S3R
F47jL+8gBw5fpmNLCwKVvTA4//wOxoCaorQt+9vYjiGs0wGtzoVWR4SUjO6uFU1+qoKSabzpVDcm
Q9FLgAH2jjKPwIUw6dYjVK70gHveQjT6XQTRZ6RHxSWYRH7xZN4fUomdP4yM29KOJ0JWR3wvy8OY
dEyIA5g8J9k7xzTWM4pJBu14Ach4ohFK/Zq9afF5mJzyvRBFvK9mF1QsEbGbxMrhfbQwFRxacfd9
rw27rMXlqiJiuNoqKW8bBed6bhA2CEuDI8B44jqV0L2YmNBRYA7VBixCqsdhl6b3IdIkuPyqRwBc
FieT1xOR4h3DTugn4CEj5s96eLh+Fpfm8FCA9oKMAiXBFi8tQJEb5IPe1xBGG4fO9xKUkm9qMQ+I
lvFxlFlinR0dhCC33mPRLM2KHt9d6uRP1w8DU9Qa2eKZiQlEnN5p/Jg3/9jMSbvulvlxH4b7pHrW
yI74Id1upfC5QgRBHtWJwfg5Zw2kUa39IOiXmzSzxxfipdlX2sSt/fWZ818vPRLzhOXqloMN/b+e
OEKHFIOK2rg15xKBSp2zeeqATD32dpuc2zkj4axLSFYVIBtgweuf5ggnIgsxYHs2UpEu7/snwwyN
S58I//pIegYy4ISBUBgViOD03rWfs168A5ZNCEnM0OrJbGlhqTxmQAFdJLF/0N4D5FUb4qmd2fD1
8aoeSvPZtOt+bwbsw3rZi+ekcvv9UFngTqhtSBJFjX8wjIoM0tJedJhW+TWAi3XAxvMtMN7Qv5b0
XoNp1ml25cat4bz89Zvo/H710UK3LCHArFo26jv7t/ULoa0UpWmVf1x9jAish8JgPFsFAa1X9EYn
EeXMG5QUpyhp45EtRDBvh9hBraBhO4tjI/edIDcers85nyPi24cWzzLikuKsVyFHSDgEbRn1PQAF
daEpwaU6uRhK+zTfi94Wz6lFU1YmqloXBcOeIW+tp1rqb8yxMxYBoowiqXlEypKN6NT3wfIBSxAa
63bmm4FA99iNrNo4zb/mOWVFNZIHnMj6UQlF9PfQJxc9dWlPVvZ4Gce53gsEZWsTpfYr/EYLGDlu
JlpMcAlN/aXG+tdZcfypSWoVfL35rXAkZs6wP2WamvZa0v4Il3XGW9aZ62fK7X8wRpzA65anvz5O
V9rtn1ZJQ19oxC53Ls+AJ2B6v62ShpoMqY3COAZGXR2nenqXQ5v/dAgjcrUm/Z4g/yf0Lbce8XKN
BL8uEkHplVuOfvmaGWW2SoJ4OmakNL+2NVCeaiV6Bk0D88HHeR6MddsoZ2tJdY4nQ4dh30ZHMq0L
aArykb2m2lsE1rgIpCr6ypT51XRnIk85RCFhQKWxs10wxLYxzOfrh8hVeHl0Y+f0Dk8h89j9i/fk
N0KwoZsuHGZmVQ734eWTX+8cRYzWIONnoWX+fnXFY0yjddKQmF65yl7VrYXvx4ysxwFxMGQDguAH
aWkbQ1GAs3qYz5aKXqO6yS9cgdNixS0xcQvzFZxumhTfW88dd1qTKYKDSeq8cctendxukPtZ2PNz
ZhNX5vUW6CuVVxeEhOwh7dT+mrx3J6yyT/A/5Jo0cehjHKWxBuH1hNfKW+Fomz7zDi94FebfyhIn
aE3EwMG0lHevAaa/AfQwfoI6fDaRrP6LN+435PTyxjmcQraOH9wWrvgNOV3MSrOLZGqPhlTZeQwE
iyFtg2LN0M34nDJSPBtTQ49ZjUg7UmKcWfqx1pta8zCJJdZRqtCvxrp98Bz5Cj2N3qVZV3f4t2Cw
O4P3nMeMwZYEqNVs2QMLCQQeCcDmxh0hxaLtm5/yaooYxqQh6t4o2lidlWyRzKabKsQs4RVACbwc
gd5IezldDkrfuTdRG/bP9tROTGMbMPVyCtedsIO/1+q/lOp/LkuE+WtVwluEiRPYn0l1Z0rr93Ux
LySI4mKojuwFUmif7vDg0mxQ8KVeBVnq+xYBHBgTewnNyvO1p7i1pHMXfMUHUxJxXY9sJIJajy82
I37W+XBE+ZQ926Lx3dpEGFrLha5INTKvVJjo278+yCaF8Z/rKsOiyGVFh5nG9bHUu79eHWTr2i4j
p/FQDINBy3Rs7s3JjPxMMFlmvkZDHleDMdvWCiDocMKbx2A+bOq9q7N7bMlKeqmJq1t1KmmfNFiU
NODIjqMllJ9TK9kROm1+F8J+TLJq+tCGJa4UI9ZbEWd0DLys9Qv60HCyOJHqRL7NToevTRvy/ViC
MzPIIMJEegtpw3wuYPNdlkf4fcVz4KLN/eu3Q1i/vx1SSscF5c4Zz1sjl///U6Gu2XKZXjXk2GtG
QuhoEYdEmq7zQbMeymi4acBLQ4CN0nRLRqBLs6BWd/Nc/xSO4d4MemauMlwEPlLI9iErOmp8QlZF
D4XPdctXhc72ez5PNLW66CuBgElcqzY995ks/sWRNdjX/HpkpcTyyeEVtGJtYf92+WogqKEZYX8K
YBLfl/HHoJvzO1Cxs4lF2a9pbTyG8bjorBh3pxWZTWmIIrQckS+jFhHl3uZ6RAHgnGwkV86abN/u
73kF/88riCQLfbkp/fmmxaYNgrtnWMKWrPTXP+RP73kTlyP5s2XvW4TaZehoE8t7hqBE0XgRiBej
9tQpdGHQ62JjVzsGgXPFKogZEKZIMJZYjWk8VAYTZX2ZC5Sw20HDuegA5/axNktAUyyU4shLb1th
3EVjdxfTwyub7puKzOdzZDQfoDbOIiT6WbQnxCmn3GDJaHGiE/lFWtr7gDNepfZdJuAmVXCvC/et
laSrxSCH8tAH3uxHwY1AWQeH/2RUZ4v1stbMQ9oOUCS0bdyqjeiHQ+Q8m2mOUbRcz0b/NJNVp+qc
N5tLYyrjHVsNmFszbUPnnPUFqm1zgw0aRvAPL3lP3Pd8Al63dtD7mscs2FvlLgQJAmzsERRa8jWB
IEPGmt8FxFL31Tm7KP5YLGKx/lRbPwc6tmApqMb9kGU0au5r7TzKF83zDc8nCkXXHgP6yUxOAIom
Ld1eYprsFa39TO5I1UgInbLQnwD5GHvkBN7WdNt1s4oJdU3AhHURuwYm6OOsvfZIxXQJnjXV96Xk
JzTHSAy7fNbvbZ3xTExOtjIfAls99ZZ5Avrtl8wGPLmHQbyLp472XtzfsKbv4j7xdae5b7L5IOaG
jZjcq9h5kjHTSFCQgJTYupDf2jR0to4N+dkWw21Nu0Si2Dr5WxmYJ8aAvpd092FORzqRmwYlDEog
9xFLQdmPO8sUO6YOwJVkTskk7rrY3MYQ78mLp3ohQlq9eQpl7T6TyICNb6zfTPQi5DMXaHpgiPKb
Mrw09UsqmB8zw2olkY0R3ywe3sKJrul8Rqi2Y4hzG12CEGnXjGM9QsIzpMPPrGMr79mfBPbsSfXB
auBtMrddiQ1wBQ2AgsNPm9fko3PX60iR5HQJj8ELKkqX4ZRpHUb5bIHA7pm7bsWzJL1OfiAdXMdm
uNKm74ROcXYwZCTmN02sTcpsUhlvHZr3uXvsl9RJjPWTtiFNPZdPbf3O3D1BdxR+a+xL3z715tp9
GcJsC2Dbyu9jLdpO8QFAF98s8kisQdwS3QlxDMmFnymdgxzDV4tH81gRipV4+znYdvEB3D/Re+si
eLffVXiQ5iUz3rlf1PmN+tYT7aT8oSEItiLl2VtZTU1hQGQk+OTldwmQ47ZEoDOS35tLkOECsifS
iwYh3zxfLwG+tV5u9JopYttctBjzzfBC/NKd06Ur94cwW39M9V1qTVvQV6vrXiPwCBtmLm7Gu7Ql
eh30OEZHYruKTUScEm/DBIa5kC2OWBPyBF8VbwThDzpDfItQZaqBFY0KfGoYuqmUBib3Jqc/Chwq
xXtVVWCze18aID/sYjM2PdRbWicekTiZvnHQpmloONM6OTqJfjMZJ4Q4+yYp78ikvtiBzTgAjlPd
3zatOPShvpWtfAxH5U+59Jdd6ZBz787IOOTSDjWoe2DwbHw4M+Axue1ANSHtc9N9pp3z6B4cUliu
cDCraFdBNu78GS5j488QLcLbckFpYynZWfNt5H0b6nGVTS8i/YoN42BDHCrwVXlR5lsmAgdJlGEb
IgiuYDZWwIcI0Z7yHsw7F91xzFze7Boqm+P22DeC4L2w8AOiqESFMTUnObVLGKb2RJ1GyhbTz8Ey
N6LKKS0j+562P4MzBpvcolKf6CZy88ozrfERaC/1yqBli2gb4Zs115+pmjAdGvbw6CHHrhL2GEmE
Fr7sJcMhT8Ot5uYHU6/lA+JrJsqBvh/j2dlrhatAzUU61MSIJp0XP2eO7EC7e3vTc3yj16u3HD33
tgmSlMG0l+7LugGSrvXv9FoMmlJn0mK6rZwa6Jmu5keVhcPIq9/gG2TAgmPocVndvJHChM+xcvKT
TjjnS2aRHL58GQ4TuGFagsd4eRiOuQ65pKGN0OJA7J2RG8x0hEPUvg5FLW5zFYcM24YXvEr5vRqr
fk3x5u1HgG9vkrJxaAb7eSS2FyuiRK+R6sNie3HXo+jUnqbV3agb4wNOQLCgLcleHa66K6b7Sue+
fmAQ6W7HHOnK4ndXV/uwfrUvzeTP+O5kUQ8xTyeTfC97fFswU4mSx+zHXJhXXL9JbaUMXwXvWJN+
C/QJx6kG3Q1arLpBWaljR08/1OJAvn759YXXD9fn/vnw+r//fG6ykX2HXODtlR0NIIV2aU7sIS4N
ctWu9J4rimjKcwpq4jgU4raawJfcLlBN/QMmfoX9REXOb3L9tGiXAlw1yOhwlCerZIEA4DbEcB6b
d7ZWoAbSt0wSNvAZNkqa+6S+Z3qM5Wk49LZGP4vkGAusjIFNUTBMbcMNduZ1iqe+L5MNftutCtu7
QZjcWBcmV8X8DOGAMrdSIbctxF4T7x3iqsQ4DY7jd5oB5JgKpGOY3fndBEE1+pYIdtqt3JIHuBWG
vrUquZURhoPK3A85h6AwkGiVLJzeA6KsAzZJvyoi3+xZMGCS6lPtKwjWSi5NyBoAo9ghjkOC4S/L
lZLOptIhQBv9jV0CesFCK2q1aeQxc6PbScRbxOYbldgsgg2YGOk7WuLj6Se/FoVeMp902p6aC7Jv
6IFi2r7k+s0moBopUQQFEA2Z+nmCkiCQ/pJKBsoOEEhY2t9Kqz3mQ7z1ugouTUsqZXKawQWrSuO+
SjpcbF9KmZztUZ4nmzRRb2SYORF40KEbrg5k5Zykbj4iMfmo8otR16/MHQ9aML+EzvxpZc+d0/pU
57dOg5je5fcQxjnS2pOKy0tsd/tQ3Y1V5rdOdj14XQ/jnYWvz8WO6I7boeGuASG2FkBqHGTH01NP
0kuOTpdm+MbKh23eoqVHoGaQIuxBiSxL8gX7FGkvsRcF2gxqFS9KgYdOj6pod0bRMPnzo9DyPY87
Mi31Id9mP1Idnx3XbDpKPyIlOUbllWJiJd2UeLvQX/xubnuge7aPs4Xs7uwt0iImXFc1UhqtAR5P
JjnCeg2dbVaUmxwIaesxdcxvZ51yyKw2QryrCtGqNUOLsNeyY/TPuFw3oZz0vd8pIkWmg1Yg+EMy
PCFmcmGgK9Ifwsi3g94nGXrrteYBnda2RnjoXiobSBFHONSVr3EtZIg79CF5NPgFB51LqCXEhRns
2KEpxR6cpEdncnE1Z1snohdfsjQYCjSqfbP82R16nsJ90akwDJXAdCs2jrS51xv03OO1TehJv1Sr
7rA13AZO63hUtrYu0mqVO+Ou7i6zW26LxFu3HusD9bcFOVMgeIwjsQpmuS3Z8w0a+162s16obQMo
i3AU2an7dQ7wdsbaWaR7zJUcUl+nfvEAPyMuvPXGilpTf6hEfKwrddvH2dpGuSNiz2fkv6NC3ctv
aRXs7Lk8zSFBISyUjmU8szPa23l7DHRj27kxOYmoO9AnzuO4tcU9o0RwQuOmFf266r55jnPDBpkI
+ghxqnM36dEjO4o3XbXnUkXPmMzpL57h+/q9rLna1bOK6jXdlJ0u1Skkttnrhe8Mj2A9d51JWB1Q
8VzT/JpxUBhPO0ESJilM26mlWd3eRLCqhzpYJT0pPxiM+vBe01mmGmufL/dYCFwqyw5WjbWgGzb9
lB5cM3xQbXlrta/aLG8T/JUi3y4DDTk72zzkXDMtCh/3YHQob1GVOsiBPV3uuNn7EI9v6a08VXIG
JIAJWL3YY7Hvk/khnMevzK7xO8RHSNIXjlDv5NsOvYcqzH0Jghzkj8/RPEa1c19Hm8AfUuMSpaEv
UmwcHEdppqdY2Ot8JpDJINzKo3NRfC51PtP5HS3NNSgIP0i13Uz/WI+3FetvCBlEc1lhSoIhY4kT
HoYpBVI+bnvozbXb7DOWwMS5p9dNuof2UXnBzpuzIxkNeyGbrZ1x/SuOI2vzlMFq3LbQebIMgVMm
DwR3BtUHc4H3Cjak6qZTF4j9FBTcSw4Zg29uL5sxXzX2dHS1gRWx8R2ELLhrGPi/mZwgS9Qa4uiB
wXftTAcSLf4vXee15KgWbNsvIgK/4FVC3ktluvuFaItn4d3X3wG9z95xT8R5IQRSqapkYGXmnGPe
8vEWTtbvvn+ZeXynWl2Zdf4cQ+sQOYfBNnb1dC9NiLejeqjMfjtFFl6GH2plg0wZDi4jBok+mgbC
xmpQJsgE/2ftKU7Huelpi+CW4NjNIBgySPUsu31aAhCrfo4h6KKkxMmSmrTGtz4zAb/qWRNvK7Pb
F36wCzI+wEwAHLP4VvlbSF4b3vV1ChlEJtoWbIVX+caqU8K1rWa7PBcbQ1prlBOX0h2YvRSUqmV6
cYfw3KjqEYgcWNwQSJICaFR+dl34ngzGKzRnr7VR7E1gkvEVJbZn0m+wY1SHWfzGevBhluYzMelC
p2TAu0+GujcLvmM2XAOywnuuh1u9+aYGxsYuznaPfnXNXzwkN6d6d0lXe8SUoZq1q+I3Xz/JdOeo
9UWNbALpojN5j++KyJ41QuxcYM5JCXue1Zkqiqwmw7IifnUi+GpCDKzV+BhW4TZN5Xm+/g1le5x7
Dakc19D098LmjwnNi2aJZ972p6F+4U88KZs8yDeFhOg6EVfZpdQi1r5+mUp9kCRNTMq4M6fmYPXp
U8xE5LI/tGRvK074RqSDFsMV7MaD3siDqo50QJotTCFvEs0GLeTRwoGRZRvVp7YMEf370a0J0R3q
3ZXm8VbpaKjrzq7yp+OQPYK6g//6VRouxGO5V/x0b+nBXlPTbSjsTZKm+5LFpsC39VZNXNvJf0cE
nKfz0iVGPBjI98m0bwg4ToUVXeATrTJkMUmf7Ds/usQaIbD86gq6uUaREwH674DDObrXhVw+Uzok
uY5Cybkyhn8yYzxUYfcslOFeNOHRUcO9eE5EP+fJBTdviFZI3aqFvwnc4IgblgV8xCfP3RVldrGT
hPIc3Z3iX0JF2xek4TpBvreQgPS+/6ZozofuGneGGM9msG9RmVxNI4asZs9ipk2sNI8scy+keODk
bo4w0zyFeEb48jucuFhJqZfJCPOt6Z7qzb4U4zXQ8vfRx10TT2eDUCKluRPX9MaQ+5xarOFS42D2
VEElXzAaVU69bfE59CJ4tv14iRwJEt46TNXZ6ezjoDg7TWp71S/fUW1/OP5Pki7IWaEbENQ3zfa6
gcwidTilOcheMZxKPgX9oOIMxYXaJVz3x09j8vcJ2GM/y78WsfVZheMjU/33WpPP2mHtNZ8pI/WS
UTOOUv3KmRL3lLazSrROSkIeanly/forCKY76uSD1sg9pb4u62NSyofaaCcn/JPm/fcImcNUtPc6
l7uoY10RFhdNJ9qg3Kv4QLug3Qdu+GqZ75XSPCaICdXCPGqleCIE4Vmqj0YQw9jiocOjj+20Me19
X6rbNg4eToYCe0yvleIe60hDmU4+w2BtYjmemUetEIU/gzz8lofiaLPUnz/ipEB8S+3ukLTtRuvF
sy3xyxgHkrkwZQ4n2yUbLU3vjrBPNUXhMLyrXBrJOdmCJLzSJfw55cGxKOlFoBTD0ADzHHcaOjay
DQ3hbyO9ghqsHxjopO1HoYuDYwbP3qr3yP5OdJCJQT9zCWCVXiL7tfBeEK7kuQQtOXB1x+LMkPbY
mfqpBeTkqA1a7HjVpeEnHKkvZmK8RCB2CnkpjENuhXhLMfTO1h/p6AdsdWdmGJfOEmfV9I++q+zx
0gPwWwvyMlpH9VQMwjMcX7M3bjnsxM9B6tuxNzYQD9ddHEOvnG5E0NxjvsYB39LJQABgXIKQeSIx
A4UsdqldHxjIvFoVqlBOaL0DrVTRCdodt4H9KW1xRAy2cxtK/E/NnIjZKncqK3i84cdUJRBZL66V
OzxaCllqPHyg9Ovs+OSOw5XsOOnGswPXMye6H9F0Ytz0ofB969vem/NCSsESUNFZ5zQHu4Gb42rH
BE/vuBWWvaeHA9MSnEYWWVu0uJuxKfnWhAdqX0Vod4HmfqYhlk57wVd4yxI+wnVwGlE7SMP41eXN
iaim56y/rkmUwwC2lpE652PfhGG8Y0LgPN3/7gbBCdZFaJLu22RjDR+pah7SbLoxErq0UUcfDmpT
ie8AfOqmz+RDmZx3IcSTmddd65XtqCXPlPF1Z+xxpwwk4XUNcfdxT+FOtznT9t3YzJ3MMy7qDcbC
lchYa9c4iK3h1GXTU3PjG7X4NQ3Cs9kOB7XCNRae0eh9hST8ZrX6T9Hoe9sc933nn5PcBDVL3itt
2S5CATdaoFQ+lbZbOxknMf6BwmDu0aJQimvOVM3pULjFSZjZSeigoHEuiTlJuRVc1vJzTPKVojJ4
Hb5YrvUYnPzrlCtfoja4Y9ze0FsddwzPN7S7BjiYyrAp/rTWAAzkhrZ/Y6jQo1lMlJz2opE1kBnv
Gh2Ij95e8X15CLE8n8i9mhxUaFRK9qc2Udqq6i1l5Vbz0bPLZAscHQQNo9PdEJS7wa+3mt7uheNv
fGL4ahbBmqKfkLWb8nsZBgdHkXwKXcQ3RHxGH3wHT5ygwBzU+0hqT+AVO5E4V3XMKR6v6JjoRypb
jeQQkWt70qn3+kAPKedSZLPEIBAhdrW9pX0fSv8mkuziN/U56VmszBpSzKp+RQMlB3+AA8peK0HI
X2aZXhvcMGzRFf23tbJ0Q9yFJLMcXPb/Vxdlad0s9y6bti6wx6aElQnsq/8+0/JD5YynWW4tm8SF
feB3e0EC7Ar+Pq0AkJlYCUeiXPueSYCcKXXLpvAlnqY867x4jspaji238iU/a9lHnkofcsboFVqH
OiMZoaGUgeKQ7YpJnip8OLIIh4QYARgqW/pJao1FPMAAdlAX3s/CuZk3BKmTXKYt+wsf57/7fWbQ
qO6G/XLInGlrrSh49H8PWQ4uP/zP8/z3FFONdY+0dUJB5ldjaf4sL1PWj8YqywHnL3dI0eB1daOt
qhgayBw2sUSXa3KFhM49UyVj8H95P/OD5lvApnDgjiOxCa792S6Qv/mlWm6180sBSq04pD5LzRkQ
9N+7POZduWEyRyiUHzMaTgc6KJ2Od2x5bZcnyPX5Ff37XPNTY6b86Qv68+HCtiyLNQow91DNv3Gy
QB4tD11uLcdKDdQd4w5GYTEy2Pkp/nvEcms5FqMOgIs73738bFwTruKqyatOgA81Pe8Mal9e66Yi
tUUZ0aN1Cs65GbJb1LtiLLftWGwFfSMs77u+Meg4RKv+T0OdlI3lxu26tQLyLUA/Z9blJrOyTaxh
q+zbjdoMQB7Ht3J0fyjFxdc2WoeT/FbF47aHg0xIO1Kmu6HXVGX9RtITV+e+QgIh40/jMwGcJiIm
6lMWtzjVwM4KOkAJQKbUE128GQvrxAjsMGXioVXyxnR2ZxwiBqFRrfHG5Hc56adCDU+WzC8wzzYh
gBfFWGsG5EYW1dj3wtbd5gqC7JZkWGDX8XwJSsiwPRFasE/JI6Li5KKoeq3QAbgP10SUb7RT/ljK
ljjnUze0+aqtJL6t5Njip2qI+IgMa4+bDWNt05H3g/8+7BDp83qkkYRxSdOhms6SxYOaxXsgN0dT
+YpP9kEKzqrvfs0vA8miGxsSHJ9IQk/p0U3lxkeDnqjOFvXZrndaFsa/a7UiW/pEf20fm3j3yxCv
4xnTCTBT0Dl4+n208QZeYJXFyQx/G9xgXxDKV7D0SFAZFmXiNRPS+nLzS1PKbTJRA8jpjGPSCyeM
PAErOZgdpSb43sc7E6sPAqCV6UIj6uQW/s62EeMu6EPPqd58qqtkTudlCRPyKzrFwjdo37BlP4vi
aYjhTc2mvZlEb43Z0apPvXGitg21R4wde64cCfjmReIl78x1UufRSlebZxCC25f+RgzzApLRCczF
0Ww8u+v3EMsR2KdcMeYMHmjT9SwusbyYFVDCoBV/23oSGAADjP10KJM834b8ex38jlkZyMgGmOIn
mbZE1tExwx2UhG+a89SoUbrc9XrD3YRD52WX+EAXeaVmOrwofT3CbyDlO1KeZk9aEfTkKPtFUq+d
/jEaY61j7c0GkmlBYSX51m6Kbafq+wKUi4IHKkLI5Zc0nwtoVRl06R53M3F7pd17iGQ8UT4kAM/A
7Vfz+NSeAurmeD2AYJoEiszRx/qnrNU28WRQnHTdOCDC35QZFWLSerllg5e6MiUMBZ3MpLlDNsaD
7O5qflnsd5uZcwpf9/skGX7MkmcyDmMfwplP9u+UYFx1vYCWXjt9L2k3CWZfOLsTrBtG4yAXLbYB
6efFSgkBfhDeq9gMoAOoxL1JEyGlz1x5gTvg6GYuTs5H1Wd0GKeVhqw/GwYUmeNRhOIHxRtaK2VX
BsWHiMSmdQLQszBlC/hgWrp2Mb2R5rDSELop7TBrQekeN+tS6F4cWF6yi3+NQJpEddHh+af+tCnC
liHlxQmTDZikVWpV9OQ8fFjIAOQ5CkAs+gAfgn6Xj+4WItOdedzGILGEX74Zev6J+IzkcO8owS50
6VOiPEyQdzZUSG330+BJx4pIaTqgRlEdDdcFLadivcvWoql3LmMW+Ire2NK48icPvWcSb0SM/Y2E
p2EM11lJQnLPpw2ZRIJTU2FCUffWth/9NX05r8vmIOTfavsDAhsEVaZKvGxtesjMY4AZWCNDLrJU
L6UT2gQFCaXYTBPiVaPmUOFLxPS4Dvw/Y2XiN1PpnMFHwhJIAA2YHmW6TSPplUlDiBTmRibKA2hG
Nxk3Nb1ik+wTh/MxDMQsTf+0fvEcGD46ZbMPqSdavwZ7y4LbOOkpApSFlZkei9y9BuIL7ntPmgrf
qmLv+x/k0zHAF3AtkG0gOU25ZGB+W/k9M0/F3M5AZinynSkUT+FUWbuAJAXpOkqHOj47+BQvZeru
qLCPwQhSo/iZ9ci5DWyuZKBqgti300iw5djTOMlOjaW+haTCWLp6LEtnazJKbYcAXGzDWvfmx9ZD
E0wjyuJV24RstmV96ksDNxLD4lNG9yqZ3F3gl5sEq20UfUiVNFUsTEVM75uTp+8me60lEhoWVFDe
CeNbFxkQlogsrnFca25KFG+PU2XknEtSDX+7PbFIwVdrW2SQ2N0aVBMgTZUw0HqXceJNQ7ibk7OD
98qbxJy0V9ejDLxc3Frq0DKwiQPGxcmZPrJD2gakC+jOtYyNDY5qWqAmZUABR7Ol1SfWQH7WJAit
WvgOuMrpYGoPaBvE3+qw5P0/YX0IxxdR1dO6FvMAyjqCwfqwjGaTkbRg8kpHBEE5KPUz/RIYwUHj
DKJU45eijd7xxd3xdH8BfvHNaKpjLPJDnjhflnTnbCbaUH3MFbGdBHTrDGTt+Pj4x0z9Cnx9K7mk
2411AivQF9p9GsgYy9tLlL10t7vE0fgK3e6rHlm/pooqSFrvVUAhXpDOM03Aj3T1SZYfRoJsHZnD
uqK6M6DQpVezjVnYsNTpBio8ZW2N/o4ApAs8yJevWbfKD75KRXlzNK4teftW5/G5jcReJ9DY54Pg
W9tMjJ5oWhpUAXxMHAwIEJAWvqatBSekH6JTCS6BBtBG5tIzomRLGtGGkhP2IMdwe/VxSAL3Geud
l0N1ryTNXc09gc44zi+DPh5ClX5Fz928+eDEGTsjiK4ezmQcOhLnW1YIQYjkoTiHIxeLLr64pnnh
dDh/7UlZNzk93OmDrQ1GKsEAIrAVN4tBJH471FnKAa/asZQ0TewLvc73StfP2N5PeaEd+z5atbFD
wKl/qlTGYUUMzJYQ1unb4LvHUcaHSG8PkA4OasDVznA2Fe3wnsZ3EsOSqs+x8q03QJsink+b0AND
4zHSXrdJjX32J3YXoBGgcnHOOa9R3oX2MYda5cR71RvVRIlUfbG1N226Z+gSCXAPcK7j//Tc+OSL
h+z+TOa93CvhvW1/Z9Rf1Jors4t57JuBN1Tfu+Sdx49cfBgKkqbD+KFBgeq96g2nbwoa7Xe29m/y
SzSgNcICCyJ87f4AlfHJOSXDC7xKr8XVWpcHQiHe0ASwyCAPGjDH8Go5VZrkyG1bZh+rkESFPx3g
EfrnCdcnimg7rrje9c0d4t/EoC3BDU1M6FUqbeGh+tbeYOa+IlCHAb44zjGyedIqBsQ6kLak2fAX
iZu2meQgt+MXkcs0wlaORlzfnIPCl1aG+X7G3q0X90MaxeO+yvmjgBKfg7YVv2qpvqwsGK5gacqf
ZUgifOAbogcDhonX1KRyHGyn48vQbHqrUE4lOQWZ27cNV1O98UzFYpGaR2IbJyxtkyqBokVv2d8m
nSHXxI6O9xzzvDTH4W4RTLDp8rTcxUGSc9ZT4g93grag0nPrsUNunK6JiFOzu/dkHCcCKQiWcEO8
OFKF6xrP1pzw340y2ns906hZ/BEZtu1KslWnmXxSyMtyjDC9eu+3U7XT7Kk8E/ku1rLUx296UhyA
F/FBGrQ3ScLBY9HV6K72thxKtMIbm9zna8SgGg8tKSOtCukPXSxXQuVETB6dxnkD/CyiL4VUSDvb
RSDPuazGaxUHgKA1bbySfEgXpTS/LYeYCh81XpVrJ0fjNkGZWd6Z5d2inqR2TfjyQ+jflrNPRGVt
6uFzCvZDowyveIRjkTFPixxmLstPLpsiJn5CNx5+AkqhHVV3q5VOdQauVp+XW5ZSne0hvYKG1Y7L
MyNCocugtdXGVovfSqxar7aB6pnJsPEy1o0XnM63ePanKRakt7DDeKLz5nat9I+mO4lTj8oe+LSM
H4Wq+CB9GLPjAcVi77CC69yMR1dOiiMG6DFTXNJSvyfhd9Mela8lvMKtmrvmPi56/x21wykdsk2Y
ZcVTNSr/UpkgbVJ9MD6zjAF5H/1GzbIKkgQ4yMQt2VcXOvI2pvzOfaiDZu0pH+oXRRY4qhiWYu/4
T1O3WMQ5AIRrE35QlRmEzNKzL3F+3BODb5ZSM+GBEGvi1sgPBUbSuy/idWg19RXGH+QAoSdeZprj
l9Do6Vv3JUmOcD8/lfSbWyX6Ja/SOaCL+GD4+AC3+6DfBFLEJzxzmtbav9rSAo4QAzfDTJHxmlRm
fkjI07s0NtE/VnIOVOWuNlDedKUrTrCl46sk/tAb6iHaNL2KeiYa7ijPjT9GS/w7Y5hfQzjS41b4
bhHnd9RUWWSeqO14F1jKHwYpl8AqjV+yTy5SRQpbtTS1sr1owvDi5FV4mUqs8LiPQaZJUhriNrkp
lWvtIggKJ8sGrJTWVfSjKG4TtR5Dfp101/ljUtpbd4jTl0nOzDYhjXL1HwwyUXVrGz3p+cuNi3D7
XNGNPychEBVZht9ss2oPhqgggbt9jxiNJloiSU73HGgzjavFd3vgTOZ3xnvfg5CdJ961kbUzXISB
Lu0o25Tmn1DTd7SSxHe7KSF8AsX1JnoH3vLJJk06dpBX17rxTo+8z/pnYMhNNqX6S9InHiLf+sCe
X11nCvkK7ID1Eeo64qmuYxJtltpu0gyHi3XOmNusMG60GjCVHNyfLuluumH/1jABWgHrKdZlPHVv
rDDvaIysqzsq3RsGW2gyUgALbpOOVL7BBw6XcAIhcSHOLyII+++DpuMay9ry3QDc6lX5wAWInPp1
a5pcYwI+wbW6V6c2/iXnT2Tdqv3drhGYWQVoNl/P8bEXSfAGwYkT79DZv0yqBTrf4Y+q4jKV1Tlk
CZi7TO/6iEaulh6VII8u+VC6G4KQ6tdEuCDlsETnYmEqlFZ9w6dgXbCD4vpo65sMkubWZn60alI5
HUzoC8CIcQTZdtWHQEQEapnZm9mO4ExZwlKc5cxOZjSgjQWbyd1IQque5PdlowYa1Di7Af7lIAwz
CHFc3ieYCPIVzN+eSTireEwFA0NShqH2ItycwcfYrHDWQbV8BChdgqJNCU2df7PQIQhImOvfMhdR
hd5b2ExK5hW9E5CKNgaXvgejpM1RZ+QkymvdhN3K0XPjrQGJ6EOMPi8b+Jg56AOl2GYRnnR/9uCN
cRM/+kn/xFMe7CfwAptunoWqLcO7aMD4ppPWjaUBByxO0cSrGspqzuZfyt4yP02Y4l4RCe1mBTV4
fyi2yxlAb6DiVZNlXAE3yBPNHrQLrXmNgUV5ekULc3EWpVowUXRkW2c2Fy2Hlg0wtj0R9+pZWH5y
zM32Z12GrLYZ0LLSjI55znmQzsnJQMdfkatQ+qdRoQj0DUJSOicF7yimQXpMWFiVgHRDzAr8OLT9
9FRNUmz4SDWfaRSgUsriX+Bkvnat/f2vkTbT4ZBVpg2QVrGHi2FZd9tow9ey4UQOpCwB69MgN9yH
sEPXY5rcVdVEcxo7DARsq37SrILmlJhXIw1REsZavJX6SJCrRNrBKnAyN3bUUeb4o+3uXTM+4/Lm
BEfmLEOzxWuojbxWpZOP12Wj9QZtIAtjVTH+c2hoNRxDIH22rPg2Ih2rbxaUYa+D2HBJkYAC/US+
hkfGZQjra3t0pKAvv2lV0e6Y45S7nrylb6iESsSjrQnlio+Ynh8tfyRaoGp2MYoaqxrSi8p0/xL0
eXpZdpdbTE8UlJY6UHkesRxqsZp4CQuC2UEAW8hsCQ1tzH82iiElgD6RbxVTjO1K1LP+ddBI6qmT
2KuEk5+LeUPyAxB7GCrLIRtnxN/jy61/juk7xyUaKCWF81IQqYUoxvEywyovKJRqhO9WVzKaZr9R
yFW2Ux9hWFV6TVnVNwLR/9mQJxlSLFR0kP7n0PIIMR+XPH45blR5fehlgCifGIxXgbs9iaweZDJ7
On4qT0rRbfs2jZ6O/SPL9PLmUEGOhkTBNG+4+plrt1K0v8eS+RE+j+jwTXtO4Mp9WrDkKHSC1pM+
FV8jnYYO6oX8ToyMfStdOLLRfEfQdto667LfdqWYuzZUyzMkGzR5Q5jeAlGdEeaIfaXT7tJYSj7r
RFOf/bygdoqmO07zMSOU+WzlDhJGkwHtsxln1o0T/U/bKtOzkfSXMNeMu1lrzgG5JJ74Dpl5MOib
oJ78R2OwdmyduDuIkGnWcgzaR3Eu3PGyrGATrdTOSWXwJVbHX3iJ25ndHeiE0NqAvWM9/sBJYG4J
oN2wvqcnguzd6wfTqdem+dENQ/3WT03AXAoem+kkycalN3ISUaXcLbUbCIA22x9QpR9VoDbv7mRm
e/OnnljV3u5S/VaNIqfxXZmfaux8EVyDjkCvgPk2RU4SJLUoiiTj3fWjf3cjz5RDdhUZoM1MdlfO
W/nd1Vzo3oHx1xFKXPnvWKObPU0+Vqowe9NTZnUrB9w1pxu9XcdTyymeQho1NUCZodb1FeU0rRMW
Ox+B2VMvqXq469DhsYLN/AOJQ4tepyaMHnAmLbOaTiYLhtTIp/esW+mm26x6K3d/Nm4MiYkVAjDQ
W2L2w1f009PalUCrir5lytzG3TEt2vzim6TN1G38TDJbfkqDNqST5v4pmneT2ofZGGHC86cKFFCj
v+vTPS/66W3xJLMTmvqHIVL/kQLV3TH8kvsS/c5HNJL2O3eCfNmKY0Q+GXBENEuDQUXO6Brtg/Ni
BC1yY/z7ZK5/HwvNIaO9hKU75NZGJ8HqqpRVuu8j28fekTFwVlVyYYQorinq9E3tutFzymmchu1E
f1q6ygXq60vpHP0O8rR/L8hOX/63RDqXRh/1Q9uynq2GvPhsylzZTX1SbsBB8e8m35Da6ttkpO0q
VHUmIeeJftOmCxqsaF26zHOEnslr2Tj5dbkVBOC2eheJY9x0GOj1FvWnXuX7mOvd3m3c4YSeTkcz
2Janssh1rwyQJINLA4EwH6vcooD93GE4quKXrIOSqIb/2ThYCv7uaiUcMCXLkLDO9xYtDGyKDHPb
Q+mSuyLWjI2a4ZHJex8fvoz0rRM6pAHNl4ZAKv2RJJSznPfUsgFTpozarR8CEPe+ZZ1KrWfuI+l8
1iYmUjEf04oKn4pqJm/Cfy2+8SavtPVAUMIVBKJ2Iv1nZCW21y07h/mZOJ9EwTBzrsMfjrlRCIQG
8RXKnVblxnuhd9lGwjunNWPr7ylj4HWoIK22VdqWk0nrRHb/bCAz+SeryjYmUwOlWYsajV8NNxBV
Q1CUWF5a2vUW+B/68jTWPlxJrONboavZwZrMHPdTFF87w9rmuGcekxbXj1I1o2vz/x2a3OogCj4R
oKKuJpnLj1hJ/IchJnIihyCFGsqxZcML/6YTsc1gwkw3pKQZ92TeAD3soKOjNgFlbtwtf1JPpate
0tzoL9GIDrByrj2D2Ms4b5bDY4JmvG3RGsb0d0ZbkvsTqMWww2fLtV5OqYKRx8JT2eekX6hNt8FQ
Ur6Y3D0diJ+e5tDaWYIPKpcOdl+YwOhr8TsNy/STKVTmJTLK7oox2y+EH9EcjH5P6FT2ptCjB/AH
XFVaJL8X7puaYEAa3ORW92725ivAz7AoxAjUjPyhz0pHrTcvdZHv/+IJCuLi41oxIIlkKbHPmpBM
uhKYR4PFICictbJQwY13isPq5Jt8+1rWMqKGNlgzqcTqnv+YGoKiMZHSzZ7IKVQJSBUQmJy8nN44
H/eIyNQ/dZ7EX/i5ZK0pgWXu7ZT80CE0njyDvVftzOKKZCM19Ov8d4hekKQozq8n2zYeXYMwYtlj
8ZPtptT+vtBOMrQrdwNXzS6qzWgdzniC5Vgp8M3lJMdqwVe1CrJnGLbdK27D3lMHyMPL7kSQDzKh
8EE14ILe+CzKYCRttOwQ9BvB1yQ1H2Yj2qcdOuUttsCnpcJpTvgtQGyXgGLMmDb+8kIuG/KDc881
nXGV1DSglxLQB3iBCU1xmII0cJ3+LpVdg1aTPgzi0yJqMBjCYg8YjSqaDhL4k1DiLUj86b7cistC
vQ9hxLEy+BLa0t4LqqujLLEXyTA1L041Y826txoO2LcyAWo1NRpfOT+jTAEA4Dky767CIcE3mfrx
GxcBeHBFqVQbWTztRlPv9Rxc0ZOltewNlobWrQ0E0UW9tgG/AyDD6PK7TpQY7pneWZdTS4Lr2JHw
t1zILT8g67ypzpZTrbNeF3fLDJ37UImdORb1ZTm0bABtoBUvwMT4cKGJNp7e6S5jQQrH5BxOMjwG
Xe/sh7jsL8KZM6FVtadJnnClTrL4o83duTXhewFL2lsl6/phZgwKcpCBGJpHoJRBHV6lmfkbCxDm
g8jWwIMRqbwbJh1Vze31bzk1fzza4ndPOGU8AIvRxiJ8WjHa8CJL/gTdrF2R/be+I0BEt/P23U5Z
Gfp1x4XNsXpsCvo+oPw9QtDKd0PTmSyH+3wnMQf+vTXNx8L53mCwzMv/+Tgp17UyaXvsJsanVk1P
Om75Y6wYtgUFDKMgMSMK/GLCeT5FIMC16SWz9p9b4b/Hlnv/e5yEDXskWIas1fkh0/wEf2+NXfw0
SQXp8vBPLaAfrlWdhNaxostOCnHy7A2fU0VEbE+bm9+j0rROC/GEqYF1Znz46rWCcTiaJa9NWWhL
vD775ZRTGAhKW98xUHTZxQtPGFjW6gLYnE/c/BlbdsW822S6/o7cgSVrEg0eSSTZOqSC+aK0/Lkx
cPNjzxXzS2C9qtYhRnk26hHWXCTe0EmSGAZomnClS+RtC2po2Qx0sytae7Dq0mM+RX+WXiIW4VIk
NVpHGsiJPc42ICvdABLY/m3ppTozQCNvLhUInm8gVlzkrrHxyuCmbUInMy5K1raQTnqBlM1pr6ns
cfy2vfpWlC05wNLxv1dIc30/fDGyke+Nhq+2iCz/VWkV607JsLR1EutUqxJ5FufFVziEIBytpvvQ
R/sjvSmZFXwl+VYeJ1hN3rLbl/zXXdVo1wEf5ku3rAv96xCoYJTsmzGetp3WjbsiqUqSnPwN1/Tx
vR/t/Fy5dOWDzC2+ZuQlQ7NvJwZCruaVaojJNbWIYiEtcDtpGkmxTWefJ5ql3YrUFVRKQbE1GjA2
1rwpIWKtGplgEShq0nsKpd22qV6EWzMt6luQDEwFLcC4rc2JjTM1cvRClaz6cWz8bWhWwgbTTFPZ
6FK0HHNT2vTxvOSVwnV97lhbY0C1SpIb0eDpuOs1Jgr/dPZMsEaDwZQvslzOuHO7r58Mf9PVI8rq
td7Uuif7pjwBMylP/BvgGJebFejFnV4reonzXY/wMdBBpiKqz2h23vO+JTBiPrRs/uss60ZI9Eja
kNjNertcRUaikhYhsIP7jXrqfhlu3J5oHnXlajmyPGDZoCwGLjoljAmnzDwbDNgYMBqRxoWY9A4/
zQDW29lslc7mm67jGOdlvw+oKzLU3JPTWgSYudeGVT/f0j7VL5zlnBVNeouEORJTMH2YEGhE9Urq
Dz/0W9KXYi2/s/e3iWVBBp73kiGrH6OTNdteRpAIx47GCwiyv5148ADZtoqdZFvPZVEb0oVf7q3m
tIvl3r+7OjMGNw26HbFx1QO/1VqIpriR3Fo/lkM1ZEgzjYvbsrfQN+ZHxfqAsraaHtJM4muoMRXr
gzb8mvgkWjB6NakY3PYLBG617Or7kOg/yLK1UAerHWNrRWU03pDREjq5N+qj+mGWHY40lyTMv/fS
+F4JDAUYQvtjnCvRF3+yqckU5w0uHTji/8fVeSw3DixZ9IsQAQ/UFvRGlBclbRBqSQ3vquC/fg7Y
b+ZFzIZBmVZLJFBVmXnvubR0gn+fd/lHKPpoXEebfy+Spqp8c/v49gv7k+Eh7aeP0OjY+dNI+99v
vH2sdGKGPWKAVK2759uDE4X/efbfz0krXusghbYzojdkBZC9qUc5OBrYm9Rn0xVgHGG3J6NJP0Zx
u0y0GCrmV7pnxripaX6Kcqcb9JNLnURfo3sT5Gv7iVFvNACXQTkfRrDym8iOg64dkGgoimXDXcBs
UJDo/26V9s35kulnG60JogQ/nm4LNe8QJanNLI2HjgDiwJbYoMSofAiQzaWD2Z/Xfho4cXm2OrJL
y7S5AmpDehbul4Y6EhtKPDROQrPu2fpxnHJ6ZxE28voLa5U66wQurWRjvnYpdDKt7hgiVjRKkO8S
yczwOn70bZYbwEVMqLDQ6IhwK0HGTJl94ZR5YpC8NeGFMoSscQOmS/8D5Tua21EM58LEF1n45ZMj
kLrACr1z0BTydjGfSaqWeivt96FLHyamS1/4rzp8Ku42/zkuxnOc0rUIyWwNyE89Jyw1gWzER1jJ
A1Gbr8tastNDsS7a6uqOwIr6rHx0uPwcy14V2R9VRg9j1P1Z3tLUsjhFVpjDdVRFTACj4L11uZ8H
l17GNHuXdNDwfnTmefIFQ1YMsBmWPZGGb3NvvOSluGfGhm0kI1Md79sfsyGwSBGLbWjjI97oirwK
Y90xv25s89eK3R+teq+iaSJcucOj2DzJMMVvpVa0936GqvtptPxcSwpLgquGJaOAeDFj60a0UzSy
6HviUvo82mZ0ngLJUTswHdMiiQr8CPLGbKFhaDjZlHSPQ56uFstzyDw8l4S7ZwOCZ6m2hZs/VbP1
HJbuhZ5ZunLpXTUNxq92TF4aaV4Tkrs2hj0dew8Zdbtc3F7hPpilFjQRrFYL5l46dNtk0O/9dLwX
wrrPF2Z0OjQrn17thLsAsQ5eC/+NCZw/tV+qF7+1Da89RG474foyPN1bxRbjU8wLXWT98TW8kFG5
baxJw52cuejwaj8wQzlxCGz3zVjd0zL6cmJUlagr2eYMKORj/hOZpC40bfRAfwz4K7rUOO3fa0i/
ptDosDn5iVFyBik9PRh1e9RYWTdpMaFjoqU1Lnq0OhRB3XWkzNMLqGo01H69ixo3WnsRG+WsG6dK
v2/qvNnYU74TYwFHZBTYW5JiFyO0D3qneuS8cSZMGYp522JWyGaCCKVzhycyYuTcIeNacxRtF+0K
gTFtUz+0Rv4iHFJHJwVdghbbyqls/0QoDSQjF3enC8V9MHjXShNd1RKj43CtVzDC3TH6rZ1tiGx6
ze5B2F9bsLIxEwFaRdZ6W7N4ULSo5kn3k2ZbZxXne4Fbl9SYocC0jTIG23uegj7wwAQn+ZlfjeVn
mQBmCDLrNkKiL+MjXvXHVHrfOTj8dTKLO2PkJ5e01Mr5R6BhQ2GBIzmGhqBoqG87tMKBKzdWRkk5
4WQ0sTCPxn5yMJuNjW6sJqTuTXEf1pG1qjx11WL56zNwXTAPA3rGsq9K8ie1X83V3ktEKFWEJsqV
xGYju5XHbnRPlVMewKXkRChFTC/hYQeytD+cjNUwN6c/kR9aGBN1J8Bj0GyMmNLcs+HphrrGHwdm
OBLRLqF3xemXxuSc9Tsr1RBiuARlQF56bvL2yuHpF+PhkxcToFHJnU+AqfAxxtsjMSJNDcjfJey5
fILX/arh5pL9X9qX1FiaYyA1wViSxkSRILUxNRRLUYT1N0uZKVvVMu5Qn53ssu1Q86bojRnIxOAP
jEkJsLM/dqG+JgEhBFO10xFVUhj1J2ZcroU+Ry1iGweolbtK/jheYazKInkM7Zjw+oqMJBSdWQzl
2XSbtWW37ZnR1VfnwWH141NJKNd2ypAa9uVLP2c/UQ1QmoLjamUW6TTC+gUM4axKDLnjhFtSyH00
z8ZdX4zPca8wEkOFGay9yFQRTKFrbVIvhREEWkD3JDs21lOAbhoo6LGEER6fRIYMEH6F5QIkLJ1f
bZyuKNnplxp8hw+9rVGxH8x9SBRQd5g7DqsR4/QePYdG9FlI4ykjkPciKv+js6CqMOy758h5tDwH
lSHEBojbyYsR8jMrYUDTzMOVDprAT80fw0CUFWN2N5d2eZOOr2GFammImI+XKS6OCIUnOK9WmNbK
twy0E73krDt7345LHi6w2ldNxBtftj5xU+1p8rsXAhdUxiRxtOrXpiQrg4yyneG108b1BRmncIR9
VzgbLQ4gw/QrOxR7rzN/yIojhYEFCIvyuJrgNQXs32+a395Lw/8bFaEddGUB2cmxeogtloFJtH/o
8+HvQKPcJxickrB456jxxtXTbU1LPk7o/YxZJ5i07n5Nupir2hhw22XERug5Ukww8hHTpiOC+rsB
JnyJ9jKXKE2J3wTrD/5bTmtM4b9mrimiDQq2f20bc97IS8xXIbDrNeeB+yHaJCOQoqYpKcrUp81U
Psg64w20HgGg3BjB2HZ/dDUzVA2nsxzS+6jDMOwRHIR0D+zlthMQA9FqyYtRzvhaS5r+ufvkaXF3
Kbuw3Ex0YAOwbniRscxCgIL/7fmIgB3QXZx7UOsg+wAhEgGNnfPyYroY1dNsnGnbdS89gogDYq1h
JtYkFCVE+wInuKRNECeIy5xZXLk8gWhaENBNb9XWtJbSRL9mXZKukWMyhiVfKLH0CX9ePCOvBhNB
TlRQloTitF44opxX/gvdmvXgmPHFy5vveJm4lppA+6bmS7p8dPsUw5x5hyCjJUZVqgs0JZ8z70Uf
y+9BjfIlci6gqXRSt+J929K0SAvtG9BVEVUdzbcZolDFZp40FjWuLiij2jilcsi2xlz/lCKtifcy
llSmCmkNRAFVlWsG8gkzZF48gubXCfgtN+6+xGgzqZEuQ8pN0g7DxWy4Qq0lQXKuxQnRERgMFtUs
5xyoRHpUIelCHuuxX+f7DKF3YhVbVTuENjhxClcGOT8xIE8SdQsGrIqsZUQJwVjlf3JWbtMBn7Rk
+Dq2p+90Of9RcfNLcivwParioBbGwkjC/ZnFZLcRnNgg3su5nIFqqdibThGbc9wOX5RzGL9DCHGt
cl5tv3U3tZkjkKW/PkTaS5P6Od3whjNA95MjcQhi/U7mMdA1R32MSvuRiMaj2ipXtg9RzEuT+/6Q
CI3de/Spa1r6yUM/XtPEZwMQ5rS2+uShVdZfaGq5139kYukKqnkrssREJyjZ5Qfkyj2Z7Z3DAmFD
wvGEuS+pe8KJGAPlc1DP9W1RJ89Ro+38CBJFNY4SApq3SnS8g31fzscJMTiqIsJMKt1eGQ1TkJkY
nplrHWAdfzHK9iXgjhni7H+D9vI3s9ZW0OgQ0dZ66G/UGH9qpIx4xDgQihN42tBfSP67THWtNpqG
AIHDRm2b7rYmHzeAUvzl8+/6edSPuVeRmYhruWwe58r80TmhtbP35dTGj2vr9zVeJCzR23rkFOxM
lNVSOyOZWzrGEaIMMkUAUR8Z5Oxj2hfrioxM3pOy3xRx7++JcHjzhllbcVx7sFqOprNb/8QTDW5T
SNgk9Dnire93R9GBTTKK8MsptDkYtL9TMpPwrNp7yNTVYlzgRBqm1YqUk/7VxoY6pNO1pG0CKRiI
L4FzNcGh5LHd2bFTbonqsNB+7AwNYTKRnQtYELWOzsVtmUwOTBr95A7QozPraau54b2tJAMFbq1A
W4acLnkweNuB1lWPom7Hk54VZyMmrwp41BVewnaKCIKxMsBWBDT44BDQc5bj2yDKaeF8zLQRDMSQ
rkECvJ1eY6c5O7ZNgHguHSBWzYh7AqOvwf9dEVEXONbBHep0xZmKVUesypFkyI5ycdXk/lsCCp9+
BM6ICJ3HyYn5L+uOkURn5xjZPAjBvUGP1JP4PByli41ps8/BNcKjS8r4vkiAV2QKR0V/cEhf4hzF
IssSiR8AElS7BLFq+MT7nrIM/vTi4kFO601APpoyOVe6JVfK6rd16p4S2v7HouIv1hKVHhc1ZFTN
9IlYrjd+9Mo0EXZqhqvUr+r9GDtBHNnqhCyNcs+k+vWycqM3qUcNDa5X75ptWNsWmB/9Pp2Tu9kz
vX3pFUNAn24rOwzd9DKRI/ZUwj3Hfk9v6oOJny1oHZp1aBPOA1J1utx37lAhkyf1Rhbka0+sa4/s
1Sh0YY+EFmfVSNE8ZO47BD0Bo8S4Df7Bn7iSnRbtuIhhtqEM9VbyodchElLtVswlKfa49LpHVhzk
KeroSxPBrcnpqmj3cCzgEHfhJwDA0XT+GHSIVno7yod5BkDruoDT3cr8oECBVp7j5yWxaotKSAu6
TlLut+WX0udxM2Uc/LuCziFZqmbuCIxosKSUYAKVp83D6NQ/9gBAqhYkro24XwomOxqar9x1jY0o
l8tCo2s+tkR2tpqJwwkQg7acz8qhJf8LLqPhu182C9i2j+xTNuYrw5HZTtfci1VrzdFCyDuY/CuI
Si6/Uc/CClwo8/Q9mWCMSHyXqClPX0EL2RkFxoHBiN4jBjnrtvDpzerFFQbyi9fbF6ejGIJDQ5/X
2bl0GwORwczNRYVzTDeueT7ijXAQ4Il0pGZYTkXQq0gBQEtM5PLgI4zXkKKzpb8xW3xuEr/cwGfB
YTCjXlYWyurobzp5dyFE17gVFgUKqb0l5zrIswTTUJd1GaS9ZFZ3mlX89ccUg3DBIZeewztK9HtU
WXLDMdULTI81kzsSQ0MWY0yKYtbhfahzwVS9/Qt34zBJRgj11DKr4Bbue5gtPUykitt+00rCWx09
Glb6yNCNxjNjG8JzZid/dHBTqJGIGuX5P7nJRhl596q2Qbn5hyoSeK1qFIajh11qvicg78kr8zNe
NXLlSjRHXgxXyn9jtbddJlOp6hhHWlyVhi3uCObchtmlE+bVH3SXgWlyZoR4yKYGQyMRb4kwv/3Q
+048KJaxdko8Gy6k3yCjLy+ix11DY4abCcE6Ng7A8jbpuWH4x0OTBpAOkPJAUuPy30W4uoM2yT8y
HbKjrlhCO8b3nB2ML2Ii8WKHfx2jF1xPwyF1qUv7FpwjZfxXnrTPg5x2CkUcQ1UO6dQaO1u5b6ow
OEN0NvcEeECBY9m3Om1vkiFEDwKPoO991l5ByKKYDp43gmwvsCQLO0H4Mr4XMV0mr6iYsrYAosua
7Jg8YTiiCDrLwr+RVhDbZxVPt4eUecIuQnG4un2oqLTw6vgIeSfRHDhc7goflFCcYaoDCxJto6I3
jjO/47GZQM+kDpE1Eysp5vmFszPCF8jjY1xk941etIe2j+8rAvj2UOxeiLNb/p5vtO6USuwR9MiZ
SITpPp/redWSqUgRuKTgFaJY61jTQcTNa2Hp19qrtUs5seEmenTWJ8x7mo4xXUD96icn2ygDT1Yk
GPEbkTzjU9YDSL5ErDneh1ufQdK82+Ucrv26CEa6SgcmKS95UnyPNKT6dnwGLl3v4RhLTvpDHAxl
8izowm4ETKp5qHdQStjLRg4jNJg/Crt4zq3m5CgTTzw86S5mKlB5xb3mtRd/mN97z9+5eXqxBQCY
VOKdtHzMhFmJTIbzL+tU857k1QMgrrWdvxloHO9mrO+WRmjvhMKSnUcgyZLHXAGTTZhd5CNoMM+D
5OL3BCQbMXaFHq9R51krCZ1x9ktO2F1xRH5w8bWSYliPNkQ7rRqFWSUsF9AUvTrTg5WTX12G6GmI
8SM2x/umqj5rM/vSpHPSkEdt1UwALuhRD8FsVEc7ZmUhBF/bWuuDh0wk7VeW15ertvKvjYm50bTA
/FaIQmEv0osrnguk+idv9MBocHnDPfCak0eG6Xb5ozqvcLYmDbPQKB4LMw0Z2BNIR5oCIvVcQiYd
kvexBHVjGJxlwS/aePUtrG4JlQz5Cwx3hjPQ648wbQlFrEhAQEqXK5RJTpkwAY8/I8vcsAQc06JY
QHVVvI40mIidyZpkYhJp69bGShjjO9SBwPc1DUdh9589NuSsVijHDPerC6MviuPnRHV3WdVd1EC2
mSVxGpYgpmejv/px/tlB+A/qkh7CIKOD6UTPBPEeUnv6nsmYWTeDeYnYTFlKe3PlwSQjnKL3oxcL
PKReai+Fw26iLe7HwXpKs3sI+XEgQ0rkTHRnqwKsTNKtq04qcTZJWDLut/6guIdsQe9s0zOCyzJa
Q4b5xVUPBlT0R9XkB+RO48qa6suU7CKvi7Z0y2sCTnF0qtb8aZJ4C1vxyBiCzmhOxtFMIdBYxgYi
2e+U0pDQJRVBxBvdFdIJ7MJVGN3sE3LxZ5E6a3wp9Ezs/nFo5B80lEfkpHrQl5XYm/T9ylDdGTpO
8sXL6iPTR7HNMtwM4o3RwDYa1LeqOaknsjlz/dCTj86aZK6qWuMjnsMctxxxZlypsrsYZn/w5wQH
X8qrLY0BsTAGVH1IgPOyM/et80evp/fGH/ekFyNbl9diOuaAPukmT2iyo7uQlcWN3WfHMd9aHZBr
p94iN/yqf6bJeh5Dd81x6myH4B+5R7h7LfivXn+e4+RhSu18C/jnpfELiNUK60AzvUNdhSKGrxOK
Aj3dqEWdY5w7XqzG3jS/YRw9gnZ76CrWg3IpD22GFj5bzijZnUibG5iAreMapeJim4kc+6VyZl6G
1p83znKBpBglx8Z4Tym4115nPAJ98YIpkSDNG40XwnqDOP5pf0jpbpMxRh3L8S0wq/7DaUCqZThC
jVNLpG8gaN8uvDiKVOzsZdS9JINxHbNrF/9AvXh0zCwMHlJp71Q0QnMU4yt45EM50xfGRhQoxCV2
PVF1sh4ggE0pCrX2zdHZxeJk+hOjKds6zE83xjScZ/I0g8nBEkDfDWEgpyNpf9WWJGDEq1cz7lTu
7/HUZc5bjTsSBecdNWcfdLK8hNoSvi226ZR9ueZ0gSD56T+oWOxba7zXafg35Eeu+ojae/I1uDkV
uJWp++qn5IdupgPXsP6ZRcE1g28Np8k+sqbPkYV2N/Mam9TE4/zDjNijjqARWVrNvreW+lsxvs0K
KItlmJ/j5CcjvGitaZCe7VAyzLFBE7k0M0savGZJ/Mk0hVpQ64T1yi2teC4bIgWd3OIAmnvJJqwE
L501VNupHMAzNd9GzUk1Zp2JJ7HPh/lPrPU4l5xkqyKqwKK8NHTMUU5+j7V/NEpEr3QGYFuDpqx4
d2khQZCcqJYxliWv9BYuytvByc3EsCQ4Q1VTE8Hmgr6A8Omd6Ejk8O11704KUxBoolQZOyFcR1oQ
OxvWx6bP4QJ20yHsO4sdA6u2UMwOO+2qF/FPwaqwEpZ49yqb87wC8EjoNCtDIogBBU3hHGo6jXur
7e6NHqM7/TKPEizKd8amaUzMmxK7cfMdLVLTkj4efi/U3RUrclyaGDvSo+2P77kJGIDegL0wZoaa
VTCqEdod0pimJB68AvvAlHDS4/zc1LG1gcTIcs5RrjXFkTcWi8KdWvKwZLdz4oTGrHUsnXKdaL7G
VXBbW9ITW8K4qtAsB56rWYEnnkA7v3d9GgKUYBAyOI9C1/t1FPZPelcRFVqI19AeXpGN4icpB6RE
8ckynfvEYCKgo5fj6NIGmWOfyW25M7xwjUsUZ/vM0T1EWbMrkqdG018sq47R24uPqOeQAt2BrPTi
LqGDGHiJ86gy89nvAqVUuSrw7G/JJMF3R2xBFQsbLOT8SZQUOXmSi7X9pqv9gdHhcYjpNBoFXrdJ
c79F9YPk7L2kAUcpzOdCbWureTmxAjvRK9JxJEZGETvHsuXlEsWrJNSXnVfcW9iktaI+UOe866JY
Iq61atU7krI8H/aWQ+Nf6OmO3gGCUqdd+44J7DNjmIJU0+BEuEqQKK1T03gCiCtWJoT5oS0PbgpG
Q5C8VJb6F0QrOM/eohRniXJzGqahMT8mZOqsOOpCkPFBFjryl0kEXI6MOOMkxoUF6iWG59RKZsK1
NomNiwWB8xVQgMlDHolmLEUFFW6KqX3mhoJAElt/7Fh9mNSCpwbkRzkjtvG1Lb4zFi50dFrDImxj
ZmXwhN1Ae/bI90DnsbXUqUra9yplwhyN4arNnKvTdHdyjNiEcKoF8VjcOYN96QxEymHdAEbxqNLC
Rr3q4zF1x08mX7teMY6jZZ7jIBRT8je3SbuN43pYybS4MJA6R+PwMkAx4WCw0JVS+He6+SVpYmgt
vt+EDGxCNphDl3jH7fTEJCsJJEdhvy2ZPdTha2MT1gsd69WQTFelrQHS7+tP3aqONNeeJpmyjDQf
oNDhjvfRw0KinfHgMeqb1ukIbwMHnjCPYaF+tcJ7yWbnLhxS/maSSp0IVmnB/COM6b6WNTVngycm
BnLoWmOQVtmhG50vRmi+FHeJ0eQrN2sawBd9s/IInjT98pXihr2XNNA57ncI5gYSNMV9Cp5p5w/D
H48OuhulD9E41geve2CWMq/mZaTlYDakZTBszHF4DR14sm61HLdydZIbmlq/HpRCqmyyqNycBZH5
DAvPzLAScKXZcPm4zTWKU3KkHPtxoOWC4f3L9Me1EN0q9/vxMjvknOrm+O1GxkxkN8Vy6JZvHMve
Mo4xrqAiENh/EX+7Aw5K5M6hV94VvrttEJChpkCUEXsznZfyDy3xS269YpuJSKsG6EGN97e35dks
il3bkQuPP9dbxw3SzgyFwpx2945W7ao0ObspPtZy4u1uszv6Tz81e1BAWx9vxLWce//QFRAXdb1A
ShKRiUf7WdKKWlW6tq9TGp/KZ+GIGYELoB4D1Cx6Xu6pz5EkDN0nW3KCSlkGJtvpPCD9UbZ8od/u
7B1HIeHLunP4E86D/1jQznTbF2prF7vhE6E7C3QRBkzBHlg+D+lQYAzE3tybTNRKgx42uL2Z+3BI
YDFZ4FpAE4iIjPoyg+Pfq6utoSvKMfTTms2TM7dVh1FubXPR+Kq/84pmyxZkbinI1ksLyVaMjaqo
P80xWk7fGuly6+JJxfohdbp8L0X3apoNd5XJeYAa9Bc9/otP7m/gdhHskZRdoo1Q0OQ+10RLA6a/
gqzmOOBym8aQ3/GVEc2BXgTU00FO7Y5yE3HVuJEcMDnIxlfyn9xAdzn82mg+W7iBRMdmPdWVCwg1
Tj96EZdICMpomcB/+h3uGrrwlmgfXN70Oa+vVL4E9sz9cUj932jSh6AlBINU7SzIq+p5EmdDTS4B
JwiZfZHve7wEycTLOHp+8pn22kgcPU39rOFY2Q7lljZbFZKrMe7txAbp0tGriC59551Zq1g4s57Q
EO1kTPlbWmc0RuorJ7PukOvDuz6gHsNR7mUnWdP0c8KOxh5u3RCQocw7+Npg1pIk2XqQJANjIKC6
HjlzJD4tuLmk/gnaRjs4QuzMeXA2ebRgWbv6sQuLsyx1IqnoYsGToSJG6tC3JEGjvUN8xx5EN877
rfxiplxy003cdY+tr/hhlFloe3LD6pYE5H7j0NzfEQT2DCoYmgwZtcEiOyr06mlGtrjq7eJF75PD
EFn0QcGpNPOv3YA4TfPXtsi+u8T8aH1uNj/XXmNFW3Zux087cj6FCbg1HVxoBxPKMVWRme3k+29b
aoC2NbnOaxMyOfFyxUS/k+475TUnekoyYcxqq1OeUsd/0CXaZ/rwRpso8Grumyh/SWb5OX3pcqDJ
pq1Td6dXnsHMXR045nskTtE9BHGFzNvHoNggZoM3wYh540UY9kCEbAcQINX0iIboSjj2dzV1L/NM
t7J08jcp0pdWKVyzfkDNUIzpcWCbnnTvMjf5h54jQnKMHMjeCIq8rl8xCjAEsHd+W9g7h7SVmUlb
5ybezpmGk51YGwMLzA7o5VmztO/ILUeyEwjqYgrJOjHgm1w6n9hJUVAP1MvrTgJ69wHqDyHo2LCF
hGRw+IfMi2AkL9aMPh/apN7Ixv0qLe9giuZvk1cXX3ljoArGTeJgUFSv6ibNAiJ8oGgxZq2J7mmi
8YAv84HDNbxvEnJ0vb7nOAMPqqUvg2qZ5h278kBql63A5InCYso7n5MC0GnaXMaJewmDGV3WBNZC
9C6WCOfUoOcuwPRzcibMCjT1rmdHY5wNtqzFax9a9netZT+Za/9MIO2SFnePS6u5vQ4jngcvNR9b
jR7NEhSg0HEHJG4wlzfmdTEi6HbbaZ33rrVqVXHlZALHCpkhTc0O2HhOFmm5/MKkOHkjvvNZvELg
4MwSE8qtCgc3By+BqnBpef5Z2jHMkl1iG82qGQkriLAqkudqsPb2BrqW9MvyFXk1xJXPnhzWZtlt
ZF+SXzZjddDAXAOOwazIVIaj/tpopwei3CF2WcPnnFUvCbkifzDnxfs8junakEbKkksIJyDbuWQd
9MAN2TpvCYmSd9iGotWQi3OVj1dLty6d7n5Uub72QvNvVjG7nKbOW6lo1aGHWRtuL75CMNHLucmA
cKTKk2jiV0xamOrZH/L4Wzezgar+HWn4j2nRXECM81Xk03UcOEOqmG3DNyLiC2pgecDBipyqW9qI
AhE3gNx9GxrjicR5nbo8htZI1RVGFaguY9RZrBpjBZ+G24CW16oKHWtFAOabPsGesxnNmy0eAtTE
IVOhVrKMtFnz2kuMLAb7XMPko9e/SjkdolmojWvN92PL2FCPCWxFylFBXCu3iiixtZsizU+QcsPt
epvjvN7qzditdeF1W7zd33nPjqTZzD01Kq0EwOhsAC6N+xfkU2u95QeGqf5o8wfA/LGSgy9oHZuc
Zux92Ew61or5vR7hWkUmfXOOID9gnVgeqDtGw0JM1K87JCOruUehoEdfTU6zX2/8P7NBMQvk7rFv
OOV2zl0/wt+q2rmn9cQcCCeI/TnTSg7LBE6LS7s9yUzOE+3VLUzJPskgnIgozEZ2poEhLraOUuNa
uRRGGTHqGk09RycTPIkp46eJ1FhzWAAq9KZXEtzwqja7707zwou0PytFF901vZxjyfzLatLeMbva
qhGYOu3dRPvb8UXe5w6facQQuo8MK7Bjj8Ky3holAgUf2Mm0TA+EMvTzlHASzf3HuBTT3rJLquFp
qDdOm4MuN4YdtjS5bTQ34/N+sW/Znzd+mH32ZkQYSBHSYyVIxIbh9FRlOxDbY2LOQRgCWvSTh6JV
P22jVxi2wU5P3vQmRojpo02PLbWByEVYfDszXvQ6dbtnRAsoApyzziEsQ329Qv00y/haWOi9rV6P
CQvRzxTvI1bElG5kzuo/ZSnDR3HWtNQIRC8+Wg+IWd6Pf1t/ohnLRaXhS9BrepXQR1dwW4CCt9Z+
bOyGmsBOtgZCf65tY9lo8Tmk4PNKmVW0CLoz1ZYRVxXip0U2EeErqdvu7EKJMhnUb2ryeLZyaI6p
sj9ywB404uWdbecHgkBftZRRjWltSbRcGpxg5RzTcImVT+/rFoC2STMkQj23m6FlBPi2WJCi7bgM
YdCZMmGSLb5U72q7nLD1gbLRd809PXH9cdIZoSK0PDhZGz6aeF8Qs0Mmc0sA7aJx1qWBjnCcaK9h
2SMTjTUz5YWp5jo+47lm+g2sIogztkouodkI+WP00gmKgUmYR9fBrAWopnx8KQ39pzL1cGf4xGcA
Q5vYL3ntuopD5EyGF+gjImK1lHG28nqCS6gAlMbp7WRySWZJWm5sNTVHaUM+vT3cPnRrWS+5eE8+
fWR40xZDb2eJ2Pn3FOeWRKVeIePpMRBgs0OVKvuJxzny8WuGDsW7aivkieqMQE7bppGJm3X51O0B
6Tglm+2c3A7Zv5375fG/D/GSjpPeInIIGN5je111CzoUBzRg0NuzhQH63w+rBXRlwWlmBxyLY80d
mv17qi+00Wl5CIuQ6TfGS6pUgKi3By3532e3D/0FnEpOZgvE7qBV7Dd1ATyQwzNPbw+EQZDvYVcP
9sKuzZZsnpTNLaBpSWjtMku9PbRhKf89K3zRG5vbJzHZKYS8yzflhtnwC02fxXLTydgdYJGP/3mw
7YSiejhbRaxh9DG/RQ7g0OM3pMwwVh5NMQ4IAmhkqOmSX8LteavykbQpJiN2UdFtVYgew4EhlnRB
UpnDTHDA8src/uDbM446vAhteq9rDlgDLKFzlAOFO2bYto8oWrcu0OZieXd7+1UqRGNxhBJvclee
VdUw/DMLLEBkM6YhHBE6/mnQeNX1hOSL/74zt3fr9qCW9y1siXRAfESEz+ftOkgmW2w6w/5MFTr8
8qT92hG9iJEXyTWeJ6Ss66JqmM9Ri1vGDw3RX7LrNLzmGF1bfsqsdYTE+z6+rmahPqf/73WxGZ8R
G7u/vVb/vsx8m03LERwCm3ZkFr9AeqXuwI+7PR0yE9BtUwyK6ET3+9/nenQ6/77c3Z5GjVsdbw9D
sbCfGxdhwY0mnHitn3GTLRfscpk65uwR8ZZdTUXh+e9i+v/X1e3iCrMi3EKwO7NHhs377ZJsewPk
bQXxxRjTFMFVfIgQOOxuL6l/I/DeXuzx/26Nf/fH/31YqgKpKiIMl7e1ABVwvD2ropm2nWTOiDCC
lmij5PHfgy7+8+z2ijFNYNwrmeDHTTsfcw5Ox2nM0DEtD5mjtUgEOZKU6GKouIES9k2TPLbLA2OF
buVDyNnaXkjdONlEETYl+yS4pvhRTClvrtmkDLJp6yYNrRF7nD2slMJ9YIbknIdkOraFZa06Ebeo
mcC9yNsD/f2YcfTlv99voFMLzDZVh9s/v33BjH3iIUraBLd/dftCPSXtPp2JVDYSwzo5lngI9Ug8
NJ7JmJbGcFHyKZLQUNV4QF8tr+jvb99Bkrx4sK3uf+g6s+VGla3rPhERSQ+3Vt9Lltu6IcquKvq+
S3j6f4D22XXOF/HfEALJtiRDkrnWnGP+QAY+RSj95yfTFla4XzBaD1qyLCg730zF8W9W2YsVJaHm
caxXpX9TnIyYlzLX0HqzO2+Iw5UHHf7M/FPzz2M9qi8DN4n231c9XorHKCvS9hyk4dURuXWIyta4
kmyJMQFbNOvkyLgG07EBH/Qqpem9HI0kgI3DTJyBsPqcX/L3dVZ4gACpXOZf1I8sjjkBxhWaD/S7
8hoWpvb4I/MLcOEYpCSOLODwSTIK8ueEWTgbJfEJT0UwiS4gQBMvco9ae2itEkFe1VNixubVUNp9
OXr6cZh+lvHdvCpkACxSzLib+di84fZrMsWhEPD3mDpEyXGaDw5h6e1kKf9QiwxvhR0P16JYSepe
NwfipoX87gzOVrta1nCPYpEdmibQr/OhdqAraJMStVSQesyH5icjlOs7S2MxMB+bN64+1Pyz//uI
UrLm81lSGRrxOH9fmvU1dKdC0sOfXjI/EZlkUTWW8f73r8/HYRo9xZVNiMm/78pl8kVJmr78/Iph
evNp01Tr1lLAAxV2eYW6nDmmdymmTeXAqzVInutGDECO35tXNbfNq2BEXuTWUCI95Bj4J/MK41xO
pFI6YdOxeeNCijhM4degI/6eXpFiJmfLcGm4HXoKU09x2dorZQRSWnakQyKXf5VWFB0k6nm6wogH
Wpv+sGQmCtu7vzbl3QjGe9UwXx9tucT097NuYuVaTpusksE60LxgKp171/kJkZO3rBFy/2Sio8XR
IJP4JGW3m1/yOFZ5h5I1//WxFynqjZyLQ68Z2oY88GBbKARtYDcez8gCnsac+Jmp0xXm/dGvzJ/c
sd7qmogtj2VWJEOU9zXt9PhsosV4kooaLt26J8e8Wo2h+hJ1mvuUl/Ripeq8Fpq3rQGm1h5vmFHj
yaysJ8tGSVK7px5/0oDTrZH+r8KF1RgWdrisc+upJGOnTj13HSbNL69vd5GKYawMveqp1eLqyc2T
bxkTMoqrN9Pkb6tMBCDwnZ/pVL2sjvhwr/hpuKq+1f2Q6A/E21zRJ4Zqcz8yWS/4NadUjl++Qh4p
1/5hQMNRYtLl4byxGkcwv+ttZTE/NKb9+RkzyUELQX5u4stYS4aN+QVuEnn/vHbeL9REBWrKT1X/
PvKycdiP6S/ySYgbm5/8P699PDP/hBPVpKOnYlcqCtT1v69+/NEWCjVqmul382nekqLx1vPP/dcv
n599vLERcIPdRMQVT2+Jwqb+VA2asRwc7z9ve371f/3axw9GelMsqyLE+zT95N/3q/797I8/+fcT
u0FUYdl1v/8e+q8P9n+/KVMMztYgLQytNv+Dvz8joYMtMN8B0hzkvTTNaAPK3SwMecuLontWQulu
/cGzn0gjmBi7BpJVeG7RTo/U7tkQfXHrqMZMO/ORyK7kpnCCjmBOjJT0qnd20qFLqBlBTkPXDoci
76/6sGkJ63iTllKdEdMTCBxJ+9lIOooQk0/2YI7VQBcoHkyaoSFVU51l+FC5SI94/VIxxu55fuRn
6HfpPkcH9O0VVXa3XQtdqZ8tVniUtwDPsNBQWXZlVnd3UZFO8d5VomLDKogyVp3eXYxISTfzT80b
Jc2WcW3snBJCqkX83VEz6M64trk34y4+mlzLT6XqkARjmtS3M/RggUGgUOfKcVcCnZj3SE8YaSCg
NclqjGo+8IFLCKN7nQ0ZJufpkUJy/a6nX+TR23Nc2kvtc0JY1x28p0rk04QrFC2mPCwY3DqHH4XX
fwYpH97JWOALgVy0MGvvgCSEKECtst/SzN7gXiWtLpSEO/X6iZarv4CuY386On1i+sDp2Ygt5aZk
7kdPZ+GzLJxzqiVvnuMNP4wIGRDtjbvLsuCQmFpBpbFwz+gfMCrlyhslXftWjkN54YfxqSQUcVgP
UGYzxw/NT7EBeaX+bjMCDYoRPrtKRiJ21k5QWxVGkzP5rRWasac8IeqOAJmS8kkTA69sD+Z8DiQh
rXtOQ4qJWN4vJrPSbUFZD6hPsJ7fJUScxahpROO041aRCnV8Sl6oZWssHZnwXgpQBVOTrj/5BJPu
rUH4CyNVf8VmNlyp+crHpoypzBGZvull/QcaVqWjV5f21haUYDJCs71xaAGX476wlWFTCkkf37Yj
8L11gz8BIZCC3t4lWur8d6NMu1VfX9M8WbQTxqwBWIIbJaS1MO1WjTA4o1x5BYJJUaF4TVLf+IPb
6RUmRf1BExR+e1Y0ay8kESG3NlAa7HoRSAcTOWG0Rw37/lMz0KYluAfbvcpK7OBZundoutZ7PIqN
ryjrlWMQD4W+LJGxEXGkFs/mhKJD5v1aeYp7K+mxcAkh6VNaC7JnKVVsDhFzS89zTKg1CGq7yEn3
Wur1JwoQNV46b41moNmhFCre+cLgXhOkqBncN4vYgLmG/LtXkvJW68W3M8TBO1RFuUQWHV1aD6Gd
WdAG0wv5HaJxIJIAwEpgaWujL0qK5wBX+4BKolbTHzBUzDBhTR1kiFv30uuss+KRaZuYdudjYE/2
blESlTHxSELuG0bdfPYugPuECd46ZkbFmBIEVM0qgpIwofUED13/a5NUF98pnIPhUptMpQHRdhpG
ypArLBvFNbGi4tSV/jMRAgRDCtpch0EHKq6TBnshGNne0yQO1x1UpzclzG9xiBgZ2qMHaqj9UA3V
em+NIlsWpaZfqsYkfMCPYTtogGgLrz1WkWQVTAtoTawzsdF6YN6dIPdP2Hbw3Ay7zA0+dS+ZLD3J
QDOnNOR8rBX6SW1gTKyZczo3X0FsbGJAlngbjq5O3cowHW3vO8SCJxPiJvB+03dxzo3BFAVEUsBM
yLYb+GMU6w2lMe+eWVUrByn+mrWdfSyC8Butd77HhJcvTCXgggaN+NORHnJMSh83vUJxy6Le/yF6
gA65p1OotNJDUHBXFJb4SYIvzi8laG6dcS9Gh9PWSGLEJnbds7rjv4ZlBNOvau0iPW6mQZF5bdO9
qrE3MPF3vgfSNYg0VVvENVy9Vk6iPLeseDdf0UOnVVvMZ92TnLiaWgqvIIVHm9OrXw7hNIETXXVz
Jt5AnnaUSTsPPdK0i/PDPLMquLiJZ59CxS9eGaa5x3RMYm1f7ABB8z4z816PtnHXvfIPQUWZEavH
euIamCasbLXoslM57drTbiBCucBgQSxRboVnMEmYusI4/TazTdwM1dcwoVED9HalarmfqL/PM7kW
UvVCMVz/rvDlU6ISDGltlv9BvzKJ/xDiP4VmRA0By9rRc9twHXS1enfHWCcu2G8XXi0JH5togYXU
Qwr1bs5pym6I5vAgyGIDY87lragLVVQLxzQnYqSww40n5C/dsTBeVjV9XsOaUmC5a0PkSIiU7434
ZH1ySyurleAtLFS7ys9AJuTaDhEcw6+XfXcPG5AuhXCBgbMX1LQ/FR//c89pFFbx/TG+R8DYdzDW
fECeVvNZmsXJNmIo9DH93yzr+NSc+QuuR7S28wiczlu3J3qipzL6GA0xbaDWTvTbOND/0AlVW9VY
HW++bh9LLKpv5JRhrUpx5M67OHuUJ9SVULEirtx5GCwNIJ2Jq+2iMHfOJOqm22AIUrwV3REvmvgE
l+HyVwzrMiYmvQC9NmPUlKP5kuF5oGc9lXsn94Ol/fNI8Qe5wPwHgnVCSDkwk7aVRXsiGgqa9PNB
0qreQxFsYtL1erNu16oImPVKqS4CH4t1kNnZqtbb9CVDJgwd2PrVO+QCqX6hrlBUNNcCvRJKFO11
3hOlSw95rUhVvPZplR4tk4pkPmFcGgUfT6/hfu6RAl5Ga1ig+Ro+mgqlJiLpYhcaIrhHwiaAdYjW
kRQbo6uRgc93VIUla5dTn5iPGXUBWLAfqlsXB+66GsgEUcAU9mX6rXbWS270yd4IUmY5AiNNWVkQ
LC1Lv84byDFEiVBsQjXFsUBiZHDIap4nZcLQ7a2mBtViiFqc8iq5eEGXEJmBMXslp7fcWzkSw4SJ
FP5G9ar7mO45Z6xf1gCKsvO/m/g1aQET5KoTfLU6EajqGObP2ijNPcQXvIHzHdOj70Cim1vdoJe6
6/mTzbuqgCHa2C6IUkSlgjXkXQ/0d9PA3ZPBXt4oQGpvtupQcEKvvAi5VF7IAm6a3rqHldm98Ed/
aU3lHXuFqOUwDp3uuY9DMlF8pz4VLi60rFDsF1cj6qEJs/JCmC2aXrt9zjK3v2isyl9Vo37uzEFe
5n9w4/XPuTpWhzIpryBrw2vrx0x1Ojv59gIqo0amfmpWgL/NDbODL3hFpQCgJWwc5FNLI0FhNCMb
r2sPvp6oX43N2j1QnA5Jh5V9eAUceenk8Vap6uyj5q5vG8wMYjcVNztRnw3dSz+4ibibtEzWuoUq
LETiSKBdvcoNhtkwKw6jma97xSN4Me++OwtdUNPBucqynpS00jfOAvsjNRl8iGFZPw8i++G6FPgQ
M0CD9PL4DMP4jdKH+gK4MngBvaRMOxbeqwtEI/jAyQG1YXPvyqy9oPGJ0CFc+6pKfpfJzcN09Fvj
1zDd1pxXKKZLy+gny1JYvPuhIFwkdek4Tbs1swDwEQ09rxIbrNmUoMJKNz5a9kjsYYLP8zHshIZr
0buBlV+o5HMXEWuReXfezPx88i8xXzqVBeoTLHRTSfukFK6zH5kl+ojVYVlMx8gG5e7CjfbUVRpe
pThWoCZV5EfiQV86AyTcJ0W5w2WxL/hf2dPb4TUx7ORgU1q4tjg/9qo6flHKxEtTVPCpp1vdfL+j
GZhCEixwoHDjK6qoPuil/ypE1h7TflLoTrcm7X93/z6rBCfmOH86GcnnenSqnTrS4SnQ1FFNh643
n4a2FDT6I5Vw3zC0j5YykmQWametoG2Vz7f0Oii4VVpDvtINamBpNURvXkQ6NMyPqLGRhIo6oA6H
BKIzo/ysj4XG/LXVmJNS936Kc7BOD3SdyJHcV47oqBwwTqk02j7ibuiWKG3FTp92O9/ckt09Pmfx
hXgh+5KZrEJYHw4faR9fufUV9GaleTc0/V0iRsPB5/9GoV8iCAVLVodVjiQZ6kk1U8uaGA5FTa+w
G+ziMxQxfBO9ezdNzdmnAU3zVGblStpNx+Q3V06UzzdAHqqbFRF4X2drnwS3c1jaEKissWZOwcIQ
PSq6dQPwp5r76skWdNSVzI9eAoYpAnmcNYhRsZA1YV60Q9ivo0IsLChfNyXlvJu/2LwNEMmSOrGw
sMgu/bySJ1shuoQK0xfCAfTE9g8l8n7/+0BR5FdplsZx/k2DKt4zIfPDPH7VqK+w/SbiFMeGj+Me
zxTBGg1sgqL/gU6ZUfg5Buu4RIkNwMupGNej6qUq4hcW6kT4Tod6m1JZaep4TaYnZV208Giwkc7P
Ro7zkySFZF34yFTjiYCYCsQWveraxxEmyStpXqv5uDkN8pCs3ceu75vvgrIBleeWDEkEp/OrnNHI
VzmgTMqaTbmuQpNY58748IGs/kpHlv3qdAMmuavKTOQamLu3oZWa33kbf0epGn/SsaZ22FfBMokG
YyejCv2I7+JCb7tzovFV0BlaG+TO42oDoO7K1v3qyCuNDPseO4Hz3fXuKlXsDCkcaGRPi9rfrgIE
I2rMD5IcCgLDELRS1mBC3PubxlIirIxtf5zgT9CiaFwnaBNAB5XEfcC7AZkGaJGNvQQi67OO9IqX
/l0LdQpvtlNfXKVFC18ZDhXHvD7lBbiNQC0dEmhtbT0R5RJQlEGsqi+u1X+SIa+eBhJBXgaIBwvW
7N5W2MV65NyG5ovbypKcnnEtrTcRKyzDjejuxRiM0jFGb28aLG9Nnfil+SXkkJ9pcfpoGmttn5Qy
uOM2ZgpqDbd5D+wI/hWHamZHVs18yCjd4G7IP/70IicW47UeNQTR/1me8hFAt6oq8N9ptToif14X
JoriJC7IpdItJlm5Z/2kgEpXYmL8CduxVkpl4XCcdocSPZADCzVOs/gzsPOXlhwI/8kHTsME74+b
+x/4Q46j58pjGufxq5wrLIlWV8y3WgsPP1Dfx4WVdM5JlgTKMQp7H3X7FYSt+s5UkIU3/2I3LsOv
plUuXZo1r56mi21ZtC99Z+GoKzM0i2MiLlkaiEUj9WXcJOYdQoDJf4S34wupsIpJtcVI/t0V7xTE
f047cCxrx29whIFZ+GmV31HJIgAgmLouuOXhUI/DNyPoF0qjnkZm7qgEibVB+K+fHJ3eBEG65Bch
S4C1FkxIBTJMRiLPws7PEC37MLSEH267FFE4nFCbKJ1CnryczKumLdx1IhX7XCgOtRxNey0qCxuA
wViv2JPmKa3aK+4nBIe2T/sXZz/9AJROcaltmPfKq8Jc/SrdLt7KjNQeUejGyvMdJhtm23F7V7Y4
3yaS39g1YivH7ruwLBbS/qiBjJ7/EnlyK8PzSbUIGy/Y6pxu4KLwyksvIDhaz/IP+Cd5pyOUrpt1
ylDAKWrmZ7XpdTrGzV2oxK5DATPXTh5ZeypDBuK4ur51ghVzbE420PGOr7VeQSFTYNCY9fNjA/Ad
U60GDqg3ymqdR0sjJHaia8Lmed7IpCBAMm7GTZAlX36cVs9+nEBd0ovfYKIeD6YjfgyxdNRCDzl9
PqxZJOZbgZP0Pe+3ueOy/nLgc/gFzQm14pHknMrL5lJXdn7p4rSBwuWJr57PsSUrlVC1yD/O4FkC
NKCLWdoI4aANz6BDTuT1BVPSHgUpha8KpHelXkLkZVbnKedH9bQpRLKE44IWooNGxro16Neo5TZE
Qk1ga72mrihzPBq9v3v8K/A+D6vQhz3SxExdnFQ9ct4mu57ZCNRDZr9+e6VWMNzqNMufp0+G88Lv
hfU9Pcidwf724556GqRC2XYvliWm+mNjbPTCdt8CfdiJOvvVjZF+VdUm3dQuJKCkTp3Fg5ap+Nx/
7Ky4lDVKhhnaqRcu1LDUPATfiCvlGSUgSv/JL/44fTKRnMpQUUgVKM5toMbkfLbxAQqwewh9XIZz
Gk3hgXNsEzc4QI5Hx5Ghv4n7DiCImpOlKauYkE1vGK7id1IyI6BdRT5tKdTtfBoMAzAFBEbBCpEN
dQ8qI/NGhXuDlhtnl57BE6a/s/Z1GT/r09zd8yt8wg33Ns3UCJAalv4EzdTSytmEUJXWCaEnJ1B9
SLPRdrtJGfB3+WokohS6ILcgNr3fTf8HY1bwK1OQYRU1MqxHhkiEbrfCEZwu2zjKt6Qe3aTKs3/f
nJ5SvCfg9TEMQA4UYtGH1JziuqsPICZZ15th+OWoB11BmVfFcEAbET7jwVWf6ZEvXbNPz44jX9q0
614CPexeYqKH4C/fPVev9nnOaogQioQZqK7VL5XgzqdaGFTCoEUjOV1GtMtVOmLAm4x6EoYb+y6X
RAGWGA3aOmWoEMh7facV58cH01s92OButFF7uXJTInPZJC6CvyjGtJEnlrMxpqk71ZCSBPDUODUE
+CC3y634JPptZUNFBflnbrXEVN5biWmKpctuKCf6cZsAgvmfJ+Pc/amPwjnPGNmK6cepRDE8Ay6T
nioqiqSj3TXVIgfrBRIpQcs5iIQ8Al+7zv/pCARrI+KAplulDYcgL/u9GrE4lWH/e75yMp0eUxRl
u9p33FNpRA4EGidGkNV+NGmubIncwmvuKdcWNMBnwqCEqzZwr3iwtI2h6NeiDcalPi3zS0HUp+vR
BtYmgnZJ0XWGyjOJhbwyD12QTEk0sN19rVAxdqWJFyprx3JHeTyr24nJQMWi6yecCEf8+BakNmcs
xvKlYhvDQfo+zsMY1zkF+fGnQ6XqqR1RrStOgvG40ZSD0RTjynG18grUkn8hfosQSw5A4jxXGQ+d
+PffB/Eq8DQ6jXHxEXmxvyqMEeO4K37JLBxWETKBHfX7kiEubbeUiOrnefUeTaFKo1ZDIGqpo0G0
RK4FZP0pwaDxpfnh2tV74w/n2N61knxjAclbmW46nPBd+U+1mjg/mWwTeYPv6BA4hbFlRpHTjXZp
MXLHUw10mW7Tbh7jDyhAgg1Ss32zSfaMRDz+8CwiEQwZU1X1pEfTXuDHN0ydIqBLXESmYXDS3XtT
YZ7op0IC9dcWNeWwK6biCAkZy6oEAxFXI+BJjfPYDtPbPNiXoX/La9U8E9o1WYKr9DuSv4UQ9c8C
HfkSLvSik94AsZCZVK9y/hbEw4BIqpfztQWQrHnuE1JSVTtsEd6gw5tAxyw3tGXSRyN5hwrBkQSh
G2ZINWEQAc11+Fi2qa7nkcKexrJ+HDG4I799hMWMUv4RjIs3Q8jvMoH9DRSwX3jBsAHzz3xHyZP3
1n3rUmfcwsuA/Kl5cp9r2NqabNBOAA9wHyr9a2qN6jtiI3VpOH55hrDZQrMqTy2aJXwj4PNwrJcV
8CvfW8jeGrG35S8WiPg/lfpFvc5cwzPNVxIE7omi+tKcUpdkMaQnvUNj2pNaNG/qwXYPVH7J9DUX
IArCS22m349vOSi10zwfqHX0q30DIIIK0C/m5coib+XEIu/U42AlpOf5BI7ARd+HGvegaY7Z0Xc/
1cjihQAgUxSKuHbkKezjzjhYQ0f1Oi/C/g4H30SpmlanFHvpExE6w9UWoABTArdzO7F/OYGOOKuQ
kNFTD4KFX9w9Ug5xR4GUHNBSoeiCyatW3QL3tU/kDqQbDVvNRmaYXMc+IdgwwyHsYJhvh0bsm0DC
6AXVhNVOMmKWzWYeVSMfUphmjic3rFXwODbib1+Hs+OM7n0kcAVNen9XLDfczGdRZbRyH9s9ckg6
wOfHfTVnpDzJmCYEYCn3PCrFL5d5OZPlHlxkVlO+T829TYDWPc61+5z9Y+Z4HRM3vlVucot0mjWB
XbvXxy+sQqojflitVaJJl6FF9Yzihr4yrYqibBPRwCl+RKF/cHy13WW24Z+oXOmodJmsYBJ7iq2o
vrSOJZ+a1sMkRB6QfXHccaRY+la0JYkEY27ZSxAe9NGmyZTTM34xgyEV0EqBknhBoVLFtbEFl+V7
0OUE2IThsAR1Ij5Zq35HBr3UPIEUhdXv2fFql0UbJOKkDfdSNXvEXnjt8jJs8a7xKNK7fx4F/z4a
EZtIkRuv///X9qDo8Y7h0qoYkOSYQwuYwg3oIilYg6k3z6EGlJJhIjr3OtM3sk21HV7+fK0ZIv4M
pyivyu++slZDXN8Zyql0dPJHahBs1GV0T41/NEm8iyQrU3Tjt0xP/A/LRs8b4A88kYfnrSkUnjyM
6zvEc/RO03Y8mw308biOmhcjyCchCDirQSHqlALCOpu0UvO8f94AXqRdQnUUGsu3V+b8ZxOSfswI
9oOhgBxGt8LitsbvMhiCVK9JhxOIpF9RU61WMdlBhEGzKcei31ml7pSbIDJL4M5w2tNpjZm28KGa
asR1nxbwYEMKLINGkYg+sPYUsJYEkoprSAVZu0/SDEcXVpS3bkD9jHXF38y7MKAQMvF/D1m9EqLl
QYy2aRsLfQi/Yp/pr6P8esQWYIKqtnau9ZT98RAOGJUOZu94h8Kbmv5o1Ge+mXD0/DQ/mjceRVLC
zckMC0ojXGk6UDx9NMRewxI7f8R5M6RvtM3yj0gdD/Z039IRNGdwjL8MMFKDD8hhnWm9sRSdzh3U
S3aC4DK89b526KbNfLxO/0mRywLdWhNRPFJwpXHLGSRZfHBazQFt8/TdK9oPWRP8bMLRMGMjueLe
MsEZt7jXYh8HggY3IqCLlnsu+pzcyrcZxeKjLNGRxwpWAzBb5C5MN5p5sJCB+/Z4p3pFzBM5gQ7E
BsS5bRUdBjPlfimpgleJBqGLDe469VAXhVglYPSB7sbmTcGCR39deQt8wkGBd0Mgn3bxUnpL2tnm
SnqaxMAV6tjiRpRp20fXB0j+LkRXDmClhgVkzz0rgqtC4pJTgEkNrM+c6sBfBYfBLYE3+mMWImjg
szGUAM0KZJHepBEjoxiYdpKdHcV2+qI4ZrAMhgSFekPCW+ga9TKrnZvSJ/L7fx/4TJ1GJfCOBpkW
NHwxXs7FKU3DfTApus+2RSfAF+mhq6xJwa/CMjMFzhJl7qu3QR1udL8aPiq8BYfHIFlqyeO0soWO
/isSnB+ZF8jHWZeNvVw0FfYsmSYHWRbpa8YXxYrXsIkucG5EeEz1C7rVdllGW7/AMhEEBosPokKf
QjyY68yRxWWuUSp5qJ7VnKZdXO8MNB2rWVjCJG+lV47y5rGE3kWA3Reg83JIVSplduqB3g68Euuo
MrOWkW2/qyNz+rmLozMZv4a1BevN7eXKnHbjQOxFnZv7ZNTrlfOd2dCE9Wn6ZLuK9hwRh1dm+m5U
ODwEanWnXbiVUaG/u3U27AMqi6invgkt8Q5aPQX0kXXEQ/yG4JhDqhokSVJBSnIyJVrUfrPSo5zM
ElzexNI7IIky4fhrKwubk1dQp66pJ/nTPAn0YbtTSlqJLEKAlGgTWlULcP2D1NrT/cvPIsS/QYe3
p5wbasTgKsOaGiMF+sxZKT0tWkynlMoe+Wd6yDCo0M8pxky/aHiSmG9N48jUd36sy4MitXFvRNmL
38Zy3bSCJVCpp0TsZP4SdT3/o6amrT8IPdhKyz2aZc18hPCwYkpKMTm3Tgwah6yOcgjNeujhP4Zf
o4PvgkjRDWtCb7XXebcKbG2VgDHwqrLwFoA9jhl9+S3KwnKT1bU4UR385xEn+T+PspPUoVG6Skxf
V6A6wSrxaZgKvsVpk7klhKlkkmiFZXYk1qS4JGX8IkQ8odmaAfd74PWrfrpjYssFGydIx318QyUv
Wtgq+gigK8rScIPgmPW+wWokDyveZxSfjGmSN9/uk4Dae1Fg720BpMSG2t5xAOeTcivisng2VWdD
jS2evp3HV5QFxtHo+kNXJB9DNCiXxFFIKzB3c7sH9Vh71g6jV/9S29DDNoCQiA5+ri7wqi5JsoTw
oeQCxkQa/nTS+G51a7tQgy+zYvGPeDw99DLWbziSN+jH6UYxaRe6cS7A9rL8CEed4lYcvyga3TUz
bfC/tXaXb2xVN3bkaXt4M0Nr0UwrhbLNnG3tpXgu5xkf7f4TFIpy05gak4suUl7bollgt6S6O1Y0
nFyLb5r7oiUDY48yArmYpLICm6wvcaPG4msiWwX+yrc18RW12ees4mj0Xr8TreCYyumxGMzdnoK8
lylHF1usi1O2hnTkdoH+7LpWs2UuHm1Z12UUfmgAdQrBll4rl2q2mLvWJDum1/lRBiHPUVfNaDHf
jrmvFBVLbMp/5tkPi1cc9eabJgzwRamBPsulKg7SoGUYX3dkTb36jvobnerO17kXJNUVoig1PD3j
7JpXta0TNns/iepVw6xjhzGmxG4Yb2apiErVdUEde8P8InlWiRxYhFYyfEZj/NzYPrXgaGBOEbcr
Wu/uDhVDvJEaRtzIpcfp9tN6gCLPer5O5stm3nUciuuDka1NmSkXfJvBpe0DpChQi6CUUo6clnbV
1PJ2ci/ZPPrj1YBZ0DcuXlZq27n03tvSWGNiilfzrhOU9r4BwkG8OfeGdvhFfhMR2ZNuzo0iFN1+
aFwiT6tvQrifRYJQN62Un9wBDn1FU3N6MIzOcCVkIV6MwvCmHjjhJtOif97ES5C42wgd9pdfOa9W
NqhvsrK0Ffl91iHWi/7UZKOG9RQyul7QqlJU210qmhKePLPPjsCcnlOBOzymCv2ikAxIUSMjO9gr
drIOpuo6KogKzQ9hExUar55CZhzbJJtFXX3TtA6hhkaxEnwXFVh+ywZEcLpvGuM234TjHKVOrTcq
C1TsmFmed0D0uaBrpT6gzU4uBi026Numu9SmyPCQOJczSkz49WMZrLgys50RVEi8BJetgG99UWvy
yIQUzfuQUdHUxLHsFGdnGrlNCuIkO0X/QVFItKRKGcHB0cvgPN8nxxRpFGaV91pCZZ0vKLOE8Fhj
b3jzbZ2UIayuwQhMM54vz+lCraZyymMApPwfPptaq25YTsrF/D9wpOYus0nSNwIFXBENmCEysrRX
ROzmkQn5RW1Ia5aO1E+9yRQZ24J4o6Xpcoa5BuLsaXdk7eurCK/4WCFBzk27JFNupHJoU6WeVu0a
w/6m0luc3lOdrTH090EYwS6ZNH5qVaV7R2/rZawxZJa2Ml5IY00ukeD8my+e+Qmg2jBBBwiSGs2T
U6NAixgNl5IPJ0PXR/Zro3DDSFP4Ik7Fm7V9g2r/pMEgIO6gthANA6fFuG8jo9Mni0WBWLHFYHlq
mRbTHEt3LrmkT45alcRt0zBA9jdczRYGzWgnJFtoYOyQGvDspJLxRjZDRos8bz99NxaQwXvl2tjm
pOFAvCqVN1XJn+fvIMst894CmI+8qNwNlgcdHI/rzhOGe/RtlLVNpNbPbUF5JKSm+lFH5jvhCZNO
q7XBhFsUk42hdE7IeqyqBEUyDaqVxFzANDW5Yg7Ut1046FuhVsFZBvmqj1rxZAZMkXTi9zZTPRCa
UuG/67pbL7lthzsRdcbSZARfVeRYnxUf35jr9LvHjBWeJSaxJP41tHqDHRzHra72weXvxi3oaA9K
++vvIUxW6zLsyqOTgE6dp2p5TxtTJFBQfaYzy8wJu004e3mnR/78aMjopEQRXjZOjz6vQEq0NeS8
vr0VVKQxTBvdi0o53VU1+7l26ngXdk61VCx8vL2DfJoA8JNtQhee9sggI8Cjw2zXVifAeePP2sSU
bYOa22dxRfZ8prybxOOePKxFC7O3Cz6p1JbIKbAs4LQ89C0TIrzr6ovRuw5kgYoYM8V5Klj9LiRB
jk+P+YtN4R+a1p+Hzmro1XAVq/+Jge016ew6vf5/jJ3ZbtxatmV/5cDPxbzkZrdZuCcfou8VEeps
vxCSLbPve359DVI+mXUShYsCjECQEZKlELmbteYcc6dP3aWUhf8OuHUGz55DzaRzWFD2YSOVD+ya
eBj+9Ww0Rkb+Rt2FtYPCyNa+sgIkm4eoELCtehhuQyTQX4fYwmah+u8V1RUUenKl107zqlnaSw0f
7wMx1rKPB3JMtRS9tqQ3puOPPlOjyV8lxceR4tezZVNYN02nwB6hbD9FPLUnbl7p7RKu1nNcM/ZM
6rpienAH3SIXpd3OQ1dkCnUlXIJyQr9EvlFiGJHOVB7w8DzT3EP7hc6R3otxaaejgIDLayxAPpC/
RStnOpxf8EJnQd5vt/YjYsfmH0PSqt7Mh9pURZ6IHlRJw4eknCAZ024IclV8TmrxfT4yGV/ZQKNf
SilfbxRvbB/+/UwJp7o62birvAohBOa2i2dq/JpRD7x7rf861HW45L4rkOLxjNoz0/j0LJjOKV3/
+9Wg5VdLu/zzvfP5+R3ze9MASnXU2x8VpYudKcdorTmx8aqHBjXEGMpsl1nXWdkQdibiz+Gl08HS
a0R/b+aFU0Fe7UalGxFHcpwyogDlTgVO1xkeGoXAR9sOsv381rpqCormTcQ9RWChK1r/GAx5dLQF
+ItYYTc0sAF4butMWSV4hS9APJj3Ergyvlq9m0FVvfY6A/Ck1x/aKSg8N6I9YaEBqcDjo1MDvExa
P7765dCeZJES56PayUuZaQcF3bGp1sU9N8LqhRaVHTvKcxzo3qOkHDKf9VpQvHJoni1NlC9xF40n
JC/tYiAL/Hk0Lh4liE02Tupsq7XvmmQEJU5OvsN8eK7CIH4GXqNsoTop2/mwr8Pn+Q21M0mqTNsm
k4cvn79RV3QjIvsJxtbK917iN/Nk6W0c6SMX1DT3pPQ5shTyVt4Cx7n2Y1A/pX5WHfoaGWUOvPQN
bQEAF8//6mBB3NkKbksy/YoX06caFaJZqrtvOnT7PbGltIWnQyWqn4hSqe9p3TeXhkxJiJec991q
gNZQJKeB+uqzllAkQ7pL4dU7F1P3txmFsj/gumVFnNP1Eqg19k0aNLsSINnJsJJtnAk+G5R4q3l4
7BvWg6VCYqKBvIi9XX0fYhPIkKZGP1siQoRaf/DZTiSAtn6ygp60IT+rl32ogqqqqW/EjeNunAPC
T9oqjVfWjwAJ1VOasFT7PFY8PA8uHPG86Z+VIqeUz+r/qvqDzU5DKU9p5Cp7fllzRxKAdR5GFmNF
7x3ntUWcleHVo/AyH+Egw/1Vt/aR/FJ0IyzSO4FXwcqG8l7ZpbbjypfbbmQEy9k3blmO2dtKtnIv
DCO99BnMq7hTtJdU7380EDl+hUS6sHn/GNC0LGCQ+HHnP3dGi8i+YPIR/J2Ppd0TlZHGJDJnzEWj
0agfzrdeNcZ1GxXKiVUAa9lGLW8Nw/EpJT1rVep6+ZZo2r4jAuQlwIC2o44KIxrKBZJUj809l4VG
WvAkEAqkiSxH5Eyidex/ozlPMhaPJzUIaZWZ5IhVGEAQM4ZP+BinUCrD/wmXFd56UJFGoj97JgVP
s8BSAt60Xxg1Hb6AvkaNXqyBE3Oks1/BHuGQUkC/chG57UnqqtFuEGzbuPDdMPX0O2taa2kmNa7C
QrYzLzvmc8XwIh2IDn5mxhtNleG969Vxb+A9JXqYJvJ8riyK73kQo/NL8cO3NFL8NfQNjaYXx3BG
J0nbpNlv0vzr7CpqRO3vZafsFF/D+1QmkxxMTIk5LGIaQG7Zss7jY1FYw4UgIoXulFMcwPZguGuS
l7xVIaGHhb6xIcl/04EGZVXeP2ShM4mWWZxFhTS2syIYDtwabI37bFlT9oJNd9cDXJ9V6S2xI+Vm
FaI5IS25lxMUZ35ojBLveOxeerBTL1xA55Tm8Hsq2bIGXpxjszXso28qoEhSJzkpyUDkS5c5C4Ew
asoiVe+6H2a4LGHnFZF2p4ms3aMI1RGiXjx4TvE9epxXqKyfyaw+x/cx98aNSCL9NdUhMbqRVEnI
qutt3fv0PrBqDlvCIX0NGU4uT2QUowBKUqKTw2BSDO5IRyxOXEr0Q+pSqQ6ItZ9ZgyBXHPLhEtWs
+bxe2jsDL8U1jAToQ4+ptctEfCCrPrt4uf7VbwN30eqR/TJ/AfpD+4WdmLugBScXet4bxKpAEfLC
5IdODWtpt3r9IKOaGmvlb8rRs05AmtU1fbNkaTnOc2OH/Zlo5/apVh5LaJXPISu/Qxak7Sn2jJue
y/LIj4MDBkZSuypRVaySObqbzuiS1Wh3K8RborvwrnpPOczrHwNYR22iTA4EE1JE/tnKjn0D/obc
ik5HG2qr1Vbz3HtQsjoXkqTEMEMwNLZTFrfegaBE4bjS+qD41uSAFNxWJA/xNJN6kXbOE2QWtyKI
J/1J3Ha4udBWml3+FgWWfjIr8j4IYvR3bWdB3czs54i19C6rSCWbnwXUQHAz2MW2xdW29XG9fEfQ
kjXd0hkNH/qm+vulRmG0KBH4sUqcxzeAeRGkL725tpnnHxShCXBhQ/QEEc6PDmZ6T8Q4PMRKnKKq
6ME2j+p3Gz3x2UAiuRsd805wZrKT6IcXyGi058wqPrwiaj5MQYfKrPT3MaV9STB7fovgM+5sViMV
kVpb7un8pmYorlXSt3+KcZVluvWzV5C1CW+QCGzRo0cQtjJ4zGsVfOlb+QEkKn8jUtDbiLHr9qKZ
0Mutmx4CHS6mnSfpW2NAUZ4aAllobFBjfqfJPNwToyVqDRwNYTDO8NVHJZlVnfIkTMSU1jC+oK+t
TmGlIbyfSgh5ydqZqao5O5DSSPMy2QvaaC5tbIOboANnvCRy5llq3Y46m3pRhSPP+QCyAQNS8F7E
qFcz9VaLRn9MiyZYY/czds3UmhJtfTEYvO6GRAmeJNaNadNfYn3MDvPuPVaoVWImiwwWvK2Onygy
uwhbCIXMyZ2VIMHABQALKyVsGjju+KJ4nUfGYKm+pB7KQiV74zNHK2yNpJPoqMBbDY917pjhXTOn
qpa4WWPMsKqX7iHuKRQUAQvJVFJijcWSuvjELbTir+zjvGPk5i+OGpsnhAGsh6c+YVoRtBwipiBF
xHsuqLKdS5cka6APK0O1T3NFwIF4RrGxvOR9Wd/zkWHNGkW3YrXOmr53GH2pPoCPMAeKOfmo7tLE
Reraa840lbqfn1fJra4gBrw7npXftFx/zBRHvYVddLdExehLaMQmaAKcDLH9ofaJdy1lat5d1z3j
g/zmJdOquMDExfbjW1RQFogiU7829PkXhUBMkiAtwsnHtjMPSCuByOvA1p02pXAkcGWnyrGKb01X
6g91I9Ee8Vd9RlIH5l4axnsT25Qry/T7XCkEW3nT/IrsDVKeHtzS1bdtkPjHJEZ23Q1xtW3cwb8a
AuB+35JMVABR24iwT55YV1CY9PBAzoeU1PhRdagxFiC/eScndN7770N1OjTKKoGyYzjbZqwVQPMu
UbGY/NbzxRRQJaa86oDDqrX954euCdZ7YzYo29moU4341jwiH2fvTslcknsZFPop1SufclzsViU6
WjEbnCXTSRVXPK2EnAzJ6VAoVvhAafhc6rn7u1IExZNsdXGYt2JG3kWnigS3nLCEq1KEz3ywygvp
N+LQuuTiFSa+Iq8hcVLG7TvVLmwio1o+1nmlXuoxPhmsQvNlK8gkqyw1PVAGLh891lIHUUKHVEmW
FyinLwV1AhviVJDAWo+G3ecxGWEIY4iqWuYmsT5hgxxdAPMwNmUKbwdIiX5wmWQN3FdIOfJ4rWSK
8ShyqVw8QrQcoKLzBvDzIVLYCtrJN0uxp8YWG8N5/yiz3t0kDk7HsYejQOhSvAmwhQVNDWuscRwb
xRXFvcgmUFYPAvmNxuDODgIo/JOKUNjc1U5rY3xs135KF58RlMqBTRRoFVfW3o/VcjUPIV5GlSH2
g/xYTSOK1qqMv2F6R+JJrdct0DSFVrOTRuWu5mJ9b9NU60ii3reO3V/tWv+Z+cOysSrzlY6t3IUo
uDeflRBmDr/w5dGtxhTFAppiMoCM3Sx5D5KngUt6BZHFfCkM0kJSy9H282FFJwaM31TZEYH1Uvrm
ulSbY272wUFjmX4WDIo9ItR1XjIfBDVBVEbAUCG5wFHSKkaGPaNM48Nc/3IG1CvQQo/zkTZVwyR8
45WLSxWYonGYlz/zA1DbQ5vn5WU+IjiuPozsisDQxzWzJ0ulUNMzCrWq+pAlbk8mfFnsi0pT9mWp
Pxrq1PCc5HtdWnF3Sfc1cqsEoUABoGrqzRShAvGZ/vDNgrJ2oDOB72w6nB+QZxnEAQKMMwYCgx1B
n2++leJqOIfkf18+b7PO4X+2rPTzxfkdDQ19m97IZT7yIjYXQ0OiQjDSk1VFirWu94nd6NgUlfQm
mzUSu6Pb06YQxe+Lb74CM2xO9GPHFAXGX9ULsnAxkhDcEamY3MwkdZZ+Lb17TLbIyc6BTyLQvc+n
vLZqtrSn+NNP75hfMJRUReE0Ztv53PyAOuJqYJyFcpvHwD9F7ewSYHh9IehgAidbjXgzdaLUEvdC
Jlh65PI7KBin2LJJ4kNa0mY6GjzPgMYxygF3e05VrChzA60djPNc654UZmIIy6MJTxjHYPFmOgK4
7WQhQX0Vr4IydA9t7zevKfNHU5CXEKTyPgv/k7Q7uiXNA26l9skpTZaRul6vYSo+2i3AYda8SAKh
02TQZlBeg2c+JK417gqrRDJPGRta5fQQts3vZxXQtD1AfoyT7rZ0RYdcnJl4Nks7RHYcRrN7Caqk
2EnSRRZF1vXnz+7pZJafn4kiuaseXSqTBeHnqSAmZHZks7aujUJcpp8KKq57TWcSkVm7VzVv17Vw
gst8fn5QFC1gB8oKNtdcgCABLQhVCxyK++LFjzJlT6NSfVeyvt0Sno7MMOzjb/Mz4iqSz2ef5wQj
L4WahZqW1c0MqHJXLPY2OLeCr1iR94WulTtaPCpax3arDGnzbQwcd5JCD6dUlO1Zt2WzioxKXZlR
gXLBHb/rKQ6LeUBvQzQwsLvZ08W3IEfC2dmHRHPloWtM/dxMD/MzTDzJ2cq3nwd9aJzBAxFEFCBx
E7N7NjByhzAOXJZzNa8cou922WVnU2b1FjZ3uyYNkPbMqJkrCn85/XpdfRksx164WW0ew14qpyQv
NUoLhEgMcfMyhp2+14OKEWIqKvmpSX1HR2WfUeh3USXuWovull/5Li6C97KVFPKx0OCn8Zy9ETww
MOevJoJ3h+7Jp03fiq3bOMbevSubDXF42rFjqVZsxMCsUKlv7ASICnHYIEXQAxZabSMenh4MNtDH
+RCYKVdZb8O8mPq1fRp990Ij2jhOgWpdYA8FO0to8fTNVbqFx6Ztun1Lh+ffp3SHUMZ5I6wWFga7
admHzFzfdwEVwXnhN5/rIklGKuAKxDjkjWEYarxM3ydBHl7amMhUKkcqYD/LOLgmZvmeNO3FZ4Nu
PmbgolKr8qdKfd/caY4+nkzbCynm0tOwY+acZOiqg5HF3cWElF2uK7eOlp6J+rCouysMsPiM0Pkq
h1g/G62x/L8WuHQZw814LXuS1vzAgaEy9aDmAu/8LJX6gE0C1Y2YHgaSq1em6kzar3xS/ySFxybG
DexHPLTiWdqTO9F0Hs1U1Z/H/PdRNrWUDLXtT1b2k84V5AXb9i6aN6aAiThklfKQDJp9V6ctXJKZ
R9wA7qOeFd4hShEWpu4EjCxCuUWXUi6jshNrNx6xkLRiCkBTA3OjxQpGCivTWOgleNKMxvp9LFm3
bMzcbJdaE8mrTNjwJYrbrHpqmtf5HLzPbq9SSiEWbDqXeT1reuCRapihWWfK5CO9G2OBpdlQvV2k
OL+fdZ3yIWlQ7OgGVStKgs43n2a0lhJgwMKhffDC/Jh3RvY2JLZkvgzGx0CO8GGGpt0oSGWpQ7Tq
A4JXpAKFQL1qwHuOHesaJRFqTLTehChZoUloUIEquwk3yAfh27Q5aUjIS47O9DAfzg9jUEHHH90r
UNvu5NRuC1eaZ6RmQm7K9f7opthVOe2rfXdSXBtRyczOUAjBiCqCtNUCTX/mVmSi/OuhjnTlHABG
O9V0mwiThBY54e/SvAc8j5wZ4Le2+hx5LT87jdTaPhdcWIOYY1VsYvOSqyY/dzdMgkLW99oSBZl1
mCU0hcaCQGM3ZxDsd6vIp5tPR23Kbo1dhtMMb0PBvkSxM+2Wc30tMykxEZq9eptfsCZSnlHU9v7f
53prvBrSa6hUEuSGwEgss94uH3TIdIsg1NwDCohqGWVEKpIvp7/6Lh3mKOmemIzqq5WQZjudLklD
xuWDIxxh9UZnNn2FwLsXIALea5OC0aBL78oaykbuk9or1D/Re1WhHmIK9UMUUD1cGDnBRSS7222R
NfJQWtMwL6cCJemvj4peMJpag3wzao9IXVxhFs1KmRCN5Hc9zW3ToPUcERzeF2wBPQMXuF5EV82e
GkF6qoDhYWVf4YD9mUVPfl2LDxqMaDwTv0QdnFtrq6YIDTknPxVs0dYkfHXPdDcnD6EjPsb2G/AU
76fQJLaVvPrqJuy6YzqZ2Jyi8aYTWrz2DbazPd2VLXeRc3JHS+xqSIwHurP9ATiLsiNMtEekbBXb
0CXoga2YpPnRxze7ZXfnV8M0m2k3utcAPv1K/Vbqgq52VH84IdmZIHL8hQEoHj2d+Eji4oU4APlN
DVwqYnSCnwJZi1XqOv6V6hkqCRavJxuC3gHDtdjZ7TnNFPeohEgChyE3TvMzluH6ySM0aDs/+/e5
4O/nvMi0DhQzycHt031LBWtnhlZ/GXqbOJtRS559OtyIAdzoB/B1GiU9FMgRuIwX9do7m95+IZQ+
eyh06yHEj7dCU9Y+6CENcd3GzcJN4xyol3s78CKSDGkg8YPv+A8FhuPBxBEvq7o/UOoCMGyzTu0Q
t3D9q7iFcBrVuePd1YJLFzpD8tn3Y9fTKYFy+/LHf/3zv3/0/9v7yK5ZPLDL/CNtkis1urr684uh
f/kj/zy9//nnFxPmsCNVUzMtzRGGBjqJ13+83QPoz39+0f4XwV9AvpHuHSUFdSRsdIX6trjPbgQX
5ysl7eIem1jfSCy6xI4k9gMoiiQVfhU3uEFLi7JRGfbjrVDRbGtTlcnwbEx6dZneiNiMTzbzxmrE
m6PRq4DIXrCi9qgG/qWSmp81ZSeXJLfb2EjN5EoDQS9V5RI4mObQbT9rleOimPGJUop8gKpsOJHN
xgqLcpICzCKnwVQ3z//zx2P+x8djgtk0hZS2YRqCnBjD+PvHY8KPLq0Wm5ph11ATlLi/ATgl2YEU
9u+6ZZz5VI1fQhCf1IjqhyXJIXFML38yO/ZuMiebyy+6epW0KYeBnT61pQ+oyUyqH/RMVk1fxCu/
8fKzRX+erK+GIlCs2g+ZMk6s8rp6qwqcrVVWsP4w8IpRsOuW+rT/BWhUv2WZ2GBQcD9QbV77IAzp
nHvViC4PCrkEL/DpsA9RNyJl/+sQfr9+7FEwfb5q2hXe1tnQnWQdmP7pTzOr2NqARAOEiIv5c/2v
v1131Xwd/iAdpkRPXP/H4T/PAWFxVfar/u/py/71tr9/0T+3H9nlLfmo/sc3PWUJ//7zLX/7tvzv
v3+61Vv99rcDsoCDerg1H+Vw/6iauP7r/pne+f/74h8f83d5GvKPP79g3U7r6bt5QZZ++f3SdL8J
bq9/3Z7Tt//92vQr/vll8RG/lU31n1/wAevxzy+6+Idtq7Zj26T9YHSX8ssf3cf0itD/odlS57Rl
27Zu6LySAtb3ub8tXtJsNuWGZnKrq9aXP6qsmV/S/iFMS3dsYdi6ZrAY//LX7/173Pj8g/2/xxH0
gdrfRhJbNWxTl6ZwHAdfn6YZ6t9vlcLBahDw/6xgC4gEY0n8OIlLz24zPEjbKRZUlL2dVJHIeUoK
vkP8GIPOIfpmzJYATY+1yLVt3zoTubUUx3gslm7gf3d1xFWJ2cOwJR1V9o8K+fRHk4aUlMpj7SIx
IF5jJZ270GkyuDoKsAQnPEWO41BBWrEqTCm45uCulPXaS9/RRx0w/66YQghzASO4sqosQ7FlQ1LC
IFlkOpWeHGplJnS81jkhR7Br2QWq7tISCXlDqUBtC6nY1qpXARRkEzNsu5r9kkm66B0ggDU2bAoO
5L4tI9V40L3vaeFQQPTYZ9ntz6lwA1GmqtgiikDsMhiHuuzcbb0yu3CN5YxqZcNgZ9U/CzN8Hsrq
2qXvndVoC0Nf65pJAcwUxEZ12Zr8RKK3yWSsM+egd/TlKpAZy6bTSVWtWrQfMfk3/ZQAsQnb5KXG
9byRlX7KCnsN8W3r+dAAEZKSc9mNhwoL8xrD/cHLyJhoxx8RvIjQkR+BW8DcKSpiJEB3tJRnA2sR
uN6ecsTr9BeJY/eXkcJkbXs69jQzoSc3bNXs7rsB8EgIda20L6k2/vqqUmjaqF4tcc4uqiFZN1n3
i8ZNguimfMA4RwUac00urp1fdxurIEvBoR+dqWsb5d628PNikcbJgl5If3xJWpJxUg3HCcmoq8FW
nsgxaZbQ3HNRE4loatQF8FLbVvfqWvm9z9yjbxMqaqiEHsgKHHwyklZmTXD5Doq8oj/1ZbqUenXy
k2GtNhBR3ajZGSU1IxILF03ZHhFR4Y/qJwhfqFx14AxrxwIHloNMQ2+Efdo84HUC+prIs+tWV2/0
L7oSOFsaoCNUegVkyaoPSoEexpPbKgh/5MTN442NF24wvsNCZuekDqumM+1TnSXvuUkag+lfwZ4R
vVVAi/WKLkdt2xJjDT4c84d96n3+d6GRjmN4h8LGptgkGWEJjk/GmIEZTu+AEigR0KfmRbopS76A
+y72TUhu8qvG1QZTWrUR+hMtpeVvmgparQx/UOEehvAnyyGiDAzvuZRRQys5eILKTwpnoCtcL/LE
SjNZSMvN1qBznbXfkkdXhz5KbMhgGiBVLqexuVV+vVOocy2BQFFYHl6QaNfLMuiN7ShjdKkdxEru
egKgx3WVqYIwJXNcsVj6UZi1j6w3oKIVqWJDLuaPoY3kkTBecbS+E0prnNjV9wc8aiRItuJSVHDH
xKg4m2wAbtMV+oOaHTKgJltdaAPRE/oqUe3iRie/toLsWpbwYhBvh6sMtacOA458jvTWsjVYm3mY
LsN46n13FIGr2rwZiM4W4+QTV7JwUwz6k2oNHYkOLAQ8Sz7idq4s/QEC+iKgg3K0lPWYmSn0419R
5bkPaGNRY4bWRUQVSAHj1XRsdU1R8QgG1jtmVM6GceierFQ+ox8lRwenToDpaQpBgWsDij4S3dfc
Sa2jOrrmkSGfRb1EIQeoUDnWeiN3k+qvbMP6VFBJPQwhG7o6GVaRbtBZwIwMwLoSK9Oj4Ei/PXcA
9Y+tljw4ZbHxhRduRUJrOyTsLY34gSiEA5gYfyFsGPe51tOWIkgmdYmtLDpcji5iUFYu6xgNwxLI
nkeKqSiWeRO9FtOlmwaIbQblzfPICk3H9Eg9eWHJjqSkNqS4YwOAKMdmx4Z/rVoxmR0AOWgl1ttA
K59oPlSqRVUtS05ZczNdyEz8QXRsJgnImc6xUTjEOj5JswamBJp7KVH2aLwDcFx+wT2C7MOTR/wN
+crqc1anWi+XI8116ZQg3sPR3W6kaXlwJ7FE6FqBt+tgO4zcKHEK9jjkhI3+D6zX6kLtx9cuLBkA
EwrlAfcbKINsSugxJIGgAIFQ/Wf2wtSI6Gq7hq1jDJtBlN+RR0Ap9MDPGrJ5HbP+dSiMat2Yas5F
Q+OjJLFbFOQeUh8CH+GhIx3KV7XL+QwchJih1yzYe6MaZITNNf3FK6zg6OKPIyzAPDP5XbIWn9oQ
o4zokiUL5+4ihXbvAuVApJqvMgiPEBYWFqV6/T23dW9bTaElHfbTJcQFIp4RX+ztBo6EYTwQvWZd
Hc36GcTrVu/tveRPbStNcobe/FaNZBgbeLhWLmimCPYBdRGRPwDfLTBpRC9FxYKTLG7/CDpkV5G6
tHSwWq/M91bQUHe5N3BfDfjHOEq2Th7qN61Nv8Z2b2/CxjlWTilxVsdMEAxAxshejo6Uusa9cBbk
g25NM6M7mdcYrPVVFcJ1cBSNEXAY1n1l9u/JdiRm5T1ySmsV9JBEo5Q8aq3K0J8ZsBdIRWF3S0wi
9LHFWEE30IV3yrFI7rPvChfAsdPaJdCy5KGYTL6FACiSDYImVXsDIJJcG6fa2k5MDJSJotYY/B8E
4HhLTZEfFizypRY3Bz3PxRYY2U5MNKpS+N/cMm9XIu9vzG/9otCBsWB248JUG5SoLXyVThJjjvR9
5Vrqhhm5Oowas7AGWxBcN/E+QUmCd7Hvte4jD31CHge7fhoL/d5Nv5CpusnW88p+gpI8UFjTzqlt
FgvV8r+Ct1tlvrUBf4tG2yGGmaSwXyN7ctnF31uhEa7OnIxOEcu8mR2cvM2gfyDSkKE8wM6x6Qlq
/Zrg2EliFYNhEu4PieZmE2M7oS6VFsggMg/vpop4Q/xkvPtG09sg5iorl6VbaQu6IATTWyvXLXZF
Gr+gXTL2Ba3lI9SXg5Z3zaUjV3KrZ2zR1VrXVpVB36jxqq9axxiNJrRfJm1irZT0nkscDb2OlZ/8
o60WxHTAety6zkjIj+eF+orkZYGgrePtFV3LPBWozLKEfRTgh2UUc/1lJFyBxu9anQxtC1muqagP
rkD6VyNbwpo57hsFl2lEJig2ooTy9lKzmms0RhQAKmeltSzskunlxhC/+ihu2MmquyaEhmGkU6RZ
QtqQMPFf+WRiunpBrI7iV/T8HGBKg8W6YcQ6DWphVcQH4F/6wjWHp7YtB/jNQ4jXfjkEzcB8L34l
GnAsMgCGjYHRtneGtZAJIXcW6cRgot8avYc2GZLZ5IVNA7+DBondU4SXSGvAno47KiLRGqRByHik
73Ho4ThOHlicWeQ0Vngbwt2YatGp13HtjGWFUV1dF+YYcIOEZxTnWHTigNKNZZIn1UergHjVYwa8
iHK3fxjBVWz70rDXTUFCauGT2a42cbuR9rA2i4EJsq1/VB5xATE8UBB5BaZe7CcaKfWL3Bb6Qql9
bGsMTXFGn1ofh3Y/5k+ABEnKs3e4PiIqeCwG+5KAJiD45IYyw8S98atQumsXpSDurQcnIwWsjS6V
m793jRGvY9h8zVsX2eOaW3yv6D4GPxubj5PY/Lm+yhDsEUicQO34E/uAjmEGrJyAgbXSV3STfaYE
3CIMeqAW94opWSf2byM4950ZKLtR2FTkHH4BA0daXIzfYy1oj/0Tmn86wiGGEtmYNwuWJrRy0ghG
g2pQMNw6GzCGFa4qLwgPmWfevaHGWefjC8ybxlpT8n4vM2KDdRGTcV07MOJwa1LUivGk9OU6qFFm
24mGtBQ5PXDBr2VFLDYJUWKDrWLpYIth9YIWni3jrq/yHUjnvRIY7VIMjUNGruWcIyBJWMZi9Htg
IwuabFlw1arKWlqE6a5alsYJKR2HPqPTWGMXWfgQdESA711kUpwDD35pFYebupdrXaJhyqIaXnal
BKfE8faKjyR4Tu8lZJIZGd2bPdKqbPyURv6Ih5JoKnss7aUmXGObQ/ehkVZ5W2qVi9KEjdQGREzr
gwO8MPcQkKGBdROfgIP+FPSFpFhrmPj36+bsAVFw0hEmrVqtXWlzddjFd4zbhMXFxI5Cf7xQn0XI
I3Icx1xqqU16K9VNb4s4/Ydpj4c+sTCvdEG2BpEKN4gp1E1WGEVXSp1rq3agWu0ZymNgZq+uh+1L
dUiBH5voPQQrRR0wZditbZLE7TXkQDwSbbFFpvucmCrUPtnpC1w50aJgX7AaM7tYsR1DzL50210o
xAOsX2+L8JjVH10sFHnrYiy6+zgSqYwHmwxO7Phh2RNx5NSvpZToEC3/rSl11iRcjkTaKDskqpSP
UXKsa1k/JZna7530apVVtmP9tap8jftCEJeQPGGZz2A/mKw9LefS9/4tt5xx4VckP7dKewmUDTx+
mi/s6ReA2J/CmPs+TQ5m772KEiALgUv22tLZA3vYiBMM5atIjR9UA8QBISBSjM22llNHxjHZxZLN
prnW1oqI+sJW8+zkUBz4yZadsH8qJsG9JmG4rTY4WC2ib2BxVq43PvotFFmgz7hqzsQCbBQBHF+q
DJzjk+G4LzIcymXj13dJ5p6fTMqRVsc0PAUOUHrFsX5xSBr0LJcoY7N4raAoUadQtlYXbqtGi0m0
y9w1nKAQjrTZssyOGro+pr1s1U5dDY3vLPUk9DYQQQ5FkGB1840Vw5I7aePWkrmQ1JJDLD3oXirt
IM9TxlWsE/krh6+uLIFaVB3raxJGQfSsEQTrlmaszcF4SZz6xaJnDCpHHw8sGEHVZOmygMeUKZoA
hU+AXxJmbzUsYdJGemvl6HujT5qFJE3GaxOmFK1/zsdBX+iwBQigSl4tVLUMO187ukYdylyta19t
dhj8doGzU1v7kMkEjQIDBDBJNgzElU0L+t387izskATUXKpIErA2iYiCQ5DlZ9ky/RFw3y6rpuEr
GM/YnKcWGOJ8vW+bSZFbdcWyV8m0VVqHjSEBDVrvszEJesYO3E2IMKVDcM6TobIh96XdLXq3ogGA
JVNrieYNUIABg/+qNkG5TzLMtLIwFklIEajq8l2Xosup6lRAimsfGVi2pLGZW8wTC3zc5KnndbSt
MJNhMU7AxvI/MRe0lw+RtJfI64ZrTU5eHCq0yrGbYKw7aU1I7+EJNC8RTpmGkkWvzIXe8mvaxDT/
H47OY7d5JI2iT0SAOWxFUlm2JUtOG8Kh/2IOxcynn8NZDDCYabttmaz6wr3ndqn5rNq0g3HuWgEp
UJKvN6+qBzpKkiDS9cWfg3vY15LkWEk96BRjCuKxo+qNyEUpmmvVtOUx9rprGw1lqBbZ1RiLF8/N
qlAHer0ZuVnSGBPS2APubGoOMVSpSZnvRQOikcHxhgk5+0jV+Kzh5RLhwBpbtTC49br3X213hr9o
svKnKRUkpRF35g1/Sea5wFW0vZVBRUJE0A7cgIuRfEVyDvgacc778pJhYUSglPD4pPeCDm8zCpqn
Ob5oWvoER/mhgG0I4sx7LK2Opo5Z9oTYI9Coo8EqZoxsfBtWRQCLmWBoPb2k0RTkBZJXFT3L1hzn
He8IZjkOR+zefq1gUC+1f8PQbCNsr2ZW7SgkT5KefumHT94O9iRmcxz5P7LCZJEirYKZNsjq9tuZ
wXcT44mDsbOfs+xUA5YkLNUOZeq8ubrcyyaHKGBAaZ+faQ1ZgmthjBLJ97CYYojwS28oiQof6CfM
sLKGqxFF5tZEAMOZhgEUvog0OI8I4mMyBrelLg+VWssg6UKrKohi1/qwcjMo4T7KwhvaMjrVjoeT
dJAhLs+zcliKOTqYzOsmObAOh7CjNBo7Z7faV4S0L4n5FhX1EY4MZpWsfW87hOVUrs1ekH3iF4Kc
1YJ9s50yAkuB1PmzYG2og4te22i8ss562WhlxjDFvdLAxk+myQjFHMEuA65/cZMExoDunPK+yJ9H
RV6JlwnJ/LAvC4R/eAtJfrItbEV6vZw0SduTVVsxXowEaF7TZ3vWGGzW1rC7Skg/QdPjEwsfn/rJ
41EuBtLNPaiykdORdt3zx0vkT48LbDu5XErog7+dqJherSn223TBAz+SgKzZOMrYT6N6M6dwbKMp
7FLczT0IgmMxw+FPC2AQSeGsyUywacd0pW3FGkcHwMFJHb+dJnoZypS0U4a7jISLbjMMCUU5tYnT
2t9xs2rcuxN28C7Q3+q6sP3WnogSIS7Ws0jei+cBAZsNwUOSnXPMnTfG28NFt+IPDHq5b+kKhKoI
AL3J+oprkZ/T9S1m01sIMiADzJSDmHlJRjhVOC/2PgOuG5gFT8SQiQsegh74zqmcvTcmyiulmuFb
XoPPQft6SHTtUtlqyzMnSamISQ516mRfaFiB8/apMB1nzaE+8jHZzxiw/KUX+hYqT7MdloTWuhy/
OZG9o0cqZDKQ3qITUhsu3BJBDjbC0FuX9sNcSfxIUoichKKeGlFQYlcxMLzvJev8DVFlYOWnxQF0
KwYgzPxJ7aylbuZxAt0pToCMaFV4OzBAad/VUJwFP07AI/bKF4PhNgUdxji7fm5aOqY1OBGJNHZ2
0S1fCrhoVRavjZ0BgYVvUwho5habUcwT5m2IB6bACDw3TbGTmeVt1QWlJnqJPmR0fHKcun2yzOLe
dA9VZQmpOsqpGpRknxRJFiiGvsqjT2jzsBMkkEEiz9tkdWVualGIcMm+56EbN1lS6xC458wnphlD
sVVv3cUFbKMByx2K9qKqFNg6k95dStkSzk4/MnzFzQ1Sa8XZWiDIjoaiYS6etGA2mEPaIMlgasW+
vujcYnRtvj26Gy+JwM0M8ZurdSwnqukw5m3/ElXkDM8dmsqyevGoJPyEBFHfZgmJuJJqOiHGUAfL
Af+ORGaDYVkL0d1f8MWgNrs2VzBa4wEqyCMtYddA2F6CZcTgJ1RxrBXtz2vHu0tPnI/GP4jwG5A2
I/Ig/Ut37CKol8CJBtD9a9M6NPz14QJdHNzrx1lOP8rU3Ei6Jf48VihKYTTspKnc5k5QdErcFDYz
HxTUH2WZ9sE8saEt7SkOi5RRCDJDCNMyIyGyvOul6h1U40XoEyWGoUO/UDiKJyZs4CRZh3cL6gQT
+MPq1UNdH07pXXd19fBizZTBtFnPsQQSWYjTkMMdKozhSaPp9eva+Sjq4V/L9HaDfK4JGKZziTEd
MOekPRgiM3wiS3QOojQN3KFjdJbEyV6rY0Hw30L3uKirAMZOgtFy3ZAu2leyFNdi3j4QrEAApL+V
hXGRY39LIpLHUV0+6TJK0EGT0i7N2Vw7PXVbZzm6Jf1dTtmVeINNhL7q6ObVFz4LyjEgFWtI77KV
8NnrPEr2BnkXTZUqZ1tYTJBGcsCqpfOXUu4o5QaOPmxEFiaAIKa6IE3thjRqY406ee3oPMO6bfac
cv/lHbAm85jY6C1iL0pDcqjJejRMHIUZ4BjXcj8YQtEAatmmaFyyJBHKsu7axEus7byGX7cNmm62
QyuThEkav5lbKAf+PSZMzp3tHWXOgsNUORdoFMu9ZQq5b8b0S6AFOA1OfbQpaLgTvd+0dfI9Nc9l
KDqM2PBJ6Edqqj8M+fypx6caSTlDYRfTYm3HoQ59BCJExv3fZPG2hqaAKce4QP46ZeA8DmL0Gl4K
dWtqmYbm6a9XC0IxykgGBuQUrOO+i/07TAfxnSj08iXzx6nCSYhpzMw3HckLJr+hSi1Dj7JJkn/T
8pdqv23147hf7fxJvZQVT7Z4bzoQoKnLFK5sa+5Pyc+OPn6X5e9OlnxLOMOBYSwpdStN7KSn1hlG
33sp2BgkBkwPS/6tauKNVXhKUFliAfVrPyqP91vF3D3jY2Baq9X86rzSlcF51RrGlrDsszdgQADR
OYjuJJwJ8Zn9jTD3t7bKrwl9r+/0+oe9GOkWPqv+3M+zvKSewfaiJGJrUmKbqdhQ76WsP7VkGa9e
9lGXaeUraPSCrM6nvZ4QIykU5+iAf0uRxTJv138W8FwEPAtjV8h8R1n/RYS6xLzj0HhMf7A4SaC0
jfFMBl7NMlQOdAe1QR4B1y4iveIyJXXYz/o7Txw3liTNx8NBkn4z5tnI1roKXftldMfnYH7Nffq+
2ty8dIIHxp2nTfx4Q6QdsQM6h4VPRFRVfuY48Suagte+ibelk7yWepGe2xg1YS/jhohw5YkBOrsX
IR7EpJ3gUCwsUOJ/yF/LndXCppzahh+Q9N0YocXOabr/KtnejMx8ApX8SAdirJGe1+wdIasbmns0
0B6Dmu05V8Q/5uN3SmNjW8H7OLkmJ9tCgmjbuwZ3QH3hd7wqFMhAeo0t+QpMqQUQYlXBVkI0+amD
aaOs+QOZWf4K1o1Yuc7TFDVHC9nc4jous67nobYY4Gd2CEILtIhOKzPAhPbMCB4vMsmC0UKPuuv/
cTi6aZchXT+lnlrJy5AQIrcoETrEhWzfzPrJ8wXA4ModyHHFBmXBseYp0w0fs1+Nugn7seS9wyPD
UgyNiiugC7v5vWTGCkTfviGi3pfrSEOPR5xOjFJOfCiYAKGlQFtBrKh5u7ycidxFzGxOQCYqbLH+
lKym5ea79zLnGuliZKlGaybx7Dw5sP5z5/5/viI4VnnslvI5gy18qOLqQmCYGaYWt2So4TSMBshR
ETORYuIg/GLYctaqYmd2GnEhY9ibGaG3bzafYE9rYZfdNo/rHfkbaOtmdMDigKd2gQuvThenbRn/
RKGTfuT5W8GUuNFvcW8g6u+CyriZDIUR+haKjjS+YM5Qx5h5ESrjuZ3HFeRDjn3ylomf1uA9ouBd
b8KaTazGlr4YN4WEvPM52l8VucWizJ7QcGByzF4n/qiDYe8XwEQw0Zv9EutHRVMehTH66pihJ8f1
3Kvs7VDJo6OaI1ZerMs3/EMwfZ+cQdsOafOiMujiTQMHO1sBd/QnuQ7/cI9DRXd26/+msVsfGSu2
1bUtk0OXd1hfmguczidyxxqfSc5uNha2GP915MtgEty40ZpZ/efNJavWhu0HY3pWOIaNL81Vry1Z
WEqrr3XIvTJe7NLa1RnHpyl+5/kfajg+iX9t+ZUz0Eo9FBsC6ejwkQ5nda4CNWayKzJBjoMK1IBr
SPlCY/dhEf3bzujbTMGo7E1jPI2cIpyyI+qIccj8dNI3Sm2EsYuKpMx9h/FNhtEuQwa8YJlD/7vh
UfEVy9i1SPhqF7LEr94TQR62sXvgeX2ZZvE2u8nOc5NwrtKntqY9VBhFMpEUoYo+MqXJke/ELIRd
+YEXZNOxfAGncVBReTr1vMlKNjbNv76Zgr7bo958Q9MX8kYSsEu7geE5Rfk/62+s4yCP0vRp7HlE
LLdDryNby7a2M20rAaS1me6xnr1rpPYwUCsIVEY7N2u8u8SwI+2d1atR4qMw9rEwul2Nh5vZU1C1
nC/eeCWQc2O2n5JNRhzHfm08z0ZDAxjhFZl3FCCcaMRiWtrWFE8RSEwsBpb2sDt33egcM73eyeuM
PE+oLzBWMwXdAvtKBMfecDdIVtQghenAF41PfLRk1H+4DRbsNOxJr8mJF1GbZdfbaPQVX6Uacfj5
IAnsyHZCrXgxbBdxc742EQBEYeCYKCS1Etw1A91mIeu4OmjZb0ftxTu9Na1vawToPLAQdtTXXvAr
MCXsjoOGAFH7UEsQbQaD/zFoRzwexMngxTyTv7MxvRKN74PVR5iMI3ZTJv0Fevvu37oqwIK7EVaL
mHl4UACzieTPYfittPY2UbjVjKMgbfw8uozVLRni356GhC+6jwg8EyU7kY5wQnMS658E3GwyNhlu
WGk3mrgxyTcZCiXMwvwJumtt0DwW0aUwhfnacifey0i5q02Gc7N0XSwqGT/WpENUy7e9oXmHtstz
4jzLOiwaTx7yfpivDMDA51edcciy/JzaY0Iippcc8ODtluEHUq9ufUXie4Fpvg4Jlr72Te8wlyVj
FQQJ9U5VCcMkRBR2YM0OPiIWz7T4cacm3sWLeqZiYqOAIDRsCY5Ppon9lpoRR+d1foJQmt2/yuHe
EQgOiPOqeIIx+4LWyK6msI6AD+K7BmpUhbba/yPq6HlkgL4VDe34EldB3bjpseE06ZHUkJV2ah/5
NPxl+XKY5LdR8qR7boAG9LcnttONeFY2UhFcTPqjlNopKdp606e6GwA739oct1wyXBAG6TK1NhMC
ln0rNStZw2I4iCcxTnFOj80HGJBdBFYyzaAc28ph1LFaxgmAWbc4FQ4NVPpixD1zGPxv5SN/R6N/
k7NtojYbzl4JvrmHjFbgfTRx2B4VlhWE5EDE4/vQMgG3aj3PFxjXAhYmm9YxrmzzDiMJ6xNzIRsE
Xzwoh2RysD8I9AaAa1A8XZQCQkUO4zDe08L+1DLeIPvdOJnGozSdMG9u+3g+9p4V2PX40zIonohJ
mt3ipZXTf8ORRexbLbM3QPY7JnnVZkSGMCELoDIo4p/Bo9TtE2vHMoZW07Q3AiJGGPePyXV3ViX2
6DCYIlthp00FLGjtzOa9pMJc90PehUXBqn+iwptYfpEN7bhbEesBf9YN0YzbDrY9SXvOPB1qPGiT
nl+py580mger/jE7RBuz890A2tlMhcmnOFLBxQvzqPKzK1JEY0Vgu9pTK9IroaLbopmxOvQ9TaJX
HmKje5hLvCVCgx6i5C5rt2pq/KnFd5VU3/pi/6hrPzo6DJO6MHcn0x8AMm7jSP2YTCQgDqGZhag2
EfYkizsYws7JiXkjGsIr+2TQLsgn2Ht3IxHD0HlILnhtGu3SxH0H4Q89RpW/JNlMJoWkiXZaTkqF
PyVi7CbR3gspAcHFsY3DNpwz5p8jDTf8263alqttLPvA14OHU38u8hx0Sc30J77rnmIfh5x6Ue9Z
IsULS7ocoOHGpRFTiC3dOFVLMzCguxhQTeVMDrYY7cIYwXw/lre2P8BYZgbpW+pOAH1n2RrM3nVi
AohQf02s4nvY7c1UjDcj0uNjMybduSzrSw73M0xXED/JgxbibAtEm2cSBgzcW5AGk3Cq5ueC+U1r
Zs82Ec/aOB9GzWHzb/qjbAO1QBLGv7sZ3y2zDlwz20VJejXmH0MvWbgrcAEcfEtQYZ2cyh98Yp7r
m2myD438aD+S5KbKSw6qAKo5AbkWELveZrWG67LYz/XRtEG8de/Osm8Hgh+mBs1bunORGYmeQObP
tJfbFSuVO+pWB2hCnbMbNAIpB9RcVBBfM6WhNO1xk+rTzVAXdgtqsMraWmJlenfajYx+aSLX3Iwg
KWr73BcpWwmBN2VNTtRsNRztiB1LVPz2bCRyif8COUh+bOqeQNqUkrBtvxXdecsjFdA0sV+kPLF6
FvVxYg0emrN4KvF22+V0FO3ge6W450t2UarVhevk7pGssF8NQWZoNCrPip08IRz/hPJr+2NpPdm8
b0fpKK6vN9YUFpMXFL12HvP0yXUwokjr5rX5XUTLDursxUEBVFYLi+8uOelYlHd9+lW51ZHp56dO
pU2uim22O9jhvsmzRYxei+m1tZc7YAA/bgmAzl/03tkjwLqszWf0lFU/VXueLF+DWItogFkad89H
HlPrD9FxTtyt6Xak43W3ij0Zl/miOa9m90jhPAgjCRRKvXb09lFyl6swrvyn9tFzJpZQIy02s3W/
yGhegZhXzO4GZQmXAeEiqd9zXWK3fVUVefHY73Wa+YBMA5y2uGRMy6C0UHpVv1PShkw4ATu9VMNJ
GdznhHwjDxeJ1//ULBKoMrZYZgNtYdnZ1cheP7o1k1ncbAXa+7RTrW6rTmTDD4w5lph7tdvXA4u8
h6cqYQLwf2RCjuGanaDcJSBrm/FtWYpQ7XYSSLhE/ln1O71+5aTayAyKONo1IuUD6tBR9DuTyAMH
eywbRNRwMfmDjS/jdEOJz/eIIMRT8ic09UNEaC9DlGkMuoXwBgxyjtxnYxOOPCQsP32JzoDey9lO
mURqGco+bFABoqAaEzYclOjSeYjm3LBYWosvdMtla+xLFbi6Q8Sgh/04lS/1kD8L+8Kkn/1De3ZV
QmgNGcaLDZm/Der8MJjO6+BANweGRbogoWEH4qIK1iLKrms+k5m9IPLQxv6vIP5pVgYfdhp0JTWn
cc6I2MPilmfZhU2RzZaa4rSwkOfk5n+5Mh3b6Zn6mClVeTaFl1B5eSQt0LothPG0MJDXDXFd33Jv
2vZj/VSlGsrgNExKTsZFe816sO22GJrAHVFUlp1Fhot8XlmyS/KbcHfWRhO0DVoH75IuLwLN5ca0
Lh2Bm2uitWbnYZGtQdvrMMLYOdUYrmPprDrFrodLH3hN2e3bsbs08n222PoM6GrjZh10xkcNlNsY
SWLjAI6OFlB+XfSntEdITtL5RjWkdlYq9LtcnH85SWwmds/ccu8EeJ7pNAB8eM+OF7Y5IgTc7lSq
E4FMCto4snwfZEmKDRiFTSw1fsxvAMlUWG71knkUqy5KkqbeEK4TeGgsU1gBvRBBXb4w+YYE9exq
GmkvVBfl+C+R6Kur1WvnpOoZUhKvm6QOKFPWdbMIW0hqfEv5Hw6t3zpbborHk4bHlw2Vw8YD45P7
LwaLlbLIJXozJsIBZ74iP5aGdLEo+1i06oBcAaoYAwMltY4kksu92TbXeFCJYGbFzqMvBpudz9De
WrQ3oUge9kDTJhyFA3l2m2CBIdfX1lZXkdompooCUi+Y63kTgmFWnoStul72KkBnYBF694YvL/9w
YnbBaE0yj+HfeOa0Jit0Yzcu93rrW4IlTiY/stQJG9aTevzWznGAAPiCBm2Vkjnk17B32OuxXoe5
is507jV02N2lYNIctfJUiPaeu8wVVFnJoGt+jb7Hwk0sCrjtTdq2gpbMO6Tp8jOYJidegvnetdJr
trh/cfdmLbW5IVfvtmSQ1J3vGtZrhWpSY3M1/yHq54k3195NCSR8Ic3Q33S8cbZbf2nkbGZmszdZ
QdgyZRP3OzkGeevZDgorG4cx3Vbef2MCMa6sOgpM7ckR2MDabRdlrOrAKg/IZVn0XRiui43Mvb2W
AffVpp02kgyoiZ95OGVppO7RiB1BUAaSbBtkUPlOH7b5nDyzB2IhjNbRHQVJbbOzTzx4vmo2A8ch
mFnReFK77LgAB1OEyhEGD90dzJ3TRg/pAfzI+M5mSXumxsrFQFTTK3axqzgiWGvqd87bD0F2GqU+
nnvMtC91R1dmocKCwetTEjEpgSdcdacSEvCmGeU1Bsu6SWs8UWp/0Ivq1pgxigagmG1b7AtX/VQM
QBGL9pt3XPhRHyNflx/qOj/Jp61haSc3bp+TzCA99ikpx4MQ+uvUz3uiwHZGU2+BNmzbRUfjlJyQ
PW+a3iAHJ2W9N32Wc/M+NnmIm2xNH8LIONX3fikPBm433dB+yYjcOZ3x4D9UPn1J9rEdsmwM2Okd
WzY7G01H3EJ4AdpLp/nRxyE/IYm9dZ6KJYzyJooPrpp8LZ4Ljii17tTMZ3v5c4GbBq4in/H0PJMv
buITM174s+7sVIVnMZwXBKDbjA2GilWbL+24jg12SuNUqc9szk+aBRoj9c5AGD6HeJmRr9QnRiZ3
EecMR53nrtAwotjPdT2cSjTGlbmOX6HBkyyOPz6jWCZgDQHI1HnXBVwPU5lbkv2gBwCvPzG2FNnf
ZtE7oj3RflZ9wExoS5X9hCwYpVYLss3ldCV8PEcerpzswQDQVJ11y9ulyV9Wy5Dk8Y0ELYBMeuh0
3yGWgSFKr8aBbtphb9avlSpvSz0+TayYTRrnzotudqNtkIXiIoLP0W87swzMZNqnXuE3mkbGY3Qz
KMamegGW8YNIiowwz4YkQwKD1F26C8rGzAKjHqOwQDQ4d6Ri8AFa7wYToIKBsKEIdvvg8qEyAJqr
c9+wReDhv3OM5FQp8bE1eSH5kiMaipbSMnoANH3yxLhruT4IxHYdlnh+BmgY0vihZamLIftAPfNi
zAbOap5XqXZbeNkQRTZZKkNYJTuyXRhvJM9CZyQIW6wjWkyOxr02CBo3zVuMkjye1EMSP1IUcT6n
QeccEyqRWkWRgOEpKv9BkHpamAbNaxlpm6TPln2oLdUhmd/yxDyITnN2c2ntTe1nIZ/wOI/M4iy3
PaYlp1W8FcK0QSNYJ9JS7kPerrJSVpTlEN9zROdQnJKrIiowvVfVzT5T6oIhrl71sfsAX3/W7KXa
kuqcE3uODWKKbjPrFkGWixt5d5EpAaEl1HdIZmNTDcVrNCFQSlm9mLN8m1n5himL/Ug5yf5X7ZRt
NHwgONp6bA60WNlVkbu1wav0JJYrNsippN31ElcT6t9l6b6doik2KBuPvNUMeZJ6Ty99stNhixQN
OBVUx5KJniP042xaEQiYudrYdffhrTwLZIZtYQGkW8D48Y8MpJLFnbEdvX76yHv32HfR+jCWyMlh
DW401zvUqh0xpC2OyvQgzWIztL8eBhePTgiWzTnKkf5BaCUh7AYH4Di0+S1+A9t38qJ3XPX0Zzhc
BGarSSvX1pdkRTZ4v52HfAFr1kEuNmwEsl17LcYJxX+nusZdtVhgqiMeKe+EVZ/nOSIJaZovlJkN
wmrEaOz9nG3ZK0ogHPfBM5JFL6ZGdVCj2Qojqwt7xVM2Dt5XrBAMJC390GnarkzK1UCRMJdbROg5
zasTr7OwDD3k8DfOpm/CZSBZxTu26cAD3BvHfnF+Zlf8FnUaGEqBQpMbr9PtOtSQn6CfpXJE+bcM
LFKm0Mvji1exUIKpyfCWw911znwm7Dei16kCrWZofWCi4Mmy+EPTUSgudt5SKyNlx1+trSyL3Mh6
WE72EzUdmjLbR27rl5BWiNpahyE8hkrpGwKFkg7wx9HAPTh1Q1IUG1DCJGyf5W8A6+todfZ0w6f7
cJLpkbnII5IlpEIgKKNADR+1OX1bvTREoi53DNHEdU6BPiEBtA3rh/PjMaSYr+qvyXbDIaL5Ktpt
ksa7hJjUmjlRhT2QzIT8Bxm8ih5ta7hK6PRrSkJac8m0bKLd+E+iBGTb9gmA/tmy+oCcEOTZMa/J
TDHuPZesmvWxZlBGnVKToWLY3i1SxN6BqSBe42NRZEeSDy+ticGJcjLSu+tsMT0zrA1jmEdt609w
CVtnfI06hv0SinRFqT9E/jDW27lTTxpr4LlJHvX4kE5Q29NBuNbLCCrQK9M3V5kLVlju3lTas8y1
537SnjNqjRbQNKvfZgvyEh77j2VeYqJArO6/FMpEksvdpP+XFccZBTcpRj5ce1+ODxg8aGsZN+SD
b5t0rAgJ6OztXPUTJWEoxHiqXBKw0Znpp6pEm2vcU0M+Mr34hFpw1tnNgE+6ZCYy7r5hTRE3Weim
/VMza5iQojeR3+zROTggr7gwD3Eb/VUpUgdHC4ye/ZiRvdL9I8hJ76PSgklN8gmEHy4Jdi47oAxo
ndSL1trYzffVcI0V99ik038b9xnDKDqw2X5XGA+NsCNYWK7yeuusOHJkWlY9t6qxj+jDKqu6q2Z9
nNtkPzXWq61lOy9FqRkbpPE1zYKg2953ncPcoqnEqqQpghwDnakZp9SdQPVqP8TronrOERPFXbXt
NOgvRREslnnW3PQkClKNtOJNjAwoVD17Yr8Pm3Q5Ayf7Bga9auDDrlNvERnHY8wIlY6bA2cP+p9d
qt0iVslFsOb+caeGSMO3tLoXEUmuThRlhvMba7SXoHReVfBNuT4dcBftLWqdVvl2Ep4mDiYe+OfR
aY898aTFyKqCV0Mr35gy8uDn9wR2zGaI4pAwGMLjjC3Qoa1GxHQ+fubx/JPJnb5onHJN/MvghliG
/EL5/09G9ABJvOYsrkPZLrq3WnUdGkCTdftvSJeLYRm3GfEgooxdrSv3idKiByOt1gmXTnXSIXMU
2qchMAw1bnJItfIoUpPqXAz7SHc1RJrND4rgb4QaW0uy3LOwAygJza4yGDcmJ7qsjyLJv9p8XDZ9
1rySwciOm9VgNpb/iT77iOr8P9Ot/rmT/DRJ9qFadbBgcJS34ikdWYO0tzhe2Cux4EqwHRaC6T12
Dx1P0jo6L4jOSBjMxtV7YSnHJB/Rz/J3Yty7ZomVlW5txhQQL36CIC21nWInCBxa3hrX0546Mf6b
I/vHYJXUwoXedZX6qqC/kB2Dl4xsKEf/iMy+ZSw+fxIkdJ5ZAI4JqHzscRiG+eDRsaddsBjEunLd
YPL2R26YlMEbVO3Jey+q6YjHD48uzW++0MJm6mlN92Mo7eAc0+Orswp40V5KPmPDQH2CrEUIh/eK
oTTrhAoL43zPqfji6hAN3D3QSBy2w9WR5GgWK98LI9BWoURHkwe2BOpjULldvdGl8efYjNUttSgD
+9XTajUYDek7BkcsRaxsoUbU4sxc4I2xoC8H6kVdYB3T/cFlPAiubCTOsjHQvXn7AkCpkud7laFJ
VStXZ3SD1E13TT6HrI9uUOcf6DdIFFS35YzNbCzRrQP0Y9cmzY5W2gEwXzU3mWVXTZnfs4Mr687v
2+aSTnBSnV/clcfajG61GechADSWTtzWQnlFAbNfKixkcTzE4Ww1yOTlzon0TzJksQUYcm/NBqwn
TOYaccONs7eq+hfXyhO+NdQqORTXKXqtvL4KO7EW1VbrSy/6lbD80zq6Lv1fi7wgGEu4Nvo6uQLL
3Ns4u7zSe7TJcJlj0mqGqiCkpkMfm0R/aImBdCyfThZ9t4zVLPAsq2r8ijdZ4vWO8PmYBhIuAr8x
NZ2T2f3PYWyBTxPhrB15J6cEnzrumjUq1/KEX4BTb+2UCR48dfdRq599bKybMF5OHmVAIfvW0z90
20KrzupWAR7aWdM1Hq1nDPLHzEMGM5e+7Fm0mUwsRBeHmjs/oj4sBp01MqaXxawek4WsrtXBSwO3
RYLbYN9ZALY0k3vXqXzwqTsfDYuLnHC0jZ38/zT96+ZfqNDI9JsXr6kPXFbfeups4yynCK2e3ITE
s4KZdoEIshZ7SjepKYjV+gcOs1vtMK8x8vnotu5DwDNV0mdvcYpNgc65Y0toVT9uzQ4M+SccYHoL
beswy6GSHrdTc/by8dXU4mBwq11ZcDvmgF1JWe1Z7QHYuSf0GliLXwlHuGBpx6LS8hoYaLGkshWd
EqHhQu6rqefFEE+ScMBKSSiOMFsb10SnNDNrJsLRmk3jCxN5Pv7afaFkx9JODWwl2ZeqfIGTYrdR
7BLjm93eaRrHwGXugfjomBOm0QuTD1xebYnsyXCe1zLMBCuCUtxzlncGy1Iy4F7SQx/zKc7FMaLm
rVWX4a9Fzh4nG9yTpxqo0Mbt259Eif3YcNiltPeEv2xLCKxd26+Oy3dI5nOhvxHojB/CV1kjruhB
0Id3ofNLW+Yf+8sVnOhusdJiPSxanzKU7UaOIFvfxtL01cTdYDPBGNchLSdkB0UWq21OpaZPfdfR
oDCRQavfK042RDFBg/8lzxnd6nN6iJd1PIpAr+i3hBl9dh6fdNnfcIdvIa8GUaqIoBRpkORYfiDi
lDkTGVJVU/Y+i2cymZ6hMvd1OOLnjpk8Rz2VaN1mvuXmjZ/cCcI9aGB8nWq+Y+386UrSahDuplPy
vGjdtRJH7lwm9cWLyrTHNgcUChORly7yH48pOro4DT6FFwMXBAyO1MBaWp4lB+08HNdtVhRvFuaR
/xF3JrvRI2mWfaFigqOR3LrTZ3e5XLO0ITRynow0Tk9fh5kNVFYtGij0ooFEJiL+jJDkIs2+4d5z
Wf0x6gHgiz+hTQo80Xi07fYI/PyhN25AYmzH3A/KOpnoqLSL8n/gkq8lZEw5yK27IAo0JgOIKyyJ
wDfHsDx5LEblThgNhmL3U5oWF8YCJnx2LP1NzUyIRah2Tf0ek009LeJUu1bMP4czBIEj9UkW5Km7
h6f4ZDHGVqJ/UOHRqO6dwnxwOmsDHzCQi0Q8xlJvoqE0+T1781YV6m6UqB6cO80SBwAk36yZt0Am
UaqNjAKcF7vIj0nT3zc17dAM4YKs1lL+dh1T45RFRlFP59Sqt/ayQ82jp5L4ZWvAz01Tbo2mWhmM
19YTmQQs6T4rXZC9hvbZ1c9UCI9EhBFPrepPjwLaYNHZQngsjLWqmfeqMfIXIfEnAkiDTm09dD1A
UuDT5OEwMcVnMWnQF8ttSm1l6Cwhpn5T5lWwOMvaNj5PutB3tkNmck0GQDRGD7NyLzlIYyDD7wZ0
Xk0C5QyNJ40W1I/ukrk4ZCVuvOlbSfutdQhzQiGXRh4L9Mx5aUyOfRLMJFcn/V2y49rZKw9hvAhP
pThG9TOIbubJRMb3ZVC5LLlN69QTZNy1GiZGe08OiAc2w3+2uoTTtjlNlBpxZW2wexBEAJoXOUg4
pdsIoYpZnGXW/DW29uoDdVcZhUo0HAX5NorWK4sKSHiUO5OUFw7rdecxss9CEof86bkL4w+7mO5r
5hcaL028AN65EKtWO2R+zf6sP8RhzxCa+qkeyC/wQnEzGWaGEbPVtGJQ1cz9gGpDA1NKMDpDDDQy
o+7tItPcE5q2otfFxW6M+wFhQ56I29DfSgOzR9b6DEjzs+RgtFos8jkOI+Sw9sBjWE73sZZ/4qZ8
myfyyJcFU8asaCpnnihhfwhVYGfeFdW0GnM2bt02ZSM71Qbz8Ki8tJp29uxoZVjvMnrzCf+t0uLT
NxcKhDpBgA4S3dw1jKg5o+avUhjXqfWJ1Nwg7V5Xxjkc+m3BuJMgnVUivB+oWMxiTQ7+0jNuSTsj
pG8Zq0i1DwUUbNj6azc1cBY0/h2PSM9B0LKjtz4sTbfWYY2KII33od6zLsocFsUOUUas1aNHuoat
zKlzK7CpvbZf4gOyiBTF2PAe87jYaSlwnd7jWl9wIdrElKpllvRKPDhxajjmURthbqgXUmL7zcyT
qLMFl8PmdzmAC7u4eNpOMQDWYvtSj90R+8kRfeneQz4Q54pHuLkPvV90awzAc0jcTOUY3k0UV163
StQSaRewXiVlhDf1z5hQ9YfJWXY2L4NP3x/tdePVs0eMNuin0h2jXJRFiKNyEsPZxmeLIDO6Hxmz
N0gHVtK3XtJGANM8OfIl5l89V+c0/y7CZ1KcWG/8JpRMZVY96tS9CQkGUVHuQI1f9fk+ndpj1scE
51lrBKfrQXVvkS2PODzNCUVMWTpgSXRqkkVgWOovIEHuwQ/fZVkajHb97DXTuuESJFua+br5QYjd
hnf+rKx6I5L3qD2O+DxDrrgS5zA2HBKJ18X0BF+TdTG9yTbvd6xJKAEJ2sHB0ZO4+JDgd0fntmbA
sfH77ChGsU4K+9RFrBTa9jihmoYPdkgMXibWXWH4mxdq56sCudSPjqepiB5c+TcyOnXyZJVipidW
loyim+f397rcmKLaR+GfrxTXrMtsmru33Vr955B+un62kbxWzFwiESHVwiqRGvz7Hu3+XZu0dSTb
fcMJI6sPK9cB/zwYcfMssqXedK5ahpEv26ctAePkrBhGzhtqOz7NnQ9sNixW8aDftYmOlBl8v87Z
ZefucJ8SoLsi8/XYu2XANuvcevbGJUxHl1jYkjs+REAOaI78DxYYd8X4omeXiCuZbCNmskQFZY8a
AqHBJii8YoJl9WCp+g2IAtDeT8spmLgrwsqntaWlNzf/4YLHRDHO+2n4K6pyp7Hq7Yu/xhzRB9TB
CKDRqu/dFEfrX8K+07RG1CqnqnzoaL1TEsHFHtTBOrYfO6fcQT5dcTdSwDwJsNgIzLmd1kZaBSIm
84a50HSl5oY43Mkm2kpuIWSxsNlKAy2jJQsiBQed6gjCLJ8KkU9R+x6Bl5ShJGkjEY/cN+vu1jrs
z5MU3zyZM69p2f+ZwgRLaZPpB/6EUC+mFnsr/6bzirJ1j6eCaQS6VvZsXfdh9qnzPIzeHdSCXY+l
7ewOmAcHpd/FVXVrVCVWftS8yT4WQeQU3kvfTD8G+dfIjHGJhYkfCAMvG2ibg+dcM+WEjzgyFD4M
PltTt9/nfP5NAc3EWse/kHissMWlxOQx3snSRNbhQkAveXmFB5JUn5z8UJqGOIwMyBio9N86JvOV
mPSW8OwHeEL1fZE/sW2ftqwoEcw2Ut+b9cL8n54dDtcp/Bo4AKFWVO43s+lq/pD9Xmt+zQzw3GFA
fl34zyYixamkHQ6LrY2z2mB8EYJHLvW/3HxTxBkzLZM6DVO5Fv5BEiEFdRjqiFN/zhz8PWuVCQUt
dSQPJDF1oHTmLQIqVsId0szKRtjIxx6JU+S84U700r2ZQuJorgK+RMgQsroNPM2apR0mx9sa5q5m
QcAhlNdrYCjruEPjVG0x81Io3eTAdPDa0tg3zi+aYlCOqwJbuOifUYr66FxBTJgZCYtoJOznEoOf
CA+yBKwUQYIYNq1Afy5/U+QhEDR3mEfXjv8nNUWaOZZYNHNFzSqr5bn9HYkLXhhmYm/HvOX6VrrU
uOjgJMrspaONOI6R+Yz+bzpczPi5U5Q6ybGOfzpJoIEX2MR4DZu0f8yYBuMpOTIySsmvAjC5KryQ
7+0plKcmzJd4rHU1P9SKzK9GZwBzioaDx/lbyCPulWBoL3DHV2pqVt2dmu/j/rcxTv5vP9HwLvHY
bFnSQ1W/gbNGgpWcSzZ5xEKdOnkHIH0dqlco9roJGxkoI3mrmOC2JQkBOaNIevVVA00h1F8B4q3A
qUu8nNoUFDnptZA1kmbbMbd34j5g2LJetAQGm2pBq1uJh7phvoF0XIIMR3QS3ZFdpCBz+wbZNgFQ
mFXEG8+mDI+hpxBp07SYKZqgeg3tcXlyGGaEsDIdvdoZBVWDtxjK96Lp0XZZq6rbkBkXYOgcGHV2
FcZ540E4H1HrBYO9g7S+m8EOCy4kf77SSIDJq62zMHa2uGWPNm7ERiLQoQCZ0yOAI7wJM3f+OlXp
QeOWZnnoYz7GfMWOHFoOO0Z0XQ46v6M+Y/bmoymw1ky4t9sZ7YFfBGZqgtbWVln1JhYDb/jkjwx/
GaRF1KNp9UoWA/Lzj9zC3UCZKONb7BIN3YJ8pYdrOCu1ddy/d3zKNpeUySFV878DXj3l3iIHp2sF
6ctdKb0luobIvvoVmR8zF6+761GQF84nSoEQHLjVUHUOkMQSXL4YPDIYEEOzM5noJ8M2EbuQKrKx
923NwgkNDE0i6DUsdoKH4dYNzyFgAglHrah/ykodcmwGg/MhE+C4lJYOOedzu5rh/I4IR9HDQECJ
IJQk25Lt5/LA2IEnGBVXe8WKCVvtOnE+XT612kyDevrUJT/U/FBKewXOQLZqr+znnjt5THlm+j9k
mihNkOCyZGIPVHJcpaxISVVAdhkxoY8ZbmfgWEAgkqIQdUeXoMaIPf48IqxK0JdPG4/MtuVehBqL
xo8+kQXzRJWGqchkKB3HuCNQt/nVUxWXT9JYnmtspU5JEWJk+rovkf+xreG91vkWMo1oPZBCQ5Sx
YPdihlem+uo0ARBkmu8HsilVFczML2uWO7WqVpr56MDzYh2xpbxL5MYPa3woTVhCSEJsWSjLBumE
VYccz6Dy5TKJZOAaEp+MMpmou7RbWBtTYe2aNMMSxQ/KloAEqMNQJsSyRNG9nZSBHHQ/GBn5xFFZ
btBjD6+wLDF8tt9VXlO3E3oXVJmT3CVKfwkfw9pSrDZS/SWCGh0i6X9StFknx+0fLdTIA8jBBaaS
CiaXgg0vqlnEAY4cKFhfM0KOBpBEkZMyOGLojJ67n8kzZD2aXkvo7Kbj7ix+sYodHD0foyKS5r1x
A7XqMLOw4jBBCtmf4vxW928KI2No3lnVD864VXRR4QtK9KMeZ3BQ2kPIFMdCG8ZVt/FsprBkt610
p3i1DMgghRtn53/+l8WiNxt742TTwBlsyX0L/7Fe2X9ZNbRBKVAIR7qMIRsaX+Qg9VvY8rRWIQQk
Z/AfdOFQ3Sfyx6flW6myDUbD7G9LecZ6YJdGvb62OsgZWgOtxPQRvGZVsrWa+N4lL7RWhAYJdBY1
GbYrzHc4mJW14TFWl8JnguRKzf5IoVfJhIrHDbIRO0hUzfWjJGuCINVidPE9kaG9iu4n0m6ELnkB
O6ab7oRbQAcr5S7WhGbisGiLaT0QrkIdg91xLl/jOXwjCP5cFebPwOP7ouHdhCIX7SaRJydCvQhZ
a+1XtxmKja1lZ+hIVAO7gecpReCD5x8s4YK0BGuO1PmoFLYgHedWG7RItXiHfWs6ZbbB4I0TuYov
3dw8wmG+b6jLHZvfnTobOpA2lKR67L0BvyFTBD7drBVqHTrO4x+rrTt9fpBlRoRd5MF2bL+m8CSa
8aOb+m2Th7fYUhdi1aNVk7NsdNkWev4vyp2OFGzwPpl1bqyYxFZrvuaO/YJh9NbQ2NkcDUMFo9K4
9FQMHT+Uw/y8RQkA/jrGS6JDfov14X3s2y/TSZHKkvNu6msbqwfGaOQKbGJ4WKNiOJm981jG5F2X
ny2iyqbhb/dc/EwKW+1X2urW02OPeMU7HO8lNwb3NFPj3yL9JCd50h+S7i6UyTbXBRdZdDDqp9L9
UigMG4+wU73fTuUBn4MVPTaYGnD8BU6cghc0121xMTJ2E+io6wghVsWSCNlmHdRWuvL5gRonuyVc
0jinIF4858wW/YmBns5+KkaSSFTUsKPGqzjkF9G7V74NLdP/Tr1Y2u9ov5LUsA4BIAn9rUOOmZbk
Bs4/vOXHKraQq5W7l4LeZsqI2MZN4sjkuZjkdkrJjw9/yqzZFB21ypSl26Xuj7dh1JKX6xyIK2Ua
Od1ZIBNW1WBt7dwhYezBMuhBuR8jFJBmjYIhYzyusnk/cq0OE6baCRARhJJm6o65rm8kn+w8ujuV
s02bdec9cceHcqz3ho3CqnHCb1Juj5nqn1LXWTXywkIz6NEu1V76Upkno2EKSp9gJ3pATgO3/d5u
3qfwXVble6+Pa1crHmUIqcZjyYe5hylRUN4K3PK5Fa198j9nBqG1LR562nF2pjBob3MLLS7rmiPZ
kFdpvCSpfEsc+FxiWnUc3i5YjObLLyJSfctrU4kjHJt1ldFxUrBqjL2sBBexp5go9BQNLgrmCK8w
IoTBZejeb6PkEGv9FeL7CgWdHtJcmPadZJhls5a3cXh60Z1oObqMgZRzXLUqIILuhQDvldnU+4qG
OAZA5Qs3cNFTKI3RAu2ezvQOpXQOYwdw8iWxb07Z7maDnZMCcY7dKb4OfgJbd6tKjUcF3G2Lp6/t
KKiM9x7HXNWSHZ7unI5hE0jNlrvddPqP3p7W6Q4+Bdd2H+S+C8GXvsQMcQoj3y2F/ZLxCyhpYx25
AJNY+Wr+Wpuhqmv9LtPTi0UTTpukRSIoCrnpZftCie9rMR/JqTBbHqvuuOzf054lpMn4ue+pFPIQ
d0ILVgYfzPwzTb9sM4+ZHqL8IB2o3yd/f3Fq8Q9zE7TPMAg2ccGCvbLOBVLS2j7FmglNl4cNGUne
15s4+nHUsJlIcx2hUk3pM+f/qvWiC0rx9y59HHJKEHSMeD/uQ3oWYY73iumAnYkbvNeNFmO7EyHm
dOp1YqpDE0WG5HZUoYY2hG2pmb0vsielGwfhhptRq89hWt4v9sksvBHugml3MScYJP66gTeDetI/
y2zi6yLS1bX5Kek5DubhCJrvzaAUSjU0E8TSzbq7bcxiV/oalvL2YYQwx53SjKTVJoT2cW7dIitm
ZqefFpW0Hn+NUARET28TNzcPTAZhHmvDulUYA/AoHHYACAN/VN9xKR+X0spAcLKOQ3Ugpopfj0Id
XkcrVPeBaZJ+gfm/BAWgpeDbkYNH3oHDhecGYKJGjh9lfBD1ZJ0yLuQdLmERuvGpchAHQUapPPtQ
NOQvo2emx5RK/mkIBtOOPAvTeGzpBaaQoO+rB8l11PPPmtAx+2eMr3bbHTxiissS1iH2JIykA28c
XA12NujCzOmgO9qD3Y8n9mznFnNF3jYQxcyVFaYEIDTVoRz2XFpX17CvnU5DqwCQjo/WDB4h673f
mCY2Ua/CkZyV2RY21DM+in2CUKJrtyODUYcmUvg/ml3De2JzqT0w0yt9a1ua9XM6TPvhu7LcnYsB
CBvuQZg+HzW5c60AE+nKd+Uzi5nZ1ryM+p4g6GNhN6fYqKBxWNtE3sglek2n6tJY/spefj9wkW3v
6HgvIWXlaMxXd3HKLDsdXg+P+RZbk1Lrrpo3BLn3Flc7e/7NiQfs2VaIGAhDWvymqnyyePg13A28
eJTqB12HkoI2OgZxk03tbtJnNNTqaHQItDrtG6bqPUClTosftQxDmD0cDYWGBgym0Sf73kZU2+d3
XS72BsvoCNkqBpBLxZxSVKhyl6QMPp9ma8XaUzwAIHL6XW+b2MGwBNk5snwiLsv7QjEzbPMtFiT2
XPARjgaXgPUbDQteYmXRmgst3GTpMx5Cz3L3WQ2hCI8KOSHkkvq7tm/u+vrbk0yyYl592oMG3k6f
HUzmXxEVrdU9dHVzBd5MN6o2ooWJYhBaY03Xwkjf+vkqGdRX5q9Uz1ks4NVkiw6BM3VnxvWxI7a4
jWs0CiMCWe5r9Lx6Vu9L+pKsjn6iksqa4scv5tdoJn1c/3XkFvD1Lk9m1GEvTm8DLEex/IVAA4BQ
eD/nCtxz+JNCP6nke1l8JWzfsCfH6BH7pLzG8ElPTOj3XVSs0wbd/ZZGiozZdVK/DMYNuBSAVdY1
qI/M6N2dloaLtI8vEr13CuiPjq4sytXOSfjaxgcl30dDjY7xEYMP9HC8jyWjzoJ5KHNsdn5cRXfV
zNBXm1Yo9wq7Y7j9kdmw9YoPs8JXmrqvhBhv5ulNhr9taQQdjXPY7f32K6vHnaYoqnX9gSrVYNEE
h/vgileEWltZseb30RBT9lbZuZK32c0fNPE4eNqnJu7zUW1Y3K8ihTDG/ctK5wypZoW7sm6izxKZ
rKlSYks0YMKAtbWB8BqwdvOfyTU/5gdnRLsDtIdye9fYf1Os4TrVDgIbXWE+W9UTwEoofhpK2BA8
I8ta0I4wiZAXVoeePhTuGurzdLus53ucIH5zt9jchGFsLA6zGO1yTuCxN8Gja9PP2IRGXwwPBcFW
jouwiAWEVm/DgZUCqV25eGxLbjfv3sqd2+JbKhskqezcR5AQetVunaTZg4E5jr9hDahSAd5IxjaI
sCQoQjF1ZHQrlpFwZ+wtUq5DFumM+oZvgiEZQ9V4kaWfoSwEUQ5RcJ/2F90+yGcWLRoFaL7vb3yn
4ayfxrsRV7Cb3ic5kUOvyE+1xmEc8xLGZEoCwvvRmbhFW2a2g/8U91eCXEnmTGL8boH74VcLjOu9
QpinJHtPs9lokpPuCL3wYHHSiD9z9Lc2+3Ubgn/LjeVN595QawFiuW95tq5xsizr/UdRMpAaszPb
y0mmp8b2d+D3Tl7LPMn5QQ7Aw4P+3qc80AjKkgwlW3HjnaI+7nmv4h3pAgxo2qvd/5WajmqDfLD4
ABOL3sN6jo2YSGl5JVKhi9qTy4XejFhlh7WpXbu43o6ddued0u5ZAPHIzOeIueZUECfcwZok25ll
Y2GwOjpJVo4FK1HvruOrj3L81q1CI//VbK/V+FFEcM60MbpDJlEGGqgyoaS/6ob01E/SPCaxSvn9
0KWUyPGgd1G1uwgSptzZ6ChY+mnqXiK+E7y1jOchQ5H0TDIhWYwjOo4sLcy9MZRPro92WG+SYM5k
eZ2jVr+hqiPtUsLewHKzcdLa30SZASnR9mxWssxHWgPaVYZLnGxLu0K/stb8cuO3KLiL3MHvDxtr
Arz1rNc7PK8dAHBOhNZzzeNoRHdKgB8bobRxZGt2EsRR89mhvGPzXryZRjhvW+cAWyfZhrH1x07o
U6kyvZRQqTnwo6MOHv0cQlJkeefTNQJcR91wTAB8nTrwaUjE6/oSaw5prHWbs9ahzbXCPnp17B4W
IFyi3T//siVTmITVGmXo8qd4A/ZGOlkPZDcUT+jaBZV9i3jmO63QAhh9Sir1YIlT1tlLrHPJ++Mw
B3OWyA63K28ZfcoBX4zuHWOjFlcvg8bVdXO6LZ0ZsTJBbMHczd6umnwmGKXnnBgB/yT2BD3O8j4M
UhoorwZvo1s64b91DAQxm6N1QxoFfDEjhYXSOF8DcTenjtXSya/UXwkoc9sqvQiUQVY6rBpcntCa
cH/5417WdBGTObf7YWKXN/q9s/fd4v6fAWm55cAo9aJw2zsg+VWDIsVE3egvUIC+rxtUtzI7iTat
cTrULpMXSzvmSmn8gP1NWmO1Ldo+SGIAj/Eym9M90Kp5N5nHKC/FXoKjywpNnFy8C5OCnFy5zqlA
Jstj2N43ZVxh9sU/ST0KeiYZrkCHvWMnmX6HJN9Re5j2roij5Bwnd86SPlipl8QT9RkEo6kSVDOW
pfC3MiczSqDYrpEwdwhnpG+qaQ5ltIcmhxsIs9HWLtsPPyFrquTCFSnYSDtK5NoTPNg6u8j7Wd34
4JyTLtdjksjDzAMMoROivukxeEb1lOelc3H0P/gmHGJV/Y7MfEYBo92T5IrwIYzY7CnT288u1xDm
oMuMaWfWtpkRfo96DQezo5eM6+EY2xlHeV19JEitLpLcaWOWxSES1e8wMZFHrw0xKExO7agdhYvJ
T4RNtUlNe1PCXt3QqjJW03Jylov+yNX22EHE0UKYGbHO6izus/jEYg/mDRgc3wpf1FTh5swUfS2B
VyulJh9V1G4OVbjvNCr2yj41swPbHtcbm3gHFVYRUhmMCCHA9Y1ztsgKoRrEMj/EeGSwfQ0XfNIY
nugZmoPMmYPZ5TJuTzAbDi7GjtzXsYiwiZ+qcV6BddL1KcT6co3YVe5dE/xO4b53C8XbWyyM9tw8
OVqzoHR6azc2xJ1bmNnSor5C92NtUI06nOPSPjvlcwsd+9ALhJsMGHdkP8MFAr/YVGD0IvuSKyKk
a4cJktVDioUDT24CtygJF5xVhc3+VQOQOs9URUIBiRgBnEIz3bJ7A4c6xSNTOwMZaIKWvEGVGdqh
fBUUNHs9doJhMcImimYvK5Il1IPVbTRWd2a+iGA4kvVYxVt3MNW1j9v+iqz425ZpdphBc0SleSkk
HJeiJ9faTVB5JVxZXn5P8hqrm4LDupiR8bYJXEG/8r4dkxM9i42lc4wolQrCdEhlx9GKaEazxXI6
5E9SFS9g29hsYptv4m7ceuaA/96NCe/QhlczTgXM9kzf+uqpTvTmzoqTXzuzk52OtxRVq+YGLRn3
gZ0xqNArIAAqcfcTxpXnDPOhT+RnYGoVbtNEPPgEfOH5YWTR+WTRSrExbfXT5D376F4nTGeP+LVY
WxkZqTrSsbLAvw+qLNmOpH5QO/m8voXSNnqu/ZDYwLjAxEsIrCJBWY8gpZ10gLAhRLbJ8t5MRd4a
nac8hAT+eoz6VumRcNrozCA9kIoFjl8CObQ789mOBa4MfxhXjj7+GIkFMS4pBWru8nmmCcsZ1EI1
4ndVRnKnzRejoF0baqR6UJpwYZP7YykfG34NnfSfTPtSNac6Hj+91s0xjdOekD7OTm8xh87V8DMQ
ZXph11xdUuNvjEbvGBqj2NWze2+MWXZ0BShbTaVnTTbMgQxrMwEPXyUzLN+eBRyVMS5uNQ0HaJCn
iaEXkYSAEFGHhK3+GDP6Pvhkmcoag3sNqGdlf2Fe8lbLM96Ew0+mGd9aZRytCLyw14r6MLOjztAK
RZnziPTDyeCTxy5mIKFND4jK7JvffEyRuV8SVzF/wnyLyMteqdgQq9SUG5xYA9RHGW6axbwejVxN
qtgZVieA3elHfmf6xtfLPPCYs3dNdRfWDap1LpeNy/rctOhd4kIRcwWPORmQBUM9s2kEZH+MBeyL
AtGam87+NsrJkPVtDUc54BgryypyEsZ2nWTDKhbVcXnI72YHbJfGYAtVGknj3kOjWdFeQ9Hm1sD9
q4zDN9dICg7fSdFjtJz76zmq8wujyH5t+dfEd/ITUYEsJKemwbBAuofUYSVor2K0j0VZeditXO6C
qNuBaaYV0NTGn4YQ5FxR09VKD4OIgrLpmrThFdom39W7Q+6jFew+utq1L3ZFTk2LYi1067vGI6Tc
8ijMuJ+qgAVUwTw+ija5VmukQCfvjtHj9M05ORNtsYtVJnw8Vjly7D7irvvLSbjdxqUNELhs9/pE
ZaHhQNqAXM9McGSt3x6LCJU2UXbJxqfft0nH3eqW+K0j9zWV5oY/jtec+d4u1FG95YWBi5P1LC7S
91x6A5nA3gMCPAf7GrxR4REdbzm8S6oX+BBRAPoNf79jfTl5NZcnTkY7dMSqyUZwFdA48Knglve8
lv4vbn4YKN2yfAEojZGzVwXWtUyrbZgLbs1MEYdrDIH0e4K9tXhqZIFEMs6G+17V3S7OzKe2zpxL
SaQCiBuEsPCydUZC7Bjv0eVfQFtbz2HE5nVwACCr1v6CSWUcqhZ3+ThH/mVeZNgDzYPTm/u8Dq2T
g0on5Wuca5Qna5v/P3EtU7efuDeRJRcvQAmLbQPzF0dadNUbyI9zNvOrISyxN9sv3dfeorSnrIEA
KKpGoodgDimbcdtY+DfSDlEkcwsg0ySShl4CVZieue2d7oGtw8EgEAsLk3+MUwD8VgLti3Yf9Cyt
Y9AUYoCvPGpb6TkLvM0662hC2LR2K6gxdNKuceAjRHzWsSZ3kwRIZCHiQIwhjteMpwfYLwZA+2ow
P1kleZIt+Nlia+RXSd7js/RgslUAVhNTSzcT5c9bpn/Ezji+M7rXSBUI9Ar5mcz75tiVqCVs03zB
FPDYUFde5yw5OvQOd4Dx79j89FtKtWfU8iS5meiwqpbvqJ7c7SxQAwDmBpon3JZXS7ADaC+9RQiu
g51iAr+6dnVh0IvmFqpojXlsOFsfMFU/x+m170Zx6VK3C6jd68b8KcdCv0yIGAyH9aWjRxfoEe3J
gchliAa5dSWAftAYJGNycT2Wj07unwxdew9HVHs0mcwSjcWQ4D9PqlhGhAN0xSl7YMzDYFNvzq4I
4SLCiwO27h/rSD/0Gn0LOmS1MXNuoiGzTuPYZVc2retGC99ryOrocTazgKU3QKda9b6Gzpmo0Hs4
bH5PavlEKt69O/co3JPofRjC4uxPN5IJI3QkSzCKy6SpoCFPM98MbEmyqavF/SHx8sAGiYXO64xZ
AI6P0b9jgD9MSW5t23D6KXXN2bnJqSflqrRZ5HTk0ypHsFYv1R/xKnhaEqZMPTrfUiDZSRTKX359
wCHM5lzAXMU7GQ7rzJIfg2fTYFQhoLPow/SmZ+7OXUszvhcTZ9egQKJZHeFvZpkgPu/gl5o9Bteh
rbWLZGtYjtkI41occkmseYeoV/fmR2FU/rUYzQBcossFPgHiJSI4AFhC5BNVS1RKRExwrRD45odC
eYs2Inkn39O6ugicai0G2CaNaY93DUKJNbzUHabMxAYuUy46R88YD14KeLf0imHPTuKn0xnoIxAB
U50aIsgw9xhx+8AGEGgSoMj9wC8aD37Rut3ZDdXWSvh2CR+42MpUu1k5KWpfHwlNWk97rQgNbJ0W
CxOHmo9HmfA13dqVS+q0+YjaHQUJGthV1mRfCMXZ0Gs+EXOFf5VO9hhLZKoWh0wQi5zoAqmDDBwh
AJquVDvPd35MRzLGjEv47Y1/JjPTJb8uC5rRnINREPfANPMUWV39nqDJy/xG0gTkFSIA/97UNLzw
h1HD5NB14GBmMplGiaKQSWyQ8D6vinIhV2XxHylHsEtSREqzC7N3xI07DO3ORXfXWPZdPbYveqSR
7lPHN2GjTcwim4Uzmt3OHYdXD9J+Bwd2iNin0ASRa2G0I3areNiilcbeW8pzq9CvmKI9GLP4kxDc
gmjG1c5gJ4j8vifLklZlHNVq9Bvyyhs4kEz4h6mDvRNXd0AhQyALu2xyMLng2cTp/k12lw/LsDrx
nFjb/9DJLCDjp482sfFgaO65xp6IdS6QGIwCd+7QxSRHW6phO3BK7ivkZS2U9iCaEFLCm+kCdMjj
Op/9/X9UeWoC1bHnAM5BErQ+RUXtArF2wJQL9Lc4UjsXtXSWvJMkXYcIU6qkJYDQfPJDMez/9yGv
qOP4z/9MZv1vea//bzmwS6jr979FzC5/TWTp/9eQV0KE/y8hr59llH/+/Lbxf8t55Z/5V86rb/5D
uJYQurlkuuqWwZ/8K+fV8/6hm/g8Hcc1eB10wZ/8n5xXU/xDwAxkaOWyhvct679yXk39H44LQ8Tz
HMob3TP/NzGvxhLi+l9x0S6xLr5vmcLh6zBIEIbJn/9bXHQREb8da37CIIIevsMsnKVoWFxtY0FF
RcST2ttSH8eNCl1SZTxq+n/7sO7/9aX+PbB6+fH/23fg6syLYBYSGu0Zluf/j++gRNkCYmYZhYQ8
9xGEyCJBL9YhQrSEVXF7YGI1NEzWrf+fnL3Hkt24Fm37RYwAaIHu9ja9VYchk0XvPb/+Duq9hpRH
IcW9ndOoqFObSQMsrDXnmEzQESn2G7yzUFqapeEqjW9/vyDCdf/nerjnkrx0pTSW3N/viNmQVkiv
ITiY2E12yKLqReo+rxNZHZXnfcP5i/ij40T999+V3v/+MCWd5UBOFjxwd7mwXx5FTvbXzKwgOrBO
xMXOz+qB1q5N7IbQ9koPGfOrAYGFS6PKygBeDUwhwB16eCnBJBiPiCrOtLH658e/X5m3PIJfXhKM
+5Yg91qa5s/r+3xlJWs3SSRRdki09dp7XrbDAAAqyLcXCTU5UT7tjWopmvCRdOve0vpCzLq9tjL/
KaT8JIfLTdaML8AOGtN4UhHiiaHwLM62CBWjBkl479rBhvWWQtNGX+bOzbUTaGnd8NHXY3628ZcQ
ywIhpXHRAdp+5J7wFvbSMe5YVtPHSEzp1jWwKTG3FeuJgFySFNhiHQfvBO6eY52gL4w7GhNM3HRR
nHqE1PeDqxiltujeuipWx6RxEADVlvuC83RHQ4Mtg1MwMr7iYnmcrRoorTcenmZ8vIN947bGoYzK
/g4sD4OlIr0xIvVYG4axbiNyEIOp1LuYaopwen2xHYae7K9eDYP274+JJeF/n5LnuK5k6RDekif9
6/tjkEmXKCMkMKYGTebFE00jm7u+5Ov0kXv4+68tOfKf3gkpiK01peVqm3Xk919TTuJ1I/+PQxWB
hpw65kdGAquUlIFk57v44WZLAxCSwt/EDT62v//8p49leSUJQVZ0Tlk+pGsu4dW/fCze2FS8WPy8
lRXBdaxeQFlgo8MpWYIe6BScxr//oPlpXfj5i+SSuLaAty/Fkvz96y9amhU8bfPskA59fJkRJ8PP
H9bwz7pj0CP068dguDgJ8qkw9AN8BTjUChsZgevI6sE09GHeEDhF3miZDDiNxvZitpJeGtnsMWDD
rWnMLkTIsXxnJus8FJoAFVOA2vc1VsvC/v/38/9vw7z7w9Lr/OEZOlKyPTm2dqVe3qhfbqIx0Ljt
lzluV6TrtuUzcVuLaD7Htk+krK0D7GZHI8Zr62GZ2hBTpzdVR6Mhl+m16SaclDSYwCR21fbvd1t+
Ch//ebd5lV1bkz3OTML+/dLI5IY0GKryYIXWvYXlCrnxxW5Q3Gld72cXBuyKctoZdoYiz+wfv778
1z+/3K5yl91VOqZ2P/16rqKqocdWHtqq9q9dRw+xsK0zT0ETVbDP2CpFRm+BVDDDrNQJhj/D5AFD
bV0yQKXLH/7jfTf/9Kw8U5qup5Emu/anS6pgcZC94zJzX5CApYUIrVcEdAcK5Xj/pqZOXaLgFn6O
h7JP4uj3wCCH8X3QphcvH0q0lKDzfAn6a/BPZjdEezKDp0tCImsSoJRprXm6lGiE7KF77ojh+H+4
qZ5Fr9FRniM9+9P6NDfIN3vllPgJhMtuD4GcfBH0j+Bo0vJadM46GKCxibguIJBxAHbNKbiYNdF6
pItwCknF/T+u6fNHzT6vxLKGSBh7mgro99eMduM8oFqtGTf2zyrkUGoMzAfdYMkfJBbxmKT5d8Rg
ARHieKhmfdNaX+hottsSBMIN6U9uGGKcKNUVkVXrSLX7+xVan9dZ4YIgc6Tt2Z7n8r9LAffLN5oM
veN3riQ6deg/XI8Eed4Owom6DCVKSc68j97fAO44YiM/aKe07jw/6tAxb4bshUb4azJ13r4i3BsY
6v0QGLCmNLNzZB7DxaBXNKjI25gtLushbuE1kcxxpPR8w+WWV4ITuiJuZy4Xx0NhHHSWNJdUYM3q
yr644YVk88csJium9oknHuMW9dbfb8LnKlUtN4Hig4LYdMjuFp9uQlQASG1TwU1QIbKfyshoY+ym
6qtTYdlpqTRUCo3CV+V7lc726R8//6dvT/ByWAidbdf7+W3+8gzoEOSB1TQ0wZewIRl9YXh55w2u
uK0ohDZjXsd7uln70CUSAJNkjHKswUFVMOYovPbAxT3MKv3HB/Vzi/20Sgnasq5HkSql/blyzjqv
wLrjJ4e6zVMsTq53DIqYYHU6PShaJdrQgZbNySRtnSOtnVGoTcEOXh/zkjggMQmtXS1Iu/Um8plT
6BGFFhFNh+YWcg/0YiuB3fCegFMhXsa3AnGOrAlNeblB5zvd1TYyY2nDFkqHveqSmuOpnq9jVsKb
rc96wIfCOJddzCQKO1PNcxm6yZHpO2bQ2K/oEaIbLa3i2zh16a6fTVJx5vggKg+hE1aqkR7UXe/H
4TbIsblaHmO7ZAkIyLLWPisL1asQpb2dB5o9aUzZKBzr1hLeAgxkiKbTikJ5irZB1ifvADExtvSF
f03jmCZA1pr/2Dis5XDw6yPhRVWOUCxynM+E7SyV9C9vilG3qu2Xc31YlvFOqn68bV1zPyOYP9VB
sw/ruLwpAXDlk5du80DZD+7snQO0RCBVQ/sAzWRaz4PLVJ659VYr4NCim469lTyXw/TN03G6bogz
oBO+V9Jo3qKqQqrvrNuiCt4d4ewtRHMHBuV7G98RpFVqDwv06D++iWVl/PUvXQow7Tomn6V2hffz
zPDLX4oMzRLwJsigWbqjhuXJVdS0pNTmBraotiPMIUijTSo0SOnSWY5wYCkkY/NDq+0UL5sgOctQ
/7iuzwv6z8vSpie4/67Hofb3B1DKBbAyELDn5bAX47EJ4axmx2V0IbL6Ne/SN3/wqn+s0n/4VXM5
xkpPUTIo89P6lGmrduYsLNknymcsCJJ2bULmaWpooBkxn9M4oNLED/GPp/CHMtgUlHCmtG2p9een
kLLYMKMZqOCGb4ZSdORLZi9uWtmYsLGPLLKHHW/XHrF9hSJ3WqjRcLFsVnLogCaNzRZnBKeStZir
j5q2+z+u8PP+xQPheMQXYYPIZR/7dGvqYkhoqcFsbYzmzm/IIUtkaSDeR3w59AJoT99FT3bTnBnS
IdwjLKw1W8IF+h5rTm5dgI4AtZbqWCAeBXBX99siC0jwMtyvf7/W5d349EqbtuVoPhIpPak+Vfig
cG2rZTE/ENFjEHImTiG5zVOR7IclAPLvP/azs/L515alQjjaNU39+U3tYUm0bUK0FlMPEENEPB3y
ARO10d2EufcUJcatwh1KD2Q35+V4JLlmXREq8Y8H5PzhFbIsXiCTrYQD3c9zzy8fcuGIOKpIITjo
kDbDbItnLnhrFgN6It4l9FzG2zRhguENfOsHJEWlT2Bzbrdv1VSOL2ORolOqf4xpl+97sq5uoCnQ
vkBf9C20QtJA5pnB/diYB8vGmo5sH32cJJcqjK8ZY8ZdbivEO0Pl7R1DUeBjfd+oJJfbwEzMhyIB
zhJn+htjNrZ5yWC/J3VQJeiN6JkT59VE3hGCk05nxr1hzhEw0UR5jvDEcrLJEpsTS+0JtWXZX5kX
guBAlVfGsfDKnXbo3mJMwj+KkvDvj/iPd1bZpqdNmnvezzv/y51lJFUlZm7kBwbWwPFzw9xICfdr
Ghoc6BlSvjlP/lGr/Dz4fnqtLNvWDg5vbdEoXJaqX360CCcqoKksDhbheN9ItmT45fvlY2WiJ6lo
BSTkeLOTMl6JS6PnAFFjdQDnNZfOa9fK6RiV2EwI4cZFHKYvaODqDWjIfjkWWCTKmcUlVJf/+zvF
FWvamiyiSi/b6i8X3YmZ4x0itUNm0ynIQIZeLPhQWzSIck3w6EDotT3/482Xf1i1LZeFkzGG5S1F
1O+/SjaYu3QRskMF8Q3fQkc4tkYf3urpLXY+5qDKbybSRshzcafj7PL6M+ZwUhG9jsItcGX66Skv
KX2KuTmZFvo2UD3ev9b4P+y0lutoagqpvf89pWuDcmgUXnbwkMpeveyLa1fdOUknMMHdcl4CCtrb
FgZlTXg1Ru6noszHR4BxT4L2w1UG+vj3xyX/eEm0fehcSA7on+vxGb9mOKV+dshb+ZpWDYoOXd03
mSYzeSIpTokKLcMS02nP/jub8JsiWfhgk7tpR8Uj/e67v1+R97nwYmm2OL9ZS8vc1HSEfn+WgePK
LJ2BWPiW7QCikO12Hqv8wTPacNNIXV578lphhlmYklLX+94uivJGHeAU1j9yTcaweEzGur20FgXr
5DnmqdS+deg15Xwc1dD4/OCQWum4gbBbLMQrteWvI1qxp6agu/0sy1NSkEokhfb39AnqY4gEg1Rm
/GVFlIxID21gDPNkI31W8SquED7OqeS4EHbEPXeJvRtNGsuuiesyi7CjlSEiQmFmrxI5993sx0ht
W6M/LR5X2I3DiRVkOGmfXILAx3AhA3LjR6KU1ezcOrlDrIcL4cXmnLKuG1vtJrBMtxPmZqDiX1Xu
TrcWqFr4yfTek3y8cXJ7OPbMk9ejU8WHKcxeI+OfzbTPTf+lvWMLdj9nabAI+XmVslzRwHsWBZ/e
aG517Z5sxz7VFuAx1QoEPaCgMFbb70nQ34U0fFfmaLXINnEeQr6W/9iM/7ASLG0JlgGTF5q6/fe3
B2puibI9SQ/Mj4PN2M8vFcIMnhzBoRrlfqC/a4F08e8v7R9KI4dXnSqVuQG9zE/rzySIoJzMKT3k
MyTZDhiLO1nfJru8rV1927aNxbBdwkAf2Yf//tPO//7FNs18Wgu0YlyLRtfvfzHTfmMQI4kIYYU8
3m81Zk09bKYpjHGmTu99ypZFROtXu4FHVs8I15zYOo3pAP0i4DRIxECCWFLjp9sFIsy+oKTUTGy8
9MakjmFzEc2+ROEHU9tF2CgJZLODMX+YEuLFm8Uck2HuewGxPljfHVxbbrlwdVBlHozGd/g6LKKB
ZQ0BNnEV5QdxbqryX524zg7MrFYpK8FdMmZ3BI+nuzTBzhp1ubq34xRTilhgyE51aaKhfKUJa5EQ
mglQJpGM48Ngwt/AoI2YasC+bv34++39+f7+vgvb1Lx0VoWJ91y6n16oitQjZ6IncsCr+VpPHYAd
ieM11MaBMxMyxibv7oQsYV5fE6fP7nvo6/sismEJFGQENg2D8DpHs4zs2TmFouJ426gzIvQ7yCji
iGLXIDTSgXswdt7OnGi9FyijdpZP8GRZcBpTzZfRSq5z3t0GwIIIiop9tIAMvFPN4TFELuFbSJcK
isqNG6XHThhqFTKZWAWQVlAlTPpQOy1WM+O9sm3jgrbp6qsGbbH7z/GXQ3eXd+73m+Y5DkziJcCM
RDmx7Dq/VAHkPLR+QGouLlF6gmBHy7sUdlkx6xOIx0c9OtEDhALjFlIaqxm2bdERN9AyOXvW/vuk
9cqJG+/F6h209qEL4LTA5IMvyz/Yg2xuguEWfY7gSEE7YhrG9xgtvEsMk0gY1OjBeSGb7exgpzsH
0VvV9tZd8VHQkL9Nq1xv3UD026BOf8TDEvMNh8orQW2bqj6Xno9wXXpbJmkxzi+wGeaAllOHhCss
EtLwmkbjdEYI/8UaFDGRBVMKfDfW2Psb+ODXMiTgT6V2ticOaetNzVOt53nbyeS5EunTSDojHbsH
PQpGSmjfbXRHD4oI26BGyxEjrulBKjU4JK3OePVLFVz8cvgvyMlorDsNlQZYCLFPAkox3X6ZDGRt
ECGVVPNHaQDYtATO9jyCjVX4JXFGbvttFiOAWpTocB+iA1DEhhah+9AoQDjgWCSUaxwacKHq/6bU
+O4jwjQcf5+EKYGq4X990BKnw960khVMgjpDbQnnbAMkf3HhtsU6ktmlKgGKVHB6cwSHmfqIffno
e9kWpwzGlcG/t/0CLnQO85a4K0AmwnrsHBuJIPY8eC/MGxv3mbAVcCnDHAIIIF+y1dW2h2O+8j4s
m0McjVUSEaOzypH5LUaSdQSG0wsXQzTgI9W9JCXhVLPuFG1mambgM2RjpLBpKgmy2i1QicEjHtII
sLka3gL4cozDPwjgKS5RgZwXVHUr0bT7s7FpVKzXPgP/jdsz1XSF+yPqM4xuRoI3EHC+mBokxjQ9
14OgLV+DWVhPHJS2pcxhlKQAAEKMboYEAK/nbjP4JVo6QAEKht4Uz841aYt67ZpiI43qe4Oy5WSS
fZF4BIt5HIjwFS6JdpjZ2hhKLB5vRmkRum5zW6TBsJst2dwN6Z2uk/oyBn1LmoB7GeKox+E9ozWZ
6qNKHfNucvRlhpB2aqZAkX0HFR+kHXpNt0M0EBqnogBtllvgw0L5n4WY4WLGU7wdrQqgMDGy55Ee
w8Hq9UnGo4VBv3o1DHTOCsUBGVHtvGksM13nvSTkXeDUMTW4khyM4Dh8t2D6dCWZxU5rFhtKznkt
CdJbl5MhcIF1Gmk68UxkeXYLAqRrwlU0SM6CWfXDrs2zj6IaUtH9MAo4qUEM/mjqMZGGJNlE1Y1W
X0z0rXQM1Q1vdwANiQrNMMuJ1wzXv9WDjkxByKj8R2BR68UzO82Qt9tkSIi9ySGhee4NNNBoFxgd
5CYPsS0io8l+SknDI4ERZRoynr22iMmkDeLse0y55RSiMK6au7hmbGnV5r0bdB+eqi5pM95U7fQu
Q31jyLrdQZctdsHwQp26a6v42bNKkozTCwnCvIAouvfSi8BWBUBPswZtQEbCqPmVnmlE8jzCNPMt
CSfr2E+Mq8yYvESDzpSMwu/ZBEMRJZbEtU9rKDK3tfJvQcDyT/MQQRJUl6RsjlODFbxJ1dn2yttQ
YQKcnQYwiEdalV0c685vz7Jx1wSkMXTKG3SNxcGxS5PpO1zH2XAenSTyrky2LjR0o40r+XZ0692l
pXJ2Iotuu6s7AssxgWkj2xJPbYxizPYWMqsFItSWNh7mmmwL4R9n0yuuUE7uzHJ5vSGlum5/EzX1
mzWqQ+Y36xmiKskh4aqpuu/SxTXBEOVcjgZMzor8Exfxebw8pbm/8635DQNgiK4k/q6QxuFHi4+E
LtyH0S6EENEawc7zonwd5v3OK9OTYxoXaX/TI1sLa/a32mRFBlES7iBtRuuY5tHaQz0ORKR5nyzz
Ygpatm4BS9+3ATjVZr8J/JF0CmqjHl3aiDhNeoeA7h51S3F1M/L82AgDOJagB0XYv02whNPE3Ds2
TyuSxYd2nO8jIDKyQ/Ap6TtbmbgYhHgmtKQMnueJp4643dXmTbO4AzmjZRvEik8zzFGRUPz0c/Ij
tqK1aXtYlAs8fNDPjmYfZljZqQdqgEdSq/fBTh8Ty33iJI3jQd4FA83tjsJ9Ivus5vC0ope+Egzv
QqGgR9DWqLLvs4iqNYaWGTtv8cTRKd6I3uELJbxoHTNx3YjBfdZQTg69Q/yDGsnrWd48SHCnuQRW
mjXZpa9IecomfdSQkYGpAaDvakm4O+fMJgGb1lsfBH5+r+zulQr2yahi7v2yzsETKYx53A6CHUM4
0QVdyQQnyzzEVnZu2hHfXf6mgwKBLeVYF92HXS/YvSIiwDjC1wKkWNGFTxMGcEO6IPR4F5Y7Xfh4
TjPr1ZEAM/MZHXNaDU8lthYOL0iHcclEpbmyc+O5GDkFo7z4Dh3vwCLgr7yxfnIcnqFh5V8ilMh1
6ZF2ln8ZdLyvNfO6bCGhTOKsWPCHakSg7SPnteCKgrgi6Bkbc/M6GQpyVwFLWofvc8IuE9/Fi67d
KpPHkbRBGL3i6HjxjdODKVv2WHI+m4p4Prq07ATjtqrgupXjbojMH5Xn7noLk2wpqaYiHaJ1Ipkh
TOgqS/4tnzV8uMEtpy6Wza8FPoUAcSJYRCl2LAXFL7KSQy5leLFRf7gS1cAUdwe7Ma9VMb50cnjm
O1zE1+G+r8cLUHCAUOLekcRF2mI3LvBCfO7/mcSvrwcKuVKyUxJQ0Ii4I4LP3iOZZ3m16mtoW93K
hGNoZmG32JcguPkGSvAE2Cd+ZwbLRHuC9i1t9PVuu1ctotM+fO3QU2x9PqfV4JhQiUT1oPNRwBj/
qdMdftiJh8NMb5wxeI7dIMWvChaH/nQIfjJn7ugCMeqWYNMQwxt7BftF2BOIEiywmjLM1vYQ/RAj
86bE9zg9Tachp8+WyHbYl8TVr9RwNFL3ZLal5N9N2lWpWoqB0TsldbrvTNTEZGfjWcjhwmHYwqDe
rTsvV5Cp6ANnSn2x9XNpqGTtgTVaUUy3e3go1ZrwTOy/N76qX+eFMgcLI1xH0yuH7Id5HnET6Kja
9y39UjlCckugnGiJw7Rts3qXNOlt41ZLtGNxJpDopAICn6d2N5QsvVk8fWtTIgbDPCFGpazh1TR9
vVFxodedSQlesUfsijk9xqX30dVRuiZcB9vPAEEsFxRbiWetw8g/FoTbbnIFlTkAZ+ZoaPQj88hd
B5gdl0g0bBx8R9dAkX03Oc+0iG+UO1wh1tlbwf4Shmi0lZsPewAsURTkqNsZRSvuzlGQfE5cWkWF
gJvekLAZw5G8xGZBrbkAw6CQ3A0ZCCz6R9HRxQ+RLIVvJRtggaA2TAGsLxlH0FlBfFfnZbG2slKS
eN3n8IMN7nKUX8tMDOeluGqLQ6blxErUM6ikxKEYs1RV3tem29KQrniYtflAE23Y0MzEEVo21ABL
pid5LVVJSV2gv2ffFEe3SfBC1Dmjs9Q7FyWMqTJhNBqLGwMZpuxh3viTj4uvRAEAjiB1g7u2mt1V
x+I9THtUAvWZ5KJLxWebB/0Xh8bzeS4WwUzLPqkbFHfCx6/eA7WzzB9kN6YweoljbImedr3XBJ/F
yutzlPSBRbKM8aMa/e0cWN+C4kvRF7taRKRdtvljk7ZyZRr5gxtnOzpqVNUO4mxcyHn33NvDfUv4
FLw644ik/133X2FvAAiuy+fQHEHQiGwXzqd44tqY9OBh4PMQEXZ8fzx6utg2IzHeDOJXVMsfdopN
KKvPIU3zbXAHx3u0a31mMoNxzBVPPFM7ZGMJ5h/+gGknGEgwy82tw2lLY+lMh4ryOW4pIwZq15ow
wV6HTFsVdj0Puhpu9zI8FV1+bjsyGOcipvQIpk3nAXzRghUMCX1Viif611SXsfWlS0F6VMNbqvyH
2HJ+dEtIW2nUG7NmYxpt50ckLCoRwiW67CzgJ4u52GZecijihcFBN8vH1RQoqL2NfTMabrK44PeE
43z3Zf7M7bwhKIBWCDa4pGhvYqd6IHWDtbzKMVPN5GVpDEVYguJrlCoT6CA8x7CFBZdajI8s814Z
+UfbAiAqdThtTU3Dzw/u+oa1jPYMFOdhWzX+B61ZhuOufGli+x59PZmo1JGu0T2KzMj3qm+GbRIl
IIQSQS9OnfRiJa2pRXBv+FweDY2+PCnDeJ6K/eh7t9WCs+0U7tIZJniOLTZnXG8ThjfCk5wifCet
tekL0H8c9bF229cmmIwlu+gVBy+Zi0WxwZrwLRycx3kwOa55zDF0+WNKeoB6YP0JW6Qxpt99Z0iP
lV/HG9JIxYYrh0yZP8yW8iBAkQjH6WLY9kucJJTEijjCXTnO0E/0XrkssHzQics/lDp86FQCgzrk
tNC27ofyItwNHm6+EJU/qN8zznTc65VrwKSZGmPVoWSmwaRu8RI9MvA/ul3z4UvEf6kMr1ap/uvs
FiE+wFd1q11d0kWp7E055qe6bHzylqxk3SGTTaz6YnDWS3rYwWU2X+yi2mpkXTvyFEBJEnQeN9o+
0/TGpB/HdLKyMTy7o7OzGge8Gd9JGbPvDcRd5PbaT/MDila591rOoMaqH5oPu7O/AuKwtqWTn1IZ
PSnNf7qYgtfcT+wN9hnKpbVVP7aQBogoydE2xu6rzKOT0TpPidnDd6RVtpL9xEytdr8bs/OjzkJ7
k0+4TFvP+4hLAFtgPQnhgoxbRx1FVKPfMbOvWgEwHK+HcED9wrZoM8a8QDjq0jgGU0CrL02Z/bGi
D0FNMeip4goIcTpAcH0dPDbFOn1nu9zNc/EI6A7TnANbnVAysH7xSjZdi30bVNH8gvDT2dBF4/DK
akJWV3TRJYuSxGqmFedarEHPid1hGranr/R1o30APNXIyTvKukSAtALX3D5gfb5mjj1sU1+Tp5Vg
FK4c50FnEJXzBJ+RS2ZkQtkRLnnFQNfzRJNCQ0ZGULWED8nuvgxoI3i0nMqRQxpuzQMyZpLnDTg5
Ai6uDNCI1tBvokC+Ri1wJPeSk7xOxcjx2kvC77gUP5ib1MhLS+q7mu2Z/LpWiSdy+MBt2EBYpgk/
ZunnJuDi96EaLkPJqalfRrk0b5odTZeMfRBywqQ0LE0wobEDxo04nMexCPFvhyPA6ZG/CW4utMog
fvDQqN7MZv6WZKSpa88h5UI4ZzZZn/VFkuiTFUdRJygrMJzUnfkxW24Cg4G8yFBYt+xziGvSTaDS
ZNcy010KdSoCIK8d4Tj7ugbE29TganKKgIYD1YbB9LBhfOTsfMNckCg3fuAMN45i7Q1TDFMxfWFm
AOlr5Hf/mQDh5JgD3MEoSDZtLHd6EEyKF0I8UoGdTc8tiGf73EUBZaoHsLOu57uO1ZrjubWZ2vna
R9M2bslfRlcQrCXYYrlEJ3OKJyc2ahDVIHnfJzARFhFOaVd36VwS0dpwXtPKLDCmZ49mXTQPUfG9
BxGysmtinIIcXInjZKfQGA65wF5lGzNBG2F/l+VpTkBSqdd5A7t74MwjDNjkaPLWbuSQkRTb6TnN
+CN8DoSx5z6GtI7oQJlgKRuUUI7V04LhHAgA9yH0YBl2ZUkSTlLGRz9Y0E+Cd1b3Sj1ObbcX5uhu
2gkL6jDSVCNGOfcVEYa8IbG0KPMRsiJVo3xENJ/1Jngb1KSM7YLVmMkfYRR8q2Z5DyEVj6Ys4lsB
ZcMIYYC1ClfxlzQywVbPr7VxILQc7or7rLx22gac93bpAud3opnMhoLKN5b3U1p/UaxFu2Si8Oza
BuJUMO48Fq5yYdB5cjo1DVVP6L37VfQUknrv55mzNgZPbyCLjfRT2MP9OvdWqrKcLdPhfNbZuh/J
O8JrekOqA41Qv/5QRnmSea9XOprYpur04BuOfUkLLPxuOIRbj1jle7exDzSiMTtS3V1GQqV60pcI
yvXXog5s2rrWmyHM7WSm2YXtGH0K5FM8dbDr5ulMejV9NQ7HfHjjDXTrXo9LgjFa1THUuPgFDWV9
zOKYQV3r3tO7hvLFsroKac/sJ+k/h0P14jFwhiJFw9HooGPVgNl3kiB4yWLvWEAlKpylHnr7rVGk
FLs1uO2kkoeSTLJrGd0Q0IwjOY+fcEBgsK0pJVQpCenjxG5puU5Iwt2FE81Y4BHjpsGhWdoAtvGD
P6aRRkMHKmgXgr1bOzknYc0ZG0veyoF3iC0D4GciwjulJ8aEMJq6sADi6ZUhRkOOCBbme3qX5UM5
KX/bmYG5AaQ5rNORFE4zrl7DJcHGt3edN67NjhI3styW1QlxgRP7p7rt6WEwlQjQnAIgtWC1IF+m
Sb1IBqV7GGNeDpRO+oEleBsLHykVB9rjeKRn5EDHgaoli2cDDGUxlmtEd+8+tfKjypHzdnl7M7bd
ObATDpU0byVBsEWPvNcxJ3INYdXoYAx2adVC6iCWcpgwZsQp8Q1Sp2oX2bdRFr1xBKh2JL5gU4co
w0f31RhbFnPTn9CWgceli8HEBfSnDVKV+UiJ+K8jH1lOL4OZ3kjlUnKmRGciZdo5SDPwL1sn5mrW
dkzk0zzPB0RZT6K9LULyW+kF7YlA59ENnMeCbR+491RlqBTsIT+rOr0KWrpRxOmWz1snZH6hjbQ2
cxOdcyQb9GhHXqI6mFZFHDaXNhxPItlMJT2mmqhDlm7siLHpvmVFPD2aBLXbMb2mKn/RdcvqTNBT
PacvpdnbF7tDiiMLCSQaa8LC3ms96+Sp9M3EWD5Rvfqg+tIycrc94BnIbik+/BkuYlgjW7Y98Mse
eh8CYIXwLwSGMKmSIICBodq4hCP0E2uzSLODnCxaZQ7VjO1NX2oZhkRGQk0ZQd6bJl17h9CeLYXg
Y9VRCY9T+9IXLXGrgkana91VQOHN8cuY9sbOS/tb/z3J7HhXI4jZEYMGBMwgZ9Ql075Cf8mMJqW6
U1Z+6mlXGTho1qLZZvSntsLirTaJqthPlXMIaKhXfUg4Z8e3DTLmpSzofzR9We9k1baHUiWHHrLO
VUNkWLfuNLOiV8ERoxZ7G/NqTmIBxxCbWKhBH6qAn1Dz8A7gKzrHGTm4OO4x6jPynYK52WVmdUNY
48vUbUH3dPeQiV5JemWZGIpb0/X7U22QLTB6z1MWA75SVknGRRQdG0A1KA9KhjCm3Fb4qmrQkyur
Co+974stQJFt3uFWsHRMuy85d4k3r6lZ7zt/NteF0V2ETYaJS6jYmfP4XqfAL9nNSeJx5i/Mz7e6
oNSPffMamFAfPGJRHRKJNhWW29mBttjniiwpBtpm3hBJTP2BQNw/DE3xGuCPJxcPNRnjSqOuS2Dg
ZCspco2jOqh3TmPn68Hwjy5FE55cDjoU6ALuB5i5WKrVjDzhnCStPAoYW2uFdG7njMoFXc4ma84j
dPto/CrS7IPhttoJEnePywzZiw19daFqXFKmKHONfwLr79fOm+TVMTE5VoKdxY6o2dCSiP0Sq5e1
srlGQ9hc68y1YQVPoKsC9B2olB0j2tejpGsH+B9pa7Cto4q+HgfKSpXZ2mHYxVjj3iMVjmg/8o/6
gwdp4tTrZRbm0pZk9DIQ+bys3bZzN7l1sTcbYqE8XkSaJdo9trnbbPvIbjbQjOhhcDRrCS6/McLF
fNaxk1LEvECSCPtx5Y9xvnUGmC+sYIsFjsQyJ7/rwLDvunEEeUmgQ97TQSSmcJ2gil0ZmfXUZPnX
2pvjLRweCiM/5jjM3FT1t0Otbp2utbeOURw90w0JHSU+MyXVOiynI9nabwiRCsJx6Tyq1Kph5ohx
U2M1iZz8Pz8E1p4uzKR+oA0cmtNlBkWGzsvHIYdWwFhYTSIcSEEvqcAwaVxGic3ZIEdibqv2Tlns
pkOXLSNguWvt/0PSeexGr5xB9IkIkN1shu3krBw3hH4FxmbOT+/D64UN2zCupBmy+wtVp3pjHTvE
toGt4/9Ru4yhcteB4zvAwS+d8Uo6z5PZuLSNatpajpPf/fdvk5mld+G+zcYI/m2OzRzSD2+f9Rh6
bnVXdfM7mw99VT4TN9IaFSTrpAEwBB+tluY+NqBAOZaCw++gmEOGxGowpIynL2DNOHvPWYdFvCgq
E/SsvzGTltCh3pp2U8HOnL5JacMHt4ihXHRGsC64jNDbfVczO1+SE6mIwOSjMN7TuGXbIXehmfis
o2rB0FAW2jqystwY5LP4RSmPFFLrKhoJgrHh7AZmXe34zuWKgOW10amXmG0AayrjKWzDnSZK68SO
SLzUP3ZTF1vbGS3mqyDk8Io0wjsVGRHbTjpeq2Q+w7hxV6YduVx3s7g3p+gT//qaks3dTW7TnQ0O
vjlohlPpLovsAdCe6bzxrHM3efVBdMCxrBkRGBqCdbYZZPE4moATrBqWlVVwKQYV9ihdpXxSuUHo
nv9nLug/go/6orsi81SXQD70DP/2Y8z41/Ph8MFAqfc2uDMUETadUz59Uqtd5oZymTS7b/6AYNMb
CSS5sj4OafeaMGg/JUm+8nIUTv2AltgwKWZCG+xwY1fyhPL4lJblLVZGSyYSGFnV57tA+NxoKCyp
AatzBzlm2xQps4yEH8voJzbEBXLDku71kOj8T3AXrMImEhs9Ll11dmam9mhD1ly3TXch0WZGEGd/
sidYhyaoBaVpWL3BeXXGCGRBt3GJMX8K3Yhw9boQu6GeTo4N47Ml+4MuFCeP+xpDXWCPZQMJYKrT
zkDFZWI9D2UgtsAl3xEObqvQBx+aEHlVz/wxbZ7MOwWomZCdFDGC2MVla/GPd4iXaiDftOyBjMwl
z72TdxoqMHEDXcIgH+GRDWITtWbIKSx/wt7aon10V5FXwXkpnHeLpw4oututyROfVjRqqyaHfK+d
+GjGgk1pVX647nM22RQPRg62r4DLF/kPbtaN+0SBLc7nYNP5wdUlyw9Qhjmta3iCwOc5G5L8qUCx
23jVyRL+I4KTdaF999Z0v7LwyVJhhQsXCEVf4l11SWlA7XB1Y30zi4gBSs6KIuNkoWHY+olNFNz8
xpc3r+U4vIs5JuJV0VUyMlxNpYT3SuUXMZLRA2EMbfWYl+z1Nfs8IOrsQ6v0tZb6xJ3in6YFkyqL
d9rd5yQWFcVvBBW1Tq5Ibx9NJ+wfspK1rMj3A6ableE202LfJvM08dwtezCYvBndfF5YtINQx/2R
piPL3/rZJJsnuzWkx61TEeE1TZl0y2JbGhYY8pHfJ+6LJR3N9beFe8dvX87k+srs4LqheYqXA5od
4YV9VLRtQDeC7qjfnAFrmGfHl4jtj2qoHCsDHVcxq5c6FCvBou7cU6AXs77BYzkDYSMbo43vg4HY
qpEMJ2IiVnU5v/QpKyLinx4arq06QvDVkMMGeCJZF8klZ3e7yt3O4AcNlylHR4yMl1lxs3UcfqBs
B2biWfkxlOItcBImVS75dxNpxkLAExRDvW0ZyPV5NZym2Hwd5LD809U9OiIwfXZwDjvqicANnjU6
77YPCGvKrI6c0Hifyb//fj3e/RJU+ABz0fDvuxxpxVxm/jNbJCx8jkDHU+98QxGVNsdPFemyIERg
w7Y7o/d4ghOmBR6xZ7OcaUpyCKSGnOEneawfbVKe09T9YFPGgskJDlVAJF7yHGK13kaBYFdS7J1Z
OFsUGfTKuJpCAqDG5CtAWfxuZieKXo0CnBQat+OtInwFhRK19Mqb3XjTo/9rxQdXu7tu3P4vyPz2
LJVFAec9QIf9krI6DwMvj67Idez5cscRzB+2k14jk9FmnpDdQ/hYXQp4eAASnHVf6qtsw4/A03jk
RHKKZnXMjY6JccVMJPuySIKEg/cr4lSd64F0JLxEpyzLSsgm3hdzzLkts1Viv+e94e8aDbNmruNH
ZkcNIwVeECIuf/KshZ7JSJaRACIfO8eo4WF9Z9i1hoXJ+G9ggtg5DHoSQbGbnuC/wtJ1sl/p2vVe
hyB3hsHcymW/OFvfpcfqXin7ns+YRDf9NAQ96Fti5FucNNlMfngH4cwprbdijF8IW7kGdfsbJUzg
PDP7ZaF1rxVc6KFislUUFMrZFLDVz5+MBHzNpJytLuTvaGzhAuRFAF6F0OCdVfTHvDQfsgyEu+cQ
pxnWzyjoXrDbYW6rFc1rxaiFED4Gr18aruNWivyZyeaqGxro9qQfCcGs1adnR6P1HuvnkdeUpds7
J9pnj6ZoyeCboaT1e9UIAqN4X+Mw+rOsT9Oi3W84t1dMq5dUKWrp3jARVFsnMKBUzzAMmm1RXeN+
AmPZ2CyyhvHdyPtrppo9gVp/SbLI/EpzO6QFKRtB+JZ4c7Hx6EwYf8AE88F+ZRUuLQhlBIhV41Z7
KRpQEpCInKh4Z002tMmDp7snV8U7R35VbDDOY4eP1EOA44Onbob23R4o5UsnJZI0yZGF9YyUWIRT
wTqui+aQgTErbLqHOT2k9dgjxuazBsy0LUzCqRv2kDpN1nMyk3tBlDZl3v1MJUtKQ0+SqHVfJYl1
U8I6RgWxn1ByaIZdY4XApTqR8Yh3wV97FU7AtIfBZieDuZnCYuDNDZ60H7CMst/73kh3xVNvktJZ
IkajOoMhglQElum+ILd2pVXzKAXracK4Iw4qD7tvVMUrg6310BJaNsc43U1avdSIWEu75D1W0AZG
zK64lGNeMpRoXaURzpjGVfXBzlYJkYiGsDfQjtbzQImI5YA4ZK9nnTs/OhVpVgiAl8bqtQcmD4xU
95eyJLFBeuxc5pYoVxWhmINAbXHHdG4EkQTdyzbKfeIN2eEZsUEcZ4iQL8xTb9PMPdNDDD3Ax32U
BdUHE4Q91yqBLT0bdZXOzWae9VcQOAe1yHgK/zUpT64GaWQ9T5lFOncr1TqJSIwyC0iiST3v3UQ8
5YV5ZkK77s3xqzThvErSptsRAUQ0UopjpmB30htP5Yx43e+6k1dkX8VYU3A4+kVV3XPOYbKtEsnv
IuxfMqefVE14l9vGn9JqNzFIFALQ6gLpJ2Q3e+J7bcKHvs9e69IhXjMEp0neFRJAr7sQdLWfQoPJ
HQKvqPY2tTO9mFCMWQbP9dFWxJWmIdgaJvwl0LvRv1cBJ6wfTOIsesEHSmhTWcbPhObtRFpfmf7w
zPfJVuKhLVyQY2mtOjL1AHFLsqxtbjk8H/1dlbQ3LvYzZigGNC674NnkpRiSeu131e9kA+dqhL62
FmIYIpDbXVWVJWzrliMnpSR2/M8qYm0Xu3GKiGx8qQc/3njqZiip9kjfeSeyGPx7Q15rwjEhgpQU
C7rnXQwLctWb1PURabJGDWhvShHttYDTQgZ3vMFvmTqUDiKJqWuhJZId0eT234Acj4jiJ7vl5pmn
lI1x+yLlBN7dRUfIjAAXI6PjRVAo18u/2HDVK6H8/pRzRAS+9W1CHqhgmm8aB41NwpWAgtJ9UhWs
ROkkJ8JOf7w2OFeOrw7NyNOjLy7lOPdddd/jiSblhdsS+c1TnFk37spN3qK+dZlhR/RUGsiZnElw
GKw3A10IpWBGiVD+EyN9ZcvSsWoAqwWuc4kHAoe4/qhWryhgijVIGRLe0/FkjSde2H7tJ3ydhoE5
Leo52a3A+RQBqmf7KJR9C+mO4+BBuC2CMJeBZ2kYDDXcV9uA2OU30UOmmClPIqTWfC6r+VYmxhkz
yKYkcr6Dw20nAfqNKiDrZrm3OvcSZSmgG83twH48a6C8dDZ3ozBTdCBxsBZVjkyl/smQE5KAWXGK
5pwlHfCYnUGc+lb5LlBSJ1g7MvzFiYjvTbbNNvPI1bCJaQeng9OdwJp9zORb8KlwmZW85k601kG6
Zy4kgQFG38jLHWr5qtp5JFescsP7UQbyeQk8d4z56bzU8VGIXzclJq/MO7H6itNWHqt+74cO2ODg
O6dQ9uqCct8kRw6EelV4YslWJQ44IS6ob5jyITc2gUis/CXGuWNG2vuM9s08PbcGGROd0bG9qlrN
IIDfyM6yJztUTJkyYhPMJaczN0t+veZstsRKjjwPacX6PbpV5XKdBrs8GNgwm83NnqNF8Tl+9nK6
8wv7QAb9Lgu6K6y1HyzyhFYNJlChkNVAzNwIm8Bn7/afdsMSx9Uv5Lq3y0cywMa0t81sP09NgYzJ
TcmaaYn9jkP3vm5chHYGyx/H7jgczaud0IHnS4RgT2QR0Ww/pPvuQljqa1qsS1EwNWpsh8WWXqlG
vcPOBnVbBvupMU9ZaO+ZhoUrkwx6gaSb4no7+uWnilJy1GhNs8n/TgYef1MTCS/QtiOohrOlp7tQ
zC9oayd4iPoZAu5X1Rkb5Y4Z0gsGERZ2xjpntF5CYrTHfadEsW4Yq7pGtaFcfu8pxhlCDnyn1goR
irPrlJmvc0bnO9WnmNryPYbti+XU12Ikx6LuwvclN6w05I/VsPmzElaUph96G5bAZTE8yW7ksoAD
bKNxaPv+szK5bkrrTJoplCX/wiiGLNuaCXkPJBk2Z2DDUqUtWtVp+JBFjkEIXM0H2ssGgDXvF4Hp
88w4J1cTmPOpng+Jw9/sIutswvSug4MOmaZ9nlKGnwrbwlKttx6xgKJQTLHQM6lQvdjEozgWIYla
fYuEXXMH/9Yhf9zJubZVh2EgS1puxVSjzRvDByNBGoQG544KjBxLu3ytOlI/x258qyP5LbP2rUox
QQijBO7r+7RxTT5xfsse8AqjRhFfwzQqWFLNtyYKEnrXiVtwbv7qrMKVEQxHBBwUJCBddq6ZXZR2
Dp1ADpywbL4Ey9YND0zpZEcWPpwX3F/HSURvOVtVUr663YiGrZKI8u3C+Ul9pl9Gy/9kQD8nkNEi
T6THvNGO7818iXI3RlnXPgyzJQBzuZxKTO4mqK/8zuW1HZt/Mf7Ndb2LYiXxLBAdJMDBE2eSbvCL
79TkMcDjet1iFHiHCbLVNZlnZpcTq4lEaiUiMo88c9y1BElEjr0f5uqtr0W+0WiuomX+lvbetIcZ
sO4D9hPTK9+3C3VeEFfmRriIwvzbTpTcSweE2oRUfOdZObDb7mw7gUMdlZzQnt/GGE1uYNNwwrGS
geftiD1DUbfHJUTT1ppn058OuUTH3PbThQ13zgNXP0lLLDJZi5p51vddkRI4zVQJJUqzterM2o6h
ze8z88M5Ga20Gw8j3wP5XHystjN7m5R3G4w5HK+m6rekSbibSM2Qjd+8SI4kIyAqUVZA2Yjezkzz
T5H7kPQpXvllUalYfbzt9KI8QVdYuHgNAr9/MfRf4lViZ7rmmy6gVhalvwqKJNyFU3VsCUBj3Gvc
+kY+1Wbwouf/TDnVSE3Z/02d/VpUTD39uv7DKLvOXb4f2uq1U0NBkTSkIxOFwzQRVCJcPrAUKVnO
SGQ1V+VfFyKdEAnBUjOBw8OCO56Uxc653lpm7BwDE1lqGfok1Q7RdMrm7J/TZy9ai/csModT/VI8
Gz0ODSPBU01W4ZLvNiKtq4M1vTEsMxehXxz2yMN7BO/9MD6KoiYBYfzIumnehGzuVtVsfbSingm6
mFKIqt6/PmdubmAS26ULHFwFCQ6UGVpyU5OWQ+TcHPEdV639a5sNC15UujtJ5IKs9A1FeQvNYQQl
UMxPnkU3Smo0Q7Vlgw4p2Q3kyGJp5zoMLqtY/c0GFW04kUfe5AWKTkFwhbPElga7pu/+NHueQ4oF
GiHJWyupaMFInHrYsTsLi/XaNZOTZInzSAn8jbkiXBkKgzWSDtgkjYGELouYDK5qLH5b7TvnWfsf
Rpp+p3wg3WgQm2BJ/oFLsCHgZcI9W3mYQu6c2gy73dT5L+wcTubwlAwDQbwZ7YSRvxetbawic67X
Ok5Bbg33rZglRBlEzg1zo12BLU4suPG4I4bHaYrfbnKhc5f2kYqGPesSWJr1LmeLPhLlyyR7qF9i
HTEjjXl3HHZ8FU1mbHxqcxObMxwXt572RtZuDMnqSZTzsW6VTZtrvrtp/07viz6nCvTaQGhwmCOI
K2RqMnaojkE247NBCL+hqv+MkvzDmQkGAwug1laSvXVm6WwcTWp0CByPWobLYJDV0Ri7NxGQICrA
AKO13oMLoPJ3onyTy4fYTpcPzH7NxukfbSPC16b0SGbFAcHI62xK+49Obuf46OFallKDfSE5p97H
bYHASm1jYkLJAPsbHFwbPkmqWc4IFvfRCySzcT13wFVcTcBkYkHwS57antS7HNkbLB9qYhBsqiVC
sgevsu34h24ckyCFrCQ4z3bEe85u1JY0vp1ZvwRF9z5H0cVV8OGx8e1RUr0HVvGhgiaALGWsS3SI
EqspMaENGLWmGTaxEW0j+SWEng7RLD6HTj0O45guClB+vkVtOcJ4ncfpEERkbXqtOpbjyByvvQzs
BYn8dUx4PNHGLBtCFMDIWhX7ITXzhoWFSwYrpeipNMdnK0dGagXWq0uwSNPy548Otik2EM9MTyH2
s7Y2+iogb0gdo1LvY2DU8ICR3siwrk+uLF6ctDkk3FrbMfMRHZx7Ka5YXKs9L8e0mXOHTalMT7VV
bZuBXQYQbREzMEhQdOJAOKpy/sngxZOiHG+KLKZODbr20IrhMwufwRV8295CUO6XJBIlT7bJvCxC
PHTpTB0s90CIV6i5Gd4tQvMKKRtp6lhPPzjQWwS5nFHduZbEIiZGhhWGSZEVgXZISFggqNCMyQng
U2eH5Gz8vPjtsUw/5zP0qrliKuDaPSvd2EWaOsz7yuXtI3W834/159g1OFoLxoBEHA4LD2Bal8ri
xvN4REGAveTE3/qbzqSEHYIOcjacybNmr5UGc3CWHX7PoEpBNZkEUpOpYI1Fs7ardr7IlBzN0be3
+IV/XG8goiWNrn3Izr4ufLXtGBPDjBxZJZHswzACYrdw54HO2PseZC23TmpevYVEH0F5XauRAQFp
kFyqXL97FYZqE3QabFkbYDzTgFYr92pGUbFtE0Kn0LGbZ5RjBzNFFjD5+jgZ6tcKKJkym/M5lnTS
EMQREkVbpqQ1uwl03akO7bVfZZBucAxFpUGDFYKLd4tyHwhpUGzYqw4N3T1hPh8qXmZ7+taW6Jbd
0n5HRPkH9v/ItolTu9fYn1in7hugiMyZUZTVrrUrQwQZzI2Mbq4PhLTsYO2pCx7Nx2opDlFxfBJ1
A+cSFzzrZH0uH7uuCY96eVxUat7SlgsvtSgK7cHQ28wcEVL61mYAh4PHX18Dm+smnpkixfZ68esW
01saGs266zN2slP8XmQy38/jiMarMq+l2dcrP3T51vwHKgh8tMABu5r72B0TvB0ar2HRHDBDkR6R
5kcqcTqEZvzK7YQoCaTozB9PQaOecTzZWzvTD6E7vLeaXRajtHxl2C33rCbPLfd32ZIr05iSqq1p
GKY8l+oGcey1M0paOC/Evc2aV+a3bMldQP9Nr2Kwph6hgKw4P94jISDrsYbMkf9vTG8HKP+jGTD5
jCPPOPKP4C5t65eo9B/61FGbTmr8ZtfK9a5N+q8vcZEoFA1to+9KEd1w8WKu9kxzU/Wpf0I4wNGR
HHXLBx5n7rdA5c9IYWKJORAxV5Q2k15nWFGa9QzMPGolZxeP+1bYBzRQYMDAEOQhfXc0+/8ai7Eg
0ICYoYy9aqLoKeeF2OSJ0AyGwkMzFDbEa6WpbpdawsSJEbuPUzu9+whh15AwsvUg8u3QVldk5RiZ
Y5/KfxYMIUVwRoBvbptcmizLef1NFxtqiUQ5i/4FxNCtXV4nbNl8dQhkk83k1neUir+5hAAft2+d
wMc5SiYt9PTLJvZDx9iuia0h7LH77tHTpsZAhex+ZOP47Zcl/BBtHaa8/DZj5tDImUCCi+x39C1o
WYtGqchTuLiAG0S/F3OwJWcZwgiz34bXkqlgf9+Q6GMQqFR1L2GlYX7RZ8n+zqC1U6N7J8LmONAj
LsL1By6vBx2QxztEu6htUcBTFdMaO8RWqQqMiiJXIs+xy7fzByRPHg7+OJqR54HQ9KwUcO4c480R
x6JkLxvYSF4Kqf/SeEba0k3XvvHrsyXH795Kjw3aKybN7e+YJdREkrnTnH1jDdHblAZynWuW+Lal
T4nqHJCpfr/tOj7b8WogX+dH+87aj7mJaK9z7THwBGm/yd0nGg+HFSdYJGfGD+aH94my1BphBnOh
xRzAkR2P6qAqNlBkE94FVU6OojIPbvODyzbgz00GnCBm9w5TAiGMye3H2Y84j/+T6VaXoYmeDJOa
ueaIc9MBCnuHK0QyuOqncDPZHaMD4x9Rou+GZnwQx+Nz5YOCMdVnbLuPORp5Foro6/X0qztaaKJb
nOCkFT1Rn2+wffPgYcRfVWb0YbNXXImuxmNk4/yL5DkkJoye98PxnfvOcaDu+MfJCX/mifaYSazK
db0O0uTs+O6aKNBHWUTtVlQOzTeZ785w7zgENOPvWS2PDhOzYZ/5SNckzzFz0w3kfXc74gRZNd24
NItBhVx6+rGX6KI2Qn0bxec2LMl3IOFw7Yz/mHCvqi59RVGWsmaI/7ooZ98xIzJW0bEOEdZO8R3e
VjbejP0IlCcHquPaQWM7IUS3vb2p3ccWZe5OAq/fVIsCBAGoCGdrNUzDSvT6ZwgynAmw/znpIsK2
3R2uD2t4595YtX7LnB+fQmQP1c5EMc9Y/Q//9p9l7EtpIoV1FgmdugYIIFfTmH/iM3oYHebkAZKY
oXiuAscB0LLspWo8K5VBZmfIhp4gX6RComh+i3qwiKxvDyZl4kZAs4Ez3uSbOpkeCQpjDg9Gb0bE
5VtPMixfsq/eKUOiy5mAqoZjrK8VnmNGUtnk3qxwMLaTDB6mKX+v5uCOp6jf0L7qbUkT2vlVvvYF
9W4fVrgMiOYrBfvcYW6PqYnOgMlmwnOCNGJcpB9k4R4d0/1NR6SOZc8J6gxoUjpvt3BBMNVWNM+E
zfKNfMXtjJ/Jm/p1PjwMfk3aitfdqsL4GCvn149TAAEFASiz221aYT7UzoyZt+w2lWPv6oiPY8aK
E1YW06Sh2w4NqvBZkM3Em24/oAl4CAo+wp5XdYo4Rq2qOHrteBsxKfJV+fmVFrBn9eEaLhbgsWMn
Tf9pu8NPoCoaiq72+LOvRm08j01A+ts4Y/8r700VsaMxGAYl/nscF/V5RI2ekG9Xk2cviYJunfQ3
8lh4jfbOtIDyzF8TDqtOkLTCE9PDJKBzVRG+5JqbiGfQr3jDCeHwQRiT9W05E1iB74TR4WqqolfM
rcwn2cAvP9p1xGuZu5dBLWmonAbrMfTvScJYpFdHN6IliHx4YVbjn7nZIkxX0T9SvnMic4j4QvjD
iXBuUl3uVMY2VwztVtX5oW1MMiQlVrf8xYXOg3y9wfPCEJwVIVPsBo2oa7b/EnpOXCYvrgmvulbi
Fb7nIRUk1WUtKFO+kBnn5a5u+Stp7w74ilf83cNWpf0VjU31fyJKow51x/rf9lK4Z9VL2VvVpsDD
Ql05voGQ5LPwyD4nGU1X1Ar90D54TRlt7YUYopcZk8hpX7yW9PjBQX6R2vj8Qhzu2t8iKGJpaDsP
hRwJyIpKuWos8tL5UN41A7eVp5IQT8We9X28R5sKrgOfKcIosfYQXk404tpAOS9yTD05JAinuIoy
/kuL6RfZ/k3bmHzCbI1ivLm1ffeYEcPr5YSn2bjmfN7nlRQWMer4uZErLa87wuUh3pVuRlsq22rL
n4fpRCFIkwU7++laTf7JM3W5Z6AD5WkVePM2KMLfKWAv7Ibjqx1Hm6LGv6hRDQxTsuc4us9sEKhe
f0NVv0H7eBcb9Vuq3H1Y6GyPP4V1nOT3byhoaV9Io5OAe4iRk8SfgnMp1LYhrnRdpTkiYfXFVqcF
1ydYvg1ZvXWRIsVEeG6qqfAPvaBogZGOD8wKwNXHOGQcBSpPaxJO2GmDXclXZS5h4QuVbEmr6p35
y2NnXefJryUFudc9O85WwbX0Kt4NcJgUezVejsmN1vXQRkTWPfsuX4aFXHdD906yTkcbUCr712rJ
LisT592ZMNKivKv3JhbGW4HW3cncJdveI4AJVLA2oIfJkNxnqJaIU5s5OGZdequwwG7Yml0ajq7Q
MvS1KAUiLseLTkNt948RmaD4lHNGmKm/NSqzIcvKOZZkVmHJqfzN1MA5Up3xOg+a0Wal31rdzy8S
YQ9Hho4JeTNKMWwNxmg70bRvcUKWXqyDd//swXfYp11A6t6JJKL0qZay/soS7z7udHIO/vXQLnAs
Yw1FLmMdB8W62TbuRmh/JYmfMaqFbIuxZ4dKK7x0lb9uQRic7EZZyEMia5ur5FZ0OoOhwEouwmsL
juYtImrwyAdPQKJj3EnFpNsq8rtQwjz1uj5aWGB6z0iJwFq2XjE3UDajkYhGEyWrI+HuhqjDLas8
4k7/h2bf53dSL/TqEGVYNaeVqfnEOvuYqAfLUuUlxBy26eA0Q+n0krNysudW0aKP6PZ1kd6BW+O/
jONjnefDM0Q7h+wYdD+g/5Hqx05zdiPnatL5XBBerQsVGtfMp+ZhdCrPddVuxrL7J4EpjgEWNE8z
0a97bd5qQQGK4IlLMcSYj4eBSHBZzldh0lIY8/TSDQ8LwiZN7LcZ+O8TIwIsyoN/0ZXmaScoD4dp
vKlBL26MNh1JTSspVMS8nlrdXsjb+w4HbR8MmVpoPAP7QrgiwyTPvpc11JS3yAmbB5Yp0bYSWb+F
xQ3jpTOzpwjJfJ4qTAlkIz2OtMVVBtpCWY5/FiO7VLca+QiaJjoXluYkHZ5jupi7bHZtIo3Hk9H5
zzOv4Xlm1JYRIJ2xyYYljCa6C9AZ467s7mv8xVjDWFxhTPpKkvHOVv1I2MSgN4NG4rNw6aEPBRu3
YWCC/Jtliy1vTiYryhBmW2iAbkgqAiZQwbfXfaqK08Hw21NBH7kqmtI/mh4ILdST4TYtMvbuRLPf
ckc9x3UeXLQVE6QWRh91wnoIqBs92wwWayJD7IJ5haFag2SzqdW+UQwmIsjgbCGnd/Ak937cZWe/
bdcyYJBj3JZwryK1hj0pb/7GzpLvXs8Pna7mS1JwzrexdtbBJLcxUup6BPMUeTySwnAncl9BMrK4
Bb72B0CrOjk5s92OSnFP0rlGiT++10WQ3Cn8artR5QRfZ0XmbaWXtwfcs2iehVs90rcyd7XB/jZm
/g8+ycDx7Hu33WyY/yDn5GcSoz8SO5driELNXvvdgpH2MfeJd7hRr4FABdKb9mXgu7gPdMC4IrLy
zVQs7gePEzaICYYKqwuvvTnQ3KXTaNz7OYYss6nPxM7eqMKCWxZcYnACFxhh6Tmm2Ob7dQ5LxJRl
Rp/BkD2FHYYi4NYQLhSIRd3LPzOjE4nN7lWadX+OrPd2sjRMraF7SyV4hdQkBTBnIu8G9CSmaK+t
rLY5fuM1Crf2SGwX/VlRnvJCdde+tccHlUfUM6C9SBvk5PPpMnHOsqsvBwgNNitKgoP7S1+6B65D
cbUGr3nEgn5EO3USzDglWfOfZjSt3Q/X+8Z7ZN+ZBlQCyHHWoR+S9I4BYzJ4xVbFtc/We+RNzdUP
ISrVwZfZFlOjfgxUnl8GRDcwJCpCeamOfNIQd7jn541bpNOefGP3zjN5IGHAWABn5nHT181vb1tv
LNy9o8pqQrc8puyxWoTxCUKvGUV2icTFm8rwDrnZTxvk1l446bVs5/DOnX5qYZgPZIJu8i6SdL/M
GaKis861Qc6PpgRezXrxdBXFA8PBn0nL7HE0Qro0f+oxFg2Im8XOSEP8Um3yXJKRRVBZgyDcABvA
3cmNc8rTXz2nyYHCj9w0wrFv6XwOF0erp1qEMNS/q1yGw81PynNq9K+ss/pD7Nl7M9H+SSweRh+J
OB1bspbZjOQAOnBLUVfxyO3/0nZc5bVkApj8lM0wnB2TdDi39dx9ETDai6Qx3Okq+jOdur0OSprP
EB7wn8ySaTjppgtl86ggHa0YXVIvOjUrRqmno2XA75rM2bqFdEu9yjAIsi/dOIRNrm0EMOuUof6m
T2x555Sbjhzcx8nNH/HHIBxFzUxJnu6JOaC8/v9Qk2HfIki1mhCbLtlulmDnzXDqhvlQ7zwPYDRw
gQE4ufESL6vU2atqdHDcZW1rm5fWu2tcUC6QpiDnxg+t2/t3/z0rFpTw439OTtUplFjGi2j4DyA1
vriRdhBTvHXuGHLH+vufkJxVVmt1RxG7w8mU6CijaGAyX6AsnSLksZJbyA+zI6Jv0lvtedldjdOJ
tIRdiNYJnY98LbA/zeYiQAHr/NQhqu57+RhOrvimNCpF2Z/sElamCUsMRBzP9mz78xeI4wUcHHbs
9vVv42PJr3sAQ05t1Q/ZlLxWM7F0swmnjM382im7j0SOb0kX4IQs3KfBi9RpnpEmOMM3SsR/4KBM
4uS5lFG4p9sks5rjPCSH2dLqhF/Z2reD/BiTGkufW5yoGOZNUJpPQ4fJz6pUcXE9Rq/W/5g7s+XG
kSzb/kpZvqMajhlmnfUgzgRJURIlRegFpohQOObRMX79XVBmVVfmLavutvtyM9JoogZSIgHH8XP2
Xnsw1Maz5KsxwnI1SxpIRs7YKscq5YIOweo1tCuqzfZOpbRR5txJdkmkeXBWqlvUVyhSy1DRjsob
9GOTT2wqN5hSN0NJWIrhS/O56WjopVkfn/KwPFaZgWdQQ4eRz2Gz6UdyAnS9rXiWyjmkGvO4MLHQ
mioDaaPyx2MvDgbqFALuY8Z3Cw9F9/GylpBZ0BDToTVMJOp0ip+dLEGTOcbXrlUClq5GO0QUX8Zs
8HaW90M5XFpQr4DNM/yrPzQ2pgLyrmr6oFOhHHBImGVqfm6fFvGTyrQKRHT6dWo67VpXLJ7hGJ66
vnhywnkR5o4WONNYMTW7xqDTZDSngaGK75436odCSBAq9F37tt+3PvCBpIeJZ0o68kXDQI+gkJ1P
d/kytUaNKs8bA0cxwrJ6GbQR2utaiezYG/VP1uyODOlnqyujLeGfaK4t/zhK8WH5KO0ZMdlEOxP1
bamRdmt5GUOvv6boQ3Fm72o/YTI94dmFUYioBbm/JJVgH9X2W6hkTrNa188R8mtSOwhHxfdK0ny6
QrAdZYRhYdHyJ8h+TbdohwpSP9ceb/h9qvvrcYzelHBfNZchDFRvPIqSol5Jr74n2/oVYB87BHtL
Dlv/zfXR4aBpyW45Vk82vkIeHb08JR2bCdnmzoOljkyXMdg1ySnv+u/OMLwXGaBQOsnDFbX32Kv+
NlDPTnUzDpgqxa2rCofgMts8dUMfJC26eYCzA5CZzrxl/bGmTY1WoUVmJYb5PvS45mLbFxvbikEU
isZYuyERMBgk0eWPunNf4K1ajbhNkj4lk7o2NHSpjhewIf0mQI0MZecfirFmT95pS5CCFr23HkoZ
dGqc75F7bpFlgdh5i/LwpVCq2Vmd1x8ym1GgWNKmB4+cn8xk5XF88LejuxvRgaKlqnM8fOmdMh/0
aSaJyabR7TWOs2unYqMmReQmDcsL4avXfIitJ5JBGMcO86mULWXhfMhr1137sxivyvaIxQSMiMAB
CZebvpnUCpcZWDlVnd292MD7cVHAJWq5CN8heLofdKS75bSs430/HD38YNRS8uiLaAsc5joMEYKS
ZLowEKYr1OBs0UKnOTFcOzaO5qwpe+ujV0MTNew8X6U629t4olDFM1KfOmJ+d6bgaa1K0HUlof0E
1kPeAXbKd9ATENGMZnUFllZfxxR3rSuNJ9Eh67ASnA9dHMYB9DuuntNkokZI9QBNYwdcU1z7vsyP
ZvGQFlMZSDKlGaF2ywBf7XQrH++0uVAIl29uRMadStFhuZnzZpdLnmvSHsF2ryea7QcHD8ScJ3nA
VpjDRc9edRdGgJ2mexK4CuTwDAWW4sGZiyNbef0ASdncWl3+TvJ5dnJsUxy0Qez6gQknyCUGkM5I
FkeF/wxn53iXFShkTP/UdfDlbBVeYp8TD5EHcXv4485sqLx148uOcYOY15VJGCEbKZyCNZsL5b53
ZvxEa6jbzpFaNYyfzlhaH2xLL2+UlbhpxQlpDCKKqkB0VXTVflTVc9ERw+NMPiueCKMgKqsfMaZ4
aDwQNPoRQ0Vqug80DOQxd/SvTBHopOrRKZmy+uYY2AaQxZeTPuwzLT/mPbjrUVaXKRQXr1UO0dWn
DCWrkc4MlOXZyokk7md1xZgNHWIwXukF7gsaXSkeT/r/AH0bxz6M7nBP5EtQ1slhnvx6J6l4V3gP
XXYQgck0lAOlM4666PeJIbqHnCJVueKpzXr7KKb0YHZsYsRgYniP5ClPbfB9PVVGPubtg4P0AB97
h0wjxLxX+TARNH/TsUaAlfKn8+eNaaTamk2f2lvp3skBto0OtCdAxtGRmGzO1Zy2SxINNydswFy0
hzIB2a03Yjo7Uk9wL8c1e0FGB3WNLCo0pxPW8Z2RIlfzHDldMlPvD4IX2EK3iG/J5lQ2yvj8eRM2
zS7MnOFAIZKfkmJGCZVgicdjSTRa4h7yHL99PuXTyuvkSOs9u2JvCIMu6Z51pzVPYdyfyW4d9xat
2j2RCT91q3V32Uia1axh6VR6Ur/QuOVC6AadrPy3rqsn0u33VuzmQagWYTET2O1Cp4fADLW4Iopi
rKksh6XZDKBggwaUzrzliVNrk1A1ZdXRqPKG1jB8VAt7OJ4sgIgaxSYe6WEVMzeMmukUIrXoB1mu
0TmbcHJKf+cXMHRC6d8sWKtPqSY2uMG/IBsAQYrz6th4YE7cO/Lp9IvQ6O4MnmfcTTMhRyGCUBYf
9u3OYorvrWOfhemjGE3iohnW0/ACfGABMSQ5N91SkUs6zSZpE7WWbPE2ROsxtW4OKdkTvuxVNJE/
HS+bf30oA78RMWACXWxzC++0kVdy7Y1N4DtDScRz/COOjklOWukdscg7N4NuF7utfqBsrdeLEtQu
5s1sW7fZH6Ynb2KfzCzZubot5vuw6Q4hSuVd543Tl1ZPb0RyiAfHCLD0tMewhj1K96/epw4LVFSN
/cpqUI9xbRqRoAnszI4fHWkOS6xWwLp9fA9fdIG2ZeS6iR6GWCiaE1eV40JaV158yesxemqHbgAB
B+q3NSeUxz4yXbqlP9jxi72vY+lp7a5YG3XyTPMfxV2edS8VaqMzD7E37PInDrd0C9BtERyU4yUr
7mkw12uI3JxIZMA3687RkeA6iwvEzto7c4AxgBzpONUxpkhr8QRgHt/qE+OZfg5fh2xJfK0j0mRy
nKRGy43uuuMrG10esNxEvaV2RjLmN4uR0hBxaJU6L27aMe3JKhcFp0xg8XQCVusSclHixJKeKs/U
AIjZd02p0GQAXEHg3s9v/WRhWetvsyB3LKK/d1LTgsiZ0LIkiJtD5tgboiVJVptUui4iW646mJPH
MJOkNoywEbDSHucQ4yGScyJMwgYvrf8wRab4WlXbtneaN38eGhwMOsElZtm+NYC2PBz3roBOkwBt
W0UJ2CJpjiO+VmG/YWIHg9h7D/oMhcmYwSiNXUybyi5JCpdOhBiscr7gP6vTpv4KCLc72C7clJE4
UpMtB5dad2YzUCMt9xhLdILTT2kjVVkVfhjkbLhw2ekIjOSRR0C+9Cy7TkVe3ZMToz9IaW1po2x9
O6xuclDsuhfdWY3uNqnd5FHDMlEYYQKTi2mtuiH4M75CsA8Yubs3kWsvVqe/+obWXpEwQU/B81O0
hntQJcpSEfpJULXAO6VNwKw91uc5M7XnRQS3Upb30Uyufvb9vlsnhU0YiBDACYfuKcdj8pkiJ6dE
u8RxxCLRJqdxSHCaIga/eDqXReE1qPlm7GQWbvn5u20YYiVgJn0dGvzWMdehOC3hLBFXt2nADaww
WqC0SMLpxYAwgiqq1UR0/3njT/5LKNAEM4HV14ZOxigX172GopVKxluDFmSyhXThmDJAuA9Be5OI
Gx6GgZgc3E0JigfUEBpj4E3Vp8OBeJGDxwTqkbOCDgmbJ8ZFDNxLHwEhI/ydMuEdah3nR89O8OBM
0GeM/gOFUvtURXD6mDcdpRUba2uo6q+kGDCz81ywdMqgQsTnVA+dd2zjWQNE/dG5dvYtjmIyIxbU
kduZw94hY2hblQnuzVarN7FW/aDN0R6H1Ks2aPf6qwRTtLExbe3QgWD5T43ymcMfHq99m8xc24wO
J+PYdSPneZQeRFZaDwIH0V1iWP4OwZFxNoAt9VbpB7p3NK3JPDNnrU6zMe392EaW5XENlZp5jkz1
bhM+dGN+hrulnk7TXPhrcxL+gW0lttrR+TYlrrnV5fDoDrxshlPTLMwx1rp9981ZGjpNAQDCS4gF
sCewcS4skJWq8/HaumfTyOugRyWNmpXKIaLLhtznmUL6e46TZtfkVIkQFwST2Pu4tgC5gQ5aG41+
b9W0pSkamNKSoqPe1UdsDwjK2ew9uN14cBhOn3vARHd6ey0jA5aS5qC9EPCu2jZ+gCQx7Y2qQAuE
G5iN6kVMEipYW7MbscmNE4Cmysj/sK3CeexZhBGMMX1E0nOnNyHoJsrO7ayr/hIb7RCIProWZfIj
k3DXJ8ujQmHHjEVwQjjQ6JsEOejaNuNDXlZ07hMC5jNUAWZtMUEdvR16yQE1aUY+35zLbRl3e2La
UOCZSTZtPzn8+Lnqk4JNxBwOKyeahWPlEcI4hWwA8Us+Fl3ybOujf/ORh9KabyzK5bZjmm/oCCgE
4jXIl+hDRjprawxjiz4NG7fbRMYVJcye1TVat9yjEV79BPuSBAo5yp3TGdGNXpLAWw8+URfpxXPt
kH1XlG/xu2865nCfNY5nABAgTI+xmz6bgdbUqJ+Wj4D3vnZDm+y3s8uKPgjg1prG9UrPQGJ0WCKP
OmU7RUPIlAjvYh+jZzFsxhJpCOrWh10nmvKMo6Q9+qbB26kfoCbkj4ZZEsthqXsDRCgGO3ytsxnv
O72+VD/7KvmmRnjJrhUhMBJNoPUT1nJ+lWPh9Fu6t3tZae0Xu0dKp80m1H+b1bSSXXHs8mJjlF1/
jYZYw+OfYB5HjRObMDC1+TgbMGj8qHRXoprDYxnSz20tcDQk985H2bmYXGe6vspL6Fk2dIMT7HQG
NcJ70SA1UWP5zgihOKFQqbcajdFTzGkTJLpub42+qR6xoB+8vP6mwLN8r/NzypJ/03XnAeRqfD+K
8C1ECXog6OJVKyuFc0m1hwR0/7rv4SLETePSk4CLYDd6e+mEXz+4hvkDBbu46WF7IFyk3JpF7Wzi
Unm3/mOabWfvRll8J7TiuSy6+RnZAc6xUp1nLS23TjvL/yZgRfzfWSeuzUbLIePJJJvP/1PWCS+e
puueV+xtA3tgbS0suIrmfdoY9bpW06s3S+jRlnzEqU/VOLdfEurhVbcUqT5GgBObZqbgVeYCDcMM
2KG66QVcFdb2z/CO//hDLnL7t//k/veyYlshI/Wnu387x9+bsi1/qv9cfuwf3/bHH/rb7qO8vNMe
/LffdCtz/v/zt/zhYXn233+79bt6/8OdTaFiNT10XHYfP9ouU5+/gvwol+/8n37xLx+fj3Kbqo9f
f/kOylQtj0aGbfHL7186/Pj1F/qmBpEc//HPz/D7l5e/8tdfDm328Zfy51/O7//q5z7eW/XrL5r1
VyiHMNN0AnUQn5tLNMrw8fuXPN57QqxIcSWbxfBIRSnKRkW//mJbf7WERzASR8YSnbmk0LVl9/uX
dMvkQfkhxDCOJX75+294/S095Lc3j9fk9/t/Kbr8SiC9an/95Y8ZI7bl6mTSuKYJSIXYXx71jxkj
DeEYHl540mPIPx3sV/xx0H6hgWGo+KfX5l880/La4avCW1wsr+bnUwmihGwDjwDIIHOJh/unOJPO
YObptjzVoGWBibAfUxHqft+6SgBKRpwHccmYZFBHf5QvSW09ZShsc9zoc2YHgj0HOMwffq1/pFCG
o3R6nS1tX5to8tM0cKvkWmnJOmvLe0fTHv/9L2/pywn5599esMaiPyEP0XP+FLA+V/kwxhkrmwdo
YONpAogXIefWnMdrepgZGJ0un07WPefmdwvqVEyiSZbGVxO4xmAEdUWfhvxXbWgu7Jy3kKvZe9wx
naM9wDVAUxpkdq+iGJgpnyfUbBN9jCPyzcfMhfoiCFtJDIrdvFJ3DXSkOwhNuNf1KZAyehsKZjba
4iF0qygYRLx1aXQn7LRqaLJISN64ZKKNYByS0wDHnxKlLnYE29i4FUJVUK2QubX+XA0IVVXWHGHl
MbTTgP6IEpMdcF6VmR/QDhcKecQYXXtiK/rRWm4wlcOZGcV0V3TguGpIlike0ISQrnXju+/uFIH/
twCXS+3ByZYZrhjPspwAoLXHVNd2mimxR0yQ8vhVlFMHVepew1mCfIq2Cf00nwmM3uMQFJA1c5Bw
fR9Sz2CQDDHgj7M45B7OMARwnWucNDO5RlFCv4WA5gJBBCrdDPX9cnAUU7UXJW5maU/MTFBron/Z
AZ8K+mLYTG34nuoEnccRzdPoFo4mqASYMuyUej1yeQX1Dw+yBEbQSCWPTZbthD9uY8n1PYINLqPD
mBs47ecLGFeEONrNMCTSR3WdgZgR+Eo9lwKFg6XaOmgf2fpXzrs3RhBSy0e8+LYmDpi5dkAhrlXK
X6QGqfBHycfQr7fSGe6poE2OHG1f1MZbOPqn1JtWgyVOcjSIcSoxZAwzwp/h64DwH+s0GSXNuBb0
se8ciW44gpWBoBFNDWUadbF4nfqclAAnNJnXzN9sVMbScR6Jihz4xgbtfJ/RF/HiZ29qLqEJGjsv
OGBZXiQOMUhhvj7uPNVlFEKzWMkc69kMH5KwbrHtphbtaYILFP0d6VrAGJj1leXWxpCj5TQSFGvn
wUmAaodKW821+jq18ntp/4Ba+rOBENrI4anV6Idb82s9YVJTEq9NX09fHeUxLsRcGyf6jlnTuHWc
DA77zBRjOUP92MRwVdMgbsg6uNNG82TAllGFjRhAvNEm1Fc+bULSj6c7VGF+ffEAndLeCogmwbyr
tIfMKy/u5LzRDgKwTnsg7SCr2YaH6wAlINa6oBrCL2XEK6EP1RcSCZme+DfwlDuVZ2drQTvQeMSI
Boq0daKXhgQIz6i+R9iL5vZr6YXXxM3vuykJrHjAbo/dToxroqMvNpzsyj5IzKp2ar8zCHtp4AZ5
UfwimdP3Xc0cF9Cq137xTcgNQNRXOWZ41K37XNceQiv8mRnaz76eN16fHbsqfplm79F206ub2O+O
VTBJVCeEoXo23kFaeFcWADrfDWbTeteM+DuimmMr2AsP9X6s7HeXbvCMOCIyTkmeXnUFjRrNY+Ua
D2FOeLzUD2SfB5nX0XnLXusK97izZ0L0oi2se0+l95YGN7x68nxxaCa1k7O1nQrcy0zR3VAcWs6/
mT6k55q7rIIYZYdpUPbyAKn5Hqj93gnbazfdq0HBYu447jQj2tZo8UoSVFUbP1tlvpZzROs9QTKh
XV3gHCzs7x1bR7hHYnTXGr+rh7WtSNNrO0/bek6vVhs9Ok5z0BztlMfaeFer9oIRPyjmiu5hcqnM
+U0gjpsIixtJe6pd+dyX8uhNNN9AHKoqetD85LX9hkkCD9aIOSQL1Rksz9Gl2SJNm/JEWxczWs/Z
V1hAKACnxZrnO7t4Llf+zOTIi52HhibcnR1Xl6auLnSHgwplfeeMHSEB7vtk6L/Fjv6vKr1/XZ79
oej7fysG/3+s9AQpzP+mzvv+kb0XRN79VjZ+1obLT/xe4Qnzrxb80SXw2jcdl3//qPAM66+UO3Sp
bAo539cNqorfKzzH+SvzDr7kUn45puFRUPxe4Tk8oC4oDX2HakPowvnfVHiG8afKxRIu9SJFpsN/
BCv/KcbZR73ZzRW+THcked1pimWVwRM8xjUU8RxLWkb/kqLGcUsMCNaQPQgLGhlKvp0zMPcPvWW2
kHU3Fvn81hk/e0KtHBZAcg3nYGjaL1M8TME/vcT/oly0vOXF+UPJZRkEBlp0VH3XcwzyMf9YMCbI
EKs8wy1NTCh6BIDtYOL/foP8Qx2m3jn816cmN7ZO+nLjGCHZEJ/3qQ/DNTowyGX/+FltbK2T5yB+
NBZILEypMcjRMwRVJTGoLR99fu7zrqoYii47Xjgyf/9CB7TEiuf7WjO5RqOdvWcV0cI4ufrLzeen
zUwfNsyxv429/lWF+vzQ4l97UENbbKDJPbTawnY3e2XvfQvETtMww8vxgOdV7z/4adGyEJTxW7HE
d3ndzotq8WWapVqDdBUXCwzvMR7Dduf5/RcRzwZVgDJ2w5iAtS56xJdYI3+/r4ukfbBG8RP0hNjb
LpnatOTgbs8hGb+yKuz1CAfFYdE+on2oTm3CEWJRr9PNKevT5+ck+S4VyH+iUqOeiYnenz4/4oDv
T+UY5kcDggyp5ShVC2+Z/yuGcizwwJ+WAeWY5PQqkE0QdGkYx3S5McgEcjeNzEBqfH62R7a5tTLv
tW4JGalAomxETgTCXUImTvB5Q/vC2jShBnYRyGBgpZb4pxvGzzKQ031bNy0uLkwKmpa/mjGTSQ12
z5tu3OJIaF/gqg17U2GW/Pw0TbO1Amr8OrFJIhTpI1GpDrtfFS+zcHWoZT19Rt0pXjR4UoxPEuKT
lru+gfNbEP9yaGxHXMPGPGUSu2tDwbxLY619kpzj56pNHvu8oUe8fIpUZLBk6RJbvNwVQ5McBrdC
hJT3d8k0j48h4vjHIVmclF7tHX77XJ7bxGXg9lq+A2rV+JhE/AHDHE7rzx9oFv9omVA3F2n83FhZ
d+r1TD2OWGzOiNt/u0cZr47mFL42nk4cQSrnMsjCqgyqaCKFgGajI3liu+vUVc9966zpWMtny76E
KBVXeYfX4vOu1JWDcowvaBoPHjFf0vw63mgJEnZ3nOogk3NFOMXyIZ6QHXhoiXJfa3NMaMZ8TI0B
Yx+wsn4lZDniBaz6AM1ZH4ShxovTKDS7LuiNPCJZD1EXeGzoOscsflPYvgO9jwvSEIS8NzrZ7qyp
Zg4jM8YiYd2Ya6Nk5EEr+wTXI7+bK5UGM2YI8C/WOpb4inMYHXKZq9GmX4mhLCBN0wTmTcHt5A/h
sSJscVXR+D+P4oVNlXtZUrIvsumZp+Xld+Uh9mdbQhGPeekZ8SLd/khXm4yyNKBAT0IryG2bebED
G8axiFWZ4CmXd58f4jJmLzTSUKR6M855nz1aGu7SsSoveUmyTZun6Y7aFfCL20No6/DLWAMqoSU1
b7DFs0amAfSz6evkkYjoUPZlntae8JrYpwZj5p1ucAqkZpJciNZL8XCY4aXATXiHBMYNyLK6x3bk
nhLSmxNhtczlXG2vm065kjA/n/zKMe7rwt1k9F8vCG5B1Ko43qA+Gc4L56tySX/IpflYDZ54HI1o
V9LGXwudtu9Yiv4cVdYptf3HhHPtJXVT8ir6/iI1mV8TVtR1Ox7T+doadrgeMHcjq6bdmACEmF3M
dpFvkCDCdDaV+JLalt0oMqIoMfZRXJEnUkYUykYPRBszcTxgfZtFNe4ykX83Y+ujTDL9aMbVyUS4
J42hvW/c2trkFoyrJHTQeE1GR4ZZuNaVZUKfBDtHJ6fa6HGZItpBb5YT8lYP1Ve/dNq90eboXx3V
H5C+D3spq6SmlQ2VnOnkqgBaDRMlxnlVak7xsAQRTlZu3dB3WDdOghWHagY9koVQ+F34GpIY0iaz
fWtYkeoMGeK4iFxw5L/oU/qKUSvemBPk7SlaDo90do4pTb6xddpzxYTi7KUtx3PijhvNMr7h9JDo
ORp/DycRRlHSfwOb2l1Q2l85NeLb502BvjJk/Ar56wQUIgSab2ByPLuqzc71PJgDtC6LXdY43xLP
OXqQYWzRDk/4N8+Z7NCQjpO98u2uDsLZHq95HBsMobRHbW52orCmB2fYaV4uTiEz9JOldfuI6zve
LZ2oGzyc8lx22HdS3OFJLS6hAUq4tEbApQlGetdvEcOEvb1HgkFc+6DvQXZ/myXHXkhQ8rkswkOc
NAMBq9gATR1mTxF+bei9bXVG/wxXdlWbz9dymJoHIggo4fsQoi/kB3eYweTM0wQeE/88BKbhPCTj
unaQB86hHRjSb9eZDbeno8lxaZebqSJC1QRvu9Ws6X4qXQrxaLzMsa4dUBIBwDHRL5RMqe9Sl4jJ
0GH+kFlRdJvAPIbQNWE6uA+QoCLkVewZNqGKEg5Z2kdNttaWv6mffGYWcxludPRv5DKo76SNfo2y
KFpNzuKKRXi8CcPe2luVA6vGvJoZELjKYmtIlmK11hp2Lp7dfRvBVFDJmFMw7aAbxafKT5ug9J70
KnPOBAK/Dy28f6II/LvSMPXVoLp2nxedtdbhmu/QxV5Vh+4QunBCxALPYhIluRNxdxL1/BKS38K1
vXJ3M962TdEDjg4pJthY/UgjgWLEWzJnJrTsKfLMwBULEFFD1CHUgy1gR/spPtGEafepnL2fcamp
aziebOC1XTx9iVyXqYUXeUQ8d81WbqcMaBDJnCOXFzFNQTqY8DZhBW9zosCPOUswqUMTCNB43kwR
kBqyiOuVXqvvfiwJ12perWi+1JDm18J0nC0l98nBfmzAzovkaGGtVDIQZQM3yODMqhp34/vIa3Sd
AYzNypSbdBuAIFonxQlR5CSLJBxmPirTVQTu9qTQ4k9epgVaXTzXKFsQ0mKIBFpjSBzdaC3pdMQZ
AR42FkPTjVHVYn2MGImVHgZtR7XQf9oWhVvUHIeMjR5oq1tqTt6xi0BZTQJ41uyZ7ZmkTSgBfr4b
W7cLuki8Fk6MnHjqHuOKuqKyxGVWVoGCnjQX6UkQn7ZDFJbbA5cs64qUlAJ3q1bY7cZ0Ddgjfmdu
ajiQm7BGuQu2va/eJon30CTS7q6bLOsuoq9wFxqwyL3ELW5+CPg3wiMSidZYgV74KbU+RaVu0Qop
aV/Gae+vqTFNruLhyjZd5yAjF7NFWz3Wn+ds5G0BPnQHbG76atE9rcVyEvSScRuHty2qKmD8xyV8
qr87zVxwqY7D9eysMwoGmhWawTiLIrLrg2KgciVXhNyxPgq8Zj42+PWoHyuOv/Ls9Uod56FPVz6L
4hoVvQcB2WWI5JBTsJQVarmJra2HmU0/hcjF4U2F8TEy4geqcO8CjAKtXK1593LeuGTHvI9R9M3b
5bVv31dD2+3cpftSTUlBYAs8UquWaCB0G6+CmNq9GXeEZ9YTF9jwhIUddkMr66B1gCzXGjlKn2sl
3c0BsBxrpUcbLcDWwnh2QTV5Wpef/+tGJCUK+xGt9DjpB1v21VYXYQzBthoYwgpMmArToEM+KPoP
c97LFLVjhVaEcnh4b6fBOUWRfTN9I97jIS5RuU3XUSu0h6bd+K47PKJSXOuFAS1jIB8NFHp/C0t8
FAPNZq8EuCLcBiFvbugbkBjzamTKcB1c6y0OvX3tVt6OTnLzMGC0Ju3Hz+Ktn09nac3NKU7PdsVG
TkfivYWzR9ox0SB5Zt5rFIrW5MobOGpyfiwJfzD+3pbC3nkSarkL0Id+Zful8tEKEJkXUs118Nkr
/hQ2pw7Wv1IjO6nPRftUypDEMbIcSqsL6LZR9SmYJZ3WfK0aFe9YMwSG3IuAJXCokuT183KErtc8
j3Xu0rsBim6a9r3exP55qIeeniaqiKblohLnTN3y+VmOhXPtrFfLMNXz7+eY5bgPYWsla4mFdFv3
PRyB1s/B7BVnmG4gDAtiXZVrHPP8qzHYchfRaTMlLcm4U0fJOPPi+jJh2wEVEQh4e6+58q2bchqT
floHEVcK3npTQekeCg0bKIeMMrthj6CsWYvIkltdz+kni+oL0EYv0MPHuatGqk+rOPVpnWzwnIM8
Bh9xb08nd/hwrHZ+sxPA/IY8zZ2tA0hOY3ppEG5q0OgXB/XinW1Z0TVWvBeMRNrX1lHfS80vvyPX
H7GDWN0JVzORMjZZOVjPQICmSYQfv5M4XQWNWJum17gKmz47fNYIrqpfNdtYhOeNt3DgjqUz9hjB
w6fajadd6tngRfSKFrKvKbWJl42gNjpRwJTmp4d59ziS93c3zB7ePm9ASm7a9Z6JqX+IwSET8bQ2
W4dEEU970WLmWohCsxU2upPHC3IFce/dRWVPCkvkyBUKxIK3BOmL60CsKdUTe954NybZzUOwV7tN
zoIMjbZj786kfM5OXpgFFGMY29PYO8eucs/tPCxynEGtEVdEwGVac4XkrghkM9GJKIDdJQ3awMnr
7BfNtioYMc5VNoVzlnYNPTfs2HN6qCD6rMCLbvRY7E1pBFNUvctUFDfUSheCekDBEPBxanVvxMKm
EelrmdfM5+wxamRySdZue0RfB7iiZdAZOZTz2iL3Ns9JRUONs4/VkWVJPLY2fuuIhJ+hhvFkcGln
vOKGm7wYSmJK64gYIvhqLdoxsKfzuiwXm0Le1ndF1aQn8+23Q5/pgnPNlWltYGhAvUZYcd+YsTjW
EkfP2AFCFelzmyNv78rsZ9eQmP15LqoMmQ3BHysYz4gdkvjxcwUsU2jbMbTzO8eYCbhDRYYHvMkx
3nkvmsSzPcOTD5QncR6b7nmOQ9Qe6bIeNsa0ySbvrTR6QmZC8xy2unk2tejYa4W8+MWgwF90x8rw
1blF6nyvcVjUcolpj5wrfH/9WFc/yKP2HkI0KoPT/WxQDT0acgE4jo1c1Y2s9owc7B2O1+5oTGRB
hrGBwiodIVcsjLaBLpDe1sAVl3oQoeXd1Kde8HkjYA8SdVECrC+ZUCehl6xFHXsIO9G8kYHn0aVL
VZChB9omC8fus5HT8OKGVnE00uyWFXIGzOnMcBgmADlWM2agnjII57p25rCALCvbvcOkAFz40knI
h2bblH0YlKleEurB8pzP5kxA/cDxaCQu2EKeXBokJ7mFdibgDe6XTfbv2tHIDvMhLjEqmIqXvn7C
VBdulWQnMFtMuWIEGcTWhuA+B/nkVE12qIr5nBlSPuT/h6jzWo5bybLoF2UEXCKB13Io70iKkl4Q
chfee3z9LBQnZh6aoe64rSuRqESeffZeu9HFXa+beZdVxq9Zb/8YQmq/9RlTrkzyB2ugRzEqn+2B
iGnM8Mu3qhoO5UIbU6LI9vQShVRn4wRSc3Z6XQh8RRlFPHGqENwIhjy9yOXvP9UTPsuYdRxDiIsZ
rr29XlYg2IlbuNPd6G3jwzf/jn7qMOiP5Q9s+ER0yT9izeGG07dgF6b0TOTncyqbXwM1tPzeCmoU
KGssm1bvlcodtr6wrF3pd8+BUjgwLRprQCeZTvVcvdeNDc6tBLgO85gzRsMJd399WuY4aVY+PlvW
JGRvSgMkahip7eDDWHsdlUoV/4g1Xcs0Y2DBDFxMVfYusaW0bgWMipvk1yezhJ8SiOrivye6BLuV
gZ2UdCiAfm691BqNx8B6WhecxFynI9xThfkYqQ7vWIK0RardWix8RmCgmiVAvnnW+J31du2KkgNG
cX+wIGz1WW/Dym+5iE/5rw6pi/e/VSw+Ivb0QEGPNUfNJLu7Fp1FZcQXgm144/I+99xQGbuOohlY
jEjQbg85e/poKw1E5wa/4QQKIqQ9LmJtZ4VoJV3SQ9YpBJOJam6BC9LP8RMc97nBN9MleUj/eKR/
T2S2iUf8Jl0bX3utTk/UZXfnEvNixPrqUpSVF+WTOrZzG55caodSPa4vUahRQ2vA7B2ccUHWG3dV
f3u9+9tkgYlBZDc0yGkVnPM6Ff+4KDNI+neqfAJuAFybiYfNq5n0z1YTTc1VncuSkbXaldmUeTZ5
e13ubJr11kIGOrwuzi7QmK09ttdW1fYhq5NuHahGnAYXLrozwCATaT7tNPTmnss6a+2I7MpjKHWy
f4EfXWE7QcQAo1h37p2cxKnAvryrdFpNFMZB0ME4hhZ6hEpqzHUZTQ1K/fSFKo/sAZO1Jfxxb+ja
n8wsfxQR2hcMzZZKGHPlAKXiCugHu3IYp3dFkyK8/hTsOUvVuGqOTjnIU9IIhKs569/hYnMoRP15
MDWeTd5uuCgJHKeGualyq36EGq/CJOh3nZMxAhALQ8HrrzVeGVqj5bxJ+xyDccHMfUhkdzbx3K3y
sKg8Jtbp9voicQLdTPeT75cGQb2gklMPp7OxDMivKbmbfbTXzuljvkE9H7qeB23w58PsgjoXga2d
TOohD3Yud1UzqD3sYdODV/9GWgfdoWqxNIawOZpidp1VY9rZrhJAemwrAH1ORRPea8e6JcBJWPTO
ZOU6URx9bVnW8pbvsgBLIqheD2VmzTXPvGZ1TzTV6gfQT1QClVpx4Gx3IF5yP6C8lvTI63Ln2B+4
0oKt1S0YAaMJ7ppqdtgNh4tA+QxTvXrigYfLkUdPEuXfmqJ3YAVxbuGzuJYG8LeKp52nGuojLK5v
emxB73AG8A3c84Ebpa7c2C723cb8/P9LEwSwfFMa8k/LNYJL7DR8Ugr2ZvY45jvj0VmRC/lAgcnR
yaIGJn7NEaYmnmUfoc5y82NV1CiZHVWUiDuEhEErBIT54k6dquhPLvU7c7V1V4oi9ZCd03oEtHMt
eC6J5QdhFv91oAlj/X44+tic56mKOaeVREAgTpsRnttBpcKOvEjAthoympd8EllGbZ/hozQk7Cew
WKR3W6vRnqld/0dK2j6KucoREfaLjwZTKA3GI8pXgEAKfxgOR/RmZsQ4B5bBIJMk0RwKQlk1kKzT
FAWX+VIsVDYpXsT6avkk5JqiZU8R9b4HgxlAE0YdD0IDBj3Bjn1iBXMMxyr1VC8JpJFfSDtxmS1g
f7NRt1sfuYF4+kNra/haVtDiPaQxU2vfTFUyfQT/5X7zFEwxO34Xnf6WMAtRSfRdYtqzN1kxSKwd
HJpYxc7bjCF1y4IeZxGAg4tKj21Xlp9l6P/mz+nsWVqfHc3pd7OT6NdIoxzAta1bPNbaN3oV5UkO
aIxuDuBiAGVj2XHs+QF28NQMfmWpjxc10H7Ofk52Vswwb97JETdnd+jOKoJF0QlMsS7J100j0MgI
fD+yxUI8i4yL5ejvDVWTZ54n3sR6yEMUJf4uze+vuwZpphwdy5/vqpv3EdhE6BXF4mF34ufQ37DO
4CoSVv7vGQROxqRJwhwoBXsw+lMjJ/o1UZXr5bb4pmYTbIqMthzj6clP2LHXwu68kcHKs1Pndx1l
OMGiXWBWhFw7xq7Oj4n3FHrF5douYL/kDfo/dqOWAOFpMAvgVIyIGy2hZkYv6a6fa3sdkWGGP6Hp
0OXLZGO1nfB6KgbmnhY/faPRlXBOjW5rpsTwTKChq144EJsLPOpODyGFBvjw2uKIMidrF+i19QCM
tYBpQftr5rZp6OXGoEMexuExI1ixgogfeeZQFfvYBU2WTpLm93jU4NDq2jaaRt6+HEh78qjDiks5
hvw6OcAw+uZ2/fysFDaQKXXOzfSrMzo6VkwT58/UHcZE63ZGGtX7MEuwQhcTCEuCFmEZfddcAp1x
ZIP1WTZBpgUjbkhQv3QxUXTuJ0x/QXoaEunNSoltaDBtcbmS3r+aVCetJ/CUeo7dXdgjaQ4mVJJ+
uRJGZT1vSzjE68BmdzgwodM7Wj8ta3IOumZofJuTX7RcUN4Cd36Ldrj0atv6xUaG2dQZ5J4pdp+J
jcpmDX6xKiVFOQu4fD2krnUeWwBYOF6bm21oBOudCXoWRjrK7Mb45iao4bkM0t04574Xs8GN+9h5
LM5kAIdjBuJRziFBcjdMvGxZgEU6FrDaSQmL99g+2oodYhADuLbjIeaJnRHdKl+CNc8MD+MQsyTe
7ftYfN0oiUrrc+zQoIXnunZp/qJgZZ3Uuv4oKywl1QS2cUpXVAFK4sM1i9/o3DD14n7H6AEuYAVn
75O+YUz/QZ/uYoV6GiUHmbaAiw13r9n9j4Gq4lWS0+TCtfjNMntOBMd5N8ZvhcBmD2zGWTdj/9fI
03pf+01BqVhH52/fjUe3/ICdQzkjDwQ+qYEugCGMbnFjUQEk/2lmSozf7+iWCUw+aQGtd+Xicgxo
mGaadTdJjtlNFdyD0hLEFS5uIh5hDn7DbnTig/JvGQzJOWgx8assXkr+/mmj+Y/2ugegq/RY5M6z
ZUj06gDOa0E7rt7J4Rq4tXlqCCL3xVSeXMGysCutezZ7xCqvbpl+q5CwmFQi2AhjTui0qofjqCWk
W69W2/wNtVzHFAgVPxRD8MxpCZGgTEhw6uBf86gFX+F7GPg3L9VB79jBWbbglJbDqYhq7VAbatX0
BEbsAbwTYKzUM0NSrWNdBztRWwdDUOkSVZXaWbWpkP61vcESbMK2aepbP0t/EvnudqY0Ripu6LFS
KemMypwCnDz0zwX4DFbIYe2zIxVmxm2xnU19PI8WNyFoloGS2i8wjminRf0oUYNXDdL91mipgs3Y
ox/1lJ7IWYvifQ/CkVrsfrqLGaq+Led+T3uGQpIGrlLXmbGuIbQQ+7WKn4XKaQrrsYKpAJl8Cv0r
U8mwzq1x3iKGJJfW4OdVTs0pbhFj7cogrLngyQMCbrM/1nvWmcgWGgpf32OhJGUmBqhKYGfXwnID
tn9LtM1IqOmFnseQkqhH5BwHq1M3f8LHG4b0R8u2EVtbKpwGJYgJq+SPmuY/+jzOLlWER0PLeN1z
Cp01kNzEv/KbMkvjOSTuf6XEQFpNEbvhhLwkRTbTJimN/mS4bsQNrihQQfAvBoHqL4Xdfh+b0D1b
tfikZr7agFboDkCP673wcXwVJYCPGsBlnPmH0ir+tbhAWQe2iwTcWIfXXQROMkf5a/IAhoMQT4dF
/AFs4Ibopv+wawjWVBiMfGfcMySy4cx3X20VKhStNbJatP9PmdJdjnmsWM092fM5oxlNSkpFiZZk
Wx0hkNhscp6yXvPEMLzxL6k2YEUF3bSGdpxZqa5sUSxV4BAwFGN/FnKzD4CvvSZAGurNtZOUoVfm
EX8DFSbnIl27fRV4dFjVh0IDWGjpCQiGUfQkCWHhBg7WPDyVNa+AN92xyh+hXdS4UuE0wirFc9fa
DLdJ1zwj/8KrS50D3HoRABS1Msr4aRICPUZOJfbzgPdySuPwkbDKtRp9fuQ+0ZtlZgIfWRBPGHg7
E3ZZDUMvr9GkfcszaIAz4RxrQrBlx97j1e8ftcrMfS3neJ0wYd5ftxYIpjuc1zbE/gmjppFo+0gb
gKpahIpTM7kg2jUPnBXuaiDTl0nTf0syEvfJIw4AQtX1APEY0orlp80tnONb2RIZo/EovIYFR2Vs
y+XpdG0KgVV5xvBbs9IRT4ucFiwN+ieDyHqkTaVt8VmQfdTrfh0wtHlmF5j8IMLzAKr6FuqpwWYH
nhnbU1qykx89DmOaZbrfRkxCYzba5pgZdvEjodM1755S6+tHAgRJluUxSaN5SWsZ2B9SnxFJfZdI
cve1LGt56gNuMYqdHKuaor27oNez8h1esHUj0WgeGzCyVGzM+MmduLtYFuzRoSRTElI8ejN9/Mr+
0nU4dc6Mu57oNGB7pAyfYwaJvFbRW270iAOYS1cG98t5RUXxSqNc8JZGS6VLyc2oa4DglXhR9zVh
mlvgIMj5lIuSc59+IkyeRfFpm3128OPgbk39vNfIQjvTcBAxBnX83j+BrK8qU/9LsFzsQLnBb+Ls
vDiGe6SUiNkinARxJ7gobtgVKBaO/OZWvb5mbbCb2dJ6EOiTj14wbFZBN3p8Y2K2nFhyOn5MW9rw
tF3RaggMCWz8ucUP09rteCM1t2WVAAowy/GN2PNllAXPkz+gzyPU4Kj0w42ekP6aa1Rzpt1MS4xN
WZfTJiunc10Z3RWA1gZqp3UZ3RCpeIZnY4n4KVoHQhg+PtpntPgcNjIn8jj812vJ8OxMdx+FaX5I
OigqgXL/ODis3mCx4E8F8WmF3drME/ddUAeMKV3NR2V1ycokn/7HewlylR9EhIKEgeaCkUrYRbet
+oi2nmW91GiKXj4owCLWBVQXPedMpzzF6lFxkoqmN1k32c5AAyRHBNGBJGy1BvhB4UQAvpQdLUnQ
vLfWgypy/jxQ6cCVAOjoH070Xo66c9RU93fyJ/2Nfg/moqR/suhzb4KWkDWtFdBtMlucEjMYzyrr
r/aId1BHi8K2PvUnJyWOuxpdJbcQ50D5sqW6jpqGHmBWj4KfNnwBcVO8/7hRm7TejXb9I9d58olc
HEqCEndeo/fKZ0+ZDynJv+XSx+FCBWyXYU5iQ3Sd0obW2mU7AIdvrF1SlJ2OPbfQV9TyoC9hS4aj
3xlg+JCbJKTKVerygAhdkdHUrHpH5R+KT4cLuq9T+/pa6TRtLnaAPXipQX/J/LS64UzBNtXNED4M
52+o8LM0DNuZynix0trgfWnhGPb+Gxexd16+YGRM9vFQXF4P1/zlXBqXpYZhnqu6KNZ6yCraWt7C
VREtbyxR/qjo2TvYRlZczaH/GEdX7Kx5so8NOmIOHjFaj2Z76aOCwYLFeXFo69aA1Mzu0TY7XPx9
kl3dDoVC0Su0GgkVHR1VQkdLa/o76aM6K8tKTwV1ERPYPpYctOVWUiJW4MpiYQg2zK9czxmiksXr
0JNybjDDcEtZaI1yovlXGcohgcaGR+b8T7VJUSv1xpuX/CGGuF2eEahfRiqvsPR7qKeQgl3ekNcU
rOnU4jisWCmeo9JCeBJCA1AKckcwyDYCNmhidBH0i8G+MIXQEBNpp8bSf5sUc5gj9YDCJ4SUhQ0u
jwFEt9NZR1fQ1hP6c7ofXec8VKKBkt2MByuPzF0541EcNT1EQwntz1oFbwBnsh2Eh8kDaMdddWEw
u/JjyGl+ozCt2rmt8TdA2FiaFLvVS0+uTQDz3KS13eAosVamlm3mwZyumd0XwGCgxpKfvDvNaB0Q
Mpp9y2G6TrvBPTZZc4YIO19AXb2XCClpUFknBJllnZ4x2RBuF4n/KGe9h3kZn1IOk9PQu8nJ0Sq1
9nM5X5qJSm7YBA/fdKiRJz6Rxd1uiM2HPjqfA84NUAUhDCPsG6z7bQ4Rh47aOjbqnQW2AD0MIgV4
tHyXtfnTyIkY8KMh8pN16Z3VRUvd/Ujmgqf/hFWBPwUkTks13FuaLvaGgqZPEOYa/QFVy/cq+N7Z
DEqqBdI6LjFLu/R0Sx5z1MyLBHPlsewvDrqarFVlY2MpPwW1btwJwuIaV28azIDnoMb9jFC6w5hm
bX2VkjDhOPJ0Fur8FE6WD/UC4vG8dysWvLIl5/x6Ft0OIokrySJ3ywXb9mleN5PIOLYtkFFS9F+S
ORuybAsSj9OUfzkAZgxnOaFdMHxn3Z6ta2/qtCXZydkHW7r0giV4kuwNb1uJ3sM7obIvanlnBL40
N+NMSERX6YncWLQyjL7zBLmc3RTyMxSW6V7tpKY+INW+xk+z6zQW1nyAapwfX38kwFRyXxkDu7I9
D354LpreiwOFx7rnFcbCvNnme0SaaI04HIHNCIrTguL7ugJKiW5EWgl9BlRloetANtFgTd3vN6x1
bOwrs32glYlGc7rN57h8tPU8buHdLiMgfW3J2YYHcKYUkK5KokKWCsrP0R/vhRmG96l5wWVq2ucH
+dZCZngPkD8NGMwbY0BUHoX2pPjIvEb61l2UYitmPUs2cGVHts6kRGWrKTr90TFCxmz4oBRD3M2t
AlpLTXTOWbTEmmuCZ0a8fqYWXTeB/Vxq1X81j9NalB2r8zKAq1Ekex5tonamxHASJ/cSKfvWh4Sg
C+6CO7/7y50iuL6+sNdwtlLwDVpXDZVZU+6IC3ap6kxeJTdtCG6pfOPitZPNBO+6gMao03WVxNiI
XjYJW8J0aqD/3YsAxqDEnedpIsfFvKxUY57nU6AF42Yq8UABeY2ftsKXEac9n41ysfvhWbST8DG6
8NPpIj7paYqBjffsT2RlbHzTOlOlf68K469suKu39BKuKUQBStL4FbWQA98gq/8l0x5hQjMlpcmV
f3KbmtZfdk+eiM5zkuf3XPqfIjSNCzdftRqd6o+PV3cXGEW4gZCOLsLxvwarhV+pqnpEaWJJgMnw
lieLdszYIPn2H9NM6Z5JM2o0B/WJfxxIk8r/zNSInehhyE7gZ7nKFR0+y8RLa9lhrtHcg9QJkbGG
ADoexv4eHPx4Nwq8zQ781dX48GcaqxGaxnUuDEiNQll7toIAwiM+jS/NyUhQnYVOzUdcmf+NwCAC
lMatg+ViG3a6fU5H+PmjX5WL47U9yqh4g+WhA+KBFtPleujh20E7A6lrnjJHWatIs4YN80dwooEv
OEWL10tU5VNnxMSAP2soWlHwmaETOH0Omk4MG0YmRgynm3YtsuvBSYf5oeLt7MIgCCzL+ZysidBg
WDS772mj5KX0/+p5YF8IutsXY/nSmVZBM50bvsekLfdt4GteZVCCaep8zl9fRKIwYmvaLYCCdgsL
GIwiyIf9y7gYIY2uLAg/B5wjNbwziGHZco5GtY6oVLFISXsHv7PUoDG9voOOBdUxqjFg5xP+QKt4
mA4KWRm+hZKreSS22Gytq4QTsW+7vN9EiA26AAFOOwQjY2sCj6+7lrJp0/XMqW73AmnEK8oB68Ro
HbtZZV6gsWwfYRPGoVN8sD0bvUmXe3MiQlLS9fczbaFD146/H+0y2yvBOyboK/XZTZ8Y7X4LKshw
5BjWA9oqi8q6U1st7KdL2uJcnsaSP1fMkMxr/gPw23jPWcnAEJ9sr7cMiFWUGoW1tB7ZgABh5aMn
MwFl2rDUNhvz6ThXaN96mREccStW89WArsbpeIdfDrIxxzU6DjnoKPTz/YzawEHk5pCLaRMDhgmY
SNoDHA35oC3uLZ0D/dCKjrRhCx0uxjD3VZBQtIN+08gxNz7bnFnJmy0zkx0VcC5RAPyt6xpDWO8Y
u9kyATj9tC2zOMToeCuAZdwydQ8vT0JoMYMB2uJloNJHHcjnz3xmybwpQ/OvXTVg06kppqAS8ofF
4/mBpBvupqRdab4mT6E/JudZQm0cJzfcdmM8/Cmlo849p/t62ctsS9X/G6LuJ6W37oY118jsl4wX
bhKbOCbquqIY7DV3V67wAcZP4zFt5K8y6QGJ+pb9Y6YpC+2ywmUl/bvh5h7VHr8UZboEcgsBgd64
se2cnunsrqYiLyDQ8R72yTK+tcHSOKfMNwsjEk4C678s+fDdGeJ1MsCaMey3li1R3C/qUuwYN/eS
pna4paCu2REBl28UZYJ3Nv45DdV6mrblAXJvfsyQOzvcbIrEHvH72IGn1ZpJaWQabTkrV20k7Hdo
+NUaLLyFl7xNjyRpaDWPQrUzRC2xok+/WR7MGCoEx8qIY4M0r7M3YiyOizfZqqDac3Mwkqq4gh73
GlsgvddjfogdR18n4wgry2d7WI/sM3iHjzs2nlAsK386NMF8Hw1rBEVLhxeWYAXWpQS+UyX6U2Bk
o+65Dxk3DMy7PzpoRqsSXMCtdYV4REX3bmbSWHGvF/RI5cBzU69g0F4HMp8+QllRLSXpq5jDEoHV
oW8jrj+SOdEBaJN+dAGkPocMhYWZ6X3kNnEKDer+mskH4eFrV9uhm/JlwUnxUV0pgrc+2BTKUx5x
E43b6cp/mHmc4cMfxsVUJ0DELcb1qa1PcubmnU1ttHWZ2EF5LsNobzfD2X4HtZOdQ4b2c9+yPAzG
eIanTRLDHPsKyGBfHF4Hv644mlllnyHXBNeRmG3kuLNnFo6zQdzEcuCk9JLxPQSrvjyozUx2hO3s
MbAtCsADJHcNKOQuC8g6FOy7T1+zF4DlLQU9csUG06ceSfAzHXXr5g7YEPh3xAy7lk0lYH/z68GB
LJ40nphqm/wr0WxLAzsayGQC9cgkHC3UUzF98BMqTgSF97W1lBZRFUZbIW/hfiYhMSeLOJt07s02
xT6DbH+sc1ISaYzgnoZESeuEWcl19MvrC5Y9tbNLGrqVX+jjCg5SdMJ0hs1mHI4Vw9FsufuhD6sb
/oJw3aTUZFuReOZJ8A5ufDiKvmn2wuEsGFq8aKFmfOAjb9cQiX5p6CTwAhzxzlVQOwC15q8AQjpO
LSfbAhDcTrksDrnZ/JbjlDwtaKTUdefaRs2Ej0ueuWO9fMlBpW76cC4PGbRgLuHB29frN7u9DMip
w7PwJZJShrIXQde/GaQkt4peBMR9LtaBmItV02AIHqRGuecyvAMTu5rUex5zp9JPuMkPUduSthZB
vcX9JI/tQk+cuqTbG8GW3g6S33jSWhxir7FygP1HfVR3Dkwn279+lVM2sc8Hzdl2JZQt3JvoKcAl
P31u87skaSv0U+61c39wa7c+uzZBaE04nhhRH3F9tetSoqXUVQeofPli8pCdFtmtDNp/U4A7gxpI
TAX/9yWwTe2UBCa0hQhq6EtnoF0eWunrl68vWCUAwZrRYxJLNzGmBWC8QX1LCLOUFN5fbWBRTHFy
nw3NT1v73Sd69Guwa+tklIW2UhW6hmlXTP7+8FkGFTahrmSTzj65AOj7NbEl4C5PWclfizJEY83p
g62mxhVt9MoGT99CxYHmhfJL93JfdzpFdZJOo6nApCEksz6nFr0YQznunTTsL4E7+wSa24QNCTC+
2MTZAkH/A5IzvVIx8KOOlcT/Zl64JnAouO/4UezK9veyn7zQ6M1TvHwhiQO23RnklgInGsoXfdbl
enKYFjNqZDnmDjPeX10gTrh+sKWjjyE4bH6UMbJ5yGqTKg9yenl5jmLuMy9XxSKPaXZnnnpX37lT
2H1wudhkXEe+k35aAXx+V9CtzqEW5nf6PZubaWFmGzZYxZNrmfnafWhK/d7HNB9NGJgbxwDvAMvo
agZOfH39SiSgtO3BdA5Od1Gmqh6hn0wX6nm9ZAr46KLUKH7W+GSFPHawXCIKyXnjUmpAr1A0nxsh
dLKefJHBwPtHox9EcMyUlkyOo9LlgQ8pL1lqcAQD05WRXPABlohPFEqyg6a9ygzrC12fHwED3xTD
RsNqTygGQ4gI2uR3q4IL271dHxRk4qloOkVm94eWJX5hlCznff3Wz3Bdo153dzx/4bVLq/BqjOqc
lsGz70R0SNEs3gaqVk+DGArAnnbG2wzPe7NkYhvAeutSs4OtuZyiZsuVroYL1Tk4AsPl9mrNNsxV
WihLsB2XhOj87su7puUkqWxXBWteE+VvsCEnB2TlviQxt46Wo8B0w9+1Oc1elOHWT/r8mcVah22+
eRL6CQ96FFarQpp4CSCLJoV8RGzJDk7MGqBMhbvHdzvuCRFTq2gZ7XrCcLOZ6uJQgZFd2bHMz9i8
vcXM/hY58UMox3noiW1tXhpr68facUyzCe5twvggan+rQrNfv8JNsxMOd9zFfCRo1q5rdpyieYIl
yY5DplHWXnXNTqcllFJOxhO9d7gsWPgNEBnlJaVD8hyaPBTcNi4qCHi/jFwRuHXtX2YeiWCysqss
wPdqY8Wx+/kyZJTzEI+B5+pk0O90sf16qUmXBU+T0viZoK2+BeXNwge0cg2zo7Td4RONxSzSlbwT
DN6OS+IL6p/51tSrrpvITth2b55bEx8v7Te4dD8A6kaenmTO2XJ6h3joyexrcWIHop+1ihOezNde
KabyPj7rE5WBLJ+sHV0EK/Im00U6dnJL2IbuGZh+g05nAw5VlKj5EumKdEKYlsMVlfai9yZu2Pqf
GBhKxnmUlVe8q3ScvR8IjjkEu03sD4U3Em7k/8b8WyEBsx5aPDX9G7EqnNTReJnrklBkEuxitrKn
GFPCqbfKgLOfotwMUJ27TmyjPXXMfcQp9WNAGJGlfNV8C9IMdnmjEzPBSWAB2qJ33ceMgXd0WLlV
2V6ccm6pUuNLXeJulgDmN4havQPvhc4nSkqS7WT5G0sW6vj6An1UHRN9JvQ2smVaySL6UL2Ns7iz
XPK06WaSQbsPw+lfgZBJBQMg2tmN+ENQC7wlwzit2YN9jzKp7spK7S2XPJBCeogEWgTvVmMUR8Ze
RhQMbxQSLY/qojU7WbrLZzD0IaISCPLl4hcE5ioFZrrxGx0afU/tQxvbcmvOhlfBkgAroj5kNWSE
YrU3ROlxPSmcPDw5vnAmrhPi0GQ1hdF6FmLGw8DmBkp/jA3HjTvBTG0jR19ZE6VvGjWoRVU27MMb
gYmTiW/xjbh+/tHGSbeVAWBC9MRzYLT7V/qSbOi8SliyA6hhScITwD/eFeIn5SAk6IyZKACnWkxv
Jymie1pAkO7LO6Vu+7lJp1O4XErteq1xMV5Dc48PQuYfmmxaWpgsGr+dYqLREqcp+c2nDOunGNjx
vbymed3aB8wPw7MGOynM+aQTUsGHKFYjLsHd11kU/iks2d6JJ/xpZkhKiHLBWrN61/NDIufAi374
pXgY7Ee/JRoUjrBTVybOW4O5eJ2X2qGPlPZEH6Cecibx0pHdGzA1cUi00w4IsbhEM7lm3h/Q0BMq
D4mgGRsU9T8gCnehaA5h1SwIXDrVSR5Bf7H8p+Jc04lbGVNNspXC8d7rtc4nCd0Sz1vsZC/drY3N
wnNk0bEwk9/zFlyjKTvOC0LuW4QRAqZ4WPfBAGQxlsQRX7f/108tobZuk1Ab7bXxND0pFlvg/IQ4
bJEiXPTv6VgQ8eySO1ZkonHFGGykkZt7nyNvzadu/mFLDjtbF9/4VhS717MztydtdnwkX4pAHZYA
Y53/h2e33LWmwl9aIebNdn+eoRk5RT+fUPb+RGZa7Es5ccVOGv869RadhwN2Ey1tIpqiCo9vugLd
Ora7oMmcR4fHe+SOOSBBM2zXlL1SDfnWhTZpabwziVuwSurr+lkMxd/Yx+NNYUPk0Xxu63n/bk/J
gKMNEU7qdod9gpnR6iigbOu4vU/LCfzlCsJo/ifNTUyahcEWnbLUnRmq//SuSbetOdZApIdhFxLk
JeRS/mCxkB90n/5by4D5lY9h7k0EftdmZ01HbUh+C5FmhOtCkF7CHe4d8VXHYgyycLNDOrXE2axJ
/1k5TY5icCnK9mFhNKBPvbDO6LEz8UbZCfpXlhJCrRxe7hUw2w42U6X4YNd2szKsvF2VYdqe1cQn
W4wEjhIWWV7QD2LfLObAuowFl4g8PGo0TK7IPTpIOO+JDIzrwr1O8OGmON487rmYBxfmwou+MAe8
IPAgXoNZ7+7MzqvXC7wGYLnWRKYRpC7Jf9qkYolJXEw9Af+OyYQqTjPayGBf00ZDO+2T4DPl5KoJ
j/C9Sf07wIwzB8z5slZyxyi+THfHr1lBiAigjx1H+zEaTk7ZE55NqnobQXdYTw3TY4qVYm04LicF
LYxsvumcRBbjVtpm1J/Geb9+7eBeXwwNjoSpqAKxg3/VUFpPKLvmM29osxA79oY2q/y2fxrhcNN0
XggRtKD9V6hJNgmfJWG9S6k5MLJQwGCFtdBtkcoteKPvmR8171A/rbkYdnR7RazOVbwzubadEx3L
d6lNAW1U8EiaVPumOY30BtUTPUMVvwrloq0V4s0pI9jbi3qqGSKnjH6kpFf/10UgzQZ7+A4/Hkat
X9OdsaxMOCS2AflGxJlWM7xE166aIqynN9xImBwvLrZYbEf9o08FwSEcH5oHbvNX3j8GAke33Laz
25BJuPggQje8LrZxh/O2ywbrKKsCDlvBym1bJjS3CiSzy+tLYdMe/fqVLvmwEuk/p22rka/nZ9ik
Oq4S/psu23430jW4ia2uPaFJoQ3HWv8mmiS6dnXxP8ydyXbjSpZlvwixDK3BpuwbkRTp6idYckmO
vu/x9bnBF1lR+bKqsnLVpAbBkFxPEkUCZtfuPWefdywibGvfJJUgCrX4DoDF3GcGLjhnNB4QAm+0
HN+B61K2t4mNiqWW4gGtbX0rNFI49Op7LGv/lLE7naICeToHlIVRe83NZty1GiwoJNzCeCjnBQbU
9XL0KVhmw6KYhHGRjPjGii5BE0fkR3ZO/pqyp0457iCMiJT7joMSN0XO/3B/oAn8z4/okmEk4kay
5j7vvTYOmaEvjViimeZAvkcf8mwTtnDwxuT7PqmxjeY7NVNrc5/PdvOQNjQcZEMR8zMag9cAGM/e
7Ctsr/NRYgIdt6y8ON+2pUcq9sgR1ZXJ78Ip32LNaA7WzO4Ix3ip59yFu9m+fzE0FgUrQIzTq9P9
774rwe4PbiVJo/V5bhPBNITivEBwIxt8blbZzcy/LWhQCC/YiKGXryqqdp5Ft9jMG+tIGKscmmqB
oJw1cZDdGQSZuckBlyz/WjYlTwdkiF9f6p4Row+sBrL5kl6FfATy+RUwoFknuo2QiNCmXBVAQ2gE
E0pmRKsanyx13zx5Ta3bXZOJHvHfV+ROTVgvkYZD1i52mLYYRKXOQ+tLuStE8TmpZFWXg3cVhkvQ
opttokYQzi2BH6labO0YSRg+MjZM2gvKwh3F8JaRTRvepPs0Dbr+jsWdETZ8grgt221l+V9eHQVr
B/3Pyq+N8ldFXbf2GewCeIhQsWlaTSHNLOqvP7+2WjBwGoqKpvlKGQ0UVLKmN/W/oCohQgAResXN
Hx98t6g2/xQPzMN8EhkwXj3frYuuRaHiu2O7cZrMwppObTk6EAHBBlL6duP+7rcFRrEbe+VhImXx
rcfg6CTadZzHQ1pYtKgcUe86gCm3rR+Q95jJmAFBVq1nCRQLiJdz1oriuYTvODFmCHCIBbyPu+9T
2nm6bsccziRT6vmhG1doL4tDiCsAiYt3xWzZPcCOPKHcw4uFfhO+bR9vpgK7qtmnkt0v3Lh64jxN
eZJtuWzwrcxmaIxL+i5FIzYfmQcKrCqaFdR9cCrK3/f/glCC8oiudCEELcSqGpbJ4LKc85T2BGgN
h07lKIPqjl64JS+jq53vN3UOrWkxxra5iyad8fIAZzprPmyiFg9xQ/53Sc4TIJWOIPfe7UGnD/98
4GKZo9NHpILAH6QowZokaiSPdbTXcFqAL85u8jiWokNExOdsgMs8tDgzFoX3irHvvUvL8kUYiMvo
SGxtlJU4oSwHOHEoz/380Lq/PKOC4jqvQA0ShfmsGaD9l2sdD9TxrgoxxUtfTMskR8ZJU+JZK+wX
npC7Y+2hHcsPON4/khLdC1F4ajFnWDzcH+T8EafgtSnc7OA2yazdmhEdPetWGYXGlnadc7g/iMBE
YGKON+BlNLxnrzissk+w2nQ9NArnha5b/SaLMNDNlkm9TpbpKJpVhagO6QITcHjTTw26xgfyUqKD
xJT+12d0NTdRQTzwCNLjGeg0pv8cdausM2OTYXgjYEaYJ9Hbcm85+sHQaBf0jvp21ISzIW6zHclu
HwyUzVdPI3GHzLJmhbjx5z4SLbPmXLr1uG/01F/LLMkQaDMqjZ0rJjYMTLSAnJapQAIJfWWb7sVW
jVpDHkX201tki8DIWIFQ89dOFr0HReFecaQxfob8uNGt5Dzw7j203t6qsKeFqiTJs2RWYbNmbEM0
90R5htjUI09nwJDQVCK2A85g9itqkZcaQfJbziN3T+TMW1nhasvbxFyrC2YxT6FgYHNfDfKy4fIW
DYlWpGTBObPKuRHT3+5f5efpRCxx1GpHFwKaldfAJboJqxziXZYUEIppsu4Kl/4ew99TH+gpeXMY
U3x76q+dmT/ZCH6IJy9OsVkGa3JJESXU0rjk8UPv/sbbjcVT2m/40C5iQCEZd2r8aHfckdg9TJQN
hjnsu5gbxg1MYjaGC6nP9KFiwGGFEAnUnco53BVUCD+ot+dWPRAJSQeH8sFJAhxatmOQOs5W5Yqt
ZWM5GWTL14u9HxIrn1ajtyOgm/6ANYx09zsBJyURJ1dnslljKcjikQa89Ne+57wlNGYWtYurGvvi
LHF3IhgOenKxUYcc/Nq9AZZNL55yAMWaot3dJar1MH7ItiYiuR/qTRObxk6r9a1VEzYY9ykZ9lll
byKb5nBrux8l0+C+seuXMeXw4DGD3pG6jgKc2HHapP5eGgUC/9m6hASNXOaY9yDtPUyqMk1nq2f7
MM3UrQbi66od4g7uCGPbpEMzoPy85/5BPsXMDf6aqX8J26rg7LvtJtEYgGp58UNPVq2k4KaLQi/e
An36oH9EWlTNrongpCdpwTgBh1iS3s3xOscQVU8U9x5IoHKYVoO0Xmr1SseuQcxc76o+l0giBzi+
88P9UzOm7hssusQuPq69gqABZyjSr2AS9GtVAQiVyOkizSYkp/bVL0WLhSrOfmh7+yKDUF1jo1HX
nJOe8jgmKUUubzBp5jV1C/TIJpKLcHKNtQ81dVlzykdvRY7z/SqyfTwy4xiTD4T0HyNQmuzESPNy
nOA1bWVmJltSiqo1lH14ELPpbcx4hzICNncg4kfuKVLlw9n1jTLvdRgZaJVoDhZiHI6yVd3SrtrN
OK8NVToRZgWRbWFw+l2I1MOaU2jJg0fO0TggKZSlDzCe1ttdLgcNeUF4JiENs1KvkBYCRoQ/oeWE
zIxHXrRWPNzl44NPkRk4Cql/kGzuR0lExdGSHhI9r8a64diFTRwC3GKqFT2IoXrACLNyimJ8E3n0
BFTcPOKuWQoAqrPEEWkFRD1PMdfQh2iTzWZDrR7TjSoYe7dmsSWaQl83nqqunpeyLGGqC5sb09cl
LlN1gxS0DkvMS8Hj3V5f1GLcoH9899HgYxHgga7tvCjPZWPaC3tZhRe/tcRNM/AZmFYFb0sITNgI
eLaux9iQhIJ9gdKLPRzOdUYDanlXbgMQ1pdy1I3zXxUNvbK3oBWzK8bC+RBtG1+6b4YWrwmKac7g
d06J98OIgSmQN2FbFMETWa8LWY390UDOQRvGhcs0QNuSJe4hVoBjG5v9BR1LTGM1hy8cyuShU8Fw
0fJoX9mMPO9SUV7fGzBYf1vE/bnRXWNRpjiv78W3suGjyKyAHDc7yANtXOd5pR+IOZQcDTPjajEP
L3qTzD3ZG4zrNRxBjFA2tjStnReyIrLOaWsSbEnQ2xe+P2KXDJynIb6QTIKvz0jrZ6GJZj8wCEWD
OtXPLirhg41aceEou3rWi+xDCnY9s7Cru/x9abo6WLGRLTuug4c4Jc8coT4ycPDavkLsQMY9l5ui
cWnbfbnG9asv267OduDWcqLUgSS5HuNCBRnPF4Kk0mxp1niv0tnnZRUCSWZMfkCph4+q8oNtkijG
XUMDitmIbkirIV4Vgcn81Wk3HNOYMdbprlOFfUypz5BBGA7aj6A4G2WJizaJo8fRzPYkuJqzBlnb
UiPQZcX+CfoIHniSQpu0xHIGv5ei0eAIGDkuH9KYWi6Ex4Gb4To4YEjhR7bre4cBAyNaQqPEDpCH
u6hm3lLLeT2MoUCTK7wYmUQgMXY+mTJhNknRN5e7XOpHLBvZXukxfQk3tJYOCu3VMK8V9ween/9A
wUojvAg06q3pYWQ+as42gYxRDAe9dT2vyqkbETEauQUdx6nnMm8sb521kNgNhrV+ig2hKZyFgxH4
GNihOvTqNWdQfL4/BLV4h6CASZQb+WgSqrGtQITGo+0QrRbNKjrOv2XIqdWAbkYTge6jSNnYkiyf
ZQX6WD3Sjz+D4S7P9dz7dYNKP7uKzFP8wiUULgR/NP27s0dWk5tfLWG3ezb7BYCYD8Nz9Y1roG4w
nXgg8w1Qo64i8HdEoSw8M9IvZnEdUotSWnOqFxpEqzyp3yCD0VbHA+wvjJasW1nO/CMvfEYc0jIa
aYEQ++YPsZ0tJVCaY33hARBiHFFo3au9+4OpiWFXDR0HZqRKM56gvA/FnYg7tqxT+pZZeh365DLZ
Vf6g89H1/k+h9L4MY5YfGP5LkcXN9q7tLoGXHX2NUrdL/f2/RhdcEodCocAirfYVVATwOVr357CO
tvfiWcwgjUEh4DTB9RC4sLaRFK1QPUree324KXPZcC763clk5wWF/h6b5rfXFH+yODu3he6f6gEh
HiLW8S0BB4KzkJpF609I/sCZt5IqcEQlo5UD4xY/zZc2nKq3tI4ZyzZiG1D8r6gaoos+CCjQlXlL
hGneMEGplUZBSitnUGD56AXW9LlE5swYImY42dwptcup2hulACg+pcNKiKDd9SEWBi4Q9QsLd381
7XFZ/PVZqn7BbkdrluLKFtX8aVyYSIO5a+/fQKiRe+7H4nT/YqAz+UlF+RklpQcSEPWsSgNU403u
zsiwYSYbTXDj88S4EDAFhFzvSNudB0f//NBzoZwpOpL3fyS+KiXSoXj3Ys89RDkWAhlk6gATolmU
KhZbHQfRtkwpBUfUQr3k2OwK7Gg9U7WFQ2gCAIPA3NHrt/o+PmtoVM9NLQlDDQTVhCarOXxaCBq8
//5lT+hvdhvqO6KRS8YJQZKcs5CzVC4Q0N1/wv3f/NAZBYG/gO1S1yBtHtHeUtOBZuDcGlDCljlI
KXSZD/fP7w9RUlzMwGp3sSh+j3cgXWhUtHmrHeo069ZSztGKgu13v+r7+WTczg+V675BrPCRzZH1
hrL+dD+R2IXiWOJN/3z465SS6M3m/0xRNsBS/0eGspDCEbrinrchlJl/ZyhDTibgquZ4P59lAss9
Kcx7DzMh7T58UnZ7K4qYBNBYHjHqZedqIjipcYlRChhf91nvkgaRyAdbpHgh4/JX6WKOjtKiWk0i
sf+LJ6xbf3/Cuq4c8Ne20m0G7sb89f8pJUQ5seOEgxWv4waAgg0LGd94yARRvOhlBZvFWMZdR7YR
6e+rPrSdDdrsc+yP7HiRbe0knaH/4jX8Txxq3bAEY/M5qwePsvxbcMkwAVDsuzpYax31cABbb6G7
+9LVL/aUXUYn6t61jp2baMQw9btnllEW5NF9aWsXcJT7OI1byzTad0K2j4VWjeuOc/wGSfixJhdu
ZYwadKfK/Lw/7/8Wzf3/IZHn/w75/v8hzX2+xv/3MHe4XP5nFfJa/ovmPn/HXzB3w/2HI1yhu64k
/ccQvNX9PazHMP5hSp1L0uZmtU3GQP+D5G5Z/zB06ViSaBsI6IbJJVvn96weS/+HYRlcO3gDKM6k
898iuc/36r8iaLgVSDskNseylTARs1p/i6BJezTwRtfaS3aGD1dgjA/Nhr5v81cMAG/o/zoTyOQv
+vuvMvmLXFKGLNswQWL+jRlPEcK+ziiLgYpEub/J2h7zi9aCrbWogIqvMB3+tKNXLxOR/fTg+5hk
dmR9caBBdPuoVRGB3Q6BfAHJjnqqv/oTGsahSvc00BpFKGY1gKDk7LzWuYUmgGKM5ZZ0kcCEODfS
uiiMU3Xp/anBGR8vEdq+1SEYZ2wsnMm8jNjZEuZKFSxjSeI44O3XIb9OnkhnY8UXcbfraUBRlgoo
muI6Njb3ng6Hb2z2jokfLY3b7xCxc9m5IJySLF1EbvgEkPHL7OjXKzOxlhnVu11ozs7XkaobZKAg
XXGWhuewIaLbyVoiARNHf+oNf9yXZv+Wld2WAblc9B79phKAQ5MMhELM4Z/xeyHsP7FnX2BkVYsI
+mFpe2+ZS38E5CyDvAFM6DC7+CIrx4rDQTIab0gOYAOiN9GONSP/hZcCNoidkHlU/BwCcTbkd1+c
u6n/jRfaXJqCNFqF9c2adf9JSnjM/B1DhcS611/S+UlVpkXwtR5+QFHNJ1sH5gPzn5HiwhDVZRqr
veObn72cqJuxVmmI7oEDfBSJ0hYOhClO4WHC5q3n6Y+yGIt5msAwiEBpZnN2zvDWpzmbXji9V4yE
KSnzr6oDY+MC0yeYFQlaKJe2Q/iKo8ztCXBjzOjQGtZlT8OsJ+1Yi52YxgCG0Qh7JWUGtFsd0V6L
xZ+mxpLjw2sV4VvH87vkfmyWKUUXvwQiMqXfahyfUWG9cb4n0brD55emijHf0gqL6ABDCHmJN+E+
nvo/eqPtOSI665jeUBsV04rhyspEib1oteZ3VUHKTWmMm7nZr2RV8Tux5euwxHMT/kgy4tbOQJDl
vQeNJMGFX0/PJYk3C6xtzbKZzk7o4EDx/IMIUCeELenPYW1WKyIODpE+dRzXFMzx8IBLUMIGjL9r
QUjjo5US5hPwKXmLpHLZz0VRhnQoGwIlZfbAuzgQVw0Lp7Av44ivs80yvCgaCgF/CPcyqfsFvqC4
dn5pVfbWKf+55s0BKbDXhHFMIswngA7sgEitOm7ylduKP4BcztBg/yCX/0VKBMTGMSHAB+nhgma+
VRZojoKhgMHHlIt/NCxw8Zjof8Ec+8bHN+uT3IOo+cBIbY9LYlsYGBQ94kcXQCoWXW+/NCWJ97UW
X8sW8cQIS8MTDTO/+px1JRqOJISHjkQmYhgT2aaGKSFMUWrYHCExqDZFstUY/uO9X5YBcuGIvnbf
3+bhotkDosFtuuy6rmKl6T+rsS5WTVWMe8JSw3Uvi2czEn90TsTAEgnUzDG9AapkOOURSRsPHJcQ
Six8bS3G8BdNFMil5EwPTES1WVfqeWCMqXZ7vf7tdvpzTv06RsARW5kxrZPXvCv2poWeSn2lRoT5
P+7CRR54u8IxL73tkIf7yxP9hyJzHgzhdO375JHOeVupq6ms01jAECgUjmFtQLwUAoI1HA6JFYfj
qQCkBA64HkKwEyWGXEcLFn2mvpwAVydqV6KC/PKXTnN/g0sLTSYdZvBvNX4sELkp2dAYNIc1PTNO
3mgLVv1QHBtNdVup2p1H0bfCJGKuaJCdhH5Kc0dbcK5BSqCMbDd5pxbHteurZeR92GZ7CBP7Meq2
TjBgvS1frdZ8KKzuOUNhYhTNluTLNYeztejaoye6TaOvOcPv7x60xgeC46wIinqMc+8zhFYG22Uz
GhbuL+/dxnePXgFbkbMRYvhdNvhWohSM5MAZKVI7kldeyyAkJGTn9lwqsyXG9NuFkRK/28yePHtu
i5PbvAIeyWoDF09JnoyFaCdj7WfphboUpEcGPz02BIltEU03imeU98lBi8zfmdYDmkHSqrSd2WaY
IiIFICO70JQj7dc71Om68c1txynRTsKt44XMetpFbE5PBP5tc9hlhuBEnjcD0qZEfA2EpTYMvgCw
0jkxv2sNLgwu1W8ayTTtU+fScJuU0RnhDvM8WmK1Cbjc1s/gHJCKFtW30ZHbGauPtPkUY3LEFmC4
RFrEw6XNUt6pbEKKln02DfBhze+W80CVdNrvtg8WQlOPdV68O5XxUmrDreyrN6ObXv2i2LMPWaZ8
7xpl7u4bSbFlXFkVxqtx9hp3jnkCnNuGr0Y4oI+r++9+MlbkYeNYNp4r013rPHVS7Jo+ItxYu00N
qWuF/ptmwjUJnofKPISqvVTKfshyDiWqOjRArxsUeQDIHwOrPNUGsTOMCBYRCAzo598BclT4XqfY
8W7VRL8pYXSibknmrOVovwTV9Fi2K6gey7qwN3iXj86fsC8OthPhWgzVu942vzrjHMlyE0NvXMi8
ecNWeuwQXS0zlMmOfwzCejsJdPp2sbVawOnS/yyl/UlyIm+7WIMg39ZNuRuDaFM77gZT2lNmEBhN
RvrCtvqX1u2I8zI+69Z/iNzmw8XRPYfTvWTTW54ZH/hNfxDQPgh8Suw+9MGqm10J1la452nFkCcq
4o0bIBiJ4uegdp6afkfI3s1s60dGYU+9VVxdec5N/8nv1W9gD8jCIB1wmr1KtPtpae29bDpaGvHK
EHGubJdbeCYbH4KH4RVfduZb2K/Vb71UD9+KHJqATvyCPMRdFG1CbfpoDHFyDIYIlIDsm9HarsYP
KA7fgRc8CFv7IfidMA3Emp5rXUm1XMAsog8WI3hLRwuKbrIeXfkcZo5YhJD1IHHuA4xgSdbt/CTY
5PVTDn/JjgXA+YH+G524E4D0N+Vbn5ZWXKeqgx9K/MukaatEy9A9++8eeUUgBLJjAh+OhvGhLJ1j
6NcnMr0vdWCvWoGRO7im/keXyUXF28cQ8he642NYuwWYjx3Gx7dilFv0du89jGIkQRkkOPMNtBe6
JsoR0zijuNs5Q4LNb6q3DmtMrOaqr2qPVRxfXfPZL/vnunfXDh0MPBv2ChP+B5c5fbJMvOop6XCS
ltUCycVKR5DetaCS3JNlyHd9MneG0e8iXT9azPZ7a3rJYWhh/6FfSrBLjo8+a9vbgLQ2B5HbheGB
Y/1SdP4BaNYqNfttBHYM/AD+tSbSnnzDPflIQMh8YVdxQ6oT92YwEdPST4s55Ww+ss0ag7q5QX9x
mG/PzJknJQblOP0irbtIZL2JLrBT52uwB89pkZG35527bHiXwt/2hfblBXrM3mM9Wn2xbZkHzv+L
qShcNZcj42kkBFt37C2J96tas69o4E7FFJ9KVtpqeBuLrcGLadgTaWvqTR8y8t7xe5mAen0SLYgx
jsf4Ecnu2ho6XDLGkz7jTjSS7KHiRjW9xUgjBE+uc72/ang5kePoXxN6CKWvB2mgJR+hDOZrb1tC
YvES8x3A9Y7Z03UeXlkBAHKIDeRuCvjbiMMqk1THKX9pC/58rzv0JlFQGK3D2tlisr1UA9+dRBAp
mqX0q7PRpwCl0zXuWcx6h9wJ1/OYtLLPUy+Zq2O3QaiS5kDmbWx4ajxULICeofatONVxvw1RuKGT
fLCkuzAHRDr8v+GMl36AyDghA7eNTQyFIGRB7HJxSifGyaOJ0SynYSNP85ND6sPLD+xTRxKJDoIo
ncP872OB7D0ESJ4c0lB/dNE7Vmb3Mr8LLhWDhrBdkQ1alP0qERARbbWT1jcooaeavqBLErkHUXz2
clYReQgIb3sTzZ4lz17gLIIhvDLq3wjDg2lEFVHcgAetNQcd9ktY+weiqE9OKV8STXvkktyUVCa+
o7ETFNverg5M9lbIUjlroQIdwm+Wp52iaarWeoK8mjSM+afUSf0BOPgPl5RRWFu067saUWqHvJxe
1MJx001CHg+oBIils5dAjfikk41Z0fal3CNkOsY52TMm3IvJu7nwQYoiWFPmrQ1/pgz2x15US81B
ls2LjiJqWcMSq61yYzXh2YgPegMZjzfZ7Byg9On9d04Sot38HqveX3e1wxLJcar2MXgMXC6MOmvk
JIFZrXEYbOJ+2tYFEDguG3NIN1mHIIUq1IJyhyO3LDDVTvBmGrVMsvChqsA95t6+8b4lPGAbUVVW
9hS7C2KR1mYI2+kRzROd+nwTj+0qQHs7Dj08XeyV7PDtfArO3TNashdom0fVillp/kCfAAF+ssHj
sm8DVCNiQD5Oeg9hI9LXVzHxkcKHZKsVezFYl9ZwTgZyXx2ecZaEe93Bh0XvrzWHo2YC8Zxg9br+
AhH8thIIwrRgy87wAHJrWSNCgngQNIpqsz7lip0NWE1CojnN0W0Qwovgykk1inhT29vhizXNCYxv
jTI2evOOeY6JIts10QWzhzc8tna2s8ARC6k9gk1fKp3LPlHHJugf5utZtula8AwB263rHPZ3Hm6j
kHBOPJ1ga12IbaPPuJIcoRk8ZeAuxta5TwFf0MhjU9mQzLaLvR5GLcSvQt7c0UEawvsgoqVRya2w
0fECL2P+oTDNllD44F5eiS5nV8RKgeSaNbDCi5pe3TDZdzpmOihdI5GfSE2WemLuaRhtPF9uwdbs
HXgoHCVWNUZiQpW4jnA2kGiDGGBtcG3N65nOEZeePoZifQOoeONVv6NZCUe4XCzlen4h6NbAccQ8
AmokVe4mU/gZe5G8Frl+GqcPp0sPWRDsAjdezj8qkONuYA8mQIh1EiMHrfcC5CzUrJ1jFrfEfEkC
sZ3XQryFx0oHB98w2SLoPrTCE52Uq1lMb64jOQrXoNeaZ68hqgMZ1/Mgk3Xtu2ej1m6NZtDjxLiZ
uETlRswaKRQNyyQoCWkqAC9uiLHYOVl1TCrro8jUzSucF/KxEBuP+U+lRlJCMIhiiPlGhLdsi/Ip
t5CXJqnRraZxrmi9DLN1pPZj1n3cvyaxpCxHzQqXeS/w4j5xdxnLfEKf0rEjlP0s1Ey1euX57iv6
l3zh9kgbtT8Fcuy7TWKR6sT2GKDFlwM4NXzrDEz76SUROPUNZvnLWt1o0PyZEF/omNXyCHqn69oL
fZIN/d7eXyIuKBcTz7Ta2mp6wZRH+KreACwJ6zWupFfUI6gjUTKZscM8UdG1KxtorvHIzxkA6lWa
u+4tBYpSVNnO6bstUM4PDKXVpgWotqjEL510diZN/PLJ4yA5EjdlJsaP3nA8H+eI2xYvEM4ywZ9d
s7QJ/+aTEovX5U8xpj8TfboloRkpkVnM70Zp7kut+ay0FSzTl1Dne8MsMdhIvXTl+p2/rPqOXgmR
VqSI6GeGINvcMTrWEiRo5vSQQiD3dRYyLx+R2KTNcX5PpTHThc3kJzB4/+1e3nQn+cmRiSyMiZ4R
OX9/zE7bVAF/yVTxQiV5sK+64U9Ztpcutib6A84sVufbWS9Cfrl6RpZ3oQYEh8DL6/uE8DZl+CbL
ySM6hafaN+aLBcyX8Tz5YeaHGruLkDwbK/5p1XApTWXjgEIRIkfix4Jom4vmsyGrEexihic99Z58
nGOEOq8V/lXsJQBIbD08p/GZPMDiOMQGDMj8cwb2FnZj0CvwvxoHKFkl0lsWXRwKpoXfCpJSeLVr
rdkJEX8pxSaAVB3bn4kwxZG88j3PpRpdIiXaZutIdPLMmEMjgqDECaEYOOtJ/ji6hIsebMok2peQ
hhkvFJke+sSJzCbBd631wcYZR29h929Vx7uuOxmhTsXoL6/eSCOjKpJ6XUb+n963zBVwsgpHQHbt
tOcx1oBKNPFLhXnmoJUntNThNjdHOgtdZi5iDwOprztv4MGY/qUKuj/wkCj4HIlSW4Tkwi2KFJ8O
vLyj1pZbxL+/3XD6MmvefcVIGr+LuY62OvioTR+nJwarOWDGUZ8rjKfcebR8pySSRFuHiakfK4eB
Utxkq9FTwJ/H8M84ge5p5FVjXrqo1QwdUtwL9kSc1uwDcZER93n0XYYcm+HsPYPC5E8eaL+VPtEm
Ufl7tLUPt0Znyn86BV4LI5GXVGTaLQwmgy4dpX3DS9ZQJ63ITwpCnOwIKUG8+BJRkweCq5vPv2S2
LR3GrSttU5fy1th8nojGWE8t397PcUV+P+4IRyFDzNGx3aYQHlxZvjlGIQ/6JUORRAmFLW5KMm64
Ag9UYUbsqUSbrDqQs1pJXy3V/P39ra29Pl3ZQu6dgHNNWRY/WpH9gLq8FLgLIFvwMjSR/47LU9+b
FeRQ2FDesS6RLk9MNqGv0TaK+oNRRV8i3suUOmfwWUvnVSk1MGxxM/0w9mTRd6232NblOTXo5bMy
D0a31qqgWSIwg8hRd3iUD11STSgrInkw2uGW29EnCkSUByN7qe+SJTd0BkRdoRvoApkTO9cgsD5s
m6Zr5cbHe/ieFXJUSsqcZdL6aBtWhJxE7agqdjHpxgBf8SxRYCEOHpdTmJ0cVTwgPqFsgM+39v54
ERJ0Yendqs6jX7bi2F40imBF1V0wr2a78qvRp5hcA/2YkodmhPywyGbp6xk3gJJipl3JDjYa0gX2
oY+i590lUIN13ufisvT58sjJqtEaWo5TxsLSoIelmZ0B0qSXmTTtrsMX5lesUHqMA6sbjp0rII8T
KGO0FRa89KcVxY9nERdGKnVOdg9ZP9zFI3Q5A14KsQZi2YZWtsubWb08dwUd7xdtDjYyPEnLAcZ4
r9yLiFP7LOvE3NoNwRhT5Kxct7lBnmDDoR3TkyY4xcpayZxXWar5Sq3zQ9Sqs9dRO5jZ8BO40lpp
QuwQvLFkmQjSx4R+WBN1bP4OSh5zoGHOr3bc8GEs7R+95GUqZw9USaqa1XUo1F1WPG4faxLnYUbF
+v1F5u7NjkHshoLbDldphnt8uPJ+IPMOpUO1679wtqfuyFjDPRxU6PkJWTey/YhXe9s2GPS9snsN
6e3vq5ouHQEmuG43IrUbUEDyR3kGtdoYb5xqkBxght/z2GsqaJc6kVA7qEMInAfUtpkFJwKK3UIz
Oav47PMLUuo3gqlUjW3gXXWYT8fgrTddb1P7I8UrgbthHjwpXxSwDbrwkEoCDVobBWk31p+xVwyr
qHrSrVnM2zsUIA64lHL6akh5WnhO9lMXVchab25HdGKMaho6EqN8nVLmP0OnRZtCUrLktL+khXQL
AMVr7jubCMN327NIz5cJqtaLbTABHlIuZAS12RKDjL/0CxzaWowtTZK3IDSc9lhVmhGyTzfUCOaN
y8AUc5dG6W3SfhP5ZK51a1ArwpmGA2YkUrpCTGezJZLBGdPyBmGiNSXRrm+fNOADD26Qv5Lva22r
SX/TTARYgYf4GCpDxFCtfUtIHkMxlTtknda/PWPQtkiM9F2ryWtT+OKBl0g8ILd7tXzzVw+zDe8g
6VSkTsCdN9MUWnmAGZkYGWaAtbuJu/1IcwTVTU0rFfTSqhhN0JRhOVxVD5C+ZjAHyJq2aIFksDXC
9qp3KbmGLm2AjFLTCHQ6IgoeiIYLp6xS8jMmhiXaiHwhQPKemvEcLPkmps58zNInOQ0xHSetWmWh
WmUmpyVCi6xDJb5sCTnCVA2XnTVSwwf1svTJKxrchtB4jRgIwt84I7SceepmxdQVTklFH6jJoiv4
mGMz1NbKl/FEqdzCS2v7J6U5/Y567BPx1skKGRLYBFsuyzKtQTMOLwQ10VFuqm6ni+YWjByTERTQ
Sx4yjrEhJ/gcfw3XzrBw/P4aYV5CbOCqRSP/jbkzW44cO7fzqzh0DwWmvbER4eOLnJNMZnKebhAk
q4h52JiBpz8fKIdPdyss2b5yhKRWd1cVMxMJ7H9Y61viC0VTRUIlnuVeHuqeaVOAxI0DaVyXI+jO
NA/5UXAPUgOt1Sxhm5hDeGsL9yK1+zqmhrVKfMIkrdp5HMAfwz/BrTKbpOHpwIP2eKgmQGc9nulJ
tmQirDRGxROW7nfUfJD8O4ug4WpG8w3KpaIVG7Kntmc2NlXtkdgYSMn+1O6d9gOLBaCXjlWia8y7
IO7P85iwLYKSQ8oCLSdOUoq/wnmuITkxgfSy+NCnlXsYGw4MW5Ci+Bwx7lmHT+WITRDpZmFtOmqO
1cgJurbpFcoAdxPEg+VO2Ib2+EYdNA363cjiW2geFHIVCnNrhMpftk/CH6xj1D8RXGdtMcO+OA0U
X7pHnkLp/OqPsFvxZO6DZoAJZowthnBzY8A4spDxc2+IfO96H4GYAeYgtl3HUfvq1IO9Jc0UdC0g
jXlSGlm7hvuk+UI0wYKT7HCEogKH4k3HOBCeONRkFNok7ZBBO+/pepZdNkXpzBx1qDk6YyO9osDU
6wlfd88IfN026BYVz6DeJFcxGlEsxZDxAjJyvIK8lbpo+DbYJt4sA/bFXJEqYLRIrLvkxmCXXpZO
w/5av5mRBInGT2MtwLfXqEiGVDRmUA59ckFB9ZQzWLx4hauP7qIjRMzqfqWShMK8WjJq+AryZaoP
jYw+BJ+sdLFClsiOVkrkH33Sqr2uxxuOnuhQ5UfIt1SsEoYUjw/n6OS4csAlbwZw8xgj7GNlokM1
yLSEKM/+b4J0PUmrPUhvfK1EwmQ45N6Zk5Y9AVarqaIaqBijmonegi9F8eP/nq2MIzYFSN/qT5j5
806Vy54LL5tjD+4aFy+TIyjhuKMOjUmYlt3csXkh8TD/tpL2je10ulwMLKOF/VB1VgiLi9bHb8vP
yb+pBzY2o285W60TnIg9xJlj2qjoKiY/F3uHpLSKiVJnHNgiqd0FhnhpVWVtEvtqqIlxc1y0r8Tm
wlgkIKPf5lVa3NT0dlsvgVM24aGn7kGKS61gF/HRd6P7WhMeSMt2KKO8vRur5LOY02lFPKLFJNvZ
l1DxAPWgkAoUfceIW6B2mLd7A78AwoLPdppYO0RmgBqy+SWeHnCty40u83ldaA/WL/Gl7EPvDV2M
W9/OsFSmBxR7PGE8092i8nQ2iTbZUQYJ1VN45Qkyq3gvJDYi7qNjgTMUkYyQVSS7yn7rcfJtedRT
BTUxyg5NbokoNgEM+ZtgRk7sORffA7nXgfnfOnDthPYeo4ih85CO2TrwDfivhDTELveCQvWL6KDa
BJmp1ygvrswxA3dlo3o1w68kBduXSDR3fvnMMSq3NlIrUyPZDbUmRxxClUX+nzF4z9ocXuwwt7Zo
XeUKmmezC4ceM2E7zTtp5299lxsHpJvXrUr1xueZiK2Ix2VPGlEAAm7NfOwGCvV1F1J8jKpOeefm
VhI8zA0oltyks1Ls6RqATJsqqzGRmbSVGbGoBxQQp0CO/DjlwdhRIXB3qR51IaON6KGipFF7CWQ+
HDROCHrexWJdj9dN0iEih/BVe+wQWSicrGiX+GBj3ZFIB6ti1l8TqEB+9DZ0cnMzeMXZZ4ZBIC8U
4cR8shuJLaGlxTBr/p+O6ifsbuHeY1iggZBsWLHw+anI2FQdf1qqObLcGqL6COLDJ9q3VrkkXBGN
elqz0WCeBJANfOcqExzwrSlQH4XmtjbqcCXY5Oxti/Hs1BDvVPmc6KOaIDdq1kouaPQSy2QNhJoa
ByQtWkO6X3BrCY9GAsK6pXuGlle417omXCMvxCpiQAcLGrluP21DbzgWXnwI8EMlow7hg0HDVC02
oHrxZIxp9Sas8Zb090emkQiKmgyAQGBHWw/pcTSgFKoX7i8l3M0gijufuMUVtr3ktDhHg0bPrCWJ
QsE40y7VcZmY1YqkZnKIIx+s7iKFJVXVYAxbvacYyFZMMT4DZslFQQafMuxf5bDiLC98+i8qdpou
v6HpGctNapeCMcW0eGp2RewON0j0n/zGOQ1W2J+xVK8Ht3QeRJXQWYS7cOl7y4C9BXZkb41ON7bn
8b73jUd8wQGTI9ap2IVFt8I0BEQxSw8iKU5SNo8UzeAE371a8giazyoiYK0w05cMO9qY2dXJtTBD
Y/7B/EmYblV1v2MIw+s8GT96pEa9a+ldCL8lzHHP+ykSIHCqO5/918b0yX4vpvu676ut04ivCFZu
MgOLRHqevXpeM+5EB5DXs4p26WXeRl11K6/Cuex5bbqujZEaILwHFoIgx9VgeiX3HKqtjR4jVvjI
ikeK9T2+Toy03vRg+xQ7Vo/UrHebdWDlBdCLCsH+wO8pyuJShYaPdSpFQ0XVjsMsw+6E82+aGS+4
FEFIhcFDHHNT+FhZKLPwsu2a3gVBrZIvt2u8jT/ZlzhPHwEwGtsJyTrJ4B56LCZr0OLgKThQbAqX
0LfeR5nteBvHSNUaumq+dhXpwIm+4BWg2g7FUWferzLR+lAXbHWiPiVYwYm/tD2sezALa49Pk8cn
E6bSRkbkxGRyuH69r3yGJgY/I/IiHIYtpHUepyygAiKeMv81nNFs2V5/l8RKX5lZ+xu/cAbKD/BD
205Hpifnbm7uQ8V3Erxr43XFdramF7PLtrXl4MNtRAcEaLiWJBNAq17CorJbl5zPDbwM5qWMfnPs
jAoe284ykWoh7DjKjFuMbMnSdnm5kfU0D3B6a4MolQzgA+b4340f9cdWRfKKgG5m5lvfgfMHSggt
Q+jcQd1ZeaBaObAVwJDS5SGAWWg7z/4BOV+yxTzxPRACgGf8qxmT175lZbAoW3h6kSZREspBgnWC
1YO4zfwAiWXY1cVzFddsL7vhWBUuoW/sxoZyugEfrgRrehepFDXzkLMPyALyegxrLY1cge9Rx2kG
fmn43gC48TTIiUc9qw16f+jyDs/qtTMZ95XGto5nisuvdtk4FTuUFjZD4oBRYuS8jzlp0qCHnrM+
us5aW5yGPP3txUW4yaaAFPQyfHLaGMmySvDBKflg698oLwsix8ShGfShSob7pop4akZBQag4FHfX
Tba5h2SIpnCT8XxeWYjMCFnOcBOGxHak/pNw5a1jEe9N6GFLwjMBrzlMpinM+33dmk+t+hwJo7wK
LXCZICQD6X13CVlHsiBfMZujo9kKYNJZNx0ca74mQfriSLZKNVDuQFHxEQXgMnqBI8+vvosyMFVW
nan1oCNijSPwwmIumSgDauI4YtPW7+rwLTeiN5MyMIsq9yRdSy6ftdxNut0l9gfzwWlbe6aDory2
iCL2X6sBGpRPu85PrQmC4cMPEMjZcqi3UpjtOvLfUvrTvSQbfhP4Y7pS8UJuxiVgBYiuYkd8szC9
lYJlFVo/Y0W+VeKQipWwnGmrtRjjG0DyjIAsftQc4wSEMuJyxzDkYXKxzDBIaS84xxfYzowdEcEp
0gWm5evUzLZmpwQ0mOLWYTmlpf3LD/lKNZ1g31PdMf+NV5ZtOjtH03gYb0TFNmgMk3RFVNKjRANI
u3qxGMWBlXtOwvgimuC35EC0y7fRQBlkhtWDIYFbargOlNzquoQB5+OmXioPJgBhuTO9+Z4nUn8E
sbWH1nd0+EMCrF8Yere1OXEa0HvN3tnzBRUiFadj0s+aXbkJusY59CTQsrIzrm3099vC5f43Jn/m
MYcX3yL8eOCftFNyNZn6bPrBuEM/hYVdsVuP/J+fNvXeV17DjsWgR5dAHRm2X0Lh93VaZzVTFrSB
feO2IRsdPw+IVeAYtDkSHb/q6LUQ84UsLwHAsn0CDht52sfAxY/km7o1DU0KWWG9FhJHop7u+2JJ
6zCqkm3DvEoaLkvcjA4qQeQdrBjwlo2oTQkSIdcm40XU7Qs9UbXqGObjUmZBm4I7rOj6IdgditHf
hr71oRzB2C3pryf4Zas61A1kjvo+awFf1pp3m2JZA7BIDEpAVhsCpQO5IYgScOnMRtVDcgs+2bqD
DKPP3WGg3KWK0sKKv3JDuJvA9u6ZUZzoOxh1AhpLh+KFx9UBLdg3hSapbrY8NxHY2qHdjj2X3cTP
tSu2ugHtogIi29RMriIiKn9w6fGqwOJ+2Y/jYhhWFsqZOEyZg6PkG8jtnS1Uh3y1rltNx+TEWm6z
gCeZN2X7nkglmgSmjglJ0bgbcSrzUEC7tCL1lt8fxAezz54oNB9S33uPGgRUXqJfW4kwFCPMFSu0
DeGpxEFgNkWkOt72mrLZ6Y4pBlL0QSWeQxcFUdj06cpKYMzN0J7y8clsja+EpcsqFQ2fcZcdwhQH
ckF88EbTCrZTccd0qN0QpcrpgOY5/FVL5i9V6xIyF8ZvjWDqM5EUzBjP3o/VENHwq1tAMt7WK/VE
GqHxLNBb5lgTWZo2gg3BdCml81x1E6XY3ZQzFoXvxoUeSnjZTAS61vluZ/+1S8BnmJChA8WcsC1g
5zsWiSgD6j5cxQTtwV/pB8Ujs+qWzFFOxgCkQpEUv1x4buyK1KPbhNd2sBkaJ0MAlVeIJnxU6JCZ
tWTWy/TBWEUIy53IvetBphE9OH3IPn1CYLS2+3Rb1fqmUF63Ee38aqco7cYQvbtUH5FBbRTM1jHo
JLQIZ5tLD3D9+EtYN0b2InP/nficJ4zY0BgIZ8nYeTIkekHHFKFIRz+X8BVat/mL1zNupG+C5oF1
bK39z4EQ7Sl31Mbvfbkq2oEd1HeFxHRrVsHbNLB0iNBld8m9XZfsg8A9bAelrzUy1XAmpZct8lkh
AMktfNoOyLHAsE626ZMJK9WJlrBd2dp6SYfyterN18EEIWu1n6ISd0rEq0pSY0zLP6zobOe6fQ6x
A23Zr18HGtWZXXF3qArqPVlnC1aG09ZMQRw69S9FnoCvibxAlgpIjwjZ5TWY5A1MRXbVjwGyLtyN
bsxS22RcT3rdrJjctRrdRg20buxYqSP+CNeW2XHo0ROSRvXCtukxMqdrsdgxGVccaFOpKKPo3jQo
wzEkIGCRt6qfE+T06dkzbNBuxTGABuModDrhL9nhTCAb/jFvEpON+7TLY+fTmzRySDN8HsyCICV3
Osfj+FKEfAMawYxn8u2ja/fRprEcUptu5SKwSXvelM7JYAq1/SAJ6m56axVhjSLWJX6BT/bqzYVc
HTkQP3O7c9fQ5KJVoEFaF/0b0Lpp7TssOoyZHBV8eWt4S88FyQx66GEmYbOdg+Y04XhFHn4Fb99e
iXk6ZMI8BrzNKPZoCByaEhphq2rfarBsRD99gP6DcdpzaM7HZupui8bBlTh8FB31Y9OAHSxiGs7r
oEUzyv4VJUsfvIMAVxSf19BsUaFzgVWMBN34SlVMbZ+gopKy+rTeBEVxVYf32AxfYWXicjDp5iFE
HXtvemxNeaNEZm/qFh+InVkuKq9T5IfHOCvv8eRfD3QlvvmI6W3H7utm8Gq6atJbrerLcJt7FzHH
yIA8Gu6YzL6UPcs+OY4YSz+sSV9cobDr2U+yGC5Rm3wyINKWhyTHe9BWey6sfq8ZrYcpXNJk8QRD
NF4NHdMxK6IC7b9lQKaCR1x6FsCPomd+mJBjG1Z+QVFCEVnIV9amZzSYd148nBrfOIMoWA3katFI
gxlhGP8stfzoO2jNyJbFCtJDvaB2RXBjC2A6yln9/MsEbwLbLVqHA+XRMyLWkOhMnvTJgAmgCbH5
t+FhzuLfs+G+12SI9PE38Qjn3nLwDSd8pScxv8Hc3C+AwjLnwGQ9fdaiRTaeHOOaqrEZ2GM240fl
pDmGfd7yMBBkRrffweHLWxzmXmY85bF9KPtvw51uzLCF3WXuW/NmCijmZoKTOKOxLsRV9oCf3J69
j5i2hCsdMjXHlr1sCLKyAj+l+DJaqk7WzpUebYLIkvwzqqudraOcFhLR49j6B6eKXOpDBlUh3Qwl
A3+s846gFtkyzw2ylKFT0pJNLYcgugTmIQG6Wtf+ZpXFHMBMrqA1URSAIaZLd94Dhocrxj8fSpCO
GKn2l0laOPniZzU+e5lJ1wIgaQ2D5Vh04t73OCEWM/ZiOWLpNpb3fYaddZdH6l2Ac/TqjolZNP92
WhedtDtfNXH+MkXyF5lF7BpmdtQeQ2VwBHwdM07KijwUADor5TD9WsKNK2P8ZDNCJDWqyoFRAd0I
fYcb+o9ZLI+QSlhTVRfftx4nu/qM65S7lSGH2YbfgZtccuW+teyBIGdsmqLDIoJxh4eQuIm68NYJ
H5ouWgd1XK/bouag7HAf66EgKS59nRJdMeDs4XEZ/bbqiMeWtr7HgX9qQyLmGSkuXOgEsaRLqpBH
w0CxizFTZt+BKFawDvwVNlc7jvF3zFO/4v1dujEaIXmRiZh1yTexAIgcnged/qoQ5eZu8tD58xdr
ud1gVkxt5EgX2/6qOE2KCrwFqW4MQJCeLzbM0sHABKbFevUY4ypr3lcgShR0T9fvr6w5QrJJWIZM
GWKn2t4bdflChMZNOPqMKyUw7TKmJ/Q0kiKbyjVpL4mCRNTgqVt5I3cSJGzEiAtbBVJzuezrC8Xm
PX4hRe+JXunO4Y/NXA8hjgekAmF+0G6WHRHEPIzO82MfOc9tOB+s+WlAE438/kap/D6vqSlVbv9u
+/EZPwv+KWNh6Y3e3WBcIjXfCB2e8IvAiedPCWGd5/O1EuN755kYwsgCXlSiF5N0aV166co1cYvP
dHEoZstiVTUo9TLBoMGlLivi7BoNrcX8xPDVL5+N7XH0K747rMjjBqCzHKJNO7G86DL3xnMIDCTQ
N90Nrnv2LR47wu13Vtk+xq5DuieeJt8WH5ESW+lzxdnn8f2WIBHoaM9uvyA5y4DSkgCmuUQ85PCa
BakIgiHQuvCaX12TsnjFuR4147Oql2cOcs1VG2VPQ1QeXRDt3Km4XKSRngzC8ZxQn/I22jk+40Cr
JlkmSDy+gwUh4m7xGOtk07IdrjXkX5oOPsomom6cn5eMMrL8CjIUmEK9VE6FRqws3908oeSbkq2R
ils8Za9FeHHM+Ddjm8Ruvhpv/CgK70QRdWocl6ky6uxcpyenD85kdZCNJoMnMbrepu4yynXOd98j
0p6CEyTKfGEwTXwf/Peyzx4ohxuYCSju6c5XfQFQ3Wxfsy7oOfoZqlQGgUPRG6G0gHu18dh1fCJj
kNfrUQTltvN3jowQhvjDVc58qK2H/cjhhMbiToecXe1IvCZtODbLZnxyW/eUIUDZeXbzHElEAoJ9
Ep9yyWCHdtSaGpvpdXyUc/9reXlE+z5N3fjbqpYUsKoD0kHh1nULeydgnxCBeEibalfrd1RIEENs
DqG6xd5imty/DOZRt8/GUeXH0mN5jHgg2EkrW4cae0O4uJSMrD/nJtoxN+uDK5Ph3DFh5dlLp7gO
M09vgxEWSyzHp1ChfVcOdgBGtmpHgrsFm++pGDscFNDxWeRgDYnSc++4cm0QymYq7u+6Qw8yXmzI
y+syXmNqvQ9x9G2Ypd83fQnNgfGpbJgW9PRVLD43eunSfBevNjfryiCNs0X1GrJNc6P6w6jT25px
fyK7O9S0IkjGHQIJf2teoTeKjmCQ6e6jwVubKZ+wo+GoTRCv15bRiG3oqnEdocQivOZTu2RODkPw
OfYY1pgeGSTgQTMC6DhvPXaISrMpYADtc9vw2qFC86gEe8qH6/fKYsoSnPwUg+lMAjaiQ/NUBS53
QGEUO/yOyzyMo4IwVhRMl9RGzdZghFp15iA38yD6teXCFUxoiR05nmz/hAjQXFtkAcNpm9agkKYd
a1CGBIxJMA8ghPGyb1F0zHEduXZT8SpL3hBNuFprz9lFFvk7eZGfJP9qRK1DodN+R453Wf47Wzz9
Z0IVVmFpFnsFpLqnjSgWzUhtnzLPT9HtqXvOlRt6EjpUxWquQY1oj/I9AznEuQ1NpM+jnUUOryRf
Z1WES2EDrUM6zZUD3DWxWfTb0w61Fmpim2e8rkCgJROYWnU1NOYrwZSriCgSFLNml/6aKrbNXRXl
IOhCFER03vRKm5Rd+pgTuzHYXAUxOvAcOQzSofrKAwwrdvipAvdXmNtXtFRfkpF5ViWPOUz2VRwh
kAnFazVelwY79dKaT13qnRKAinaQ3S0/Fp32Z9nSuuXtBZMZ6qhm2A4512dg8yFAY0IZG+aOtKGk
SDfl5H6FBZOqKvss4yt0eNmalGlOqMx8bUP3eqmaa/vbmKMnL9ZffshGLWHvi150eY21Yf+Oq9Rg
VXZXMcA+tMmT57JnZcJ0iEXP+q7P8Paiv7KdFIdc3F4Mpuv4EjoI63BU3ZBpiPmUMIENq+kxSpov
G9plUtibrFRMYCxcgzrCeKrblo2hfZpH51ajuGus8pNbeA1v4+gP5g3r00vohVdGUz3Y+VJl1ejl
u5HMVSZKpbtOqv4uyGnDIr4OJDHRVSvIOzZs4lrpM0DL7wESWmcVEJ3DbcHSYUnY282wmhFQTe8Y
LD7ZRG7bznqmOtoZs/vgMxCoW8YHFUdrbuGe6l6Xv9Z2febuPjQlc0Poyce+CzclbH/CUCeclU7z
OlT+ykTxspot4yFk24rkm7CdhtSKECsg3KmYr5HKN2yt7gsvH1Hj17BDdhkxc8t7qOsbYdLvlvVr
46ELmrLu0nr9s6t4FImYxVEVf1F5YrYloQDvc0apkg8ryg5yHjNxT4fyqXN5b5ccfpR2Jv1vuAkN
QozC6GLmMFSoP0qO+xWREQdPJcjnTJ6kte9syhm16fI5+90oV1mHG3to8lMQ2ffOZJ1iZT+i2Hly
sKwaVk2gVH0B608jESR3yzvqZb/Lh+iakJevzp73gXhKiNpg/fPZJPIB1f+xzI2bvr9zu+nYK+Ot
mb60WV9aw31tFNt2od3bMlIHRbgFaWg8iCaFjMlHg90FcFazpZTAYx4QL0gqzD2JPwOzj/49afz9
1IU3mUSPhzp/NTGrmSxELw2wUC3picKOw0SV8iY2q13nyL0TfHgeroJyOgl2goATkbkbxctY5we/
jbazJ28tom9z8gbETLCw390MtBMBZZQ0mwv7lmPVZij32Pt445m9uoUPLm2YZEZW/TiwU2oZ3rdR
eRvKmNMz5oRdWvXYiZotIBp0svgqI+qmXBsgi9CllD0zc0QKF0h8l0bbHjW+eSoUG9aUPnMTxPZt
1VpX2Zy89I3eS0Pgk4zN23hAhMRmi749vxGKAsBHD8+xnWgqhuqVJ9qRUMy5GdhzJ28D6h2XS91r
lwmPwF92p5BHIhZ6tMnSGsWlguvCo3WEt2UMKB7GAZmIfE50+VFRsGcx35HBznj+E0xss1FeVaw7
dwqFIw7wb1xXn2bB3lnXdb6ZPmNEJdB3+y8TlVGGAd3PGGEF5d4OSDgp/cjcxLZ+yRlbdsJhuumh
ZU+Yz+6MDms8e3bmXYIz5hmSrsXYkoG01TBldIxhjaz6sciFvgZf5xYF3ipsC4VNXR0TmAQTE/e6
4/xOaNADntNbht/zmmj5dZeGeExS4h1cse5GZQJbBYlsxGh1HOwFS8pT4RR3JO8ujxPSet2ZEYnF
yVDWhDOGV7mDJMnpMnZPst6nF2XkRLSVPGmAaiB0ZPPpOZ9BGi2h3sbBhAy5TpYmIHLY/sapu6Pp
eip96/C3hUbyf0VtYZ/Pf35+z1dZIesjy+d//Pf/MyDLn37V/w7/8v8htUWqn8/pH5CSzUf78T/5
LOeP/Pd//O1Y/84+il9/hLYsv+Ef0BZD/t00TWn6yFk9Wziuxb/6B7bFsMy/ux6AE581k1z4Pf/F
bRHi7zBZBKZkaXquDfPlf3FbhPV3finYZdO2XIXbWfzt5/P/L35K85e//29FB503LtrmP/5mLbSU
/wK3sIuDDuNL8fMzUEm6C6Tpj0yjPCDgnHHimvDR4iGc1O0YzdkeeWJ3CCtHXJcoAVYQS4q1ZTMt
VEw3WML4v8McwBJ11dXgTcE+NBhbhJICtAFEsYLPh6ew3v/hc739x6v644v1F4rMn1/sUt3ZriV4
576t/gJgUlluFilxd+sEfGGek9VKQt2V2bAA783cx7YAdRCQ2O0QcZMoEKgb0F8GfM/bn1ywvr0L
vHjZr7nvP++rW7ITPZMZpmHZ5C3K2xD+NW6S21B0aiOSlDI8sJzrBAHAxs9z5MzQkvaBPpjFKIhE
Q3tlwFoIh9Lfd/IAj684VrZ1AdFi4rGLK0RX8Xdj96yIbNCCTjKgOrYHS/P6THIlAIQMSc7SzUiP
tRy6A4lKDjP6G3sEE2mpDJMw9ua1a9Uv7KionFuT1AHf9u9FTcDQTJD7umntdz+dpr0TOdgopHMM
+UNyDelPMz5JiSijBiGgZwEmC5Ruq2yGDzwxBstgvwGqZXjnMAO/rmcSF2DR0k0heQtiRFFGSBc1
RDQx1dUcjAcjdb3nZire4dYR3OULAPyzRzYCcyeDpPp/fdHtvyKuJP4d14Q0aQnHcizxF8RVPUae
4adcdKtnfAZ0a1h1mtWkxmF9/fM/OEuaa8TrV4GWZEr13WUokONp7Cxr9v7JgfyABadfv5pRCACQ
t5LPOjoO5nyJR6j9c4aP1POCk2CI8a9f/nJ///U7q8BB+zaIJht52oIz+sMNRqp1lM42TsiY6eYR
qPh89kQSn5c1SJsATOILCRqVvczUY4lK/D3+uGrnGRKsYuVAGehWWWpLUIdGxmSFXPESs93/w6vk
czYd6ZlC+qb951fZ200NjRmP8KjnW3R3N2GKkRXZNQCIyYYrbn6Q9m5fpZga9NgdC9KPrnHJZedW
p2esvO0mC9tH1xvOWebm107gtod/8xr/6VGlYB9JHle2Mk3bFH95jaihlM6MrFyrKYIb2XQfosuB
Y2NvPrWenaxTpgWrkVvSKEk0SQ2dwV86ZQk5cT8f5ZRCnlEIA+Mka/ehvrMRzMsCc+y/fqXin76y
StKgE+PBFXeUYy7fiT9cczTDoUMAXQEq1PsmuMN5CqIbYXVnKxs2Zdhtiql/7d0ke24Ry20mapty
GgEV4BTEitTvfqLWiQ8B/6Dkb2uuv4XTzzxus3VP39Z2pGvBNFwuwmAvzyEKSXAdfrJKWhaZjafd
LeEk8TkuCncXqfDRhGaPH7bZC/rmFaznAMcPVuAfpmge5bdZSqJw4Q5P8wg7AaqcuM3r61iUzsEi
zMdS33iPuntsVEjNXII4I/x0q4wmLo3/3T3Dwffne2b5/LjbGRJDuHWtv9zyZdmms6NxbrhTofeZ
suQ1lFQsC8tZZA482mhOnzqfAGVSfQ95ba6rVKorbGjwcgTmCzbPRMEwQjCm87++uP98YqpFHMKJ
acNUM2EY/vni+j7rGlzI5ZpApfbgFLa56jipKaqxwgNtwUQ+ArtRwyaqH4BLXC3oI9QcNeOzyD32
4QDBGxcPQXGA+x2db3qZGki0MLb/65dq/5WwKJeX6vkWN43lO7zkP7/UsTGmxBnprawm/DU0fGYI
MFEm2kWRcX9gcm4AKv+k+SVtb342AWJBiO/tlnkTbEo9YocEGuGk7GOJsInywrkqalOs0jl7CTs/
+zcnvLW8oj+d8Fx5ukSTugQunen+hSPnGEi3BGCpdVn0mLg7RTcasXZuiAkEnc68i+kJhqSdmjzG
E2AKrqBStTcTW4F/d/D8GTRHaURIrkvAI1Mu27Es8y+gORSgbhiETOt9nCVsPKFNM9RZME3+88/f
tR2YKmNMDrKapjO2oWgNc/xZLKPin7svF9n3MCE8gB8HsMYl/BdpFw39xOrIX0DsoRoAypMJ2EnL
2wHZObhFFf2bT5VHzj/fUQtm0xK27fNk8p3lifWHJxL7ukbJBP1YV5UhvO+oOKmMDFPXPNqR065j
YfgwzxFfJK29h1Qnrm1B3oDEKjEuTxgHEUAWhu02KjsELYNI19rsql0flCw98eNAdLvKpvoaRoi+
SsL0GmtAdTugta9oulUFvrknrOYIN4peeam7yOKudgyG0NSkYUu8C5WHE8dPQqUtJyJDJ8DjyZB5
b0NGahIWJCROH00dYLIMJn8djeGnje1zbYUkMvj9vT/P6uK2SF+yMqGjjL762c4OtiIcdYq6k6tx
kA6l4xyJTYrPbCzUpgk6KHnDAHXdT+xF3YPfpPVuCKAg1oebQHpG9Vb6xRua6whPIp112sQPevQw
JeZs+WqBw4vhh1+xwp6MLj6j0CN100bapRAxBcSVOmIXGkSpYn0at9YAqY0UqoefAhXDVXxmGH9h
Pgx5q4xfIiKXDn5svSC+MnZiZJQW+ob5jw+I3LZ9rfryJqW9I3ApRzXjnswmYhacIatHNF6emVt9
xBPYeqMyLi55il6RDAc0VpSBOXNXhdjX8/UX7yE6zvO4900ccNhNoidcRK+5xVI0o5Vnp8wlVqRo
U+mqNXUacaBl8flzqYZB3ji+hCBMdThVwRYIwgS9o/h0XWO8LQ1C5duhgwdfMEnxpddAghGPTWAD
2hrRqIthKwOueR7DHVk+6hGk8iYN9KPT5iSWVD68tBaK1R4tZMYoKQXUUfjYR+364IUDygsBb0FZ
/PFRBJWihYS6+zlIEz09mC1+zKzNn2M7ntltgpZ3R7Ed4o65TuA5D908nrxsODbjAuXP911XZyv8
sfhzejwq6A/8LUEJ8pDySYai3nkqjs9BOFS7tEE1WkeTcRMKhXM4gZmnm6ZaV6M+ggsgYDRPxM6q
1aFzSB8AwcvFaDqUUjinjKoJX4dv7eEMMbkz9siFfTLzklXkMgvujNLceUNw7Wocj4RMsA9VuLUK
gqP3hNS6Rzcb4k0UsJIN9ZfXu+hrBuPKlDGdgLC+fqrIpM+3PNucTdV0qCKLAdbUDg52sZuMihcz
q0+rkRA0l08+COoSKYfaRdoS19h0rn6u/JTKqyoQ+4ao6DlENMahaB1iklgxVElxjcCJGwQNFsYW
kiF+WkiEfAcsDYIMkenF1r15TGfrP1k6r+44lTSK/iLWIhXhtXNQtyTLtmS9sHQti1BAUWT49bNB
8zR3bpS6oeoL5+zzWOejfy6i8LOHXQzkCQ0BCnWghgk9Glz2/tB5b61b/FJVjWKbQAwrm/xHtn+I
Ih8yHFnH9dOvXFhbFcs0iNz1EUph9BIwPZJzf1cey6zK92vyChuW3xUW4qD2270/iFM8+84FSiCT
IGhZ2xK4gI0Nz6ms36QioaFbPoVqLn8yJCalbIKfVCoMPnnZNCjYogO+oM3cpPoyBOrqWVb1OMb7
IutetfS/6B0eMisvD6xxAdfh9MALuw1Qq+xEhUkDSL5HmDQNtjEy0AQ3N23VxMEnXfu3PSbJY34W
CYGIkE/u62tKNCJLOFHDioxMlpfA1FBoD2K+hn91ahIRmCKEsGcX69qAOhIZ/1L8gk0V187EGt8l
ECWqSb0gD97rsnB+TE1wZ2qLC6FZpsTdslOJeJaTWstj2CI2zov/1o9/PcnmyDvgMrF+IPLDvCOi
p64AtT9GjM3yyGMj0kbEZtheNtz6VIFQXAszZLv79SHyQjZEFSu675fZUnNxb6p0l3o8wCI2D2WC
IhpY3vqk1Us/aw3fp7PmvQ8ZAeyzJnvHOt48sphDlU1v1MTFvTMhBo5hSuylku4ZAI1rkprhNL6x
W25cH3lIZtsT+VRsL3yPy5smsmMRCEZbMgf0EYeAwavR5iRYY/XUbaXbRwcxLyubsXsMuQS3ecCg
cDZwxa+vSJqF06kWeKo0mhKjp99fXyThQDRx3GLfucnRX/zAFcnkE2tUOP3XdLDSnWfhjq0lcOX1
H6P5cNmiLXEzVj+DKuzgjh2mGBm2ZNl9BtnyhSt5j0JJHuml1vt3vTG9CvpBj8AvmMIC0+xYXlKg
pQOwptRooXwkUFoafrtozKLDANVop4P0JaxnZJHrmYpFPmTFcR2jfNrFPOY4CtHjNHH/M2jr4qWY
/mbYIAFnZL9TMf8EzhlchCRSpQSIs40by73CREN9YDzAePJPBlgnDlemnLHsi2s0MIY2A6TrlUsq
Qt6fEXk9TLILH7P0tw0Y7tazNsUOGtnP/htgC/b6S1Vv9QOq6bjwtlWTsjXBV+jXBnc77KcL7UBz
9EsD+66v+f7ydnxqUvcjTnKTosljKZLN4y0dkdpDffXQS4Z/mckPB4/Xxk6BDyRztHecCf/hctbG
bhpvZ3CNCPAU4YtTTNgjwuIW2SVs/MW9s35VvYNrg4C7g9RldIRAvwuI87jEWIFOsFJY0wHZ3Ohq
KPak8lTnfHmF/MI+ISmBNIUcbZNa/KbeiJG6MiLcHzPlDClCVdgdjTbOXgEIH91BY+006/iWmeAi
DdY9hSJfxv4wMlO8eHX+hW0ZHT7+x9LsiSrnXV879PWJELzAdZ3nD3xCFDNhc84wgF0IA9xmyqFR
8Xp8QwXiBG6K6dx5NgzStP6bqr48dOAQwUUg286IdsmLhhxPxAJTKr3j+m9fhwCKub9VM9eHB0Vp
yN7yaA7WUQYYS+cuRp1pTP4+Zd6192fzj/L9/uRG8uTMo70purH9EUnWR8HEVKFC2JlPOcGjnM5H
EZyHFG+BlXBer/dklTuYfaPoJR8xrJSN/eCKZp+QqX2u4KC+zBpoLlnbKBdc5yzr+N0cOhCkUr52
BEwd8obqWi5ihMRmFpm08zMqhuTQ5iLc9nlODILa4fpVu2JGoR66CrtgEBuciTUBSplzkCXW084u
5aOwtkP8AsbROfPpL+J/7/d6ZRvWhx0OmHvc4DAzXeBC1aCHdFRsu3hGt45yHFcatcb6+sognvdu
OrHVGEegYtaP7xbfgcQnzEUHLsLkLip7ITmmOwst/pH1rLUzyqV69njL+1KYB8PHtky3os/KGNiV
ERntQapxmGSpmYstKQJFELTgKFqKlSQiADGI2W1GTmiQYbOc23pOvlSIasawfFYRLAO3IYFG+/Ug
NkM3OoZDd68bTksaCue8nKlreyiS8MtJeuOmYBA6Wdbvv0esYTbuo9xC1hRWeDq99LntWOyQEb8W
Y54VvIaIyuIy7K5C5DQNTvkwktHZLBLzLAJhkEfD03oHOw2J4Dl2eUDWXE5iItgl6Kzj3Cz5Myo8
ADfx3Lq+qvQJ/2VxW3/EPpcPtFdsGc3pcRm4SqVQP2O3ChfhZ9U2+gyYbH33mywKD2FmKWjW7plS
uf05TM8289B7gJMEr95mPUjW0cz6uKsaYFk3I5+ziT1mHUkyHdk/CWVUIaP6Xs7pjVwKe9t28WNR
Nf7N/LUWNqRty0tkq08T5yYDyPTJZ94ISUWjMxk9lBnJFGKoI0U3Z0G375r61lfzbyPI9XnGvEHU
+yWOjJ3McNgg1MGbhD3ihsESC4dVUpsvM25Ngpfu/WJnoUTeFVbPoNdbHOZZRQ4HjyBRLNxWkzo2
kQmmrdQMqhk+tz32gY0FyoUlJmgLW2Ci6flSzkOTzBftODef8Q/RL+pm6eRvNSPxZ5OYlgeEEHQV
ON7fCHN+ZAr7c+rrK8Dl6NcYpTdrcn+6Y/RuxD5QTUZTFvBB5EJx37s/6rDvTzY5wRSRJrnO/gMp
59XNL9jaAvY8gE6edwOD+o07hNneDVp/37Lg9713W1OxdhXCKIFPVcPcovE42h6+8VbrLyGTeFey
jyGXYT6ZDkpSNF5gDJqEXBgb2rtZ/1UNO9HZq/DGNs1mmBNIZaw9pmKGrtv1YJNSLJvAwDfdrhY4
wTKTSFvH+tO1wMJjJTsijjrrapT1VrBNJLQKHUgGBGEX1wWEoqDYrv8I3MrdCInkJUeYMFsz6VKR
QY1mjq9jGze4k+w3NRPbMDjYqjAahHZM6QjYwTH7f4LOCFb28qK9YIlHfrqsek3xn9CUlTqavE0/
h3id+3IvPY0uzfMQRTn6FbdWcukrBMUFrqC48h2swujnRFBfggYjYIatNP2nnCuBuxOqDP5hI/X0
luV9ngUwXrkgU4041pbALNC2mlOP8LEZEqK143dbmF+AMJtr2uFHlUoceCdwLKR2vqmt5X52BDcg
/g27JD6z6FR2cH3v6vF8LQ7cjVcXFUxiuUvcRVFoOA9T7jEbpU2vrIhdtZhYiujaxYRnA+MjLa6V
PxhcfGWIkTbOBPlHM/oF8giqg2YKi2WAs8iLWNFgoyGI9Bh2VFZub1xIyPiTZLDY8jSdtnUtToMD
707WSwCes6hqKFidobt6ZeDgt9l4SI52bMfhcmbNH2lC1xgBOwQYZrELpX+83vyNBW9Maa0iihZm
/ue2LPyjTXYkkB6H1D1kI8vnErc+NMc5cFFPJ6+6mI4m2+3TrPNDnA//pemTW/fAT2EsbXyXZ7SX
3XhyIE0sf7mEQHfSyrx6iY+wqEn0k1On43ZUX3S78hpRoYNsePTyVuB4Tv8lmrDSAQ9EJxHLjWaa
AY4L9UbnjDeiZUUt+Dqs6d0AVUKhO+J/SYat42UxBgL+3iM/8K5vg2tpJTcUUogbquMYZ+WZcSzN
fPw68LtMGQsA9B60tahERUuj4f6YxVYgwbjVKXGrw1c0Qait6+ceG1xB4YCzWbkEWMlrAhM2e7As
w3xgtvziheWPKTwnM6dEV8xf/rgc2h1I8cITLySpXEQp83MX8MVo2Z2zxfboJ5+tNqHmMiSyrXoG
Pi/CjasYGtQmHhLh/tKNide+D14ryzgCft2L/I8QFcO8MvwgDOd37KA99oh/jwqcJ7lE/aecXx6o
7H07jz/NwH4KuZQgSz1TYN6wS/43he5wDIbwohHWt2Y17bQ16EOTC4AHvolhFVZLFyEtUB2qJFEK
hAUZ2M/u0Pu0TaPMH4lv+uLqfgSKEnHPCY9buEGZ7Kf/3I7vqpCMs2dmTIl6TmCDIaUJDfydPTVu
j4NJmuK1RkTZIi2qBb+jyt1oVxSohoc2J/MXi1ueDnpbCYp7CNAftlDenpUBdmp6gaIE+i/rwcA2
lgBoianKEjf43Q/RKQLPIY10PHs8OVkUHAOdPJA28OWGaDTnzHqpM9wL2jvjWOlvago+O88Jt1FL
Zxb05VcsoYuBzul3SjQIuO2u2/A0QxiLQDIg13hh23bJ8pmAJDdCJLoII+y6vg+OfZ7j3DvlA9VM
5VdiL0prOJJVnM+Fv2vdhqhF+Ya2ud4LVVGuk5cQ4qXkXplep9Gdrm6Xg6oFLlOV5RauGRxicunl
V70cZcgruQY8BTqjU3e+bUayNK+UKBYi50jkh4y0tnFtFSu5T6OguhTDJWMSgc8+MHdOgX+kiX6x
kR8XxB8Do9zaq5Z4jKSfrmWENS9vENcWc/XmdW53onz/su0X29YZB6Rnk+5+VH79rgb7EqZI02ep
z2YTscehV96Wk5oOrTseSzkQE4BSFMtojHbSv6TgibcdgYQpokWWrem+KtGa1Na5cZwn6g3UKjVO
MQrJS+gn+c6fnBtz5j1sPpOiZBr2bMYX/AM7bqWfgo4Tvy0CqHuTTJE4cuHXMFvdhimA75Rfbt8+
lsGhrZjVRA1UGAhGxDRF9i4tOuOU43TljB5ecqxPGNUntauYGjYQNenB1UOvFlkjXRQfDQTfuQV5
CsEBhLoQx16Q3UU9dI5x1gP16/9DVIpX1O8v/cDmpiAH3RL3ymlPZNhLnnhabunZBzdG5ZOmwOB5
V2Vsq4tPnu3J9L0TYO7SMZC0l+WX35PoMVUfU1b9RBD8hYpIwAe024ttYCtGj0GknW2CIiHoCSiO
qPa1+4/JZvqsfEG+BTQAdPhDikc7u3RkMDcFODcHd6TMvA8S99LtoOwfZmog1G+/UBe8twMupt6q
IdN5rOzcudkXocfpCxDiOnR6uozlrxDT5jVCMRcSysqceN6PGAYaI3+fUX/isnNmRHwjUOlxYShD
buIV8KkgSO4VXsTxYdvcxBPJLTjXUQFsRmug2RbDM3dlTGK9+N0ID+2c11NIFeKig3BPMczp4rIv
n+L2oQrMCHMrPzU8bjo4GuR4vspg+jfMbwYq1bMwg5cpusC/5BUcBFEm5I3ysEActAmFAlS5HxAK
HGRO/mZ19ScCtYsKdx1jjJvhUtZ4pe1uMgOUO+cfK48Fgqg5QNv5wQ2iizbKdjdJ9IZzTJRW5JY5
JRuqY6x5fGDAIo0aw81QcYpOZHLU4XwgFw+P4qPXgy3o/4NK8i+23eepxIUMX/i1m2khBrf/UN61
9DjfkFN67AkLkOYEZgL6ApDFxCmoCGshZIHNIeFsRbCRjwCIqntoDOSYTjky2wbmKyHI6H5/KGtR
nrLF2BFrj7WbhmqfLamoAkkxsSGxBoDEbCy8JfhUJux4BzC/zZ58Eeow7ZmXKqk/uz6dDwyKnwqN
JDckTZ0A2oKKPP8lB+OHrHCiVNr9wo2Kp1LGV1kS4Kf8+YOy6THK7Hw/BvrVRfmHarD1dlMPkRaW
BSU7/vkBJFbpYrHoBooXIxfHrPctxiGDd85Bl+yG2vzIuiWz1Ne3YEafL3bwJQmjUIxHCqk/quAc
Wd2wj1qfszs28XwjhnY+4qroNm2ABBDqTMpkGKqIbIMGtWp+spzh76ztFzdpKWeAdDkxQ4AmFhxW
nNd+3PzukTjGyQs8lItLAYY3vtrR/yNk1BGqyASLHM4HTi0FmabWjomFlz6BGKudZJswSUpW3Iz9
pfOKR0ypxS7nRSgmsq+T9FzpmGyVJH72wid2Mr+sZKwuC26wr3IcKvYMf6WDk+toEADSjGDmacR0
VjCAvO5r/ycWAHFRSYpGePm/LEqNexLo5/UvsloOX9rswWl0A/HdLEmrSean9e+sFVryNgf4UcA9
2a4poQ3VzVMte3y/CghVBr3wCUW4+zRkrNu01exHqDZnm7C6nyWobziRhyFNKRUzhFVqKrmHlla7
N3OOuNC/IfA76FBva2IUQDW1w1b1c3Dw5KITiSIkw8wLt/MY7Yc5L459cEiz2D3bU/WWkKd+4Kjq
aAJjvc9yvDjJ4jPOKm+7dvUkcx9lUZEi3wkSS0uH+b2D+j8by4LYyre6HRf7bPkEnbCAFj0NB3eN
HnWCw7eqgA390TavfsSRNI2kPwJoIXBFQiWCYAavp9Fiz5kTjFxLckZ+NGkynIA/uft+aUblHLZ7
kz/1rXYqPlInzY6UuBhcnbk/DtoZIMpSETusYyQfIuYo1CkDWKUZ/MiBfV+7AfLunubiX1u39S8u
plV7trT/xQgGRUa5PgBEI70RAxpBL/OfPuO3ZjRHl/ZBGwV5l7EZ04eBrb0ar7IfBYzXeDwuDuLe
8ripm8+4Tm1qJ7+FFRdTwSfTmZw9QA+aIq+M+vQBOFUAi2RAkJn10b/ZxupUdWhf45ZCXHUcj66E
0IwUGOCMERWXxuPHdwsA26k56Sd0/jHyfw/LLQCbXATHOESFl7ftL4q3FDwIVCrbRnaTPZb5lP4O
xlcaAjZgbjqzyMpupVKf9WIiD/P6zQi64Rm4B/uQZaxU0dvLOP4tU6++uRNcNjO1L/Fs/6pkG94r
nSD6DbN/7QS5y8gj+im/8y/z+BpEjLnXqUnQwEYYE3K1pcuGJonITiiT7rbO4SfQSQxeE/+8ziPW
qQ9cQ7S+eFSOrqvBmRRWscsM864ah/ZSpOc4IVBhnTBaBVmrvR1Zj42EnEjvsHW1VZwINh35KYbq
+7El0ukWozA+WQMMy7Kq9gRuv0EVrX+20r/TR/q3mUucYjSlnoZsd1JYyeGUxM3R0CzbZqfiSoi+
Qkbr15LVYcyeO4r3SR1Pt16T1BQYfX7ovbY9JKj4MOvR/8fD9EBJnlyqeAFM8DCzmBufyBB/S6X1
M/ICgormaT6lbvDF6Psw1yPBqsuirsKbdcjRDGi7zA5USNyTywg06Hk9nYnyBp3eJ6om51xTmaPU
YSWetSQkpJIbnTTtc54ypc6h+QCNGnmKk5dAQt9psUDB42i4jkzGGOtvTd280QFbwWGa8r2qvGzf
hnOwERWubeZbu0oEHZ8eFJ/lvyOybOZvkLSCaQ6+32Gasc1KeE9N2j98CxUVo9ejn+CadKPgtD4J
1RD/jqxAXGo2pW3a/aCIDE/tstEP+TwuBnixarBYZo0ZeCbR2AdmsTgsZ0qBqZmsfcCBu+3KWgGh
8YiKLyT1fMf0EuYzXwHOoQVUguE/zTbpxJ7XMevl9ma/jrgA5URFy57V2SGCxdpa5lPim/0D4C+G
px5omLBZHvGOa2iR47ghAR6xDA91hCpfzuMhMNvXBkAK24SE3iIxn112zee8syd8uvqpRYV4NWv3
DjAE4MUQkgpoYBlXYIrmHtrEppfej2Usaic1fhzJsLsjsPGYNs5XDV7+6JGSckpbfpEkAreKOfAB
ueofXB3+3SIZIrHe0tm2Hycbgh24FqJTFv0NcyhNDlNd0u0zw4ajIY6hwnTqT256LJV18vpJXpQh
SLmJyQKeiLAnhheOKX3/E0zj/l5lwBgzTt9QZgei8dbZHxvdivUmF/qco0SLXBJ5wLY2y4wXtAar
2quyVQLjyH+oNUoziaSqHTyX47y8iEVf6TdORuVAWl4Lz3Aasmubng2co1daex4PuMBRqi5plhSP
3VztwRt3+94pxH5qYAsNDEsxlX02HtZ57RmPAcCE9aHBQ0E0Xqx/Mbt/jcnhCweC5r/fhDoMjsAB
9b6uiW6vkuridv49SWskdPpeJi+wp0jxzqNXtxbVpVvOECPOcckiuD2NDAG22nFfnSAGTQ6h8AD6
qzq0eKymYETFlLn/n4mHDQVpWo3JHqjhsPVcl8LEZXupgiLYteI/ewHUhCQTmFHRnLEXA3Z0F7Qi
PTfNtzjiYRKbuPBvYmrSTV1F/ynJK7cOtUuJ+MHuGvyc1fycePaHRe179620u5QRXsb1S2Joah2d
obe2FquQctlWunP202p7iNNl/ek06Qm/zp9Bsfp2Q+sF7pA+O3jlD8UI3hoEkr9rXDt+Slv1GViX
VaowzTkiAoQ+cHUhMZLEePLH1oXHZPzLLB2d5gBblnGYAof5ZDqgGSkM4uYZDsR1NR7ylmtyIhXw
tv4q2AjVIaaCiU1JTxaEwd7WxITJiRQjzTD4JGp8pLxrzySW7iddEj3SIT1OUtyYDsv8fnJveDcN
/L/Bhyq95/UpQL8lrpks3mwlfg7U89qViC1kAThzWBJ3L0pgYtaRBvSDy7LPlnAUIGmY1+SX6Zg/
W74hPk2oSYkPnBGi6b6LEGAMi9k/TcwSNu8/pXowtADG/ED+avvooXQQAemgJQXElFcwX+sZ1Kaw
AZxonnbCVzOBJDSmRIrB65ZflZc4W416jKKbtTOW42TPkmrerBXceqEVFRhJtkPnvNCPa1GiGqM+
Q9DLNp0Kho0dI64mPAI6aVG2WIPYigWcG+YivKrT6GaG01c8RPEfk1dp1XmuhdJ6zK/XRdXpLysI
+qcB1ixl1bZXQfRcuFbHaJK3xoD+1XQdOZ+1bBh6MZstmnbvBcwVLGIaCLXLKO/zWOyDDmdrXqk3
4HYwWFBHC98N95VI/nQY95fPN2sHzt9+3K3fVRFASsOtf3arYGAnXDyvx9W8SFkSB+h1C9GX1UfH
8IOtfikK0BM0hb3ADjXY2et6j3wL6FFGGe9WmhoXQ85/ZgQKFHQGJ+iy6vZFACQrG9xHICB/womZ
mkkG4FCQo9fXqXGK6vCB2X58yYyJwIRSmceoTz7TjjDCtLMfOGTuEcade+eF/wLPgLzl/jTsYfFz
EtkBewD3aqg7ohTjLmQL6FZ/1vrUbwlBzWtO3MHt2DFTmblRP/1OJSfuqtxdVXvCNH4koUUEKFOZ
45BP42OXLcpbxvVdw4PVl5Sg9M4Z4wi4/e9kqf9b95PdsrSvhvpzTKEvwgcrWqN+iCuQV0DKn3qL
z+BbNURBoay6vHoNxiHftsZtCxxk5xD8d1ZmfA9j8lMIN+q3dPcIehclC3cMMM0qfFTDqz3BQWmo
SUkKIzbAYVeJ623iW8rVFZk2K8BFR9x2LRuPnsC3VhIZun4JncO8aQjdX0OMAJIIyf1QEfcQe2TR
LV/ScgWqvw0MK2R/rr1dv1eP0uRQ+1G6R/0x7ACkJeRTXWV2zWJ7sU2oU1+ALaBjA3+5rPIJqD/n
Weo9uqN/aUHEgtWq1cGZs8f13xgjhjqWBLOW2NOBM7DkURra3Izz5ORBZDwUBp04+gn4RvCxQ7Ch
iVW51JvcBAzBWIvyRDJvyu/GOGFt1cYFFccdnfkvJ87DU6yMJ7cr7F0sJOUdqjh3yJPj+kUTtNY+
+COrGWc56MakOtkac7tlO0TxgLeTilyCbABUxmL5ArTsuHZZa+nNdyM5TNWHCNSwC5eIRZkAaJgF
BaTGYkIl3CL/CN+UKl46PBf30keGppsxv0q/BY81MtQH3ch/ASxJLoCCIQmsD5VQ9zZy3IVNuV+t
G7Om9ExMRhy59q8GZ/E9z3gSacugPxXhBTbXAiTlQlu/PeUANcmKaMZFpvPdqk5255eJ6cZTyQ/a
BXV6jhoDtt24gGsFuXprGRlv2QVZ255o2bvsoQ331tkElbhdr7HSEOAloY1QcLDLUfPnKr4fUHru
lZs+QBxfqs8Aw5BJDNxh/VStHBoWePBHH3UpQHrwmijsgtk1t7UEVq8td7oIt8KYFFknpBTPDbfn
xa6q16x3cVzr9yQdb5bbY7xb3gBeb7KUkMAA266LreEWeuOSIsJa5l3XXnJc/66QXtHQ4/+VM1nO
EFdMLHIpvEgxHl5C6RrfLU6xCCMyw7FQ9g5QJNHWx1151EISL0teIXOc8DHInoUUauu3FQPbsAl3
DbPR9Y2cFNzu0N8CCIFUsDxIxXk2Mo9AOIr/OKvBxVRhcynqID1GY3F1dcIkMCxf1u505AJjwhih
ExqCiHgd9TEY/JrfQlprZzqyva4n13qPTJVH3J1iS01Ny394JrAD4vc2SuaQ0IcP5sbOudPEfjQd
M3bShAn/i1NEQt1wWI+DVZzL8XU0CTl1LUH4cQ/qPa72vdGddUYk4dhG7alzJxYLanA3zMNdVBrY
IstkeJvnBvrXXAY0zcdxGtXZwcqGJ4dFeAJr4ZjFFCEg7KZ9Cip0Y6Yx2s84fhWwzo5GQGdcEw27
POvOceiTe+bo5/VJNit1shU/FWOsH+lc6e9WKzZIzPBrxK/19XuxbTCD7+zutvqh1i/BZdnK3Hof
Kt++oqGCeQGEhbkHfk6tjL1dE9Bcw/M8GsS+Tn5Unfs++eFrSBEJwWJRwy4ySMd3yyIOYlXBIsW2
f8RRsPdb0oRth0zonDAwZLD3qvWj77M1Nw3yXiv7eT1eMl+2W2IoDVI1WP0kWc47XyIlrdW72XTl
yWhM51bk2a5aBC4iV5/+oup1UzgRogM4UMaJuphkn+elM9zC6ez0jKqXZzJfKmZ/6drXN9WTwwgD
j0kf+Nt4Q34zAEkXbaJeuk21iNlqnZ7QR4DfSMffYYz0Hpd2esrakbTPpT+eyuEzVxrBpGDOB/EJ
5aM3HXMJg4q5vLiuf1RO4RN7SA7JkPI3asp/IpcbgvrCM8uwaWPa/6nltyHv8leStdPdQ2y3UXQ8
lI7+rmubj/UV85aie7lXZsTq6eB8VJxAZH2xFl4tfAEat6v5RE2McFir6lRmOC1IYjZ20KhhXgVy
uk6RBcnW7S8Mjt/qItk0Iv6HPpfd78i/ldCLhwLp8s6p7V2iaM4MCxZWH9e3lNwy4sr+xoaJsrtj
u7Pe+PPi+x0DjH7pxECURBiaVaO8jREAX2cETWtafb5zgMght/0pB4cV7qjw1CODQa6LwKet8yeS
Sf+yhMnvStfRQRU5kWGM/sqw+lXzxh6GWoWs4knA85yL2xrVXgZWhsE3QV7nWH8zD051ig6ais+X
u7wIcnpgnImekYn7EIWIr1ysnNL7KlEjNfFACpqXc5uriJnzIv9eFJnfh4Yw+1PRjDWx0tabu+Qe
MM7zdrbPygsGE/nRDMfpF5mNERU7HgvTCkm1aNkx8vgj84kWWRyQCoatYAMkx0ToMNlZdFmLD2sR
aIJKPzQ9awgI8sMJkJzUntrly2gkbosFZpkHu979W4xR+GjYLcMYRD+gEyCJIYSrxiI4Mrcl77Cj
P/tuFxXpOt+DiDD9FNrA3p+9IwGB9pvI6iTKT004HnVbAmxZxYxSig5yetM+T+38x3AgR2UhEykb
AoBwuuSlhUmuAFWvdZlhNwfCy8INMcBowzzCHZRV/MiTlmwcB/QHoY7v4YBjYzajF9cW27bW6tZ1
MHFkwa8FynYzoAJlkl4d24IgwM4aHpxxCi6znt4apZIbJQnkBjQ/OnlZMj/QwBUWRFDKVXRsAwm+
SMivxeSRFze00CeYtjrcTXqkv6rn6qgn+TzBGktz/3myRIQ8v++Psz38gLc33ZuCX8JKz+uXZ2Tx
SEeJcIbpY3NUWUvXjDTVjjSdNHvVSc7EQVItXsieh7CzC7EDcghxsHK6PlTNvvM6wtVE/ITX0xO3
spr1WaNE2wSZEW4sB1WB8JNHyxDh5Vtnumr+kVMhPOxHM4SnH6UXxVLCcJEvps4nk0d7X3OF0rGy
YmFnhRxwCpdDhkptlB0aJr9FUmRPF5OP8ZgpK7hEqGsu5NVvDTyQF+0HJewYhSOHCqd1xhcT4/8j
H2fFZs7WBxsZx4alPb6OPniHoJ6fk5Erlsdv18k0uHWKSzsY40s0J7e2AThgNG28Tz3giVWm9izg
BzwHrInXq6cu64bYZoQ/XmvgiFq65UR8EA3i3TTD6EOzUIVBo+4hJpAMuxReZH1U5zpGILw+NWN3
Iv4T1mHhv38PyJroM4iqY4pQ6bqWw23QX5BnGrugRlcBIzpC2wNxUyQsa6Mq/gyjJ4SCJL5a1CRl
EA/XvJ/TBz1GzxJyzrEyvfGUW9EblH/cEgiEQjv6zyIrLkgn6zT54isLUoeQM473cbYfa7INnuC/
khhHUhQADxvHSfzY/nZLRz+tT5HTEH8GcI66vUW/6Udldlkw5PkyrCx/Y659X0K4XnrJ5GTsizMj
lOaUNkwVRkLC1HUoiTIqAwmQiTGjGyCL910XeSa6tENNFgDDjlAAYNjU5dRdRuTMyiDoIXHV/vt5
haEhGELdhiZighrbn91idK579Vb0jt4h+LB3XZcdZ4IQr0raz5h/6CIQPK1nUdqCM/aJ1HTCSm97
2wUFTfVF2RqhJ9ysYu61Uu1wAp/yLP7VuPpeCFve1w866YjgbMb+Tyh9gKsw8B6GjhivRXcP2yi8
VpQoWyNKX5T2Hj2mpIHLOkUYSISWOWQ6ivrIxuhltfamOIdCMsJO6PaP6+jahPapZXkOVMs81wNt
sdZzJL0iT4GdS2DTMk8KkSqwTDqmkBmYI+fzNRbsay1ZfTs+Wz1n9AMTm3tQQJclPsknL+2Y5xWn
qokk3HAzTBzWdF42JU6FOkL0bQhbE+XZesSuv64kR3hkP7ifHJA9IfnAyL3kDoPBeIrDnuA8W/3W
4O35koYb6s8BRYJShxl6xb1sql9zzl4+6k4uP+4FpdBrMi4lPaXvHsBi8mg7n17R24At8r9DPkt0
WawpIus/1Gz6+ysHNZ4d6mENPnDLhxL6VMayb2cwjdt33YcNsua8lneys1BEWEl7QEMJ3ckN45uI
1WUawiV5gN50bpIH7IXkEaQVYpXZfIyaH0Lx2dnLTBAh3ntqYYZjjN2r1jn1QQ3DaynU8SqCvCH5
hxgqyBo1C6llFB2hi9wC2iOrDNYe9wrU5OzPeri0y/nK6Lfjz8cIoZeGRMm3ZErUnf/FxvGzGGY4
JQ4vS1NgVl7t+Hbqi7OUivCmyLmAn13dGA06wQ3Zm+GOZWVJnIKYQNij7vAMhxV+9LB+AAgK0vv6
R3VvotmV9Ds9qnsvzYMndPIvYefLSzclD340uFcvnrzrWgfQEahrhfZo6/v0bIMipRXF7lVKiTB8
fR40McFrBYrkcWfZEP0Gs5t3ceqph9lVdxuv1/+YO5PmtpFuTf+X3uMG5mHRGxLgTM2SZW8QssrC
QMwz8Ov7Aeu7XTJKIOO6Nx0VUYtyGUkgM0+ePOcdcCAFcWPRat5axvBY1EgPSMlOQvBtj2rzaXXu
mZyPWFcUm5sOTj7NlBBh0a76iy3ZkA/F7fbkN4fUBErk81W5w4Gir0hprAzMT2YE9rk8gGjPNi1H
FTENGrQM1htac3EiUrPPEl+L/k4DgT4crKB0190gHpTqREdxbLKWIH+04UeKKZkBB/B72uaojor9
qMGMC5mFnQMN37CSxntZMAreqkA5ainamlr3y/Q80JGsowTjTOS9B+M+G6HtGNNtQxTo0fXjGHHb
od93qrLOogCboGHoEIhXiwOQd/uc3gcId24Ug15dgBPLuVbQFJp0C/3tjq4/zlpjQ6VxZVqnuBTV
osVJKoTBqvEB0uRNjzG5ivAdqITgZuDaBmQERFmXKOrWbZVf5xxLyBE7qzu3WGZiUUKGr06rwE/u
zmVE38JPShuy/pbNjZ2RIf99o8mr+oUmYrmh1fADQElG50ajjgif3tHozwHYRo4H+IC0kOtKXPm+
tveqAtxVCqBIBprZ8D56vT7zOvTUe6fOKT+fGmzScvT7jAE8jdIE3LTEoaf+3nJZH8pd7upoC9B5
CYTw7lygaGqhuus8vCW7SkbqG61zZKslZM7Vem8MJOJn7l9voeSdA2Uvc0vbg2gM7MGvvp/PUnxa
m00bovvr9vQdAgwtUxm79SqjbnWKVCxIVBZDJT9b8VqKnbzGffZ80SCEKc75T4z4wyo4zcWoXCUp
BLSgDIWdiea/5xdLDwVpysGI2VUemG2qYin6Rud+iGx5m9I90RySELg+H9aBZ+yDQAwfVK81V+XY
fynj4sUSiMt12f70JAEeXUW09wCSA6iOG+AzQmSrrS7S9KLHX5QSBUlSrZXQRU9+mfxFS1JbVGK/
MZBIrlomJu3ahFQLxHuYfoMgjtptIliHxP+ZecW6MNg1nLviY1rE4qPH3S+moCVmqKPWWM/sQb10
N7jHPGmi0u5OFclZKgJUoKuCKIpFubhVoMmRoheHLgnfzsyBrGQGRn2RXB6tQcUa0iTUbGDrubgv
RBk5MkrpNFNHSxguFU3uPVTQvQGzQSFGw+zGtwwudiMmvYEstwu1nDtY2f8o2+EpcCOsWq0fOskq
WnxBg8ta9NqZjQ+WqtFIIOsfrZdWW6/x25Xml7cUWHfoTyLyFOueIwzc/OQONUlFEFBIEPVoXWXo
TZ35ZbjH+UtRp4Eoe4V5SMffraExneqm3SXmmq5JyN2pj2xUb9p9UCHz7ivhvZ+E1m38UzFR4j1J
dCtVehuKWq7qWnf3wVNc9PU2ExCzNU7AItRIph3cxq++mqUr2DIfrlV0ThqJAKWYItXcy2Ej2rrl
JR8wX7QN9WLzAGnIbr3ssUjadj0aZOmyYTzikZJvabzjicS5mpd4XUWieUdXyjtSRkClwSgqdr9F
00yXN+Ug7kop0B7Oiy5p+8RhFr7F9GwPheHLO2TOM1vPSslGiiXgEpfYBHEFgpC7OI2gdz+ivhDh
VhIZ/Q3AXt44FndKr4e2RCbnqHguO5ixqPfaUR10coXu9A3g5jsAkPK2AaOfeWa/M2J8E4ZawFfP
5/bpY2rjVZBypAxB0nHVdC2R7xzXyohnRyE2ZOdbuJSD8lWS4Q0nSCqa4/VU02nxdSkdP2Q1cjIQ
+AJqmO1MUL9aIirPaiT9iPrsMYQ9sYbbEziUrSykWtt07SmRBFhYhkhaRi9SJx8kLafplMvvoq+G
m0quOp6SrUpBr+/oS8v3RSPTo5QSR22NH55g7s76GWGGCCLmgPuBCAvCGjyjmoYFpDal2Q+DvktL
oFdenyQEVajughhDeOqR/5RBKLATQOGPOwcKGV2bkI4UshWDr3i34SC9S1ULkvEEuKHoWcieRjzS
KVv5dLnPmUhSADk26k0qcsFB6v79pPUAedX20cTxVwWtfU5AC7/8ZuZGsavVBuAfMA/+XnF/UtAz
VOnhIva1CrAlIH2SXURSas43qTLKPReke6xH27We4K1VRHm3iRWfAiBEiY0xACqXIHs7kPRPe62t
KswF9Mopk7g4hL37EGzVMe8qcGHbcVrBKvfxGKS8CjxZNu+N+g0EUrqGtzJ6DEl7HTVR81Sh5DHe
T85CTLhDPGcu9NOQw9XOfLnkkkpoQnGXag/6eQbvTZMR8Fj8hC9Ntx1qdBZUoASG2QZOH2qwrpqS
eWsqfqnZFhvBO4FgDFTPAeUL0SGjUh9lanMrNBm+CZrxdm4FKkr4ywDsuTtpzfO5ISC0bMNaKrMD
UdNO8SPai3C7bUVAUc/Q5W1kxO5NiQgMtrdC7Ug5c+/C5IWjl7IPvZ+qUaabQcHm8Vy0SwKJIqTW
fLQRP4tuwkKgc7HqE0WCB7ySUcTaWQMgHdyV0UFQCP04d94mqmyslSx5OLPo0ZYeAVjZSs/dW53q
2UNIL388zgolW+MQ5t4rAY3TGDuGFVySA8VZOEUjKZlICd6BLqvEQbLJTnjCpliD7CqQ2zSsQa9W
4asVRtE6RCQRoOL7+a8hdfrNlVpxl5LexqfSvUkUFJoaT5b4EU1zBH8o/kQ0wl9UFf3nHH+NBTz7
zte5zqtF/dLCfFgGUfLo9nRrwTATOCJzpUZiBCkQ4tL5hTqZ/Fx38YutLANLDgWwbA0t+9SXj5Gi
qTc6QuBOWw062s7uPgXDf3R9ys9tJ3XcXu21S08foVfCpJVn2r4szcOJZsixUFsMX2r6czEOHWtf
7OBrjqczJLf6XorXZlKjkM4Ea2mr7Gkb7nvMqB5zQTi4CjWcIqYgp9Z1dddrvHrhIvroaQ9uiW5J
IReKjZ0x3Rm9KymkAdMslJ4tCdjg59/nHAhrSP9529AbAF6B4tvf5xGmbVj1jo/k7K7p59doDND2
wnw4djp3sG4HDMuVEfGksmuxzitojcbhRkDxxUYRaXDOQhCmeH9W3kAsRd8CWKVq1VcqChRhaOsd
iM0k8rDpo/SXQ0SLRADydLROW/EEvcu34GRYTZhvoFzEevotAxqUGK74wLT9jfhounAnqWK2k4Tq
qWhM6BwcWnCSlR2apZ7dvxZm1d+aYvFwzpRd6vYktRZkQMHL1njoGas6RXPfH0AtnfwPBNwQZdeU
1ElhTKwQqVc74YcqB4hgQWuixUn36n+NqoZ/q/Xd/S0u81lV7gvNGdCcMoQOdPVYkWftlE/aKAha
tF3BAb+USygdJX6bmywvlGOMZwE8F7IXyzCpbsvUKtsKDeGiF3FCbAdpn/6tcfU/UlicE0bkhf5R
XPx/kWH8/1BhkVbpp0n7l8Ti01uATcdnhcXzX/hbYlGSZTQWSW1R3htlDBFE/I/CoiRp/2XJuoW2
Iv8/GSmDJGlR+f/7f8k6AouKhQA6SFpdkU2EhkqEqcc/Ev9LMzVLF1FGkLBcstT/icAiQ3wSNBLY
sQg/GpY4CvJ8WlSxqFSSHsTRsb135XWwlgu7e4sfP32FL5bu79py/zx8oinXBa7lkhBHxy5a0XDS
Kgwq17h1BO9Ze0WLa5RU/EeQ6Z8hxv/+6fer7AlcMvj9QnUvCN+q5nj5p0u/a1P98+CJEhF6KrAd
FX774IMNQEKHazedX8egU4B5AzWt5NoGnxtqIn+F37GncppFR/wp0gEcGveKhf+T/mJAqWL0ZL/y
saTfBSr/eamJbFWXo59ktrwUAsvdU3OHSBAqDfpt9YPE90f58/K3m5uTifKY7BaRWsW8T3+SyYNv
hPyattn4Rf4926Y1kbqKpdCQySRYrR8nCJfKMuAislAe4Dtj01Xs/F/1FTW/38X8/vtLAQ/7fV3h
UNuSdDJSgs+2ua1v9O/yUyFuhzft++WvJP2uwvfPEOOW/LR0T7nAtg4Zwnvr3pN36Gsf5b3wAM6m
ktbme3WUrow09y6TPS6kbdcGWDsdT8WifCmehAcRKvRCWKe3l1/l6wk3rck+11IpTfzxTXwq8lV4
34pXAsjsN5psb9cqQd5C5Djy4PQGIQtdw550Sdel+OifYBSGlOK/eVfe43cVsn9mZLLnU8AcQ4je
8ZEuBfUQu6FSlLBV2uHh8of6XbLtnwHGdf1pyiVV0Bo3CKKjCM5v7TUphHqk23b0Psvlnw0x2eKx
X+KxSE8RHyEZUtKPmDIwgh5/9vDJzrbyFBFan99vWFQAD+WpQZi+WFx++EzINc1x/X76OiWmCyqC
AOy5dwHBRuDk+AZ/k9+Ne/eVpPnyKF8feIAVfx/Ehz+DzsyJuP7ePEk/sw/3FaXWy8+e2QfmZEdX
AJXA+YZUgPoRjNp039APuXIgzT17sonFKDidlIpnR9ybhxvZfbr8m2fWvDnZu0pYCwJ1iegYtqhO
9RYANJHAu6Bagy1OF68uD/N1KmBOJZGtugQz77FyYHRLTwRtRHKMAmDFQi+uzOzcEMrvM5vkgxAL
LTMrVDTU9xjN3lnJPnurrsyANDcFk93bZCnopnH31qgM3JRv2Z3wgCSQ8kNZet/NzdJ1IApd/lwz
IXtM+z5vBTCWiWecA8WH6gg3iCF/ZEe0C9aXHz+3CSb7GNDofx5f8/hhE77oK//+8qNnPpIx2cRu
rJ5yrWMT55L6nmUc1RAgLj96Zqkak62LAGHfShrfv+BQ1oSnErEREwNWzBuufPa5Hz/ZwHKFdAkS
96cjIBzIJ6Mvh3P5t8+dZMb4Up+Cm9+6ch8ZA9bwwgkAlhZ7Gx3m3PeyTCxH63PsS5H5caD0FDYS
MZXTJEWNdIUc76AypPgLogx15bd8nXAi7vv7b9FBgURFCxuLS/7pRnzG46igJXzfPRMB/myJqZP3
zdsiKf2oNQ5JhwcU3ciFNYDcVUSYp171qICKu/I6M4t5qlxtVWqAhl6PPItFHRmZ5+GU/Yo6xOGt
YTNoyZWFPRNexuvb5wlU9ZJ2azauDUrWSN68es8aGFA8vK6tvvFJX2S3xrgqPy0RvFqGwccWDP6r
sC6jAvjim4/E5eVZn/v9k/CIYhsmRAlP77KA3s9brdy5wkdpvg2dbrM8r0ThmTuGaUyiZOn3EfrX
ZP84FhsWLW6gyDCYFvW7C6po0Q3Lxrwy83MBYRIlDUQq6kSQ4iNFJ2kbI1sLWgb4dd5SuKdS/Gcf
bhIskSQtFYTw46OKiuaiNh28CU93Yu6oqX15hJmwo09iplrVTdMkjFBXLz6V+bY7XH7w3GSMhg+f
l1Sit65Wqzy5v8e0LR4W+i9w9fjFwawOIqzcl0V6ZeJnVq8+CSoarl7UGnMSKzQ0aqrS+r4yr7zH
3AeaBJMhzIU8NDhMKnrgQ/xh9LvLH2hmBemTTW1IvV+AQYhRdQKW2x1lKPIdVezm6c+eP77Qb1va
Hxo9j5hZzI/zYVfIm4DKXClfixlzLzDZ1b7ELRV+Ff5gHaXQQqKFXgoOkvJYpMovl19iUoH8v9cW
fbKlgehlELyD01Guih5mQOb3DxIovQfD8wPcpED+0NvtN6WVwirhaIHRVA1rWPjCBlu4dn/5d8ys
AnWyTfJYiFSVUvZRx2X+uamAYIxXne3lp8+sX3WyVaD4m1mCUO9xyD1oeHEF+SiXlBjYdUaL5PIg
40/9IsTrk4iVCAWW57DHj6Fs67EtajYYhbFK0tk0kSE/Xh5m5l30ScjSfDSg2zHZqOQX7B+NYNuo
VyZh5tHaZBKQysxoLAnh0YPuIFj3rfJXWj9e/tkzJ7k2mQI/ogg/qEl6rFzKhXUlqWu1apF7Eqzv
cEUjJzMK88/C1dSuozoh7tVpcUoPund/JqYvEgMq71ZrY/XKEHMXWm0StnoTTmQfsWDDdIGWV4jY
qrWMEZnSIUTs3HoZ5VcmfGZdaZM4pilhE3gDIzWIKTVr6FrlMsSkGqRNsGx+XZ6euamfBLMsF7EJ
kCP2H2pcsrKODbRf6iu1l7k3mAQyLCRPZq6PmxvRTxerPGTNcE52RhtNdeFfeYW5USaRrDU0OH8N
o8QvmuYkITQaoJzITuN8gBTkldmY+1CTXR4lFejrpCC/dm+iGp72rlGvlUBncndtsrVdXIfAfFbh
EflXRKvuo+DF6PYC+pOn8tUzBztHbEpJrxy8M2+iTqbcj11vaKKgp/GOYbmCCzteh2b/8UcLSp3M
edYrihwZynCQ2/IGR11mWn4xIBlefvxMxju1lTANuNZFLncHT9qdEgcbWhUIAFZRCOgM9uUx5j7Q
ZKqLsvU8Ds7u4JdPVfmIzeXgXVmrcz9/MtO6WiNpJ/BoCyM+2pHIhEuL5AFlO9T8Lv/6mRNVmQTz
rjHMQU75Qs3pR4RldXctHs09eBLJxRhzxBTqPvKp6aI6PVb90+VfPJPvjP243xIqrZFid/woegSZ
bNVLaFEtkmtuSHNPnwRscNo6kphefxDy4+m0ltFgQKSj/LOjUxnX0KdkMIn7DjExPoqr3GOk4NW7
Iny//FlmlqEyzsOnRytJj4hop3eHHrsHbHX3qIFtsri5kibPPX6yUePETQFxNjy+hoNULE/Cd6t7
/bOfPgnJjdSehAE9yYN0+gExbpFXG699+bNnT3Zn2bhq2in8bgweAa0Li97kDlfYl58+k64okw0K
+FnFXK1j97RoWakiAmsG6EzozMBVATuk3y6PM5dHyJNtquBtg8CoyKLvZSxbQsxQFV2/HVlvOm4+
jaLcuEFOxRk9Alkt/OXlcWfeT55sYhOO66AiI3QQ0UGB6eViSXfy0NRznwUs7S8PMlcYkyc7OkCr
vktrRvGVU7CuUAOCsaujtVyQXgx+gsfJYAoHPcO42u1975AYILvNwMXojTrmMqxP3ZVlfo57X6Tn
8mT/Gway1Lpf9wd43cIWAhsSWnrQdT/z3FSPbeL1PwoqC06nU6oTjSD8jiSc59BABzRZyKGtYj4I
EtzHAM6UeztCo2njRwNpPrJYdoU97/c2B+8q+6F2G+O4ZrunrFxmaILaeoVMxqC1HpgUX9wTP7uV
klrDETs987sq53oPHCWLvwWK7tnBYBkHmH7AhXsNMcK+j+WV4aoxNNAw/bg8OV8fQRgS/B5W9Ebu
Gj/25IMnPwXhz7J5Q1orapDD03GsTx4ujzJTWDe0yTatEqtHRkqQDtYj7FgDUcYbtBRBSS70V9FO
t97d6fbPGrvAMX5/pZMLEPgkMxbGXcswWKMEtZDKfQwVDqlg9IKWLXLNl19sJmzKk4CviL2mwmcZ
DkaqrQfxDYu6pTlcCflzt3J5EvOFAZ84vR2GQ47WwogQU/vn+ATwzTKASH1Hr2tVu2uJrxjF8qLu
rsTUuZrS2Qjx01nTjzg3AebzIe9v8axxNPUVgW1YLfGiPt1nOkyXv0xIs2p/JQmVxu331bacLMNM
tDIrw6H2QC82vkmezHuiELYd98gFH1ByWidOfCs8uddy7HHdfTXeZD0KpibD9GQ876Z/Ce/SFySU
NwpKkG+n22x9eW3MvdNkHaJiGFt13/SHnmbkUgOnu/B6DSx6esIJM5bvLw8jz7zL2Sbu02zldYyl
FEKqB+PRewizRfjUfqgv3X1uazcIMuUQdVfSXb9Ljq2NoiN6G8drd5Wvowcgpd+32pABXD+JDN0d
6gekpLf6pry7lkzNHYpT8z3N1SvR60Lx0EvZrm3Le8x1cFfOnVqFfliFjhXU967Q/YpRgL38Mede
aJzLT9/S0k2Q3YI1HERQ1KDrf4YIN6yzXG6wSsDzBlIwSKGys/4sfkiT+OElzakAJzYcKjlcCa58
qyBCH3fqlSU4E57O4fjT65hiDV25PHHaAaxImhur6Zaucq0de/bC+2IXnQ/8T4+XJN2SJETlDsoC
yYT9bbMSDv0yZN2djs1WW2EGjrhEbafL1hEdLmcLcdUtb3Ib+vd9vnqMF8m2dx6LpXmzg5OzqPfC
6vI8zr34JJ4kgqGT2YTsPVFErKX5aYbeDaJCf5bnnwPnpxfXjUB0kyLqD8jn2Z0cf1RueTMKjv/Z
r59EjsJCQRcJxB5a56H1QcELNyoUvssPn1niUzPBsjNbHwTvcEhh4YckF0X+GOv+ImgQjZfBcn+/
PM7MFEytR8uqTDnABG5asGwV6wcaABCPt5cfPhf0xElOaWFNVGGEMRzMdbDXoCUeo720Oe3rYJnc
SeCEhzfznbj0rH+rju2jfCg3l0eeiepTOGXX4wc5aCERonwfJCxwEQ+ou9fU766EoLmwJ05iQs/K
9UuZV8M9DdUU0TbUjVlg4Kd/ePlTk29P7nPYXbltjxeML7awOEkxUlcyOtMiADWDsPRdc9U0byjq
6dY20NDprv7SfM35sy+n/B5bgyI1UiMvhsNgJEh2ml3FzT7EhzHMup10Svorl7Zz8PzqnSabvy1Z
dkPQDAe3eGjTfYRkUFa/CSz11jlZhxilfXR+LeTp1Z18CMRkhf3D8vJLyuMe/WrwSWbReFrkmxYZ
ob521/VLsi3QGUqX2cZ9tJ5h3eyQ9QBH4h8xjdiGV0ady9jEScQgIKUIzqWcI12E2azqojMa9vRm
QyT0zBpzxMZHidpCIWttBagUZoGILleUtQ9X3nucxX+/N7Jsv88utF0zTGqy7uCm2qo7zY6esoO5
Q/CIf+KnZBGsoQbtSPS33lO2RMLQNq5N+Nff3Jg2dmDKYWrbjhn/6rQRnV/GunGstbDVrgxwrt98
9XKTaOMWRitbJwagN+bdBC9IIj/ARt0l636T2cUW3cO36A7C0KJ6EY76XboOnmHNv1g7HAduvOXJ
blfe0VhjlvR4rb3x9c41pvALGOsW/gz8JpSkYUzfxunHSL+r6ju5/KkXr3rUX9m4X0dyYwq/EFla
RlZp0gFXhYVEr9+IEf7WrpxH56v3Vx93EoJcQ0tiMdSlQ/5i1Ivgpr5xX/JjeHvCmN6un4pNeRh2
wbZY4F6/kTfZTl55awQCnv21eOU8n/uWk9CEikEBCpWfkILgsbWizBYQfV+HBOiaZXrrBOXfOOQe
mXXhy+UNM77dv99an/YJI+Ekdlj+sqTgPuKx4QRRc+VGMDGI/u9urjEFUQcWF9wE+6ZDvUQmlL3W
OtkWT0gHYywu2/6btAQ5uiyW7eLKDpm5qhpTNDXiXXFV1gyJYPTGX0oLLF2W1lq2lZ23upbVzVwT
YUz8HmQ6M6rphnOE9Lv2xlqlS80Zw0vBeS85H8JfiMPvrjrSz0QVa3IXyD0R6GRokjyvxGApvOGd
4sS2/E0ncF9eAzNHvTGFVetNVlmia/SHUv7ehk+N/iPUAE5We1nSFmJ8H2WPDYJml0dTxvPv30vO
gE7y2+UGaS9LUEwNDelVZ+NpudQWjY2kr20sBruyIXwu0LNZuHa1iJfeFmvKrW6vT1s8o5bZjlNr
US2v+Wyfaxhf/ZjJlpMtfRjiRqcoeCid6tA+lMd83YaLZB/aycY66q/5XbhJnGxZL+Q1zTwbo0Hu
sX/4LcZv9CmDR9kXSCw+tgeY9j9Ex/z+Xm5beyst9JdVvDP24QonvEXnmJtkcYeG51K23/E8WyMQ
9vP0M1waf13+IePK/eozTNKFsBEEo9OYk7h+GyB5hQjKakh3ctHNr0ESvk5ZoQD9/q6nMDdOnq/0
yI/sm+5XmtxKwTFzf11+g5mnTzHdPQxMVdMoBaG2ufD0px4dm6i8E4ZrUIeZ5MaYArqxvzAlV+L3
x+Gw6+ro1sN3LCpQI+Ly7GiYfZo4DqNiW7xAKnzXBe2P7mHGFO2tYXgcd+OGiTL6+ELMJbpJ5e+C
b15DxM8creY0xliN6ZqWxMcLDrF/L8NCLWX3yoafOdWmwO9EtMrIiAS6USLi77nC6drUpnIoCxHf
5NJtupvAwKPC1aggNsiJr/9kRehTbErs4oaFDxYHet3Fiz6tt1V5QuhidH2mIHV5kK83jj4t5Guu
G3vowkgHfUfjZzncd8f/cCBn+Zjnrsu/NyXKgb9vGCsA6nSKSumAN8GPdK3vhpWKGcDSevQ22Nd8
P637I2qOC9zvGvq1wv1QLMIFAPu9vko39TLMr8IZ5K+DNgTr338LvPJGldBCOMj9wr/zHhGHuT3t
dNt4jd+ab/Krgb2I7S+9o4Tf6lICr2p7KKYaVz7zuZT31beYxOlCUk+mr+XSIb6xXjEAQPmrOTDi
i2vny2ifH3ArdtSVK2KfsrxW+pub3PFjfIrOgZRFFG146VPYLqUcXdfjkFHKNB+y8ErKN5exTPkK
RWvhYZLS+XCPwmOy/Rnad/07Qj7LxPGuZUVfv4dhTj5eMNC5GsYx2qW6rmyLherbJGELsJnLcoWm
48p/vrwf5k53c/LNBF8qkfbgPqBRVcPWZv0irbwNyve2vPTptfir2BkWvyRKb1zsHTSf17lT2c+d
k62lZbn1F4+Xf8nMkjGm1IYsD8IUrS5uJrfDAWeNtbrMbvOlZCMpuC1tb9lujfv8LjuG13gbX9e0
DHNywkmWiM75OGJhxw/9Bz6rm8zx7Tt9IS1zu7Yx/CCN8Ozi2oBf19yh1U4WaO76DV4o9LOkRfWE
ktqm+Sb80pEgPJ5waLzSppgpJhhTPoRRCJ1XNAwTIt256A4UM9bdqtkqdnnEUyVaVXDjl9yqt/2d
5ETdMv55eQ7PHeB/b3vDGFf0px1oQmTTYySODo19cuKdtZIdfKBX2SqxzTX2YLa+8B/6bbVH9vlQ
LdEs5DKm3fXrH2D4rizpmfNrSqhAbaImCPMbBuVXUN92+kGQsZR0b41w3fSbVKiXl9925hSeAv9T
q9DVbuwYZsEzEg5YV+4bcbgWQefWyiSCeyfdOHWqy1qx3sTyl9l4TquRcg53rnaMrZ9STO6NeIyG
euXl95m7VxiTuFMJbtTKYzFGuXWfM7t+Q2vxeyovkptrlIwzcv2rBTIJN3Iv5elQENqGlbVSNqdd
vqgO5EcLf4UE2+LJ5JBAH2jH8UzoQY7fWwjLxEY/Y+ezfDA+st1FaVOz3Qzj3yIsJovWlpbBEjXm
xZtC5l+tsWldWrctOypac7Qd3IXrEdpMB0eDdb2p975Du9q5Ru+bOW0NY5KOI1ZSnNRxyRXEzuZQ
O/UaDQbntBZpYGDqeixusEp9LZYwYdf62lwGqytTNpNGG5MQBmeIIsNYzvFeUNR+GLbtR3cwNvqj
+J4+QRZZDS/1Y/Tr8mgz8XJKR8AIukRXiMGooKNE8lAj7466kJv+RE5nWdT9tYU4N9D43z+FkUDI
lSrTGeis1LMF3+9K90bxGEqrU5MtqUEWoKLFBu59dNN7DyaXemUrVVtR2yDzf+1njB/xi8U6ZS7I
opiKCEdLh9G8s7D1pfWQvSjYVDvYAV457GcmUJ+k8sjrYQw/bggjFjdSFvwIgDOXKeJTjfV6edpm
0okpl0Gyus5Tx9do48ese9EFDBLZRO4eI7DLI8yVjvRJsFJiN9EajSFwuFtFt/laWlE0d+pnz/nG
NXiNidZKXEk77FCvrMWzuslXkzMNVn0Zos/LkNWqwMB3PaxMbtu4wzu4uTkoHtvl0luVjr7UNggG
LQoHz63xbC/eZDtdIZ1+qx27Pa3FbpHa4pXpPHeZv/pZkwDXyuJ/Tp9qRSGSMw8fYdt8CpZIxBOm
qILawuov37n84eemdhJ4Qks2B6vgI5wW6limW1TOtSxi7jSY3seQFRp0KRufbd2kBmKYKzcslnGz
PfWozqlAWh9OOERdfpGZQ3vKHmiELBqSMWXRd9ph2NMedcLNcDSuIUVmzuopgyBWGokrM88314qN
it/GWKH/tlR2QIluT3ay852rZf+5d5kkQaoSDBWS/GMSJDrJCpDDCyKIO2kxHLJtsIE44qhr9O1O
TvmC3NSi+0gP7m29ig+dU6030LG2so0d94oWrtNu/K23Mq5s1LmfNok2MrqnugyV+2DeS/ZTt1Bv
MXF2rvUW5mryU7aB55Y9ms88HjgT99+nh4HTuVs8qPxrsKXV7WkJOnFpLmRy69J58Wx3eY3zNwsW
m8QgUckoTYwxCI8eJ77BZmy51e4d2Y6cx2vf7wzh/GJ7a5Ooo5ueWyAJKh8qu6UQGq7ltXjf2Tir
YlK1ae1gaTg69cCcN1apiJ6Wv74/e/ZphcLGXo8X+ebyfpk5NqYQdqvTIh2tf760/hiVNxU4CPev
wAquxJWZ7XKGbnw6gIchTIJO4fEDDmyI3C1b4bmVrnHT5p4+SVq0rkKknCzqIGgPZvEjEO9ydHMu
f5iZKowxha57RgLZHw/Zg/YePMg30lZZyUzUFr1H10meFHmhP2lH81ZdeM/UA0kmM65DN5Rk2H3H
dIULDjryl3/MXOdBmSQyeIIOg1DzHdsP9EgQh1sor+Edjt3DuisW2QcqyQ/FjX+vP1wZcHzwF+tz
CoM3Gi8KpG6cuHfhdXjCzKCiZ/MXHn5vDUia2yy2/WGB4cZju1V/5t8uD3uG+H017CSuAMaNhsDk
o982j+lDNTbhyufotrUxifmwdt5jssYrTN4jmwjVlAZofps9Xyu8zVV6lXGdfVqtlRCejOI85dIi
Zpij94DB81F9FF+hr0svl19yZtVOofRak9LXqVTpYBg/pfyEGvE7tL0ry3bu4ZO4koaD1/UGDweW
4pyegisTc/5xX02M/PunifpSFTBfJDHbZee1IIubIIDc70Pb2VsPzb5eS3sZDSPhGNwJtnpfvJd7
/0d2zyEEmV1fadpKfK128bG47RwXRd8rb6zOZNfKJHeJEjS8m46fxoI5+OEB2TrfBcYZvHh7+S7+
kasLmv7L9lb85n7DVwv6V/YSbLWHFieOZKGYeFkuKO+hunzsPpQXhOLRTf2ZaXb7Ta9YbP79NeDW
XNifIvq1pmzRXlWkQ7K1XjFYpWwpLwZ3jeympG2GbIOq81hZQb9woWUPCSl8tvC+e/jC106/V5wy
t/OKtj8KvKimGnZwq9xdXpZzGeeUBDBg7anmJV1onIg2+hJz1NGaY6WtsV2wfynL8naEcl47eGYg
VMYU/I9PXWl2GcMZi8AJuN9iD77SFwiy2nfZQlniTrKwbH2HYrWTHK/VROdqWvIkqcpbK6+6lGH1
tbyrtoFD2Xgxdh4Huo7+29ubuBmcwRkTpuxKLj+zJ6e9ggKTJq2NWKBV/D1BcijI0bm/mq7MnODT
boHRhnnmtlTI82yJ3ugSF/O/gtNCeLBukr11L9vNsVnHdlFdeRtpDCVfhIJpSwDbRxGbdKrj0ruK
sXJmCz89mOGP1U6u1/G76C4HxMWvBJ65G+EUDN61uAOVPaMVq8bundMmJCJXm+an4Kjb9/BhrBxH
a3kvPFVX7+tzEzYNdsiKYBTLJ23l/snz5JesVn7h88KlJX/M/eRGa0sc1P0btc0dLxoe4jJ0vKI6
hqcetVn1CmN1bmYngU0XKiRBkdg+eIPi+B7MJU1aINm40OH3Xtn0c686SaHUuPWR6qmlg7runfKm
20v78NGjRibt9FWFOdkSS8P15cHmtvx5jj+dr4GaVrAZGQyPg123KW7jXb5DUH4l3DT7Zl85qd3e
mpvQ8XcIHbV7GlmXR55bs/9CileCHqK5eiaA3KZv+a599u4NJ3ozX4eX5sfpymqd+ZpTyPjge0mr
mAnXIrnFrZR8PSWBT69hZ8cY9cXOO2eHn75f18iCnAsZ+S74LmCFQvhoWi+WvPs/nH1Jc6Q8tOwv
UgQgkGDLUHOVy3O7N0Tb7gYkRjHz629Wv7foyzUm4tvWApWmozPkyezEGqvOAnqRzyHhHRlYpscY
Q10pGqUAbUXoGf3kD/luOBgf9JfduKG5Ch1cWrFZsMXaNLWGqoD1iu6hMAMKz8Sn+tpNvn3lqwWb
eUNsMqAEEt8uMrmAhhdV5jU0y1KV6W9d75+90FUyCMvCOvUeuZPIFk0+OrE2kI90xw1UjPw37kXe
EKzl9xYc8jnmu+xFnVQECwXm9xO5JHvbJdfw4fv7sfTxmRVwWhBfhSMmQ1G8c9ynxq1Oay3AS/mf
OeLbtElrpRo+3iBhMl4iVB/FbggMvO7f//vFEWbRkRmF0Tje/n4VIF5wo63YGHtgebb2yvosJebn
eG8APOoqu+22uQXS/gT5LC/1QSLtOfBTGJBLCMVQkHe1Y/mc7qSvva45LIuTm4VEI1xvqevabXKQ
tdrdDGWCfNNw7leM1sLma7er+e9JzkGwPw469kc3AGfv08wF+r9yC07rTchyKEhYmfVDY6azW9mw
2wv2f+8lm2eSTdJN+lh0cMLu5QN9Rc3GLc+aD2/F/fx+iK/tCoSN/vekxibnnVZjhNu1RP1i5Z8v
BKiMzSyKwSsH+s/4rr556TaYwLl5qrbQ3zxb70C67ItTvCv22Qbvl9pCFOuir2bFFiADbM6SU6eV
UUB/D4nU0haeNhkXSK08U4tum8Hc9CGOX0h9iyAxWaOgMqlTiKfo+/VcPIazBeUJ7/sqBODFopAN
fYJoBFp6IBZwBPN5fIxXEh1fbxvXZssL1Z6pKAlGoX0ZQE72UJT2vgRjx/ezWLzHxv8+FpU0Bhka
uEzpHonT/r7ZZwf6OuxaH+IfQbMrd6OvPOuQ/soRAGhb/rSW8VsKr7SZN1cpUBxVt3tcvEwn+ROU
+Akq6BCz2IaPZeqioogQ9NJsk7c1SsylfMYcli+10o6n2551Q+X3I2jowfdMptrV9XujOhUSmt2v
BSQ46PT8/QJ/bUvAOP6/11cSp444JKJO7QjefKh19pQEUjzoUOGEzo3rQOrz+5G+PilsjviFdlfX
Z7eRCEj0e1K7Kfupo6b3/ddvp/oLAzVH+hpZI2Qb4uucvHfdi+B05cMLx4DNYb1p1acSEtg4BsFU
B90Pfmcc5EMDfLTcT/fANT02FwjHlr+KzfdTWYig2BzlC3UD6Jm1GHHYaC/tS3uJDvSCvKVvBcVJ
HIhPPxhAOPkDdMjWACpL6zezFoU1VZXsxW39zvq7de7RXSfcaB/fh9Ac2tgb54SO6xUs1dKhmxmN
0epQSdIw2BhUoLF0rcACWuX3Wi50aS4zm1EICMESkSKl5oSbREHoy0lXIrylQzyzCWBRlm1RR/g0
LdzUgRKifKXD/fcb/3WNhs1xtyGLBs2WRDt1UK9Azg4eyqHYN4lXXNdWfuH/z8G3Tlj1Nsif0akd
lnAaXkYCZFm25r1/He6wOfBWN6YusRRWB301z+ZVnavVUHThOWNzbC13ZELIdPv2iT9AOvC1OBUb
7T36s9abvJCyZ3NsrR5pY1xWWP7pbrgLf3X7HlzcV/bcP0ToJnb17SBdUEiCRIu9f7/hS+t126V/
HDkNkqNapWNOqFP0f9LH7hCm3ppewdLHZzfajJQ2xBIfZ/ftJX5Bno68ff+3F67vHKXIIzG1moYv
N/ub1/msb9Nd+75KVbdwfefAxNDSizLNHO1kQF6HfqTFGoXy0uGfXV5h62lMSvzvOhje02O8Glre
PvDF4zOHEzLw34ERMdFP2kv8RHfQlkcVuwZb+Vm6qy17XyeX2BxCONZTFSuQHaG4jBQ+AP9gCQk/
tSuHQs9hAhHIB1pB6tf+0B/Y2qALOz3HExY1a3kN1r2TyWQJqSHhy646T3X/SMv6QYWNxzrwY3x/
rJYu4BxDyGrHYfyWbboBUUHKdeAbsEccE+SzG4+8acfmvtmuUh4v3I85WhB687qwcrwS8d4Mqmd+
5D+GvTwYpcsqVAfBNRcfq7u039lIQ6z1JiyY+DlyMC6NyQRpDpwgm3isbTadkkHXP4WQpFaNBRVM
7jb/jWqUzdmDsxzKpe2I2oVZXlrob9ZvpUbduhv87zfsbz78i3M/hw2idGX36D2H8wiwDdjVD8ZW
IskbPpXH9oTaqjcG8aY5xBe263ftjviJ7/gmUHBrihkLpmLOLJxnkZOBigg2rlFe1xneKrn+32LU
V3ObGYsi65QD0SrY5kMJJLSFLp/k0DzlV34EyOlg3QObeFcDeVO4wKWh24ltEj8GHAfolRf7COlx
l+/XagZL85ylezi5iVinI6KgtIB0culKa8WhWeirYnNoX0NAWlXwAZDhE7qBN2CqKB74xgF4UR37
zeCWT3B2kDVh1+FP9Db8Su5q4amXeqWItXAL53TEZdWGvK57/QS5chQlRsdr2odIuGi+/v6QLizd
HMrXalVjNRmWTjbPjVm49fDx/YeX/vk8zUMYUQ7BwtnqAwh2t1JPtrnrp72T7r4fYel+zbFRWRk1
kwFt3ZPum8/T3njWoNG4Da/09UZygxIRepZHYMvMncBGHcQtf7H9mcM/WUtgLzyZc/RUH4KBXNxK
tTTJIO19atJXkq+9xwuvy5xwFYJpU8FyfJwTOxh58QtUVn6fGtvctn2WqOPk6GvxzcITPSde7SLd
JtqAYL5ElwHY367ZzriiPZkdm+fVdtNbgPGFzZijoNrctuLmlqxguXNvJQw0AmrHneG3puQFGs2G
KyOoW0dS3enjuK1IsskG57/dJOt2Af5xJsH0Jgatx+CgWFePmuVBLNR8b/nKPVo6CbOYLQFJmUFs
MCAR8ZNC15mgINOu9C0sOfdzVrGJCcOChqx26sXeCv3suTvQgx7AFR+QNP/+Ni34T9bMoJOc88hw
4FZm0CJtLPkJPdoNmOP2g2OuYZCWFmlmp0Wua5lmSjiCEi002RtXsav1axm921J/cbzmlAmhqitr
EqgoAIIW1A/tOTv/blz0Zvv2DpqVa1dlaZjbdf3nILVDKggH+TyKft2Gu9It9/ou24tNuEGew7mm
3vcbslCRYebNsv4zkGFD8M4sYmRWwEfm4eUxX/KjfUrQQnzLsjlesp2COJAQC3jjK7HLwnMwZ0Hg
Fe+T2kDqoYGg8tBcbP7w/WwWtn5OetCCsysE0aMGdYs8qJ1PggRBbK1ckKV/PbvbvVESBgUY5HKH
V0J+5PHj9396oczKzNsZ+GcLoKSNeD1Hsb4/DHf2QZ5DsLRBxCbFsdJeneu4sjoLfu8ctZjWk2OV
t65EzVOP7PC7O+SHbiu2309jae1nV1vFjCRajzc+6tg2y6zAtttT3K/VEBZXaXat86ojjcPw7wEq
35Yn9J8c6aXzgCC/9ZXgzf1+Gn8RIF9c8DmCEby7usNv+IF8bwSQiT2QIArAsf9m+gDYbDXhqqOx
59voEYK2z/xK9rHjjgiKnP33/2DBRs5Ri1maOslkYKKGlh4bAXHnAVnP1nm8qbB+P8RSUWQOVOxN
zbhV526AbPMAK4lJmu4J0nPA5ltrgyxcmL+9A/+cazVZ0uYDVpLsajf8O1DmdQdAr8FNAInpuzWI
xNLTNYcgAnYCnMJtOi0aFmsPqsCoK4Kg0lt7txb8zL8Av3+m0k2mFY/NhKuTJIFuXwYtcw2IEPRO
0ALZ+f2uLNxPOrMDE5kgU2ZgkKYObvGiO6FgnVzVffb6/QALV/RvF+o/s7CKoiNyxABFekiRcOyq
33H1/P23l+7nHFAYO1lTjTo+XpXHJrsrdODTyIcwn0NAjFh0MYpDaTxl446jS6+WP74fdqE2xebY
QKeIag2WDTsDwfQ7vXVRIDIROGU7tQc67ojKVNDCGdvlLwDfHpoXtZVPawjjhQWdg/8KOsRjH8Hd
S8tzM306xegy8fT9zJa+PfMAKmWYSVJgYp3xx2J/Wg7E+7B2NY2vvZg5nm8MkygrIUF8mh47nxyL
ixEk91t9a1kuANHBf5vB7EXIEzvr+K3yWvKdSQA4I1doA61cloW45S9S8Z+znEIwsI+Tm5VEq0N1
wZX3bKTrV9yihas4x1wRhxlNZuPr3ab9ZXqTewOpa6c1ltElr2uOrGqneCpAk4x/3/u2tUl2Ojpj
3VRzIcE3IIth7BQktkHzt5VXctuTcff9nizl9+Zgq0KKGBESRk73HZo+6213Ek/JMQts39raGz11
7Y/xxFf8/aXC3Rx8Bbn6/+802dKNDbd/yTeQ+UZnjg0lEX86NB5/QlcwWkXWAvaFThQ2x2INnGjh
eCM/aH5kLxVAeSCL/mA+9cN9E2hHuVkjoFpA5rE5U6eRN1pSGFjL4QM0HanydRSjY88Ioq15l26I
J17QZY2ZOWf5JNHxhGcpWHv0Fl7Xv3b4nwuQT6k25DfIGXQh3aaf3KpcyykuffpmNf75tKjNWgl2
+3TxySIDql1rWfqlTNcckCUhOzgIE+FTfjJ+IdeEs//afNBNprnlqbtW5+QZCxdACu1anAy1g35w
erDejNO4UvZceMn/uhD/zI1UZpm0NoxSx5ibjU8tNz2SPiZoPOHcX7lkC4mOOXgrihHNGpDwBswN
umeb7jjd1xvqldv6sNbsv+Alzpk6R2Bq4oJhCOcuBrVafaIrV3bBsM5BW8RiVSeawjzFU+51RXQp
09ITABkaeXS2LHqyp4eVZbo5Nl+42nNaTiOfak0ME8htTFT3KmebD9OGUGhfQmwWHJqFNbhQftyN
/HeOp3VU086MhhVHf2kBb+/uPwcB0gNGpHPQIBeUbsDn49nouBjixk0bfQWXoy/52XOmzr63OLKH
NQLSVIW7NGSgsURFYFtEXe47Vl8C7BrH7GB0iPnaIvngdsR3VRHWu7SJcl+1XHnTgHRcSkd5YfF0
im2LBRWtNLfVu8rN9bjzo9bOgy7R0eVHunhTl5K5ZS1zL+Kx4yNXjaYJK3YO6RBXXiMTsN2khG9N
ZrVb0Rd8pySFXzuN5SaROr0HjX/4KrvQ2Me4rj9FHE4eEBjh8zBWldvnsKjT/UQcsZmUA07MZIi8
rBKpHzUpKMANzd5rWmjuSAGV0abPrS3YGkY360uBonpredpoRNtS9MoL4ybb9+EQbeyiU+esQE3c
MOrxOR16eUS+onx0so66yaCKH3E5NVv8zQG8NW39u0UaIQiFmW0V3AGAvGOAZYAmpjti5zVECwYj
0AgvwaFV9IFZ4qXVWEG8cFJZ0AsVbwyFLnYsCkiNpZNttLyJdknZZdAEcEBTFyX9cUjT7khyy3a5
BX7zoZGaN4UtCwo7sl2nxH9LxwLa84T2ZyigxZtKtuJOi410ZzbK2DOTFEEzlMNOlO3wZKLE7TmV
SDx9go/fgPfh0GQ94GdC8JWDt+A7zgFhTZsO0rrV6Q1eepH6PfYgghdrBAFLN2f+PIw5jtathNs2
HyJirpnvpLPtyMeKWbhF9F+ZhZnf2JVUn6rh9v0HSGRj3bcDwvz8jCNvrOTXlhZolkyQpgAT2Q0k
0TqXVLw16sMR/8l+WnMwV2sWvG2hVnsyz2gI8rUeSQPDl/8RGGzNIVxQ4wJpq44XNPoFUhkSdN5g
uZH3rK+VR79+AKw5iosLrqLRwACiuhtMTxuewBPpxiT3VHhh4v77Xf7aw7bmiC49bLtQDfDSSgOK
BbVnVXfKLD1ZvqVUdyk/5k23EiospAesOZYrsrWyzmGIT0PSujp5G8f9VF8NdSmtxNNIvRki2+fG
f8oTWnPGxrDPElWnA1iUehk44YnqqxQxX988y5llCBKNJtUgQZJMjuHB+JM/oSx44N64SS9qp98X
T7l0H8Xz9zv0tRdoObNrPmWE2U2EebASyW0csga9AN9/+uvrZzmzG94r4tiOrKdTykCo1Zp+Ht1n
6Y/vP76QibDmEC6S8Eo2FmgiNeQJdZ886LscTDXdS7WPUQMnK6WAhUnMYVxRnqY6VRjGbh6y/m4s
Ii9FH/rKJBbuxxzGNTLqFGl9m8Q9O4g3e4ts41nf6748dMf0LjsjmCCgBcs+zeOab7yw43N4V6fX
1pii2HgyG13z+4xTXwl0UX0/paX1uh3qfx0u6mh5OuI8JZH9NGZ4123NTzJzZTuW/vxt2H8/z2Uz
cdpD1YXS7mJByWMzhH24Ejcv/fnZgxH2yMpy6RRnOdHO7WvjaNHmk2jtSmpuITCy5sx2ErIMZe1U
0PQplPlJB5UEJY6X33Q32UXldJvErJst5MRsFzGUceAx1Q8hmHj2cQeQXKUx5ZqogXt6nemuPUnQ
1NFebpKsRlNoMRku2kabILFYGsTKzh/MftAg1Wqjs3bl0C6YpzkmzQENTVyQlJ4y2vdeFN+wIE2k
zvBGyK7ozLVmyq9jOGsOTjMz6AFpYUWRaizJT2aPvZcOItpEuWoe65Rk2zJz1l6PpZ2f2arWHjt9
Shp6YlWV7TIwMLmaNLkLvcrqP4Ui1hxV1uqGEFpO8jNrWbtj4HDbiqQnnpGMZlDa2pqQ1oJNmSPJ
VEPZxDi3TqaAsDg3ebVHhJL90BqIbXZxYeduVevWwyAjgIaaVHx+f/OXxr3t4z9XM8/zfuQtB3Ys
KtkjV7K+GxNTQOAzZvK+q53oOamc+mQ744haZ9OsllFvm/R/XUlrji+rzFgbU2roR03r0YGvUUOd
R6h8RW5iFfFV76ErBu1wBylqS4G9xI2pWf22JwDxvUrHA7iST1xooLbmmDONTGBIgRzgscHwblMW
jyWDmEFR009Hdfv2hjnFnhR1figU2OzaDARmMvpMsnSTIRBsCyeD/wVnMp9e+kr7oLGW7YRTr0GQ
vo7FrTlOrY9hJqK4okeU7Ejot5OjdUGtIt64IFZlO5CcCh7UVqzZ+IFB6zKVtEFThKaaE6Om9oy6
eH/fQ55gHxfYTtfkJt23RDa/MumENiRvI8CoGSfNm5mMo4SwQQpt16JjIshbu15j0F2wQnNA3KDs
1JBTOZ7aKWOtO0gxBoY1lI9hnJC7lqq1ZNbfatlXp2vmIXWlBC4WUnMAK8enOz87hDcRAffdf6l3
snG1LRjVNfeVeMCLfXLlHnr3sQWLXrJNvGj7J/I+4DKcUUpag6gtuT5zKjwZ5VPGnR6sy67mvU+v
A1j5brzx970LMgT/++v8F63xxbzncK7YJkZNeERPxVQSNPFl7GgmtYQojSMfiolAKWvAEZIV9VAR
guGEE5w5ftFWp6mw/MixfhJNUD+NR+jVNTaIBMSN55hJ7ouietbprXzfIFLXlXWAih84DbQCHVSs
Bu5bGI9h3t1bvGsgepeAzkjGR9nJH04mIONOfRqN26GNgjJs/2QpT1zljBUsWyd9K+kTN8oUes+b
bEfYaLm0i4Q3lc6ZgsaHVJM4lxP7E4cV96rcWEPu6P/vJf9i1eZkgbVtRnbTGGD0hu6HN6G5Z+9Y
otNcPlXOe24plrsRMgY+k51A8S+ObOVRYYiHKYY4Zt4OUHafxuxaSsd2K9Q+TKRihNUdusYYpu2Y
5CEArLxlWdDG4NxChiJGzj13hs5LROs0LqUSLZe6UWOWYe50ZdCyvv8gWQUB2zFsNlkdga2Y46Eb
4xhyFCQfrm0ljMGXBvIqLieDYSA/gwfkIUxHsnPwqTco992ENmPnRycnbVtMlrHl0GyNXPgD6reV
RhVUhAztI1IOUNklDgC8A9BK+zmFVdyQqS+1QKX68BBLCEhC5wTNmgKc6sMoHb5N4rp9BYbQNAIB
CfVdg/9CvJLm7W88nUQG5RQl0NlEjewVcgbdqTEh511ZprqGtX4cSIGzluiOazu13BWDYe2yKU9d
C7xkwAz2Zg4uZrsu/Qoy8BdN5/w+UhB8JDn+OO63cR9rRGXupBfFSRl5ui11U9uCJBv0cipF3z0y
ldD8zCvYw8yB2AggSJtI5dlDWUTtw4jIqXWtPmwvJkmBBgMBE1J3vZXHF+WYSFrRfGhdAR2LtypN
h2Mr9CggY9VD33No/V5w++hAuveN0hAN0hNnIDYPLXSVl8Dl9DhDJpTOPBymNy0EKr0vnAppPzCe
m6O6Jsq8c+oB0vZ2arqjNJUXmfTUmVBzn/IGVI4pAySZi9wjzLBd2jvntAh7jyaddWKyN0CrL6T9
ceOUAJkY0dSx7TSQRjGSmW/cIRG4QCH6+eAo/mla5c/EyNC3lCvHDUk+ekMoHTfLq1+kZqpDuw7k
sZIeNSCnLK6mU4/HgcW5D36R2O2MDEikysn3LZIQuwFqKZXLu2TYmFzYnhD1p8yJc0iY5UAdDVTT
NIrpVscbE1Ro3nGHts62GnbyLWyledWIBv4sXWZuFAITGNNL33BAePrHumpTj1jOuezTz9riF0MM
4zWuS6ihycw8dK32lueT4Zm3+oeViGE3NtbnSCM4f7y607UOOhbQfXOJJfQHVcW614nuZgbJT8qs
cl+NGvcVc+71BNeuzrj02lG8p7K8Rkml+WNDtX3RA3Kes7TemKlebswbCp2y+lJWUBIHbyQ6v2v9
o6pEG4QF3svUGc+F5vzQqmLA3hfmvmv1e+icfOaCHpIUpq6Mpz+W3YPOp9V/1gn71Mow35GSvQBj
QPdDU4GkJm00d4rQINGoGNTnnMsgxYqhSEVf6gkNDV0dJ34XtdcoLC46SUpYSZgTUYa/qr4aXapl
auMIrfRiEVYI4ae3XA2l75ByF+ndPW24vUGeGUDiymy6LXX6SxmqRxJ3LyY1B8/u5TVkKUj4WiF+
gdoNzauOvHKmv4w8fJQkeWRiLL0+pHGQYjO9saPjViZmfC6tLAuI1dn7tBgOcEuoWwJNth8NHQS2
hjo4U2Nu0tAy9yNizh2TBQkmGvVeZoN+U0VD+8GBR70biQQLk66jsTXD0/ma653mhUb0Kw2r6shH
Gp9baf9KE7SRtzE9QHVdXgrJrXOe1MSTEZcbi2rxpjSsB86i5LELYxjyUoa+TOxjHLfvcZi+pFP4
w4Gcla838ZWbdXgZnLg6mn0HIVCsz7ESt+OhVd22ai0N2oIqupuGiL+qvL42eXbOY5h0MyHjM9Sv
kGXWCcIeRZ5YWr4Z4YgadZj87G3tNcmK6UXXJ/neZsmw01V5akhdQg9ktHHDzAZnLVUlDQRL0Itv
pw+FE2luMXX8MIQa2k+nHq9xAvlXlxpt7I6TvWkUtLEyeKMJ7Zur3dtyL0gO+fbWeI2IKo7TqFu/
kjzixFVQr3ATAUSnxrOjbCnH2w7mEAPadfHoVxNYOAv2K+rSzqs4CPDF+NhazU7VGshRpRdWgCLL
0KODPm5yFExcK3RgBbiYHnURtn7dOmOgaXa0yarh8YZb9fLOPJhTdxRmtzF6Kry+L8og5TinZv0M
ApVmm/NaeaWT4yjmPBgEGCF4f47MaFekmm9VU3RgqmYfdtoPQA0bMNlKQI4rrLwsKdrSLfIGj1ND
tqzPFGY5/MmtQkHgbSoDNVp3nKf3GrMFXtjRFzHz+67y6xpFv7z28mT0aN3cJZONCg+bQM2IAs7B
VIDYsskzpbhL4+IUNcMpwQ3hOiITbvY/khZpxIFUO9lDuiCJTPSE9hUaSVT5Q5ExhFZoglrQAF76
UrlFalyAVq9fuo7fKIWiZleHIX2VNjkb5QhqRMqCFhS+04iGJQGIIQTEN3HBA5kNbj/gVuIBlrE4
Y8pHlVJIAtHeTdLogpPxVgwaWPvCcge78CQJaMMERCIk049FlR9JVB+6CgbTzl9uvlzKok3omEMQ
91q+zbQQ7VGJDs+Qh4EaeIHKi9xUyCwWqtsq2uBi2Sa7iqGfArhHR6wL3aZCbRJSBkbqHEiX7iC2
GQCwGthtckUJ51Dg4CR1HozMOlgRKJ6n6KLy/jIm4JWNNF8bEhpEcbsTCg34oAZ1VaL3PtWMc0n7
AaTFMXOLhgxux2vNDWshwekQVpdyCEEHBV06D2mkfWoDDOvodwbSGi6Jpm1XJeDbYZB1j3dZDSrt
UkFQod6Hpe2CunhbV+pv8Wljd85ldGTjCx5uMhsmqE8TVDLj4S7qozqgbXY12XStoFUyuQWVpTsO
1gv6gC2vauv3caryi+x6dEC1rIxcoZHIcwAy71zbtE9aKyoPTkSM0hS6pJI0VW7b6uPRkg3AHAZB
dcYeH/O6UG7cNw5quJbp30DYP5zBBDMutfHkF0JstSHckyQOOnustkNvZr6mG8ecyB1ECkafS5li
eSjQ4Sg836K3yo8dAhuJKy+mmm55xe71xnjgTuiXWQ4WHGs6VLyIN+2txzXs2h+8Gt8QiydQrlSt
l/fJOQPrctGlAWqIyTPeFHDNCQwUqXpyzbKXIL/s7pNIPk4kl5DS7kPuUt3cTQytoABB1BtN4qry
xgFbXTnCk4PE2lkTLd12jl6/GilzNnEOQYME9sCIQL1vhIZHdAmvRWT1M7Tah+dqmrZpOGwioqVv
xCTt1kJeyYsrTfeg2AbWoM4EeqODNaSFqq5SB5IpMqyPuoauGmVb3nX7us9fQ5OfExLt1DhhEh0a
+i1HxLuYoxaJ4xZkZb2pwpAckjzfI4bRt9LWh0vY6I9xH19ozoDrL0S1L80wRLwtTM8mCjeFozaC
SMlQTZDWhn4QpOWfloFWudag9a4Np32X23DJop2eZddpEJ2blRnAQ3im2QhJwbCJYb3HwIzZSxHS
O5sNmecAXCrt8mVkzBtK84Nm1kfUo9xfxmPutTrcQNXnSALYoXAZj+9FPD2ZeboZDRFADqreW02N
/qvI6eBQw/uxk/znhDMo84hsY6sGrQvV+mAw6iFQrI98i+pZUPQZ9fMxEYHQOWqnr4DRfXTTdNa6
/qK61s9ltkmdCsAQ2X5osTikY3ghYXmc0uKsY7JOrQe1GB5CHTJCCBseLeIkXjziTZhiPKTK0xrr
z1jQ6hwx0w/jcPTHiDaQUwbNx5DsQVpJ9lropHtkQM09RRNILqDOXbeZ5kfwoM+0TSO/0dWnNaDR
sjV8IaxNISIjIBqIENNuMxWG31Y421zl5WNh19aVOKUfMusSl/AOI2Ts0WQCwV10UeS9Jxwc0DpN
7b1s6sot0IQCJm20qTYBHyS8qSpxDdbDwStMf1TotKzZwVbWEzqvJ1cXIvb6rrkIsz7rKQ5kZWG3
pyj2sHSvtIEv3yRA2jk8gi4s0BOawzxdiu3UYHDszAPSxzAKWgf3rn9XZc53CUrlLq9DeuDI/QEB
gX66DFxpF7jQd2ZReiqpjzST94r0JyenjVdM+XbSnY/EaP50pN7yxHCtlh8QhP6x8+w3zArkhEX1
YyrSZhuP5KoP/LnVgGSP+mLjNJ0P4Uk/a6mXR5GHhgrfqiGH6BBvavSAdhAejuLPyAnPAMR6MpfU
Ze3gZjUH5Xw9Xcq4fJdZiry4GKFiDBCD1al7WzbSjajZ+qEBFpkS5JSyNH8XcQZNMICzFKP6ERHx
zqR25jpt81DU6Q5kMI8dTy96nHkclJZWrfyUiA/JewRV1dlw1E+zre4EwqpxylKAZjn+BHpKbAcG
TqCF1GFhAqLXvLvmdYeLgfaQjT5W1FU0feqm9t2G5PadHbN3OhgDYHAARjADWY7CeTBVYUBmwTT9
IY6vUpsu3LbOOtPPfQN+/yhnG5PmTRDqiJkcSz+UwIdQokq3TM2rISPULQV8Srx9hfGztPozGeQ5
o+V93+WoqWlePr4rHImsofdx9zujgF8DiEnpzyb5QNPBfa7/ssLfJOwmt0Qw5PwPZ2e2Gzl2relX
MeqePuTmDBz7gkOMkkKzMnVDKFMS581pc3z680XZ3Wi7u3EaDdhVTislhRTk5lr/qGtH0WE+lF/j
5F2klrw2ff1ZVC2ofknHXZFfUseoUAquBGFkDSeFTlHrIB6nrlsj0SYJV4fN/uqVsKqetqJMcw+c
22FeDVXYN0VkmS4pX3PWho3wz3g8qeqzNnHaJBz/sFnm/eJt22UECHm0ro/srn4v2QOl0cWdNOJN
1/eZBp5R6Q8oZljUqXRSHkX3jhEwy9651Sfo5Gve6rfeukSLmX+KbXjIazCXdojUAjXYr5+tRKvc
qLjOnXu7dGFHlnJfsoUlPhXUq6FOs6mfiGlASV47Bznp0ZJUkau6HddFuKg0BsgGnGV508uL1ZmH
Zej2lnQJvl39vVNm7CdMa7nOyWVWpb1fVjUjgeYSF/Npm4qgLLZg8wYVTn2/b+SrOyP7SR/nLZW3
hce9qwOZcZlccr25zcoyTvVkZ5LUFNDIG64ey2hD2qixNEHSyb1smW20F4bTgzLsMmrNR3JzUdsb
ZVyO66eRLIxPTjzZ+fvaJx9zyuK7EC5ibnu7+nT5l9TM0K7Mnzy32EzT+t1Mxs96tH/22/jq+OYr
YvvQ1MSzRHcdFf14chKgqKZ7ILNmTtvQSrJLWqz3jUoCzRn10FBMUVkG1C45UrpXh0dvY373VvEi
Mu9Jr7OgUDIq2tcpfSzq6dvqfwzjy9AKFMNvs39vFznb3o91+ixtFSw9Xbziue+paPWwACOuaNeH
kcTJ/KVIs6BrvLBljV8zn7sRNasav7LN/J3m3u0sP4hKOq3syt70iZ33zmj7yF6zW1dUHw0rGgV1
7k25yrsFmxeuc+/Xhi9yl87z2eL9mlfiA627MhV15LKdd0A7Q3/OHfdgWIKeSetXan5vzqGa1HNT
vuRS/OjdBsIBoEt0fEERKY/Ys8GPbD5f1x9N/+G659vjpTfKkHP76CgC8RqsV5xW4ktzTq5px7SK
o+AaKc5rANONS9PvTGMv9ekuHx15XLY1SidlxlOJyJYYxSlL42a7a9bHQdzOZAf02MB5E9IMYbE6
0bQedoR0D99a8tyIh6SVEckqUUqsbtGch9k6NhOvsUJGNjy7uRWatYpL8eWU2yGdtYCvn3LxZUHS
M4nZ99efcvJvNTbzVX+izTSaKu/Q99/u1BPdysjo0QhrT1Y4L9PFY8EbhTp7KGaz9sMquj4gkfgo
POeYOms0u2pvlnRKALDU7e9uKENb2N+94+yJMD/kvtjb5ptFWV2WKMbNJdqsOWYHtVssOkUVVish
mXP54HvTqa9tnorGiiYMULk45nCRdd3shMsF7JB7wzGGOI41taIm0gYgK8z94M3noR+exnUI+mwh
0HfRDolQR+G6HxMwHkfKbpndu8nmcq62QGMJaxcqL4FWZuunUZFSPCNtcX/k+e/GSmLdtJ8bUn3a
/pMVg5t3DpPKOQ198ubgKVYbrmtw+kW7STTjh6HYHPvXpf5o3PxW0EySrU6kzJek5TJK+OXrGdN0
3jx1Lp07tc+AyfFZqZu0E69rvr635c6kc7XtduQgxso6aV3zo0jEuDPZwVOVACvbXHi2mYRgRfs6
RaKaPEyKqHR98XQeu9mrho6fJbp+yJ2LubSP0zhit7fscE1hwOv6rikqN5SaDWFpOLGcFJdE5kw3
G7/RE5wAfNcyBf3aR6O+kqgznlT2JUYszHaavUounoQE7sBfFCn3Jg0XhRUrLwmr5Lels3XrFC5x
fHhDuG1JMILxISBwgJymmjcG4qCrkCklFUUNxt1cX1ua8tiaKyDzLjAHonvyJpazFVOZGAkKqMTW
RAvvdob90HPuHYFqkIl3G6/B0Tu79ggr8kwuBrlzeB1zMz9oWot/4Qb4sJBNvCZEyY81SMYYNDZD
uanvy9I9yPSDovk9o1zc2Pdu3fIz6KFufC1mcev4+b6T7YH6yBdH7qlXvJ3zJQZYjqzyxtanMBn3
QyputYRrplehNf0uHP/er05l/rrYHyyxwATy1tZ6BtxMVhhC6jCfhyjr6F+lhtKunXZX1IRUuRyJ
HItDjv4y1bu9SPLbRpyy8rNNbgu8BpvM08Og7mmCQ7l+bN0hkvndSmL7kF0SjoABDSdRyO0YkMIQ
eM2Gho2n2Tz89vPi9yLXFx4NP12bMVbSobb63dvU5Dc+v1szt0MltrDR2ZsWZqOCPSO1JFCj/sKy
VEeoc2hcM+uzC+zH25mPkTBaMPv0p2+ZYd70r6W1K66gS5F9ajIHgkDVUHSv2ngZZf+ZGDUXoKru
EFrdLsiJwkyx5qXH3K8I9fs0bLZTo3ttdSNWleYEaarFSltPqbXwgvX67I8SJkbuYVg4EXE/8D5m
upnuTfXotLCZz572YXTukU6ZOLfWu8Jt4FXGWzvP2HL84tz1xXev+rOeOx+tqn0Q3iY51MJ7nfLv
KZl+NEIHbqt+JAO7k4GeTUu1Z1I3X3pBwsNoPCWzPOl+/7jMs/UodB/Xx/3UnSaLx8jo7d3yuLIq
d9UpAWxPrnUNIIvdQbRL6DrPYnvauK11EXs4qLVE7lNF6FMq9WCdnR2X74vmuYz6YzH1j1en0l5R
iM0ib+i70h/Ej7ZYS5vh3mmaqNw22z5Ogi009OlOJRsuz73vuh0ddcNsPV26wZ3v13xCaOJmdvXm
lV32kVsaqEkulRmIwfR3Sam1O29T4qe/6PddqmlvrpmZL1JfdRV4bp40QMzg4ukgRfzfEJL/Z5b/
3+Mz2PFU60Px3iz9czfd6v1D7v03MsX/i6ro36MxdLWVuu0M5k1qpyeptme0J6//f6/63/RQ45AW
FU2hWBsAX2hOYGHYis0P60aX/2Bq/+NfWlGHv/8nf/7dtGufp5n6tz/+/bmp+c9/Xj/nf/6df/2M
v++/mruP+mv497/0L5/D1/3n940+1Me//CGWKlcMWl/9+vg1jJX68+unX831b/6/fvAvX39+lee1
/frbH7+bUarrV0vhRP/454eOn3/74yqg+I//9cv/82PX1/+3P8Lt63eWf/z7J3x9DOpvfxjeXz1H
133f9QVxBtb1cpm//vyI+CsLseH7qA9NwwM9++MvssEA/7c/bOOvuu15nmt5hsN8d62eGZrx+iHL
+6ttCd/w4Xp9E/DM/eN/vLD7f/C+/3gr+D38889/kUB6DffE8Lc/TN3+V1mTq2Mw9ngRdCYL3zTF
/xbE0Cy8tMKTYZdNTeAK2lSVlOd5WPpQkew5DwWNfLWOc08vHprhDfgRQieftrg1RzAQbyPOtynB
mz3rmNYWdZdr8irgyI5K+XGb1U9KI+Jhy3IfEuqx0MHcbV3+KB9tf/5tj41xMhbtgU8463VxdOmL
CewOTUzpiXOqZHfoLAQrjUequtYVUEHXaZwUFIOhLr8+G4ssajz9Y0yZp0wr0vLKifNM5/FtlENI
tD8DgQVcNZr5Zeoz+1ECtKWilUGmeV1EF2Ifrovc8cQPvbadLu7WzMFS5Cdp63CQZfm4jSlVGhAM
9P+xDDkD5X7DOAMRKj+Y2+HObZmiK7xtltgYrtV5NCvi2Stk+6sPRKmT1hG0fsZJ55caQ4r5I2Vl
TW335Hj2t+Dpfhrb6i0xsEH5M/zvkH2D9/1QrRD7ed2cUBSHuZR+xDJwcSd/BpBhhV4kVKw3xQny
/wgYtNJ5dFRMHyF9zrG/zv6+M7ZfcGNvZg3MKb1hZxTQWPoa+0LmBO/MP/rKPiTWrpRfWTFb+8Jw
WiYuM8oGXwtMv8Y4mLbBVMgob4xjMhen3Df1sJbsTWWKh2R5t+zj6jsfXGqUxgO1r31fnQk7CR1Z
DJG/9nOsmM7GVK67OvF+etYVeyxL56BS8yGZ1W7uWbzNXgXNQ1UaT3kOMlsRBxsllfw1cpoHjjQe
i3mcSOUbGKPBWnqfhR172rDzkyWSjiligssoZOqAUGQzXOpCq3dqytmfcn7oxX+wNyqmJ/QE0WYW
h8S/ywsekoM4kHMD1m2UW1g2xUkZCzY325/OqBvCqXZSRKqWvydiN0htSE3oETDehqvS0r4ap0Ab
curV/JYKCG5/4kkvtndIr5NOOQLZLNNtq9JfUmY3G46R4zivxyyhM1oD9w3cJf3ZVqMTFhDAgWj5
bZe0b1t5d7S75TYVzZ2fNrTL2yD6bYvm0iQAxBm+oRnvIB4Ps7cr9TQ5mgKcy80P69KkAffuDwQm
Fg4cNDKKu7wmMX7VNWzLPSIG34CAqzcPXXqVnhonjQ3Tel8lQoUxYcQztWt+UpcfOv6r08e4q9Lx
2KnCvxk7J4DTrgNH18AZkJ1bhXhNV4IaU/tmBOChGN3dsRfFo+XrcUMzTVCCo+/kZOvID7oq2Er3
TXNHNEPKuWxtf07n9rbzcJFcFzD3ShIN8jrpV14e2jkHQN1BM5j2XMTCcKvYzrQiQiF0WEQGTppD
CiX5bvus7Kw/moONuIPLqS/L2zQt6C7wNn4nq7Nr8824TSz1gAzFDLLTRKLYLluAiNDm3Eg5yTh3
W7x6N6DW2l263KSko98WxXgaxDgchoqCbXOBFNbrJDLIK9QGkwHLMmnceUYnUbN9OXDyRvlz3pLY
SkfGpMVW4Tp6T5Pvj3sdQCWYR6JONFO2+1lI4pxAN5iwp4ON8i2YNr+IBCBLmhRnQ444g12guN6u
Tvo6F4DzlRcl7nqp6+06t2H0QQgyWYsGJSgPQsyHZCmg9cwPCSS0H5s0xgB34S7eIjfxAKHdBZGN
ySxpGV5QpVDwee3MQZZbrEnD+Lr5jRVW9rN02RDc2vs96e0caL56SnTWHn86KEb29PqmuF5ypYiq
34W5vqCFfjTcfCD9CGuH0HB0raNaTtZdjyAusYx70L8701x+U5sFOkxZXZwZhfasp+RVT8/96g4X
Y0qn+6pVO6D18mxP4m7J+mZvmeBD18iPafLL87qSyTwuEnulg2imHyTVnQvn1DTNL47tRUVqtLFb
9ho2NlZLjsEitFwEYu5zM7D7cAtArKN9ZnodL0Xj3CWbQx6rMR76bHoQGdyrRP4ueouu8dGLXTu7
6Kv2Q23oW8yZk3eSDgulqD7HedqOG/xNiiQBfB0swa3R6gBXFrpiFbRadewaHwqBrpnQmN01svjn
rq3QLajZQeK0eV/F2CrQ5mmLRO2s4faT60Ky97j1hYn5gALFO0CxX/qFlbo2u0dvMvxwcK8cuzWh
J9mKyL0sNrRxMlgIlvrkJedMHEsvwYEH3aM40SCET4t23fPz5ODO8zspOTsbdQmC85qbQge8IYza
2mcsVO4yzpFqhhVmWXIf940TFPmyhW6y7F1/+9aH+UMb+yoE5IiNOn3sZ+uiebW1w1R0hAzy4rZz
P2rfXomz411cq/ZsmONN2UzlYfTPfg7NqUGpV/YdCEOxzz2yds3sWFvTe6F9L755X1lDFy75jF6v
MZ4ch0jmayJvMdgnSliI2bK810YDXWn+1HlkyQFe+9FtZ7kba651DW9GJgA4G1FFswWlYZcQsPm2
ojhN5ye3BTEhWyZcpr6JiPmwDv3COY5ChWyntT8gcApx2m67zcOJRxqmdeZk3htyVpHXDcgPNjVf
EptbobC3CEQVlYJLTWAxuh+ro+09o9hXgBIfQmmnaivDTpTec7FCV1lt0UWbw+pvtUgdpNmtsLl2
E6Wb1ON6yKN6qcVhNnkNy1zIOOGfkd+9L8rsw5HViMffAKpUzNWx1XO0PnK4GasO1KxQ4Qjnv5s3
0wlkk0Cv8/SZdI00lpUDfkjjYZmN45bJj5o01qNW2SKwmuF2gu2O0naUOxN1h7vN081qINOVBWt3
C6MMnNbfjkuR7NrERsQweR+tmVcH41oYupUOgrLKZHseUaisXnfeuAX01PdBxdYTut/1OIgBYJtv
19nXuF1nDHWJzqfNcCXkWTOGUD9OZJeNyymrpp1VsAN6mWnvlkx/9Cv1bS1pddf65jta6mU/Lahk
lp7YNR6q+kEoqkVSa+ebvkDRVQ67Hpbotk3tPQGrxVs/SYI/G6uLta0ewmKz6almPpwSZ71Iqe8T
uzZuU9e/MOHTaVdWRxReReRV4Ex6BhCLbXXXKkRMpU+CduFb/j++RY3XyG3AevLFmbFnGhZ6VVpI
oM8PTjLHa+/SIibdQgVWPUX1+lLkkWZ3Onkpsg/ENFdQNjUaUpmNp2Kd/HDxrOGA5BaezSSjcZrn
IKlnfwc3+uSsCYrArioPrcbdimbv3DYb+L/Xpaey+3Sazg83SP2TLdebxgbIl8V8bIxtOummN5xK
q7mzxvmGJUXeDo1T3mspt74cXfrVtx1qIfCepBgJbFTQ3yWNzUaLx7falg+2i+3Wn41bupdO5YZL
s+lZINy1jS10Z/rUPupJ6Z2hl4+V4xTn2q6aKBqSbjwj04ArduE9kmroLlqe3uZlrXZNBRnoOBX8
9mYNXMFLv9Mt7LO6LmzaoVN+J328Tq0fJX31wQvVDmPvHu0aYfumi6/KKOgBl+h+rXYdUOsgvjBM
R8ZY8TRYjPH3MOcqSgyt/BM9lnOlRXrZGWhZrP5GteSbNjM6F132cd9pl6JXxd22AjqldjTO7qks
my+dgsethjhAIudJdVMPA0FjRo/U0THDZWXOagrttR0AtImoYI1YvP2UdV5E7hqQntmfbWc9LiI5
SGdRaIn09yZXiN+AencmfpOlXuzIqRucvTjSrR6eMtU4hieHaWlChNDmN0bVALpOSeBXeRqsK6cH
Znbb8hGKAPe7g+DpaDM+9MSWbp4d1401hqvWnBSo1s7s92p120gMxD6O2nApNvaYhrrFgIPha+xk
oJHgwzxa7Sp+vmzKM2BnlChOVcJTdQcSsxgN8rwPi2S+7VXCjlC9Ni0yVcuXv1DEZlHXw6xWYlME
kIxJWAwmJsyRgkWr181IkD/1UV0KcFu8NgMrkzSikdMp0NooNYQWea2+wKtz4xUSoZCcB8bTxPtV
QVmFs71CK7iXFrldOGrza9IbXbCq9cUfWlJ66tWLtKVWkfC8Im5K52jBFvsS0ZFmol3Bv45qd63h
MnrFQdD2T668X9nLTCJawqEdi7idQU5z2MLV9pCtOD7n9FzeIBkNEjebnjb4C7Pz3SjrHTJVFFkd
ncyOSrTsQ9I6jeNh8jzjrK/Jc12AkbFEnsfECBt/NSO//bY0cWhspuTeQEJj44Nt4atSalIig/TM
oDOa91a45J1h57ZtQ+3KJDmvtfmkxqW80yp4XFF8Wy8WM2KEDQWubNbsfdY6O/DG2wSDQrToZD7t
a7T02KmLlzFbcMpnLohoz+w59DK8voJlsz1U6Q2hGDoiBxOKEWYb7S5vQOx2VTh2G0v64nxonGDp
BDntOohjgBe/kp/F9Dov+POHmZ8BdX4dXrkYWYxT2CRrd7TQbqed+9NH14pGQ+PNTABQy18VKhQ4
Slb/7Cuv+N9wYXFjTg+b4snupn2La0ReUqvxj+4ynHSerKYNH5LmZiic+mF1OIpzoHyzSXa96j5s
zXrvK5STXbLPUaCYMKq+MEZIQlQ367T+HlbzWxubc5vxeesy8aRBeiacoWWkRWoyXLm3unSoVNF4
Ub+AWapwUB1AMESgR9zM1qH1GdLtYSpKOyzT+UKHqHn0JWtork9JXM1tRGGdFjWufyoTvz16i7s3
nea+K7UEYwA9lxPh563RFvvRQ4nk9MxYbjnv0lHQN+mRWlIyTIWlDdFdNXuzkSjdk+Ky6BY6VTgo
rZOHCWg60PP6Od3aSwu0btX+h99pP3u3XDiNys/J1hwCFPLbzLtuEWK4ScqWPGrvYNr63aDa6YBm
zkKzoWJD6/dGjuRhSD9cq+uPnlX+WDYfTsdafnZJyibnkViwtR9DC0M8CTSfjdCKc89zr66aF5UZ
iCsY582UUuE8Q8ubai0/nt08Z+hWAzcBnuk00BF6jUJDsHFWa9tx/00qWvqRmt7aRoJe6rFFKsjO
rsBQ8gYWYES1FW5SvC1ozu0ig4vp2vvVpYFb9B8yW5FN1DS71dW0BLnTM8EWwWR4H6VTiYNngrRv
xl63RydIVugY07KjqkkxqykkAf7I2Joi++CAVQWFd6zVoTUQ4ZDPV4lp/drktb6fbEBux+2+S7TY
AwBUWRf6rm+fpBQmNyZqy1lx1BluEhhM1vA1ULMpCtPBnj4Xox1OAzNraJfZOx6sYt8JeUwGzz1Q
vAbzgkabrkYtMdewgcwqriaYpLuO9rn8KYzqAinio622Yg3cDuUYH76mX5jSiv18pom8cMxTozP3
JYl9VijHpGU6x1Wf0OinyJNckU9hZtU1tBZtps148rSHlmCKyBHrUz8goIHSy3gxcGxPS+n86vXR
iG1snlfFH+Lu4We6pegsqvMk008zV1Ygc2COzX0vQWmA4b6Fbpu71NZR/8y+jP2Bh2Xr9edpaF7t
Li/DxV3PQEmPswd4gzQqgBidI2so6qD2CZaoO2Pat1sW97gv4j//hhiaIizSOSBbpYt0rE0aurLR
bvFzIGfL5h7PDuLKQCzcQG3ivHgjCMvEM59pe2hPDP233dasx9UaHrdhG1+qUUt2ZaO6uB7bcGxc
9WyiABFUQJhDN5+mZjznfs/zV2fbHPVBBKvwLo4q+rC30vfesndkfbwiX/xd0v40ZEnYTh9VlZfR
WGHTqswWT4K8Y6LgBHGmJZZgaEpSG7naJbuK9Z6VdhnjtbnzLFXv7ATXBUamX50mfiUb93/lztHA
/xNWxs+hey+75oirqIr6YYmIa0jQF6RAYZW9kYyZ3ifj6t7B3e0Jb9m7jWEybXTPKValg9Ol98oq
0FD3Rc1POQVmMe+mqkeyPcglbgU6ZidQTl2+pvOooMzzx8YAjEHZtNxk1gb5bWUuPUkp8rwp369e
w1vZXR+hVha3wxqpMk0OjnE3eDzHvEJHjClac6dZxRsHbVQWdnq7Gdo9xtvsPI+Dt1vkRCz4tnwv
uXZetXQ+1uWyq+bei8XE2YZ6LNAAb4Jug6jaKhf9+5bd06kcJiB+wbbkCUKX9skZ/STIWXKOzB3A
KfpvTGLwp4aV7dwOAjAxBVONl0UWuhHcKzMkH2e5wD0VbZ2z76q2Pg3a0ctd6pJ9PwuNDPS655zf
VZ2KtBaBmrLXyFyHOei3fNkbHi5qsVL4rVVvo5EdeIIdCt1islreTK/JIjed9RDBKLub1ZxVWR2y
jqnOQam4q2y0rmXNYjUV902xcLDyhfnOPCB6RRUVcJc1qvVmsr03C99ENObzti9T5qDRAdbkOepk
WRH1eoOdxxreirJHzC8aIPei3SMcvPEXB2VVOj+0lraEapPvsluzG0NPX1H7fRFiqwwkLWWV3Sau
kncayri5YAGryhsweCPuhOsEPO0/GmSUkTEyiBX1DgVpHVfd8IaO6nuwFgB2JNYFqM9OoWqzG6IS
t4ERt26Rfy9UWeBMA/nrKWJr1zJ01OxHWwlh17n83OhDEL79qSl2DYxJZoihmJF4Xb5nrVwQo+mU
Vk8nHhJ3QlrzLsmHqPM1AaRftdFsAG+5dXPSG1KACLvZZeTeRjh7eDhv7T349pOBx22HI0zxRNUE
isAljxJizg6ioohiracXtpFDanpblAtse7NbfCuu/ZQG2XGYGWv14ptLpA3F0G8h4tUd5w/aARYW
KJAc5ePV5GTqxPmVTqh4vB0QOwP+AJFFrSRtbEq6JhqXLA9z37iXSb6CZfGnJbPedY2iOq/FCOKi
k89HLRxK7XNz5H3t8rBMDZAPDw9COte7RbS33sSm4jb2wZbymRCnPrREUcUrtRodBpAKxrlqKnQK
T5ocAdjJxLs+HM0pfxXODptUHum10nZ1iYy4dLEweInAND3nB9RyJbFPuRXoqC30ns6FdPpwO6+E
xl92mSjO3H1NrLumFvbFNIX1Q9mUVHh0y4cYGdv8Lt27yagfFjPb6fmmBcuyIVPivqxTB81BAWSe
t/bBGQy+O5cHG0vdXpTfXWuR6ltd1OVtMeIpwEOA4BLcPNF8FFfggwj6mVLQnQHCoZlMx7Ldaw2C
ha00dkaukN6bSP4XccEP8GxzRiEg4dK1UozNmEdAAMtgahJ8hFr1LEf2GEMwMuhL8agS5CYw522Y
I7YLar4pekp8ZTWJw/R8E2ibw4nDr3LrAygp6TOkZ0Q0aZnzCVIuws7OosHZjnJCVVsMmziaLPaO
gWJmmOadyAsipUqsZUhemQdIlTXAYMcG+05hJI/8hvtdbQqXLln3lieAETdG8zjTUnbdwt5TkaPA
wpqWl0ukkPKcXPuV3eKWGJwLDzxmxN45p+nqBV7qG3tOboS3XvUmvTTGvFLHSuS/K2u2AqNEN6lv
5iWZVBYRXMcVOgGqG2Cv1N8lYDFDZS0IfOszuMQKi1I2oTKX7UFU5lNlqgMyJwRw17TXtj6W/vwu
nPQNTRC2jP7N8EscYFXqcMTy2aJ9WFPnLR+B2KrWUNHqehSrMYc619YSZvlwGtwgt2APdSIxcMMM
T9XgFwg5GQQ6ZW6hyEZECbP/aAv3UFXQJobGJ2+yDLMk5bT1uAfKhW0l81izCq9wd6nHlia1ngAz
1T1mv3QL5+W25RM4eEqz/Oj36JlXSBHxq6NsecbAM5VcI3PX7dAc+0FXZO0B9nKHOvnFWqcS+Gza
taJ6M/KpOx+nykaTXvJkqkcZOVvv7rwbo9U/BwW6hHvBipyRi0ujFM+XSexoPES22Rl3E1ZiJE8r
jzmM24RnBoswX2t1MW2oT+LKkDoifUGOjFYAQ7dwH2c1OazHfhnCA0RJXfj3qFMrvX72FRSWPlfj
2Uitepd0qxlqKOZ1gfxn89QpN6CeGoJfItiXGptK/+It6tlYhRN2XQMu1g4pY6G2gkuJPQdJoPWz
ebdNoIJs4tkSryguTeAZLHkQTjXLBjgVtt/+rbWRNcn66DGinVom9KVBw+xN627mWpyd+qPIrd+d
00lgd263zHXevdYYAqkNXoDPJ6SO0An6Fn5KOdKMZtf22JHKJpo0f4wLiCQG9/bJzZYuXtL5Hnz+
hsj/WwNDCmaGNGiSBBw0s7N976exxPxBHdRt2fzaxn3ZTXJX9+5bVqs7fRv7vbDKd4pWv/nJjbBb
xFMq2f0Sc3pcITVxIfnfVb+cRQJkJd0f106EJOkfUEne+CYIXznOj3ItbjSkfy6GE7sa+3OJWLJO
MvcobXLRRr9d4nQw3/SEzczu0SRfH1dX3FY2OvZpt0PpZy1r6HQ69sFM3GXGaoT5aEC1W067NwYd
Ee62hLm2OVFeokAFso61Gd863pOikeLs9EZI127k1eNEtYZR/xdzZ7JcN7Kk6RdqXAMCAURge+aJ
g0hxkDYwiZQwzzOevj7wllVLVJbYXdaLtrTkQqmUcHAAD/ff/2Hd2ejRXWO8kiW7Crxf0vVg+k+N
7JigTPspChyOYZPOY0YZZpNTakxhcM0fAMewbM8Z/Ug7za/FhHrZFizNWBQ+TWYFubOzq3VSOflK
l+lLOzenYUr9TTN2P1Mc7AEAaEqws3kwVSWOuX+fR1B+E+dH5njFSYroCe1K1h8Sq2jQzg4rbIE0
yMWnhDat5ggyKv8GuVayqWIrhT0tn/tCWlvXasBuKRq999r2w3HIeV7TyXmBJUWQQDg/l2EiN3E+
MmmEWjEYxO5qts1PUNSQ8CgP9w+0/fjdoDiZ3epbXPiAB+nn5YADFMfCI3IlacIy2FSrTrVfMFP0
tqoD8oxFvcpCQrHqCI1omK5LpS5AcjAcyuhEgXlpcrJnw9rbC1eD/2d637gBNS+foKlhLLmxhsd6
4YoxIt6UYf5Jdt2TRBJIGamGvYSms+4acUoDn05IGleaPQo6cYQmMZLSIjy6kaIP9wHofNAvDNDv
x9HKNijBN3WR0DRZ0XAUTfaYd2ALiSeekjT9acT2uYRajW7zeUC5v7ZTJqimmq4amqwiqbZ1CLVA
mPQY8O40kMGrmWNDOHXHeOpecgX2Xb06Ay2Ps/gsurW4tqrsHBtlcYjm7KVU7aVF+76aVGDuJuxJ
1j2ZVNvIg5RHgw6xrTWh/PvdsTf8G6JfHkPaKqcznmvfm7dYqDhrp2lf8ix6tp3A2ycSlEAWBzOX
gKpHt0LPa2ZQIvGmU2vcDje2im4QMSq0F/GpFgF8kAIdeWKcrGbatWXWbT2t0P4wQHiQNcd+CDc+
Bijr7NiZWb/icAeo2VShYfEHDvXWAl7qoiN5PNZ6lEJss1z9VDB7NzZuCjD009tylJshK1sYbIpH
jzUGW+YAAuImiwVvoKSZHZv0OIYay173NDps5wZPE3DBpL+1TXbxXdBVZ2vo1wkz1KrINEs3xzwr
H3VxYDGQ2HyOflDrGvkcZ2Jybl1GAtdga24Z8eugDGdjzcg3q7R9Hnl2dkJyn6UHH9SWZbfBAf1b
UprtOl9InLNi3HNdQ20QgbNOrJeOU1dYa67yHE9rquuur1LW5AmDe+nJ+YDurHQctaayJtsMRGrr
OoHcG13y1Nimv06iMN+OUXnb5T3nDsVnK5ildzJH5hzl8SZCw3mk75mQkQx7beC8Z5eWYKShhU0R
jCjINoEGz2QbDHosWDo45aMgB3g9dPlaUpn4/DakUDe5z0c9rjNosmykWo71fBz2QvtfxC5V5dPU
AgN5LU3YyN23plZcxsC+m008xtwgR8VvBjiHLuU54ADfFm69KWN9n1Q5qhj4BCwJ6ck0HFffrRxg
0Zu2Ud3ab/CMaEIerBBdL1ILb5PDC9rEM+QWS8UNqxkeysmyVoXVEjseaiI9A5ByibrcZWVZoqff
AAc+ZQYmWxbivK6+GySEWkxZaXfy9qcqq5vcbRXI1twBKc7ISGEdT4TDXky1z0Uwr2FVTOvMyo/I
0tyTayApGMVjVMPkFpm/m4z+hW92Lz0DA8t6uW/BBonbNz8Fmei3nWdsCKGUkCMLe93EXyvLus4n
zLMMbzbx7BjT1cRxmQ2ngg1aC9Vn63XymdXOHZyBfFfBJB38zyBtyXryXi3SKa7cEG3bZBv3i1gX
SuYjupBXBN5b0TW7TjBNioq1e9VCJoL+lW1V/ITLyLSSmvvIk0FzVBM9NmLOa7NwF2xeUYgjHpOh
sa/sutyZXXKbO/aVUcb0n4Xi8cNpoGGxWSAeYi3oX1XJts2XcQoitlnLhwonIdS/MJx4CZnTt8MQ
Ad6ZmD8IGFMrq8yX7YuEjma9GtRG6Bj5UzGn21yyYZhHWDuZZh/rMASH82sftBuMACDIWVx6PZt4
Vras0O0HHDdQ8hnWVaKbHxVVeDO3ipEzqhBVdcYnPwp/xrO7TxOlTznOJ/Gi1giRfzkAf7AD3Lhc
t6xrjKa4VibQphiU/XmwQR7dkLWYuGRVloH7Nd+svna3jg7IYZTZuTSRE2RujDeNijdmuQunGbUp
wzOcG7KcpSU2UiFWxSgD4e5IZ1vYE7s8gXt4SBL0Zh5Vt2cfF/ZpuVPsrta69b4mVvAa2+oRr9yN
5RVPDlSewH2dE/K6egFvThinuExd1Lnlgx34LxBFxnM/x97Ws+ULtsr30AVPaAfYfs75Xdo76igj
1NlBGLZrHjrKCTXGEY+OjBI8qhAb4h8D657NmrTs7D7xxlfwVKyypX2VOgjdOUlfp0JirQAUDVOn
7xYNxykOsmBvBN330QAVB2q+qpcviOIXAoc26V53I7FfdpruRQEpLIHZGC1FiLBvvTV1W2AdTFNa
9nedAaeDfXvAFcabIs/qte5d7zR28ZmoW581fEL7BNWQ9da+WWgZJoq4DBALqhzvN8IMZ2UFzVEX
hrEi9OCzPQ/7oB6OEW8Pb7KbbKa4XyohkKIl29fhi9PA3piwbdgalq/2KKxbFJ7IUCr6jGv8JEz8
YsC8c1FmK8uBTk/L+Ekl1PyB49YyLVrGGOEndgJ0T3374A3hSEeTDCudNAgYwAr9LDewpYlD/B+S
bV0LlpJlcydiaa5CN7Ag9XRiBfXyCJYWrFlo3fgyOKcluzRP8FdlQ4D6kSHMV1Cy56u06p9Hwbok
hw22gsQBs79LB3r2BM/AjKpYJqwJc+/FkRAJk3y+ydJZMrAPJFilmUmO4hezhwBizs3eVkW0I/xu
bXZ5vG5pOABtvU1WSXjzJjdE8OdumKzd1FlpsKx1usMZOXLDQ+mWL2SnMpm05J/FLsypVlFevUZe
s7rEbmAEcihgjmS+PV8j0BwgBlRXSOEeVF0cq9jl7jT3fR9fowZbueMQXWChbDKvc49RQPtiOwxM
sg5fIeY8ZXi3DhGiiMJ30U+J9IqbX68zE8qk9vx93nqcMp51VBQM9NhuvmmY3HgfT2P0hPITRCAH
DSD3FJF6vzhRZ5vCGRpmJHWO+vrBH+YKDdAhUYBx2VgcQs6r3UhW8cr2dcVX1Q882dFW4dO2CvFz
SifcoEdQwgrDJKD7B6cPsQFTfrTIT55De1lLBs6xqBj5cwBjqSKijofxaYIHcGSL41rspzq+oE/t
ZOLb8LmcntABPEOAgDsAzmqNMN2cttobWYMsMgwvQ/TF16o8lhNoBJSy2PDuMAYIwoXP0PHcIV5p
jkEBdGrCMZPY7e2i1pi3fZfjH+FHW+iDGdo6fGac8Qqa+W1puv1qghMDn4XGYZTdOfbZnlQl8/Qi
dIFFG5wFM+xJW9Xn3qrCvd01sKtCtS0R4zLrahRR2QaWLh2WD3s3scGEZra6CVpGTPjBvQLRnio0
DyBkwa5KUTf600B4V+4jN3PvGBno6ZvmaFGZ0ty5S/HkIa3MpsnzsSNH19kOxafMewDIY50/mSxg
OD4M3xFYNrDxY+tRrWHs/ahF+FIPMGehRazcAYQ5abtuPdoA6038GhhsnJXDegi+w2rgl9moYIfS
OOLrZA2MDPIJredPbJoeMyWztdF19ToUUBgSz8JBJLfuZ9tgCOduOzVU5lHCdQ4mgChS1nVhYsOQ
yezgW+DaI9qfcNArryCOJ81jY6tcgxUmZituZPO4pWJnDhbKONdh/z3Mp7J11dqKoH3Ucwr1N8o3
kJOOIvH6C16H25FDyjTbra061GSkRGNhASpVIzFgZ4LOQE3dqlu+kxDcI/CHbidQDY8dEjA3TvkD
DM9iJmDCBa0dN0bDeNl1/THS5fes9nlLoPINAzYKfivW4BnQuWs4kwEu55nuiv1I7Ps6eva65qIs
zDBw73kaSripTZZ+sdz6zI7xMZVwS/Jk+q56hQQ33Qdze1VzvNmwYqdx3HMcHn2/o1nqvqaKTaPv
o/RKlId+eWQ2iVzvoY2DT32Ok2DWgL50qfva0fKvhR2yx9Zfq6GHeZiVrPQAMAcY62UdV6c6Nzed
NO4StFFz215konYkUqx9jftRkGXJPmuHK0rlyAB1hMINH5sdDQW1CbGowbc/jrJtbDANRrEDQDAX
3w0nW08NhOZK6s/4xN/NuE1s/LFGP1lWz6OhwguuVbsK+4ZjndjLQbSsPGoot85rOxjT1i9xxAuT
YVE2iyev4mMZPhxY22dYjppb0Ql3b6PiQdXO1JwKqFNd8yK64cqFbwQpD+JBIpDhR023a0yX94x2
lbkg39gWkDjeKLjYAkl0Sm5rzThUDcGTUSwrJlY3Qyi/jA0vraFMDijX3SRWPZ7aufjpx7Z/8HOQ
n7g07O3MrnNtowE/x85UbPup25QtJQue2B7Y6MQb/0lULI2rjLpTsV3DCwGUUTuI0mJFlSblZpI2
quW7nOlWpuqHln4OMugioGz4USHxZYwNn9pBnqgZN51p4/Ak2h8yjb760ah2NYY/vuiPgQdPJHQl
lFmmHOB7UCvZnLwjPtzzOYC2u7F7yF3jrRfyNCY5iN3koQEw1UAt4Z1a9TAoQVoTtY5dKLq5338K
KmxYxjjLNqKL9B5b0lo68xo1MKdkBmegkZCiLd+8cnyIYR1wBqsWJIg2h9LeS8bwKZ3gqEqc/Mrm
bZmaQsWLGGnHVCYHw1L32cAJXZbJ3aRovvKp5dYE4Q5BAhhUf4qcDjIXbH0tlWY7umCp22lcnPbk
XdvUx8mG6attgXTBN+Otj43fYTLCr6Anm6w2cBL2TnGMO4yFlcyqQBDADjY4OotdsFz4Qldj034L
oujOSBvzmMGKnpfdSRHW45pq3axVSMcKXg2WMSVHerP7ssjaQ1Dfj4gZF6x0G8qFAM2GfkqYVYMx
kDA+mFhGJPBFGV27hh9uYi98Edpi9UWOBfI/4KZt2sofYvbjbaVDQMb0m2lKQKKeUQqnJMcI3I2V
IzewRYOl0ejuMOXyTvDILpVkA13Y2T6b1V3TJftR4PbrY3ql2njG9y75GXn08rlFlfIWio8QnzF4
CY5psK+DdWs8+hbMBx8fGGTrqXnyI7YuKYfSVPGVsK1GiZ8aIeMCezVT3GQWTXhKYwFA3tFhEAEM
d/44+qriKa3gIvYnSHsBDmNZtClLBXqeiKvEA5CL5kdBUpzKgC40dEHL7bYNbfdKT+qiIie7Tgv5
THdGjaIJPNEtDZ/CBJJ86Y8H1o79qtN9umdm3kKSfm3K1NobLAyDmSY8jB5gTOa8tA6DL05ZJhRS
BqW52lMZT6Fy9r1A31pmIMo8Lz9NzFBWurLvYtgoTMev4cDRY+dQZMyCETctypcGh791aON0MPsu
OTCkqhkaxHriZPA7tJrzIldXFr6D8Lfb1kahaR9rT20J63ZWos33RTuyonMrfHGML21Mr9xh2WKw
omsWmASt0qEh/wVHmTRf+fEYbt0QP2Ajai7taGyFgIOEy9mIhnTvWolkwRKNlGCoKq3zjIGSu529
n2PROAijQaBquBxJmFn7knzk8LHLwlPFuRuMOtt0xvwdc8b70A1fywVezzqMx/y11fv+aa6aR/Qd
oKQ4kzje11Lr7N8pHP+v1XdX0UsN1PazfS+/+02x99/+rv8fRXoo2/57kd4uytNvORbS/xb8van6
+B/+LdKzrX852kUIRwwlFDV3yWz4T5Ge9y/H1AJJmYnazuR3/ZdIT5mLfs+UQMBKOfjJ85/+U6Tn
eP/SlqNs7S4oMjtx9/9GpGf9bgauTFO4ykYl6FoKnaB+LwuNO2ERYwWfIqtjeawcfcvpMEIBNmA/
OtNTS+OzqSVyFbN6iA2buWIqyl0VEBYZdbiV+RLDz85w7eMvt/Af5IPvEuW4MldI7K8shYrRtMX7
0E1QFxNlcWKzwOgESPJz3sjhDOkKvQcjzfPdpEMNz8e1P2UJUL4tPfs0xJm3n7IEYdniimDqxLqO
YDydyhSVk44/8uh/kzD+bw/c5SptKWxb2650AIGdd0EWGCOWY5LC6ah8T18o3dWda+p7qUo08hqa
hHSBtkeAwNKtHgo1iW5dpoZ9lHH6DQUcJonL/6g7oXd1jZQfgzq5U7poV8aMqW8JOX9racW2fOwf
7aDWF1ea+iKKUF9sSO/gtos3ftQKxPyYYOZlnVzq2H8eVEWbZg0O+9n41vfjO5Ck5pBFjr4Ec603
fac3cBWMh3ae4XUlCxXBRhHgvyj8sM9Ciebsp9YPbcfNYZ5oq0WH0a6Li8IlXZ6Wv3/h4r1a1ITb
gbDPhowihcWt/d1cnaTohPPaCLf0ACenHcZPdjjcZMatbLAykqzJzrgP7HzscDrWO1+xy9owwamj
wVOLZ68BlzbbDSja0jKIsEL08esw/avCVtiQjwv7GQ+Hvdk1WDZhOrgTdg30iTqmCPvxg9Cct3Db
3x4MvDMszFEtXlZhK/3u0+Cw0fUwZaKtLpdFgewuva+3mWM8mE6JxZUqGIyb8HZuLGQSdeWH66xP
jfss8ltAw2xTFr1/rpcfuWe/EGKi9wZKgBtLBsUnF609w2v96Ml2EZku9rPdPjNtUrbD5sWIS/cB
82xS0GkjjLE6DD2yz9grSXHSBczTjrm8Ctl0I+7N93TVuO4lrKY++E7/KC98n7y6lqt5Q5T1Pj+u
Kj0HL0B4Y3aUj+s6S+ytGXUQ6mzr4AzaP2ftY1LAHQx7PFahPTw3TcxSZobBDkloSIebYYCKhF/A
vJO4rSBqMbOjW4a3LTPmW92pOhDmwEKOGeY/WFU5HwTsid89998qEbXbkXwET1l4s/z+YA4h5jp2
P+B2s+hOCidob+IxxcDb5J3ofK/+FBcOUi1e6ceSEsMEC9lE0CaT31jygrb5MWiSiXnIThjp8/DK
TpqNiKryXOV6uFLdEis67/5+863Ftf39I+hRnKTnaMSW72tTVDIxgTDGW+z2s0NYT8AqHdl0Vg1v
x2vs1WBSLUe7cs7c42VUMjChijDPQP360cX8cRN5HzxbcdRJ5QJqLb4EL9/u8FFFO279L82A3yF9
RTEmpxGvZN5mJ3DyWzwOt/EQ+meZZ+MViWqjH8ojdlwebTmF/+/3xP7d/uDtu7RMzetoslbC+fDd
dzllpPO5Ucx3CUSwcfUYrssqqC6MAZQG7Ag3jWIEiduuuHV4Y7DdL/viOoCLon1I/sUwurA/jORU
NHiYERRyNmIMD7Rhn2ZnMbwLgf3AdmLMVFk3h+1JlDLbvj2Xs0pocCsTJ0FGcJRWLZQZT0GjdJrN
0Obhlnbg7u+f+J/O0aUMmdx7Dnrx1gH8cuMxKhQ6G1PO0UGW2x675LveCH+2vUSpW8IgiJNy+hqA
VmAKNd2KKFoTclF+cVmkmgHj1DwPmQ+/h7RjtufmZewhMSW+SwH74FJ/j2xQ9CKWxKIHfjxFA9fb
d19OH9lVRHkDInEHwfoSM8HZS6zNpKE+GyU80DB/HcpInGdVPGDe//z2iNAfO2sUvPLfZhO/eU38
6mAgfg8Oe7sel+dEolClQ/LM5Zn+5dYVJul+bDfNbQQcA6sEqXGUqdXsgcRF7JQU0Y6RA/8H0g/+
/xYeva7dhff24hOcWfEZ6sn3iGPvUMeTwI0OS9lORugOPfSRqBTBFMziWOIf79n5d8qfZMR3xrvC
Vf7eNZGQaiMeP3gHFM3jb3WB20xvJaUwpWMqS747mjI/4Bls82k7TA3rB3dsViQ8FFX6uKiUI1ax
yOnKDFfbBlmM7QJNJGq8Zcu/C1rMuzsDIk4MLPhWubsJk3i49dV8xn0d18j8Os+qIDlleIZZBew2
QXlaI9sqHgLHHhBIIcJBfDoAHtSOA1SQG3c9JArTg3ONm/58JI7Iu0HGg+5vDq7YkbLeYHWw4y2y
r01u+4pTDAA89vCSRRp6MSrrZ9z25ndYogEAVQ9EOjDcLntM5OBbxcr9ppKevlGhcxJ+kpFUiUpD
A6muzCDvdnoc07OjcPzGe/DczLhewTMHsIrtB/YhdErjq5VGBR8u/xKlVbcNfD/dFZMKAfN8LivD
+cpoR8bxtsaQy4LdHGRO+UESov1nm6QZDIRD38l8QB37/aH0nXC0gYATagU9ph+j1yeFeVw3Ucje
osfa0kD4aFeYmo6QoS3oL8aQfy7VdJv2NRiNNOI7w4qcXW+/5ukMsVp6/pm8TYgrKYBlSmBLgXem
i0cKXj20927ffg1d41urRndTp128KT0ID5Ad1d6M6xf8OGfkqfEdiCp7qsycH6Qvbp3YvP97hXiX
OkP5FoxR9My0uA5HxPuwWLs0paCd4cM3GNi2nj+clMyPZp9l9zVXt+pyJ3ms9bAzWWajmwqcw1DY
sFfM/gT3DgZESPYMYLF3rV2J74Uo2YhlzUUEOr5uK6/e//2S/2wEKWo4aDJlYQuurfeNoEVUmNkX
E9agaY+0Ymjpxt4kgPRNhyFrP5t4DIRdmzxjUMwD5Y1Pc+uX+wD2waGVLO27aa/bNPxShd5BGVbz
mfbeuop67Pbd5delCI112yfxmQ+yy8OkYrvROBekocin0JHx4wEpXHZh8wuiPbbOrp5MdGDzco9G
ndwHhjjltFb4N2COhibd/eD81+9ruykYaDmFLEc7+NW8f2yzoorHbMb/njnY3AUTQg2jL8Oda5bu
sSh6tiMjO0wjeZTSmfYTvE2VEkUxJ+QOag8WDvuW1IvNm2HUT2KaUUaM4pwy7BEcPRfrRBjWZ5D5
ZzGl2Q7Ld3EyrURgWsbBpQyU4AgQOPIiH3J0pfPpOpvT+YxgZW8TlLGySSDYA83Nt+Opj3V2G9sj
ULBGRpsS8zEq9itZj3921cV7w/6RNr1zxkLOOasRaklCBMFNyqSMgaqJC0mjWAcPPq4aAHSe7PGj
swosx0t32MZNgprWaT61y9+DS6i1EtyMszWj4DbMZFcsPVKP5RTZMyR+ZIH8afT12WNUEa7zbNeQ
aIbIx+g5ry5RAQuV+7RPB0nKBdSUIdTjWblDtIcyyEcuPI+Wq5jHCx5X0Qentv1nZ0eIvKtNy9Ye
HdX7aOCqMrtA+maAZQMMJdvK813SWgd/qolKStAsOAN08xJ6wDS1p7fLYnm4Mae5xfmxjYDa52I/
L7S7vo7uWoGVdU1sc9yMXzvBIemJalynmAx9Kth0CQhtW7M3wPxqdofoM6qfkJZS4bG8sspz3Tlf
P3iFl5L6eyPtuY5puTzAjPjafndgVgARsxm0ZDe8dT3WrNqNRdTMrei/49m9wqrfufYqFusDGVjb
NC6rTdqg9yrag2IfDetUt8dsbHkQy4looOWkWvr21bCkJc+xfa/Sdryd24mQjDpkpY3wafc28+lI
fHLwcc7CHtJtnyU3czroTZIYrESmJN8PTTVCCzCQi1FM/v7J5R/tMm8tfbtH9eJf9z0IU2CoDfiJ
Qs1NVUgMIYdBBAa+ZySvNq0X3YZWI9b+6Hdb85SXXvFpauubnFUDb3dzseMwu8xmhv/3Mpdxvd6p
lzDsghoFamZKGztf3B6lo7f1gN9abGNTaOlZb8hMAU+tMu+mCabPOhP3rW6/k4xjHLSBBUMSolaH
ZpwUlrF1JO4kLsf02nTd8Ihzr2TYjcXBXV6ClBq/LyK5zQzIpX+/Q+J9MwVMBVAnJH5aIHm2fNcj
wqCs2JBKsREmwItL6Mt1GKFMSHR3aD2YWFX5FNKxfDfG1ltBNTE2Zc0mOnXS9j5T5k1g4HxhiIF2
Ok3Dr7hyX2nMa08SJuLtlyBDkYMlZLsppJfgnu1/FVaF4B2U6INPIv58ypXj8KBzuMrFT+z3xiK0
oQPEUc1q2zO9E0MUYPmM1BvJXY5By+yc86LFo6SKnoM6TKDHw0v3E5sQVy/dJzhJ39SGFd4McXw7
byugz4dCsEwm82BngumcyUGJz03Wb/8HF65M5WrgIxu//6Vj+qVNN63GHzPcArYBTFlwMiaYJICo
jnLuJihsAxvh4RUPgXiN7Y4XtpsKgqAb55AkMkNiTdtnD43Qd2kNoTyZb4wsdPfdMnzymN6nVyPS
0I/S6f4omsiKtNA2XmtLJ/42evxyzTF3qna5p5DjYckTqHSYuvgS545H6AQJObnfNKwTWExHEbNF
PmR7MQMbTmY5ElfNkZbG5AE1wrhriiy4MtDURJgQHMn5uXh+k211PYdfPrjT/3jVHLdCOfz4I+u4
H0VntmXPVc9mtJ3dlHWG5zbrYGzxEinr+RhbCfz8ZLjGqGA/IHK+JKlEeJlVG+JrsH5qh/XsBfZD
hVts2Lt4LbkIJrqrNyAkgkz3wdPxVqJ+K95ULdvypBKOcmlA3hXvqUDaWg/c6Tfw4w3yMGBhbWBj
W+RuevcgMGtksuPnptWUE8AoL/S8655z+61Q+25KTptnXureDDeuhB1qufjEgaht4bNFz8oMTiY+
sRtpOMB8C8ioEYPArq+DaymvZI+WuIfWuesXsChsAnwTPGg/maOCc61nwunb6Rpvff+DD6/+4QsD
bAGeFoCqEvTl91cjT3Nd4uXPh1+uire2B0yOYNIk/gizKsTwwjdY1Rahh/7cTi0sn1G21FZgIl4u
H1IXbyXWTDGBkksRa2u8wCwNzZFbHZ4yI422juV/CQW2bQXss4tGbk2wyoIOOPBCoGTOX3cJzPpV
OrffqefikFnjfYq3wZUUPUNc2CN3o4rCxZi+MPmeCx9hS1FMxTEvyy+xGPBrihscyw3IiHbkVtdE
o968jYaFItG7Tv3n1KqatYnxCuhxFsPhVZj0YtyHdU4pr81p/J718sYEfzj7mFZDZg0rtgky0Sbk
NyJsvIpIR1rTi8B//TEkniS07ItjDdlpDrDpfoNSA6yqcjH0H8x0f4w1NieIReWSVAM2Qmopzb9U
gxwkQbYhfFV+G4SeFEcD1D9OvM2Qq1qzIa6rlgi2wCuONl7O3uTYx9ZLvAv+jue2rKBTz0bd4eOR
owXwEnsPAh5dnNo6INOfDskYf5A3b70fQ23LYtCmcPFeCerBu6KLy5FrT1NQbwVJGDoohgtGMsFZ
15e3o95Dq4sviPsqcXpNM5dkRLsvzlKabNOrwj810vmiO/T0BDEY29KOH/9eq/7AvZYLBO5io8Di
Z/G1/P2eGrkASa/DemtMmC6bFdE38BHsXTlDw087hAmj7XyudFedSP1KblC4zkjyfeNz1VZwgqby
azFhLQ8HBXpUcJUIU3/QPMh/GIooTAq8SxJLvuzyfvveDbgFMflpydZpTiLOMKztn0mRlMg4YUC9
3dU0JxVkxvPuvoQ9FUJ6g14BvRXnJ39MP7v1/BzLyL9rQ/VjFMI8VIsDESQBRgHvR6+H4KZdfkif
vECLFcpS8HBYnWHb4p7UXkxeskMtfX1d5Y3BWAHmiY0T3A+cmybtdJssaOr9UEyXMGOIErV7Ua4L
O5kRTtdV/FHs9R83BTk2XxiQO8C1Ld7g+F9eBuT7UzPBU9yI0VaX2i4wt/ADvMCj7m6yeZhDcFiv
ZLGVjzG8Lj8UVx4uK0OdfOonFJleZh1dv0O9YRTqwMxCfAst1CESTvx5tpJXyHrkRo0G8ZJtQzQC
924lyZzZN44b3XfQ4QMH0/c0YB8W1wqli4E4hACI8IpdZLUdhPOFCNzXHJRtLd/GeoU+YYMthDwI
YgHa3P1ZSeU8oD744LH+4+64LJQ82nKpwT/+OIJT00Fdb5BJ5WEs1EzeS4ZueKsGD5FmF2s44T6A
EB7iK2aa/D6OXfSnGBRpw73+P1jT/tNyRHIZHnta8Q9wFARrW9WDkptETkSPVSj27OD73Lj5uUzp
beyqzu+yfCiOvoOLaSfRWdVoxsO8K59Sd7jH+t05I4fVN6IJDjpLo8OMpd7OaTVT9Gh+NmT77YOb
+A9Nu2TJaGuKLua4bxjbL48YHPxQWTQmWBymmzdAbDaKg803F4UtqTHagQg1l6dWS8TphvsTlch4
jV8Ejjmc3ST+iCQal48bXf/90sSf3y/oMADf8gW7C2D0e0nIM3Jjo9p00CGyU9cKGYlX9rBro+ew
yMkl4NVcNw2KVr08coViXWZ66rrSxJT5kXk09PgIrRJnis6KD61jrkktdS5Ym2B1lK9s3Xm7Jp8+
haXu13+/+D9qLttwLT0aWslJCj1h+XC/3NclenSyShz5SYjWRyP0ymMepMfEoSXPpJye6Yl5r8Ko
PoFqfbEmx73lk+GiWSqScaMUZkxcxLvJC7NdBh/1mVSC9f9o12DCyWD9w36Mfzh2393noR8dewSu
2njmGIB645i+EaFPMGdbIwQnoeYgofKt3zbF5sgnmX0bH5fYbQ9+xG4n6PDK/+D+/TGCwSaQHFnK
MyW0wfebxqBs48rB/XSTgPvfjULtezOJoJQuBiqZrE+AIO52mh0ifEzlHUphPrtzUJ086A4f7OP/
XB9yMY60TSUtk/lWvZsHTRV3sVFbZPVlDXJsdH9EM8QWNAV4SrPdK9JhGf7tnrhhVLfq0C7RpX0a
JseiRFHy93vz1qe/6+OlsgEOhUtLa75d7i/PVoNENOgIjkPBUf1sxso+9YOR4j5rYZRkuZch9iiI
hglzcXB61BJRtW067xl1y73r+PKaJubBYvjFZEWh9xzRRbloFMc4eTRmx0dsoEj/KxCjTLV5cIze
3HeQK1CSNANEv/gSoRMkdYeDxyGp8aMt88Lp+R1lcmmnGKtsBxc/ivv7ZiDDsPU/CDuz3raxNYv+
IgIcD8lXSaTmwbYsO34h4gyH8zz/+l5UNdB9bwN9C4Ug5UISRxLP+Ya914YDRVwP2RIGemewQz2j
NMySyqDA2V1K6Tg1PpO5RxENGu05NHrKYxQI2Be8mp5NGXnGTy3XWjWDUGjc6Qp0OeeGe04BNbJY
hZsWkBxU4x1iVrfpc57GUizC41nfNGNefpSMavet4NJLSH97PDsn3VgMdy6RCg6g4RHEo22Ha3YQ
Jn03pgIkBOTcJUO1l5WR3ceS3w/FNJaXMLlofaXhiUkZgDcaZMhSQjYTgSO3xJYhtEO8Wqx7N8O9
RstR+YySKCTD5mseRnvfsfP3p0C1PXOco/tzVZXkRqOv3Lbdl5ke7J0QwZ0TY3kX9PqtMv4oSxwO
k24629DAwyrMTN3m+BO20zB/VElVsz6YhlNLbgaeL1qNAKeKiLZ6lZwNDD0XhcmtP4LL2lfZBmg0
hKYUkvRU2u66buUxmzUghYALt8R4DSyuQvWsWvm5TXoE2vCLdxWx2K+KHdh+x9efzWSedtwvdr/4
D1TgWAogU/NS9RzljmzbbcNy09TLD73WHvWiDTDQm//zwtX0p5t/fgqZD2iUOdcnCURzgX4g/tDs
LZiLbi/s/kfdKtlFqRN35+bNsM/r+bt5LnzZdlbEGuHPjBOSIgdyagGV9slJhwSzsyIjwPdtUx7i
TdmkTBbV5Cuf5holsNQRMaX1Th8zPP2iyw5dM0Vboxr8vAnyo5yMHMpqYiG+ZUJJT45WkpP/G8fh
A73P9TnVFkNIipQ7N1cMUTsnhA9Yo/lAvhWVH9B1yNJrvgc+Dh8oa1wEpiAOQX3guh+67N5Zs3qN
uvm9aEJSsyJdO4ZtIdfOqFsHu2s7hg/jw2nr+qxXfX1g2XzQp46Hf06tvVTqaBUP2R8xFONrG7fJ
kTxjLqTg1WScfiiTBiMmlih8fLfUFWJF1LUBjbJ3jqLDzIcd8n1omTpHBizL3NT/Ge1BDfpQZWRv
C3d2T8+ftX37d4AFHPyHY/DZV/3rMahTtxhscIWLPvrfq2NgS6lDX6Lx+sKbUWYzOBol4OyptyB9
CYjFkgdYV0IFwA//cwLapSaD88O16t2kGjgXrNd/VlENONCdhVX+MJEc9VQGSDH9Ursp22TW0OzK
knMEZmV7f3525btpQjmre2EeQXWhE7cnMsPIJd3lE1xUN8joscY+P1FxkXKH2R5HM4IvP1Yz4xVS
DPOfeDS/52x6kCBs3ZGElTsnGN9YQjtYMCaCqt0AntAE7pv4bGHT7coasSxSCeVh6JO7ac3ATzNs
ixAQJq8EG/sfXuLnLfu/X+KlG2fN+BzPMQv99xQOqSuZZHaAQi4PdN8liBQ6xXgr2Cxsest9Hyto
qagqFM8wGmdnOZhUArXfPY9jhYrSkho175zHPrG24HhSLGdxgUc+H8VRz4FbJPMtLoN4RwBmcY71
BhvEEjr1/1+Zz/bx//xFEHYuAzCLfan+r+VYa/AYYcyAR72MwRPH1fw2jn4as/poKzXaqjgqht6o
r3qa6+fCzuiMwuo95JLPbHTJcaU8QltBQuaypvn/v7n/s1rgVea74qW2bP4R/648FcrQEqANRftZ
6Mqg37ZFLI6lTJIdzvSXpqqbazjg6gPDAtxYubvL5xl3CMncsED2XdP9TvLw7oxddHyKc7QxgD6+
jOBLqB2p24TnfLbN0xgO22jGldnLWoKMmuwzHg6WdxT01SLGbDSmAEuwjl1P4Kzod4DRM8/LKvGG
X8qA9InVt0OjUOlV9DKIQNlKGZpnJKnuYcGjTOYY/YeKQKA1+beSYHmNWC8YCCNpsiir//UNLJK0
SQDiodOcTOGLgB1KN0zRvjJkBvgHhtxeqbLiVNkOboLlh7wQb2pdOByxOdPMlrjRGun887/k8qXn
zwYZfxtYFg5zUl1IKe7ferUpj+AA+wODAJVxGyFZEHtRSx2trmtvXVN+2G00HZ5femq4lF589Yay
eGZsFY0EvuYODeDtOQANzRSa7FQpjNZ06mg4qBh+xueJ2NHALG9urYDWpG2st8//1EQAIQg08rZV
0WNIob5yOSdep7c9LDMUJXFFelJjsGnEJ8iHKl0XU6ieBhjNa4ZA8SVyI9yNMxMTE83QzimN8VgM
X1yB5eKD6y4O3p/7zLhMqxxt+0/pbyC5Z6FYTsCIpunosKf972/UCZwjcJsvxTWb7TAiDnPnGexW
ZAEb6eytzoAXP+PyXgx6UexrTE2H0mRtX/fGOYhV64ANY6tEiXlRdFLcyNwAIpbgs7Eyxbj14E88
FNCAAIvZd9M0ubNnBBg+tNE7x+WwK8e6fQ3xC/PJLl9mrGlnK50+JSOge2u5oz+kobYbwJtgi7El
M1v7d2ga01evzc5/f2uJqcElVRAshpDF9omJ4NPEYHJVZbVtEk19NWwT4xez08xZs/zJ7m2C2hHT
eb3RrNYgoy2JPiyrfavAZb65lfVg4U744gTeqyuDDeZhkFktBANIC8p7z9x3aMLXaTSxrTeB+jo6
gdiUfdMxqHiLTDV8U+Z5fM3sjU1gfO8ix2nrqjhXsYxOLI5tX2lN48NGo8ro8NWeQUYZyWD5Mgpj
33WBnWRVsElNF+osK8o1/qbKR6kUbpj8Ck/Vgty37VHdwKwMX8hVIoFhQmfL5B9gQMcpUIuczLsx
cVmvi579q7qphZZd1V4CgO1L0nUHN2KGaaJrivKPtnNJkie5axlHt2KBTSx6wEX36pm8xMfnD9Wg
bJ8PRwf2YKupWujF7rita5mdQ/u9bU0VoC9LtXrJaUsWKWhlDi8Wa4t9nmAClxX14WiIYzRVkW8b
w8PJyx+Dmx5Vd2pf0jy/PEf5CZEMjOBRF1YaRsQK1iaOUgmgs3unxh/XQxBrpwbHCL5M2jdTG8aT
inSa89iL08Z5lBBI10NsKjAp2Xk8f1fn2QtLl0q7Bd62T3SdlkLkCkkPVKi9KAm+b8n31TSmICD+
ipGoWrZ82g7dCNZueygPILvsW1iDEzQy6XrSLkwKDxsNOcAHLLxZ/JveZCfG+bNfBKhAxxyrKV5C
UQhsX1XMRWqS9zfr9irDLHMkJcpey6wJfTOswT7h0p8o4n2pgTBSCvDhQL4xTgu2sID0YAqHGIUs
s7DP5F+X23554CG2IuNsqPKcRDkNOfSqAJWpx8afDLhwPGfz+Tm5hvElzs9FTdlDDGlZ1YOMx1AQ
YAuKZPQ3A36zAWwS7SNdpfKSeT5fMj7nl0LW0yFDcu/hksf+P7O406yN65Zw7kTds+ch1eh5HFAq
feIGx5GsZ0Tnidw6uIHEU2c3/T0dMNyVM8PZKbrOdWpejcn4sgewos3MWZ2DtlajPNjIzC1/4M8m
eCu9hJRI56o/6VA7LwBzsBI4l7ZN0axO9cs4yHz/3OE8+4gctC4WW9Asz26Kcbg8NJkVvIyqpfLe
5lwvUEdWVTsAA022pdvPvwOn0AnsHM1XJYy3BDhEXmNlDQaD0kRIgx5pxEO+KylRfRH2dxTOLJrm
4Pj8gczcZGW2Sb01HaiwfZlMXtZmKB7cKduCneJOZTrNcjEUIzmeVY4/jSrMTb7SMFf/oEP4A/CE
gB6XcBAOcDrEllWbEQar5+kxpkFxTqaafM3nTFbluNtC4xqM2bixyS5xePH8lTh14UnRxv+jgZ25
74+VwziVqeXboNJIFlm0ex4uTUbejo0XfluLCvUs0dccDMzVCkczNopCRjlMrMFGwKLyjz9Ec7hn
jC9HrKlZngLoIRgJbuU+nAAINHX07QQ463Df3lD7BzfLoCUmswComC5aD45+7+WKYh+qYdp2EQlH
S2OLK1+BB4dv1VYk/PeCnOPy/dnQF5Ha+2MFjukfIWZv5uz5egklvQYARRIHZTo5OXg9PUPikU01
/uxnhzOncJnnSAcHDUaR3hY19vKyBL3mPyWNGpFmvq4Y9+dLlBrm3ySqgW8acXoGwOtPhlCOz89P
JIKeyeNQX0uhe5FzH2eKX5FXr4acrLfWVNYww57PmTEsKiG3k5j71V1chMFpqKDdPH+fxgn8CFPx
XOjfdQe5LNFTfb0IjhuZGwdqXQALeqjuTDdMAAuQPEJUEk7NmojYKZhPadqAxbSLAyjfw2j3qE8F
nw8B18qcyoPeAs4juJATOfUXQqRLadKSY4GYEiXpIRf7wSAj2dyjDWyrc1nfEZ+uS/oOa8SNI66h
gFIaQqCBONvfw/EXjL9oW/A78jDUvlJtyAS/IFJeunamrX/Ei5H/4IxC8bxyGLKUMCy6fFSpDwjV
itQZosH41RNngula/uZyDJcMGPQrqbgLvS+QGOOSV3TtJNOJiwjTNtQI+d1U8Y/EAcDElm8AXl1W
zlYLKDWkPtFlaIcw2IyNB2xf86vEcLyZCc1tGptLPRLb3ActceomiCkLJ/F+cOGDZCV3OA7D2HNc
VSGvfTV09mVGTMY9vx9b5lG5G3+aTXqpoiDZ1oDn10E/ba1GogeN4noFQihk400ZXSeMc/tgZqiB
KgNk8JWa+pYum2BbTh95MBnbEbcWEWm4jqgPwI1FzfQYtfBkhRT54DdHvp+YjNEhy08TWmFgUwhP
EqPxClUZtu0Yq49Rz96VRnu0xNjbpgBkTi5miWFed5WtFU0jKzGuQd51iSB0KC9jGRV+OgtCGzpO
sfBGfdas8Dz5M8uJkVg3IH+klrKAqBlQhwSxQtPUll3b2WnsvxaRsIMKdqrX/i78ELvOcCYTParX
L3jm3rNGnzdTFN2kNb64+oS11mImX5IvAor/dzUTeGu5Q+/rtb7S7LA6KG52MRALzeV0MmYCovpK
vSetka2xNcFlLNrsagzAcGXqksvUWjmEW4QsLlefQnNJk+MzRHmDMncvYvv9+UFBd7OEM4P/iVoV
jnhVOgcS3vGfAY6WTgUcGLBoEd8Up9jB0/DrIjjO1l/XGu7uaL/U8tvqgiObdZ+79BpEACgAEzP9
8eYe452po6NVVpUJU2txriJ2R/WeLXiGZrzytpsx8ZxZAt5rQFa5GnJeFkP/TUIVs8CQ1IGsdr+T
aP5myHcupu51UPV3UuBxNdXMBohI7+C4MZwiQ57M8GMzTrs4xZvdGJ5pregrP63WJUUbnKlnVY54
UdoOppOGHLOPtXqtYVPFNayRi1HX0ceCeRdW6a47lzgjFVDgfIVjahZ/c/LfnPxbJNYBGC7ClPBr
rFJ6DN08u4TE2V3pUTmyQex3ZvVnKpOVOr2AdAf/f6rd6RZDWVP0vy1TKpeFTbo1yDmcdXRqeZq8
CoOL3mmH7diYqHW58rqObOcABHGml4SKRPBm5urcBbGym3TnAw2g5dVohkM3nfap1WJ2WzqpdDwi
J5zX3Vz8dlHgOUjYjf4h35uAbe9Fsv3JMBYx+Axsdd2m6krrQ2BgoDtjDoiF0+FQC7qfbZK5D6lN
vqtk43uGl+ooK1djyZANP/SACfQgJ5WSYhm+9e3NCJt7XCbtj6S3Zy9S0MtCAssOeY2jCVn4iY0d
FPLKqg/lPHU+zezL2OBRy9x2p2f2w7Jzvg9znRH61KEWJ8do3Vs8rBLaPIrs+rMiLNSiITeAoZJ+
tOpH4Q0uJyRyksGHsKO8TeBNDEKkNG0zxB8CSiOUVd0l9YZRCyTQK8zBE3h7f9LD/E7h2e4Du1Q3
QVVDL6nWIXkRiOyafAv+ex+jx4CGTzDQJCFqNbhE1SLAT91Aw7MlPIt2N9bzS1u3XDAT806FF4+I
4AfRrxc3dAgoJ2h+GqwrphoW4+w+cS36lr0Limgjp3zHMMPPmWOZsCyZ+WPzoyBqfzML8q15iWgD
FdHD4wWEROHnO8ZdK3+oQ/YVxu+sr9LXCDTXGn9DT0oGHe/ViczfvWAbU3W77xjskhXlPwOoXxI2
KxiB2nyJIIQ2qVDfXRX+Gy59T3N/JhlmSeBuSwrhMhGkEV1ZFAIEV0/1oS/Vo2KQkVWp8Z+qo+We
d2Vh3WFaBOcOehR/6xzDuw4Ao69Wcf3GB0aAAMU7j02D0LsRXd4+b0Fg0dfFQCpJmTKj/JQK9Lux
btYvbTDv1G7mwyZpFkOh2n7rvGvA67SS44YAplCgsAZLsCdR0TlZJJWgDWo19hZzv3ZBgW8FsT92
CjpunvRkSQB7SePsuy0T3S8KGQHAL5QXo6hPKHbDY0eMwMmu+qUJRGn73N2/AmejLsjvcbcEYJyZ
781muE5bzmhAC8aSugGlkI8AuGMsuJxxpWQgTASBClSLtmCdaAcHB6ntwMEnojmOWzLxisFeVVpK
Ohs4B+LQ59oryA5lVg6qMwoXwgPXeqaoPqsjZK459S+fWs+9sogCUTA3r2ROv7t2+oILkzE6s03y
BYxmRzAUCS4RcEZ0gQTFROaXxlbb45Vd9vwO2VZ8PV/+5nZIuBHj04TeppHR9MjJGiNOWf5phL4g
pxOiblrZ+UM3n6XFcc0F9ArgVVeSD/VvP/zVnJeIs12O32nM5HcCE0p4gDVQoweM1iEfNmcVz8B9
SjhdQyJcskfW/SoUoBLcBjyeVpge6KBXRlPhlEyoARkYQ9o5thY5d9KFMtP0lZ8YauGFkHeBb9YQ
vpPOYymRPOwCDo1kPhKcUxWef9qzXRqXwPTJ/jnkoMIEM4G4wrtQbwb1PJMB7oqj0WEQIJBzIPig
MAgqEUV6ymPjxRpDJMal9Hu2apqyXb4tZzQ+QlKwxw+jBJwSVCWEB0ZrL5QC25wBKAk6VP0DWmTY
2PAyJK1MbhDl14/jb1En36rT01i0427UKSGdJsHVCfvfrngcl6D2S4yZg5muCSOxZFvgSmtFD0u9
CtMFwM34Mk39ug059vr31n6r4kec/46zTyM0AfASmuFl49DdYiV8VHNLwhla1cMMQuOjH+JzXuZb
IHHjpRKx/paUmF145lVyIlbc+QnSXf3sxKKj3YRH1jiq/lGF7c1UTo2eHvN5xD0lv+qGuSapqe8R
KGna+1UiBntD7shRJMhRw9wk39FGSxfOIC4aLohl/036y35KN3rWwhpqocRNmxQ7kNwYqJtJfR2V
A8mz4PqHYVPyVhIbMWZUgcI4RlxDfB/oVMlpqTBhyJdq2VNS3MO3wxMZaj6Ejw2QJPcAypYcnbz0
DEet33FsghwrO/u3In6VPJV/ncK40xXSGesfPXEL8ApNk6ZzzcU5jExWDgLRRIwlDWKJyXfQ/7Ej
X2RekLO2PozGTWRgPPa29tYCEDO0NzX9KxVKf5b/lC5MI5a16zFXfE7XATDpAB95vMT15xDcenih
JjeXPu+kvlWCA9arqXs3iruECVM9UIamij+NXjSQybDRuDekuktDUkTowPKejI/mlwEhpi+4qus/
tsDHxs2jXSfnc2KomFs/2TxjgButrZOQKrQf7GMnP+VxZq3KWgwRjdhyDTaPAJeMs+EJtGsI4RvT
IXSecDY8am8DR266ErzcrqZcAblubIBarsvhrxoKhZOJPaHzu0wm96QgeKLjhvTk1KGAyZ3PEnJa
HhFvpdmZ8IpUNl6K3qnLtond8n4VdFyEAjdS43BsXuJa07aTAKMNLmZTxJn+MNv5d64mdM8WCIRZ
ZiTPNmhfleJP2i6vX0oCncGGtQ1Td0+tg/9xMofrSKeyBVHopoqHfxGkIQY3YnNuDaMoIcCukgMM
3Vwhc5bbAJR6X8egeFsMxLXph4MVnTLE4oext6ytMYbmdR4JDCESmEu3e6sDE8coOoCzi9Nw2yt8
CyEHzrobguI1MMEMkOCYrsfSOeJaBck7lWej0/aqTpmcyqPAVdOS7pB3wUIp3+ZFDzmSoIf0cxTA
gbFamcx9DE/rO3+OLKjJEGdKkmfqe4nrIUg/cGCCpmw95sJrMN0ujHTb2Gf9OQCMrUzEShYdGCh1
xS+H+1vvEshJBVmIVZgeKVYAmNZN/IJJBLx5hWIBOE3GDvRWjLs0Jn93PMVYkV9V1uvkBDvN1u4k
cDPJvVcDTqjoveetzvPSWnhazXfOdQj2qx6LmBbTZmvVqVaZ8UFI8KDnNnBSUxr2kvZ9TB3tgIoq
BuHV0Q3kvoBnG8SVx3u/UufkXLvNPjdmvFFYNCpGD6NDSGpO+qPD/SV3nU78HKJ2Iyw2JZF6Q2+d
I3vcDfobYPVt2JnbKVBAO9LGEsHdcWsvrzP7CNLV9I0FclxlPMWC/dQt74lbbnCNrBFTMguWKAMD
CIaodxDFwyl0EEzm7+CBLP1VI70Cg/tKdVOvBx2dc8y3QUbDn291YoECgy6B0LKy4/MJ9itX8D0T
tTDOPMTOqS1oJYdus+QYN8jwxxzEFm9UVJ7GlQE6G7bXZqqrbVWaB24qTw5AJ3GsZtWZf6PsK5re
Ch1xf0gaA2jDoVOZSLxlWGuyhrISdS+rJsj3GiRGBOJ4u8y1M5Rk+aI86jq2FBpqzMzXw+hE0cDw
EIGkxqxhFzRfIuaOpjnC9cZT2mwdGHHW8KB25yYytyWRpFl3HTsimZMor1+y5Ycmtz/a4IhrQCfy
LT+GNYPaLu8q7pN2U5LloGk/GXW4ec/JEyksb4cdycHzWXFjjS5tWjNwI3drCA4qebpNShZAPgFZ
Q+lhZ17O/8M5sE7xRacQPQVs+pGIbyuXfAjtvdvAKgO3Lixlo88EkgKHIjGdTdDcS1SVjHABYDm0
daMN/phCLAxsqH6GT5L0JpQ/jOieYHitQ3ON/xqIItb7HPIlLZzJ9dZ2OJyBgEBT9FxheFVgel17
DcMfTf5quZFH577O7XGTifvifI1VAJZIg0o9xVBkwfv75lCKxI3Pgb0XEuDdME4eQY/ORlWsU27U
mNvCOfGmrD6HfJPn5arPKJ/9TtN/KQNfgS4s18YIAQr0AInBtkIgoCAfoCo6aCtlytnJf6XdrLFl
6J3mAuXG2lZM0mB0VSZ/3NCuhXBZC9grtf+RGCxPY3i8m8bq9L2sa7IhqvqcJZG9GWYQbiozq+1o
G2cxSfmH7dRtsicK2HQ6QiRE8lSR/sjiqGp3E8HUXtfbb1GRXHjqt2W1NSLQDMCsQTNfekM95XV4
cJiddU10KhhRjvhU2fgwce6Te1Avov3RbTZZpdNJ2S1wY9b7VzIW38XAFoYkm+NYmdOlm7pPWyu0
e+/eF5Dmqlbf6g+ry69K0h7J47yQEHMMlN+DG/qGkcHd1bZsc4/kOq7UcMl1JjMs9+bC8Yyk9HLV
XRvwc3KIrLIVF6x0J6b9nDdvdSw8EPWbmrqMGRUbnOtU/ZYAgTX9VZFIe3CCqMML/nFKd47UMTjQ
xXgjnwDgecxi6A32meKRUi/5MDMLL1bdTzXZ0rNSjvakzxML282zvurkDqFKdG2C4FERJLMyaGY8
d2zI9ICpBHIjBeVVfjoQvfdmn2EGzMDw6I1FLe1ML1FXfGedoiKhk8VV9Fp+zeyquMZmJj3H1AhZ
WL5G7CKuMlwja2vM99iZzUMTtNGlZEcmWZ8ex7arVUq65uZOc0lxb9a3pmA7W2Pu5mpLP4oqlCvR
uuVrU3XdTlgmpcBvqHikKZfAB92QX6c0jdhVcf0VsjC49iwXHnpxS0dbvPOHZkfwbbfC4WkTfRNd
XRuUcFQ2R7T95pnPMBLB+ZI7c7lB+5vfugKYQzpVG2nq6bszAZdVknfJqOE4d3mzNM7S67M28hvd
7jw4+L4FxONzLJx3Ge6iUOxlqP/oGdkTrt4UjHXwQAdDWm0L/ehYYb3R9UZ5TbMi9zWJ2JVMg/YQ
ugiaWOOKY+6kfwcnmY6lTgbU82dwj7Rtpyo3cSPOgFOJu9+sYON1fTVuSJKlQcKU3NleaiUWk1PL
ZHwJwTEuzwRk+SWrvWNul8DfekLgGgiKR74fNGRqTkjwukqKn3mcU4JHFo3e8gM6vSUbtl+ZsUGt
lqT5KQRLfGIES0MuDH8iE9bTWsK9CL9MyLlq2hfVVm4t3pwPlNDdvlN2JXszeNK1sgkSEXnmPCd8
GDNMkZ0b4Y+Of4YgnFhs9sZW5MzIoVirjIVq2O3iFJYgvZQWfzR7FvrekVAwG1o+Vk4KL0IrHDC6
WQnBNoDGC1J5p47lLfYtZqphCGKq0udPu7ukSsvfuL4P9KnnMbH2huzma0mq52lOXNAP2nhG39Wt
h+ij1LIX0UUoekJ8kY1BOwotka19o4o1zzPAwg5vS6lRPXYC0ADRTGZEUh+vU3LgqikAxbAQMiMn
IdOjumEcmvofQ9v+Ccs5uYSxdDdVKadz2oUqVgAlOeF7Yt4lzIfgOt4wpjlLzT4Cyv0ZMR6iaixa
H/98chB69RsLTXCQCgw/JxoZ+AEtJWDJrzvdYPphBOTZiAKmVOg3USq8qJ3+DnEgYIamx0IRRFk4
eoGRT2NKFAXZ4fmz//nBiOyaoyPufEElE4FbvDJK7K16w1DFt7Q4v8ASigw8tLb7wnMQr+kJgk1n
j986VPuLkhCyg0dB40ntaB9mM4WdWCsfUqdzV9qdVbvzziGdRDChu4YafU+joQ8fEUHiZN8NoSIe
KeHuiNzu4D4fzIp0r+5Hg/fZ1S59p29T8uy8OTDjmz3r7aW0ef3ZEtym+luGQDE7/Do7OQWvRYrx
mMQcFiqpWh6ePxNajAJ9BhT9FIxUghS6bCzTjWKSvZlD9UgHw901k+a8DyqwXTjmpY+SY2vh/sXC
aJa4AnSxQrG/7qavgizsGK7Xo1Qsiid3o5AfyRvZMDISXPbxqG8IU/RnngwfmHv3UoyktPJ4h3uu
RvlZsgswnbH+4jyc/LNWyWFvp+F+dtsFcf7JAmNtBMbd1nLXN+pKnJlNzjD3UHYS7C16Ao8DIeDC
mrB6pdqBpU2N6oTKCAxlQ5pIrTvlVrj5ESlKf8Dt+cce5LDmeqn9rlI4TXg9obW7LOiNcOMkyUOr
G/M45fbFLqPsJUP9yt+Z5lqwhP9gggzWrXy4jBSOpO+sEZGunIG02PI1S93snhFZumK26m5TrWYO
2ohvM3bYJ6UZ3UYxQ4L3596KjmPmGD7uqMKT8xUC0DLiex807UvuNJ1sFyZRpF7yljJ+FPt+KudH
VUh/yGCwR9pLpobdRYatfh4K9myQ1utHpJWvsHledHMk46Rt5l06EItYGchwxpImJG0G5t7Y8xjM
2NMbqQ76Zak7I5kdeA9vcRClPzhatx2gbfId8BeHBfj0bto5VBJkQ0L3YhanpuWlqOzikjL18HoX
hCdqVByIzy/yp1t7tzeubWPtyjr9NfXhJWXZp9cG86LlFz9/aFQUEgTlUAqZyEbaU/8rr8mraXlo
mQ6tq8DTQvlJDv1XaYN/zeJ7xtEfQDg1O6QFnkmh1UPW9cmK8DqDnK6SAE9in3AGqH31MUnnfUzh
i1gDudXc4kTx2W6x0ZE14S+Da0ywYhiyuPMYUKpEFSj1Br4KlPhqQLYu/zyjjIjdsMrgTacaxFO3
rTvS7HpxHdiq8Utp61s9PIyx/KNU9c4A7UGCICuQuCAx9en4KLcdu399eiY2YwNk+CdyPEBpMBOX
nRga20uGd6EGoRzYBbmnpSs3Ssf4yLJZ8bnnspsHv3FhCqvJL1Rh16zW1HeDgqNs4J0FRf0SUY/X
cNK1Wt2WCinBogz7FdR07NbjL1Ms/ZTKFLrCf+mkiIyAepgxMRBFTqQCSe+kZyL6jtdWC7eWB2FV
JMULUDhrTfdUwNfnG3ZRI5R2fBpzxHbx4MOkC0rlAV+fDVfWN5SKBaHQLot4s2RIEmO+3WgmE44i
0x5GTCpNPIeHybBJI2FllGYX4l1vZR7pd64clrLkgtessE/CQtzSxwWHTZN/sifT2I2z7kPdhT8w
nDcWDiVeZ3uX4BW9kgbxY6QLN1Ljb5Zn5ourzt7YG92mHiFj2V41ZYpfK9J81FXNMpqticLbOLN7
p8UpdNXTeAuk9hkAwB/FL5P9gDA+O7fZobz0GsNc6RNRXebNTu64ZjZheiY5S2W4IXseUhbhcWMz
NWchDs0XsXN4sFhe1EH0py14X9RUeQBqyI6tGstL8kKah1hFw6JEaL+67DsaZ/wsPJ8iCI/xVUQo
rh0tEDcOgqubOuk7eWSHeHDCtZ6T9pWw+TmYsU3mRaWcptkl2N00ZyaOM6SyRqeLwGe2z7Drruqy
kh+wHFyOqtkiD5XmubDQY9UlPPdBiZU7C7MbI2u7/5M38w9GPOShm/zCkEyZEvMvsiWHtsvguVBv
WfWag1bOyu8JobmSke0b897r/A9irPuHCNqNGv2yeTHCxMJh/DpZJL0Qo0onCDkYycVXIxniR9il
AugQ+IbxHHWYAztOcJ43bgGC0ND7vYYlYQy1QmFcKmQGBB0nFfRTwo7jStkXVuPpyQ2IEOjdB+OP
dcsMweZBEqTx0VS2wqvqi7sw1YufjWMQwC7W+QyBCoVOau7JRiCmqFftWx2P7pmAZpNLxw1l8pPc
nB+OHF+jMczOiL4QgBRuSwqREf6UgbPvheO+QzXp9nMCKTtu7U1WhMqX5nSr1kQvEVoJ5l5UDKEJ
X50ZKuCXrFfXCRMdueQo3YLkw9kO/atSbR15CFxrQxSwZ4grm4N+etSpfTfjwNjUGViMylL/Jhy6
sUFMSTVsakv+QOC3r+TfHOlb7XTrKmZgrH3zgVWm3zOb6iJaDRkbOma9fQSUhUsTsL5fBKW50V1i
Wlmdtf/F1pn1Js5E6/oXWfI83IKZISRk7hsr6U57Hqvssv3r92NaW9/W0bloCwgkNNhVa73rHQ7Q
AmAnxtLbyXLU1rPbipsWvRSVqJ5MQN+LJhumquSopifcAKYlWwLxl/4s9fR1sIiNNic0MAPBgN/2
bIcaEckFBSSpUDEshNWAc9Ohdw3kenjXAhml4+cw+T8J5OPHRpLwZuaMsO6PEycF5ZnZ9bYtnjXV
XoZlEIoZIgYXuvqUcGZ2WdtDJFjucvEfYY32L8bgWihRiVe7Pz65sEh6wYJvNMF5yuPpsYzIQYt8
RhIRUWRrLbee8mR8WoxQhjRAso2tz5Oj0MP0Wjb8YsRBCkI/gQN3D12QM+RoGOm/0SevOvY3oHkb
vqhk8lIjVCK+EF1Msc1RpcL2QU3tkN+TYT2m45OEbczaj18mlwot/gimN3969bJoPfsswPzrDLpA
Th8s/mIuMxcehW3rIV/JutLPjncxGBQ3Q7U2FDOa7B3ywVr3y00bKGp9moNGbZyayrCGUAg9Kzh3
TORIV1gbtCCDBJpA0FIpvEwDUtXHrZVA32vDGgzO+bMYWdg9czMJ0thM2EQAwDAkiwGFNPJop/qx
jv9aFgGj+a8Fge99tYkhomIlr+NpHwEk4V+09tS8Tn8mQnCNUlvXCyzTM5woim2b6uHsXAlRX7cz
V4eGPz0yHO8bolbYTjGxSEPo8aRTR4nRpeypH6ySmfHAbH8ltDcH3Mun3BLIj2I+0I5pQ989IwLi
nUcrIU1g6781V0nWfsj6i6ArhlTEQ6mzITJ4mD5SsisEpe1EjsbMLoO5OCsMIWdEq0emT9jfvy2w
9IKVweUk8O4fZwiocmfRt8N25YzLwp5Ffpk3sk2EDoM5OtJQWFjkqRcYLBXz+1z0IPAQ0o0nDYMc
KT9BdhlZ14BtBy4E0hJB1Md0AeFXdpuSO3azx2bV2++Oi5PbQSMRBfu7fRDDK4mfPfclJjhV6SAi
7TOf5KrldxlNh76xWc9IrGKfs55VU49ww7N/wTfnK+zRM5A+MG9qP1wGp1N+HDi3jf5o1NbahYCg
Wuzk9JttbRct8pL5mmdEEfFma0o5N/8bSTesNYVlEkgKCjsv+JPwX9dGIJflemJQp75c+5cV/y46
MuDCdHztJWNW7cEvDhYMT3EvE/569Nb8niVtwbegpHaPMOZXbvPVVkfHL7YGjCOK0ZWmIymnoO78
7wwXghF7wLz504kihJKxqqEfaMYPRgRwZvxwTF4JAkVfQ54sX0BSanyaGHm1/BE8vgQhSOMS+BR8
R+6HT4KC5K/YnYWYCe98sXVJM8pTonTIaTH+5iMjDId4K9Kfh8bc6OA+FDk7ssjwhYeFQYQ4MW/E
raw9/sKSbTeAOncMzBxOHovUxTEJA/82uQo0kwFeDUO3xXOjshmolLCvtnmVJfvKRzjrVMFDpUvx
ahrwSXo0NFsvjfzPqHljSmtBhr85UQkzux1ohkzCC4LDzNjlBZWBepmxxR9bdYAHP76as2ltSlCG
HXE4wXs0Gr8iTsPHtLe7F99yNgRffmNYED+SpDkcu5HhYu/2l8629yR2aQcW4weZBPlNz3Obca04
6e2Y37K21J+CIITU3O6kG4HoSmxjoDvJBrzA83YEqmU3yITpDcLiwYxjeH1F1W5ae05uzWzqD5qe
7Iy0Tm73w0AF5kpmGHEu9Isr0uZkuhoW4MYYvBjkp8M/spofCmBqTDf6LhQqPa49qlB9JJ8C4Gfv
jKb/mPhmw1cn1beIecbgIldT+66ujaNTWX9niRG613cpwzIHtYCym4uORQe5b5RCqNVe23REXDdF
f6SbXVXPicqUnlwYpbuX/w6NHkEzJiTD1dt/D98f+e8J9mLJiuJ7XP/3A/Z22C4A40vqiH1Ry2Ee
i32smvl4fygTPUnQ95tjlYLrmvnH/Wk9ciQw/d+R6moGmbF+sTxHTaxE/sc4tdU+VeZ8uf+gnVv9
Qh7Pd5tE7brDAgXqGwozmLwfdT7qO9cmM8og0PCj6dMXTDV+p2OcnwwHrCvwI0AngwDpsnOzT81V
Tlh7JJI4zG9W2CQ0nyRVl1xmpp6yaEvRHqdk+Mtb+HRazXuvrsP4UzbRTzwQSsUGau+LqzbN86NR
ib+2J+SnHOYdZAd81TD5+DTZ/VXX3eze/q6nJtqMk2q3o6/x8U7g7Gb7VFoRcYhQa8HTxDEjdh4k
WDTX3AX2JOdwV7nAl3lk2F/CFXjUGdpqIMLuROjcEg2q5TsogerDDFToVPVR1LArsqFh8NKIK6xy
b9dqRBxGvXnTg5y4V93eJDphEaQKWZdcQ6Fk5qSwky3OrDlwgFLlPqnFzyj64YYtIXmJCYShWGTz
GUbEfE5iEPUV0c/xHomcqW5aWQL7+/AAKtNZxa1bH1VOCjtc2rQ5DqhFdnhx7Q0CcLu+IYeNzIqi
6uiveGY2exskPMl+JHFitfhRHWdHsx5cb9OVmNjZYeFYF7sftL3RRPZONsK/3A9IpkA0TNx1FJTd
Oxx0P2hRCjrjz2ewUqRUkUOuMtwIZx9JnMbNBTZC0yV9sqQrAkHwrYD/D7J0f7FTgIJEjXWegyXA
6f67ioI/NBC0xOCH59XJDO2TIKldV2kuIILtbaGG+awaKRFagMZhfvFaUT7CKuZkq3uTslc72XVn
PHmGDZWN9taTw2ONTiIUpSTbXJR1qDVwFgz/z9jx2RGzY6ztJDtMcvhbuQzGO+mhn06f8swrtr4B
JzsdsUvxtWWzn6u/8XLv/lAsb4HcgRlaNxPnghc3a35qRslnoUooj2U77hHGpCHasWpfpIn10hU1
tipk7JKWx103h2PbeYx473dTzssrySSnpnEQDjUYuyYgqs9+t006nz1edRiLIEU1HcB/nzjcz8lo
8ZSrg+Ro+PLkCNFdicol6a5RD1oFS3Gi35ReCfMwxV+9nLz3uJw1hCmrYgC8nnoBz4wMIviZGv2q
7l2swZSMFu3y0a2ydDOZyr4lxkBMNiKJ1z6oIUv4avgQmQ0w1Pfzl1tDMq4qxYYU/2S+G6J5BHCq
C+vi2ejPKaVQQ3WuHA4+Ye9iuXf/KZI8iBFDz5kXkLBMlmuXhf/ndfeb9xdzYj/araoO94f+O9x/
l+ZZ2hEi8/b/+9LBCMpNLEgD+u8P35/YmdO1iYtkV8t453v2L/KJZ6IvbZKjlCZCETOMwhKVdAs+
PAb3qr0uFK/rTPhfx9p1vN+rvX7ht5janhkEge5O8xQngftIuGDqzc5THRnF3mmABZChWze3x1sk
aKds30vnVmHh82sIcKFoWclWnUXG01zP5dNgqEVL/jMXOJElbSChcXH543r5h05SHI0CRMmZpViR
lYqnUfBL2Np07PuLOyYJRkYWcdQ2DA0Weji4bfG7synqHd3ceeb80C8GyIYEeGsMoW2DnDBxA5hV
M007NBZQA5BT4YxnQ3wiadAYcmtNHu9vN8sXVoBsz6JNy1UwN8OmQ6p37DXQF2dq45AYqXpLLKa7
cmPrAy6ltk0S7wxH9zdeVNEOiYiPek6+mhHCWuyu43VAZWhFfQgJyzz4hpSnNOmavdm1l4gooWu6
eKvqczev6g7zyKkD4h9H5zradXOpzW4fQQvbxQ2ssDQWkNVNWDtN/SFZorde0JxLr9nNTE4/fQse
o5VnyQGrnKjphjNKA/tsiypfQ6uCVWKPbDapeIi7MqCWyB6zmqu5H6DnNzVhk7MTdxQ7TnmJSD+p
a2IQc3NhJCiymRMhqeA8uK1sYBrUn2RkvcEJKyV7mTHakjDn/7ZG+CGOC/jNWPsIkSooGHcYwoMD
nwanYoY0Wo0arI76e3K1FlBSU5tIiXpfFd5hGGgyqqKFlBo/tzAjVuxSf83KeoHoW22JDh5W0MRW
FfoPEimHgzdbuwy99b51WuMoOn6hGQ3npNeLBwdVQiv5spDMUx5b6S41ZnEQGMkMhTTC3iJ2q0ZG
wjajT2dRsTNmWkSgw3LXHSNggOWW9CQF/3/3kerqoXo2S3KsEn12Nro9vKoAOhKVltiKGa6ONmRf
rTTnNat0t7Ix3g4zsyKZE6rgWDTapZmQS3ZK2VeztzekrwIfos4bJ7d6GmmxHwwSAafmaQiS8WoB
T2GAo510DFFWFG3mgBYe1J11/qXCLhpaEFKrLMnVxcjn71Hqw64eGBeOLpGuEKexTJrA44k13Raa
kz/qWvfVMMw/2MZfKNHtOW8CeTFREPZ+Mh3bKO/PJcDFAWYaUtnqxbQdPpiRkZcokB2oPqeprfvr
HFg7W5SE+ir9o132S89KHhCZE9jW/Yoa9q9Rg3egBrs+VfTEWGuCUKTXwk6e9SEo9iqNmc1W2X50
25VBfMsVP2PN4//TMRjg7dJY2w6aFVc92+RwunF9ayJSwykFNGie/b5YPM66kRGcxWK1zfXoMbZx
mEs0QcvsI3pphZihcHvTmdTSeInQbvfpILSHYE73g8BH04nkW0o1SuwcrAOXLW4V000TrbPsBN3J
H+khusLZl84AoqTacgN9WaNdVbITp88WF411q3EdZ02Vb3LisigvAWfdEdHTiBylA0X3pPfXjUr9
Aj2+Zvpu5P0PM/SSSdEcp9qmivHrG2ZNImSw/5QqK45MT7ZJjrknVsmnuofI5ReEEE+FSEMzJi9T
0g35UY8KLsLaCaoVJBKw1LQ/V5N7i1rLX3IVEbrSEMApS9bOgC5nrLCWwLbV2M4wj/vWMHfjgIcS
TKtgUxk5fCO6kniJVjNwow3KiU+xdeib53SLZoPQmio+QPC5FB522wU+inCU8aROhVyzqvfvg1Ib
nAuJYvGeSyICxohlHeXjQX6Nw6RfxGTdqHir9wIODRHuon24362MD6/2h8WSCvsbSQhdLS7lGMin
JJ2cS+5C0pqtl6FWzpvqXJCXtNZ2QWUembKBxqHMDFMM202UkmsRxJ8QiNBW+9OHlQVgr4bhhebA
N64nJJZ7r34zO6ukKy745XFBmyO2tZ2NsAQsQ0KSaxQns54Fko5ZP5cx4QLS5OJkhgtEnwp37Sc5
+0hZPpZOLUiL9t8qRYPNoNXeKKCCMiGQGjiN2Af/4NALhqYcgRFxNkHQg/IycV/y2CsBHdT3FFev
Tt9gk1R9DVnHOB1wdgWHcF2kHWm9NmbTeh5z7iTRHzJa6729TKML/xn3bxF686F3+ilMoHXDf49A
VDD19KqHMfX70zgET3FAuLj2Re69ca4ax1zPGCquKnxNp8o1EMKOV1dY7mNleRs/Q2CV2aAggwJ4
GSW52CwMo0GsstQfDFRINWipR87GGgvtA3Lxq0qNYqe65Nlw5+80MSDDBjhlw1vKMnPacz3vZSrG
Azy2m9H9we+9ICYCmAI3NbTPNj26WmIbxoSAPhImZd0aKzH1Ptb9jC7wh5zB+EZjI0AsrkbnvyOS
94/sKONRaPOrFsTQcBEd90jqZycgFdXEgbQt0WDqFdzpTv9I1JwfTO2XXU5W2IN16PWnWwXeCXPC
F7MDNJhs8KK0xVWwJpDPJgbv0SJHpiDGysg7dSR4ttnaHTMCLCqj/dDnFBbezLUTWBdzSr0nLWNB
1aITefCL4VDkPeZZ6z827fgXm9LokC737o/PiIFL6BLd0J69ICugZrMwFxIwkpDof4dmueWibiNE
MQIpzmrFoqrjmHu3zc2SGE7kcrg/dr/lkk1xMI2CQfRYHkWme+tJGUQ3BuJFS41+M5rFV9AU/pNF
e4IlTHGVGowKS0wHPFp6Qhqb4ZQbGO/R+AGrK2OPuRBkTxdbFK5sPXMf8kQvTmYJeZTBCjfLCGM8
h+EnVPlFFZJiLIHnyYBuFSiCGF2fn7blpe5tNFAmH3LF8nt04/hWjTLdlUNfnzoPpEwoHBAToYlL
LQ1xud/C8ZS9VXIq+pb8QHiQvbPu7zH6QmudgedAG6hD1TrZm8FVY3M9WQx/f0reP0VA9D2gu5Hj
afa96VRmeORPmOhUdnQci0FAt10eR3A8/3uGHqjuqGd0FMsOA8s+v7rGajYgYoHIFtf/Hq6D9pGw
dXH8fx7H/sQB1sPh4v7qafQK/IyJas97891eSJtZ947qcRlzgo7dH3YRLO8iCyfdIjLctaHhzk7H
px/vh0BLUGlEug4Cy3cKUHA/3h/ORYUkoM3BFOcoefjvUM55BnbHnlQGQaWvBrxA9BXEpfzQzer5
/sTIKfnqiO7Uvc44z33Hqrt88D6GoqeSNNX7Q/dD5rTYsOYwxBC3kFTp+hjqsNESHB9kIwzgEb+l
Rmt2dYWlnAMVBOap/VpmjXbuXfbjiry5D1flJJJac3yawKk+5Dcq3fFiBQwr4+klijTxRvUptoYW
fZv5oE4QYep1FRvTu297I2OgwMUMlruzy7gAZaz3EGE48qaQC03VBA1ZWZfJh5D671mI5eBWMeNp
+kffxOYbg/MZMj3BLUaDEMtSEyqgFqdpvPnh19RyPWguo6UpKnbZHBuvKFApzCmqbTqEmLrqmmfU
dwGc7k8Bj2Q9uiV6owE7NtLht/fHZ3CeXRCQoJKjH/s0arnJGdi8ePW7jtrq7Kfd/z1IiVNCmjjw
OTJCSu4/NSb9f5+C734RlpbJMJ5miVaZF99/TVdXV1sicZCwI3tpe0Aeuf9oRQ6SbK9WYU59eS7J
6EaRDFU8qpLd5JXTk1oOEfgfTPp8O7jODItdOk+BQjfiueLJdZjn6wZhvXp1C/xFXTQP/Yr00Jo4
3QCsHLgtdPJJ8G3aw+9YvKdtH31l5XgdVHHtsZJ8mvEyfTILEW3Kd+F29WmqIx1fLQMaqa83TwAh
4MUOjI1sRGhA1I73cD/QxHQ7X0Ox5PcTX/By+O+nNaxmfc4UMvL/fcG/W30yhEnEIvbfD8hdGR6C
IvQIv7mxDCS3WRY3R/PUuV/ugXZ0j7IQwPbcuz8r09m1JbQoIJfh3c6hLRVD/+xEYw1ig7jCNUjg
CXrs+TTR5GGGgjGEmdgekoDM7oVAdD8AfQl0oeO41hpPPzDXXitvi7u5vFqO8+q3dXZxUqonLxt6
GBZ4JMyBc+Z/XW5Gw5Q7t6B+9buF5g8KoQ1DtUkGs9i7NhTutsMbPYM7hAN4Gw4ek5858Dm9VeYw
VK/UVnUzGbAKZlOREoldB8PbrJsLh5FQIy9MVC7PZsGlC5nUuwzZ46j90FjqO1gaxTrI1XchrV8d
eMNWw6odd20T76egck8BlBMn4xyQE/0oFvlBlftHJZBCtpCX/FEiCMYd4RLjgFrEhX+0c66yRq+e
MgozWJgU7AxUj3DXn6SGpUTtjlwh3bgMw3ok2DYbXW62uIkveRS25HQoFWiGT/+8wlkgPaLq/bQS
bFto6Hc+QSWI2cBVG/nDlD/f2+k1zwdkG7ToG7xE6zDhy137unDCHFDuHAfvsXL1fUI94S4tCfjJ
FxkeMQ4WVhzifmdy0jgb04qM25Awrujb/E8q4uHFZ2SUuUmHmB/BnD5J82yjDTtVSKLMxJ/29fTd
etkh0oPumA3PrWXVJ9dEAiYNj/K5yNd9Jra+XkKWEv5uEKLZ1o0PtBZk+tHIymePnnjDF6729G/K
cN4W72w646FUa7+u/46JYJQ/GwxRWvmu0+qmfrAwsXVnLYcRj+OGsK3MImMZm681qQb+CZ9WwI0K
2wg12sXJiGEY9EQSsQEt0wdILEePfV+N7dETDtHaPatmrBK5qzpQsqG8sTi0u7hmd9eM3nmtbXHo
4/YbE5p6VTT4ckVUv8yTNIo1M/8tLXemsUcG7yqIbXn2nGMZeTRVCgOMFRJiHSK0aULRIOZ4G2Us
FLirFavBC7Y4TvCsETJqyYJeM5vYKZuombpgauin+6mAhiUtDOFcd9iTbtBRRo0fcDdyZuGWvm0M
hf4wn/bgXs0K9zKI0e1Uh5SD9N7hCA/Ky3YExjmXWrcxrkACkoFoTPAdtwTdQdbRhXclcQZ3FM/I
Njo+8RuPAm4NP8h5IJF9ST+j3Ec51z3aFsbEFXL2rYMxFipZ3iZKF/thIgJ+hpu3ksR0bSNVHWcq
c32M2k2z7GiZBxpXVaRkyr7fwEhs17yXdm+p4kyLV6yHQde2WB5vxxRXL0FtAkqUW3hiJYIdyTGr
Cl5q9ERSlINlQ/s69xNKKnO2+VhhzE4S6NO7lG6lP4op/+4KYsZ7AT+kgq7KtbbLx4IsmALNGZ3Q
PiH56eK6brwBHMNpP2DR8HJ6M8djtKGhRtMah5CMPFC7qqeuseAPahm+IQBZ8Adl4a+1Tk4Pgol4
5s0aCwJejLRf+1lFEGUTAdsRFPyRuNdq3Zmy3vWJT/8+Gc+Ny2SZ9iICfsyWgC9I+Dm21aNtYQuk
axeHXKVzMNAKpAr1MczLRw1Xbxi+RrnqDVYeqD54BzFxhrvxNNbit90Gn7WcSWp7LQ3I8Q4KkJWL
R4QdvCQN6r88D/xLVsn3usIdxkvS8hJ78ZdKzQ9b5PXORDhxmVlcDXqkm6cWrZKAsVZ1FU1eUQQn
0JLykOnFuXUENl96vGNnXAlq4E8SqH6hNnqlhU0v9nKoqbXJ1vTXhgOWZplYusyAFl0zOYiiEDTh
l7M1y0QeSBEtN05+xBuGwX4VI89Q/EaMPPd4d2KBqsfl1cZ5QJdEnASxR7CjskJ78v44rf6TZUHM
bC9dO0H+rjlt/egrvD2SZMQ/8n30YRxJEx8kEPxbEO+RYDZHKkk6ex+/ZQ/y9V60wGCi1mrYrfMj
09jfBh5BgEL6OZ2we5h0tCfNHD8mE2lbvSt4570Aj4iEdkjK79Ej9dtoH2JXoC/GUyhQn4PRQjHF
NTUmcC7oqowwG+jYXZ0hf3j3zElCq44XRhlkqjoWKB0j6LKBZW6TuTT2OIT/cubJPTbTvjLqkW5x
GecD6doOuaXZ4iRUty+5n0OThxEqoIUp/TQPkGb6hV+CVfa6xceF7xOtgq6BOQjOVx1Pmb2e12Hr
MvOLmXutOlsQw6KaC8G1I62LtNYyQBZcJZ1Csgz0vHhepAUle9QxqCzL6oiiPzg2FoWwru1GwNSH
iOG3zRX/0KChMqrz2EbmYXIghFRxkoWass2TO/xOSqu5tLrAzl+oPLTZzELkS+bKT7xLgkHuUeIN
vydaK4Ee327mnjmXr1fvkdtBfZ6mz14JEJkE3euAEQ8KqQbePjZvXp/DRCjSP/CZhq1N6c0GkTdM
4qdyo9OdAlJl42JPkJDxKXcNTsIQH5O/0jQl/N+uRnGCKjjR8NPLfbFKp/RvGWf+tonHX3QG4rBg
3spYYjndnvFUoT3VSKN2vUTxNAzBsI4xdQqFkT5h4f3LRuAHeax5KZCHn5WqdvBUfqf6+IVfxk6r
Ifpik2iGHXp2GNaHYvLULhmGhqYbtIKwAPw16oMowEQN2OebKjGcnZhrC8y/IpKlgtfXjPyfAjir
jB21L01LrL2Wus57o3vPjZOhZak1jDMGQx5s3Z13wzLbljCbtmXsR1fD8pA3C9xx5WRMeyHnt6bL
Hw2owUNsy82octZ5KRcPSvLUsJLdgEAz7gfUDWVTmdshC9Ok2YwImJ5aKZ5dpdRhT4eNYYMi/Kgw
sArz+L7ZEXaYRuUbqA26PvxuC+j/MSg2zdPLehCxffIKgWefscH3zntwNP+PX872qpGYKbat0ta5
7r9FLRyAtNFw/4XTrABZbkNFqk6dfOaTGh5G1NDAc/MaVYlxorrzt/DRQhczZkCe7kVHDIS3yoRq
cXo0yqzbeqpEu41M0h/fgyprwzI3GD9hHeIx/ll15vyl4nhaReJ9zqDFuXmOy0XN5zY4vyYUSlvi
j7u1rUy0/rmJoY+yNnPS32bGdAzY3H49iWUgqyxr5QTt3wyR0cpwm5+mZhnQJfTi7suymJxDdxdb
E5N3YD1Ow8yWZ63OhpXlNpDk0sQ7WN1WGBZpf27ywHTxG0rivJFUglbeJ+co8w/miEdvV/pIuTQK
wfvBjr3iMYj1n8YkXLPrAGyb5o38nB+8NrS1XWfj1hfmzsRSnfUDRLw3NVildbqPHJZlq0wZZmQD
cgbnLVWC/wwFGOziejvHP6kr+8toaRShOu/QyflOobTuCri6Zjlop4KJCq5HhM3NLN7FH1tFu7ox
KKOS6ssezC+qkHSTIVBnNFap01Azm+nTT0fNw7Wjw8DvPN7ami1OQZ+eSaEwIMdRUQ2xIumvflDT
mGzzzhlegDiZFMfT1nMmAmBwxHjTCwfesej/mlmfh6V9qbp2uGgabHv6BYIzNDR9c3pBtD6HsKgy
JAokmkEVCY2i9GGjOL8ztgfwMTx8fD47qwX2MUZ3P5sNbjRZhYeYPMQBVoxQQadQjwnl0Fron1qN
7rDq+ERiWnJUtmEkEPEErXHrgsTcMJDfqzaOMMnGc8HKtEvksb1jgsYci8GVm36TjDEzkKdI9BwA
YEw1kUkJ2gSW+JXnt8/sBfgoErrLwLx+NiKbCL+M+La8Zq7PJV/TS8FRpRXVmaj6mMxV2NqI2kDs
KSKD2eGwp2FkeFCCx5qsO51LUSvURBCjG7w35iC3tTYXOHxZh6RHWAHxB0Pc5DtKifxwZbskWyjE
anKSN2UGBI5Nwy4o8b2Hmdpf2qCEM45pmIdf+/F+YKz5yzULZ6cyztTFfYLlW3/Oa6jhycxilWMT
V2t+iziVGCGm5DmqA/D9fCzNdefgvYfYA93s7Di4bATBrvEaf+dYaPV67xYPsf58N0b7Z6GdO0xu
7bjakkPi7FxlwL+bQL3tJP/jYn298wJ1qGMmvsXCaq6VbRyV196mwiLjaMlhMolOCIdWWVsbVnlu
uesB72SsRt30UlZIf6bBwDkCpncfqCx0s1G7egU7ZN5YxVvc/h7xfn6OSVtArYN5HeaK+DJZ1O7I
BtxVVVpumOqB/xQXACHD8icN+tyd9KD1mUpcTTJwiyHZ2YvLsVsxpBmdpLwS7YqS2ILRkjEiSUSV
PBIX8Qu3vive7M5R0ZsvpLO7w6Un9Tq0EK9ciZz8kV0wsPmK5zYuKq4FIZ7vz3KSedzCLyLFHtFv
F2i0k3mO8fHYUHdp2fVu+zb52sPdpdC1zKPBPALaptZd7h/63Uw8MAUEPny6iFmsNRyWCLSsEsDq
JUXE70liCFJ8XKImemKNVcx64k1VWDCYPO3U5XmKcwEDn7Zhpus27YMUsXsBfF6c9VGSLaGnd3dy
oJq1reER0TpRvW7Npl1jrQb7pIcQvlSgLupUh//dmpWT9nhx2+8InlaitU9ak15j5cxHQefZN+SL
a1aWXehWCT9BKpHZ5GgRKOEVm3bU9L1qPPPgGhFak1Q4/6JMLds5253GOArf6VWdRm9G3cznGbbS
zgj8946ksGNKDOc2zu1hB9Q7/vOoVAEB5sgLQeLYdc/3W1GC+qNzm/JplN4mNr3hhaffT6KI+GVU
c1Rx90PPQlHV2arFpYgcFv+WV0RUB6APq3mgmW0WJ3vsvAVTSa8JIw2CrNQIMaVmeTIQGzGocfVn
xCDIzYykDJuS5rMEiT/N0jh6OqzTGdXpYe4CTJ+QTfmspkh2bm1g6W/2PB1GVJFyyUdLNd5azIRg
Qoqwuqcs41Q4bXUJC6Q04T1LiLsQsJMJx98lkkDLehwd88Vgy5uM7WgjrW+DuETIyq6SjoRmxjpU
6jj7/c/P07T+mevfHfbTPDCgwk7yoMMhMvQAGYltZ2Ec+xrbO2W3P6SfKLKvmqVBW+MavCz3xj6L
IUQz252yCYNR6Izt2DnPYvJfAnynHwR1IipO59QgHmLI3IR9D1SCOHakQZxgP2mIO+wSlxidoOxH
WPwhZwL0jVLzwVJ5uWNl6XeTkgXVOFsjgilTapn37xtP0iSgESI5U2efCLK8eoibSP8e44IlBKLe
elYJdhJ28Lep0QVTkkcnjVjvdDKYkBYCkmdr4Pc4JfGwnZdotCquyxAjNX/vIxZ5o+IBJh3JxVlV
jVXBb82mnaZX8y5t1Esv9CMBpLxvC+bmqEjeyJjdXmgGun2qtwcpepIkVPSDldo6Clb53GINk8TY
1qvcv0CimjamPlIHE9H9NNDivTWDBHv1Cee9H3RrwkeenAny2fA2KvT0gZqV4nqKb+wkuLdGs8WG
GRSHf+9fi4s33b61jEaoLSFoBXG6d/B/DROJSBaOAN+ikNRlSVbsRyIeCTAyHuFbF1u8FbpNpSaW
kU6DUdfJvVvN0ZPCrKlEg+zMgfHFusFQYLam3ew7P720tFdAfUyAls8LV+YC0Jhz2DSfg7T2nvLB
2SdFfDDJ81ghJmuhd6NnDxJ7Y6UFRCNm9g/M9R+XHfwgY6yxCA29WpqJ+DzSHMrX5qcNbNTlnMaP
94/bqwexv1/uaIUZOi5QjsNO3jAf2kQmY2eoER54f4mWDvZo4/uvc/AcTX0SGsoXBEZiivQvDBnE
C0d9oXm7f3tbBIGlXqPKfqS7TvYweGcUqra3ycm62uYOSpqGwRa9tdvuNX68h3aMcQleVuu+gdWc
z84uKNBFrgwt+4PkmRyfADiCVnyGTtv5BVhCL+ZdCav4pcTk+DApuztjkYtdl66HA+ImOPnl/zB3
Xs2NY1me/yoT9byohTcb0/MAgJ6UKEpJZeoFIZMJ7z0+/f4uVT1TmT3btRMbGzEV3RmSSIIXF9ed
c/7mLAtD+kJpjMNtB/h0SL0t0tCwtP1oV2uc7NU7POFxbGzgsU2WanhabWDWXgdbrekkX4rbwV+g
Rd87rfKdb0dtlX6QSfIguBBMoekvc6k8IexANrnRhoe0LPfhqDybJEwfpB5QSKmMr9MY4XZIZqGz
nj9FknVxtlriwjmNHQZWEHIdOMDAE1QyO2vEja1z0wFiT6QcTKVEYdIxJWzRIcSPpr5lk3lLAVc/
LzN5bKgbeLcApEKGVazejQqAE8u/LyWVkk5opS+wWSmpc3SG/YwPnGaUnOTquDymyTK/25Lk9rOa
AE9+C5FBuy96MH79FFrHoJ1AV/dCJyxoj6mF96yuhSAy0YNC5xa1KzCOtc0XJV/UEr0QPjbL6xj2
yLaMKDbjSuRrfTs93NZOeEFUGZIEaUFNgsizUI5FcOFciC1ZjZPOL2JjlQ7O/DLFCEJFhbH+HGtq
D+s61/UXLDQtSIcaajd5Bw+lowa6GDMEMckZt1OhvvTxmKzQvMB0Ie/3cOo4ZIQwueRF0/eRBv6j
mjX4eBKZpSSOP+ho7VnWFcKz2jgoKOpU5Hx2kmr0W1kuINOnOrL2eN9EkBMLNVAfigIHwFZtyodh
W8jYmkiUJVZYCIM06HVXWzpyDJpRQESUpW0wECmXowS0RRiOV9hwoKHHvJh0efBHDXkQa2g8QAzT
nWnXh3bYZJPa3eNxkHh1HNtIV3NSyuHL3HrrthSSEJXfMl1NfEesDIGSQ0EwjX6fTkLpOMlXldCl
IK8ygG9d1PdQQ6x19G/axTx2Rp3qRKB5p+ius1WUxwb4s7duS2GVrSxti494dW/LRN99qK2KpFW2
1m2lavC2qalYr2sVbo4tNGWHykIH2QjxD7CdrdwU+JL2b3MXxz62T99u36qohrPRlYwkvFiuAf32
J7VWMcZm1laK0uxwMcLRZbbfw05/0nq7v5gD0yAOImq8gJ05jU/tPdxUIZrR3KnDvFOrwtzok5G+
zS0gx7hI4aeOlbIK+6w6zwWAo1jujbt+CL5JaGq+TegSg2WQx43CYHDHZsrXCN4jLiMmz0TIBDEA
LmlSh15UjtklrYR5FSitwmibh3agAqjk5sVWZkQ1RWYYZ1S/sovw2IPvvUON/E2SnX5XIVBGkhsJ
8L5C2WS2IpxvsVFPcS4kg8bRWxvYtEcOi75qCWoOzuvnW9dQogSBtYSnRlTiS1nutylE1kOYchRK
Ql3a5mpSQmfgwOUQChwkozxFNeqpU9veF8hfIwJGY7ETEbSGE2QGv0fX0TMSrd7lCpKnTYKOfWYF
2t0CuxfeBWqZmcUl0hyEi45F7y5UUcoYigx2LCBzt1asV4QircfOYFFQi0jUK5FgN1uFhQW1mH1d
RiYEiVoHhVc5lLPR7p2dQkdkBejYzcJ+bM3Fte06PnY5bD1Vya/G3E6vtxWA4lV1mGD8rvqamTHr
1eDLAwDoTmX5b5PJ9nG45/OWmd1VmJpzpGbtysYG+LiG7TVCSqzJKog9rGqmAWyFCUgBgnoG+7go
8mPcxQsaGzNI1nA8V4LEV8BO8xW74hKOhGrTWONMmcJHispmOiU/OhZTM/1mNXN/58SF5RWpkW+R
24cgzbbqOlCHL7pRnxwAAdpUKnc6+C+vgNezponKlry1O9fjKrIIa2893kR6CbUf7vvNygoshrle
CplT6TKaJ3KbEPZkMIc2+ZlV1TTVrmzmD7I2oVcqQ4P75AfqwGAZB9wGDCR+GltyVoEF7orqfA1R
qoDKH7bsFgEGPqA7v+K9K2+mKR7gdGLtLKPRBdCAATVeljpwLjKks3U5qNP5s7eKYYoAtTIjtLqH
KoNIAEChQWccpAjHHiwWX7TEt6T+J84EqJ1UerFFQyE8pLbOUUjsvTILrd9ydF/d9mP4U1wEZqW8
7YGzMvWILQ1g2d0rFpvqLhLHcdnoILm2EsDRyoRiOfXuNDM0u8x4jGsD3NVs0HYFHLVY8xD8buS7
uAuGU1ODKXfQArhZEiw6ofWCj9c2QFTEReaHygvBgq6W92TIHL9xIJVKvGOlKWOEvLRQ6ZKDY1hZ
0X3ZjVu9kx6QeU2ofg3ok8SAX2ANkVZF4LaScv0xwVsR0lGDMU6U994t4Byi5N6O+vYYtjUwPQBZ
u1uQWrYa4NUwfhzn+9tYL2xYu+NYofuTTPdkSa3DLURFlBoomIkPN3bH98w0xSdJ3OBggTD/aEls
iIIpdrNnohqqr6QOcoIDl+a+HCO/m6wnjWl00YfYOEEGuDSy0u8GTTmSq628HsDdfkEBDvyi1B56
I7zWYbGqjBmKd9HrR1s1vpXWxIgQRygNsyKI2coBtYbm0GK23cI4C3WykUiMEPnIEXqnw7QvWvts
IKaCzdkse9D5eFqDdER6MT6h7UciAfA/eDkDsosKhzRuFP0OMPwASjSVdpi36HNvHKOsrv3PDAFF
MAsZtLukU67xnCOKOGTtXUF999QEwkH2G4OxZEtzpPto0SFTaMtVHcCug+BAYtfsAZvVYQeN9Bw2
EPZtWAlhpvqDjcYCCK/gMIJQBU2eiSebSATL3DG+DueuHO0VtBkdINa4mpHtMJpMOmeqzmOxTceL
J6N9vi3tS9ddJ+wTlyRV7ieAfl6uwCqtlnLXGYZ2qfCCWpk40CI7m2l7OZTe7VJ+XmI5ejNsSr5F
j1AP6JonsAF1B/zGRAv7Xq7rLwRW01HPh3oTYO6Aqh9pojlBxEWRh3Gntro7t7Cw5xzFzs8DrlTG
3yTm6HNR24sbp615IgeKdOhcfavlbLxbGoxt0zYCPq99sQaE/rs5j84QFa2VmpEb6xcrPNeH/Hjb
PkYbpZzPxT81l2CjidKc3bXZ6fZT28MyHWBkboNo0M9SUz73shp/bcGQWtN4n+rANx2Yi02JYD6N
lvhe25/LySDzh379SLS/5h1rgwOjwNrGB/iFW3JD5bZHZ+cwRVJ0IPrB4AGUy6DspqWJL8QCyTVd
iFpr+Wrl5jZG9k2zzW5xVbKrIU5Q3pwq03E0ZuANUziBX+ueWltBqWWsHyGkUEeAa4qaRTheScFA
cW7GXRIgOHMbJ2oIjb2bfLNOC8wUMoTAh0B30zR8v4VSety8xcW32zeBXVIeC50lcewfo2RRHZa4
KTmBs96QXFL8WKHwnkoUHIoQZTC9yKcTabPpdEsgUNlFhIPB5uYYIR7xOvxRK5TiQrVL7ua4uoU9
BB62ggKfNaH1yPr3OABdWmWpNKyVaRkunwtzZHqqBrP4Nrgk9EkzEPtjDYMffK8W7pSO0wOgpvwJ
6rTOAXckGp2dRfU4koSnov9Cbc0Nx4DYNlNeog7pc2OqPkwxDVNATBucCTR22j56RAPDnaomOHLC
QoRrYMuO6t1kwMrLa+M5CwPpOtscLCKeJtiD1Lm3OIqiH6eG70tyVbHh+Vg6lhC5S4uLPaeEpZg9
bm+LozzawTOOgFeznLKHKjKlBwTHHtpybL8mNWV2KGDhWoFq8TW2J4BkkhwjJzUSNwIiE3s4uORT
ghDWfAvQxD+lQq4OzMbuFgbKKv5FWaGNJymakXJy6qsNF+S2zSwJete63jeSm5bYEHzafdi6jPNj
hdZL0K2cLAY/Nmfl2mgpChFArm6mF1nXGPtyah/V8MZ/kBU4XhDuhqo+/Mc/VY5jgUyh6wAS9B5U
ikqeIkqPOJcpm9QsWJxnBGcREfXtgMLlbWNsZpzcOY0321xzVC+nlvcd+y4Ey+YGufEWK7swQjvR
pqx+lEs9prAcNZvE4ZHBgxn3qiziqxZUbenEVPTJcRE+6aVnLQmoCDLT1gFtMGejdd1+iGIJJUo8
3grOEKtFLihbVZATYrlKN4VODqIsOfwHIq2ajEZJeqo/Z7apbgaHq5mg6FzVrLoz6a3yXm56mjeF
8UuxoEwmDeAQSTKz3mjdJWmaUzMuyz1i3QjzZvDGY1BSe6qZ+hP7TuA7GpDj3jHIq3BkuIU+5tJt
Q2FiacpzuzVRMyEhAlWkDM1p245QPqps6A79Yke+oHNCqp1Qni7wSwAX99aUUu8NJmlSxlr6pc/2
zs2+CConoj2JhYpQpUO2QXk2HKRlV5Vj9bnDSwVQ2M5sYYqqyvfbYGpNFOCSgflnyEPzUAzJe0aI
6msk4VgQtOc0wORLdC07q59ocvR1Rmwq0uavrGfbyGgSL0xl4xEZ9acMGYI96bvmEQxpsL8NvtxE
1qqusmuqGirq6mD1FMkxNk0CzAqkMB6nH2aabdGEgNA4nUSq8LMiAWcWnccyjHZtoyt+MHASjtOl
u9OS9sHWynSnhIPFHm+HJ91G/gahW4zVBSPfhosPyQLhDa1186TNT3oApAflm1M8luHu9hgaCcC3
MSlHKmjUpW2N0wGO3kgrtF6s6MFGHvPAu1m0VTEHNFIIT+hDWRsYEJFndgZsLyJHS7fkrQwvJIq6
/NIu1KniUn4IzcL8kM3mrteQSulIwPmcOz0iNfXMMdTalSWH3IQ4N5xS6amiSO8WE+AKtFNPaWWf
a20gxRiTArvlUtE4jIqz3k7Rai6GD0SshIxmhw1TBCMKGNUI3BprtjwbHsaSqB3xvxSYmax+CbIg
WXOTuJGIa9iyN2rBqg0G7QsxyEeak0UGAr8gt0FgLscSmV2nD4+3eO4zs1C/lDi6XRodryBBY5dy
9XBLumocgEXy0xoNwfUpfpDY7EGha85pHvEPuA2y26notjpKOrbYowp26/a31KrJuGTmw1Jbz5PI
5OuYdu/sFLokEsBrgoErxWibTtSsO9JwyGM0qITfflVjDOBhF8lCE/Fbih7hc09QCpty3gPdO0DA
Lc4m1jFnhc3+9n2LjSRvnOi1HxTyeDZlIwaahKEBwuayW/a48JjJHF/iojqbagSpMHd4Wq1A5cqt
L5txtwrnodyAvhhdTCO+ApWHzTSzz99mtFEbp1rDO0xa7hSlNz+CIH+AfN2z6ZMErsxDZQ3ac7kU
FyjAaN2O1kCNBDmwJO3AsSdFvTPm5C3tynynoCdz1wVgnNg9dvBOkbaVyX5gL+iHRvdDJiN3sWEb
YtWsKTjUkIm6PcLbdxkDlgUB0cUxsuThePtJN2HVfWY8TfDc0GXae3yHwWeppH/rQnlCWyU4lRzt
WJcoOdzeYQDBSzN0M+yQyD/G/w3QFUzRuFvwvQWPjmh5fBcycTc4AICYEguamaWvCzism53Ugv1C
3aZ49wER/mqBWxKeHsSQatFub03OKQBtR3Mv6/Gy/pyeodDBb9BfrfIh9W7LO4im6qjNYX3IApGP
BoKpH+Pye2NF9jcZDvG6AiivYimDtFC6HhM12Q/59Ji301XnSHkLY4psXu4GCWR5sw77mhhUnrRj
NJQLYQw/5yr10vQ5Q5b5BCjobdTAnH4eUyoHw1jVicdzITNfzK74mqpA2c2YuFFK0Ca8HV8h9Toc
Caxh3WWPmoQ5RS1kvG4zriAchhdPmn5uHgYKAodZn99jSNtnaEzWOc+WeNfqCrrH6fRaydkJqRXq
Cgp2GgxVhQwn/xgwye/KfiLudVx1MNUviy2fP3d73VaPGloyA8HuXVvozYPJSPFUGyuNW9Jcz8CO
j2yUcW4feg45ZG7Q9sC81bz/C7NT5xcjT9nEb17j0yr27rai2z8becaymhHR97gU1LWKejHnkoyD
iNnMKfyeEY0BCYVOjuQaQiAwLW7/jLL+elsMqrmcd40w9ULKpfAqPdUxaCXNnFk4hOHx/RwEQ3pY
ZkXd1dnkaZOi34/pgpVYXmluyOHAR1AEfqYOcnawG3hEOgi6wpSabZS0hzQB4Sa1wUZA2P1ULnGp
nPdoc7cIALKG3lZA3ZFPhVVIp5jsvDnS1KWcceLJhqdmjJyzjV0YiKc4Xv3zzlN+dUGVTVXTFB3B
H1MGVfpr5wELw6WQsemHDUdXFXvXHH3F3gH4h/TOEY4FaG1WayAO0teyDcKNUynJplUVdJgkZ29r
krTWZuTA/6Jhyj88VU2nPYZoFyKV+i/2rMY8k4WWsQH6rOqPfXx36/BEUjmHxaWvGKq2Q4UI+1mr
uMgyyBLLTB7+eTPU/7QZgGQNw6STNPOXZtQ9UaC9wMFAqgOjYf0qG5POxp8lj9L0GDXQf4mzFOAy
aBwlFF9XU9EiZlxyoJN7ba84cHVjB+cmoGYOJFWMsgasG5+UkhNjbo7vyMX8lf+vKsyH/2xOLJM9
l/nP4EAJEESxfp4SE9TzJE4TCkoNEGsk1fEV0vXKBz8D9TtHw3rAhdRVEty+W0XCjGiRviqkVE7Q
8b9jIoWhZJJax0gCVKoaxDGtiRd7ZyJA5FgS20YU7uMx3CLfND//8y5X/nE+K7opuDOGbkARc7Sf
G68Oo6q3GjqIqWJS9liwjLUKLPhQAdrFA0GPCA4XmAispLaCYhLHmq1TQ6pD9cK9VUcSar89Wg2K
mk9rWUUCR+lye/cXDTX/oZdV3VFZ/i3NcHTN+mVs6KVsRV2gIpWaa+QzhOtzCeiSbSReDgWOoV6O
PvMO2VHrsS6CgxGrp8WpfXR17LewI8x3Iilf94JqMECu+Iu5rf7akaqJhoapOCrIDgfh0l86sikU
DZ4otAzUTyDL2SEIzYJR8DnsmmHe1lWy11FL3RArHtukvtM5YH7JK/7SNzpNL8IHnATHe6NRgLFG
1VHQcDOOwxtHa6atpD2AHa++UaRSXEcPJTRb5HKXZfJRiRJl01S1tUMzTP1cHf7n+/S/wu9okmVz
WBbtv/0rv7+XFVpM6KH+8uu/neJ3LMbKH92/io/9+9t+/tC/bb6Xd6/59/afvukJWZEy//UtP12W
b/+jdf5r9/rTL6uiQ5L4of/ezJfvbZ91tyZwH+Kd/7cv/sv321We5ur73357L3sSPFwtjMvitz9e
2n387TfWwz+NUXH9P14U9/i3347x9/eoQ+ex+x7/4+e+v7bd335zfmc0KLZjGQJ+R9qHtWH8/vmK
blm24rCRWuw3jOvf/qUomy7622+69bvKINdl3cG63VQsFpy27P94icXRZqVRVHZiQ7d++/v9//Qc
/+O5/kvR52ckjrqW1vy63iomC75sU5nhe3Td+GXM9vKIaBN6wW6l5o3fmzNJWLwIdDX2nLJ4GGyc
c8ag69dzhVGhLofUUoTvs4GgT6fX06qlxIDUAbC7lRUhuTs7tpeMaE/LleWggu1bKfLdcYKHQFlS
i11KqEJs557ahW9xVmydfljhvoXUqB4fQw0lltw0QA+mMNhQlku69EiJwJVsDpMhEbk/xeYemNfz
ZGA7nAzIZjbLtE/BuVF5JYFSkwJC8dDaQk8oQM7iqEtlMQSM/SD0hc3MUoRIHRr7w2Bfwrz8YQf6
WlEW1GCGFrETLDSnPCNMXCCzdPCRdmgJvdWZ/GRYXXxJ8U2oIH65pmUIh0bS2HbZkhEfN7aNv+1c
A8SOUpMts5zOzl4SPjm2jIpFqgAG1IDBgOCjauD0MnpaC/xuKQlQLUR2RSqPcTFNJzRYvSxEdfI2
PP9L8/g/n3w/Ten/t6n+33AeO/I/m8ab+K15zbrX5s9TX3zkcwZLxu9EomyMli5bhqZYGifezyks
XjJNRK5Mw9QIpC2Z+fPHHNbM3xUmqsYxT9NkmZn+73NYvCTbNhNPYR47iq78l+aw9vMkNkxL46wk
iwayh6umLI4n769EtCFTXvkfVGYjtHrKHwoqSzuSQ0/5RUHb0UXCAF8ZtHhXH+k+30feclS2PRNx
g77W1jo4h/m7cRw+ul11ppbxlO2k++wDS2vf2GZPwqXvfbx2WGu8tivZw6DBg/u4VT3UGbfwqA7L
bviIEJFVXczi9plfP9R78zU66z+AW5yMo/rqQJ3Ltgo+x9fmqTu2e2ndrpx79PzXJFe8bJde1Yfq
CIj6IdmBO76oHgX4M1JnD8CBSijpT/kq3uro6qyL+/Jh/DIiswGo/2E52pvp2F87bIGke+0dNQgP
K5MNuq2b9M5YU6bwu226kvfWmszOD1S49rTyTjtgaXjNL2hUO+/2D8B/wHko3WLjg8R65rIUoqpg
7+t9wJd2bnPvrI2t/CWc7ut95Zzf+lO8hzixD++i87x37ucrXXjkHn6oq2Id7Kh07E1PXoFAu0dq
ya3W2WPwpO7KDQ30Wu8JEdIVcIijvCdC9QdPXkd39lOwL9bpiny837n5ZvxeBAj2r6KvxrbcK2tn
La26bX8CEoqep3QIXpBz3uiPC/LlD0iudIaL2bCLxDanMCh2uIMWvD861ai9ox160ApvPBi73kPT
dz0dMK8RSgKjl3v2t+5xLnxN90ZMCr8ux3wbP1SHepPmbrKrt+hjewn31bmkf/fJLtpZ63xbbsKD
ui+e2hfpLj/ZZ77h2QHV58qraIfJlU23p5t4Y/rWRRPaAclHiATlc3oY7lknf8xgCdzh2blgwPSs
HbrH5t42XSXaLEIAg00BaVdX2lJLXSsr2acm4Snr/pWU4L4rPB8WKrCHe+mR8Tl4KOHex/nWWitu
eeLzPqozbrg2DyzS8triiWwyv/oGxNMFm3fGPyWikHRHp3F6NH1obzCwZF95moJ1VKw5I8qxVx2H
9eghiJW/Gf7k1xuqmeRFT+fcc8mBXZL14mZra5t9rLsnXHDNq1r4YXIabbrppVwZ2HasgMt7kDVX
+O0BBtnUL/mJo+q6uy9BcCIlxyU+EoaR7E27yXJ15d7EXjMtjoAQQ7fp14r5tQfp7HQ/iMOojvzI
ONey9UA60baTdurc83u7trwJ1Zlt7evg6H1SktqX4WF+NGDg4wXrVkJL28NBAhl55OLb994HhfgF
JKbioQa5WtChUj1zQK/kYCAfhB+thnhvQpbtVWo/QEprySrO4orNywfhEJ/lr6O5TfuNBtNV9eH3
yt9s5bFHVlVWDs4rcsuB38bwd+4li4pFj7KzC4vSNWDt3Wcz8gCksfz4S4JMvUqFBLlnvFel7zgk
Af5bXmId5yQAZ7IP9rl5xrbEuMS6j/Sgs7KPFAAOph/p6wCsFkagb1j3xuYWtk6GhjLOPACavmGy
5mLdd6k928fVzaRyp2wxOiADRYfCQQA8lirPM2XGtHyJUhAZ0G39LHhH23+trbVHnEOpRnLS7jBE
WKVXcq/KN9g46qn4Uue7/Ll/jhegQhAPttXoyThMb+RTY5vei2VusOFtr2m0Ns1rl64d+VnA77Cu
oMKE4f0KqVZUWhd0031DcBG8dDc7rxUIlUcNkut2fBwfrSvPBK0SD93RizzgmOlKptvsu4fUf7R2
CgVSF1cfMD/z+BHZ8JofCAnG5/ZZfpDR/yIUW/XSmlh400veFo334ot0ti/t9gN8LwA22c/ctjpJ
+qt1kkUC62t936dgY9ZUr04KEh1r7b5HN4gK6YvVf+lzhHVqMtImWYpB8qb3xJsxjHMxJtzFPpri
fnyhRE2JefasE4rFYCCeuM5X2M4PkWWAO1uDoOAAFu2hTFUn1TmZb7nLZf0EfwRIDjumnSvknM1n
LUb/d1ObA8QlSF9IC7r2aUS9jOWB0YFQs3TNTDf/5ujk7eDUnOKvcvFVuW+6FyXcWR0D+tj+0Dpq
2dW70XwBwZAe+n3uHHV546NH4sb3BqSyyfsyrFbje96uTIEG9BIXNxn9OVw+hpOSdW5VqT7QeVLO
pwGn0E3qoac8WaxLyKWFDz08MPiQg6gTxPKZBb9wzXdQDYtdXPUYM8c0f0bTfaSq6aePQYIsgOuQ
0tog9pvs+x0Gk179Zl/sOyuhK7pTnaLg7Kpv/NOdsv18DO4NDzzzGxIiO76Kh4rI9gqacOpibICP
zs5kcdZf0LJ4q5hlh/5NO4MaORi6y6lz4qR6RlOi9uuvo3FWtqbf++qaex1Rp15bE+wsD/V1edtg
Ixox0Mo1WEPGakVJB02jcYuziZWC0t8l8T5AnaDcdsbzqHrhR496vw8Iy0LQKt+zIEAjLa3NPtoz
yBjNwwn5aLyO+23sv9pb9IaVcg3sn9xw0AGO3Wcj0lT+B+4Ysr75/3Lk/T/Frf8dD7Mc7/7n32O+
f4hJN8TFRft9/uksyyf+OMuqHEpJ8VD5okAM1vpPZ1n1d9PSbYtDKXldglXx0t/jUed3i0OsA7fB
1AkYFVIzf49Hnd81h//IeikK+Y//2llW/Tk/SjRLTKwrhLYKeVJLMUSO5U9H2QHlEgfxHmwgkStL
8C211Hc4A6T0zouOCJUCttS8pih4aGckwl0nOKvG2zCokCRwKYtx7kxcfT4vBUA35K8D0GgygJ13
wRf6U7/+EUv/OXYWee7/SPr9Q1NNAoY/NxUuWxelFQV5c3hpm2O7vAwoviX4X0j9UcFP4J9/Hcqn
/9kXCs6W6eiGo8qi7/7UN9kc5DDWmT2iX7qx2eoWAob8jFKct6hHlHzy7UBdgSmsF+9NBVUGH63h
6ETHNnvuyoe5fof761IQX+Ag0WjAsNh7oHJau1esrUY2Ukc9BjEsXy5SqFe1azz6XgI0N03XGRzc
HD1bOJKO7ynvgAI4Nu9m+FBLiR/EgGDYzfm6EQ7egpqBuEpfXak6Lfmxzp7jsvHsHsf5HNbU+5Q/
YNY+x7wXIbbHukPzksT3+4C/Oc9d7a+2Ea5M9b0wz+N0LefbtYFluHVBtSkYMbt8p3Xp9B4GZxrS
5K0XiRW03EjSiT7ItGveH7X0uBhoZcIOHCLW8OFdgVYoc51Mr6gL41EoHaqFOkZ5Ne2rGj/YuBrm
UwK39F0CSMvfyHSOR0u+C34Y3bU0ASkdeTEDoWqPFNGra9RPfmceArj/SfwOaRIC79UyJdeIUXM6
ovcNpuwMTcydx2uI4FmItQYPQ7NkBJUY1uERKdLGbqia0LHSVUK2LV/XI6bVQqPGflO6ZCPeifPE
KoPyV1AxOyTz+1gdxdwQ/TiAo4bdEa8suXUxOmqyZ/EJPbgGERqLiavJcwnxXznq6cpS5sOkxw6w
susMcQT/g+qYpUhcc36C6M3dFBXOTJz2zbPoMY12VDCrRgAtSpBsqNt6uC4iBdS6Fv8H/2Q7bEz2
oenejehBzEDRftl8K5xDzIyWnLNMM/nCWrl26ILOGL4oyQNfb5h4nTH+DA1917OY/hVvKR949k3/
Lr46MhEz168xI160i3fBP/akmmeGiwkGotWRe2BkMnA64ivznUVCYIgygy1QdflzCndvfKhJtrBa
cPGkfaKERb8wF3hq/EUd+YVsMqYV5h9p1J+yqH9eMVSRof51ybDJAisyKT1TVViX/zyDNSm2M/iN
7H+YwsQQNucvqnMM1BeJLRZSM5RV5herXXLsOtjtGclteGN1/oK2hKs2MEHk3OdJJBqjojgG9kua
vYCt/Iu15udM9ufS5pCw1B2FdALiCj+3M0LqdOgGljYgKS6uUvxvAhjD0tZZxAkvemT8xTeav1TG
/vhOm8KTzt4EF/aX5bTrarxXGE2kylCAxr2qQIpyzj2YcEHVcXzA5wFiiyKiNgqHAZQgQ7iT2Bco
rAqn7Xy+9USLKmaA+ceMbYWGcGbfvVgt0BT0gOaL+BS/xe0hC7dWl3u3d0NcdcLCc4aLNGZ+B890
hHm0iCARxLC4do1BykxcZPXiCJujqoZZT82puH2JNQLZEfm67HHhEJqpR+T1Pat6GQMuv7xM/mRJ
HjBhvwguHQdTxFH5GG/IghcVSDzNkmTuk3quDdmSLdY1AizNcCuJONjO+EML4GMK/3YKX8Utif4I
tUsHjFND5zdMHvkeCyhH9mpQBgZRuhWNNoyjwMUlOhcFkwLQAXboy1ChEt6hFRztAvDxisyeNV14
wqJ3hbcAP9KVCbdl00GIUfqsfGOHMMcgXgDP4Mv9i/iDaBb9j7A4InSYr1x4uZG4cdVX5EuMWx35
GOMiOsyuQJug+kN75E5ei2ZzFFkHTbgbGp5k9GFjvku4CnvNr2ZujHYpqbVbeIzxxAl8vnC1Ybk9
6kK/8BTNdiN6AwAsnu1iEqTkgkWn0Dw6teZeeJdjnhJIf/2Ue58zrrSJbxnAiLSvqMVgT4GBC4Ke
CUXVKCDE4K6iEWlVAGmiR9kKUDnyuDfR71R3vcaCKrBB68MVbacxtwFKxJXJipeS2BC/553qtRIz
hgaJv4vfp5o0TtYDrnipJvuJtJMhvTql4ZrLe1Dtm2hTfIxyveI5i6eGCTkh6bGOgERy4kGcQvSf
uBOet/geMQRHAlowR2TBeffCYAECvhLjVAwBpOLdKAHqMR55rMjZip/oRJ4a9UpX6CzYeOVAJxQv
KM1GLV9E34jjS8qeIjPbwPh6I/fJKOEhTOaLmQEZMi9MLDE48oSxS5NSRUMDigZj+ayJzXzb3AXJ
C1sfkOGq2mglfTLwHsy1wtPEGBEXvi1xPNRnvX0RDR5a8XCweJMLvK0uls3oy14WPfdIo6L1aqBJ
ygrYXUQLaWxHDw8pkXv2otJW/iKaHTqXgjphxJMtqFqKx4EUBl7eVDbhtfBsGWkZc1hcZeoJLpFp
lpAboIomZlbRMqwwcxzIabLwinehfg9Fgd6Peaz0qg04V8woMXIaRG9oLMAWsRw1qK9w19LIB3gc
c8boZzfVauFJCDSqecE3PIRj1LCoiLvCy88voR0z12VWCp6LpAduZt/TkhSTBcoHWn8RDRDXBD6y
FdfT4xdEkQnH6TBczho72PacP6OG7keaGMMPhJO4fybfQAzI2+kcZoa4iUxMlHEjtptUwdmIWSDu
pWeoipdzIl7xKPmM0ngmOYcRmyZxJbEoiUGNbhuD51LqQliYxZn1KiDPiKukqaDq99ldNF+80Mgn
W/0hS9ntBbGvMYw0WRfLzpI/0ir0QVFYQw6qOYrtTqxQDC4ccEuJQwUPgHEkulJSX5wMJy40zHkL
ng++mDv9cplYNOyhWYlmil2qsHDAYM6J3g2cCqGV3Bd9Lx4NK5HKEhxWj+JWxfNiVqDWeJs7YqfN
b0NIPPPGYWWiX2hXK4xl1XolE8oj7k7Hp8cRG27xHHFG8xT2EATSGAXcXKXrLiqUG9t5TaQzlJBV
GKS+aJT4YD9uMuaI+PYk1nziIRdtekNajSqiQKzD3Ijoa7GB6SHa9wYW6IjriJtc2BAx6PPp2swm
zqa3xX4hxpjYP1ROhrwkVsXFxJ7CLyRGqbWszRDt6gVNPiS76YJSXotxLMau6CIegWjNzBeJRdBh
ARQ9HwctY/QiRodNP5fsunWOw5CYP/+bvfNakiNJsuwX+Yhz8hqcR5JIgnxxAZCAc2Lm3L9+jgV6
pBvYWozs+3Z1RSWPCHNzMzXVq+cC4WBktmr75Anvl4OBUksnu4S0f63Dauv6tWkoQoXalJFmLtU+
c19f+ZraKkfUMGpXV7tRLD+479R+zWLGr2q5CVOHQTfU1hnW9D5zT3Ars/hNdIDyH53RV3+ab8Aj
4pF56XFDqJtCfb12+J78mLjLI4uXCPd+cFXyjfa0IVu+Mn0cnqg6qbnE7qWeWYUJCauTmuZqi1Zv
RK1rWWevbNYxtYfzZOrqcMFMhlstHH8/7/3TcY8ir2eaPtAP27oflf/juDdG9TxQ4x8X8OEWtsMC
zJagAhHeo87u2JBt4n5Ww6nCNDWn2GzVh4wf77jgJDxFz7MNQIEh4n6+39swz9icub9+bacBOvSG
66V+3ernD7XMqLVDRF8D51hooB4QJA712uHNsqypWaiWe1FIBJRMesW7ZafNWTMk6+JQfjgEsuOT
GhX1RcHtxSxCgL5UgyQpWfx9oP4sf6mcgY/uwg8cz9BVIez3aNWMAfrqkUfLQhxt1Ptng2PuqE0X
PNO2l186HMpcuGEnFl/2QbWLqnWI8vp9/quPdaK9+9rEALPaBgki+NSHZcTOww2pFj0VYjCu+AnD
PXj6+5sw3H843fMu6BX0XMfDF/iP073Zj1bXuyCC1cTiavNSE+NL6W897x63cdXjbqtGlIBDvUtN
LTnex8T6q8IWQju16/NjRCr1p+Y9dREBCj9IZKj2Oyi/9/VbBTScHXgac0LWa36oO8RpkJyxuMzR
M3qqDYVwiFofarkf3A91nYdC9bxyOflXrZgq/uOJTLjmHm0tamciglA7rfqO2iGZX2rRHngVKs5g
aaR8ed8S1T5zX4NZPPPsBrVo1L+pv1CyC1ZkEVVkoIJAsAybMmR9o7+VWPT+rvkxFUwSzTDr+Ijw
hgOCXKtJqLYbtTeqPfQ+Ur9uThWmmB4sdZyCWetUgGO5F6zs1OKuNkw1cdUm2RbFSkUUah9RG4Da
N0hJLdrsUxogV5wPFiJ1bGCTSBhzFa+3vD91D94JLCkLqgeokgoN52RIOGsOFeovs76owCTUT2qF
Z6VRyzYFZ/V6DHUIQPZAlz33iQW3iyCc9bdm++HbBDtVai8K66RWcX69Seke15/YldR7VE1FfFFL
ntVOrK4lHQQ79a7UzsnTs3Cqy6/WSn7l79P2nyatbgZqzpq2ZQVKsvUfa1Q25DQNd6SkWHJYi/i/
2uHUjsGzqsj370/3TwdoX7dcxwb4TI7wz4OpDXYFgMmv51PzLCL/woxnqqlLwLFGxZBtGbAnxyvR
HCyArJK1m6H3qyuBFCGNOuoxylzJie3/J2P39xf5T2Pi6UoRQOqGVcn8fUzisEPEEuLNxn2q4vQ2
2qjgR0UQXH7G5f50/1/T8b9oswLG/S9pcPnjx/cfvyXB+flfSXATTRZbBnlU03N9h9TD/+g5DJLZ
zCtLJ/lqeD4p7X+nwI3/8hxuSDSyJlKLu0D2Xylwy/4vL3AcxB9otizHcNz/FznHnxJYxGK8KA+d
MApC8kTuHxuBbfVGQWSBLaeYKHm5Mz49lnyyKSyHAM7oVRyzNQ652OxMBRnB3iban8qbdEbu95DJ
P445PQ1WjMeTO66kRh9AXo71LqaKpddv3gxS+z8G9x9y4ffM1b8zW979RTOYZIxYxNVA/D7py1xv
pDGpflPLqtdtMVytciZIAiZkRz8aCWyxjhx6kPyBvD02mdXo4mQRd7v/5YX8roX59UJ83w90Xykw
6T/6/YVYuoiC0qHPPM3mZIWdLdQYR5ebGQdeEkb2zhPuzwDOCblIunHLcsSeNJh//v1l/CFVvQ8H
kj61Ktq26/0Zu4UxDkdRmKDdrCdIorh807YGXWsGyVVE9i9Z1/81r2jcpa//OfymSZaOfwzHY+bo
f8r4etwDQsXMViiv7lK3wMJD+6vWy6vUIAYYJoYyeDm7txTGKee86Rvtd+FpbtriSO61yl39UAzD
W+yturhKj7BGcWQ05IK+DqT9VH5oyJ30XTbU00KkzWcFzLduDGNvaLSAucXMKXKeFpgzPPW6yPcy
w/lqrINXvRu1QylEtMuQaxOQpcmzjh7EMgv3mNQGrtkYVOUhNueiw4cyQ/DR+N6pzBR3tThWZB7q
56KYp9sA+MsvLX/dgDw+OXnw2nYDbn9G8eAkFBpxD1qWyYB1YYJVXey6zUoaEVzksP/ZCdxCzOYp
Ze49iKHdDrjFnMMU0SzM0O00QlnSE3r0Gy9+blOt5HXNQGLjMDvQK7skFj+ntumc5URzT262+8FB
j6vBaIanD6o7t8CrSZJS8PMuhY0MPBNZsM11dCbDOGwcIzkPOrocG9fkMT42WLWMJXYvOE1GGx9t
2Wp0o1vWV7fc3g6+HW8dW3zM0sRHwHPeQnNcBXmTf9T9yJl8cKMVG1nJ0QRocBBB+yoj+m/pSBIc
U0S2101hn21vOrZWUB68KJpXXpOW9PDXD5qPBr6F4X2gU383+tN0FBqMFMtrX0YXD5NAhpewAtpn
TK1+oCV54HDgFBcaUzuFGzUPzZtRT91r3fnAy8xpY9XB9ExHrwJV9OjQAknPeitvuPbolxGj2GOl
mUewFSmd8Qb6syYIl0YXJhuLfpGd4zkg/FICHBNm2qYvgRZqUfReAFXh+Z2fYVD0ByRw2sLzq343
dNCiQh/7GoWourPW7EF7t42OUoaiI8KqWBoavme619drbQL89vdb/E+5t6nuOXZ3A/kfFAL7z2R+
VXoo++s0Ik0C9S5P953Z9kfbxuOi77doQ+2j5UdYx3sfSQ0mUy+q8NLn5uNgRHSaFsNtSLp9Sn/q
Q3jDEMdfT5iKRjxUEtacTHJsq29604Bc9mHwa8Gs76K5PoMUS46dv/n7+zHUEv37GgIqjbIveG/a
iYw/E/C6PtnxQEPXsheQt+0YHJT2RGxPzkvYHa4IPT5K9BlryAlKvyf9MVNmC8JwXdXZ4e8vxv4/
X4xpGDoFYHoq+OfPPpC8qfLEIF260B1ES+RIKhJ/frGfuqi+ToWlL+3MsE+meoiV9WJG1Xrdak5H
01OFJRgAZNBVRlEf/FLG5zo1saC2uK8H/8SRwfheWwBzo47yYRSwGYwmWQQgSLioVac51S0SdfZx
0Lrp3Au3fqZTXwMSk+KqmaTWS5ON80Yz9J+e1QA0s4bwzYwK8Bdl7G7zOgzfyrr5UswVdHifIfz7
8BjW7xUakgL8z/ACdgLbNAPrz4vFfB7p/YrZ5rC426S6uQ+9vDlprabT9AW8GN1ytPHqSn+RvoOn
rZ/9CFLMFvxqYF/gMF60jncNhZj2UHooIffJthZlfrXdIlwZqW/eEiw2NbBCF+hj5H79sthY4fwc
YS8LZ9fBAabExRVczJMAw7zwndbf5oYxPcNz76Z1O/2oLce9asPgPcq8HC5WjI5RfZaF7VdwakoE
iL/OFLusP2pU3SSEJxHB8Y3T/uR0RkfjX6uv9agHz+CDIF2J2H3OqROtmhTi3kB9v/Sl/xVK8GNp
W/OPSKIbwLV1BoT7OA6AQIlYdvoIZro28YNLqiGB1h4NSyF9eyfcruZWm+zFrHdipQ8OBjyjVp8L
3eDBh7+rZL/gIuyfVYovmK9he841AfWSNeYygF+9SDogsID7/McQZjcG3UH9zdDQuXTtQ51X0O1r
L13OwbQPykae3TqRmBq1R3wwjX0gbXE2WRwBZJNAtt3Z2wlS/a3AyLv2/HVhht2mVsNjjHi1zYnd
bZrCNF/azn7UStt9DmbozJbeLQQarkx0DpNcGLdnLeXEkxcaJZhMAq9vUWrR0dcvnLYjn9ukT1qb
yOdwmP1d72MY/4tbStc07oM58DAAwbpZy7Np+/4juJFjZUXGS5xAaTXxprTa5miqj0Afe/u/T3Ff
BWq/L0coTYjCVUMNDYd/dsrl7tBMQoPQkzrOLRYxOHqISTF8ih1A2mwVxfbDmIF4M2pc6jQ94koF
YBZmXMDpNqzXNH3QrJk6p1TO9dGNaeeeioQI2HVq2gC7TB6kTX4MQvsbaNinqpv0R7Jc2mORNA8K
TPFu6W6504eG/TacD0nSIvjMBkq1PYVm6STueirG6en+UGTZhm7EBrothuxNjYet3/unvCsBlxd+
BHBe1X/mTziQaPNofcBaxGlWZcEBsZm+NJ0pF3kLyXYkBtkMUTV9NNiye1lSv04pnKmhLpZ2avp7
iKvD0ZDmcAxS/9VL2VzwaIcdQ3sWfnk2OOqhYDL6aBurKXdW+TQ46xS/5H0UwewXU9d99OBedL2w
XkOrtPZk1UihqK87NKMljeG+RIVbH+IWf5q/X1njz+DYZLpY6ngT0Mpl2H8ekLO+K6iOGzS5Ngp4
WXVvbgdnakRBkM8F8Pl4KJ+KCDpI40Xmg5z0DPJwaO+R8NhSOlu7LPMlnmtIRekXe/77y+P89/sJ
nsXVsklqwDiiBP4Pi6s1yiAOPRbXgb50uoT9Uwmr7VDCfAcwgELZmFHLDVYRblMTOQ30j7cW9gHL
7/wivGYXlZV1uD/gAWQdSnbKldCna4bt+PFOEE5xlPDD6gk8G+W+MoxfPJMVOAmq4jRjb3J2wfb4
RNKKTtZtglpkL2bmjrAmPSKs69QV9TExHQ2moSleJw8gRlRV23SyJH3hQbatg8TZ2OWcLk1ZWi9Y
e0ZhK4+hWeFeg3rIxsVNrtK4sff3z+4PEBGLjQPahvK7bS2ryDd2aU3nSxgTotOri7tCkHkbkm2I
e8RYnFLHLU4ddO5VZxbFUwlRIjLH7mDYFbDyklWtc8s3LRMf7TTixTnU9aEzPDrY9WbYjJhr4hIF
J4QOqeCtHP3viZeMn4mLZj/XrDfgkOOxzowaZ87RegOzAQ6tbYixzOZROrq2DgYxLYdBz19K75vW
OzuvbNYt5IAnkTLXsyAI924XukdXo3M8EdWnY8AMAbsBYioJy1Uew/iuQ36hawoD2h5htFvUYg2u
yV7pAjXo5I+rMG2d61Tb28S19CM6IuN4/0jH1iuGXVbXLsgyX9hbVHfw7czO39HSVS9Kq4FVJgF6
9Y4EqKR4NaHbnSsOTxHADBaAdF9ETQ+vAsInpR5zCREnOYshpqzqtQY7SfETd9elUY+SaD80oYbg
NQsJOTvqOKpthnw2dx5+g+emHmrKK553zgsjPtLHfLSFPl7ZPLHAGNOvjUotMu37twykiIaRaKWh
XgqKivq7lHugAi4UW984tjI3j/ePajuH0Fno7RsOqhCMrlyCYa1FPpehbd7idHROEwELlUNhPiHx
24zVSGtElVwbLMOPKf5AU5XVx0aT1oiMfWzPVlENW62UP/Diac9D04WHpqzzdWT7c0nW+DuETaAH
1mcSiY/oaLVRjy3RiMg6GO0LzZHmlubtfoUFQE5PQ6JDKyTK4XS3tOFDRmRsnon/yytRxMoqp0dY
ItU3L6QfXG9m+VCnegxGAZ/Y+zdM6mVetRlj13o0ML6iRQzOYpzU9joqIorZe0g2WAdVpbxqVYRP
bYghfNBTag2NJDnkZTKuGjlPG+Hk9J5JWtyEBovJCGOS82K21ga5Uuiks74digpjLQ3cP7wSFLwT
vaPbPHLSDaY3Ie63WNHYgIGvGoe7durnHwo4CyQyvIW9DuHIzHH37jS5dnGr5Bbwh2trXUgnGZis
8EnemzbakKRexo7hXfokc/ZDnJ7u/IyBIPmSjbJCURR4y8a2o5WPpeNO7+vpqGvedOhad9Holbsr
6oh0ejj2sG5iILFQgiA1udVy0P1qV8dNT+gc5ZcRgtIqDJmZdurRnGG2j2VkkYems50lG3RpLbyl
JNHAOR0uf43tC2l2I/+JuwbMovVIy+++Lqb3eMxQjoNAAMK8dRKccutMii8b3m52At370kOAOaIC
+NdDPpBNQlQBykPPrwnJnycLP5+rDa+JZHHxFZx+vtDyLiRJ3ccrCXPy2PjccgEcHmZJ9QyZAUMf
EubdRoCeW2PREpBfwI8zq7wP7NFNAudp2rQgPPaJ51znjGYBEfXlOXcLmk2sbD67ZsQz4OW4nP0G
TnbMLg/DV9O97jB6Aviblez8zPt5vwa1Q3Yi4BqvalkgIA9hOHJswaH5Xa+1aRlJEa3HwfzpV9l0
bCIooo352pO3PIzqoc3R7WU5JrzAwINdUk7OVowxvUGDZ1/yrPiccte7+H6W7rlPjXXNVdjbNcVn
LhAVPcz7SqscXwcAXivPKMR+aOvmPWBLTiYfCBIR/ZjW1ptfVs95g8S7ta03C1chIs1W22cxUHHA
kr056K+l8EDFBtMVn6iEiHt8aBvNuUVWBMZ7Cld9YwCQC+ZD4MfVump0rF08WV0M9eBkY7mQ9Zse
9uYbMNUzx561phnzsUCeiZOOO2+wc/tO4bX8qmNB7bEjX+9oaju1KjCzAe3mQX9K8lSsta4CLow7
Hl7e8cL06+yRvQCeLDY9jRmOOBoUKPGb/la5g77Oati6XuKSS2poM6gM+WxHxjnVsvDRteg0wxXO
3YAoqY9sG+BA88bZzEFbbOMhxsfHCR4mNz5jmgpOVcx0T80UmXqO8VtZ57QOx6fcruZ1FJP8DHMB
AmrI3kwNDPDCHfP0FE1Tsm/H9t1N5u9W0lvvSZGtjKCD5SURwZQCIWUIl4ewqA5XKWOHbUqK2EP6
9OOYUYRDdWVAzuvcjdW5GPuQv/MLQV9CQNeNUXr5OcGij6hr2HulxwJVh3BC/eQrPq3twfTd8qlM
W6BYqXcxddhp/YhHiAGvatM6gm2pfq0Tp/5INPE4yrYFijZpB6+F3NNX49pqtO4YjAMmhC0GnZWR
WI+5C+6tgahRy1gslZlj2QrxPKlt2nW0Yzq+xZHnf82s9sVMRM35sCGrxf2SO15znDrZnC2DlTqr
pk2T4BAaSKmfyDMOC2x59Isd+mS3JGLZaUTtbePr4Qi6h/LS3wiRl4e2oD2mreIA78K4g6Ho0Ylr
KRAvGwfN9vLVqr8mfmo9N32XbrQqcB/1JBB09eLE1mpkj2wKmomc/Uvs0Ek5cl9+kz1dF1HDUjng
KSatkqRNmcYvbmg8tF4fLa18SDfU0lNGBGvd3J01kosCkGXY3pJkYknhDELnkVPhx9KADRyL5ID2
noSEreFYRc1udJvhgFl1enSbadNljThR54oeemlr18Z+ZA6a7yRragi5xBNhoD0E1qRd7frJs8pD
XQb6Fnsq+mM6UJpdgeGeMgIqY5QtooO7l/QrcwpdSDlzfQjG6DO3ZtqjmrHYyY4Tlz5P6bVK0UfZ
rAPn2IjGZ88fMMx2OTNUKJ84uaRHXTrhUiZVviFDAjnHb/2LjaU1Z0Yfd3dF/irQs014P7QFkCK7
01PcAWZ30RottnbSSw79XI24EOPfldoYozuYzXMS4JyKh0d+Ic0wvrlfxOzVbz4plwskrjXGeIfB
wAhrrTVWv21GHSOewP3h1kZ1yauA6SCfoqAzjv9+8Jok3LUsUKkfs74bZNJqvXuJYrc8VbbUllUx
BLvQKD8BNWLWWIARy3za9XpcdpJY6y9W239xHbLBwqaY11Y5TZr0TDzcH3wNm8sk9zmPZeZVjB93
Ot6dk5d28ffRNGbslLKQ2NHYtbFjHyzm1bKG4qwZsCIKbuPHTPf8fRJ237RCNjun0X6GdjY9hEX2
adglwmYtkYeqknKHOSN8Vxkli2Cqi5supQgXAUAoUVNVxnfZ3cISK3CajeyzZlAujcdgpt9RQ0xG
vejcakW3NNNpGTjNpqwq9+TNZfqIq/MqlT98A7Uqryks2Oyi6IEMf7XVe1fbsv1ax7TXbapO5Qfe
btigkvpS+Q2xIg0T7qLJR1hrZ2DQhuwB4xNej5l1Zw8y6VNvRIv7YA5D7B4cT3swWj+6sp+hLR9S
7AKc4nuMTDRNMPcci4mb15fyAWKHc4yle54sQinLNt790cCEqzX6Q9a31iY1I/rpNQu9vAfmWTUv
tA9jlZokwAFypZ/zPCXAtBqx1Dt6kbK2qA56DXm4O8oonS+xCMvlPFY9eSiGwftpTiK42sFc0RwI
JNvx/PFkVSVl+6nauVbrPqFFdDE2/AQD51wQBG3SiApvagZojCyTvcSL3a9pT7CLYQRFoi9JZSgs
0mDgkIaYADKgfLg/qOIL8OD2ZDdVcHQd69SMXXNFRVZd+73mV3SlNvZzJ+r51Zn3U44ObRCEMsKJ
sJjRLOPQqI+aGhNjXeIriZJj26W5eIBVWf96AMd9TNu4vYoeawO9xgJNgqvezH3RwrJ9qEc3o6+6
7vbW6H5NGi97D4bXOSpBT7s4j0QuKYQOYtgaO8bwENH9sRMBT9i5pNYTNyw/LftqJSJ6wUZqWpml
6B4T/APQE4t+VfZYpXsGmYa0xdBWjAYupBzjN43Qi83YGM+ZysHMuv0lruhBgM+QbDxlSROUeO6Z
7A4iBeklRAr/3Z77VwLxD83mMLiSM72CxQQOqh31bHv/dHA0FC9O6FzaXvjHqopukSfZESIDA0xA
8bxkiSg2xxG9qpcN5ngvd/hSxBFvMdWtxNop5zYws7I5JEX0lCqzoQDU93WCdJ35RzwvPPxGih9e
2vlbENHfizz52cQh55Qsi4994OFwRuC/EiZG0WM1nCsyCzRwYkR7xFX6wF1tEsjo1jWwBd2uNedV
zm9QqxJEDQO5kNVcl87NMLWvustW4yLWxQsEtweviNZmxhZwD6Hw7vk0EWbvPMCIYI3tcuPMRfAs
SF0Ncy1fBeTEBy7s1TNM+VpQdzqLkQPh/ZsUdwIvBUk1OvobILrnXLjJW5HCgs5SWr5D3T80WUAz
7TTi5+riqoy5JVnvJv7eN5l+GfKIQ3JakLGge0jOmnGlghbjf9u2q7RLpnfL4BA0J4NzaGuwW2Ao
p22R5QeeUp5q7KVvsnRZ/iUONHaYQ7CL52aXuh2aCVLTR8wKo3VS6Nl720yQb+KnNiXdTfI73gXe
6H0K5H44eznTJunSmz1MNGrOZbJpSl9bporE1ls9TOiqTA9uzc9rU68t+lKKq11htOVDnezjKNx7
zCsYIj/TNDzGbmpuPOWNHfY0P1d6ygEtzixwpDw0cPh2nh/vh8oPoR2Wx1L9DkX9A1f4PaaauJtH
EgBOr6fToqNBciCruEinXlCKx0u2d/LqOpAuvBexSLPUC2zWspPZhaz2GnmLXKMPAZzKPqsbiCxe
3D9Hcdc/y2Jc5lm3L6k7vZqys9DORhamoqa7yjuvuAncTQJHNm91GnYnASwOdtO6H6TzI8VqMOuS
H2STe5z1cvcZg6VpU0YZJ/q2ZyNpj6LCa3PKMFuqwx9e6GvX3naKJwXTSkA8GcAswZcgI3Dt9pEl
v8a6gfn62JZAv0u8uGmG1a3FFJKjhKU+HH1r4FDTB+7ejUaMh8yweS8jg6DA/6CoEF/HNAdzJuZ6
3SRlA5/Jk4dBw3DLF/Rj6bnxBJJsfivagvhbivkEvJigxtXzrXRaorJQutcm1hAkt0W8S7XpxZil
ve0pCwKtsRJ2kM6xj4GDg2aq4Vuoz7gchSXAyVzF2HHfPmsYNVtTWZ8QVdWnMatLQsHcfjGEN737
3HgkOObyYSw5UFTCnD4w1/500MVa/IlFYCXdScaYfeVJeTL0OTyIyedBr37qhqy2VsCuKKuN3bXi
3DrzmgRfv6yb2Nh6Ic4vLrj2dZ1Mnzg419uwwq82xKrXqPJ6b6ayuyAN6S6up3UXEhPzyhns/DwG
yo0WvNVtCqoneNs3iQvNA9iR7oZEdGUW2vwmBs6HlayXc2slJ3b19JS2OmeQsmNGjxesZYDmxOzI
xGMfA4b2J3zSQW/4+hdGwHgOMIXCwA0ba25kWxHq49qL6Q1PQEzqhbKy23VU0l/tQR4lieSfmUrI
x74Pusd8GcdPZUThaaO7/QVFdhT7jgpqdSFnz1gFHLdIjA0lwRjlLEjBnsg2Ka2iW93RMENlBTiI
2Jre6wTJfxuEt3i69BEWF6nM+3NkfW0GUXwPJ3tetPoMo8B4zBSmHx0QEAzd3Qvf2FphHwEOp3It
0cXQEka1ZShK79pEgXdtzT49+ByP1YSW3P7vrVPMmyZsOCY5+UW6A/VEkX3VDXi1InI7fHsg9BrZ
R9tVzsuIAXUsDOeoeeSOGNg1YkvrDYXIrcaz9yFF77PUXMbEIwt8RPbQL0iwgSIdB5BxZU5Hd5o7
+xqLgSqIfDKSgu2tAuGlPsP+43tTNs1KaZrWkzP7bzE/unC1Udl12nAtsoqWnEYzzgHghTf+VJYg
U9RnuQhF2GzihOyTLUkbZGaXrMgrGFtG10E7aJZHia/dous6pSxCmhhrkIZBzqenJgRyhNUXjWtK
cCiL726vaUujtB1au/P32KQqE8wNOttE0HQwSRIqovQwVCn6/gxyrDok3QRcv/MJRud2iQ8ycn0q
uoAfKmudW060V6N395i/D2E7+V81bcxu2oA7c+jZjy0k9aN7v1HUA5AwtgKM3A/EMMtsrKofpo+R
kSWr4sX0x3wT2/F3GgaMXWnO1W4c/O+FIeLFEHf+uy9w4cRqCOPzBqCw7yYXJy+NS2mkdG7a9CeF
WcbqP9qoYgQk2YDt4dxpObgSq6I1inJy9BF2w3Rp0OMsEMTYR50n9NNhuDiUOPCvWlFH6DBdc/0I
6EACrd4eAF1OxIsJZ+P+zTMoA1JMao/3j9KxTI8dPq2s5kwgywRE1Wc0M2va41CH2VlM8UWzkLIm
o9SIEF1sKktPgBEs6VEww00BhO61LeTN1xP9CXsr90wROkTyg/2rS6p1W5hEsKbO1TeM2L1ZlF0o
rc4PujM5N4/mpKwcOLEhQXvmAr4ava2/9iGxIX2bEcrVT2w7bSLs2LrMeYBrWhAiQvGrV2ukINNG
eac22Ia+TJotqx5j6ND/JKTTbvC67E3kN+WhSktWLw+fEepExcbkrMiM8BB6jN01M33tZgCWAEEi
9YFgv8BtVLoWU2zA6ECf39uAAzINimcwriHtnFH7kAACLb1Mewyi6BsG2vHBjacQsqr9in0f0X5K
PmxRT0gFmjQ466URESbE2hLH83DbTnF8w8YYsRpvJw5wNJjmji8N/Ztmdq99kuqnmPTMDSvkdTTi
j1SzAr9LrwwuYZjocMLRDAedGI/3T42kcFdSFjBwvPIxNhP97MDl28gonkAtxMtE5WXvD7kd7tzE
ctdcGLqP8A2yUeDDmsiZDTt/ticCVvmB96/E5DKPXqKQzE9n4dmSCVpOKqfhpKJyzkGDZ4uP+6cb
Vf3DUDTliQIcATIwqh3kzmoT4obUpM70NJjxDtWMvW7nIvsy9z01OJzjw97ODlnSY7ic5skyF7b/
EOm6s8f4pNqkisvP66DtowA7MVfF0+BhMZhhMASrniQUhZ111EOXb4lRwipamXlanRqb8GPISLxQ
gJ0eGnKiC9OYbhlQtmeim7VDKDoPWKfBea63XkZVf6JT+gmbSqBRLPzWMO9dL4U1lHS4IjnmO9aT
7SkbJpJFw8f9k0AMb/OIZ2tvAYpWD5qNVLsWujhQmjpXfpJ/gRT/GmblQ0frdK1V3aMxkgQdp3UN
G+4lLGL6qIfYYrpJIBiubfa7NKBRhS2DCq4GgTWfGtx/iWGq0i1elXnx0qy7aDEQI5wHqK1lqF+T
yko+o3i+TiPtBlaMrD11flYkJU6clOxlMEfhq+X/9CeNaaONXbIfXbRTRp7IrWPY7hNyJ4PSkTke
3BEpUwvUeC9sDxjXKJ1nzkLuqumnYRNUL4Ff5U/6rMvnWTo+4dcsNlnji2c9s3WkMJVH2a3clMPQ
nywVXCcmR5lIPSR8HW/IBE8PpAgN8KHtMNJ+7iiJgo8N8Mn1nu7A6CnqK+rX/DwQ3WDRpfRcYzwH
3LwNncM4yfkYY8BHIiXQFy0DTyCDZMGTLUXJqjnEM4lo02PjSf3qbZ6zYJ1YTJQuSQxE0bZ+ktDX
dmUt0EfQPEA8QRgsD6HLiasp8vxiiY8+BSPgdt6HsF1MH1TAIF1coYPOzA7OkAVYm5NDFH7kHu4P
uPfQriLAk9x/ow+ZjFW7HEbFKGHrz4oKQkxUBCs2nndhTGLbjjlHPJoDD12kou3sjZxifvFyBD8c
FR38z+Pq0lWeedawNfLIYOeBsdPc3DqHFiY9pq7DXxGpuy+otaXLwpmWnP/rJWFG/Zhk1p6y0PxN
KzPOQSDdrqXlQD6caSsRFOoXHNJHUnO2/oScriKtElgbr/tB1n46pEPdQ/Cup61TlntMHleottKz
QWv/MdamB6sx5nXX6e5OK/zuS6efMcNOiHDw6kxkkO8wTpix7Jr1B6r+80kU+tmKk2hbhEiGcT3u
HmK/2N0r0P2YpAcDMownvGer6PWtLCaq05yLT1pksIyZCETtqmIFbA3I4xNhkITSFGTmrdCw56Jv
4Bg2PvO67lZEZ+JL0SGiKrkrJRPj0GLwmO8IajEJwebr4HoY5+kDpITGHyLy/JI4VxtPLglIqNhJ
caj7/ybpvJoiR9Io+osUoZTXa6m8ofDQvCiAAZmUN5mSfv2eYiN2e4eZ2W6oKmV+5t5zm57dAnSc
STRQjaqFQGZm6ddB0ucZktFGP4p7VKDZ1jCHeK+k++L/LZLDlnHy3AZHXqOfoU72f2TpxGz2o+u+
O3mv91aNhJUngWPTnJsojivFJV7Xd16sLmZej6ty9p/+ro6A3jtKIUwKeqmjjduUGRIQLfJ2w30+
EbBQMoK9mx0B/mgYD39fxZ31RpiHfU60wySuTeT7//9q9p7F1Fn3YYBWcR4GiXPGj7FdtTuVhoBz
7Cb9b5QOf9owHdnKVGs2NpDwx5nYiJm9t91Xu/G2o0or4Bt+iVSN92rMYnXwg/E8sjd/FcJOz6G0
zZXhs3psS5ttPklva2dg0xfmPBNS9htYwGKjmeAzimq+unHWRzd26nvSW/7Gm7AS63M6OGy8yb2N
Q/sV66+77y00QC2v61Kdfaiid2qqzWtFfXxtpA+Lzc2Ofs6TOA4AOgsSS6JOmgSzuuAYoHrH/yyd
oZTMZqrhBfMk/c9u4sfchh5hHETakDWnxGOlHeu+aLv4JW9IpZPupmlShBhgNe8o6fEk6okkxduX
dYKwaYB+uhPzIp44nn6nCpFeKFL4RYFjbIIxV/9i3q05LpavdiHfm8qrurPJQIaagc1vsYRxGKFN
7/PRrUhXpcHNWiu965Ph2o1K3WnM12vfG+59f5521pA1a1lbRNpNVrzWSWyf/35xcamdMzPpbmj9
TzmN8X5qbBpXOqadmkT+5iY94uCMQeDfl+0k92F1S91UT0MmS5gi4k2Hpo5k4s9RcCvHs3YZPnRT
UWh18vAXFuTH0z+W7/GxbOvqEiBT8JZ+fhikMz84DGIbj8I9DPu7qUCKURR+uSuQLK05JIlw9xd5
Dm+/ZGVpbuLOIFpxWeLL0Fy8nDWvTsaDF/p89fdLA8W87nIe2MFv70PGM4Ups6hOlb6LyYR1hA/t
b7bHrTW77WZohUX08mJHMYhpRnihAmBmig8zqV/aJRyvwoq//4DTOXoPAKrmyirG5tkBjh2bQ3v9
+2psKsQUkNQj7QTzcbG8lT9YcMpgiiPEQ+e2dZbZO/79UiTDe5fo9Kh0huDNmol18AlVHty+R4NT
jmDvhmkCwWZlj0455o/xsJy03Zx8Xb4MlWJeywz9qgDfR0YBlxG6UnrUJi0CUYi6o9vBFdfMT1W4
BE8Ly9GVQ899QMYQPLHZs/fZQFJNlzT7PA3ss1gs9WQvqAucyvtZBjL5VAbVnauKk0uKmpXwULwa
BQgZxC3jF1umQ43Zaa6mgm0iNZicq/T/KQx/X9a3bEY6lReFJ2JbuYDf4Mzx+2FNk+ZjYCTMPMhD
3g15mvyMUj7ZIyVGIDCUxvFte5c3CjAKtN3MK3nK+erv7xexT6apBHmWoW96TOkx90bX+pjlqkti
5azwjcp8nGafRcDoNs9A/HUUEw6+qyqSp6BG6ceYVwXygjgnqdaPisfPW+SlaivjwCaMG0axx1LN
j4/ZzsyNaU1RB+NvVoj0zMR5kGR97ZeAQcBCzJo16rs0uXlX7Ra3elMm1zpD2tf3i0LzHpw1byEJ
k17GgG5J2N/OxrlCd7ltvGKMkriBjlaytNiyFPsvbmEXGnGQ7gtRtCdG+uxUbrHBys2n7egPeoW+
ZDw7t1/6xCLYa0I+GXeEFqg6O3h1gOHRYLYl8BASMG7XHSeDg2nXKQiT6eP2rhDxMzqE5mprTjqn
Y4qi0+m9GwJ1/PtksZ8/lCnf8JzymFWeDXjl7y9p10j+NP2w2uY9aYsIR989Pqx7clvjS+kbFuw9
3uO/34Vh+bhzn9oTWUtMQATDpMiuoUT+fb2EbMS1w6ZdmwbnntPMr3JwngMsJcdEzay05kFeXIvx
aq8QQ7dUByVZpmkTYFbsITxiAIl8sSIP6qjdcN+y/JdjslFoa1aNqx5DbkTEwJEx7FhCMEKQB1ml
j3IqSZIfdkHCZhYGBqbIVYlSrZ3FDiLDRpIuLnEz1LO/Ud1bPzFIOLOWv59M46tEXZGXJq2dcs+i
f5csZGaCTtNpOCDhUKF99FQw3rQqkPdqcgDmTemrd7Q5x27YqCK9CoUY64aGISqzcQ9EBUeBOgUB
sID3jBgOCCi/gRCYmY/NGN4Ny7jXouB9H374EdeZ49wFMZnIh3R4r8WHPVj3rAA5cNKNYH45V8kp
rP85lcTgxMwErlCctmtfH8tMH8dcMpn4ii9Lt5fNshWC06boadPRZzEU7uJXFzUtm8iZVyIVmzZ5
qnc+NdpC+9HCakJaReet8b4GG7X4T3371dtojLuYsUCwqsJx16tvl3wcCIyi3AWC47ckvnxBwzeZ
KxMEr2GF98F/2g0iuTAle1myF1P8w72w7wsSEw6xGUOsMHbI5KJMP9Cz++NyDJzv6rOcSdZqLiNx
vlLDf5iPwfAh7YEE6CHqefu5pjdd3n+b3dlEC+A9zta49h1AkOOwDoEsWGRkGrd8UQPUVc2x21wS
48blWHaDNqhYcdNSNUzeePSFtwplDtoULYE5R+nAZrtgBDyiejObejO3/n4R7ZaLI8o4/gcpb5R/
IBZ4TrttkVbwut9iYbEJQr3Z08Sf0pxzjx/dhii1pNmhCJcdqseoK0sWdYw1Y5lvcpfRbPOciYrJ
BwhSmccHNrmB6C8Lc2ZoCjho8zqP8pTJp4fWbioOKJiMEFt5Wp5tHBO2sqDAKlY1KsCNTEJWQFSY
wXiOAECPPuXm2D5DlvpJ4hLsLeakCQZ5Ghn23hspCF0VvFhTfZgbeV8a1oYkY3x+PGGaK1/+SB4W
pFDE3BhbK7Noy4xV51rwGw/j/DVnSBfD5LpUyUW0/ac2853MkpfZZNOSEP837AocKtiCY1fuyyIX
UUtfmRA5KUcU51myTXhF6zn/53GnTcsPKrFnM0hPxWg/dsDN0Pd8VoqLpZ6ei5C0ct6NzWJ9QYBm
jcIPBAda6fEOrc46m5z7YAC/m/Vy405bj2d2lMYd90O97bnYK6M+NJ0B1RORKrIAbQMLreQWKQux
eW7xEKj4mPq4s2LGceFtpItJaE6PDbj5MM42eUCDNvTRHNdPk9ccyABbleh18phULwZ0Mrm0KflH
aNu8VCImzY/9lEdK4UgM6/CIurCcOLEQiR9xR+xMFhBMPJfXhF0665VTWaVE++r2F24ZXIzQ/qga
g/djumRZciZM/tin4d43GU27y4ODmtz3SKoaOSIr4uHYZO7JBD7UXDCO3rPVO+Iz2YquQoA1v7I0
xhw4uHuvIRDNOPIfw/tsimcVktzUWvdiTXUAguMGfQJFn8D4dNNfEmGQXbn3U+kjoYPSUI2c1O4F
jWG3Quj4xLwiMYpNl1Hbi4l509BvE9c/FnZJHhmSjxTZKI8WeuFVYeASbXPY+Pyu1GNvGYiHEQye
h8d/tgyofHy4CocVDAPOHv/kYoI2LcS7SpJdxirLBGNqLupkz/5/hWmsg+nf5H7WHUTepTiEJY+l
tXC2KO83ieetKvV6NIwTj+CVFWeUNT8Mi1CliV1IxlOcvc2L4cAPVIR01N/S/pAgFyzlsA5qriSP
GxRa4QkF6taxEjAtJkZuj5PJBQIt036r8rZeDyMw/YB5HVFZKR/bjEzCkNG3Cte+1W2aqvsKGdLu
FWl9GqmEP1ZRUVtMeVm+9Ghw2tm44Vs2aVpd7Bp1jgH5NO72lVttdG+tbav80pxAaL93PTE0xMtG
XCvblCkOZ7EU7TtAxR2PCome+dnwu33ImtpolvukJlMzr166St2XSO14/M+ZcO/t1Fx3Vr01QOMu
1cRMy78rffOncPydzJ8SRe0cp4xrrNUSy8iNw5MkT2S0rVcpu53nI4ierqgQgzb41YQL+xPr0x5E
uufuhCq7CJ/raqzZKsmJNC1XQIfJEMI0h6Wufju+Y+T+pHQnT0mpf5vJ2XAK4d0d8y/cyvUaow5j
xco62kn4uAiEq2kG07WD5HxD8wKUdOJDxwjQcrx1bduI/Aa20ca/0S84FVkPjC6FcA4ruVPH+SeB
tMDF2D7kcfHqZRnlFOeXyHbCHo5xU1KJMgAoZQjUA4m0xzltoN3y60PbZN9Oap+XFtZjelcmXhSk
GuV18Rza/ppsz0Ml211uGufaillLg0FJZLytO84nW4KcRW/phwVGGSTzltww2fqhFzzOwtw2RvCq
zO4TraCs2VvEWzM2fqXozw2ICddPtu7sPQw6B9o87QubtBvH3cxpc9cHBlMM2HXh0EbV/J9rDWsn
/iWtFypOscvK8CIB5mREDGq/vXpp+NTk9bZGLzm4zPnjcn1DqTXWPkbduypUiXKhwzQIXL/1X8wZ
EzdhUR5DD+JXycjk8c3PFgYSHaPLnf3HyUiQ9k2bMeShCcdSsRCYn0hL/qdh7uHtca5tZqf8czLD
8OvmZXUoavJ+g8aa9hY7np3oT8nYeBuVUdCWbNrWIrlLmVD2xsK3W0ZeCLu70btast7IAZbLDBkO
0tvma0APySRt4+I1wGJlucu2cQdrFXft1tXmwXXjC02djLCJX5Lcj6ziy6N7H2VMik14bKyXDGhC
jOm0IwK6Lf23lPoT0uO540ZpxteKUJI6MQ+dkW2TNt1CMNz2fYePoWAtra5elTxOKGhGv95Lw39A
MIxIOkPJC8+61VHHSNgicsOQ1cfghsifjfy3c2Iu2nCvG7xS8mLCo6wlE620Pg4KyFL22PsjweRo
fxIuPLz1SKxS/JBqyC7mmDw5DroW7vOxH6BQF8FPkVOGCKZkK0C2TDHRbDi5+Tv5zUuygOYcu2Y+
9MhV1kunP7XiXV7Yf7Ff89GVjbgsHrOgOs6jxTALVEVKhRQPTbEbkuYGIVybLBcQENoUoSkrabwX
K5aL6cX361O5tHdl3P4nsQFE3lRfpQHNfwI44sNCTVAjjBVQ7tZCbjUz9q1A9st+SKLApF/W/AXK
nv9qp34qUW2vNBu9ZDIOQToRTN42tCP9ipEU38hMxou+0cccv785un+9Dnr1aP6ivaqxjwrgBVPB
6TWDvbBOYkDEUJvwzpOXuKvezSl4Koi/EwrhFp+XyeCAGrDjr6cZmVbtXvPCB29e5xOe7OocIFuM
6qYlCtdlTk+6RdLJ/9CSJ9Frz/jrpvn6T3gSFH52DKmECDrGqTP3bB7LmflvZ2eR6YINb0cazxQk
LU+tOxdD5AWkQAQ91p2CIFCMRmz54ebOMzhrm3tSCI1XCd6Rh97Uqm2NZwuiYNvxd7vuyy/RuBup
XFtEQ6/NkoaySLyNG4aHxBt+G9QNzEgogJwpyY+s4iZLbxsBOcsWikJXd+9eQfy1gUpqRtVdch/p
lBwHX5sA5dTIxjV4CxNpIBjs5pXozjN5Y+vMtvtooPpCwiE5emL2cPDj7HyeNng489WmNa1dWJWU
83PoRSmrDiJ1prVdyNfbKtleTLFmI/xvYgoOdEu9F/xhze17sJLl3tV0yq7Of7I0uVkx1LjLzizU
jVVf5R8V4xdoeqQWUOnOi/tpzt3BNrvr3yIuQ2TXLK5AjMwOP/vo7Vt0bwvWqNTide7mS9l5iAH/
mJRenq4nve5ImVtZlWtHizF81WjzY+c/bzoFQ/Yi4+T69/9gYwx43Tg5SXmsvfJzTPRjO89nCDl0
hozqsiTg7DJuUgeBZifrgncj7rY9g/oV04Rra7q/zShBQnn7sZgIpeabmmL3hOPFZyardp2t3ycr
mZnZimcfsw//eA5YWDkv4+QjIbMKe5UKh9LN8PZ1PUUxRVLkMLSLTCm+Kyt5vs3rVp4QzjZjWTsO
3X+tdoFQIQA/FCimMtc+BWJ+sKpncyIo3MzaTV8H32ZMr1uE95ZhvhU+OQYdtovIYMCmhvLoj1h3
cMuXK8Fa1ENjoE2Ia1njX2eF1V2Nj60ioluHbgE+bmTHeslHrJBZx4PdMC9pmfMOeXlw6pjSYH4z
KsJxi8ma2LSmRFbXt0qkWMciZlSC8q80qx81xz1N+PRbe1+NRYildmHmd/bwnw/Yntlbw/qjl/lL
QfjylqXOh0TsjFIAUa9pG4jIUm4B3/6aC5+57HCX12gSQqMkMubqeyw1xyLnScubjSTlrkYAQmp2
CJt5wWOBOMtU8q62qweWT+0qs52PJOcz0PRepCYWi67hgMaXayUplGMOgJI5PkAqaj1bj595/WMW
DQEDJYOHGlfwqsV7x/oEd/18rEu3Pc0sLALb0JEh+ikykno9AztfwRLw2R+sNY+Y4hyQjV1smbrQ
iLtc65Vtr3KrfWtCijc7HjDvx/UuLubP0nVf2JvjHlLf1CFTtHx17ILpetqO9OzwyzR/TCIwbzoV
exsbLjElLZEPRTrzjWG9aR1a9bb+DCrCI/Auw+5Qe3umskD2Cd98IZXBQa1VPvtdvykeMhf7Xetw
xIi05GB8rvP0n8rG19B5UD03ple+kxaPPkSR1BfC0l2lVQnho0eQBPyM9fS9bwD41327K5f8rR3E
0ciYszNXxjPOer7zYRe1ls8c0b42t/8qWwIcBAtW4YwfUzbCZvXpevTvuZ2S8pNzJs83krvHYAaq
yP0YE6RSV1fBQFfmdDSEfz7gWk5TfacDf90OxWmZELgiAjDc6WPCW6nD8TKkwTE2CdENUBX4zr07
JBuRFPvMqN5Cs62R7OuDmHB8ACTI9ac14IVR9c2zfYHKjbnEc3lsiSFbwDXdJgsQlTHbuu34kZXZ
pbJYhnTqg1NSb8pRPlYxUR+Q7lduSAur4n9p6FsMyDDxDj6ArdACcp0Ge6917mUF8Hs0nPeOs28A
xh0Y/9xxPmj10JTGZWpwd+TeU1oaXxJNmeG+KIsBhC2IGclP2lNbP2YdH6O+niYmnm3HZrbD30AN
YU8vmTCf82A5k6kIGkyeU4yJq8nkMxLkvNXNMuz70F43JopiI6dRrRpnr/2Jr3jcey71ibZbwxmB
lc0crIFBaTJVJ932EVfLlyxceIoobLHj65XuikNVONY6Q7EYtdm3B7CazNWRfIppePXq/mqGNy6a
V7+LenlT6YVww8eSKhHfhWHzWfEhON9+oray8ehnyX+OqLDvpgIbmfZ2AIGwLAnjSRQskAHEMDLt
32l7UJXZ0F31mKzNuDgMdTaioCImmRfDLMVL1o/vt/+lwn01WgJsUG91rvfkhTX5qeIVu9YmdtOv
yVYfVZUjq7Pl1jfQkGhtrK28Wqlan8Oy+DW497uy5siLx/VU0WL8/QxJiVWzHh4SxJTAxi1numjF
HRXfXmeapKekMw7OoK6BNi8DwTdzMtF5lF8dBQOJrvckU567Ydh0KZWKFDphzEl0Mpr5td1ydzIk
qzP9bJT1t807i7fejUnKHCSGci6tJycbrrYtAdncPtMB8FkarvE4mBX7AdJLXYsGxzb3QfuQDUYc
2aX5wwLiGHbV3kB6EyT5o5e139QbjJGW39tD3lN4Fea73VEgzQrXdEV2R1N8afJ3dSC+FbGl63qA
CSpH+kSEAm2/m2i5KJz0BgoNA+tyuDZ83rK2+hIjJVdcPMCJ2Y4DwyyxnOs4ZJJRn+ruPVsEwSyL
gc4mT59bhw9h73zfvkezsv4Ls/izivMDRKFvH56+N9GMTFYHBL4UWGXg95X2uBZpEI0l2EvVpIhf
qV05iOV/gb/JXJgQvF1OPL33jnfkDb3DdXuwFUS3bIwprfS0Vba55hHfoeg+LgtAj+Q2lnN6sWoq
e7sw53JMEK5TWtAQJ85H7wyR3WCXUdYIXdgPL+7tI+2HkkodmHchL1MQsGZWJDYN1a4yMCHY2iKY
xXXp3dzrJLtfgZsMV631bk3szmCI7TpiFHujYXXi2BNh7tY76gUGgdX4bvvF7+RiehD4g6OhU2tM
3vMWOdUUUeudFOJZdnRny5vOVk4IIi7oBztldqxM7aFn4P0pLPiDyhuuBTN2hbumGdG+GRWEkzbm
lW8C82wSQkjDcoOlNME5VuBypMl4rdHYHEAw1jUSH98MV2HLu1ARrdZ0t+haq6F3mWZyIRQtx6Tj
r86Zyg2zgEx41aauHMKV3NLdLCGbD6ddAEzjc4kceuxIJF2PFd1PDvJAgxNuwibUW7s+VW4PosMC
Qivv3bT7tBIVE9g0zOvkAxc5pF4wpJ3hIiDQ6B60jV+zNMGtUKIEfvGVlMZDPXIUVUyZkbSVDVn0
Znn1s0athx4WfLdEzOU8YGfZXRnk93qE3JS7LaMu51kWgbkbMx1se3O5oTVor+ZJvYy+Y610TcKQ
z4r5ZN9cEK7hHeq6jI9jaQa7pFQE9jbuLm25THwBe6B14m3DvC8KywPWBhqkwmTozzoQ+eGQ7VyE
xKY51qe+/ZjlzZmgqA/Chj/JKI3D1GenZBqJAcoTzejkY6nNLxU6ipuEf0fMe3Ap1qYdKOqc1H8I
BGBLc7HANefi1DgT0IYZ19OkUJcz7JwsL4tKL/khGtlaBTWO64S5nhlOd27IMttmyxHy70qv/4wn
GrcWoS0lVhn7PyJ4Z8XPN/cKH8aITFNlkVE6u9KueryV4GB9p4TKG7+iw8XCmyy7jAZ9Nxf6NkoI
ULk1Heq99GqH6A/Ggc6qCdBMsL1rHplckUHVzz9DBTAsZfdsMu3lZS0i1QR6VQjA8a0x8a3lv2jd
SAyq9plsbbI4yEiryGAY+mkzTxoFPaCQldVkv2ZJEFtbvdize6Taphd32noTL3d5bBm7wZiPfW0i
3JLzawJ1ZTXJoxopfKqUpsvom0d0pcjacJm1fBBBDOmXDicUN4SibLkBFqir8TaSJGjJQ2LReBku
TEmC0PoKTw6BEVHKKhVxOCVVVZmbscZ1pKp4T+QOKvziTSPYxzsi3jz2xw58gzDJjLU9A5qpYQew
HrzlgUx0Kc6oV1ZMU9TrtYsXwJ+8Q9XEZ6ZCF4FOu1n8JLr3FJksQyk/h3g+WmZ68ux0W5rs8+3+
ocbTFtvBub1Zf/jDhbpNEZi7ueNN7uoNRNG5DJWgJm89bkRbclS207FgnKCuqer7lSvJkEWBxprk
OGm/QwuGrSeVZLsK7x1b/VeQDb+Uh//CLP/CTxC5mBSzjLVFxnpMzWSPVOZ/Pj8bJPDiOI6I/aql
wVzPqM208BiVqBb9EaqNi+lTI/+ADHDfojqNhiW6Cc7Wf/80E+KboVq7wniZDGzAuoQFe0luLqpI
j9Q2xWxdH70kw42FIHO5XU6Vn3AsiRe0o18kvufrJLMPXpd/BolJQov6B+x/L1oSMwwS4IzuGUHZ
zqFOVFN/aUm1W+TylsvxzenIi6Z7xMtKb067jY55euoK7L3VlAOEy48lQ0QeA/3hJ+kuxjVgQR/m
6sF2W6eAv9nSR6qEYZ/hM1rRNoRkS3beU1llBCz6azyh5qpvcSfXPCqi754sQNQM3oETBW7F1ETf
9z3xAmLhXy8OtZJPsipfHAtxonF7AbWNop37F0ZBxdGbfRaLYAuMphOnZf6wVMXDMFivsbPsA7e9
X0RjrEaLcHmTD7BFOi2DIpoA4pE0v6Uwh9fZ+7bUGK66wX/umxRBTsG+xQkNKBX2KeaZi4ELxsxU
x368QdqvTU1AoZfMl2Fam2RfQO5L+dGKx16Px3aITwyLUC68hjKlPMBr42b+q6s/miW72l6NNrN9
bqrqbCVYuJtxa+iFF0NDb/J99enY4wdsH3q/nFFMZ4SbOWBaZATZwrZxuO/NiUU5RS1cD/+2TTPa
4J4qgmd8SPHxFrD/2+viWEOU5OZrh442dAkBlOkAaYTqmJzAwCPWnNp3ZXw4BYVejbeEEfmKhCWk
/TzZXuNSh03xvzwAWCgebE0AHT62irq1nFfBv8phFg9E36c/5GnLZubgfLhvK7YWGDH6WHZ7TOf6
+DGvOaariSyHfDq2of+AVedXtM1lCOZvcDT4vP3nvL9Re20Xdexo7/0UnbUz5xkmFf8TwtZLrsi5
Gm7vpitsuAqtfAXYxk6FA4CQRVqeutO4ePzmGXf2xwhn+dBkKHFiKH2A5ZZNHm8gowYklLvxCkbQ
vm/yi0sJvhVBsKvn9GTZTJSWgR4J8PXSngse/xxE1QoI3rQGR8EMZBsk8d1kGEftS2bPvnjvajzQ
FqvJ9EP2/ZUyWK4QlPFhzoKjpVnhcXNzNXo7yy1fvBxdoM7vgcqsEUbcv1WVIehdG7xxTYh2wqcP
S3AohoN6l6bTbayBGLm8a8ttMi8fKJ6fy4qsp0BZ32XAChEkKu+64IXRNUVF4O1UA6xJO+mmjrtX
QDDo2nDtnSosIah3jQPP3W6pwAd7CdBmxdWFCYz58EKel+19Y1PdOIy9REhCNZaj2jaRBsyfbcCQ
1oMdr24W2sFu7m1Sr1rpoUlIrRcQ7ZQtMnlnWPXJA7szJqfd4PUlgc841LbfHhyh3kYvz/dT2uEM
8FoiJ/1TooOOfSAi/UGxZBGkvGrJOBHL+mqWNj7uyvq3xMFb65y9lI20GAumHq3xFIwFRruc8qE5
9vN8TzBFugpD0HwqfcCwd5sgx89Ltw0X8es2GseFy7tWLs2uM7qTPwZvVnVNej5Cumb61Jk8Gyhd
jrUKLoUfENpR2SAN0ZmULUeE4ZJmjcCS+UdxMYpsO9fVZoGURO/aP/gztmuXa4ggSwTvK9P2dzp4
KRIJQzNAVjE05qeFoCmTQKL9RP+2o78ObhilxNQvgTVetO4jX/GnuGFSrIRvypXlnTlVGXt1tlp5
AR6XTrTvOE+o+y31oEovAq5Yb5o4eZvG4hEY9Akx1mnJqbpS8saEVeF3hcoV+XxmkIwyZEwuc2PR
ROaMUEqr+FbKxgaNB4DVtpegxQQGYA3zk794fhS2d12TPuigxBXYv7Z4vSJMU3yuIXcviCHw+Q4f
sGs+jHnTIn9e4aXydMcr0HEwDr6J789H7/2ai4L42vBMFX5OcrlfhrSOIKrjJwUsZRlMyvEXxUeQ
udzYMXXF328jirdZimdcCdTsXn1ZEut3ZGdBslD5wWwDEJO+mzt7pLzHY5Pp9jUOCDtu770Kl641
kcgmSvHoJ+KamAw8tDzBh4MZxzCbinM4pwwEV5mTwE/Mjr5LNthIVakkpoJCGMjzcqg+yVtak2up
yqMuNH6n9o2F4HXujC80b3QlqJLCN4UzPQ3DR2RWn7r3vxv0REvo/Jf8yyyaaWNm7taauE9tC2Le
tPOUfBdoT8Ex8jnwLTDCU/+VccEjGM9OXqGDDTrxOILXZO1Lo86ppJCtJOs8f5Mtn8zMCp8Tr6Gk
GnZuz/3aWKyehDP+p6rgtfVsCp7MMqklvW2h0INK7Blj33+FrOkNUh16p30Y1fTDQuRiAogB5LM3
RMOKw25YThODbE2PuewqbhqaAGf2T2ZLATmCG17d/hkLNYMuDJcYmp0WgUvhyiLy6n8V1f8Uttyt
M25wY1elOFUCr+d1yFsuGaPZFUT/NilzJGcILn1h7jDbkpQQOsWmFmN27FhmazqqvUlqideSBYLa
/IbDh0+lM27rYM7XlrJuCWyMBxEYrvneH6uqRinYNY92Ud/FScwaGdBOrvx6FRfGmjFsvxay6qL4
K/RRZuUNQGTApClFcH1pZAicInFvwhbvrpacKnyKG4qwCo/p3KXbpT67YfMxNRpLoUm1voj6wHyU
fW0ADTdkM1z2nbWZJYeqHJL/vBF9dgybbxWW92Pr0W8mtzhVNo/oeANMcT1lfCEfTSMAuNHaN6u8
sZoe+YxxWFh0MDx3GVFbw4dSXLG15GKyoK1T99g16yH/q/WdS+a5d13Lj5kYXruzlPmNcfp2yihJ
NQmBBNhuNRGzqpgoAjajQBTO0cyyVxfsI1tlix+TKOHIQI+9im0voofdl6b+4eSHqJE8CBGCGiIf
StEuJkshjwnhxWXCxAsXTb7QfOmFhx8AERrgUVzYyuw5JGqMHys7YXuNzqahFI7b61T1xtZL/HJ1
Yw5uzd7rLwPs4NWIlGoriDeosyAh82iU63KCYJa0d7oM34dMpGs04X3mhhvh1gPMwGBZd8DjCiyD
h96OiABBBiLS5ywk7y+vzHXl8qrHhokKR7YorQNBKreeYtQHS7+pGaKFFewFii0DgofPPJGpF6qf
7rmg4z9xuWxTt3gil2XYCfNm21lG46F3Y9h1ImPahFXLaZ5tBlqnrDUxfVdWsZFtjwsu9/R+9Pks
ZP+j7LyW60a2Lfsv/Y6ITCRcPvQLt3fkphf1gqCkErz3+Poe4Om+t0TdkKLj4CBIVZUIYgNp1ppz
TLeo2fVZ35J+6Deesko2g0m4sUJa08KPzzT+Cm+4ZwGvNyqwf9T5nG/yPsAfEsoHM7SmfdvwGjgx
+C6365DDWyUKu5SkG8MLIMrVd7ks6Q4PVBd8Fne05o6llxm3TO7latITzLRlb+dPd1ZOe5kganVk
PUDOSQte2ESE5mbRU29RwEAGb68B2ch10AbuTSZ7WqsSVJlpHFha3YxQeG7cps1fkSp2lFahRPWh
hfCvDdG+TPNmCN9GpObHRAL8Zb29it0y2Ph6nk/or6liJCk7Dq3eQ0Ugjm1Nb1FKhgR1p3ETiglr
y1ScHGPdyiUiLO14hAPb34Doi+FihekzDjk6HCoJdijiu/PogahAmujHm7aEoQTQg31Ei7GHBm19
dTJ7vilJYN1VWJwPRgPxtaJZ+OxV87Z3zVtjTrOfjExbuDrWezzWkHLzarj4efI9qjtKRyH/tmkW
FLTNkV6PDtR/vkXuk+ELgjAInOqSSSN5SKurFdTTl6Dyvmj11ow/KyCk5/8QTZPqC359A5/vkyUF
WnFmYwLDwuwA95WSclJ4m9Jto5NFuRXJQQQN2y+qF9PN7oOwJ4uNv2sly8q4+ziho08PYQJ9DPvt
DfJw55nWUbmBj1VfaH9TpKtsHoViPubweslCs+yriQ8Z2FTyRcTzV6OZnbMbp8gJUzmucPwSvLGc
5tiNkcqSi+xbj1OTrlzoK+jMqvm1mdknDrmbPxmUG5zK6971FaF2/b1ZFoy2T2SV4c0TYCgSlCmo
/TO48s7HN3HfDfoAWne6rX2wV3nzhQUZAv3eMZ+N2vX3H98myqx2oHsZD7vZOgjJJGMqAO2s1Ft3
G9tNtZ+cVFIetS9iSqpD4ZTjpffTeJW3XXnOpwE8m6UPqIbQrWJveWuTk4bp6C7bAnrVBCZZwjsX
HvhPl+mAkiGr8EGqfB/D1LmxK9Wf0B7bjG75W1OBrgFI0t3K2bonrta4BDkmuGIck4tshgXGGEh6
Dp646MIHj6D8L6EPBSVJUrEu475cZxF75Cb0gqfSHx+rucnfJ4FQvvcwJZl1Md8KaNRHqqY9/a/Q
O+GWQPAaWywVMXa8K8O9WnFW3afl/CQdB2pBx2yNh0EycdVjvLEhc24LE9nNaIRI7UbYIYVJGaJT
Keu92CU/NizuYh33O23EkM88SuS6yvRdt/ALaZlgXy1QNunW1YQNUne0WuLlsCdhwhqrdVIrdGbI
1zc4Bwoa4mMC4T+wvndGkd0q009vh//6KsgafWDR8Z8/VyqdD7nDEOkWY3pKMyzdSqTN60BNMyHr
9YemO9y3K2QF3ikBCUPoKytfT9XdfnaQl4DBTR8KxA+boSLPnhZRBHwjtIg87HaTU1MsBEszxeF4
YOvD20hhgJkfEdvCGx2A6TzLkGltpE2ehear5yMojehes/uMVjUZPldMK+WBt14ghnmq/La4Wk1J
wWmY6vsgfhoD1+UnRcCNC36ZUhf3ogY2atkjWtOi5N9p0EWApN0Y7KIuWUuVVo/UWi3l088e/GO6
2KTG6DZOGv55EQKL76J05Y/jtHUb9pQDCJnAiI8xE83J1u9VOALobu3oyadKaCFBoVs15Gu/mxEY
j6+2LBjTndHfamhL1ItkfgcBfBPWotuOInUveIAjQs9nfG5JBtsVBkRFAYgvE8f5JwzSEw7Eae+q
bHjxRqhU5WRNII/n4cW2jTfQsDDupj46QCmr1x77geepmBbCXPuqB2lsKkTNOy/xs1cElE5iIWcU
o7VSNlE0VQybJbE0DhNT70ut7u08Gy9mWuS7oGf30eh+WtU0I7AkTDAyhmAT80envgFxGE95fo17
Yzq7Pl0c6U9rekLB0axorw9pe2hVFW8/Ph5CkTM1hlczyq5N4Te3ZmoQbxA44lExaKyNOimu4XAJ
XCRpINAqfB/wnCYWpXs698F8nqwy3w2GiVR8fNEYnx7zjjZKgDd5P1pUUlwjGdcU8DENDv5dMyb9
1s8Njf7OA90wpM2mC2x0V52R3Zv1cBpRPLMdyekJ+u7FYjoao+cAftzDhFYJrLL5zrrIeJYR1+fK
+hALYexGK/X4eNjO+NPXqlyDyZR0yP+fAVQ4PGa2552acPFmluajcJGzzE2zB/CEd7RznN1Ikf6g
NMpDtGNy8gd8v+iNNBDp/RTMzxrP+U44o3uibtBv64T1d4ktI/WUXtnkTsxWE10cK//i94l6tKcE
i5mB09XXJsHWXpmfx3E7l+HG7gHwtnfmM9vCJj3Pjhp3gdHrY+5ZGhc6GU1+NYxX2y/xVDgOrD62
yIgi17XfMLYs29gaQdb9gHkD+ceU06HK12ZQISBFChSOzGukg29sQanBp0uNpGYqbpPKfERfn+w+
TE9ljlqHdN/7D79v37rNXQiKqzBNimmYmUI11bueYAyMtnJxldLKbGcXJb7FI1CkhDrooNzZ+Jnp
qjrXhey5dWTPzW2pAWhNDcpQYczUUx5NZ7bPcFVcNtcVvejFjeR0yV1exO5+nKiIzx3LTyutD1D4
aiCkNQUMlMhi7zpLNS1DLdRXPZGwcVJshoWxYLIZWzmu1MePb1ExHWp4k/e2XY5nN6v6Sy6K8EwB
coXI0w9E+zr19nQJymq5awQtYc9Jt5VZoH7whmhttkhgjJzmjTWFA45iPmGcvv0uDbv+hEtiA9Qn
fCkKCDJZADOni1TwYo7GTx5ELnSRSQRBOpzBcontRG3v3kfyCN5oki8EBR2qSez8EQV3nbrJ4xjd
DaIA+Z26yDOpYlbnzOnzHSRQdg0NGDgQ+xA8wSI+SD8NLvSuH5uAx8pMxulMTWU4pCx0ECsq6hgL
b4oNz9azFSPRAOZ1tlSw1V2arFqUvOCau+xFdDYy6KHdqtqmrCTr8Yg13NjSsb7zF1MXpTq1pV36
84Ox1FXNvqYQJewwefVIdTDGebq4xbqTRoAvZAy3DG7nqFyw09XI9bFLKjr/Gcy8+wCv2C4D/TgI
prDMLM2H3pnuSmB0TFFUs7sCKpmnt4LUkXUvsF1WDc9EXADOq9t3s3aLO0O1+znkdvXzt0CAFHQ8
fPn9pJxD1AW7ennJw8mLKLA17t6CGHzNvAPA19NEn+q2gpvLVtSwjuDEHtKS9ZAxsLW0e8rhadIO
T7lWoJOi97kRzSuCSnSeHQC2zMXpUzgoxaLxVGA7RvCStru+paRgjVt+L3X5YNPgI/aZdlHi566F
705G4eXjq4gUWwg3eDvK6Lm1ovwkKIaskZSQDNcWrxSUzhOdvnay4PDZFYK3nkotQ22QQDa48Yw5
OY5QPB67vHF50lOKsuit2xx6K4Wb2yqta6aHScO6gfwcjFZ725WeeTtaIL19vRjVyCl4DBnU566m
A2GDo2op0t44RIo8OM2EYyXvQAg1WQdTXGKEiP3snQyLc+a/D1S6C91CL3GDnBSfRR0ThShxh1Ns
2PwAdrneckL6m0KJ6B0MIHwLVoQ4lXm2dqhfoICmxft/xtNlUG2DYjzkjMg3VQTvzcYduekIb3zE
vQElQkUvmW3YNCfU3qKJt3YmKzhOOo6BH3q3nUoKwrNbxCYIUajSVoB1FimLLv7xE23v1Nx75Lw2
QFQlMTJRVj3lVOsh/SuWvlANkAcPyfnjJC0f8/bk0Uh28v5c+hOlMpqeb3NJz6rupLqVJfIoXDVv
U2eLtwkZ3cpFw5vWJVzf+GNCjO3dgLDvmoYu2ULe0HwBL/gSTXH8bnnhzqmT3aJ4evDgGZCcgywc
6uvjx3fz4o4co+Lp4zsY1EDjm+eyroebum4qttJ5Rp+ypNsY5tVTF+cMxi5+sZCazL3bOjQJF8SU
oZc1U5DKS2aF0ZYVVIKaLvPQZpWn3urN55rqskXl9KxDZ74McSIuVep4K9QU7ZqyEtGCIzGLdiiu
XeRZ/xDws2Yji/nzXjvG9B53lFcp62wR3eDHrUafvmxdcxOWU44k4jQi3MdSVSMPN+vTx1fgLlkk
RCPwWv6cOJBCvTlQ7X6i3DMs8yfmne80QP0r05Z/9EPPv+SyfQWgJxZSlH8Zh7ClsVvYBN/G8R0w
A9K+h+ZpWr7zEALcaKvpd2JBLYlk/kEZsHixzWlxSoTOPnaj5DUtQRkBOqlurTZ8BnLJ5tOA2D4a
lvvFm5JnltXYuZClRJYw7icpaBrEaBYzbXEZ9AN8CGuZ0fgnL0y7h3Dov9mLqDmyahstYyJOH6dk
+cqwFokQ0umN0i3M5ZlWhWs29t7OhXquUyNaT7Ow9x+8fSMu43WGwH2fxsQyTWN18CFu0jnUvEBZ
Zu/xiUgSbNlAyJb+UlJWBfz/uXaYpt30pp1EfFa9PT5M4ENEi6OxycBSiai9T9I22cdeHO+EL5Ec
jsV7biMSnSB23HuR/TrQDLyRo229jeS9Jm0E9cQv5LEyVb8m08h+G2WOIG3o7uUk7due54CWhtcv
Bbdui5kjuNPNFFxip18JeoF3H6fMY//vxJqSZ2/8kxBjujFz2d1DravWrSfveALPLFSnW1ElVPdI
kPkmaHSLlDpdkkB//Fia5q0L/IHIFWOGZWUI84iOJFvo/1T6s+nN7eq/pIl8CtN1TZ5/KW1FZpNt
E5hjLXk6/wqqhM2LlMFGSW8Hk4l+qh7wWdC49zLb/4ID/fvMFLErjXgRyhviMXbJWk1YjUxmaVy6
VO8iLwyuKrvnkNk9rZweGaiwTv99apdvgepRFbakCWosekwL6X6VSeWsCoNFezt0+t4z6n+G0rsE
9rNOX/zpxU1fYurqH0fVvirnVX4c5CPYyS4rviQFlYk3KoZKfunHt/bjqMe3oF2l+pwNDSS1vqgf
G2jUfw7DkOJznt5y47SlyPWzleWyjv71xmFZJi51ynKkR8Zd7WDNomBAe82Ww5vHbp0tQEb1tpdb
qx7TCzSq9EKLC+frtS69W1SR7JikVWyiwpkObivJJ5oSG21s+E15TXAlQYskalEJVuo4dGRelvta
xOOOxMWzY6rxzabfza6ekIaK+8G44qJlLtqHwDW+6gr8MKCYdh+bWctcYv8DrjJdQXI4WSS63+Dd
ubWcttsHCob2WNRqb8O6eagz/3FuY8WqYKKlkIvv0vvmCca6hkINS3pObVFN5wxuFFtJM6NyR9Fi
SqJn11Phsw7uadfh1GnZtpioXp2xzu90R8U4Zz6hOt/RX7ad4SKiMTtPlGMtM/uHkWx8arIIcFOi
8L5JTQwiDv0rfCaSAjvW9DkRgQsu6aS6cv6OF+Nr37aIuAtc1JMO6XBQRNgBvZu+0ubGwmh0WbWK
03w74pkvunL66mCH3AI+FPtxg4y/Xn0MJB8nR6JeTQa8n397VD4F9ljaVSTgma4Srus64lNuJX95
h8ux7ogwGilH+caL1Q8/w9kisgFgMbbJa2HQdUw0uqmygx3z5wswP2eGWbSgSebkEnhYPektj/K/
3vEAu2sjDbSsKvJLMqOAjbrAhN0lLoR5q13l9ryf4zLclpXYmJ672DV1g7hTV+vBDNY9ewdUP94G
dE6GtzRMX4nRMrcmaRSGotzv91P5QIfkL6GVn/NmlgtnSHK1adtKuR/v4L8uPBwhiSKn7VaANwBF
ONBOIjDcnSds6scKPHc4XaCHpX+5YzZBp79kLCGp5YOSLilrNmd3uaP/+sHOkPdpl9Ts5H3Z7qcy
6696mRy7sX3oRdo+GJ3f7YzIOwSp+ZXUir3bpP0hyvPkhMjoPl1mrygIJTIBJrP//rYQRU9Zs/yR
l0e30tZ7OVR6bTuTc7LqRN9lHooQaO72YczRPLW6TLDHBcnl4yvRaUoSkc3CRVX90Zhjii55fNZU
xB7Ydn+v2WrsoqLTa7g/oF1l9+TjOgIJmHtX34W0GMKeXWXGc4LKPGNNa+TN4K8860TGt3ruUeZu
TDQOkuHvkselWqdj7P0lmPxzzhGjppKutNiDM97/Z2j9190d6tkPYxvECwxWb29b3VFr+ZMyqYEZ
Dp/3/+/jz/isBAM1VQPH84T164fZAVSgrEI4ZI7L7jupHje2l7TfiwpjZ0QeyMM06HAXWu3XssWW
wWRZv0z9pq7K4JVebeBdZ8Qux7KS6hBZ6fcySVFuBak+xDa5Y6au7PtyHpNl//WXuD/nt1lGua5n
u44phMkL4Ihfr32Is8GlYdqvdCvPAzfnSD0xJKDySqkAHFmqFTVPPi9lbLl3wHfL8nUqiu4yoWyY
Y5b+2WjVqwyeCz6r2thaji031Cp9pH/XKRX2m+9U1bok5m1TpSHeYKtPDhag0iAco50bVj9FQ4fY
xjqxGlrDXGW+QV+pYUVeONZMeZWcxrhqToxhmtDPRqNTVWfLdP0XR9WbtHC2UUZHTFG23rC33urB
H2hD4T7vqqV6UMK2LwEBUDkR9jZrhE8zOWa2tLdmGIpLZE7ldoihX9cFLnahUyJkqh5ciQQo8uen
Bb/Kb+8+jTV0Qp5tKSHk55jhRAKAkwr7m3LkreJEQT7QFJC7iHkEmz/BA/G6gxB6Z4LO3It2YteG
YTPLvQZ9dL6mHl89uGQMkr/OCof41YoyDpW6pmI5WI5Tf20JfEAjhww9SOfX2o3nm5xwlXWX03YG
Ju4c2fC3F/oP3lMgY/puaOwdMOwgJYq7rm3zg13X0Q69tX5umvIRiF/3PUVVbtIySG6bOZZf8IZE
2NCr9JuJtNgEONUzRexLvzEu00Tx1QvNU9NnKHiW2FCN/3YjobFfMUbfmW2gbihGU2xsfPEQS1ve
jSjRynodeo330BXiBI4evrUZGEdvLo1jr6YAVhhNlmHwEAQYnj46RicO2RANeKyyRTZAiuEmatS8
hoNTP+BIrtcztjHlC0nAQ9bepq2JNjCSaL2w+qfF1RTNOfSi8ll2vnxoa2dFE8Q79AoVZebIO5QM
0bOqjOpgmmFKX+PIRDvuSBJjVxiqYQ8/ydoMAU1bbYiS3RDW6IAx4zFSIwIzEVoksvAVos3ujv2J
d0NpZW94Xn6arak9/fkJsz4H+FkEoFtSOgx8QtvWR37qv4a/UinZYcOBq5+JJ4jt8qMMtmmgHVJ2
gWPQDfVegQfHLk0MbALo+6alcLWJu8pfdSpwbwvDvkSQPKMp+xLM2GO8+R3A0DRV/ilys/0I1OM8
tcYakhjdWeKy8lb4dyN5TZmwurMRvSrp6yvcEdVVmhsmFoAIfMHQisyvTQzGxz3CCvti2GQc9J6m
JE1+BqKaINz8+X7YyxhWpFNQ5Icf//t/sQVxWB4Jj+BXQRwFc/evY5wgxQwmOxpuXYFGDiw9HY2h
x7lpucZqCIYvWiLe88NuwMgP9FOhsL7FQHByINqfXW71vpLdQDexfw3TYEJ5LKxbjA3xWhDrB5zV
/KfFVQWfF1zQuLZDPma7mcqn3jkK5bxgczMAiTDzREI+x2saPHILHNEAgH31Z2BzcVrex4KX3ZB4
eKvQTd+xbsPaSwidqRL3IYjesA87B1/rCFCBjG8TKzyOwsp/xrLz1gZCgL9Ei3+M/Z/vm1ImY5XQ
Lrft0yKF8l0sfT8pMOahVGJ8auA6BMXXqllyAZfCiD1k/iGV4mQyzl8oPx2L90ESJIWmMPZWDiwn
ujNe/swL+08Rv8Vs7c3QfkFkZq6Gfpt3ORu9Vno3dJIgBbi+XpWuZ649MtSOzoC/sBHTzA2zfSR1
wB5092bXDe6UgjS7qSfhUXKBlBe+Rs4S0IOdNo0osNQtwxwguM0ke+AmPbg+n3oqmgWV7XSkzZ0v
vaU173wrYtWdpZmulYVOQggnf6EQczUSWV59JSFO5mfslM1D10e3JbvVv63ff1uFQkdTDrs9gd4U
7NOyWPzX+5og/xbWEJQrS0T9eezd6FAnUCTaRJ/yKsJUbIUZih6Ay+DJT0UwDeeudd/TIibhInLr
e5nW0covElQYmMjIMxicPZ6Kv6bf/k9XSmzksmAFnc3i6tcrpXNKExgDPd6pcAQJFlKsD1eZjuWT
75bvAx3jc1fF7oaKr9rAKDjUhHPd6Vk8OrnTbYqhTylyx1+x49Pj7jL0M5Wv/rL8k7+t/1zTdHhM
pFCeZmT5tKgp2jSYm1oRCiJq8ppMdnWejf+6USmYL3T9K6MJhoPdnvIG1ahTTTtEMdzZzJ3O5Bbs
a6ZFFrEdONcBD9GfxyO1vDe/vFdcnvYsIU3iVQWX+etdDDOYNSNMUAa7qL2NKt4U3ZDW5CZ2TV3J
qsmedOdsW8vWXIcS/AtrfzpwPfsQEBX2lWBdsJxBLtdt2VO1CgEq1npyL9ifkMGMHgKArg8JA8+k
2GTD2N4GmVKrRJCxZhpkO3up9xJWVb/iDZePjkUIRT/V8dY0Io2R3c63bqisvy59fv/FFVOT5Uml
TQs59a+/uMjAkZPXla+mmNZPV8RkGbgt5Rxxk0Xqe8xDTfq7xTq039g+v62XIn778913ftt6YXFj
9YXMWxAg/lsIamoYjUdy/dIOD7fCBDmBv3Tf2ojG5qIMjijzzUsaejd1GkDmoqC7ZQqIn3Fyf8fJ
X/+gT3xsgAecG4FqfMipNFLjHpGsWt9gaef3jKnVXTeTqsrjKU5jgIpnqrPhEVMcI1G7ToGcbkqL
wKmwwXsw1uUtQfJg0DI6UxM8gKe27HCE43FKUmZoknlgXUTlwfNacVWp0k9GVRLdwwBNjyP2n5Du
D6tG6eLw8U8t0cYbcvfiNtfAA33YZ7R19g6NQSJSoWb6o3Lv5tAgzKGsXlyWdTILxcKHSNY6kkiH
6ssg0ElPIqv2TK/6wamcaRUDKv7LB8LC5PfHwnZMRgQCAVzXsj7tn/CSYFqZkxLh4rie50BDa6/0
5eOr0uruHXUckL1mx7Q/mvIAIYxjbJejSw9ze+j1ftR7np12awIEbpdjUDvt7ya1HPWww/GA2zru
gESZJaws2eKtdz15P00nA1LT21ie/nOI4KTU0f44EhBV/XHMliPyD0ouhy0PbXqYWrZj+z49sDrg
oA4WdHvPh54K0nk3qt2sQKjsnGZnNTuQa4W7g382R3vuJ2eq1fa4j77nPXJtGCgHjjY8+PZhHg91
dPTIIoiOTnW0KqK6ju18zLzlSDi6U5ieItgo3WkIzqk6cTQLTXk5COhQ5XIUYATns4u2AqofmoLs
woG4gAju8i8fof4fRjSPioZJ+1t7nvwcGk+gdVlOeEgg5zfjnUa6cVvJY4iwiS0MK/84irN7GyjD
EBfez6ZX26TDrBj6UXKmPlIcYyeFshO00WPs/7DCKrtoWgqXj6+MNJ1OAQb4qSYFzCmiN4M15qMD
xWcduq14mCci/iqICvsK29B9eWaXnYMRNF/Z01XXokCLPTWa7JcIx6+bDtU1CKx7MWHEs/TC+/M6
AqXL5nscl/NdGxniisqVrAhdWm9suNJ1macU0zIq/XM0j94aoLh10/LLIpRDX5xYhN+2zyamkwtd
FPcSu62LwMNytlmt6cJ2OEvYwr2jxPRXJlPhWsESxtorbWTnLuKiwW/vAQr/BIerr3FWuzc1HdWn
gq0hJZLc3o78mJumN/O9dZ8KaLWUCHIDInxFSnabuCiKdUODlW5pE5lqy2Yd1WFPjSlRfXGVmfHS
zk72PfLK78SwoP0zfW7J/V+G1+Vl/XVy0x6PgSPZhGjP+Sg4/GsxM0eJ8l1m4BUb45V0jfTWsQG2
xuRLPiPeeB6tODwNXpfsnQyC14lAmmPNiKftEY870diTVi5V03nYzv6IeihlK4dZniUiQi1Wh3iT
S/kQjDvUKYK2X2CtsqxAaQb6DulI/CO3WUm2EI1YoUYb0Vo/PO2z9+tbD4AwsAvTNEfy450XnTrk
mmPgN7W21pULGC0oScspNeXKaRhhY0QEsIU63nlOlW2mxtwN+TBtZLkzo7mjeJF/CTV199A+M+u1
e48aptNUz9Ifv6flhGd88NXR8mkfDROA6hL6D8r6/vEvd/23FxAEsZZktlPCYSX5ObNd5ikdqMTN
V+UorSf8AbP6GRHq9hgrhHVuHiWXMjKuXfGdwmFy/jiZ0gPvWZLG7Axef63an+SBxrcjcrBxlCi8
RkQsnvVSTzZIucFcu4uia4jg+tR+yNYuEutUtYi5ZsonbK/8ycyugSnfEHoKjC/eEnc9Rt8WmZLX
dwRbotqa6X89xhmaE/pG08FP2592zIfd9EREllNo3mYNAiGs0x9lBFV50QqqNbUYN4qe2HXsimJ6
bLLk3Bp9cSTgYXzBmrgpME8+Z0PyZtjGNWqC/mlcJtLe/4kav/nLlpIO1ufH3BP0tJitaC3ZOLXN
X5cypRdYgYFYG/zshhqUq5ZDfxwRdbFkm9TLkdXbydr2BrSy7WhsSYebja2ikQCQTC6H2+4CqJD0
Ei8i28zeLkn2dr3Pkj3wOg5z3ut6DzAfS2HY7KW7Vy7RFHvb3TvxwSV7QpDDtcfdb7h7DuAYUXKI
qRoheVmn3p4j9/YlhjOxr719J/aD2PNgcpCXLvivm32V7o1FfLrr0r3WO+PjMM0ddG9MnxxNAeN8
OfpwOfS8NZ2tMS9H0241Wsdg20YbeqwgzBYaezwKza6kfQ7J5jvPILeKHjTIcuTFclC7qvi7nG3z
cSZplqNMOqglkY35xbOaHygBEbX++U35bfXHXstjd8C6W/HROZ/akX4G3Mdvm2IVzUCohd3AL3RN
ShhNAVsddsSqzCDf/PmHyt8GRQdtkm0uOxL+L81PFYgyb616gjDKz6p2/lyEdPKRi8CO7SzihpkF
rK3ZpyX0WtD5+TyZB2u03+B/E5DTGCZqDzBXf7mo38siliVdrW2uyBKu9WmX1MdFXZt0WVnUsZCi
YXNJiBk8BMhpNhNBrPtQduOhTOMWw7B1GKbu+S9X8Nuo5VCa0Y6kM6xYNohPV9C2glQRFF2rNAYS
pckKAwTkw0DlR1mY0HaFZSMWS/oDkhNKauH4Sod+3zsE5I41sWt/vh77t5faIezeU8JjGaql537a
n3gdHiIzjUigDbtL6PTVLk+6GLJN6r6lNVGCmIcOghbRBeHYU9cJ+UpwDnlvsWVfEmN2j0TfvDrZ
sipkOkC8kYRbh52dg73gBM2SpQaQQHrhjew2rYz869i/SDscEtQJSh0oBpMOgHTc9h9aOzd+etWl
bazwhcD7L7M5AvxcMn9pzhikUMXpeRy6L+UiCvs4aRdQbubY5t5hpf1Qe43exHN4TdFa3CqCx29y
MUZfZoVJ1Gi64fQhUvw4GVH7j+VlPutmFpF/vq/Obwt8h4q3q1wLqDV9mc+t7NF2asCWfoq0GWoy
FJGFzmocuSDjanV0WEXoWqs4t+DK15i8QrdrTtUSt9IAO935E7ZiaBGYWUUV7tk8wpZ2kOnPbXRV
8zU1IGIbso/YEzv/N9ozSp3snNn9iViv5vrx5yifEfkZhCUWTQCt+79Ok8oHkkzvO+p2NyrLhrc2
pqxeudhq2iHyntt4Buwmhjc3AjRFTN47ddEAElefPlQDpGwiRPDmo3uKoQqewKJXqxQl1Y7eJUyv
PtAUbbzLiPUgTtx2I+g2b3DM4xovw3wbGiE7TumjXWwXdA8tgKl6nCHoktoLj+Ivo9Hv9Qc+Drr2
VEgcxav3uR7qGbmPHCVMV97iC51UjMmuM0najUb24u5k3jNrA1PYdA7GP2g2ZTdUJ6Mkp8Lg44I2
JWe2vBhmZsxjq3Yg/c2VG9MaoYkSkYttWoszPzdbh3XZbIvJDO9dQCd2Pcd3jYldC3F28EhWBSBM
hN1N4YK9mAG7Qnr9y8P3+0zNb0vtl/95tnDMz7vLpCXPMcOagWhap/eO13yLM899qxYJTJho95iV
0WJYTQ48ZsA5Uasfa69rjq66GZsOmbjqQgJ+Onfzl9diWSP8slR2PEYxLs5hSrKlvbw2/1oqU2QD
xUR01qoa4l3Yd/LStMb4YJMCfTJ6MIHACx8+/ihwS8CokUNEU9pgbo+Ci1E6knjyVN2JwLwbITqQ
FBNdpWf9LFGHgW+mcJFQbb+RNKKWYsZ8rEpWFGRlXqqklTdqNvRdL2RxGWENrMI5m98Z5Y6E7qUv
5mCIfTujhPa97J28YRaDy8lNnK8AS0P2ucNLIsLvyGrzO7Z2EamN1HFTf00IGcFOZYMcNPeea+kO
RyIc6k3oyGKfD32NLNYLLkXU+jcp2p+0LCQc0a77StsiugWUdihjBxVecGfI4C9jPG223+66lo5r
W9wJOvC/qSV4CQdnTGAPEYTX7zFx+TOJg5NxqUFiBZF58RKdnzO8DB45KhtrNlDPjAVkeCsa7Bux
qT3Tunb9AJO6qtR+nNf43ADr5axmJGmEP1Ql3/3WHneNwN8ylwEyU682dzTuy8eBAssMKWkUnXrO
HUxbYafFDzVQDSKnYKU70Z0HB52WZEr+P5yd2Y7jxrZtv4gAmwg2rylSfZt91Qvhsr3Z9z2//g6q
fM/ZlWlUAgdYJqSssq2UKDJirTnHXJmLFyKDCrexW5F5qY7BoewrbdNUGe75cSwfG96+Xe5g0ApA
oaBk2Gqzz2wnmUmZzAVbXtKiVNRK0RJ9M9yaZV/pVxbmE9VvXKNz/qycQlvHZS1ug88ApzKOagCJ
8KHrl29EBBQpCeG6zJE6udJCo+D3hX8qiEtC+/vDzBITareUj2zaA8Y8M7jyaVvIToXYSooyMxeQ
Ox3D4FO6WFJgH1rsh3iKN8/ZFAxV0K3KxfejryI7FjiBVZBk4LEwStaR10xmfGVdNqwzGlD7BAxw
huAP6CoHM1ShF6sMj7SmpaGMS//V7vL3qfW1E57jiElD020yruIrs7HiC5G1yEwLnf9Yre8lcQBc
vNoY3nqcLk4rZtGWloKinBM3SrV8v/TyVm2jVuu+nORmxMWxEZkWnfW82nKyOUdjOdxT5kfBqWCk
+cQuSfbPubI1VawR980IS5YfVkdClOi2XSeN0/A/h0bV3n9/edE+L3VNjbsuky/0EOgSPiw6UTlF
ENgwVAb5kB+k3XvGaDSvNublHcGzM61lEOl6VTrHooUVO43Zk77cV+nQIuZ8Z6ofCr8icMbW+KCS
H79/fcbnRTFNAoRDKp0/26Ip+uvlT8lLEjdmhvQVFKSTbRW3WW06Lxwrcu7GDuNEm3OTjey/UNd2
azs3Fkwi+sEuXdZ/JU1is2NaaGe9fymCBQ7MQP1+IDUTMsmkFtv707Z4jYh2MnQwQy29j8fA/lZn
BhOikZScduycXVSiKM7EHJ0t1TowLrTPEdqu3//KnzudpmmwreaOpAmDAcWH3YeJgEGljxYhWcto
ZWrxxfTpdA70zeLrBD9u6wfFMU8a/0xqB1/qqTkYy18b+U4BGn0HvYXKZEy/6Nrc3+tfb0XMSFWL
do2lCojDy0Xzv25FoKKhK0PJXXW4Hk60yB3CXeGlGDNGCswrnhKK8chCeN45BG+4FdLsNv+mZmQa
ELJeHsN5mo/doBpnXL854V2RYDNoixORC/K02AtR7Fr+Omf2nuU94Qvz+J0pAAsrUJUImyL5OPLl
hHrX5C7Ychj3FglvLc6gLz6EzzcAE7UXM01DGvLzAKCqhWhwg9BW0M2VkUcI6lsd/7xuKRdwNOux
q2maV6SSwWNAVqqEgO/fk8xwu6hsjkqjG2dGKjCcMhZDGG2DdaNF9uX3L1P/vDpgTKQyo2DxgprJ
/rA5ykJR1pyVQGUtgFdM85iQ11P7Ovv4aTJyv4Op0G8YQbRbGmdIcYrEtdgKPNSJ/8S4EtVWUZA2
bKP5tHxY/GKa6Zc7GhGMHCQSCcTmApepQ0z871+88XnFT28TLaJEtwrfR/1wogNlSxghZKz4dfvv
eZbWafAJE2JupYE+FwphQU65rqEj35xCFysFdxXiWywHfiejDcti7G51efGrBTbQh/aTIifcavJb
bfvpKUEhs2qUiLyF5Sk9KWtP47F7NLVljKNm1jGzaaPUKdrBoNFLyyOY1EPhEQrtD4tA6GFSjwLQ
SgHJQnwhCNP+5aNDY6Gy9jBU1Afiw5VXiRQ9Yv4PoghvAZd7wD1dNz63jsVsS8n+AgsHhB/sRFrr
0kWBpJ3yqJpg+cHe/D98EhqfAjtsJo503H/9ZmeJSBxN0I8N6xMaWmSqqTO9DmyUVo6UA1GsgCiV
It03tpZe+sC2DmEgX1XfQQkfR/oxqWx5c7pliWYFfxFroOzMvNbdwQ5nT+c+6bcVKxbfqW/qzBWk
0M1vJA0esx6BSWj10Xvaqb7bG7Dek0qOxywzv/lLDk9X1iQDQnNY02IlBSVlR/bFiWh9/rKz8F/0
H/cBO82GX3/9iTMjHCQ0d78j4GouL0llBe/g3tKjkRH1a3N32/iSRA9e/LjSy+KduIj2pM4FXtgm
zSCWk/vcjnH07vQNvmWZnsJFwJZOzqYviRSVCjhFFOsWyCrGO7YcD6JlUUnUcPcyFJjam3Ji57ni
IuuRlk7QsG/oUDyCZp1nmnPLISaxrCqtc6ME5Z6Q74B4i059EpnRPBAyN66DQXLRbe38HIgW1RFI
Y5WUcMbYxutctt+ipHnu6dauenh6D1XRNDActPoWWYi67ZbZRdcslL7mmfavtUtIYEG8ncj9BNnZ
KkLjW2n45sakAYdLM0NYroWYpnAweXGYNDuZLXF9Xl42s8cbGIIjd3poW0sTPbIZI2fa/KQppXBh
Dpub35/D/3YpNLme0DhbBsf00n79ELspsSIUjGQC1hLvm2/e8r7+S80BD7LqVDaJvGazXm6aeEzA
VxK1LEb9RuKL8WJjJOryeg9a038cyfglSdK5psOE/cwGKzBAirs/QwI4P/z+df/LCocGMRMx+sOG
bn3qJxEHBjS4I73JIKCxhpdkjBXL4CbwErUkPoqPYpsTsLXTCrkLQ2jUTYPrBG0C+ArFRBHPU2v5
HJPe/9u3Byyn7aTvtVovt0W7MDanDuO1Tm50r7Io9Q14doiLWfNxtrddNBy0wE6ueNXY6FcI4KdZ
/25E6YxuuJH7WkDY+v0vLRf1wq9LCZpnqlC5uzJI+TQAwuIyZSIama+reuQNMKYPkQ+yrp+CzmtC
LdhFlYxPto+YyR7C29gLUKK19YgDRXWzEHxTWZMUQqJARMZtKeERcrW3h7zx7vOy3MFLyYQJZmLc
M+Ex1SJB75/s+xaeouXpSR3vhlH7IUK9QdEVNJcBuACMti4Pt82YIUomtmfPuVztKgZ9EDGsZjNN
PrnQtaqzIoH074SsKE013EyJ3d8cuSrbqH83+i12XvVNQd2F/o2tOPCJ7ovz/X5/+PAW2rrF4lhg
mWHQ8KEPKfsGsr6d5yszjtiYWyRAq1pGvl/YhNcoR8Y3IM4hXBbjglSS7glzMnOlpM8f527WHyam
WFtH6aPboE9od6GY0BFMQPzVsYUsqy+r9dQwLRfFUDCBS7A09n38YtdIQFTbmQ99DzzdqTS2harQ
wkVs0v9sHgKcdLzBz3UyDR3b1XxAtPdJTV2JYgvV4Y/7syHWnU1d+tUqs5Zs8FrVtjgr4MwtUq6A
9JAvvmyfTQimrWGs1hwWTZD0PqrVRqWoIr4qLEeVdMOtrXjS4jC6iBmibBPiTY6NeivGST2EWfWt
ZPfVc4K+K9149OfuveumY22OghsEs0DZV+IkdIFHEFUZmvZpNzErIEv3byD89vfff2f+ZfkN2QO1
pnBoBTma/uECFzsNNlCTjlze3CqQJy9d0UK/0jGA3p/mRbmVUdBdK2fgjqTY0lNsWKFmmZmeibB3
m/dE4tDjmb+DghW1emiqAsB6ukutwTwHMhkuAcYcGpw0P/IbytDiSkMggNdVe0VMGA1duXEXzGX/
FqsWrUjjiw9IMz5dGNhYYO4wdUknWHzcj/a+aeZlYuChLcW8CZN02JmR+T7J4hsn9s/vtiWmx6jo
R1cQyHAITH/c+xaUf5i58xf7ALm8qb9+yxalAqp3Xgpz04+rNFMgZrWqCRZwR7YoDnJ7PYzp41QN
BPiFaXie1AG8umX+c5BBPRDPRm93JL4CgtKqjkLQz9ZFN4z6jdOr31eY11ds8eq3yJA0PGeHQKtD
GwhCglsU0WacW88zMXYlIT5PNHcBpvhKdTYV7VtNz+ixJfj+oXLq9OLcJMiUN1byxRr1jAZpa27d
puXrDnxlVUDRgbnlPJOVPJyjIp82qfJWpXTPgtgGK240JsvcsluVud0SfaaYtyQe34KoVQ89tsAv
Llr/8v1D/KGjN+YEVlEAfDiH1aTW46Y3ucFlxkn6CXTVNrUIrh2rB9EQHy7jbnzFnvjcSwTH8YS+
X6mq/xR8zW6CaF53buCSS5m/RIGxR7Bd/gB5+zBHQMek/9rqJN4teglRiq9e++fBD/MQhoEslAV3
auvDa4/9cQErlM0qQ5+5thV6VGW9COgZTLhdTKdYY3KxlnPWP8b9OPEVbFANkGuMV8KEvUG/uxsz
cmSIsEUPbKUgogAVRMsjJRgUGp1autVLPT1V+Uj6W29hgRgn5K3Z4+8vJtq/fNFwNKGuM3VuxJ/H
aviUpca+kE8ijKaTbUzazg8RiEJjCFejY+e7Ohf1jWUflsCe5AbkgLseNfs5m7R9h47gZvQVSgDm
hiuCVWdmTQmCOCNTD9lCV66dP7qkfQzDfj7jop+fzZQLvW0Ojst/+aLGoXEgrdY4JFCzH1oMQO79
qemXfwOCzQ9mVpleqETdZg6L/+Dqq661imWRjIqqzMHJjMHxriaI55qGMoYJzMNgFGxN/8Gtez0r
ivlNjq9Dl49bWTX22lDMGJYm42U1braRnhwbMTReK2K5YqqZXZwCm+UDSU3+Bn4R5O6B7Q6862oL
FrjDlNbgncfUtGtCHWoTuuQCAy2Z2lF/zWfbIA0wUBhUaZlrVI72ZLlq109P2vK46vMWdXhxLLM5
pSmPRFymebInLDZ/GitwigSE4zVRsiXyU3gEuvZveQgChlbIIcF57zk13ORCEdxVi79CBtFnYsmn
YwrlcJVF+RLp5tQehjmUQ46pH9iCXGeofRssBiPoCI0caWMe/7Dj4aEfJMLhKVRIDR3orShhR7CC
Fb+IBkPi78+2u2bzl6uohW6ZK7ql6tzAbPvjVyfCB1rp8LSFXve7IYfoORpvFSlybprkQYVqYBxw
T6Ix0KxkopHUp+/aAgdvdXBTxUhbIAEq+VBIIrVQ12R/JPiiVJwNfwa1PKSYkv6j2LCO4/KlXvId
6cEemjKYDhngzIelreuCYuy2TRG9SJB/3zB+jA80CeW5ixhmyaS8WtkZIuu8VxkdoxJfHoYVojqR
+iYkXJXFMiqUS96wQXbYCW6AZ5ebPDOVBy5pI43eVL00VTMTa+w73w25sKxmSSgg6akzJ/3+LvQp
AN/kDyr51l/MipxPq2reZpYI9A8RoC8t3V+3QCHAeMSLzAeKrnhh55qtFatvPMn6m+VePmBld3oY
Dv17p9Y9k+pxPt4PYRECsQlvvX4d9WtTL8euvvbBVdUulEO0t3YZzpXYN8HF0s6Odg7AVF0b1KIP
XMRCGI4S8ny1ABf3zsYM/1BCBeK10BZmX13/ByTTwc+wciJSMOm5KOLK3/6jrzrM5nk5uHFFP20p
U3s0wifRLqXfy5JPSfZM9dNzlD0Hyj+FWsz3nxvxMtYvlXjJ01eqEC/Z9ErF6WutQIOA3f6WK68U
DNIHpc76gVBpFNsObMybExYbwr+d71mG8wkU0Lsp0nANzKR97r5egKqfml4WM00bNZDOzgddxYdl
O4pj1qAJGkHN3Ml6b9V76ENkcAzZYXT2Bm+SOHBsCfOKjj44HpK5m2OjHMkzl4dOOdblqZmXGp2T
mZ/Z7VPCPvv5uc+xIV1sG/TKhZpBazmX0rlUxbVmijdfx3vN89X2lyqrm+/zMdyQuLY81m4BHRIv
5T15NiHfPuB1fm7aTOz0JDgq0GjIqjKrXYDA7hIUCdQAqW0KfaewNdirSzzAXun3lr+jZgI+7hUS
5+rs/fRA2ekhweVJrKY4mNWxDo+BfyzVpQziPHMc6ifg4RPebBBU6ZkifkhPz515bjaDcXCSS2We
p/5iJZfSvAz9JTeXStIrFaXXeLgW1lLhcM2sa2Jd2+xGmeOtzm7I1Si0za3u6eMtdW7qeDOLx9i5
tVqvHxwCTpPOYLe32NO42oQuuaakRCtxT5C05IJkqcEGBm5y0xUUGUGHbhgmxaM6P8r80biXlj9S
vgXr/dG2bpxluIDAbwnrJpJbOiylJv9ULq8/a9HsR+TyXq37MWwvRnRVmoswyFC/wIjKokvSnpPo
shgCUOu3DOPPnTi13Ylj2Z2aZCkQJpgrzOEo7pVCcXcOLPappD5E9SGMDrSr82E/5Pt02DuEKcdf
WEY/q2TQQzG/0FjK01nDe/7rpSgLoK3XocDypYfFU1gktte36uCNYC+epqmrz37j8Ouk8olePsHt
ix+oHrqOqE7RnQ0kHLAG8sP9R/cDkcnGSRiHaJKO6UKY7B7ghK6UtJ9voWM3Z7zl60rDwBlOQB5S
WLsgV4vpe9jUK1NL7Le4ppXCNzNa39Ety8+tjPC+qbXNLTP26OffV5njhWazD3BlrROinh6EVfaX
+yEHbHSJehFsWr0xH6bifWalea6NKr2CzIEakvxpiip968am3jXZFyOYz+vnpd2PRszEmqAZdIx+
fVvDxo5SjKDFSs7yOU5iB8HQvBYLQD4amJSrEyDdua4gxuTnMO8bJAMkw07klo/Z+KSb8sWWMrkB
CIok/SAj6TxRdpJ0KEjoI5FOFzw7KQrpL+5NnweNvHKMohrzLFovnybqiIDzostGuMhd2G3aueYu
WesvKdZ2Twgs3klWmldSbYmbcoJXiVMVcCm7LKvPWnQlfb7OR7o5lg75pk3qfbVkL/5+nXI31fy6
TqEZhQoEQgEOZPujLjm25okdBXjodiJ0qTAxv8vADhBEwo2A5Gudpw7RD2tkb1DzGNhrMWGYIY0L
mquyzuW7rLJ6M2idgM/bk1A5ZMfYwbmqT/43UL+XtkAR/PtXrX1qX/PWcucX+Bctkng+7plnCG2O
HYKSDzu/fCGPjLTvoY6RAPiDJxoDLyB7q5NvNmvIiepZ72kixo1OJ9GevqtRR/6Ej0anECadXOid
W0faqJdG/atX+nnXgQdeo9FuIVLjLf442xzVuZex3vHFMy3FxYG/Yx2qHmNyF+8VAu4hiRTP3WKn
XIoItSBbavQ3s0/uzaYwNuGwFH55Bct8tElAhapLme26ztdTtTaIdndNYy2MNajJn9WkG74P6gyA
czPNG8vcVNFW0jMpt1m0zaEXSxp/2yikm79UWP5T9F4pBpCt3JnhHktlLmJnPcwKlHS9Ar6Uazuq
1HZEOiTtLmp3gbMNyaDn12GgAdes3ZbadsJ0km4Hf0NN/ibF/GFsAn6RYik/3MA8pRp1Lds1IV5g
XiMvQSaMOZFfhF/LWOOA/Flds6Fm7CL8RrPGFtIenGdCFkL761NMfF62GGwXrQV/gXnD+ChDUjFl
KUR3l6tB00tMcQJjkaUXF1qrXeHNfH0dtzLdKfX4XGtyvO+VLep4D4EhVbOkPkUVM8g1Su4RlYax
VD+sHWdtJ4wVNpazJr9IJIj5Nka9saelUnMT32sIt929FMnbtaW4SRAmPAxbWWyNezXDFv0QY9m5
2BbDdiy2PWnDw3KMhm1bbINhK4JticaoYHS7TYttKjcYxod7hXKjjxutnMC8QGmACk3HqUkvgG1I
wjTAN9YbZ9ro9SYzN3LaJOYmulcfbtt71eHWLpYqw20/bOkltwP+CWZberFFllAO26lYCiNKikqh
WIq485BfItgq/dYItk6/1YItOI8RnUyw7YPlQSA3lC+WmlENVRvc5RJEtlugQI03abwB7k0l9rrU
lpqIbcnXQ7cewnUXcmJ9cUn/bP21hDBNyV7DsTTd+QhGSVMrzftKB0vbothUswRkepy1Txr3nhwb
xxYWuv1kWjHB8O0cPXH5gps/RNlWokLbxxVb50QnqKPG7/YdHtqhMTEohy0ZT5M1a5cw+OaQoAIE
bzqXU98escMEp3CO5ENZOOG7Ogx8QCERfGif2pWvAfXqVdTaMP7Mi41Kc181LT4ip09eAjv9c/mn
x3m04g5gXRLJZLfMNTQ9qgMYsxd7XZYEhTIfLzO1OajmH9qC901bTBB2wKVoDidCMqbA+BZI5S/6
xO0PVjnXIVP+BCYyPxYJ/67oyuQKZlL5atr/eX+HBhoMzTLiYjt912z+lwDDIgwitTuVtzMx+20n
p3Df0iMBfBY9Qc5aqeG0Jvd4fiuCqDxUOaJsgmN7VKRRQloLbYHKMI0tO/zptQgbiKMS8kUvfey2
YX+SiUKWVmv4X6xaPo+6AYXCqFIFF3+Y3ve7wn+97pAPs6RXS3NJWIDEJtw4Y8ZKRTGqag8UDc/2
GO/iyOwfacM4G614wT8lbmTeKV/41T+PCVF4Oox7dUYSdMU+gjW0ZJxFMiQKRDe6umlYFieTzHrW
8vZapkZOJDBMzoic+G2cktsI7jjbRBNd3RTc7rKejI0lubhLAIlZ8wN8Sh3WSWPuYpP4cD2enW9t
Km527ZRfNKNp9H/sRjOzYNIDR8bS0Ah9tNC1QZ42+WgEq2EGq7EKoAmiMVMm11YrjWlvB2qwWLYx
g9APynLojGFAVEm47P0PCknXLcqQghOkttZ6y9zPvVGBySgcN86zHE5lwN1mGYoZy4FmUHPpovkv
Uhvkumqs9sD4sDvcH3Xa8F4MTbsxWxJuCjMGyIRdpyuIVy5LNGyQ6g5V0fuHVvSI9/14WJuk7GKN
TB1Alg6UqfvDXM2avWqtUVdm9lNROGOxCUqF5LZOlyS+lPJIPGuOQTvhxtgAtL3/bJri0mXSE7rz
Al0dCxNBNt5hzw5r7RzbPhjKySTbJTTCawVgeBXUPbkDCDGv9591euFcGPIrzf//QTxLj+2DBf7f
bknNJADIt7nSavyebmcYFhxMDmZJSvvSIYR74cWxVd7UjPxZVSUuLi4a7mxdc65RRhxCQ6uuUJoJ
+hqJbU4dZd22WrcVftE+awbZZ31h06OXf0d5Nq3SGcB1HSXjdnBU64E5sOHmU896Rmo9tENcNIax
AEexBBltAekeWraVkufIRWw/stGWwSyeMt+wXBFjC05N9L6JQrAZfi4kiASBmJ2uQxJ02NaaTfxu
DoPljnoDMZsVOZBEbpOJpT43dh1cc0PRX4Xzh5Bm9pJB3w0i39gmogn3AyiL/f1R39HGuD8qs8rh
6ttXP+XzVoY0rGpLe1eW8+DlJCDR0Wv7Ayqu7tBh2jhkIJhJwpidDcEJD/B84u8AtdJ177TTbk4m
/wmyyxtzr1MWxkzm/d5AB9/44APElOzJRFBhy8J6JXq2/qE6iNObyT5PUcwGO8vbs82C5P6smrLZ
tStwEWaqtJiaUbw8qLLV6EaK/iGs0XwqqBvbYHq2VHZBjAavrcM83DRn4k/MpmDBbNKEzLr33iiG
PfidYQ/l5J9HejcO+9zhJNaYaEP5mKZb35bzze60PxXRiD1jken28+dpg9qpcI73Z/efT45Y2VFL
aIOY6aGQK9g66XSNUM7vNZ37+GSimebOdnMsC8Czxno+MCp/nwQ9wXSzOsNrT+GRPkTLT6P7T0Ni
SXA4isNdF2LBgN9M9KxxraLX/Hlo+nmdKwFokkI2NFUwLTP0oiNuKD42o6yAi21KfOQjwbdlb40b
6DeXqs+ak6MuQe94xZx24PfR32Zf8MaZertAka19Ve3uTzr1P0jg5E6dYC9uAwFZKB00gpbT6Vs1
hdmLkgdrbuT2e81wrSqjYZcpePxH9RYHlXPAPxH3D/cfzSjBjvdDF32vBhsebSX60L0zk4cFpd3g
mc6X3KKBWA6nK/852MtT2yHPo0rEsOnGuTq0VfFXt5DUODNzeFSJ6pmLkH+obcI3supSCxjH+GD1
TR9Vgm0hycKBAqPXZHTy0Jol/jyumA92aAS7FiDDA77d8qoGxKikdX9mJf23BRTosTIIUwZe1RwT
EpD2SNaerLRrAHZYjNRzUBxxo2CNM7DTZ6GZbxz+h9tZJ2VKkF11cvI4Wum4gTjPVWN6oK0SYPTV
cgjzAdPqqpsPCbFK+5msMySNE73DeD7eH90PjEdY1U7G7AWR9WYrUY7rL5QnW6nlSeS6sc+L/gV7
6nxQpMW4Xtr6CkvCfLDucXv2XJCYbOqvZZa9VSaDo7DVE5cJnLFqSkEreAwPRtHUe7Xti5VAJuvC
hiFysfUj3WttciJg4bN2KVRsXBHWQ7s1KtoqVeV1bUpmdIf7o5QB+m8gMi34b2Y1+I/0lljGYpz2
RkY0lU/oyLkv++KsiCQ4Wxj0tRWRzt2slF7YD8PaB436HA19ucMw1qwQ2uN4BBL10INzJGKy/ufQ
kWr0AN4CnLecV6Md1MudImy3RZb9KZbvQkzs9kNblPmW/NPmEkjMyIKVxX5WQngYQfzDGsXfSL7F
t16YHcbiKXytop1f8mlMtjUd8jidfx6UzK+VlczslcV3YBcEZUyIZrlk3SZwbuaiPkCg8meZnpnp
dNIVRs5JscIVnYx/OFEYEsiHsiPoMs+JFLkv5eA/0k4+ag24PE3p5Rq99ngeF+z2NM2ja3ckzNqz
umOCDVXaJqleSUS+xiJWuZNVTMTL+8YpibOdlnWTWyj9347CZkyUMVi8hUgBbONRM4Jq1cfC3xcB
vgWku94Yo/lIOmKfNBFETxCugdItk8o8bPwnMCU/1CS2fsggBwYYENTaO6SYLRkOwu7tow7Ry61G
wqXGUP1etk7xV1MLsqqt8D31MQH7JvPwVBowtlC0sBZivpUp+Af+51CSuHWIS6m6CJlMTwbGn7Mp
yicxCmOnGWQOFUQobJiL24cuUixOav1x1GhlF5FFdxwTwJb1ZvCASHTa/r4ho39epmEFN/laGSZd
GVZqv3bpCm1uba4NGatvfHq+lX6HSRZhFQncvLY9adTMWYzqrevzko9/bs68s84mNHLdK9M0eM9G
R3tYe7UZ08GGOrYLzdDaqKB8rpkzvWgC15QMNPKXMRyE5y6twnOZVtYX/bB/6SzBvoQXaiO75nb4
UVNHeJBptx1hOiHkm3NY61vODdVVgWPZUYH2rzsYoIVW/LsEXjrMMNEok+U+o+vSplMVx9/JsuxW
Ve88FY3+XUVi8tWCXv3c/mLcpaJl0iWXU4A5v77bROkoIss0zlFrk6ibIN5G8VYDSFJtkTSxrGnN
bcfiJtrZ01L+tCutHThrO94DXR6b/dzsc3/faHuimav80A+HJmcaA//PTePjPPANPlJlfKzjY68f
7WapKjjN+pEqq1MXLFVjxLxXXwFGWWq6l4FvWz1Z/km/Hx3/RGXl2VZPCosFghDKc6ycqKY8Rxqa
1/NQniEbU/W9WuVE9YwkzAdV8Rr+zr0G7URN2kkPT6oGYuDEQsmol2Mqjv79iFWIYq2Nwas0b9x2
ym+TFaurymmKW5bEaIrVKX4qJkaVzTDp11mWb6VBos8hZ0ZfHrvg6JRHiwfcUZDxOwtARLGPzr30
DFf6UuOw0EP6Yal2YA6xVGOexuQMq6NPYPqfMvPUJud4IMDunJinPDlH5ikwCVhY6oZO25Yn815K
fG581xpWWn/S5WnuT+O9JnkyLPA/py79p0brSFXpiUT21jpiQtDxIRRLhcVx8g/U4B9Sdvrawa8P
dn2wooMku1DuDYYhzEDuxVJnJv5b2SVczoyd7HYpE6831FTUHRK1neG30IvstiVZgZB/jI0wNggD
f38FgTH0aadHdx+qmqAZDXn2o9ei0sxeKGZdrySoS9rLwO/1VU/OXECPbSmjcgO+gJobDVjLXHKs
A+geAYFsHneIgaTSxpsyFsNLacIbG88QS8l7WbCChJcoXnavQvEoDMOUka47TjHFs4hoVTxqulct
vVZ6uuL1cqmRp63HdqlvvQH1BzpvkkZp5udeiN6SHCPbjSMPOjoFOooam3+qj1yKWCCWvLqzqlQk
LqSKrjRuhPcKiAgOlkIuo5SunbitulR9r1JxBXiixMsV/sgjsIiaK4+t7sgUg0jzwWsGjxkfNdm0
Hr2SHxJTaXvNvTTkIRF2Xm9xo9oexYCKiu4VcI3WljLupWl40x5aIky8offGcik99nosybE3xZ7j
uJbjFggCJzcTLlh/Y0KD5aaFG8VLxT4UmxWWsYzoBqLLVVZyq5S75bTiaulvWWlBzR75XAN3Tl1R
uWw7kVbHhAdrLokYpBbqBA2xpQu8MVtqvhfilanx8tcEiXzDGMXTGzhwnjF5MLxSPsGJt8gLpBfd
CzzoQgjlI+PjlktV98pnr5Hk4Hqd9Jp2qXb2cN0Q66fda0KMBBQxYhnnRpFHzkNgLKWNLjQmdsYs
Odrc7XPcLy4WXWILbYGElBvgclzUkXSn9FVu4Up1g8B1MDgmrl+6cb9Uo7qV6hpyqULhjzgtXSvx
qIkPdFiOA6V79eB19+PI56jzSogM41UtxZ2VYrrHcnNixmd7pHZQMX+TbBbNI6HF1DyheY7lab1n
kRvUe6oG1AcAoDeUS3X3mmPPdlwyytCq58JNhSsmV5/ctnXr1k1ACvG58un6mPBX2o7hEBzGTl3R
Yfj9heA+u/l1IkXjDCM2bVbDWS4Jv97cyqlMM/IYkRP6OnQboYZPbDjDJ782PBa72ZbQ7BBloK16
OIS4yzWa8a5YtwBTrO8DBIKMc0M7VWxsNd0NaBxZjAWQk4imwUMQXv73kGLdWFnWu2O9J907e1zF
ep+D96p714J3417F/Eae3j1S701J30zx2s1vRv0KAIbyxavFY/+FCqcXZ5+Gt3h6adKXdHrp0hdL
PFNNg67iOQye4+DZnp9gJMj8ybqXbT2Gw1Lx8GiIW5M8SnErjG2ak5xZFpmyDiPTfkomhez1wv87
NqP85f8xdl7LcSNZt36VibnH/PDmxD9zgUIVytKIFCnpBkGRVMIj4c3Tnw/VmjktaaJ1InawW44s
g0pk7r3Wt/p+2TcILe8wDKNf7zu6eiAgP/z1G/FfBtrY4FEZerBB4Jf/zEBWh5aktmgdCJbOrSnx
3F2/zPnsT1WO8boaUaJPs/6kSnoEHFq0U12nn9kVjYEz2UYwcqNlo4QuqVTKTVtm6acZZnbgKkya
cnraKvG4jW5oO06UpMNU6LDiqlDv+3zhju5lp8LiQHz9rZZf+g4hZps5iT20Fm57oR+lbR03cR/m
abL8jpNkHqVPlTZaJ68p//wl0YKSq19fas0f9JHtjIkEdOnEsekU99GFWO/nQ8MaAm89IKdwb7Wy
+Nggw//NBe6sepefLnBbB3ZCLxZRJaqlHy/wydajTG0WLvDa5T63qmkrp50PNBaoyTsU2mHxmAeu
xZzwjxLESHqY0tZiVEjRnI/y9StzQsp0g/6GYaEyfJ8UwmRInB2TQsrsvk8KGRam2TovZE4YT9/n
hEO0Y07YXeuPOSGjwgrTTrLvp70h1yEhlVv7lJIHcR0VRuL7kHA1KhLpl5TzjvAq4j+c+Hz9UinI
w6Nt3QM7cGfltidZ5nfgml9PHgaTYOQBnM6ZFFwtd3/qtGd2goe1BteSl2uPhYnzuUXYfp7duwE+
w86Scv6UNAuydmcIhSD2Hjnjcrp+6ZsclUiajXRIVBcQUDLircP13+a6+dLp2kaSIheYSwXUCgUM
mjBcp3we3uJ8zVn5z29df79pmmhTkcS5vf5BKc1vkz6TTp8mu9YrCXHuCYx3x0U7lbxtoFtmLBWf
PBI+N0U6PXkifa1aK90uKU3AftSJZE8WxBjW6B4FgGwUevbdoKMQzlK1/KiXinnqh4KgrKYsP6qA
OS7uq93i9atqL/ui1u1L1M/F69RF5wGZwscG4eUVVixLHPaKB0CJJAn02J3+UWv1+t5ry+abpdaq
n5kIKDOL8FtwB+1WdoV8/OsFhsPKz58El6kOuA1OXLx92BR+/CRUhpgVMXuAZeqLqV4MTNXqWk59
4aDg1ZdIXY8IWPSEduGUkF1LDviBdgXmwOZSaRfZXGoOBPkRWGB86ZrL0FxmzgbxZWrWQ4ICEz2+
xOa5788pRkNMef155v/ztXJgMTQtCMabT3j8Zvm9VIlF6ARikUqHFbFIzcXxD8oi7QybD+kVtDhy
k8kPABa1sy52/Lct1uqLPaBFJQpRS3Uj1s1QOqHVhqUDI22vJvu83rvT3p72i7XWGB8myX31oE8H
9VpefXSsg8PX+mjVR+liuIewecygHF4r7U8Un76cTfJZ6U6DOHfibMu1GnHGfyyXc3kt1z3jbrLX
dsRaU3HR3fPAGaW4dMWlKS41B5TiUo2Xsrhk4zYhH2u8JOMlL8jcucQwEonbHS7ucFHyi0cXDVgw
AK7EPLe0Lc5VPj66xlmLUWWdm/4szPVr158H/j9fS3N42GfDOY3zyeKVnk8oMIFxDvI7YRK8JAVn
0jJWvCSR7nAmRXSAMPkHZHKkTUui5L8hkwsv+ZUw+WfI5H8Ik+0YGnn4B2QSwmSB+43uYoLXcq1/
Eyb/gExCmNQICJXfIZP2f4NMNssRDAKESUohp8lYOZMQJjkppsbKmeSYWIsfIJMLJ0j3bF0rWfD2
XjT3TPW87HOofm151XnJ8XMVVx6Fjthp99efsasn6oebDR8xhwmkxzwSkOjPjmMw50WHGVhu6iLO
CFhz9Iey8GI/nqRzItgqvYFqW2/bLJbwziZyZ3WMCb0m11O3bd6C2DWIzZXEuxnM/EiVxKypTvlt
6bEbxlchdkxSLa44cm9ay/Zu55iUwK4SDZI2KHDCc40Tzgbz5CgTpwKSfy8ek3mZRTQFFjHsVAUb
jzpUVWAXSvy0OB4OYPTev2mbcFv4dbmxuevq3C4wH0Ix/XG5AfzY1GnXEv80BH/UjH7DDkqxXWhl
fhL0GZttNG2VZttC55hhxa7lZDvvWgybR1jmM/3CXWTuuN85yo7xFhWBGSEwtWSmEyZlWPYhTkZq
1sIGpYAW6tdKvXAiyAm5sBaWXugCuLtW44VWHwqa7l6IcS7Tw0IP6YnP6+nTLdG0hTBTKFGFcRwm
uBPiEItFHoe1vVvgzQFZWXZJtxaMZO1atdjRKRTqNsdWgG5A3Vbo968VsclxcR+vVRDa2q5Fb5Eq
bDKwmJbRYV2/AtqmCLumKm8Lmxqn25DuOorhJpnccifT3SMUEjI5DZqp+k7zdnOGRTAcs7DPwqkJ
h2t1DZOUsEEvNq/Vz2F7/QppWrPCtAkXKyzmcLLCbF7/J/l3iRkUNXGWoVGvpdXhnIZLHUIIooCR
De6O6lwiKHezthvZUva7qtoZ/c6I18KtVztbKtW2MSW3Ub9VqrXSZ3KzOw/11FoNCe1dYBHg2wZt
HWhDwN6RWuy1II5TUbNNsRkThj5vCZKkBrKcrtU1OLZ30HymZueZO9JAFHMXW2uhlxOCLUgYl2Ei
wpSL5Vp1H5ZlCIulv1ZThmiMR3YcWjj3oaeFUxkqWrhwGeih2YekKbvXmnXu/L5ThpR3LaUMI34E
V8i1ShvN1k7a5IPuwPnepGI3Mk8tdmm3Y/4kcZfb28TeZlwl/VrJtRD7OW7AV4U9JX0M2uYzgexr
TUNgqmvl9loNqIFrkXqYNNvE2CrjlqSJ3Nv26Y5qU3Zga9XjTtFJAt555Bd5O0ffqd5u4iLxdgPX
CZdEE/ZcG1wtJE+yPIRA8slkY6WsmtC0wmb+XnIOKYxdoxXmXD5cOPNa8bUUCKh16E2hXq+lohpK
w7kOB66RFBtJ2LsEcOxYaV3Es+7O7hGT7soK3zepJ2up5DGxPjlbpd9yZhBy69Gf5zJJ1yJmBawu
pbRrMVL4zYr9Sx8M+x1iV9NhkTJwNvx0PEjnYlKaGaUuAIqjA7foLGOC1SZ1IizBDuyuzs7X307Y
4/3xf+gPp9aHI/5h0at+47ZQRK1RPNVtHV0GnVTdnKztT+ZqNOnsBMmBpZibWHE4Ibllc5h4q2fD
AS2Rzx/Sxjwtk4hvrulcVtwLpiBBCd7t2IqYIXTbub5lK5/dTO/vei8tH4x8JTYuv9kf/hcmlas5
K6oHARAKEHaJPy7YXgPIK1UcubH1OAESqXGLNaIxtC37Y7L+6vpbOs56wHVUZh7j+DQMx8o8usVa
hHon+mFYA9MPTnew87Ucb1+Sv4bbsN9nOIKttRzy2OODg9JPHqR92JGFpidH9VrucrSX4+IeGVOP
+Ynq89PQn1RjLQ+6dH12xLmq1+q9c1GfW2+tvLwk0yUtLy3cFrkT0yUaL4q9VpbfJNcSjL+Gmyi7
cbMmPi6lo+B0nHRYIAyBAtypijxF4iTitXLz2A/HcTg6xdErwLweenwH0BCSwMgPbneASWt7xGWs
VYFTqtdi3uNaa9k8vfigTGtV9kFLjoV9KFAyXGvKT9ZyHHiC7nHsTxqbm54R3VoSf0DNCPhsLme1
Pqbwv85FCRvsTMXThUrKi7Kmd//mgEc81a+3bRfjsskdG2XLLxAebS7HSOamXAditNIGJWOTUpi3
cTQqwVBJ42FqlQoBOw4qtkBPNmLbxU2WuwgAwIeKCBFDNPOnXJdtyISxw/AOBWCEprmdUI/f9kI/
lpbTPjLn7B5bhaXLaLsbeylZsRJUqMjF95WzVM9une/S3nzvmuSpsj3xiBO8IXtkxTpHHYTj5L0q
huFrSdNttnHnTaDnVwMWM2BRa1+zvD1YJotaN+r1ncRnvVmGRoGPXhd+okxlkFlm88jH1GbfPT5V
TveRAAlkODqzZEakpDLEtQ3v0ehuFquUm6RcrBc3qm5i4wl7nLfmHPfHOhf3ujs6oaPDoe1Lw7qb
C2UMGi15zsrGuZD4gF63QcUvFXSZTnWacWgx6BnVpybWj4CGbFJTCzhvcwVzRsb2F12Bwi5m43ZW
B+3Ux+p0d/2S1sS3SqDUW9eMCLTIcJf3TXmK51l9aGvtmddnPM5DgTAqsZgrtNoZleXDZM/qsZIt
kArbNX2NpYueULP2g/viaIyY1USfNA/Nt2EGNeJCFru7flFmER2NDfGEy6aPzOUEy9p8lvaJHbD5
qeoieZytyaU7KZIvSD+eVVnkN1083QIAkCypI2F79I8eFQ+nmDo09y4TvXsRYXCPshrTYRz18Ya7
pE7mkz5W5U0R2RXTLCIipFnZn5iAvmuKUb5O1XwktEfA57EunsuE6Xoz+J/X6f+I9+ruj416+6//
5devlZybRMTdT7/8V/he3bwU7+3/rv/qP3/rx3/zr8cK5nnxl3/lkrw2VVt9637+Wz98X37690cX
vHQvP/xiW3ZJN9/37+AV39s+766Pgeex/s3/3z/82/v1uzzO8v2ff38FLdGt301gxP779z9aw4lw
TP7prrl+/+9/uL4S//z7pqleuuTll3/x/tJ2/GPvH6Zue1gvIPhYFg2Gv/9tfL/+ifEPEzkh2Ybw
fQmkWzHHZdV08T//btr/sAy6SB7rC3lI1sooa6v++kf6PwCxcWZQeV/dNXf07/9+5j+8g//vHf0b
4eZ3FfbTlkfz83JGm8OCkMAPAzNs/dL+G4QzLUiKItzfxbYayDtJ3UruqiWpyMceiZyTsjjg17E3
k5XCRnZHeVyigYDdDtiOVJkx6JzWoLPeV7Gn/Q4M+nNTRkNl62GvUBnC0fb92bDAgoLNVwGKMaJE
3FSdGehTfNHUdMHo7RyqPne4g2rLhifydVn6buvCo2Son0A7wvfvOgxEsD99yVFst10uN5EYfqML
/vVF5EESKmhe+9I2A8MfdwZD1SMBU7FxRPO2seY5XIAJsS6K1yyy+02bltE208A6RMDytn0ef811
sg+M+jDY3hiYhb6v0uR+sH/T3P0D4fXnAzcvHwF5tCMJWcT0b/00voh0OKVqaYuNaQo23RXylyWO
UsDaCn4v5h3lAdDXx7YXH2OLg6AC3Wvbmeltozjmh35SxAHSRozMIXubRm46Iotu7FT9lIoiC6zO
bgLX4WjicEfEa22hIkoKhYjRktyrREMnRY41y5TW7Cs3ygJdSbkF9TMQ/9ZS76fgnc2dvsuTdgmK
tE+2EwrzA/hkNA2O09J+G0Itr5xgMYz8bpxKzc+g4RS1M116IDR8UOyD4WTu3uql9CMGE57FsaOc
IWe6REzu5hnRkOEmp8iatBPX2F4MJFvT6jNovWNygsqEl0Ao0a6fpH5LLnyt5AugzSkODJHUPrfV
bpu1/T7qixK/17qnldWxcCxEi4PS3Ej+6rE3qk266IjuRzM7tAKPhVb3M2LTYpMrhn7G1Bw4K1iq
8SDBJSYICSWTzX5gx+Nl6pOWq1UArZ6xK0HnPGu9OZT23KIy9o6wQTifs6YfdVd+Bd6QEyM0v7u5
g40lW2BPmUkfzNwuyFMon2KrOmew3E5On/+OHfSLmny9pkAGAfdcd8HAQn682pupT+PCJrIex7oO
4+mcW50Z9qZz5J6ycCxO8QOMuc5uaOLQFk1v1YglihHR7+iZvyBZ1ocCFIKYImzXK5zlx4fiAugh
mTPGc0P3U2UZ9ovCw5DDYRtB8imHDhyh197140IjIo6ekN2ZwehVcaDZWeTr3qIzJB9NJsZyupmr
zy5DuGORrw2M3vmmjIx9BQP2eJZoBav0sV4YQY8jCcQOs1t1rjl0jfEQWClBgjY6RWVsfiM7/wVM
z7O0VJpl3A5weXg/50awQDZqM7mR7wkPyQXDoZPyYbQx/bgAHzngbmgZ2t0pI2lg0Oucg3kuiG1L
EM+1rv+ne9v3O8gPd4yfB0browGbBzLPs4gi/Rnh41QjlHDoeb5Zf9U07c2IHeO+N/Jb1vE8ELrd
htEK+lRyt/IHYIxQsqLEX/o8yOVHiDfxEZ72EvRyMFk8fvPwWMB+2qCvj8/xLANvAScvSD0/XhNl
FfdupkjFN8Znu2qM0OgN17fd5eJMOaQS+qMEyHxedaZ7x+EWoUFVC+hMxtuRVeNzqlmvfVTg+1Um
f54V9dj1ebJf5jK+5dretG3f7MciR1BQjdUTn49XhJMtHfEUgUw0420nUTljJxm3AwngCSdZ5VSb
U/X5jRkqC9sgTktuiadpcu8t/hi2RP7JdeL7RFdyDDpV44s4/za72cw81WDfL+eLTZxEs2DBiXMt
cBvMuk3jt51JBgWHzy1SQz+qp41g/3usU2b06SI/Vx2sXTbk9PkypBUwe/BeTcNXbUrQey8P/Kjs
WM11vkV8tA7NLAvcYdoDfpHx0cQtiO7BbZFL2Gc5CP2izs18SDGKpsPwmmqlOHK9oWRgqScCdmTj
YBHwohrJHmZbe3L7+tGRTfMYeQOHMW8PNOyilrGzByDHOH2ZRh+d9DGN8+dIdNqxaOMBVEKDmNa5
M7uVzLzU/XYVGj6NeuIEdm7eSWXEQF7o+seMbUfgoE7MbKxiskdq05iIZ01jVv2omuSuSJCsRHnv
brIaiHs9Rp/zkYYaHUAwHQycvAqViQcTg+1350ia+tN46JQHBXTtbdcsX3Ne9V2uerdJXWrYqZN9
tMhXtx+Vj1irTvqCBQ8i4DO45M5f2XywlTE1rjJmVsGPXandumrHGSUyL5mk4YiAOtl5Hc9KDDZz
GG7EpN22pIjIMsxczh5bMFgRcp4ByXINgo27IDzq9MWUiICbSRbB2Bean1g1xsuO+PcxfvPsov04
VcaHim0AMbKuOE0qE2ytqKe7RgzR0Zvu2/VFc2vr2dSGZ2G12W7gO+qN855HagtXoCP5t2m7i1a1
d5M2Vhs3Wyrs9gsvKadCZpDqhqcutu440afOFF5XQSoUg0iG6+r4bkBPiTNFxdCcqL6+YHkwnYgN
QXzkc3nqAF8ZrE7+EAtcss74TcByK4AAh3rhFD6M7nfE87ofOQv3x8mtgd8o4ihG168ggGH3IYfi
MI/sTFNBELI5uEhWuoSmMUNuHK0OKbt5AblTAb3l1AoRNUunbhbRNA8xT5iXVvswNLUXliK2Sbsn
RdxFLwTxzAnrpv6WtfEBFTxygWr4oHlEMymOe8hAkN0NZWT6XopVFvZA6kd2Mrxb5o0VxbdlMXUc
Ef7np736Dyvtf9n72qyg0K8YVv4KxYcSqVV89hV/bFVgelPKLjieLL/R4s8NyJugkRaDkMijyTmU
1UZ3QM9zhASJgk5VLmlQu2PYaNjQ8BKpIK++RCk06d88zHUP+eMeE0sZyGT2mCzx3s8BITEMkrLt
XYW9XjYEtjJ9FDPLbt0DQEsLgSYkmYdNtJSFn8dWxMxRfphkpGy6EifVXz+YlbDy82PhEANHlW24
xY78x8XfrlfipyS6gFvAqq+k11v+7vkaP4OoNJqAKjiyqyaXDcj6gvxpyF+7ebb6DOMN2m5y0wiJ
xFfMnfhcJ6D4tRoxHLGeJmp8eKBJb1ehUwxv6kAnLcnnHhxf/s0b6uicIeY+N5mUcI3zo2nWuSS2
Vur7ztBCb/Sw+xhxh1UmHFRrONvz9CYTYpw60TO+52Qmefd1pFbj/JoAP6XLIbOtNda138p69Mt8
9E6q6KGu2HII6Ux02wSDOc2IpX+a5zYgP9Q46sNDG2WMoSeopQ5R8P44Gl9Gs9V2Wkd8bpkstH/z
F9tIc99reACJ2cWbKNuBmgY/AzbrYM8p+kD7Cd3F4stCHvWFI0BdR+joRI+hZfxq1OAFy/zOKNg0
kRljXqa8Qy/Japg0RbS1GjbqUxEfPexUJyN+jJeW1Zq7U5B7+lPrcHXFUeEEidXRaVTUD1ZOEGbR
iEtXFvi+YvDh3hpvlXvLPQTpCx8BcS6b+TKXMkEXmJEqUvPAcyvixsr9c8jcy1DSuHNnM9s2WdbB
Mc60g5pU8QdhHw29ZQqenAbpJTdDgcUAjOyDMkE5Naf0duDmcqhWUokDv9evVSYxZmZqpyQBH6ok
vJ4bgVUKY2PnnflQ2FjyAKyssTPOKrwYy8a39bw+xookn7d2dd80kJWOOEMYP9fAP73pKFxTCSfd
EryPY/H6158Y2Is/f2a4nEn8VAl9YU+Pu/zHy3kapnLswcVubNt8uQrlmdN+ahzHOKAckr72Spd+
Pg5pZoRRQtBp7pTKOZ9bMpCzhbcrXU9rV/dTqszrJmr2iaclyVVkOTSs9qyzN9qPLHL0qzGkjfA+
NqZbvrYA4DWr27jdoGzM1Hb9UTYOrqTuJs4kBr4hPdkLkpQh40iPKkX9onUFffHcKfZmp98kTqLu
9am5uZKNFc9aQuLGStROeBy6C/rOfvVNqFYljnHxnuZaBo1jop0IzUTfxZI486g+OG4cHc3VVhkD
A9sh/kXmUir6bZrWxu3kEYQdd7DW1dlPGCjfaA7Qc1i2X0Vp3eBnxX2vTPUhs+p75H4vajvNocCh
n5IYfShgQvq5htiiJZ6iHlFBylkgDfPYSopDatU9K6fFNpA7DTqgoOUZRgMjKb0liNess8zPYSwG
mbcM+0QTwMYrTCP67C9NhmITeqAn6A/OnZphH3XU7dKYY1BJqKyWbQ1o2TGRuGDSgS6Vu0K1iBUB
+GRJLzpNjR0dRkxqV2qfdHWCiwjXY38L1MsuGCyL3I9rUR7++rIzXG09nP2wVjvIbNaeCUopzf2F
lrXammaUQ8kG/C4pqM1Bw3XTVNozZAxi6VsCOZb5NSbEHnstqHnTFtk2SbTeNwvnicP1sjGIW/Fd
rz8YI11PBYEVWQVfdVrcG5lor44x8Nop4qWKoKcKyTVegWnH6bVss6rTiRRB7KpX6ibtalyaEYxW
+62Mpvs4Eh9lSeti6e+4kYVrKk07DtMWLpG2aZZlmxrxs00HdRN9VugvIQSpOU5a2g6zPhw0bep8
yNShMvMuCDKUNrNZ7WSuEYowKm/Ax7C6LSwawMvGHDSwqpaKP6eqsjPbdo97fYUGDI0vbete1z0/
ShibtMXD6JQ9We48+M5e2BAARyrGxyry3nWSD7HTkEbGlkD6eAZfnZmUos5Ocb4lNDpMZDQGLpVi
Mb4aMui5KkES8/JonBlqxQDfxu8kLc09WT2AStwqOcoszYmYWE/J+lqqL7JD69sTEOQrcXdyHxMk
H5BX2FeQwIFyFCKLXAzoZjIOkFXQMmxgTzcjXCDD/NwWMmi1ejpYvI6dhnp5qtoUFpT6Zc6Zt4t6
8dWaMXhtPTRcHGiUkULh2tnMXrxNBvhQHuHrpYLuPLUqlc0e7OjZuanhRCel0BkbZtDdUvGFzSMK
IOWiuPgmTcmLkwDq8/W8OqlKc+xHFRL3zBY3B4hu0Mkay6HwF0IhAk0qn1iBPs8F6g+innEeIrxj
yNL62YxOvkMKTvrNLZ6am9SsGMiS0+Yr5GimSZ4FWWI0m0qJb2NdeWkYBUKzCPqYb2N7fAtLQrJT
qmjjOfRFhpaUD6Xw57I/FG1mc/dEJj+I/DP8yYdFZqTLJl9Jn7rLZwa9mKffM++b2QKycrLPnsuz
jTSc220epEUGydExPkbtmDCgIj9ZEfXbSBiy37Lc2XGM2psuLr4pTlH5s2rE+xRXoa+oAzTMSuqb
3gaBlb5oKN3qkafae7xwC840Ox322RTX7NH5HS2/GKlHQp9sM780Mo9zXPZtbCpeYLP8mGqb1hEX
YKMZHuqa7GzDToHoi1uhpS/eUj0kEUIPZ5gWHzt5aLRcDrzyw8Zy7qfE5KewZcEUyOclm6JjBICV
sCuXg/xivOFH37lTQwyMjoI90ZeNM+qpr1XpKW6xiarNl3gpz0uHZ8PJo7vMsD4IrQBS6Z4ytQbU
LLSKcDUr2xE7VfmLuRcpZnJNBz1VF0u8TpTxUOXL3hmtrwukFfavPQRDB22kh7lN3i6sibiZ3Ry9
vUcYXPR5qemugqQv/brs2KUXyy6vki+TxtFnTh6vH1fewRjZBybEmFN2ZFt4hPgkoa/mo5wM37w1
z8eBuI+DjbObQ5yaHX3Q6+6RDw85G5nYOq3UAcMBFxGqQJHOm6Hkza2ouxfJGSFopvd1EIhqit0a
vd7XhYEll3Ui76rOfbOMstjM2Nm2wuWbG0UfVMg3WU3giFgkc9YTb0vxwVajeQPM4gXai/B4PhY7
tU1MH9LP7q25V/2qJPs7Vr9lEjm1TPLPRcyPnZJlF2cddL8MkbPwknDI0m1UZveGigeUER+MAITi
YlkY6yw4avajS6cKKeyBxCeeTDS9MOriM6xXz44Nlq9oXtBv135iPGtK+9K3gD7ZlbNhHN6EZMVq
9fmmZLXKq6xiW8obTUs+dAfz3ZLId5SBOJaCBVNkD6rUjk4ZP3i5eKhdw4S5ySrvgiRJUw+9tyLf
1HT6UDjtU4k7YXCZ5dYLe1oOkKSlJed6FY+rDq96uqSLH0HybzXlqZaGRfppxebXVe516eznkeUW
ykYRXGSlcOGq7sK3Qj0AKiKJcJ8CDo/9npO5OdMMKUnC2qQZSbALmpAclrA2tL5S8nHlnAddpQuq
ouqZFrDC7xyPgyB9Nuy3UIG4O1Qhdlx47HdKBUg9VUqIA0v+IFsFOxmiXFlHdaBYt0pvZQFUEpNR
TvkVS3/p68SDBHPjbCt3epVZs6cNQOtrIPVn6bnYtLS+U1wQki6XrGoU2JkGHRkeGKYiDZSZKzV1
xoco6x6JNaHpF8kTabruJu/I8LUr4xXE7onO/m6y8ZwuFuzvxH2WvecR9JwTJdgrqPw6+BKz8VCW
+icGD0YQ0dfalPV4kmbGzaXazSj1fDvmmmnsagMXLPJLaYzBMOjtxp28rTHspA5qwxp5erEjAMTF
EeA/3ixRi2TTms9Kg6et0bO3YproWCQsptGyGdWBdrVOs/SKFLh+4WfpbW5sl4UtCm8QRilO/xrX
AO/SIzvpV9utsw1sNzb52ownN859dumvgxSMe0ZEvLEh1j7EjHdiYXCf9L5b9Ig/yJU0FRXpd+V9
a2V7HNXoEWoU46FU9S2FtSBXeVPLzr3BGHwelyaYsEOXRXzrROrnRkUvg0SABslgfc56Muy7LA0c
lOncrOSzZTmftJk+NV25yFcVMKiqjiytf6nKOAU7ygaQ0CL8TSYXd1exy/EWPIh2HCjeBAfXg7ik
11zPmijJH8Q0W3p+1y2rhTv9YMKti5LnvDAw/T+5hfqlWf0OmohHvon+mcAA3khShDNXvphI15Sq
ATtHd2zw2k9VJDSfVO9jbk7AfJdi0xasqrKj9djXxnNXzF8YeSfoAMWnsRGP88zN3yyZ+/d8sNVI
b7nPTbxdTYWwTpX7xo5Rj6cEkTa4YBdHKbacJUIHZllUzowimk3ZL9/srIl8pAu+Ljk02kiUUjsF
RmAz4ln0+jRlI3ZejMw+kSC3ilyVDZPOfIhbGAke+MCXnB0aW4TZ8N4aWX9WvanbAfBsXRqv+QLy
2LHEbdpX7OY819x2+YdiaCIcecrbikP06U4NOPO5y9XFCTIs5KtUfcjImWzM5mUZuU/mOdkmZsO1
0aropsi1lB3TBj5+9ITHF7IYimAAv70ztlYB1T/LsjxIbBAx4qHtiBGvZsLqxjEOhNnS2jQ5RnTs
4YDDPHRjO2+K/l1ibrwZvPgNdnHR8vmLNDNUdVYzLoFnwq5Y2yz6awqXcEYqsBarTRCh/yu4SDEj
5C6pSgdzvU4TzXsWHvw6a0CiO/Mecpx9mvAelzn8aQ8cbVGobkCKYet7EvKMR7uz1vOX0aNtqvGM
hyJlV2V0wTDzjN2Zm4Se5p6PcKnliA6DHZUYBjv0V4S9qzv8swh3FyKHtMnWNkmhcZtK0kMP0nDn
pOkHrc0/O1i8+V7KY4lqJK7LJkjYVfqWcEhoAbgcCvkmEAcSeZZ9ADw6bb3l1QR0bhCYvTOKdoPq
hXYuqeh8lEUWxr2xKVU5+gtkx804TaztcIVniYVytoKxi9m/SDAw02g0u5IGzs5JWNFY0Bmta9PG
qMwvhaUciSoAc+UCRogScN+dWm6KUvQbbfboAGj3WS2JQWc4ugX4c2wNbKRizA2AW4Q8m4V6sHBg
gKYwnPijTvKFyAzdB7MEVmf6pql1zjnH3jX0ZwMOjd22GL+AAsphUHKiVKDbFwPTcstW06AfXmsR
x9C869WoNy6bxokDQKAlKDkwLR190zomjLKsyUvVdWRYLhbj6asnidOCWUGrtfF2aJzTvTI5gUem
/MHKxGXglOrrs0UjqaZPapvNp2gBHF2pbrVpl3mvLUYcjJlOOo1+PyvGs2dzmsPnBMBMiBstRfjj
5Udbg0TWi4VGjtNtVDf+NKfFUSWRedC56BJAudgXstcCtIxfjhwNeKX9Xn0d0SmhISwJbK6sx3JK
3jrIEpzbvLOJoM1K2rOcbHbsJeGHHcrmcZFvnIRuZaa3rDNN59OWZ4vYdJ/4i6VfZJkJrfqRSGHV
b5kcbOyaK6JigjBH9aepiABadda9LcCCGI1CRJojL51o3QP9dDCnjZ853oPSe+P/5eg8liNFtjD8
RBkBJHYLRXmVvN0QUqsbEu/d08/HLG6MuT1qtQoyz/mtP+scEI19SbYm22HqmEeWi9IJa24HQlWz
qe9Y6PvBLxZOLHZohnhOUXr3fmGxItbFSoUliCGnWZKFo91XDA9d9VKYRAHElfM1p1QFKrKCij4k
oSK5i1Y9rJrBREhccEeM9sktKMpYrXjkLalPosGpX1ND2qfd9+iRNpOVxVdLXUAAIoKajQQmam+1
IPaKoLD0f2kCmplnqgHl4rileQNQax/p5IVWY/Ov6xPFXZDhDm6PGs+bnuv7FXUnpwEBZNNEQIYg
ScolELqMlo7N7NQ3UPbU8BKNU3/k6L5YAXO6Mt3yIUYnQ+MRHVSjaX71hUeu2sTgsur6z4Dy0neW
SHJq9Jij4CsCTSXvqz7/ajNahJyItRZXgD82Gy/DYRSXCyKyJf5L0hBS1tE9FivZH0ORfpIMfbSt
jLSu4Xlp2qeZrAhuxygYrIXaT8OB+EX6ek1jIvIyV7JtQtklSfvKMmmrKag0vd+VNAceNawzMRoz
X1X9nVPq1FSSQECU7q4euH8ztHAsZLtR1sQuzVm6j4f+BgagL9a/1llbPyEjbGeRuZxZJK/numtR
ZTUflnFqj6pTRNBSOaTzfYwE4OSCpzSjtDls2hoDGfqOQ3qXr4jARt0rz4URm2+15/0deLR822lH
LlDJn6sgIpHPTh2MbgKIWs3Jb6V1qEVsHyG7HLZxAwXo0gZK5oo05puode/OJLGpbAs0ddE71CGf
tkydm6ULPpX/4YqqutETb810Vc0Ld2mieQUJG0Ev0owEP12EAyj2ThqEOFdCvMZGA61teC/oe+Yg
spafNOse4m59M8Y0P/SSIW5NLJfWj7bw6QG8OYxfQNx9G47LygtnRXdDgZu9cLFLtI7HiVA8e1ib
GcsDe/s/19nPS6T/0n4SE9OtSu+lzQxUqQ6z6NLfyO+Ezg6NqaeJuOyOk9l0+6YZXuOtQCLGLqSI
PB7z3gmqFpgz4aVtatQECZzV0Sh6QnQyBD2quFTF+lzoM0+6vnxnOeeeFmN5SUj9ypviJ82FotmY
6O7N3CJGeXbNuWRwUcQv8ZVJH9hK1Q+pHMhaJTV+lum/wUwGrOlt7jui33lTVfiDWd9NNMMG5oL4
ngEpNseey8RNd3Uc/1kTj5qDibzZlnCci3S+R6dT50xEFATjLIqgbUzBKTtXDehrOzxyYX5FGySR
WZVi2bBYEk308A0bbOn+1OX32jEsl976NdXRVp7R0wGLcZXmyv2gXhIlD9SLTTQXj1CUeD1iWnNT
F5w4+i5lczGtbPJzs6JNfSDRqx8OZqlAJB3Sl4S8Y6l6LbVl4n6poLU2mxCjj6HG7a8zodyJ4xEe
gL/XlwYxEkLtYwsuxkm3Zmb9EeDszY5njyq9QkI4OWcOSKj6GDTQoUKpk7+mRPqjz3SrlvYarMq+
1Zo4mXVxX0f6TwGJ3Pfxr1dBfZj9o0nILLKcEN37o903wWR3jc8mNCbTV4X2LeCfF7CCduO5Qnfk
QszMB2KhH8E8B4Ls42/Yy+VglNGpLMX9XDgPtd42TNduTiN6dZ0q1QLDBFPNe47FfS35qMm1c2OH
YKEo/ZlUbe+6lIATh5oy6CXu6Yd+Ni/FNJp3MHN3K9tFkKnsVHtZdo5xStRRfFfOjkcw085qI9JT
tehWemLddZi5XUImtaQyfOahnO/zkA7bqdPdtxpliNySMn123Pm9TNOTay7qQCgOz1eO/pjmYB8u
mADornkt9Vn6omhSJsD81/WaX2Upnl6dM99L5nyflfZL1nWp77rOE2fYT0Ob+ThTiAN6UGQawO/Y
MrWXw2+aT3dO4RzJsPsCqTJuppn9RNn4A35NwlkJOUMV8LqjtIMBuywDfWb3t1rGx3pLY2Rap8+M
H/1afLpotJZO7N11+MPiOe1JmPsyWvwv4xrXlwoP/yVn3BwjYZyz2lr3o9wEYdq/dvvVWj/8bQYb
w0gj+Uhbm3iEmgSQTR7Rqy/yfpw7i7Q+v5YtFkJJ7k5fzNdiFF/TpuiTDgIN0fcN0XadHaRV+mbZ
68kpSMCzJe8ugjC/jEnatVxtuFite6qyd0pKVWhFZA7n/W6escgMdfNtaG2+61d8TI0tQbyjUPca
5DVC8lLW3G0kIAeGuuoNONhsD6/EggGIoZwM1OhocP83Nq3EVzPB9FHvxTvbIpwDiR4tXEM+h7mi
kKGejccRRd0lrXLqIWeuMxlZ8kiQPJWmKdaEFsQ4TTyyD+H3wa8olhjimTWKdDRjyblWE2ZdYcx7
sxFIGpwV/Fd7BgdvBLmQjEHqySAvkkrSV1OQ1ZgEyUTf8dZQCiVqEOdALNBgTSQrgoKJosSq2HdX
tRKqVnAYEP0Ky5+OLCzElT4uZa5CLRYyUFBNbfHlRTOZLDTB7kaX4CBHfDqoD0m7SH+YsrWzNbVz
wU6v9ZvcntwfS785ZnPLtbKnXidtz2SJSn/tyK7JwSlYDB2/6cw7/tDueYmFczaM5ne203zfi2JL
EGk5ZpYaKCWpADrqwd7blvFj5asZdD6seYE3QHviqsDQC/lIWE3j2o+DqR4VwWwAQgargrnhfDuH
cmyQDrhVEgvPre4dUuUtT55Znxydk1jOpMk0OkjZglQjXDLFcheJm5MBV6fxPcl++V5oVrNP2hwc
sqzSL7O00qB28tesNdWuz7oPQfFaUfhS6F0gJCOg5e0ViT+qlCdrdv4MdrSvvKIIjDX9KRPtae7N
IdzgKS6R9irbaGJ6ftIxVbZzfEGz4averP72FG3VTZjl4xcSmCJsFxi7Lcj6ygkZulY7B9T39OKL
ut5f4awd/Ekdh6DXJght1x7dLL10koVomAhQSQhBMSj/JWkY+djsjwVQZ5WYcCW9exidwsYCk9zn
dXNemUZgQIpp57rtWfbj9kMGIbOq+ZZb+l+5DJ+0X0q/yU07ENpyBHp/Uzw8N6NV73Vuf3FB2Duq
Ue8LyVXRdrxiNg4HIcF1cYIMgRY7IF+dp1GM43DXCz1YVvtN5eOdMcVojkZCd9rmTnXJIWoSgOiM
s4DkhnIQD00Zv+bOn8jUfM8hKSiZHAoQC5MqReoskpwfVFNSodVE3lWb7t2UVtLBItsoTbWjGSMI
KlsMO60jHuuxq4Kx43dwl+RPtbS3UTaCZBEIjLJz7Z1c9RSZRwkXNhT/hIwt/Kzpd6yBcJdoTXkN
HnK7LEJF8VLYT9p7ZmIjtQv3p0Pqt2UbtrtV8bvMSG0DBqy/MLYvtiHItC09bqasCzv63xDGERxJ
3thK5TIvCaCflzVIISnu6WiI8isHvJbKkdZ7tvrx2rvn2hwZgfm9Dbp2GeQrRkJShEq9wFLaMQw4
r2sc80yYxCRnr43dP1fZJhyJrIRfZWCSmZTLyZm1hOeT1K088ytOkyasJodkXPPcWoN4IyQIoZF3
IhekbZstCkiHGegYkeNeI5CMXmZtGJqTVY8Ik0f2ZZU7KYuRInWHkdOvTHx1kav8zjRKspNEvqsN
8bowtMdeaaG5rPJwKnU475p7LVvr0JyBSzi9Db5gEQOOEKiUcquNk413PVoPOocMEjSY0Ha/uKjn
Zi3e6TZcmEX9lC/79Ly0drxLNY9o9qG7eHm5jzo8rsM09vCvKmiTKTptFhAz0e80aXyocqgviSDp
sracJ9E2D3lnjvtKODmsTKrt0wl3fu0U+0mrRcgZfBr1uzTmVNbjBZEWN+aichLQ1veixZLJPGMJ
L71S8HHQFrp+6Yr0/HTSflpgwaM+uyngpGOch2Q4c8R9x3GmDrQyYKafdvPGVUQkDwflPH+55vgw
NMt3RGUySloU8U7KIFmYEb1FjHJ257cVnt1x8N5njQtAyq+hE6SqemRgwNIf7SK2jlUyH51mPWI/
8M7UhPzpVf5iuETRklXAuqqIUgXoZZMiFF+N2qGunFM5pU2I2OLSU17FVn7Q4Zz82AZjBjXC9tYm
Id4goq4NTKbey7oezZXJs5zdi20T1iCm9cWbmmtfOILOG2VxS5cgyOovYbVUfxT2T5PaDiPresui
+HNuW5yXJP9T/6Qd6w6+v5buvyYpIIJNvjvIO3Azg+vEzTygm7zSDm1iP0Z2ss9nMe0BumAYcIIg
HEpZwJd71gOUbkDXu24R2b6bJi5qTLk6itpDzme2j+q0IpV4IKgjVk+EZl+9eTl1rWbdgEWPgw5G
Y1nru+Hih4yF7feS+7lbmJ7RaJ0xeFWhV+evdZWRSZTrr/3a6IQ26GRRU9GKMPDXzAirrmrUcwm8
TDZ/rZr88YqBsRE5GRLYzwST/tEEdvLLtDvZQ2rBedXf2bJCY+BvgtM7FSj9oNAo1mObNGMbHqOc
XjJXXEXaht7svpQepLHbC6AtsAf0/DzTHmMQQlDXb5vkyvvFkZNC4s+uke1nT74K4QRRZX+hkQCE
GLPnOWFVyXlY+MEEecvQpFd/XaN4Q+bZc2lV8tRnwwOXJ6QynXvHJnJv9lD/M9etppwZSqTYtAaL
Y8EdTlWRkRYtgVQN4uuhHfChz/jPq38uGo9D0loxa+zwx06z5hpVJkrznp+dkW6UDjvn+jpnvXlM
SYSjGTc0c1Mjf1UEpYcx3ARhcMfqaUBkE5i9vB/q/suDoUMDY/i0dIC5LTNUGGtym7i/Gg4k3fmi
JhRtRtnvyT74hR6DzS2wt7fyw9NqMgOc+F9iNVevydSRGQjkEZchCXZu53cYTWdphfUm0p4hhm2k
78FIEjApaGAB0K1cxM3eSFnFM8zQXCB3SVxsFkODey+zHxi4LjPybr93DVJ9OEBgKOAB+wUjQLnh
to7O9jJlXD/KXWuoefoTyhUFcmKmL5oTouLv72Ps7UUh+F9LRXS5UdIwlWFcrMQdNdNrysCgTGTA
qyo/alOKs14Nc1AbIF+td6RRG+B1jIBoZsCormjCXK/NU45Q04H2pzCGaDR85e4of1UqDJ42Iu2K
6FnB+V1norzWarvqEgJahcLHSWYU9hLxpDrvqLtnxdVvS5n5WQLnyOZH4KD1iV3rH6rTBH68Iyhh
/hUV8BlckHS/egLBEF+jasWWAZz1yX+NbaQV/7q1Sn2VlEdvXqmzSQgDsA7OGA/w5wokgwA2jZxe
0IMilDNjNTn3wHo5/7q0X3nrDoNGax8EGFkMc0b/yEeXdC/aABCdYhAjVB7aqMidz6jp0l2V/Cur
Zv5sF/NUtyzszWKeo9j47rv43GeQNHk1fzcS+46TnebmbgWu2QRDKTJoQCGYqjQuv/KU0I1Ir2g1
7syTXJ4K0b0jUPvdOgsC4vg72KmjnRLcYUraJ60KFaSbgQgu9gI6Eo/Hua4/CS0qT1LV5BYzwm1f
w1ReRuIAsY3GeHV0kQAt/OjmRJQEYcqt1SMhwd0d9fz6JM1+G9Oa9kOUcLd2z6130fm7vpXQac5L
rk194HWXTtcO6aoerJkGWgphpJ84C6UKjsyDcZWDL/X8scWqO4ByBngHysChk5GWFomkaOx+ucR+
UI6ZPoZJhn7YBusLGZBfpCLsMeiEliEImW77/TS9YxNF2q6zmQ1rfmj7HznxXut1RzQ8bCaR/3EI
Zv8MhU/Gt7uj5q+7ItWuVGrxXptJACVOLc36shTan6hcjwIYIFC4QJ+8Qlw4qpj3VPrWreIjdbs/
pmsQxkBHQqzeR9d7zAbgIi22bD8zZLB2BFMmkp+Eub1wRVtLoIkMhh2oCyKiJQAk6Xaa/AP/pIO6
RBsrwprcpDgZ7LwAXYHnlCbiDPiBE1ssK0+LKUZFthdMC11ApGSFyUowfTWZmyn/lGk5WDjMpt1R
EIB60bdHAhI0GTQGSIjpxXD3q/xIE8ywOaRgJTIITNt9dCbmaIvAW3+ZYA89WbA0ATYPTRLydeC4
JR9xbc5DkIzN0SwSukfF8ge5R29l6N2iDNs6ZXepS4B/V6R+vqDvpfvb2MVzhN94YdflfPFyPRyd
xeC4BnpUG0YIx312lpEUB4uUBLddGgKUspdcHy0oiRJeLrIf41nfWcMAgOZKsjIdeVhd++raE4rZ
qQ7kNPMBJusfu6how8qABFAA7aTeW7vGW/lVcoIlAuWcTLlZ3MYDH4RG7ISHGqzPP/GJEJVIIK/R
k7ciSxxkyFuhZonfLDQ0tX1HI07qLrvEQefGCs0Ubcw8OdnrBBUOjqV/sR+JXnFf2byA05CfPaRF
4dzCG6lSeytU1JCCk/nEc3V8mFAxaNMLPyqyey2Sb5y/h15HOp+Vy1ctiYHs9NXZoQCseTw5zycL
LayhAfaS+/dE0P5yIOaOaBXVLYC+NsKCoUohEgHpimq1ngaykanB5tGq3RujWQ9fkHuEjM13s00f
AQKwu2LyXjHrUR6q6BDuaYSTBEKMKJ9UxbeasxOhl3XoDMXu30wfRO3JrQN9q0dhCKg1YgqiVQtj
R0vCWejbbwY43n3K3BJhXVaHKrdqNA3FDsdDiSQJQSHF8xwHxNp1EwF3XgdzbdOLVNbvkKsxyS8w
GwvseN686R7xLAxyOQN9CW7YIqdq7eyIHpWH3kBPWdrcJb0AgDJRwrXNUh6o1rh5M55Dlix9Nzdx
iCSb+GUDC348S5DihMs+ql9weCIUtJH82BZbUkSMJ64xvA1D+VeK+H2S7t8iYiXS+y1vIa1eOsQy
REzXnzb8wqwBqNCDSDO1/DDzioiUpQ0njfR5BllS3lz0YwX+mFDBg3NnyZj8DTr4XFcPkpyfX2xS
EFwkxqbG68e9VY6oEu2SNXmeos3Fh/IF+a2gkUsZvIORyzEzLhlTTXVPjF4RwIdZYAn1U25U4D28
tcnIH7NEN+i3Y3Try+bDiVFsxJkBaVCjYGMNTBF88GieYN4WWnNAJwxYSV+XjRliZuG7thwV1pOk
mwkk0YD3jSCEd/8fleTf8d57KaFcmJOTxPo7URs8ygxmHQ8+ncfvQC16MJTfTg6gNo3ldssqPuU6
q8Mic0i+0cMSrhPbF9FpM8cjMW9gFkNXo1Qi7dRO8EWQs2ewfvmaI4Eb2Pg5upn8Lac5SfQZLGlD
oKIB4HJFsZNw8261tgx6gPO+jdAKNS9J4lZfPRQqu/aJtVxaQSkCbe1I9NFklaSqZgXXKqkaatO7
iGNPzroeWRVqFGM9ALghPVPEiZU6MUBjhhK7P6CYTwKvRRvH5kFWX5Je0UYXRFEiZoiOadk924Nn
BEaOQGYaoDzGBLSkU3RpSE2nDapT2KkULivajAP6juG1Y/hpOUR7A5OeZk8kwboGy7hs3gXaVX7+
oBeV0f0muvEVuQQAF+mi7WK0dVZrn8qBQ2D2bQU5jL9SBXZc3SVzqvtFg1CBWkYUJogJQn0w7peI
kg3sQSoht6vVKKIyVJvsHTQdKBW6I86JblfO8XeOCKugA5H/ih0WuOrDkAvBPSVTWr4BKSSPH1K3
hfRvWpKWBd3QJkBrrxuwHkjVwgzMp1QV1idk0ju3m9uzJbTHtsvaO9PD5ZaQ6RkbcP5I0z8MzEyV
m7eh7nbdaV1N3mXra3UmYFsNZNqu55dGsXQ4Bn+y1JkfzHEedjNSJ/xuPWuIpClZfzIM5AyKi/Rg
dxSMljNjuAt+j6J7yLaj571wWQwXvX/2pnjXt95PqQ+fQxZq5FzwYstpj4I1oDSq3o1RvtcUSEVS
tuBB1XgWwhuZkYceL7PHdKWDss4jX08ckUWYTAsv00ywC+e/MYiXFe7RGiYYCXrtMgor3Go8ap5d
YUzXctYPdhJ0uDYstk/r92Zttl+zLnvvFcAXJgttRxs0kiAabUWcP8SWB6MBDs2gmxyEE+WQ8Cc9
Hn6tpUZmtQG+Vr5Jj/Tq1y5WUivmkH9LUjAu0WA1Vy+Y8S78P95E3goqgpk2SMvmhcdxDTWaKNIK
MzjXlY2oov1xuuXTje57m72rLRZvV9L33FKvvSp43SrHhVjTy6KSF/wd+iFvoAFyNgvSRgBUlOiD
FV3VvK4GiyX/lOPjyJeegCYS/smB0kC61ZwQQjoww0QQ0UXUCGRuxUWI+jMmtYmSYpJM0MXDpjV7
qKmcPwNwTTm9UlN0NJlAw3VG7hDlZn+u7STyW2hsQXSKrzxZ7tQJPaUZLDKmHQgkSKyvjp2nJFKn
300CZqYMY2/1tYUDkZiASpd9mM/cK3ZWw8E17mPnIOcohLUz1kIx6RaHfGxobIgHcZRtxbsji78I
rd2gzNQfcLgXF4E+YSv1nSPq+2YmRNjI/2HsRMkD8RcYw1r41C1roaJwFAAUe4BoXotEf+kThJ+D
iR0xLyyyR1Jo1rS7Qy2mAj22G5YdIF9jBnyyAGsN2R08ZOKbbXMI+AGSA2cPTwpa6Ih1+jv3rF/H
Jm+avNsmm37KPO12BhQ1CwL2HB0cGnH0N998e57Rofus9igiDGuvd/q/th6Sa66KLzsCfnRQtqEb
ozRZ84j1uoB9uPd1rh6SEeTMVXj7NDf7iBaUxGNBnqEmvmWEqbj3uMvSfKNrs/KBYjjrxU7KGyaJ
f8oAnbH0BZTF5Qq0NFZXxM/hRAg9DSYeJX8okYjUuTWqeJ1XrSGJkUQwW/wmnV4Eg0EWt2PShmOr
+mtqpLyARgO/au49lYXWpcwcxGizfTTN08xqjeYRqnI0xvESdyX1l8kpl8C9VSoDMeLMNbP2SVkZ
KqaKSDDUMZwgkniLOrXvaQ4nZtXJoKdwMd7Lob+fECARigfNg6kBxh+Flba5edFKhJxaxOC1NtmX
fAHDGm5g84Sj94QeJy3fBuTg3onkdKLkrA7XHht2guuMmLQa1Wlk34yVB5J2J39wXbUzLNjZQgnk
TT0obzlQ4NXxlauG27abzVuWdcajFxmnsSBYz4CE3JMxm+1X+z1zTO2Q6UJhnyTgiIxmGBFQtgiV
lh2RYj4X7LEbBkR6/2JVTohaYzd2JWhKTapIzI5UuphS6SWETWpLG1s5MJEj3+PFsEIsSWjo2Nlg
EdsQrT8Bb8m6dd4QcmoZfVhTExQ4fCnGaO72eQGajLTM3LWKudnQVUK5I6tKlz1bhWaG+VQ3wTJK
5Ax9dR3J0erlLF6qrUi9DlEB0b8Ce+xnzS1Lcve4JNNzAopyMFbH2dstGaVKacYJlehdqkUaY9i6
BH3Tp74XIaQpoTFhd7mFvIY2u7kjjT8tZyYvEhJiDSdbRn2RnaIRq5V2Mrb8h1VRRV71HHJRSYp/
N3teCDK5UzmcH/4Ff5OO+dQo0nmjz0SQD9Qx9YIhfgU2DWuD4T9ZU3WIohysxCSIsanaMaxTaug1
EuU6AzCv7myYBLKXrMnmhKhoEzCNtHxJPBF4+kPbT7zbnfelMh3DbRq/eWUrHx2lf47LqO3dpn4b
iD24RQpjcuY6DxnwPHLFu4lOmmePFjA/JhA+ZsR4I2ju+f/UhMZy/+UWq6gByxuDyF8Hw8DUaLin
cXY5E2I+Vj3GUNO3AEpp/Jux/97WirHAGHhc+ra2w2hCmr/oEbc54+wHzvtTrre3Za7UAwJTRuiV
nSPTTejDpE2/FAGypdgm8rVxL26MXMST9TGXuv0+dUkAZBf9NbP5g/ILE9H5oymRlWgdHuul1Y17
zyj/FpslGtQU+f9cDLcWe4IyJtqKWhBrp7CeekVKTQOCrzMZnJ1N+sgdplNvlluoNhIvrPv1irm9
eOM7025gfQfDoDl1dd2PFoqWSd2H74PXQoZzqSqGwDGTb+XgmMGckes7G3yIDDs9/Ut4FwzK5BHL
FNhSd8YQdYRCun1oF33kgxhWlzKOiRhsapDByYDPN1/syRyDCi0tMrHhKuSESWKiQNlNQP0GNw1l
9YRDYXxjgjzX+N1wG9jldTIgphsE4WYNKDS8kllh3mtjQeoL22I8mx/NAHNaT+xddbGVMjR28bZ2
VuBYUfWkkMB1Sa0dGkPlhyYdxVtSGDuPxI01RUMQaXCO+GFg+QBwxNGbSJtfM7b6od9mIMfrQ9Qx
5kVHpLCwCf4Rm3XAIQPTMzvt1ntUtCc0BfpjxeUwTRU1rvbGeQ0mCZrQMmG8iic9FuOdwL93iGeV
77yS5D5E4BF37DUzeLRo20mCKbLGsIpLFO7CKHaGbJ6clYa1LrvpJdFr49xYDN68pR725wedCE5z
+pcDYsfeoF9i/a+b5c2lQ823DugenUnqu9zCgcfR1VLXBJdUlZ9ksskzYSthPvbuR4Equ8bCCX9b
NMS4mn/rcm4enH7E9eeYgi6Gsge2suanIWWSHi+TB25a51r6AAgTByzTehulZ9Co+WgRRxNpdvqE
EOSqE3zms5BQbpyOL4s0LxmbzGFuYUztiYyHWOhvOL2GY67y0LQn7YBI+qhls34VpBiZ0CpoOoo1
jJblu0HAfkeGTUVWLuUWSQqRP7bapzLr47ihiZY1Zo9Z5Ri+kWjF1enXnNWCPFg3i7OT0S5sYUZU
HljARpIs1XjnsYrVwhMHKCCWUxPiqtPGy+iiLO3ZfHRDHCfehaOBSL7t7J1bWwRotsII5aZk59Xb
Y25ASBe79TW36UJprXTYu/Y879o4R5CuR5KZqiYQXpCqTEBGOb5N46Ie4mK80aZZnNDCoFNlfO46
Ob7zMmTt7KsCZmZSJmLO7eFKVYfwqor050wk+3Yqz2nf1BfevqPdDu2pM+EGrMgTDzMMIGksS3zv
DZwgpTl/ymy8z5E0sBeRLdG7gIa95fISEWmN8a8CkrwAwH9t5fJspoWJNGGznmVfbSQkdDfPE74V
8F+v+nE0/VVNLa9rkX8Q02mdyUQAgrPvbJ0IbVQjcxg5G/rWowjnaJEPIis/NYObfCmlTXvSbB6t
Zct/7ccb6F92Ld2lon/VOC9m41zLCgG4A7Y4JKqlqUffhLbkQpQF04e01XNGh+CpmXTUpnNZ3ms/
9koSERjeco1nGCIgKWg2gYOjNsbkuW1hmKWaHk1TZGSJG/O5sGC5ZAfeaJZ0pqQS41QaNQCJ48iE
QWj3iowhmSc6nurUO3gDjleGbz+HKCczokwnb59EwPae9kVrIIxGk80PaeSeSmz2b2WGjRIHwHbt
4aoZ6/S1kP0S/p8LQ1w4Z61B1AtpDjidaDm+A3JIKAGkaAkuwLcBPPwSK2fWTQwIlV0eV7nWl7Rw
/8wMTbu4xhyyeqlHsBBJQCXRjjuk9qRP2KxxnlP/6UdcjYT5hZ02ZN9T+pYyYmG7Unowluqnkx3Q
ZRKZ4QIIi+4kYTqX6SPJWtgU2e14lWw8CF3/huvcH2YH3C41Hyyvm29kQVVBnVQo8RjWHfbaYV1S
yF93RoEC+uouQPTEqI3n4nXIK/G3Euqs2vQf3RcDA4lAZFr006dYeMyi/Jy5pA0O3XtHADdRVFAe
QjP/atgqYEkcxo6liHcC3x5vBaPwsiBNr54dIaxHZc9gJAY/IThSvEgjr7j7ZfTUyOhZsu5NFzW4
14LMqfTFMufx3uRPYDfjPZ/eS9wCFOn9gOxRUkikW7eWU903U/GDEm63YMj8Mrmwu9j+geXWX8XS
/STctXjD3hPsC+/znL2MTU0HKwI03AUDPLrjfkDW75YCTVE5devHtP3dUuusHlE0nOM8IjXDXjWs
fvxHSFo5TgVDm4aR41ew34wr7t1ycrNb3I0/Kl8ZjJctlxO482JWSc+OhcmFvoMvRDinXFTnOZ+W
j4Y2HADcFSiIkos+fk4MD2W+lXWnyoO+JWc8juriqhmg8rqTAtLEKT31o0WRgJKPK/TbVTMPxLex
qwIkxiWM4QY02ty4wxgHrbmpzS3mwHX+k1PwiWgT7pTwI0AJyzvXQiUnIkCJ8zxbJtILrxtJbWG4
8xPd6XCGDB8s4wmqWIoo5NLUJ93UP6Iyp9i1IJOl6bpqj+LtypbPn5qWt70Rgf84Tg3+Dkkjyjdl
1bSjjxwy8AM4wZL+PY1X/arLG2lb5CXnVcEmabLu101G5U971YAmBuGe0mbyLnL0+LRz8ouS+InC
CftlQNaEWGsLPC0XAgS89cK7+k33oHNOkUwXthL8CKu7Ihqf+yjS9k3EG9sPE/kvZvm16nQP4Y9t
o4U0DAS3S1uIsyCqDLUprUNeR80bWc0mA8tjofNxOGYUinStwhJY5qhKANY41e5m+m99PkpnJ7MW
bZtu/ZTGgERlAY0jW8bX9Ao7uXIx7TrZi2jAzNk90QfWHx7xV0Rr03CrLJ2n4/9yeEguHLroBZNz
mck/PBfwucD+qUG/Ud+VoZUlTtAN766JuzSPM1AGvhOfWkcid4bkn8sgobWRdbPHX4OQiSCl1fGo
GMEuXMN77MpIkKWL7GWuXoZWtw+Fvbyyrom9hWlrN8GgkCVa4fOVAN7LtAleumYbpnRq5sgh/4+z
M1uOG9my7K+U5TtuA47JUdZZDzGPZHAQJfIFJimVmGfH+PW9EHmrSyRlVFtbymhXVxQVEQDc/Zyz
99o9end4LqjDrRtzbMbdVIiXwVTYX4R3YXuhDSOByAeK220wBhd5fFId3ebZxXF3I0lpMotsPETI
EedTcLwk1RdJA+ekBOo4SN0IdclYcGobn7U+epDjrLZQAzMyGqmZhawjgwNuOll6UGx2hNOohdeD
NL9u6anLQLTVwaEofzfp15KJYyFKgSd5pbS6OZElpBfT26RTFhrcrj3tke2YNd96CV6C/uZBGsWj
6YPT07vBZ+Ao6aTrwWdHUk6BYcseJScUOnkz36UZhb+LMrM5tmUj7vUC9UarcDiH6B0oqVmjCqYo
0dhYp9GOaZViEBioFlZDDAcHOMD1stWtzuREKx6qgseERzehMhYgtGONRxr51LEgnttsAnE/6nx2
+pBHlwhhFN63pRm3+ZJAFzqFUp8etGjETxhuaEN1iAZvBn20TnGJPgJpaniD7o5Rhe4gKZ5CDcC8
vAW1Ncvo3PpTZcPtTUiIqusb1iHPQrzdRBT5IVXMsnTI6uxt36FZDJkQjweyayzvHmWTB3k5zVck
cNHgQD1lxsV6VND5fYRcW3tqHNI3EvjW4a1WdeZdDTxtWY6HkRjN7x1qMLt+YTo4/pXhrp5JFdot
/jFK5FJtu84nPTkMs5ORaN2mqj9HVabOfu6YoMTAGbOZ0s4zUWEVSe3cF/AuF6NQ9UFgJBsxMd67
CYZQwf1zgmHhGV86pfKLXobJLh2MepZjXsCCFw+967AIwp5aVXQpz3V0lKTyVu2A9ns+xwjnYJW9
8U32DJ80/kG0ftqdmpePWDeqmyrum88u4qhVbI/2pQu5UTS1A9jY3CdRwGhZF/jFwyy4aEF20OL0
S96n+bfIF4c6BYajD8GdkdM0KW1vzTq89edC5WO+xpXC+Iau4RquLhGMUDMbbzNQ0ZZGrouBc8kk
j+YP8/4g9zgsheuijooDpWiy7ZDVLVsEDiX2Db/AlFCP/U4Zzi6Er7fuvM/jpHOKRHdZCrmt2xja
YDQazN6sG9e340UvQEewf60UJ+9TiQhjrQDkLfIq63/zjuQ7sJ+LkMgh8hgODdkh7hvKKnocz4gL
2pKjXj8Mwr3VyOBSDDotgB/LZHBpnrJ97zVgfamWb1iqoy1vrfLs+L4d9eqGoMDMz9diiK2zEaMJ
9SOaDFFLD79phmKfT+YnNCzmAbEdlBFt0LZBJuzboOtmpGfx2XCB2kEDaI6axfjdzFgFxtjKTwA5
D3KvbLO4a7KgPGQm90EHEeDIHO5FIq48UJkwganAqXTKo3Gbs1CMzm2d4R82kZytMtcKzqE2mOtQ
BwdTZfq3zkoH9KpIRFO7L3YRr/IgRnG8fqtjvjSpbPZNhWeX4ehdnYzDDVJnptaF51wm/CY2Iv5T
FqC+MkCCNnm3VlQjBJkRVeQ2k1xLJaNlNxT6rc18aiOtHPifFPtqJIxubFESf3xf/ooeaktolraL
xxA66xt4ls/4L+e51ajwYAR0fr8MMmglHg0bQYjLJ4e5Uu1iGogVXcKR+iiI1LSUIQSnj1+KeAeg
IR/Ygk7C6B+Y1zuQqS3rOupNpEgqY3Q2QdBbBtQoQBH6eI3m1DHPhqeLW5l52p4ZEzVT+UlY9fQl
C8TjpKCt57X6URDouozmsY6cxZxpZHW7yvYeYvwcv6HmvH+q55dsGQS1uTN/033z6bH4I7GCgrJA
PdXuGWMC1qSGW9UtqWZUAoC1rGrHtMfZ0MH8qqD1Q9siEgS5gR4UX/3YUgsN4fcu093bK77ZQR2w
phYUDHRRsWlZtBGY1lduo9UrPo5PidNj35b5WVlVTZTS/9d1cPT5Pdk8QKxYrwFUmUP+N8U1zQtd
0v4Y/GGHNvMcUyHT7eScStpEuGYSh4HXCRusqqTkVMaPsuHYnUJo1fjZ8+He3bYRip/Mrb5yIMXb
7hsmBKMhPFlO++3ju+dXN7KDDszxDJbX+b/Xr9qxQ2TZFQQ7NguXQRMGMM6FZ6s6VQIhVYhofpnY
Cak1Af1mI0Rg74ewQSSDtY9fivtuZbRNANm6DmTcBhBrvFkZhzTXRmzR85wnpek+MPDXkMl3Y7Vi
DSJKdKQP3KqoPFIVGvSW+vLCHJYQBpdEATdEhc0k9kFv5HdEBOox8obPU1rAJRF1/ICk8L4hT6o0
ep8cPoiCc3tdYBXdqxK1CgJnfNSMwxNPj5hfcZDJ8J8GCdGALRKFWlrpLueeLTnmfR1CBDyAeCy8
jtjfejn9jQTe2IwEozsGLipMJXvdIQ7ASd117qlLw/EWpYTGxL5o/UNL6EtRtvUhmPhO+pgcCwZk
kKFKTwWy00wB+Amy8ntfufRiksK+w9GRVEx6mLcln1wEWKk5PNY6cViDF8KVMcevpWD29vFlec8J
RBQoDdtGPuVwgzhv7pCsLwsAcpNG6Q7kw8S3whmjOWYdTia3csY1eMcT3QP6VC4JK1Heo0UlD2me
MqQCvQbmltXU2gUOI7Fm8Wb7sqmlbTT0GNcs33p22+H2OpJK5nYXQsRiIXvFnZ9BEVU5dsmqhNfX
ieNUDkujV+6qS8r83CbwJUxf+82Sar7nLwLcFfwyJKZR7sjXD4Vfp2kAIo4c044UhSC2UMQG+kUP
mrvaFaRkDHqxpB2CG5cdfj1YkMeK0EnOCdrgAoglE604Xw/zsYJ04CLqXgL2zYcEwTddM0xTBWVl
htKmCCm8R0qZQzwUyKg6kpTYx9BZq9Ra93YesjGOdFNy/bPGQee56p84W1e/CQSx3+OQLdOhK+iy
QsJff5saSHtHS+Ki12Ak0WxRidns6qy+nyL9YCJfutTZj1yW3T6m0zNLA5xlB7gUesKYPgUCaUg7
PVdG6F1CAi6OkUZFcDXG00IPj14YPWoB5Pa0m/xD38w+qskeLgzP0aiMJHQlCNOY/RUGoH4Cme3Z
DpH5+gVrEqHkFE2in1xE+rM8xsHVKsrauFUWSmWoO0twJJ9QsPkHco8QjD4EJjLgwkSlhdFn7mTl
a5Wpo2/QN2sLwJET83+tTk+entqnpPfBMeXeLgkZJNRup/+OfD1vZ68OsbbFymZY5BywUxvXD/8n
0qZEZJxW0UChPZFXHRlwZYMSawb6R85nKHE1FJd47MB0aCYNEahgNe+4eTBHbv2PH2fD/NWLEVxk
29Rd6NJv2KK48XVRV1zpsQiiu0qiY6Fbl6L3h8IWYFBvGOEIcaNsyNyljykYuCxa/R+ZF7S/yUUQ
7xik8yfDTUcWjaGTEDHnOvz0ybTahPqqDaFG1aBsxyamScCTtrnWyLQL/MNEUzFMw5qA5sHBCmgt
yi5XS9vJpwfwdHSbNDJTLa09ZANDFDsMmw2D/YxxcuUfykrn8XKarznWma1G0i8Nkpl8w8T6489V
/OIJsgzpIf4mGtDjcPP6rXi6r7VFqyPrDFeRl++Uao0T06ZqQaTGxWYs+2z7S13phC2HSHQ1w8Wg
Z+RPhcPe4G/Kgq4ZhRpRKUSmApJiglqFgH9kPN4FZiOeOpYhTeXwL4wczZNW/z2k0nw2f1t0vUvT
sK05TwN1qIfd2ZhzQ36+KsIajASMiYZ+sM1W4+zmSWRsk8yYPLP3J5EX3MKDe/LKHpk/zBMGn91j
71DhRxwi6dFpkJPCp7yu6d4ZGh6mMN4y6LQOMfRLzCw4umACe5uU8sH08v42cVO4zD6+tI8viyF+
8WYcULrSlUSDkP31ZvtySi3O+pZUiwj9C5MuOj++6z/R9/NXbpxdRDqnfBeEDhaRi/lYjsjbcfmQ
bSPpjNG9SIa/sFZNRlu9CEEnMA4M9qiGtHXSwRac+xBY3+fJY858CzEQ85O8o2wajfbywzENtEV+
8yUtZ/NJb2UzADLbd4luY53jjvViM7gZVI2daLDVbhwxJdANZw0WzidbY6BOOm6apc6Dr7E2TDZ2
R1Zwgh3bUp7yanruEu3EUKQ8T414wY9RP2BrfRhRCtW9Vz24fo+LvtjVupXfONOACb92baYhzH8H
CwnbKKBVk1whp+aEWbLYokCYe5n6s+b23qLropNwa9qTNi1Aqe1NrUnWhY6eh/TAhzAuL54HncjR
dIaVRekuLQieLti2GkTFlkA2bO0KmYqTt2IzzTKQRhujVYJS2rLwGtjAm1bYRpqlVU3yJmrEACtk
BBo6cEQWqJpesMkg450nV6qI9yr6i3gUb5Wqor/lLL6Zuyi+qKwXx81w2CRZv8mbWf4d1pg+LFld
cuKh13lQ26supE8zb6dja+vPTTIUeCqrT62ubPAlgPFc4nnxY3ySNlT9waag/viWlL9Y9ByLnoZk
7XNsfr1+vOihMqgcWfRc3PsL2RB2r9WtfUSPY65ahDexB7JiYcg71Uy7sBTpYzlp8kCnYlwmFbLv
SuqM/rmBU9+MwADqe8sNys8ufGaYu/WizyKS1hDOw9lXLW7jpeq98QV77DY0dHHPZA5KejESP0ln
PqBFBuYk844R2RxYe4i/qFKPvXQY/sanE98Bg2ZS10p1zLQdrn1/bw3cGTrJ2FbXg3vq8kWfDISZ
4atDp6OdU9jjtzjDKUPHdpMEev7NMWtSNQwdm3tXXpQMmTuHbneK5vao1qElBfTDDLn63BZefbYd
nLWGS61fRgHuNsu8p7nF58XU0Qob7XmowCPYzA23dc8SMyWldRBR7tHJdpMvY/g8+SFBit344hj4
bDCtgu9QdbzyfQ8LkD3dIQs1TiYdhY8v8C+XHFvn7Ej8smHo7ptdjW0LSasQZDeUI3wHE7Y75jaP
BYbsmHam4Q6N+1yB0urd8Bh1qXY7NqWJEcx31llqV3ThbHdTj4R3dfQXGObbFwqnaRGbWEn6SIPF
kzLRNNnMmIMfk/6HGAgFRzLT/mZfs99XZZYjqWcJ+jJsS4o3+xozh6HLCNqht4RTPVbxGZUlRIXi
CyITj+U/hsMU9fbSh19FNAAP29QgKG5S/2U0tfDOnrMNXS1Ze0nWHIXnFrdQke6kJvbNfHU6ONlr
zU6/BgbUiVFNyPaHknTnFpAbYnpccPlzp8xvgr00F8a482b9st+6XzRcmPucnLvFMI8+8Wzdm122
VJkttyhpC2qMyX4MkQpXqNqWuRrMHVEchDhP2Z3jtcxwpdwzxCeFtUn79cf3gfm+M4OyjdaMM+cE
23SPXz/oytGxakjKCJvApqjqIQPacu85UbtRXq5z1kUZODYhjs7JSlZanhEBHE73bcsYq4enXiTJ
oxrt9CYNLOb3dDD2mOLgUluIGEBAZIAGXozQWnVSWU9tT/oP0wnwaUa4Da3WQpCLkTgVfnU2hy8d
u+Rv1jLj/Vpms4QJ1jPLdlznutb9dICLUMnmDZKhpT0PcPu+OceN/RxoE/jYDr6gJQ5aQJ5Mp9ln
347uILc3/aPVDi+JxvXJDG/8TYP1FwdcXhLtYipWl+Sct8kpYRd2vdlhkB7M8Kkeu6cQGyt5JD00
fYjKQRmWi6CfHb5eDwoQ7PFSegwUhxQ9VYuw+Dd3wfsDCHcBOZzkd1n0WPQ3BxDYHHYQJSl9IYMA
DF5wsyysvH8KAKomX8iM72l7ounh3bTLKWYwKMHRNzEvOoFZttP88HvaUGUqmWwdjZmTFk33AwkQ
d0zG9lMCVUmwxVdZGq8DQLBLRracejWTIA3m23mkr7ocCr4zUL8Jn8as1Gj653dK1HfXm6Mf+4eP
37UxnxFf1zy8a4cwBena+lxUvr73kecjY08rpru++6K7aC1Gp78dJuj4UUIBNE722fKZFtuIJ0Ca
lT88k6Sd6/OtFR4u9Yptq/badt3BHNHitd3SH//4VYr3xRA3r+syyUDjZRriTTHU1JUTeB0tp9Tu
PtGB2NKzxiw260d9BHeBmyBeiegwcpvmQupYs4bHII2fjDlzi1JyqxUd1X6MTrxPLJhZPcOF1r2L
C9fdpnDI9+QffGFDO3z8yn9xl7s8dDQb6FTMi4v3+vOF5TB5pcNdPk5TsHejCZdKFHrbBjP80kHN
c5uFBMpPGQITMuN4JKy1YzIyaouDGdbmb+5y4/1dzuuRujNHlblc9Lk8+mkhyCJUkIwzCWXwatDc
7OCbpLdgDzFAnK7iq5AAtl7D8jjUCEp78RK5xNdcy7RrLpg3EerjwtqZe0C/+bTmTer13ejy8oTO
0FNYunib/2toVg+IxSJ7qveNU6gPeOvcaknq1rNPX2RLtQNtN6tqzoJesSffugo+jbr9+PHrsH/x
OubEDUlPiRqaE+DrT4l0zpgJCJup2VbP/gSaedGE/c3Y17OFkrhp0WCYY/vKVlEXxhvHiuHKVlRh
/dSjVtcNc93Y6r43XKiFFG/b0gezO5WoaxLmJ5Nme1vM+e0iICRnqyOF48DjTvlxYEsFLsawy6zs
etXYerZuq/6zBoFnQ6icua1T81TKAKx44+KOzpppM2Wet88z66ETyd1VwG30wU2eSKpSU5ZLzW/p
0eblo/RtnQrWVevYb5hz+zasIQ1cT9bgfO58CDEff5LG/Em9uaKSLrHpuFIXWHve1Kh6a/tRiLCU
qiLP9/LJd9Fg2UBxG9qltFmLlVXD1DHzg97r1hKg+wXpEsLLJvSPPmr13zwA10yWNy+I9o5H+U9r
hTvt7QNQRI7sdcZNQ9wxPSPSoEBaMnlkfVszt8YVCUbPIMFjoc+beTIWuy6tM2gZJlUkU74XWkH3
ZeT8FVR5v6d2C+4goaxrzUqOcU0wuEtdRgRYSt4BwjXMpUO9SzTnUrOWws89GGoUO0DFeHYBbqJC
vs/tXt6NIIfIpdBOpmTxHzWQm5FW5ksADl8tVAIrC3fY3RwYuzRFF2yxDWcrLK/j6uNr5r2/+7lW
wjOFawrzfespjgYcC3WJMIto4L02Wf5RGUZ01G2jGRdZyZrBRjyXIdnDNDokAPUWe9jQ7nHV1lBr
BmdPD2nR4N8L8sbbMgNO19VUwyWFveKJr7JLURohuF2pUf5No40QlFR+M3MpDmR66Xc6pJUFcDd9
VScYmHAanLvEjc8eHiJQJXM9Hg3irKeuOEMTDmtLnQe3ORIRme3CBIEK8nBUKvqIHUnCKY/qTNx3
Dv9iPKunVTw9TbSX4PZivcQ59RdxGdtWtBeUmM4mqI2VaY0l6U8jHHdDOctQqecEnX/KnEA5oD5K
YqSOhlBPJbjMEskcdYa2iJfQSw5m5ZRI1suVkMHTRJYRscQMgOuBsMQIuJTnJNEmDu1hm3K6hH4m
lAV6RgPO1aNoFbLalSBMDiL5EkzfEHyxdxUQiL3c00//fPHM31z2X5RDUicb1iHtlXXPui6KP20N
hYXcsRR9sOyCez1kqiPzv8wC1URnYGWHyUxyhHacCsimuDr3cZSfomKMDgx1FxKcrx214xGRLhKL
gsiG4YGQIMyHwr/Dt7s1cQLvr+1Dmc1oatEAQZfJb04K7+Nl7HkGIgy2XM4zQAler9yxYYuksn1O
caFXbOm9dPs6bbbuIIgj3+nkmLu+vG9HbQ3+erhhJJxvesFBzj4HEaFKvExvldDxXQ5T8UyCaXbK
Y/n94yfMfLcLIy7g6bKu7d05Evf1qyzZhGOcM9GSt3FRZi13wRwNCdnwpAXA+nxGxCch8y3JTmqj
QhQpuWHO6yRYc0uv72YpU9GBhEvp/20MBm3Ie5JdC47+xqfhH0RkMuLnII1uCllr+uc+tx5Bi3ab
qK3DFaOQhwopS21yAnFMBZCu4cltgMZYU6ZuddFvWVnkb+YXxrsqlTcuXWaYOoW3DRr89Rt3mtGK
OZnMGgTQ7Sjuiu1UzttgPJoIy1D/TCGWHze10EX2HoYsG9X2bz59792h17XJ1CIj2TIcwRRzvjw/
3enQfPXeCXpALHWCJiagLeEDxaBe0z/NmA2ATKc6bU/uUOufVTc9AQJcWmoYfgAzfyq81HvO3PD7
IEpnO8NfqWcrOms9j/YeCE61UJOAmorpCl5ZtmRERXiRhi500tqnSBRfnQnks2sx9u7pEVhMlkEO
Q0UuQbFAOseuNesRG++IHAsvv0/OY9x3zKO6v3uk5WuUmJwesRTkFjzawTPRBbbNDeCKRePEQAv7
iDStYV2NY783fTiKLfCQCUrwyq6YtNqewZC4QgovMI6gD3aWQNI/pdHzGASAKiARL5MYYKTyrM8y
ZPCZ8H/7+ox2Z0FVE/4Iu9C+zhexYLq6aJGNLsCelBy2IbSPkM4n6LUJ4hSGafcBqsaFgxipn/Rb
fCX4mENs0rDJQTDbu7ph52sNFLu4mP1CR6BKUw5D0ScdxMfIG1hnSB4WbRbCq/DJ8codb911WrMi
pWQO7/0KkSteNzX1duj1X1qbsS09NWxkpbfWI+cRCDkkCwJIojmotGmyZdKMwUbNItMgKE/wlk5u
E91nBo2LJiAIl9SyL7YETDkLXhCBKgKUgNkoRIqSeWFLcDpup7peyungJmDgnYGeeSxJUBDZt1Lo
l1nnnYhWkioT43S23IFboYO1rjmHSeSXuJYjbsR+Z0/OV72muxp05W3vEmRc50+WXj1HGrvd0FMX
mMDngraPlsLm3xXAJaFJlbeC0IgJgXZDt5lQlXzJyfGhGQyQLgJu1GDcVFk2ABwKsw0C6aF1+Wid
cUt/v9yAzISuw9lssADVd3aFr7nFPtQz7wIjSIBMkYX1Ft8vkC/6tkiflLwt4k92XWbbrGXoiyNm
nSkAWpxRGfB5xXRPETTdSwtM9JjG8YFiC2RP+JjTBtiVJfCQUtP9YyW4nkM5lRtwAAUZ3/7AyizY
PKJkOwWddwR/rN0IATDc6ot96XjZOfCn7NzFd3Ep3AM3vX5UhUkugWEin3QSbk81ILXPIzwBaZhg
BrSF2NuGCG68kNs+scovscF5oaeyX7X2cl5GPbRTbPMOVxVVeFpAAimtGUnC0WuAAIv6sIfdGnu3
JSrn27BzH4oGa7o/OtDABkz+euLgBE2bW8/Cvx7BakDhYuXHKLAeTaMPb0WY/d2NmdzLFL1goPJb
hRAJY0y4tEdxk7RhuY01NDHKDvOtYeDVj2D175HfzNBwyGMexz3Hp8uco3zABnoeU53KDcfsBses
s5Zm9xfzO2gQOedrmvuC4MwfXdbBYGgtGmhW48iNxPtu5EwvSI53uoUYxu6Yw9U3KgkFr0XYakQo
/eki3jcSBf0QOichZgZoCGrBycRL39rmmSyMT1qfykMepRBIAhKfstCq9yCBVDnsBbZbbgVmo6ob
1U7SOV/AcwgIR85fBqdm3AdIBnQ/I8Ns8qNLXmMK9SPTODkIJ+3WwRJr0UPJsr+b1oz2UaqVS+mr
S2wiEwYUgG7YmR4htNfHHDgVzN+he46LjQsOI/W78VL6DpSx2IZfm6r4GPVqXCRtNdzpMlgr/PwP
ZDe0dZye2R0+EfzXXJpqup+IymFFVHutmOjSdk01w9D5BKWfnaOufEbuxsEgstOVqwcPtYpfpmJW
QZkv5uzaDBwL2F5YrvLY4YL1Mez+qGbG2Bkp3gXcSdeswjIZzmWJlC5BOzFURbd2G0k2XVV8VpXR
3BEddhxrbt/cCeNVPGAoYuaVL9shT/ZRgaUYoA6lsWZjkijYVnSCMrbTiCKpcwClAoYLP8MBX7s2
TQZ9ML1dU2Lp6kpyiHIn/pw7mbnWKpc7moiDKAYjQDUcrnOBDUvrgfXklcweq1mdNjuAPt5/5z3+
VQU2776mxQnTowtBmP3r3bdXciQNu4thi5Gu0RBGSkma9qAKa2MHTfPOiTgCXf/N//V9+M/gR3H5
58c317jT70U5Yn8N1Zvf/tdjkfHrf89/5/9+z+u/8V/bH8XN1+xH8+E3naPvddEUf6u33/XqJ/Ov
//vVrb6qr69+s85VpMa79kc93pM6lKr/jmmdv/P/9Q//48f1pzyO5Y8///hetLmaf1oQFfkf//6j
/V9//sE5+KeLM//8f//h/Db//OOmqPuv47u/8ONro/78wzT+pTuStopngITFk8optf8x/4n1L07X
lJw04ygQBT2SP/4jL2oV/vmHa/yL6TqDzbmEJEPI4y81RTv/ke3+a77gzN2JhiEzlV7Af7/xVxfw
fy7oq7zaN+pE9IjoslAj0M+eX4nrvTnFua1pZj4hYqvMgwM7paC6xJa2EuOcprutc6u+G+o6vp0C
5hqJwrlJSMtGhsQxhJXM94Mz3ep1jgh0dABZAV7H8++If347pUOzzssxO5T9WN815CJuELySv2XZ
F3gyw8Vz8hv2TTjOqEwZYbK+shh8IdTLgiBsLlvCA0+hAVDTqtV0kUSpLaAqtfvr35azBZtBQvxk
gruB6GqhRaIlYxHmeUyUDgi7K61tlNWP6IGgcYhGZx2xNPwKGSYt3YibO+kbh5gaDNGqORCTqocP
eusuhVfi26rM8IEKfVzaSeKvDIvMAo7W2fdaa7dM9trPqfm1nOrszGMX489mlXHib9fEyTwmMwjp
JGWfyCDre3MfOzBpE1mnvrT1ByvTTtKAGuBPwfn6RWuDgxn3vLwRljrAgN6DPWVILG1pXig6ZIV7
Vt7onifbto4DYGEIEc9MCP8BgNREWaxxhOyGHOGymK8D5yV3LzHfcgodbusCz7fne+1RL6a/8wnc
huEW/qqarzPUwKXZ1cnaL+vwgb7MWaaoBMquzc8QbibAZPd0p9zdVMb9um7gkqvYw2bL9O9CRvyM
L63ECa8bUa+BDPeFRsv2pyfr3zfwqxv2TS94vmHpOek6UwZr7q3oc3H0U9mhT0T4dCP6RyLM7DMY
MiQOKmzw9jnF5xRiWGhdT77sM9cLHTqpvvHFNJztCMb0Nev1+mVqQgG2VIh1jbkFIWj91NYutJ4s
ihGf5nRjTJIYfwwRbkUAPQzkhAiaTQyG4OxDXliqMIU0PEmSsryOuLBuSDkLlnQMj+QFy21T1c1t
970kbPfUaY65d8P6zggn79KIHgIm7jCcv121v/62SBUlJ3nXiyAgM4zYeR/KDda32WOGtGS+S3x9
xJXoZNWzm00a4v2q2LWeJP7Lr812iRxilUxBc1sUnbEyzKlfEV5or1q3h0o/P6URkmFZFmuZlNxU
xC6S7DNf+8JTYme3NWQeGJVQneinUEAqdGtNuGqVpZ+a+YtGht6KbRATMmaxJBmCJ4IyOSYkpYvQ
tA5R+Bg3nDyxoFGdcXMhFpTy0BXmySB9iBCPFtCKNTbeLKWnzxPbN7hYkAC15s4LA5QlwrsNkiZa
l9Y4XJrrRSxVHhyNevQfIQujlIzved6IZi6jdejj72jrwtuZxJp040BCgqU//Oa2k6/3WyBKdDs9
BloOql2JLnRu9/1023E0VFk+QlQbLJdLEhOEsQn172aJhMSD2QgFybnzUpMxzvx5BkMlNkgeuhXG
5uYOQae09mbNQaE0DZKDam67AVLSWVasV8lUwR2E7k4aA+tdJTEh/PPvVByu16Hb4lq0ISl51Irn
IvbubOR7t+b8ZRyX2ozUVShlb/RGjOdSoS4AHoOeCScbJIdqgOh7vXzXC0nbQj9d/xfJqLvGdTnZ
uCoke85pNxaCqFVJbJxa0KUjDSgOnY01n8sJAqpvctqOo59ttL4c1iN5Zo8JgYDHrqDLS7DQtMlS
ZiCmZrrniIrnXKASP2b4AKLm3lTZrArW/OScS7e9sANS3tiMZ7wMp3k11Op+cDHb6ynLaDtoyPac
gnxmGNLFDr9jfxYVnOkgIRyaj66d6h0lbvmM03rgtDo/AfZEU/H6CIRIcqwI7o6GlLjxyEtAVJDj
NspJ4W176gGnwGqj5g/8+mFENjiaOHpGpe/e+Rp+xiixPlcA4R1iZs/YB30YMtx9wKPZMJnAN0Q8
z7k0A6RfGyQH5PLr4u08h2XtnGUPDyDsLbHs2zm7rI4TIh3s0qUTDDW9n99DLbv8MGr+P2+vzuWw
H5rkbzD1FVvC3xKm4pFGt75LcGGdXQmn0IYX9ByOTbMtIantbB+hTJCbJ3V9PrVSrCfDxkgcjBFl
PDfW6npTXb9cv2cwa+PUu2W3hl6RhSumyiwvWrDVZbS5moK0Bp9ZWj6MzGQvM2ZvgetT7LKZ8kbq
5k1uN/VdaaQ6Ut1IbqJ9teuvn8FkgyoGkfN19NAt9gBjlnXMID+Y28VjpX0NqyEjVYhNy+mmYWWm
7PxeVgBJKG0AfGCs1iO1a8CGfLIZMW8N9BULDIofP8/W6+YVz7JtmAYPstAt8MSIn18/zqHyMcpY
tCOQWOXLqKiHcz45AMivD6VHzujWJoslBEbA0NGqDkqCH5A0erbw2tZxXcD+SqVxoHuKIbmG9Y7a
xXTdT7YMq3Pj43Py6PR+GtizjwmElWcFIraIRXSOZDuunMna9EExvrgw+dbDGJv7RhGIrLIwOBPX
4yzsxHH36HzydTHCMePe4P7PcxojxArtcrdPL21a/zWYFv5txupx5T/qUatOOJ2JP5l/G6WoET7+
5Jy3CyGNbcNzrHmkZ3qCRvHrT87MM9QPA7w2fBTcPGGJu8tvmNWMtdXdX79oA/y0OmjF7vpbUJnT
JRdP/bS/nq4MK4geyj5J1qavkLXTGYKET0dHD2+uX3qvttDlzcMaU6tOJFvopDC63roPLOf8zxfb
6zBrTTlg5JreuD2mQNKZve2v+6Rrw86pk6pF4QubpQEGeXRAACHnNMmLr4hWTvWxfiFZ9lxEwzEv
rAYqDJRJo7hx9Sl7cqZLNub9pc3n96f71naqeusWgzpsFoY3pwG26lE4pYueTdQ8Y0N2adi+kVfX
5a6yPAyctkayQ4zFlDiVkypYpey22Rnqdyq7f7TD/1MOcioS/Gc6zAgNXFHi7fZUqLAohg4u/z+L
bOEGL11G+tGCDJAFkTfVpjLLDmosw1Qyzsmt07v+VHGPL1oW1JXVIypueZpvBQxtXUE0xpyx9gMn
3ZlSL/Hpc/bvp6EFudVurk/J9YtRGMMZlzXYWuUtZORVC7r/2XeVRQenlM7nuI9icP/x1ghpdXV6
qu5R/5t3/5zOAk2LPttEeW0c7GQ78qGK50HdgwcMnk1cyrzMKEefamh07hSHrXlF0jvMp5X0cIgk
nxy4DNv/Q9h5NbmNrEn0FyECQAEF4JXeNdlsI/eCkBt47/Hr9xQ4d3ekuzF6YTRbM1I3CaKq8ss8
+ehFnyr/HFmCCsUqPQrKSlo3OIshaQSb8lPXwzeT6uCSxWFx9lVHUOgMeNZ0q9p2ySzXHIac6/Iw
i9HYEgYB+8rQkQqDORZ7TClbWm/mJ0f/mqvkXxP2wROOrnet829aiuOrGLqQHFzz7Gvzl8d7QeOZ
8x6M2bYggZ+2GvVstv9TuOLdSGP96pYEoXxd9T/Mbf8uhRXtyfriDR9aerYAxPM2dO13q9FMGBoj
Si0Rbvt1isv50o/i3LhuRnE2GG23wsdo+K1xsSZDtVYa+samEn21pPTG+I1yuoGYvvVD2OAI55o9
Cip+TFgL9hXDJu1bMcoN9LDsSkyWNVh2X4VVu3cq2uabdEhui1Iahw4hOFwbhTWTPRvSPXbw3Vg4
78Mg5IfHGki0dnols/gUO7S5MMEyjpppG6sGX+yxHZDVAxtRN5TjrY/d7HlZaghLbSt0YW5oJkAK
wiPvtal3oCtKkilpdDNQRAFdWeneycxnpMH5SbOR1sphmE6pbc0GUF84HVoNzaAuvR9mDLMsDQp6
qbjAVqSc5is/5Ke0MtKztIf0vPwDftTncKDw5ACeSc4lyCm3Um2vZTO+pRZcMVmGXykUZDPuNuIM
c+9DRUbzmgrv4/LqLs94Ez6VUWGdAbWDVscYdqQr2FkHWlMSKqZIFg8jYBPLiz4HQ/TFKYiuY1D6
IJWbbaJGDd9xp33ghAuMENN5k00gwZwUHu7cWOccX/+ye1t2LRHYF9wvlbsHneUfK92mtFP5fLl9
fGpQ1u8JJcgNya+L0WFWs56z2mvX4H+NnWdr7IU4gf8oYC53MPTnz9Qx99+cYdXJCMCJi0uM9GB/
niUuH+L2Pbb9Wk6X0RHiuTBq2uDKiS5o9dS1oAv3lIvs6yg7FYWQP+gd/+gYc/dBOEC/Jp166ceW
1gVsNDl1cdVVGZ/W5M0unMLiOsGT7KlSDvuyOhcNFewaXUqPr5bvOTFYxN5gfrERGTBcaH4wqKVP
3VtodC+PP7FzR3XIMuGlE5wty7IwWK3BiSHpc7kqzA3DnpAOtCdbnaYbdZpu2plqnmV7GkfaOcGb
1gxV9t1kaWkjY0+I3z1pcJpwb9N8SC0LZTFOCHhHfVVD2aNqgZhDo0O5A9zY7IWyKPu8vrhYBftY
HoEWMmdZOXny9HghqM99KbHmbp0e5LwBQOWxTxRfAh/bQxfSjbPsFqcOis2skrZ4+jgo2NAMIDSZ
75AkvM04hPreNbX2mSghR5M6EsQwsH8d/Gzc10Xvn62yQhSmEeO7yyVJtXRGNBNNYqGGAufN948P
7cyMAbeSCM5Dl7/EjF6eqqxjN0P/KREyupdA0XJHpJK2orCK6D3QOzoG/j702hMXZBUh0bRRwJlP
3evF0H557PdAr9B0B2YJi2BzJ8b/qVAHvH/fnhi6Ej5/XQk5qNHBgINO5Srd37wy7VRUaQlcgdtt
0p4LdWpO1d454cwAFS6aqdfU9FWKVRvvjqBh24tB2uXRxGzGGWYwYEDZ9iT//Yv0+cCFoFmTXR3R
5ZhElnORXQAWY4ZFTVXTEQ75WjodH+rIekspzj0vUhd0+nkf14zL7FrZ/8FjbFIwjtckIu41+lX5
2S1m92zqYIm4hD8mbnHiLHwx1Skd/OlrFfhX7uJiJ/IU4GDVWc/LR60bvO4y+zjobVhKSlVoDED1
XdUFO2s5FU4ypWJ2rFGCbNouk7LkpKCJI87fHst9JA5+mGY7E9zgseS3piSNa6FBn1pOU7pz4Rvx
raTr7j7I6o6pv3lZHuqxMuAmf6TVDL6mWoVgYhQnrbm4GQJaN4fy3SjC4dw4JkJZkBF1No03alR9
4n46jA2NuQHGed2jSscgIcm0qtx3snrRfOUlbNPkLbKZOJrO5H6VkCkAFp1o5aBDYrbe2KdT7xBT
9j6wWoG04CvcLn+wW/2WWWAzJZSJUwp13ifxrv9mLHDcOsAJnhnbx5rbRBUHfiUv+QYneSv+ECXC
ht0KMTmMtPrO2YCPuIc31XLDYb+cr5aT1gyQh59ynrDncuaSCYv38trb6ZA8cVDo12AOa7YviCxl
rWK4sfC+mToYImQwmBqy1hRzvztkWgwFZsiyi5bghrIbg81xF74Obdbc5KhjH5L9hSWZYysOksFN
/vmgzYOqbaSsTau0+ajHcjIIh3yiBgIZYTm0cv1+Z1j0s1aiVasetNqFtR0mt4m4q67ExJiKvIcg
45qz2IN3GF5RB2kYaM/8+tHZSNtkj+1p60aRpgRF/+5M1gilgU4502m6J8cLzssmLugiCGVzZhww
whxbDhM3Nmr1czNPuzkxok1vAZGpC4pANWKkd9oD3T3piT+ZXUxlHv3lhiGU+q0jtZP95TT427vt
BYwEW0saW3diAErHBwNOu9siAL72U1qfuxTBIhpzixlo593cNv4r03xxiWu7f8s9s2cyTfVJFXAK
nKr4ms/sLvW+Y8LcmGX7xLiLI3Ytt06EgCrKr5kRap9C+rah47E343J/n2zP2had+eXf74bLz/7P
3w3nC4k2lzmDsAHILBaaf6pWWY2vsDIY85fCtg5VN52yagxfe+sdcZajS5XLUwN2DQ21K9+pKQ7X
M03MH3M9v3lTQVSSgqFYPXRxa+Ddf8nMWdtXUSzeBZfRGoTiosyARXLOXJVAyh05eWtqW1LLOOtu
D5EGl/oImpktdKfWhLxtBq4ZJ4L2r1bzLjCb/UJg1Ji5VhgHsTSNuhr36VB6yhSn3/IyNaO8iZw1
ryyZsDeMwK502IzuBvbcrmiZiGce/J7Hn/gZO5jAK/y1Fc0f2r5I927OQOZQz/h/DK35uSA5Fjl3
+UoULT3mqSPZg/4RPbDYYX5/KwSWXELWFum8353x8PNcPBlAq5LBpRm96MOr39uAf9SDI4JbnktI
tOr7oYija8oIZO0EHWh1r07oiE6L4zQbyRm6aXJYJgxGkP0V4i44YDdhuq7n1WY5k9WTV68dmbTA
agnqI+wFOu2Dxp22xWwls8n9siwIjfXlsScpc4blY2Y4NEGx66hLOqH0bPirJ8AJacforgJ7SurR
W68nDALCHnQT9QiNOjF3xpRtApuIVJBo52UuM5foT/bkXGVobxtM/5tEE+6xmidtbyrFziEPCcz9
U19jRwfx6EMyKgHVdhp/d3rw2q43DrmU4OvoRex/9PYwXeiivoouBTCo5NLHWCRrP+dzSch+Wc5L
W/5c/hB1Ydil/uyfl4cYC+lxWXS7bEouvU0bo0eD4MWIEtrq1LgjTzLUAW284jmTVAWk0CvaMHyq
ZCZ3buSDTYJatsYqpKyTJD4a7ljMtnwkbWdgw8CdCRdU6zenwLBmaniy6uymJuKpgG9pWp44zhlb
oKYkBw0g1btBPUiemn7aMmDAEkHN3arqa+dQkE2HM0DFWKMPKJqcgozYr3eP+7TnUvZaGvE+rCb/
Ne/xTDfduO9pIXp2YU+fENco8kGEuzxmSh5MmXyYOEWps4cGMvTT4+xNaJADwziN28wNqtvkOMMp
rhqTToVg+mKOHZqBknjwGbxoxpAeoetYdxmCQxNRo32nmAgTI1x67ptw0yrDPodJPexoc/rRubBR
V0wc5z+4283FW/zLBwnaCAkcge+YnKv9+8SSSJnPWKGd4Ef2imZmv2b4RMiTgemGuPzJ1AS+knRm
igEJi/wIg/hS85+XnZXP6mLgOD/aJbNztv3jE6Y9skNuKL+af1G4svHgUf01A9up9SL6MnOJruY+
OduFFx91J7dfAwMKMw4WizNA5l9jwkA0xQ/2fnmK/Q//lhyALKtTCKiu4fS4Vt0RIsK0SMFlYXPd
1zR52lYWMzhJ081EJdVrhyJ7DLMBobwJ3XFPBwfs7g7ic9ZIDHZBYLzYJeR3gHmU7gnAuiKk/6hq
Q3rgVLWrm8grI+eNkhHNBMR8EzXPhmi4nPV+L5u42pWhmD5Zw/DNSJP2Wffqj4k3F7uY//xZH22Q
qLb+Juesf2PLFq/x+gh62GT3VnWC6i89765hEcEFTLCgwZ1ja0LLndq4an0cbpPKsHbLp61PKtqR
/1dh13P7utwfqCbjLqP2GHpfBidLTYLLusUhhtx5yMasuZNKcZ8dPnZlZhWonagtbArCp+WrFrs9
hk5nYiEaXKBmamTadog1apdS0wQD/ErPjs7IdskxktdkpHjIna2/vMCo8JTQrMCGudjOLHVQRLBI
1bX5zHEcLx/jadpj5ZMffW3msHzLWbU7h/B9SvJwCfHhRGuxdRNbrYn7bfqACjU1geLjO9u8jGjd
y8QkKjluP9572bMBirD77PrRwx66DFSo8vv7Z7dlXF46HySxNk1X5VN/IwzxTJ/5BeIofNCcTPND
Ym8S4SIvgm2Fuoy63opLRwE33tMw3S+vjjHE1obZfLVqdNBBTlqw2i+nfCsuSiDJbY6FUA53V7TW
iiN6/CPmLETmbZt2lJK0NVQKFglKXJyAOrx+ck6PwzHQFvcCXyf+GVjlN1MV58gnWFD0VEHQMi8p
YieOAEolVdh0sVjjY6o3fQWIaXlaGJieMVYeaabYR0H3tOwrWdK1J0XhlY19bn2PpFYEHa8sk6e4
7ZE81MjNjuqj3ep7awr51Maif0ZjogW4R5FdADLLAztmIm8zTqCatdQn1dHjQlQKE21rAPfq5uAv
2kcjwrsugv7sTBF9h2N8tsNB21RyfHnc9qzRvM2FBV1VnduysLD+EJ397yGEYOvp6IzqPSl14/ed
Z+xWYyddXA60j3jswzyiWf97VF2+Wh7yif8k1rppZbbDJVCziv/TX4XfWMR98R1P7FMvg0yIl2ts
3gAoUjFe48nWSEq1NEtCTrOuLJHib4+BmNuXZQhVDcUmayznyTOQ2Hwmdu1EHVHuRf4hZLfn+pNL
wlEmH9AJ7bNbDvbZcJO7wVzxMx9DmoZTjwtrBoRZoM7dO2m2V1kTAlbP6EDJbv++sQWf/duu3RPS
YBSB/9ghRWv87j6urNLTky72qf2YhvM8WDWwaYeTJwVH2DI/9Jovf7SWODnobpuE22iP+1d38OWP
xZXoAQ+lslBXHmQuMdxrOkSSTew9OSC1GCRGX8RUcGG7dG1e+NysZOe/lIz4D9mAFW7FnXTvs8G/
SKPwbjnkekx8YcJdv28OY4GT14WCBLZW1QbO0tcP5hRCRUltjKO9J56XhwHzCCq7SVkQpRuLdCBq
DYp8iqxHaeWbHJ2MQS9iTzOMb4S9Md8I+NaOPgz7SiS0DKv76DLy1APf2Oa4UXZOYsWwjCH1sDfQ
L4k3MKUWEdR7yydePvBxAu/8hveg4E4ZJIehdbhpKe/rQzHLh5EFSv2YYxu7q66fxD5ST60xsC+P
u0kt2x+5B3mGnGMAuIZbb6qeJoa4OVouj2EqGyXg4l2lv6cxgpYPMGLRYmgp3H4DmUAzV3bvTqcy
YfsSWPpxORwsakNPWn2zrCOG083HkE4dytuM8pnJY7ELYe6Gc/6hUM6izi/EbhmMPu4V6NPi2FtI
Kr7FPqTxc31v+OG3yEk/wlpuT4EeYh0WH//9svwt/aGUA4MAOXdAQwlshN5+HY45MXmjpHLo7FTS
1uDMNlYcxrwTBhWcQY5f/ZyjF0aC1l8s/B/wvd7DuNzbKpMkYzFcbHd8FuJooM+/WLawX6dGHCSt
LLdYOuOplfM3ett1jPUJFpy6wk8RYFj991/jvz9c0jHwg7HRIc+K4+a3X8PLYrTJCAPHotzZzjBg
JtALCiccrElp7n9oBxs2PPfl26yPw7bSw+wQjM10qTOqAhn+oEO2LkWpulkdXK1CLmkqAzYfiANX
HP795zV/DWYzzeXndR0cQRbNSC5n+V9f9jrOAkZTTJyznFUoajkmGt7TMJradXkyDpm81VNbHus8
++nSsbkFnGYTb0oYAnkFQx/oDgWdH8fZDuHwqAdXBxAZMpdZrmw7yhjT9JPcQkiWOzgq8ZnKEOMP
/qbfAIePX8VjZ8tQCFXC+n0w7fmidCATNRQJ09cRdoj0arcmevOrnQQ3NypPvq90+pKYQGLowzsk
AUJAQZx979xj6nTZtzmoEPrA1OzixDOOcevJ63JY1qTxhJj1JwnlvxcybsQ4TDG9Y8gC/vTbND2a
Q0bkQwbCOJm1pyBMxztyyLtdltMnvKvajqZqqiX3ZWkkH5nIH7pS9HeZpy+Pu66Zna0+2tVtN7+W
mhmdMyZ4VFPWnxezG58X1qYedLcnmLQ+9gcWVTNDdwgQrwEJ1ZcmbqOTgFYt9Do5PO5QA61Jq7RN
7VczYM9QacnrojnjIeqpsv7YAoZ22nL+6NX+U5WGr8tRcOQoAXJeCSZDSbJBs+iS+8MV+9+qE1Yi
AvvIi4RndOAov16yeeHmmlPkGoKs9b3OsQxJlCVsAWEOL0u3aSy1yXtOXfyMyn9bDi+Tgbbx2Ikt
BTOLpUM4lXvgX3n4P5ZvJYyg9pm6Fdu5Lt5nlieUzrfFl4nLgn224+1yp7LvPR7bF0Y70f7xgnFn
E2svcuq7SKmIiD2bgTgDXuF1FeUf2TmH7XWIyFCuy6poX6TqTclGN7wwY6a0cooZjgb0VgPSeG7y
aFhPbjXR8qNjJNPmF3wRNCRM3r1vTGTurAb59RAESlNiIqPaXVdzjjYJo6c8fWLdmNeVZrWXmbXt
xZ/lNVaaduim30NteJ0J+q4fP3ph09AzYMR6jAEXY+TIWYxWx7+COPQ+gA8u1w/1UgsI6FGGVZ+m
wQ5PGpUQJUiwZRDZyKzeoFKWW9yufw8zp5TKlmWSUqpxihO3zg68onmwOGaAYIlvJDv1O9WQz2aW
iI91Wl4djJcWt5OIaYGy5E1p2p/hh9C7FY0vog4Pi77wEBkg7z5WZfV3LX+FFmn5NmO6dwBjfu3d
8gc8Cm/ri9m5ar3Q5R73urGniphKlN7Rn/ScFqpWoraDl6I6tYZxtGx0ObNC9qHbaAJNzsgGe69a
qjvaIze5kVEyPGOitVMsTAXibGUO426qAbcYPrkRbeoJaEYfcGfZr+w0KNVYduPhNLuPLb0/zfol
BfuC2888LXJa2iXmyuwym8afiiJcCyDcap6GZluMQ0QvYbYPE/Znxjx80wdzXVGs+Ck0J8rq9cl8
JkIpdwnZEdLdat+W2MHbY9PFNdRj5nQxGahRhxNd/MSdr3Vk5yv8GJDPlT/Akr1HcVz1wS6d22ML
XcfjMdKG++NzNMD/juIBMir2tq0/UgYl5tqnxmFwEOPFfHooJMtFxNEg2neLmUKvhh+one5uIjWA
5YfmKRHERG2YNqVYbKOy5CDlADxda5ocDpZR1URz5uEg4pxKXj5tD7WUuQOlXYljr4WT7tsJ9CEy
S/2RBZaqHvUJEJPxoWMIcl2ET5tniVF2/Kw2hrjcaKlEVrOq5UG3XKZWSoT597uU9bvXx4bn4wrd
Bd4MeOG/XFKW2U2EgkEvyYyawgU/75Dq3y13Eg3mBbWQPF1eVITba5dy50XYv2jjgJY4Vl991ylh
ravvjbw6zWpsRXQJ5yQCOwVyvmtAJHllSfM4jkp8cbNPrh+nVKueypl4Ycppf0N/RJWn0ZPh99y6
KR5TEhWEpDNNYgJnWXgqlX2QSPR7XybtRTjCIR4/eGuzTvV852NIW0H0N3dTCR8pcjks6w5DaH/u
jD9IVI5a7v6pUHE2YYCkdF5MZjrYil/v7TMzgbnJhL/OcPaDqy+ns2ZME0MBvoKKrG8kbp6HUdRN
N3iqvee073HljmG9wRrqX8VIETHqAy5M9bQwquEAFo0oiTptaHKc9rOFbXZ56tVRS0av0jgE4vzm
k84nUlNH8NEy/4q6qjlraa7KTbDeVgNGngmi2EMsoFoH57vQ/pbiRbE3kqq4Dpo412ONjlkBZjMQ
+YZ4cO6h5qUri8pFLvL/DAWT4OvjDuxhhbCLdF1Mbbx/mC2HKvpoGGN14P0zZj2hRkq9i1rxPUxm
fV/bWrVbrt7H+NXNDbk2Ep2UoHr7O/WwVBUsT5evpuZPE+Pl7fjn22UbhlR8SJzlcJrhvv76dsHE
cTi0deE2a2rmIx3+o3QEjBFK87nryp+ILRkrV5kdMmHTEIrKQ4Ahq1WPeXJ0AXuc9SBy4JbLp0iY
mZrO9VSVFJFL9xkPZ92InMeXVkYh8kNfsGP7wxhSfWfaVHBW6mZCMO1glsVnnf3stR2D6tn3owq/
mjl9ycz7PDFJTGKjOFQx5SsmmJO9yMpy0zGq3wu7+dsfJbuKHPQ8ZWuvA8zF8A3NTy3X1A+iQjs2
gHVZfC9qYR1x9xi3kU2U5+NpXW6Wvlamh8fAKy5piLG7vxJJHmtMKleeCJJaexy5q1raLS1dyXgf
hrPb2P45btOXWUUqGnPOrklRnPBz0S7M3vAKWRsihNKH+okZkYedZeMVRvq+fK+cwqewIkRpWSLf
Lrp1pNPabMTy/LCNw+PFnKnm5sK9Dj3O3dhu/d3is1seoPk2W1+PXwKZmLuBjfAp1uv0MMZtSzSR
LtYCv8qXbuK3LwKUN3oiotegOeTq1Q17iSxoGofMk5xgAQbRMuNxypyrGz4ieFIQbiMPrzHUtQ9a
3gYvfvJOo1ujNWe/cVIaPFkgmxLF+Q83YXW3+OXyNHGbY/BjDs1UmjPZr5dnCvXfZUI3YBNRwgRK
dY8aaxFO6RSwxJXfyAKgynSTcWw79m81WCfEL7p+uQY4NqMBUZA8kHCIIrDE00+7JA3gRC5xENte
c6DqwZXF5FjHwO3Y88rXYcL+lsq4pXVuIGTtrCBQbVNnQC6jMXCxHXBTsGi3Vm2Gfuv3l9DR+0tV
IXRYRmSfSrpNIRqM7l7qs8WWcCzNWzZle2q+h0tqgsv/9xfKsP+fVwqvHhZ9nMGcxH+3fhArL6Rm
0U3WdCVOsFjjn826r0FKvtbQpHVbHnQntW9YWz8ZA8OWSP8c9ngWNkbiyIPuR69uWlAv3EzGdnSz
9h57XbQydUXdCPPPsWtNaPYOpGLpbCna6u4hRcFOUkXfEkboK1zFh0Xjjn1L7qKc4/kqb/OX3BrW
nt3PhyUUgjXfP0uN5gHIdmtfOAjeqeeyK/KsTaDPxlMVG+HV1GYcGA3btgoKDZV+xZWiw3UnJ/2F
uV+DLlyfrD6eni2zhPaYDdZpeWhCaBlaSBk0eeRj1gCS1irosDnL717gIV5mtuj6mNenAd635n0f
9Hq4mkNdPjP/o+dc/njo6gAoKPHou5fasQ4FAa9dAIr1VOD7q2Kao7v0OFJ1fGnsgGx+qc0NFgQG
uIupfnGrQWA8s5Oo1u3EKjS1EReB56GPhD7rL3d7A8rmy/JAoQHFKUrOh6/jXMaOpurHtRk1w8e2
TcqNpxNTiF0neXdJ+pBozVY+5FC80RwjpZ4nZ9eLKfxxCHa6GKiOD70JxSR5vIQBqeqo1dT0rxTQ
LEJ9NVIXyKFFVK9Vr6tKOAk7JHSBm4rchGwygFw0NXuPKYiVkAazQ7ZM/jysYkQbimijDXtIK+U/
TGVQeNdJaZhXfld7nXYmGr06uurZinxP/OJ5ihrKphWRCh1bC0gY5NhCNPo2P4W2ucOGAg8Flxpr
IDvC5Sm6549//9jI35VUG6eLbS+5Ks/is/NbAnACb0AnqMf9Re84wtBHikEn/zySS9xZCTP8FLTp
tg+zfrU8DZ1Sx8+SBpuihJKtHKGUyEyDvOC6mmkxxe5pACW60jjKUc0R8Y3+QEjuRru37JK+9UYv
19JjoSymXD+Mau41sMJcdTo0zQ6QUplFR5GRw6+xP7Z0bO/pkn4nDC2fON1kb03NiRz5NvU52cAC
UPKiaKsRfNyW7rrscXn3qjNZc03In47VPHvl/LQMUwdHnit76s5Lw5FeZx8WZXxgaxP0nJfJilH8
pxnuJRk196Nxgt3ivJvIoK1fTWcy/XKN4b38XGm9vqKvAcZPPz+3pvD/cEsTv5I+UIPgtBkq7ma6
+Dc867ewW9CLWZnLKIOLzQI4dYeeKFnXoeru6bjzn3s46hziq70k50Ii0SE4+AjRDzu/9do78mu3
YYiif0s6PzhpypKrU3R6MfyiefIzk0bgJruSnTqRFhAXOfUcSnoUI+pYIjXKcr324o5oS9VI4+a/
X3xMOn5f3Ui52kj4MKRIusKU+nV1Y+w65nj5nQ0NjeP2ERyqNGpxRzq2QmlXTwAtO0roGDXa5meZ
J/YhSxqf8QKz9CjqL8sGuXe7lMOtgAy4ZJf8opWroRlwbo+tTW1PRb5bOclNz//5WEhjoACvhuWC
74Vr+RqQDt+XEyk06shvull4z5lFuajMTW5UmM0GaNBV7XwZmVYei6gtb2BtgXQaDc1bIGNY4TBT
Wa1jnwJRUo6tTtlGEJ51bf57+qyeWY3nPZvzcQz75NnWyubMhfzyfxMBo3R+xNAcdjGED/Lsk/55
OYaKkDCC57pPoPPlflmBR+SEzfLrL6/I8hC6/S2LiIG6XQX7W0/mL538lNt9eTYkjJjlFTZUPktj
RnEaapctQfWpInF7l5QB7QuYrAdwDi0trl+SIqQZ2NdflofMnse1H2c2fVwVagySid7V0S31pjsZ
IvM8uh2i1dQw9UVLsbEdcok2ufWtK8t418etvsIbjE0u06dTktuk+ezi1XOJGgkLrC6o1OC8fM+A
v3rCfzGvlj/t8CEAd6SZTCviD3lX1dfHzEwvY6rQF7NBhM8J0Lj2GSOWUgMYC+gJk9nHbpv0Qbfr
MowprQtvPqmr26IVyLk8cXE95tJ9FXU3UXgM0NlfM31lcJQ3x6HzxTqYK+15UQ8fChzmp/lWORkF
bcKOnrte5LBai9tQmvW66+d7rS6HcKA7dFns0I+HbTkBFHDhw27CUITPXhT+/ZAQQq6qmda+Cb+U
HSfjgZl1c68KQr6CJoDljB36Sbexbbc4LBfX7IZfa017GuLMeyHLHK+ctrjUusuwqGMBgfZILK0T
3VljZ7eupB7smoJRKK2xS/S55eCzLga0LmJQEh+qbRPl+89Xy/dapyfEEhkfH3/YiNMITgcwii9X
gbo9THGLrX2CqBHNhvWS2t+HKszfdHolTrSjf09Dj9I3L6YciU9tKb+5vkaVBPCBWygLohlDE/cn
G8flbm4ge9rYHXfEQ1veSxTsNjMgugwRNjAfl01tyfB1Eh9xLK2G6kMx987TY7vlBq9xHEKTUcIS
LfO4z1aGT7N92TpHjuvfllEnB393Z/cZBH28j/ydKjTopeHXsgyg6CgHBHsqVGF9+InBk7AVaeou
6vI3EOFbzu7iHqXFc9xF0yemOf0uc52ZQghqT+s8GcBGsZzT1HwCF8q31PctK7V3zK5iuGqDfWhn
VW2JUWOwG/MZHBI2hYDantJumtWyug0VJUQ6PbjrQhvy42M71JThhEpH7m7qcfoS9Rm3aWPbb6WX
QsZGbmVu720Wb3Voet3Gcfr7st8QDtWThk8wL070+JQYDPZ1teFavqI+2jyZOR/lpgrRYFvZ9msd
DH8Dp1cz93VNIHzW53HLHdGZ1nWWBu9uoN3L4rtQu4PFt7c8mKU5n7oWk6A6Ay4/K0lqw5wGdQ+o
734IHkinGyiRyW20yuyH+qJAcz+Ei+MlBo5AFN3Hi1a02WZsuxZcXgEYcPDvFPFGeyMfxHooXP9e
e7l2b0tGH/w/daSbFz8aZhxXVbWjK5qit4TSwSmLJu6atXlJNHmMZ0e/kMXgUoU1eYDy/7JIJbMD
oyNxG9g8ejafBpB6R/Wj+VlaQDiqQ5yp/3kIbYYHUivhxqjv9YmxD7PiIkbRHCRFWZScMK5JA0k9
Q9DEt9qo5Kspx2NfOeV1kqPP9r0jbfh5EPq87tMoOU2BXZ08hnl7Ey/cs+1+I4aKRB2ti2ruPjy+
khAxpwRfiA1VBZ9pu/Pqtjm2+TyvF4F5eegcpiyU35ppkz+icFII5njLyHcx/Tkq1G3PKR19UAuf
bZtXSe3APDBM+1lM4TrvczbNs+vgacaHlEoneXZkjzcyzKyrVaQna46C3UCR9i3hhkuQPQ6pbizv
8dBbLwaX12RA5jU1ZgM1+D/lw5Ol97cZr5jw0T1E+mEYWLWZFV8zXOke9yfSTHSuNI49XUFiz5tq
xARZ9MxtGK3uHNsJN1ZksI77DSdUlxPRai6JX9iT57xXogsu5NaidTDI5RSIA6Gumfo1BFXCCJw4
zdzsBNTVz8z/tXUGK3nStUCc2tzYt3Nt3UfBX+cGNcQc/PsnqxjeFn3BzNHvH6+j12EAi8PJ2Odl
T5dJ5xrMpPGXYroID5Ne3gkm1Re7sp8cPwBez+W7PGRcs1PQ9BdTfavvgVaYWFB2NbvvMB6Gl8dR
xe5G/hozdp7wsjlPQwVGAadah6dzvDmV1YVrr2WHkRnGNe+Kb+grxNikXnLcXfIuSSqT9SPIX8OK
VWWZWGEypqenxY1lEErf0YIyrMqH7s9MXyMAzJ3UPS975LKr/gq/ol9rB2uxQXSB4bP44gSPSoPt
OrN12ULBtvWeYVFQnSI3yvGb5uTTp9qm1NyrDw7V8BuFukTs9eOzQWmfF2TTqh++abPAoKYeHF28
PUSgEC/jkkWwjJl32NLtS5d8ibwo+By1g8OymKGuM1g7xF6S30VUf9LoVnuRWYhlE0I4axn85z9s
UX8Fmy97cEb5inKnhrKYxH/doSaVZtu+1XDmIUazXcb5LWoN5qpj4ITljVxLvmtyAXTMLqdNHNfv
A5PhjUkVR8hP5AGASNh4jV65cZcIeg51kTWN0EAU9KdBHQpLux43ibBioKBuuVX0l4POCOETbKGD
nWvzNkbp3jepDUfBiazLrB6MEoAHcyxKMkCb4YKaHg64eUxTNqbW6yJdAdo/TVVPf4BKjj8mG2Fr
EAiRJEsCXZCXsyiMSIdXKp/5z9Rbuhjr/v2VhPX/+2afF9JgVg+3iFExsetfX8oGEXx029Ddhlmz
Xzw4tsG0zdaLeLP4mjSr3wqLUqZ+csFTWP29UrFnJNeACrRMxyYTRNu+8dt7kWTRNnE+kXjjPtlZ
OTaxYt5xB5oIdWHow47Yoyk+l1F+NWUscZjHkEGUuo2G97Oq4uRIQph7R9f//aosdj59CigtqCi0
hzHB4owityuTqb/Vtf1CvNTYPF5CEY/mbuEwmP6MXGv4+27y3I1pVf9D2Hktx40sW/SLEAFTcK+N
9o6uSUp6QZCUhIL39uvvAjjnzBnpxuilh2xyRLIbqKrM3HvtdOdzyRxpL6HnLfY0BZu1PxAqXpMK
8zmCtEBXiMVNZsip28fmdDaSdA9hZg7U7hCt4NHgFBsUd1kj0gfxENp/HWX7tM+/FECwVmC7AO4u
xlC04JanB4b/iHrgZz2711RODPDU13bleGOYG89FpCVbQ6DhTPFpYKTp6oc4TPV9NpBVhkWJbDXn
rGaOfwaZe4mqKHyysyHeJBHZeLNFj2V2I3vsRou9ZRk2Z2r6YJfhtNZGWCQ5bFMXd3+RUaGnwtn+
fQ7v3BTLoTaal1SgzO/mvG2p4yIkE/QS1GixgqaQl4Bo6aLDfJOXrrrJLVaynPHeVtNqc2OTen5J
+LmYjUay6mZ6wgCpH1DioK7VVNfvlwcjMFep4zi0FP7zFGnjiLkwuxFWJI3Pb6M92W1FGalexHlt
ndTdD7rHM5RDaFs5ZJAH1W66ChDaoBfkVsyChrbJTlVu+DcglfUeBjXQDHJK4NSHTxouMmKBkvYg
7M1StklzRLqET2/VwCi6NQ3ZduFl2YSXYoIsCnhdyxLLcTpeK2pw7UtL0GtgWcDT0a2rajQA9kN5
cQddrIinY4rD+GlTVrF79CPsm8izdzqZo/RjjZyuV09ZPPoJreCYgXBo3w9FYu1LNYv2Zc9M2c/D
H3Y6DBd1pMYkXGWjZWSo+rNiOeyiblvbKXvxYP/MAtOZp1FcBPM27udWvQeUdg4TKzxN4puchVT+
qOPgbca3RSnYS9nulmn58mBAYdvrvA2a2T+oIOMPbePzKzNE38G+oyZMB4Wc3rTOd9xOwTuswGcO
IuE72+kKatX41bH7i5IpjBLyCRXO/NOWn7s86LSdiykPdp+bZ99lDLMIzjHGFrljWKTXKbbE1U8K
xOBdX361ElmvVTQytHuU4GjrgbjLMTqt4ueyseqL1akRAy4dkDgh3Exn6S7ZevvD5P/2FiF/O/jH
fHFzsjS7XtySeV7UONTJ8oA1QkaXVOb5hqXszFBPnue/CB9w9+QT8KkGcfheRd1FkUV/5JV976UD
vY2YhrPijmTNYoPekXGOGHvSEeEn3EpmryGmBOCcpsZ0zhKpr7lp5fETkNIYiXVctL9GCrf/s2LI
zKbeLudbOy7sIwldvHFCvtLRcLBqwMofi/Q2WKnZrwdTbkcTz4OmMgKrUQDvcxh5K7/q2gOeGjq/
Ws+2lNmoBOqGCabsjckbOYnhYFOx2BhBUa6WAWdhvofcMBCBCtJ69HKD3T+9VanTn43J32YY0l8i
txs2EC5B6pREMv3npLN8ZHfuIRIiOtIX+6LBDNsQFeScI916hPUwPnVZa2E7R8gLnCv7Q3yd+E1K
pnFPMTwg2RT/4W+aXKDIWcwFMHkTire1nTX2cXkw//vR8imZFshoGnL7QIuKe59Q3Pn0NNyzBBND
wUa3hVMFrkhNbp+NypxY3Km2GCtGSnIKmIYfJkxWtVb0p8WHuzxU0yXs9eavt1CiW3zs0iTxSGFz
Nn81xnUDujX7+XZAs7utcHaYAj7u4CPErTXxnAVkGTOLnUWjMgHTNJX2K2jN9A8no996dy77OHnV
LI0O+mVc5f/czp1OG9wkKy2iUJoP5qb+k6C7dfBN5kVjWCpPQWM0T6mNRVm1IPt2+oBN1ofXyb92
FKPv7ISDyx5QYP1gV1qFuSStNoNuH6o8TR8r4uW3lplbazOcHETlZbX3Z3ESkTb55zAwSVQM0fR7
Cs2sX7Xa2i3FjFOiR3TpwHjxMFDEKZlzhISQ7XOqCg+A6HTEq28dZr3QbARB0ET7C4okhKUMCtdC
FS1Rza7SiKhUuzG+x/iq/zB6nl+f/53sza8f6iaV4bOq46n4pburlwoBkpZteZNmAKH0OfQCi6fL
mI6ml7of/378+g31t/w4FNMsUVC9deOX0xdiCkjRpFDNEAlEJG2Sf4QsAZS4wtz6hpju+vEuGxXr
ZrvhA4tmsPZB8e8geinbmiAuH9kw6X2nqMOtEOcoKcnm2S9gGtibt6mH6vuJqQFSDAdnWo3SGO6n
uQhHHkYKcGn/SUn325nS5dLnLxMmYkmixu15KPg/Fsc2FQNdW8E5ODLEmbxdXkT5Uw1Fuy0K29mE
cRSQbmv05K4Q9exmfndnDCNDozEmK7yrGvqHw/gFMki6QQvq7JdPdW4tST2wMZveP9G8vkgRbpfT
41KwYjKhSvyPGj7IZX6booSAKiM5k6/peAhQOvxQI+qYsrmXcxpjYdVICwKVuAROpn+YFfx+N1J0
zOE7RH/wYvA2//OFUEZuOwPw1F9uAgRg5cVuab75U80v8mY2Gebg+SGMWh1eHpZJNyCKD37dcQqr
8ChZ6VdJogx34HAx1GimsTE0/Hg9zPM1UKgQpj8hhq0p8Ho0aXJVnHpiqofT1R8usRXhHGZNvEjD
PczcLYzulvrsVrQHIg1pVUf3cRM6Cl1kKIqUbNOLPRnt1c/HK3Zz+Z7RhCK5asRVME1rozbJXfMD
bNaB1M5m8Fqzz9+3ThQ9/Pu9sVCL/nErIm4yOfqS5OHyEv6qAQkaNwBpVnTrGrLiSY/tbu93mr4H
ZPBRt+MNyIJ7WZqu6YtACeOBdjMfJlvfo/pQ72WsCyKNyY9VSgl0mpQaoVBjd25e79SKzi+/tOI1
NlIy4AX9YyCp9ukIrUK/c+6Xz6IR61enAvwlyinqfeNSYj+5LB+ZQUn9GcON4qxQnvvpAk+D/FrG
Qp8lSK1V2iaGNc9aKyZiIyINNWnEDPXSkdpwcp0WlpTMH7OgOOXFoN9jDHgznbDf9LSXL4aDLTyg
1dpVZJMO2H5Xdd4fFirL0MCEKTrt9Lk9jw4Lltu8wTgBC9B8Ix7CXw9TrVyDXHxkSCdOrjoEhReP
6XQghurIwh/ftYX68gl5MRICm8qQegyRzdjp5b0Ks+Hl399R89eyHSA1NjfYpua8l6PE+uftIJTE
TsrajJFnhsdBiWF9M6XPj5RRC+agpoOIgjt+n1RnOI2AOS9mLb9kgNauOvMoOyrvFiHK8tCzfogO
95NTQJFmHKatxAylXh5kYUs0aBATQZAiHZ7A9zHvTk+QuQG9Lx+SNY4zfu6oEpZN99fiZA8OnBBN
iMbHRc5WyN5dS9tvjy76lk2VC3+rtAzrWwjNYa9u/gaWtHqK4AKrtApH7Ir+K2SkMdp0iZzqTyei
34p2TacRSOeDMTXaevuXXZ7g4dIkhz7ZjA3FJYSWS4krGz02H4V1+yPRArTB81PLF1mADUCg5B/9
LVBcPqrdkrYqsbBBDwprnfk+fTnscy0qgL8FAGbKgESFuNyqDl30LFUuBjvvrtYMjz0+h/dTbGvf
TxgxZZVA4ewySupnOFtLh2qEFPXCoNPclEgr6CVYKGSk+pDQeFhb4EofiNIWa/ST6WNGIu+6t5vu
sZcWLZRJ0f60Jv86v52hXIzrDU7sJvqyX7U78TCS49WBMk98K1dXnVs+4I7tV27pGpgu28MQzTqT
UjJFmqcm4cj4TO8jgOJVfRaXvghe+84ExzP5X2wT7yaH9AboiP+FJRpyeoCxflITKvyySaiPEstc
zdFPedXm8EpbGitFW/icwdv0KHR0gqo/PMnWlu/TmDwacziWItovSuc0R8KacHlXln8O2BgQb+V/
WGbt307XAjkpoBjOOjZnxl/3qCCvSZ+bnB5/Eyo29KBsCVP3rOFKfjQD1WNEy+ao0+lf5lNRNfWH
zkaRBcwLb316Q4rhPyiWv7InjQhn0mKnBquHXxELqMXNMa2a5rh8tDyIytd2XRulnkMo3GFB3y8P
xX9J+KHFZJ0xqXYLol2UyEOU2MXZbHJxAGOKl3BIy3stbduDZUscAR0698kNnf1IMKlXM7X/RK42
qrwoTRqsdJhA20YHUBAI+WLOTrOlqanEq5kBHHSwoGjyISfIBk7qJFBP9uTvNDd8i4sBEa9TVeXu
s8fUDRqhwyzzG2L1yMa0sRWrJkbXpI7czajnitc6NW+3Myp3eTs+UP+5R5I3iz9cyb8vp6D+7Plc
YcPIQFv1y+ERlFxNJGXQEW+C9ExtLfeT8xYU2qa18QEqmlQ3QlWVo7AShhNRTDBGQ+caUWu/1ewy
uQuzILnDr5DcQdKCapb2PvhhPl2e04qgJRkIUA2IErFeylkHkg8ToQpDyM8YqBeeOhlfpElcUzSE
2hr9ZLfB0gsoZO4T+jRmN5/9tT7sWvzderLuENpsq3xItp/N8bRO8SoahbtFiCI2IbmaG/rn5iZV
gn1babknSQv3wnkWWBZ5+tnH+ffdSZ93n3+cNygkdUpMFeWDQ2t5vlH+59SqUiaOSgsOJi4xBS5U
uqquiFOIqRxzl0g0vQ/s7TjY4yGsYzoHaWWvSrXVduaIdjklJlDVOnPfD1nNkco4DfGIvW9UOZam
cfrQknFcdpx13fkol+aGfv33P+H/IeJyIahzmrlrolB2fqlehI6yUCt0CdugzXcQViFtgAOyQBFN
I9snFYOjxqdwTMFq2qnZXTgmQsPfEeVnbF0tSo7L+q+3kPdUQGo311C8voyLRxTD7i3y7S9Wofrk
U/G1TI5XPx53CSlXbjg132pWTm8sc0i5dhuviobM02Us29rKPsAnscmnioHI3EfpBzaUv8UxkUJs
kl876uZT0pqXwnpiSz07YyePsYjbv9TQ0vLlNR4LeEQ1aIplijmqlOdxED04mdqePi+2T9Oh6Dr8
DxMdZSEj/WJjwjy4mpJ6ZoHVTAtJb42iftf7KkM869hPxXetF+6JKMjz4kc0w6vh30MBDfd6rp6Y
9Klbk0nlV3Dd5tx4oZn5nD4tUxg8K939aKJviMB9LeJTTSP3ohBEKcRq8PPf32371+MUem6MXapt
z6YlatZfyqzYHIom75UIGslsybCTWL2DrUcQ44BOrO6CnMb2fx78Rl+jTnortN4/m52wbxqQxqpi
JrJOtcj+IphfrbTWQCfOab9YZerz0BndUVWQ0/YCicjy9nQRsEFQIdmeGctIF9+JQAEkc6ACNnnS
DcPjWFUMFzmcs4IP+wkrvznX8ouTlhgIcma5YHQpSscr9MFe+ynMnSCM7QO+f08q8V5wuGGO25Gd
UNTTrs8SGvVEw2yVwUK8E7b6sUrW7vxJ1DoklIeFmKmjlyCJ3fMyS+z9Aiy3P6fW9RDEm9Q+f67f
uQMKQVU1cCy6/qGjzkfa4IRepfsCKxfJeX+4K3+rAiH4g39FTTWf1GzjV085VVaU+1oEZ9rs7cMi
2vgUPg2TIGi1oEz4VHJEo7mOhA89fUFljMrZ1UaYe3NQnU5j4oQORU0R9SzP1PmknoL4oMIYelJJ
TlpDC9y2wkWzA0BvsenFSsv3sINFECtQ6MhmHFefACBHLaMDIKh9PTg9Dcq+j695oWYrutfFTm0j
c+MKSuIeDfRrXxnVGelXe/lUOZHxraVagIZBtO8+c5lMYyw4GBNsmazs/2B6ceYr+Z9LM34AWxU6
MQswbsUvdXScWaIhEKrxPnU+bGY4yrEOnqlZiXuZ50qlgBQlzaZbmRTy96Ie/VUW9JtmSrJjCiQl
tAJGK+S1EaAGEWGWrZvC7vd5pWFQcxIGMpS1Xlg6AFepgC8mPITVhOhBorZ8YdibekEsghe8Yilp
KghBZVbH2wXeJDJzM6holPvQv+8dG21Sobo7HR0ajOFwZ5JXs+oSzd2jNoJA3frhto6KTTAy444b
Xb2z0oeOweJjLdu9TxP02qdMPxQdSY//CNysuJBc814HLueQQTcxb8KC7N30NhaZSX1O1sI8nWCP
G73C6qAmzLY4WkPnKUFy5+TlpZs9mYTxvWfoDZizod9aZFBKn7anPkiZsyPDjaMM9PXsCqhgXq4w
mOZ3tbK2Nf9bWAbOFY6P84eu5e+lvokyHG6gA2EOg9OvZ3KrSN1GcvT0HLWBQ5z6lafXMruDoqGc
Ilt7p7GvbJnpxSh9na0y5dNJhGO4Hzr7S2U0BcQIOz/pRYMd3Rj0fVln7tVGzIu0B5kp2mUM7eNp
mY6ZAVmO5D1ZRMHcFaWBvi5RfLCEkqKU/W5PGZ9eYj3uIIWHGNLK+J4Ey4Z2rglEl62mz33lW27I
D1EFwZ4yCySmMw9s7ORnACDlmNgkMhhaeI2HXr/piU/ejgO1t8mLB8uPn4B2tBtc8BIzogVCejAP
Wd6Jt77PvsEFau7stECym6Y9b39o8f5iOj11RW55DtcPt11mrGZEyylX3feRITVGyVjZQGZw0GD5
wbUYcsnQio90EKAbptsARYuOOWvp34+iq45T53brCNRRMEvGjLR8+vftyfy1SIXnjYuWdirFFsS+
X/s3Ro02KZpyXjd94py0aEBHkYRrKtFNj2J5rVuleB2nxqTbKtpNKevuZCqN+RTnI85TLbzvDWk+
cblOaxs3FhDkzPWihKZXNTNZZQfCszFGyqiZ2Iok9avjjMPd8sU6OLZSiV4iQRCUIie4GQrU9Fga
OCeUOGeC5iVS/ZKkP5Y2f9ugA8zrVt1oehetMLjPZ6eQMWvWYsMUctzRLypOfW60q8hGSCPcwf5i
ptoJHgXfath3KGZCaqlrbqSmhwrP+JZ15Q61fvsjt6dbMTFP+/dXeZY7/FrR0p1SLZByZH659u8e
Cz0drT7GmOV9ngM6jni4/QIud79faeT0rHR9Cl+lFe1TAly4BCSQ/Zm50SXuc2R4jsldlxIvuQU3
T7FQBuFK9payX7xHkZsM3meEBnCKr5oT7BdgR9q474WZRQ9CUGLVU13chhY0jE9q/KE2ox/q4Df7
mGp727f5R4aO487P4g8jx0ZBzgYMAhk9mFV3nUJV4pgR0utJkYV2fbOrmOp/hpI36xpGIHHdnXzQ
81YhukwvSCbUAlRQUHPMak79YG7Obamk0kvrwD7lZnLCNOzeixJ/Hg4a2PndW2yr5jP61/4ec+6t
tYMHrcuL50KU+iqSWXNMfBsWHB3APkzNu8UBbjpsxyyz2Ybm0POy09C2iD2nwg/O9HKxpqEjE3e4
YTFVN45n5XFx5iZ2HkUSvNJxK55obt4HZUu5E+ZQPuf9Ku9xwDA98RLq4Q1rWHZLTU05lQWLnI/u
1Gtzn6DXAB69IjCZuTbSS8uv6q1WSiLKdB2GmEv+8TgyO1m3eBDVATi2SBt8v7PBfrAVuVE7ZNDZ
PLwPeOHucSxom0KR5c6JmWEZna2vWzcwbyjlzVUYuvk333KeJt2qfxr5HdN0bazsd42/zEvw6qz9
Liz3AD5r5jaUz+4yfhx15x7iEOf+JLtfGimZoHqDHwWgXCckIyf0HoQ0AuR9GePwiRptUyqpQbKQ
rd4NAPpWGjE85ey4K8J0OJMcWK0G8VHSCnRWRHe/LfIPZijdOUcks5+aFnxzDQIYRY9V2FcNyjCm
GLU+Lj3h5VNe5FOiJPhK55d8eapv/LXdKOHRtcvyKQvr2yLItilb10Wd4SSvCeaONHtciWHU9hBs
4D3MRtYqcvqVTJwf7nweW45gywPl/RsKzVOvQ5lZ3P1xwg2U24yTMy2+2GHDX23PUSGkb32eVqxC
gIWB0wOBFl7Z3w+xIm+c1uq176Ay/nS0YOR2zq4Kiu5TR1+B1P8sb7LIwQ8n+nEjiLrkvIY6M4Nh
timaPnq0R/cUxX3xStqivsHA49wBhbhTJJDsaPZsOFqyGv2u97dBHZqfy7FSkMaa2cadyLFqLMgi
s6m6nSBFFyGIqbyTycK+2gk21UivXiYO4A9L+9Z1Bpymfuaf42QKPe4hxPS5dbeABYbUuHcb/0Q5
ANeqdOWTVHAxGW2uwxYNn3zAQK/a0CNusyDwzf+6pVbB3eLNomqkYLbzca+VkYIFSZbbUDPTe5HV
0R74B8PwHtdjPdbxHXNclLOTeFLQKLwgsL9b4qHK1CCGZJwMCqVmuKcjZ11Nm/FiM5UI16KgW/lt
kb+karGOk7j8GpWtXOelUiMxR/grZVj8hWRI4lHuIF1H52iYsODBomIY+l2JI+PJRy2FflDSAhwP
k2O2H8A2vnN+sb+ADwg8BmDKCU1CCsAoUnYJ+b0eGV/xY1yUpOO5zW05uP195k8YliLRb/F/dm38
oH3FlF79hZzA+8tpH7mDNVuQmwmsxPJRDB3OtDkjMGgYtwglmlPaRYO/NeMSLGzQd1c9NyVByEQe
IRD5VhmRRmcWNnYblOSZNL3y4vPFvrbdYza5wJm1UgMmZqjn0i+fPgnyEa22Ax6u0ziri8cEHG7Y
Wc3OqpXw1Djp1zyK22PZxsaqN5r2mSn6h1G5DB1DP/iLMI6dAoHwhZZcfx6dln1XBidlprkFRb3N
gqy/KYJrEj4EqfVowNeiioPv9LLKfZM6E62gBOfBfMZto0DzakFqtTrVcrtMr7kE2k2sIn5YNH0x
t47oiRI0qvRbLxTfU2GtXSqrae9I2PRXhZ0e7am2b2oR/hxGB1vs0BabRRVJwmC/7SgjPExHxisC
g2w1O6XPPuCdGKwYs/5o2wTKs9Yu1G+g1h8dLbpTnJUsroVJpNugO0B6g2sEe2mv9Hj4YRNVm7Ai
tsmJjB8ijtGNZixcQa4iu5qhRUzBg/3S/EKcWLB1K8+W49Bw5Qh/SYwkOipQOHTDjB5SKtmCEKDT
p5ANI9kHIFI8sgv8iLfohOgFToLbBFc1mMK16zsHq9at787QvQ6Rzp3DPG8CYvkQEnHECY3pfEvx
eVSSPjgGffr62YZDxEslSd9z4Z4mkEIRjurETxJ0mn5MYLZU34UwLNynT3qCkp9TMhmyeuovHJKa
a6W7jx2z2eXHh3SSlVKHY9nMkUQIGa/L4hMbYwCcXXjLEtNL7WcG65N+DhUq5C7edli0mody6sVX
W3GL3J+mMuGmnpuPSgiwtmEG7jnYmc/0a3MKNvj289KakRnji7u+R50OHGNbgg2XjhF7SX7LrMY5
OU7gpVNxVnN92NKv+gBixtRdn64a8qK9Tx/UBjN80HQyh6PK3giItuvC2cG0rYCagR+jP46Qp/7Z
xuT0TEr1tU/KVexGAhylimDOIb/TjKcfk8pvPAlQ/SaxMY2qA/CMsYnXUC1VeCtJLMlJG7Jz6VKo
1pqtbcY5lDjuOQuPBlotHTEJ02+NCqnUyMEmR4PU3ZwUL3RuoXlBb70r2j6iXAFRIGuJJq0Pgl2p
Wb2nBfkpImCoCYHWmkI5EDPqGcJ/mbqyX6H1dlfK9yqGrgh/TG6HcEZhxm9Jmt9lffpDadtLXb0F
VnCfheQDtcPexSukFOIOQVGplG8WMyO16H8UpH1GQXyv2cHJtXc4TA4twYau359aS96EM5qbfmre
p5jcnXTioKU3yS3NJs/PtATYdtGtsnJON0nB42GVZX07Ji5fKR8t4gxca4cZgqxx5tY+TSzVxEKN
iT5rAZnkg8120F8HDUCLXWEUqxKxGqzvPlpbr3F9udFnd4EzzVKzPCE1CUmsmozb0QaelTEtErV5
pDoN1vaAZsYRBoWlwKya4luTqZe2ItjoJBvsiDz5PtT6AYUlHOrJ7B6TZHrQmP8XljwDyPuqZCVO
gWAXEYKDT63DSohOIG4mVt/2XhJmqAzqy9DldwNmBgw+B7dz10lTgPvKS7SE7TmMx5vRxIdA1Y5W
bH8djRLFMn+/74OyGGdEGAc3SkP3B/wVj7WKUUjL3hQZxNxVGf9Uk3wTqjK/mwrQ3TpGE8sr5hPa
PuFrlzSGylLsuz57HfgzR8U922r5fcLc5II/XxFcoqLWkS+llpdbIeL9RKyFZ4x1AI3T5m3BWKQm
bc+cvcDeNj5AYHqNjOZaRoFzM2X6VsFDXo8N+SEuCooVkF4SqboHkHsb5EhUe/q+Jp1HzbN1PxP7
LQD+lTEFWASpJRw0H0UCfToV8bm4N0TxZPvYFVq2k0m6N5F31epA4T4yg7tGU1heiHWG8ZkkFfM9
vDJoSneNLiTCo2LmMmtvDnl6jejLtdT9FhUTywAzbZbb3v3ZtRZC/5arr9ceyCT+Tmjja8J42HzU
4auvAEfg78LgBKkPsDPcW2aiCoYJ4ijq2U1ZXPou1VcdwMCNpuL+09Ui3mghAUV10Jylooy7XFG/
dUuL1UV/RNIIqxnyzuIKXJBbqXghE/ShzaIPXTN1r9PqYhWNp1jB6MeigMBd5sOq5MwytN1zUROp
bhKaHUUq5ir1RLOyRMlsHMER9CmqwAm2SdTygqZFioq1uLNFy/s/9vRnG1QJfvMYuPpXggDj1RSZ
F18LfC4FUjhrhgp+e60TLDTQ7cOtGtuE+9If6/3h5Ns6Vnh3ULeuDMeN1k+wFrv+GcSQihU9/BFK
ZadV1kor/AO87EMDDYV5aQzJkT/SikZsJyYexCC2gK5o4NoZLxXjuR9UuarMUgcZF50lMvv5WqiY
KNrympKTTRRCUREmpJfxu11GMHzSrYbK3dMwLm+SPLqPk1HuW6u4GXGI5WJ40vhzN2M7x5GECj4e
aEmKavAHS5JMTWVfldFPU7pfSA1C+kd/Cq7y2qVzvk4E2RsWMuUc6h85Mj8bc9K9gLgbMNooN9yo
eOK/0y6ecrkCEnibsOwlJgNViK/eJFEGM6Q7p2ZSet24LelFrhNOLJwiGCX4KDYmvfF8ZsPkWOZH
J9fAOxg+iGHHHbZB8qSCkpR6JY8N36uayciCPic+p+O5AwVKJwKigTGWV3yKm8LoMN4YaM5KWTzn
U77J04zUblRmECU+dBHrG+KVgcOnkXLUPsoK4Ulj2tHB10zbaynjV4ZPqogowQoalXlTVJfjOAXU
PveTdaYcVYswSljyMAWIU8j9PuUCDo3LZISv1si8hRNotu+ssN21pTasUWTKY3WLzeQG+SN7tpTx
FklWFpAoIRobfmBjdjs2fnj/8Uft9uMlGfsfuPrKNY40urYa39jRMRWorbhUMmvTm9Z6hLp+xPqG
RaXpJg+tVgvKAGYApYoXReRjOJJiwbagbvOq5ytHD5lzaCEzhsxnzzFKT3fjkZ9fkLPHH5PS8lsT
mAFl1yVXEkH8RonQnIjyJ5TWFHdbgle7ZdDGWzW3M+1V7nfiiJKXxnuU74dQsTHbaJ5LUsZcteMK
URvI+V2CzLItEIz4Yh/QD/PIaMzJIVV38L0TQtc5rGlxvU8tTAk+igWnjosL3Xo8O+q7VBFvJXnu
0Sr6aZrBx+Qq3ijaW1+qZ1NJIaQNF7ORz2NiM3kfHtNav9GNY/ETckd4Eik/evpIkkrCiAILECOf
A9XZ6EV9or/pTB8cPVKee4tFGKPHUXf87FgD8fMsi07plJnfwrFJN5Km21aPg4d6EMErFjF6IXR2
XQsgspWX31J+ma1vGu/o/zYVvz68c1GsUpBKlj6CTZRnuCnvsoHLFQ9PrY/kpisGssfHjhtu+ELZ
mJ/LTPLKM58EbnblVGGvxxT/HnIUsnw1xYME3YI+JLu8yb70U+Y8dl0XHStNRLRE5IB6V4+u+vwQ
o/leTyp3Bauje3ELRx67UoJq57MJumQXhf2hlZG9V7lsA8pv8rg4jVgZajS/7/C28Jq6NgsQ9c4G
unh2UMIwOQHcGlP00I5dXzLfgtPGUo9bXl0T1Ql3q9Deu9Ap1y3AMa0HX9a0gARaaX1rzOS9cXtU
WwVhDtLeIpvVy/xjioibZ3wcr4Q7e8mVOckHbv8Qq/sx6Pd9moXrQbR74Wb4Hk1qIS01w22p1vWl
kvVt4T+OdFB3WaboW2N2T0xTscFT7Um/MJ8p/bSLaCR1mRFZz20zlpfKAdW9fLUy6+BiBi2RBZZu
PscEC1PtGcYxcKwBbE1lvlm6fwz8rnxRIq3ad3aAqoxg2i9VhdhusMw3oJ8sa1iFzu6kyoeBc8+q
mr+QmcHPLEnHRxEDMwlFFm+W56f2nn7gwHiZiBwL8w/8zeGHg83s1PtKQ4/MEp6Z4LtKgByfDPKD
2RB9d1hHVu5gxuGQV1nFMzFx9b1V1i+khHWvTVhkh9glCEFORfcqnApoE7vLIZ+/mtblU9Ur9n1T
NuJW14h/56cnTJdn3WbPWv4nLJItuhLO9qNVSXy3vXzoprS6RqqyJqlEPgAJkg/L81P0pugTLdD/
PkMo1J3TtPHZ1f2YzoCjsQwUKS5rVK4raQTTw/JgNclPUOID0qv6r6d0vbyzQXyeP79hfj7E3+ZM
iU1UBf/j8q0KiuywyU8KuUucgtuveFcNjyzlfK9PSXOwVLvi1x9BQiKNo7rX8KOp2buOe29NiF94
6Rwnw04+27lYvN4zOzgnIm1f1AanSNI1gowbf3rR6Isv36AMbew1abHRjVi5pKWqMsyiK951an0v
O2XyFD2wv+WuuYPw1+7GPFWpAnA2t/1kXiYYHq+MsnCDpK+MismVqAVQWzdRX+16aHc0eVxi49SB
ED2N8Y/pI02bmmJLFdNQPzLrM7PUwSYWNze3toz7QE12ra/2F67wjDTB8SRdV/3GamjQ76usI1Jb
7aa7iInn5xnysxhEQ3LKei29uY1yxz9dU6QzDkr9OvWGIpy+TlF1q/MgpAntbiO0tQFW+5GbPIjf
grETK1E4DdGfebxhbk0mndN3MDI6oiA45fdzCJSh0LeJWCNpY6TNhXAjZQt+1L06ZhJsozbqgd9D
9EdIVh1iGq5nkRVc1+lUfq8jC/iNofzUG/taqvp4blT06X5Pp6VJ/IreDYyoRGvcJ7Oy2rVWkgxS
QFrb2S74w7BSaEuqbXEo/4+tM1tuVNm26BcRQd+8Sgg1lmTJffmFsKtq05P0JHz9HVD7Rp174r5Q
AslyWYIkc605x6T3exyF5ZzzWMpAaG5ytxSpb3q70R9l7PXXyOjrDZ3S8kPmaLfFMFl70VXio9fq
Z0tvP5u+P1ROr73MKhmjeT1lJ7NdPtOuhBnSOEWwPpsUbmBqfU15gtiT2Bt63x1i75lbvNxGblK9
WWpnbmZ83Id2gn8ZInPZ2z1V876ugomm2zuru9rpvpu2dpYh1HhImEveCPMgi2F5wjEMcrY165X1
muWX0XzT0anvB21wX4esufG89p0p47BR6qS5NxSpTxR05K5srO6z1PCULa+gGOZsM+JqL6Nim9iA
5znI3sKoK+7TZLe4XCHQmxS6sEax9IOilulRdBf4K25oIadLMaOKaTXl1mZdiJZIvJnSNh67YEqL
JmZNmVaH2Wxe9LHwpmtvRXlQkeMJI99V9oXFULXQGUnUU5gquBp/CbuhGmOyHxdYowLqeF9m88f6
REny1TQZIEIgm56VZWN2lvKwbjpOOuLxXHeZWxaDr0xdfMDt+jou2V+lU/67UZYUMII5lgxXLctO
Bt7p9SXT/33deqzvigeUpcVbg1kDr/WMsjT8agmnhnRIjos+mVS7E7R4paA35Kn1EQ6R/qszyqeh
VOtvdxa/FNdqrhOaXj8LJ78xK4WZBGUOztrhPO5Z8HXn9XEi7IH72HK4SvOI7ls0AZUpSedbDxqG
QV0ZCvyQOrTUR9VGjlahTFsfNnT8zrH5adU4ruKehr9w6puTj/XN7ZYcLL35p14OzZ4FJKXKjKfJ
1eOH9RXrazHrZXviseMtEXpKtRMdy1K0oVfoKe6GE0n3BSERQa+Z+qnijnqVoi39SmviT2wZB53J
ym9D2O9UTcc3yir0PujvnnMV4Zw56DTXQUF8KN78uL4UCNm1rPLuY+45z+3Eai5wSR3fMIAgDRbV
woK8vY+St864If2UwDlxGXke+AiAS1lH+Hsr0+iliuiSrS/Bg33OncR4LyFb7ugLoksrBvVxqpp2
u7wRYR7hG4ihB7V1zNcBYcMxI4Az6FKn/KrOEKO7r9yKkyBE4ntsR6q5Q1xegDh2X7Isja0xu7CB
FaO5WS31uxTTJG0TPhWwItPWMTu5y8iq202t4ANeNj2F4Aw6/aNRqcZTUjvyEH2FajKcw4mTpmwV
8UJtWrx0BtwCz3ped2SLwAkE6qdbafVxgr9JdlmaoPoSdHfXh+sG40PyQEjWxpI2vZlIy0kpZtO5
4b+P1l3MUXuz9LJTXtn6uNh8uK8Z9DFSfBqb0SyHVxYR3lZENbqDMiu3IAgN5hgKEaJMoX9w2YhN
NLnGo7KsdVLFvNNVkBvKdqBUKZ6cVE2whB27/ObUOxaqXCAd7VTMLnl7jNpWu62bMQ0x02oSi4CX
6bhy8yQ+lzV1swF3q2l5X3Nhqad1Q+eUis+yMSw5F5v1IOQYGWDGfv77kvXR+rr1J7S/L173/+vp
dXfdQBbIdpUOvGDA8HBj+QzzqUsC0YbiFo4y9VjHGum2jshchCEjbusztYfkRLP687q3Hl9/njiq
aWPrSYxHjrdLQQ/d7J6iVZ40r+uhvz+Qp2hZ6w4j+HpMMeRzUaFU4C7IB642t1lQeC5iY6fikjyS
b096ZTS8FgnF/0EOv/rMqT/M3qTJj9nD8LzXqsM3WzHzIXxnuka1avg9YjUAtsavZmgJgHQncmWy
Jd7WqlEAmd/j3OSM7KH+kGd5+CzH1sA2vcCaF0tdbg7c0lsSHlnKeF3SPNe1Xj+z+ugpl0laHstu
ModPHqHpQdUs8fZhOTzbCBzikCYo4kfNz0yit5peOcO//TVG+oMeivSnRxN0U1qE/ADvEYcWwiPh
kElzwBCXPlUzGNOR9fMrorsfCaBYRzbhh4k1dt+FYb9PxFz8kElJhHuWf3VWp+6wzkaIj1TWbYUe
v4ZivKp0pb8cnZQlDJss9vDR35Ryrvlvzl9QyLTnrNWfumZivtqBh+6yTy2t7c8k1ASsGEJfK1F1
UG2V4cWScRGoBgD/FYE611aIinT5k0dV9Zucm+caO6rm86+iMquHdS9ToVRZlN3thVq7HkKGPQND
qh/rgYoB1TJxHye7vMMk0gIXCdo2JvdsW3rFUU0oQycGEMNOxEszcHlInQ1mpFm7D7CTf/VTGf3s
neqjocf9krNmOkya4+y1NMlfvWJ+XV/gLinPySjE88R1cvRyI9pPFTAmt/AuUurRz7Sx2w1lI/ce
6ViTh2aCBh8L5j8GFaTll9hZzeltBaQQ19smt+zb1OokehrIH5QxFHeicvNtm6fZK6SQXUI008O6
iXWD6Ksu/1FKCQJVLouZhhofzvpcIREXgc3OqRctpg6yoE2mV+5r2bOXtwA0SXfRygm4iv5CEM24
XJ8ll//UH414GfYzbkutrJXXKR45G9Io+dWjnpn0GcGTi7Qg1vQ9HqLidRTY5T1KZBneHepRrBsN
7ye8WG5TLZmhrWk/JBjSmTIUCMvn7kdskxyQE4ESJJ7R/sg05TTDjnjp3Cq/CHvm3F2OsyJ99lAj
kJFXPRbYnP5sJJKmTZJPXkBKFcCWTuk3dtJNj+sGjRmiSDJ/d9xjjy1Ww6fUGr2nWtxa5gEQsfLP
oba8++gYuHQK559M7/CQLBsa5GOA8DH1/x6DwXIi4fWFKB46QMKmzW/L/hjCKIfVxAJPR6ngZKUT
eHT6FV1iZO88zqhKeaEwsW9Uk2Bsw6y3rEqng9X0H02rkgiYg5+CLco8wCiyy9Cx6h/in9wyWsqp
U3tdH2nLo2QkR85ypeZHUnmKnE5evS6V15CWxXXdTQDfU64Q7zk65Q0W1PHRoifw2Baw42yi2v1p
GHK+D3bXY7JR/tE8G0IgJS2rJN7Fpfx8d2RrXVCInVqrDu+F0dhHOqvmltMQ7oPi9hcBTuiQmY23
BMJWx2iG9DWRH3fysL0TATWmZ7Xv6WERSU2pOga0UbFOVfTUYKY3p/eqFJY/mt1PL4uKazPJ33ma
Jq8Ux1gDlR3atLn+1qAcbFHpVk2vXavQemam7fLuYg6p9Vvm1qgjkG8xRASf8K1yq4am6eeyJ7Mm
Vw4ku5aXvhr/c9PU8+eAn6HWNAywilk7xDq7+gaOENk7uWHVlz8Ppzl0z/DCql7lCWgDz8AMrAf+
8w9tofBtDZZ8UrMRQ5jq/oOWsCzA6cJR7Idm3pexKSjjAfrqKPB1taApRBEIvhIbBbDmibT0cWPS
bPfXJ9ZjHQtRPuXl6fWFXaQSxLXuh0Zel6SqtndEOPJQRaV+0YHp0Ic0JOe91C/rMZvo238fLcfG
vPVQl5vGjoRGk/FlOfj3NYK1nNpo6unvG/x5l+Vl5HfLk1bQjPn7o+uz6yabwKt7A2TM//rZv29A
43bchDLpg/U3/n+v0+G4NyHq4j8/tfznVeS/AKEJxEHNOP35W9BkjdgWWeJZdesFZlublw4n6Z7Z
zaOFwfNU0C4BTa2MxoMTIraKWPoeNCO0d6XsR/gqZndsdIr5tLFgkc52dpJRi32sFURCgxud58XR
IhhrQsXpL07WvLGocmJBfXPu9NeqvgN9/+495X0wE6QMaQ6gVFZpGDQLDA7qMgmTMjnNoRZq6J3B
tetWkey5GCYW0da0K8LfAyaDRxV2y33dmARfdnVfn+3aorkT+5MeDU804Eo8gN5b46r9k+d0IzEd
3UVLx5+WTD8VPIUH0r6028I6rEyCP7TCsB+c3hz3ktxV8iTPjHXJR99X7kkvzNR3p6zemd6cLGFL
PgAVpBTSOrWtaHaMdsZW09v8ccEqNxXJnqIbHH7fcG+aut5iOdOZhff2tSj7lxBUZN9r5ls+L+Du
ptPenfQ1BSZCaA7iJLxaFWkxRxb2KJcnfH0aJVJTnfxujgSsSBzUEvkUzKV24xBvppuwMArErYUx
DU9gSmGm59RJMt1VXhy0yvu8N1vfq6voFSOreUJXY7NW5tmqEcTy1uVHsuw1GanuuRft1uf6xEWe
R+ghdQQp8k1rzL91w6h2f3b19WDGyHtaN/+xj02CwX55ZgCxf/q7azupA5NteSY0ZeEbgLq3A6Lj
J0Gw0FNF+ATFlvYGtTt+yudcnlne/nlufRUZALMLPTBE7/ZnE4V674c9MK2/x9ZHOMPGc9mM/3Hc
6yfn6qwbJcRoK/SGFsT/vlMio4KZmQUMDzwbXdiovkcDypNkLDXga6p4KN+NvA1365k31HVyB9L2
CJf5EY1S+BW377NhDsxDKJ/PhmP5Fpz6BespdtRAaGEaEzpio3pKqIoeJ5n+Nhwg2SDJ7iEuq3sq
I8wJdh6ETLI2UTtNd1p7E3XLPt5jEM42xTjtW7cqSbrmmiQ7fEFsDu6tmBL3UlVgeHoczbUoH2dy
Wc9O0oizlkoikwysfI4QXe6vB9VJ/fdpO0+xPipxbB3bLtytz/7drG9DvHcKwftFRZmbVjPQGe54
+0nvk71bxfMPBAesRx1qGTYh700Uu+g8OJ6mNH2VkBRuw0xQIJLtdU7x2M+R9lrA4NljYuAehjS5
0/NsE9V0f/VxGjZqlZOVOtCY8Mp6Pjk0+eBY3Xq91HeTRiVbRNr0LinGYQwYDZpQ5fQ+pPsFpfum
O8KBJujEsOx5FXxnew80jCjXZTch9pgchWGEPRt+a5neBl6otG+KpPjYuQGLPHlpv6Whyg98FNGD
NRIqXjia/dHZBimEaE/OmL/MV9Nq/BKByoGKSbVHnOsdQi+VG9G5Rkwvy20Po3BQmGTDkgM6Gcyw
NBoQy6aoox1plRBdG+XfQ+6oaeemPHtWUambccZeVc/jc4fq49gTYIL0y/NKev/AtbY5a2sEGrzm
7yavs2aXLRnPlVVrJydUwWl761aVBUmZ6+F1wbluLI0pJnBVGukGIGELluLeyHr9PdKJaU0SGAam
njbvdLjWwziHmTPkxWX1Kia2Ygeg2tFTLdZFJJrZ42pYtOiW0oZob/91vCxMIqn/8+UZihPKpc2p
TPP5AV3u/LA+8qYYUmafo3WaiocQWv6f42NqyAe8R1WifFOOJDnQiH7jKv+OI06uusje7AEIely5
xi5N05AbR3rQ3T59b/PxI23VZONWc3dhHOygavHBr49UW0jqypKSwpqXKTt8IlFEY85QTp2eYKrp
Tcb+uC4u0cjAbzI/osZHbmeduHRiI49jsYjRLfPNpbGaP2gFlOQ/D+fUvhLnXjBcHCamHpQ2Bc6t
2csAETCSD9XwQBBW7zPUH1ulIh7atvNHncgmZvHuHZbkV5hoPak9LawFbCWqa9Ldpyx+KuwiYEKn
HaEay/OgVvK8Plo3ctn9c0yM5F2EOEdB6VEUIt/LO7O2/3cDdMA754RQ00rNg3qoz3kBBXtBV9ih
A5+jJm6WbLSjqOU/6bK3Hi+Lej5qODbClFvrlDh3crUuqjN7u74HJyJqER6Y+TrUyukMqFkznjJY
uNwnNgbJP7ey6v+Jl2hkafIhG83swZWcXuqpcB9ABf5gKmhqhsFa/wuORnZMLf1jTGR+tqyOMGx9
4nTyhmOBur5WFfXY5Mk+E/qrRgn9JDTbPVVm+E5iAPhB19B2SevSex5tAZajpwHvdSD+sZhqSNk3
C3igNGlWNk2JziMBeq9EYX6MQU5r0XPcqPJYKFT6Un06OPpGAOX201hLtlavf49D+jymbr6PCKmC
93A0WuJkzUo9c14Qj6VfC5d7W3H16HEj6eFUBGeBJAc6QzDbkD+IQbnNBthkTVniGeRVKVJCdENP
3062riHZ+xbMA/HE3LsFt4nnT6QY80YYLGSZxL6eMUEoXbgUTetL8TJWirzMdouX3Ip+Z43ojkCA
243V9u2mi+BSEee76QF5blK3/IKx6k+o8CeupzRyik0c2y9qJJ1dH437HnKOny8QtmL0jvHIXVuB
tLWNmBBPGbXnkSaKK9233BLtVi2KG2GPGOqT1t4aSZr4LbMjwuuBgYUE8MwpDGPPTbklht4DmH1K
fNoIJmTmAxCkm3hJeWlTw9ro4g042RjoYPGKkuJrWsDStCuCurOK1nuDAzSxo22t5U8CnbLPhr/R
gsUsBxg2U2TvAIhbb2X26qpLDRwV94VE3v4uox5Sg7nLDIJYXHh5RAl9uG1Xvld0HZmpFRmtfXZJ
fH3q0MZf4l+Y2/Uj2qRNH5tHjA3PEi87qNZdUnv9e9oSs0jbc1sUiCILR5X0i9WL5ZXRscLAZoDB
sGcKBrLUmSo3UXeIYgcgScvUFctlTxbbjvgXvH+AqmksoHDNKc1MJaZrz8HxVPQYJIn43OajCcOg
ROpK/ONTnvRnNaX6PzSF39Us610CvfqufTUiUW/rTCY+vvJkQ8cLLSutiAccg9sJDFmRtPmpjs1f
TpT1qLxgLJF8qrCm6/aEKOtZ/5sS+FGKzRRJ9VKK8B/4y91G0P6HiCx3rUZVJ+SeBD0i2yXg/pHz
ZdoWsTROPITvBH/UOANGahYjqu9KIMNXzemlk0bzQPlqYxLpaDOZhR1QwUnF18wkeHxrYk8h4zQ9
QEpSrqlB5c3aZPYWl8d0blpM3L3LDTlRWlSog5IiL47ujespgYF8kPAO7ki9MeD26miHuUTgIGsQ
T/w/Eu9ZTJ69reph8oeE9ZDjoglL24Mezc3jZNcbBRygpM1w1AaPWFszfqZMRu/XDESMFGYgeWJS
6EKScJBvUrP7XCJdDJle7dm2HhQiVEZEe+eyXEjvI7qUCkVgaGHDBd2NwVoJfSaCLyx/r6E1YQAd
+/7cq/V0ChNv24qSFTghyGesK8QopN4RrsoXqBaSYOWSsoLIMU1Y6cNlBIUZ9mWQq86wt0ztu6S5
cvFG/qDZUOMgI7r2hZltoiLj8oKWRs8mrlvlAUzEFU6NfExoA4b5xuuppnZKLu552pSPdAG3GOJ2
JY2Ix5ycpY3WkGBJwPemrDqPEkpv+W7HDK/p9BlySfpFu7C7WLVsA1NZwm7j6bWzqeoYBTB++Wxw
WiyCzemcFGI+yzQmP/7v/vpomDPFB3+v/HliVNAvd0ZaE6XSaQvMGmDk3B41I9m3DTl+aD/Iz2nh
mSO8vYYMFWfXqxmUZu2k9DYWKc/ca5RwjgViAXS3EBUzgrwV2qF6pL1M6JSr3k2I5XgmWNik+AAw
rsidY5iptOe51+8mbkYkz9VYo2isEu8RiMRbGjQ2YiWMC60TuMPoAXeogtVRUDbuz7olI9aGqb4J
q2xrI2/08ypUGAPCcNuJCRHGuNTHMvKoRJOk27ATu6ZMy0sJ5OLm6bnhhwu7Q4kaoqOT/CYQOSGn
aNvrrM2PTdJYm0g22bZUFPOsu6AelYgybxMf24QxULW95AfD+574Pmw8Gpc6YQaDyvVBnwphek+n
DB333oy7A/7m6pIPOOeUTMWohSyrLbiS67ppH0NHax7DtL1MvOqQLdqOIk8MXBWDXzHuz9TBkaa3
RJHgzSKewGOIjBh8UUbmJtRUWLyB3VsfLdpBtDW9gOSLzKeng/CnViPnYdg1NWuEWu3qM4z/+qyr
4U9MU+gkjIi1Wmy+xACZ97SSUIByN6WvZzOYMIZkyLcV5kEzIqCuOClSu2YZ4+eAHr1Qyp8gfFRC
DG2xA2Vk04iCZ9n1lwzOxEl4nxWtxoAKBR9ZrqOzZbl06pXqVxgWDmsSr6O75XnX2Sp/99p4mSjs
36nWI+JE3AS3BOptEcr8s+usJxI904PVu3w1RmM8Mag12zLU8kNM3vHdYN0WefYtsaq7GTcaxkBd
wbWPjIfcZurtKuFQUwuac9mzm7F+7GTiIBnhKmiiDImN0qILjx3USzV2SscxP8nbYjmUx/tanx57
kRuXddM0g3FRmqra9ppX7LAO/fuETauNnsDywsmsgtBhlru++O/Pro+MmkJqahDe8v/9aIwzGeF6
Kfy+twzSppGM/3nT9b2cQb/WNnn26w//x6/k6tfhYdt+W0e/k7Icd0wYdlHfz19YnbONjkDjo/ME
NbcyllQrBncr9dF8wuBIUlVsFjd90Lugn1XqKxEJ7LAkF1lW+4okXj6ohHnmHMXn8z4mjst4V1DT
mdRNWNLrwydxRQ/E5EOLm8eYy6Az1fhUmwU0tTwvfhSlifAbDeKDXqcUsAaHhkGgWfH8PKk51Zlu
tE51pT4AQfYeq1HVX2jSqghlG+W07lZgs30ckPF+3a1thUSkBlcb2gF5UBfBZ4R59Gw3xW/68+ML
VXj9ySr2In6aMjd/wdedv1R29o/bKsN5PdQaarcj0TgPHCu615DLCrstKPEN/xhxeuxJ/drmdZSD
+vhF9AItNXhmPtRxbcf8UPWVvru19eicyIneGjjt7wqG7lz02NFKbmB23Ra39AKgo/RdL5F7gLnu
PY4A/dWlwi23xCIVgxXFxP8djdgQsrQa9mJgcjY0+yUlI6r1z1FrBOt0LpuxM6951QW5AzUE+DrA
n6Lag0WAFnR0W/vLxS64sZ3ozQmZU8JuR84Y0p5GK1lXMKILx/pB6PQ2btyDocf9Yx514+vCQeod
mpjo++N97syHuc8IbBOj7tcV5oFmZOofMul9h5B8MxWruGg6MnRxKc3iiU7RY9E3eznXrJuHQ9rX
fopDSWSkmmrxu92Gn5rGDEgTylEIb0tKzhU7N1gONMxT1m4avCGFIQJcvbcUDj6d4DuElNfaE7cm
epopnraEZ2xn4lh6JxEbzu5HN8rvun7quZzbyfkHCueRr++7Z4JcNEazER5jSUuIgUPiHhWgfDQw
N9yw7QZqpZzyBkry/KSVMxyC6uiEBIDKQC0k7rOJ5ngWopSKhzvKEeYDlOo7vsRZPytPKF5R7OE9
yQrYwO2Yn42JpYF6SQrgTcKtDpBjv2porYQ7PYuxKja0lRDjDjb5ZWUAJ+Aq2+FWU5H08vkz6qAY
/CzGitWC9cMynggoOtiJjshd2FxyGgsrbWtKdEROFyij3WyKwfupzhfk6sc611+RGr/3CcxDzC2B
KBDP9fmPyDJv2iBPtLffTAbMZXGCyOecJEvfrg7IiNvV+Opcpb0RamATBlJ5T2O3IVT4XCnO3Xa8
m6MrR2opG6vBhNlajyqo3IFMGerIki6c3T3i83BldS8n98sb5TNJzTfmRHjzQqbyNbHlym1k6DfV
PXVpvJHOjHMhP41J9Toy5wqbcEfGs/kb9smJi/w0kKg1ev2jmtKligkSxPlEozopPgQTZ8RVzwOJ
0BvcIow7GreaUV2Qf0hEFOuzNmktmORzoRXzpVZze6FduUif4b8TZKC+OSUt424pBi6fF1WgdpNz
WW2Eav7C8Azv6KsswBXXJaI3m9GHxvJOKVkgyA5FPtPcsSPFIE/ar0n1joWW7CxmgIAxfH0RqW6l
jVqLmU3KmJjZ7anCaluwbo9yuGAe02GPdCcSwixnOsKTAemb4T6JwpP7OUr7SBNAseen2Su+W1O+
ycg6ooLbZmERyMm8YFjcVbTAo57WFwR3vkzfs/o98t0gmUDPCZO+T+MDQT8UEw7mUb2IVN5Vh+r6
GFMyMbBx9y/cRCSznos7ftKhnbetyqo10TUIAvPBHdJvLIA7IheuTsuzTmUhWKHwiuWJ4Xz2RWzv
mj5/5DIHw8vAldNOS8DsluklV5O7w+ni2J4veyIfI+9jkNWmT1i+luJ26NWNZTRHaQznvjaPmqYc
hJ6eHZesXfNowerbOhlaoKn7Ku3CeND0X5XyaaEUPFQaY2MzaL6uk9il/ex07bt2M9ZOeCvnPEAh
+mRZxKo4E6bLYXggW/MH3QpElkaEcD++SFt9YZ4dQJjd1y0BRqOG4j9R5I+5x9ulozWiaPyB8Cji
gi2/kaMfK5uLtm7QXjr0xg0E0WEwLUJDTKAbx3pzdJQaEWFdYzK/9K74Rhmm4VGZmREUWfdjsqZT
gyVMeOLB+omNiLz18apxY8L5VeQxTgquS6l0KI/OopS0FBTf7MiE17PxY6pnNKGCEEXvio/mZhFs
xdm6SE7SPeA6QmvRD5AiE0VBMc5XOzQTrGQZX0R8KjvrrNa4EZyImwTYg6Tf0Mh4gSHPypNu5ej+
jOd4CZW+zh6VV/lPyUxpDp1t17wjq+gfyij6rYdhkMmMRDQt2nu1vFqgeICHldJGG8H51lHaGOoe
g0B9MVm+uoqGkb/YzddqQBVuo5JAHgxGnEvFokBhZWSmsBB80IbxiyULQhOtg2YTCr+L05splNNo
ACskeGq526hZ+KEpne8WWGMc9W0ycRw5VO7s3BAb7i178umukZ5hg1Oaj6HN/cl5Qa51V6XmBbXx
mA3WtwH53RqAJXScsVWc4ftofog8vKc2Uwg173ZGCyHIQ/Q/6+iYzKL9hB17rVDE4evPdzoeaYW7
XeXJDYWDI1zHcja+TEKf7LHBTtk6T4SCbzWJ8g7Wy4eeSwKMuL2DsKFwZVo3aY4/EANQLaR0Fuvt
02RqH1Z5ZhHsbrB0R7hPioMxczYNFEUSmt2OyK6mbd0QRuxEOT4gXMO+3oFEpdKrCwqD4Nq+0z1s
hX3DzJZ5VfWpuNnH3fRwHFmKxrIL+aEzqKbfmty4XDf/yvB3Uiu7Yk99a8rynzlMbm5CigeLDGYC
hv1qNticS7ijdWs2GweeQ5lcE5Wu4cA6sRHeriEQ/gDS158Atu+t3N2zTAl9r9OverlQiKyMWmP2
u4zbV9UJoHPEVGqYUOGkuaqJkeCkmPe2rX6pVUQciL5DbbhNsMtYTMYjuhVhtrEV3Y+Yf3Y/LIg3
FgpFY6SQkiGNhrAwDfVOI2RiGIcthgQjUnewCKHQq7tWxvs2aYM+pdmKMSpzItCsWYB02MyDjLdN
eaOZpBOjif24zXe9ngVZky7MUL8wKYlP2zZGza/RDCcwp6XtnlkOHQ9yUdoCFXiHlKXcU63OZkh6
JjfYtvJR/xFZoflYePeG2YLT7w69Y+zaoeCbgtem79G6BpoI97HzXbJ2gqF6tJFFSwC4eqmeO2MO
4uSV333OWv7TxCOoykTUdnRnZDxNgr+b2Gsyh/ahZuw7ii4OBa12nALpIrZNnKBKRRCx9q2IwNS5
nbWub4hplwl51HPnkOPcHShjFKl27/ntmmEGMfoAnGxke+Feb5RDayHfaeHgQQjl9hGiTacofIyy
gTY/xZ0OYBx3cGE4uzFjwSuTA72EnSpMBKPJLqquA12QcEyPnQo6ftaO4VJowDsQ4d5gmRfkwM2Q
G6C3UNGA8wXSbox4B4L8NAI5S3sMEj05Vq71MNoVErFhrzmdb6ZToCT2toQlEpfZVnKCTxSiGqoG
Tv1I7OZe1nNApXCHvSmY0F5YrJUnSsBt61AUhmFf2TvZyAP4jKDREVQIdy90kzhPdwe7s7LmBaS3
MwkaTSmxOOk1KdrdDChF6DYqY+eg9OB9U51/MSYTnFIikaI8jaF53pkqC7A820dRwlx9iY8Z0Xuo
zy6Rc8vzwlH8JyWBAlpuseYccwXDcz75lZJfstA5soCDgQ7F3ppfot5frNya8aB2xmEx4S6qqcFf
/j9OnB5oKpLmMflxb+6zShxNoCZZhzB/tg4R2b4s0E+Dk0OBS6A2bksDxDRUVzEIVgztQ7QkTg4m
hObkEOFciUrjp2BtpXHyxuq07y1rb+fSZ864JKNOYeC07i5TVD+J4mtLrRa6w1FJ1YPrGX6tHAtI
xqr1M8smP6ugxyrWiUhDqn7ukevXH9VDqzQnqKtBxqfjSqZ17iYzfslF05L3QcmsU4y2n2HUJdz9
vRXtGXdzVH9Ku6dGZu8MVdsVs0IYnYZjSoH7Z/Gdes1+MWxQI58tuGUA2hVctYgf1g0uyoMichpd
A7rZBfmZdkV8XCMw3CKO9vS4Pul7mPAmKnUHKca52KaAM0cP9dIhyVsD6gqy4w402y+NNT2N7fCD
phEOG9HIy5pvvG4azQpWCEenzPE5xykCda/6GMdD01Plz1H79zZ9kY5OzcNsofPoq9zZtaGWPcQ4
qvAHlJRWtVphrTuRPYBFDWp3o50ao5yvsnzQiy90e5jKRMxEewqzk5XP32usOMV65dGNPeFrKhAE
Mn7xm1ADOBaxwkKnG78FUIw0kiRBedd4wXWvzO6VtI3XBOvrkqbjibBmvPfUswpg4Ex8zns9Vsar
RVkbobLra3qUBlix1POauryGfK27JlLGZaJI9BB0YzpM8iPXpheLfDLaVrlaBnZ3oRUKdXH9FMqq
yUh7neaACeOvggbHOZJ2xjnkJeieGNYwNBRnM4nVk2bOHreLnopMEe+ZbMpAYZTyVyyNgRv+wAC1
M2pT3sqSUAqQDkzARVJuGX2MDckX5D8sYbUOnBJK+/aEZg3U0DYhUGP5YxW30PiD2i356oQNL1Sf
NlYztKphtmcJ/lgprG9wI/R7zIgmQwVN/JCS/Z/3yvWUADqvJoAeu0HZSeInlw2OY3TYA814huoc
kA3hARXV6svfTTn2E5biXGbv+cginjjC1Zyd/Q9X57XcthJt2y9CFUIjvTLnpGT7BWXJMnLO+Poz
0Nznuu55YZHU3jJFgt2r15pzzBc/hSEztrvGb8ujMLpk3uxqhtWuTgvCa51logQUK/Pf1Td2fc1U
dv3nCxo7SvGgOXja+B2khXmJMF52MryUnk2wb8R4kLRxGOQ+r2b676YpCbNlyjXAg7A1Gg/dVByB
Pu91t2qvzzdmqJxv035zWqCjo1AiKhluxJ1TfXfWE38HjcQ7ypthLL1jZoe/h3AyN40204/C+af6
RaWZdzEtxCfyphEsE8xeDvJROQuYisy6CDynO8mIlOSYAl3n1qv9302il8bq/iRfBKP2s3Rtghi1
MDhrk6owDIsFZyf+pUr+o/9e0vOx06pzKtXgb+RP5Gsi1eQ+9AikBrLiUIePVB1+UTswCZvxgqH2
uyMFcDf2xjwpVVHLkxqAQtJVlbU1s5clPqwsk0dF4u5ePrJ88RWUZY+jrxkwDBrlqpqZWJ0QbxVv
zo58KffUWeWfVB+zrXwkb0ytKauVvIulnCDBnKhXZ8QaEBXGB6S70+QN+tYx/e4u9HtfDfrFNRm1
AiOC164OHCj0osRp6S88nza+fJ7Xvlc9rIIDbWttjMZr0FVIUNG3y/dXvtNcm5xidYSIuBuw8Vp6
tRk91xL43QUKovmmFz4ziiYyUXohg8E17DWroNQNIK24FuRN2WNV0FGXrtIogdimGawBXkkvPJ1I
DLAAvMC8IsDP5z985LH/GmfBq9IEG3Jz9F1HL3yL/Bb/ZTEzfebFp4oRX9kdfTjoz3xRlUHs5t+N
Qqfbe27H4McddrQYwrcqZQ0WaJ+emTiknlVYd2gPtbw5N6ai0UZA/iIRhj8+9NDSO9FnOH/SE9Fa
F+Kq8wuG7W2Ra/DbJ0QDRecruBuA3hqeBiushRw/93L1IRJnpjfGWajDn9mBT9+sfw0ajKgWpfqu
7eEIVLpNY7mQV+UbceL6hgERLXx4dmNt9NtCab1mb7BTzD4qQu+Ddy8QDsL36AG579Bq03gI4Rmy
2WYp+vmIQK4uvoYc2ElAwfBrzDd96XPMjkp9WphBnq4Sjf6wmCsbV81gFeS4voeJf8SIic6S4MiG
nu2pTwXTfsREtREcdRkCny2R5QTDVnNbDm92sURSZx+fhCxLT8I18ybOHFVGX03tvde6BWfA5GNA
TBzCfptpre3YWbsmTD9cBMrqzMMzdMawxHol70bgXOgwVdYUnrFJl+eMi/xcY7s6xg3SlDpX8zM9
F3LnaKguUrc4lQG4PFPJ1O2sozsV7SYOG53WCpJTO+CrKoyqoUekD8Eav4GLvSJJ+ciR/x2skpgM
zvjlV71qDfQPtmQAOTGCf6cSf8sRfMpYE6QaNT7oqWqyr0k78KenvG1bNRPZsagL9611ipOlAYq2
OSL5htptddtQdw0CyFXvAosC0B+vqi4x0JpazlbVtGaZDXhVo6ZTP/Fu3Hi7InpvKIOV+BZCOJz8
+uqK+u6rZntAstUhJRLo5eaHGVv0WadFZlMBqcVt7Ad7P79iQKvBWAWI0eAf6KWgL2lEL2w3qO3q
RsmZOdX21lnlem7v2xhJWzhv+8ac9JlSm6GIdvC6J41/iKHy9KAujlXGXJ3j0dzZ4ipJnN+OnX+P
tVtv5efRJkm+6+Bl0dqMgj2IxXYX1XwEOvKW2kOZLD/FQKsYwszNqTH61PqGOn7+dX4EDNEogu7M
1QhJXeTFQVdxeyB4SE7PD4vMyewA4ZPQKq/fDH188GPH25u11nobKN3EWACFWFjDPLue/jf/Qt6r
3YaxIANHXe/6hVorirqo4rQ85CTOyXJF3hTzmM5Pww/Rzle2G0K07ZqXHIkZzv2MBmjpWPcw9YyF
mbbNjtxBGGqtCeMvG/e2yhRRlisicXFjMtJIKAaXugxh7zTBSHXc2okdoS0j7VYrrRjDJJDKwra+
I1yKWNrAaREukc41Qm95zkH0Ppiw8eEV2sc4VNFVLUBdO2MwX2GuSQ93BCjtdzsJvHJyW/ul0ge9
EKhS/soUO9jAiD0NVRkf2pYgNGHn/RpLLwpGh2jpOPDCRyOoK5lRoN/GXTfFO4DRiF/Tm7yRgSmz
ZGG+Rl09/Eo0DS2B0bVbrJ/jpUzIjJGL8HNBVWMXwFKCXkSupwOwPkXvkdX11fi8nnvTTQGZu3i+
9b6+PuuvsvxWGhxTSq0aZ3e+QYCYnexO6W69hshMLg1PDlthISxDbWLcCFfmz8nhhpR6Lm7yuTQd
9X0Mrrhw4CLPax8ZPh0so/muUgCB16ydWlfxRatMg7wSLEvkm1kPV9hACgh6PFQQxR+ehziANe4W
MGEDJF8mOy1J9YuPdQo/rWt8+GMLet7/UfLleOkASaRuXG2SBKm/ybxn3UbAOWK6rKsJGd9WG+Of
BIS2e35GVBFz6d2wzEb3E02Y/6JmfXi3ohz5IUFukMb8RZsCe134SqCfAQVax7FHYzJTGuyeFiXi
AbKeIsU9y+dcIIPnISJUOQ/MV1m+BfD6OYxTWAMq2EUsI+XMMJcfWxUmaNEt2oIc6/PqkMZEo1uG
YV+w682s1MDRf5DkZ+xkCeOD6FG9KN0Tj1hfVcrKjYgqxNmi64O1CXUYCzgDii6jVf7fkxUdHn0b
djEAELlymfMzlWKyBWHsuMvElSZiSGkGSLMYCSJdSXJ/9ay8RwRMg+doR9t6lUuQvGlDy10OJQOw
cCSdbwkxYd9Yun2oSH94hmQXNo0UO62QjuDZfK3MLxw9zbojnXcVZpF7heinnrs4XpohNTbE2Hhh
TEB6zdkYtZf/jPwJUNsUOeOh1bFlLUroeGy0pXfQQkZvQxGTlKuoLyqY4aMeRuJmN9p3EDJC2PUC
zCUh5MYNDTEO/eEs+WyUNuAYHa/emo3+6LXB24oRQb3MtYTT1JJLWVvOqk/JAzU4T+zpC91l8RGa
WKk6s5vWQWkefHxxv+JcAXJs99k9peGxmQh6OaqTZ1LbGUwl5uWr6ftq46MNwvNXtsiW4PNMI0Ie
x/XHlRUn5SqlAKL1VCbvRD4bJ+Im7JtuojXTBzdjn2wtYCfwWBxvBZM2gNlCuOKcxNowWthjE70i
BA4vcnkQRfAlP7ygovXbBMLfUIi6NyX+UcU5g0+LYrhJmiNT+XdgNpwg/PJm6oq46frfcAKkMi+W
Iy15M+nYoOULzvREO5YAQ0AE0oez+owuV/cuKXt2NGdC9QkerpCIItV7NeZ3G7jvkli5ixX62s2a
ik+f0+bJUl3CZ+e8GS4OiDnzviZv8gbAe1NH4b6JrZa0UuM+BUW7nZHTN5g+Gz3XbnaEk/b5+QwV
AunUqu6kpZCPoAWwXmfYeBACxNMbtKOZLfxzxy5CVZ685y2Oob6cpkWsdO+k20Svmtrzn6sEqvTY
CLI4X+EmUe5+8BXML7Vk0HEIouKIA0K9iClRVlqgEUQxUZoakMxBwpsvg53jrNL8c97VEeMO03n3
4/6OgmV6BJG5Sn0SXVg02lx9kYfgwIgcujxzinGBRhG10fjLUrWExlyYHYFBLwdDxCtb9Mm7L0Z0
+u9Ut9pPAwMVJhUmZQoRsFZs0st3qtNgVW+q4ebEO47jDkfYh1GmH0bortqZGKkgwFxE0UT0hM9M
vZ7rSbnROqXG7mnU93Be2+QChxsDSjndhCXpmNrZz1x9N/QDTW+FAJWUUhikZ7ohanJXa3wL7LgJ
VmjID2x5Zo9RpPs1oUPY6RqBPOBdUfp5OcYjHmVtFRwMrLcJDIKLEzW0ykz7NriNzRbnYeHPPfUz
DQTujz491dS9L81rlwzw/tMyu9lFtIwbSDX6y9D6Oei/Mj93HUuw/B/r1IbrOi+LqRUAdND5KMpg
Ui9eaSMgdDo0epAfVr6u/FTUDmqJ/yNQyTkzNHw5KTieXYD8f28VnrYPHCvjryWPSt5oGVO5bEz8
ArSAjWrfi1/SzDQfqGesR52nYJ0GsBHZvH+haD14jsWMwCm/8jIM3xw3dm5FJHaIosO3iLgmqjpK
NDZBZnuB+Q6ecx6Wmz/lo8wpDGigTg3CnB+aGoHIZUGvzRUZ7hdER36Jg+nfSqtihMeoDFx/Kp2V
W02fLWivxPhOgvaRt6iOSJwWM/+augOGDsOUUzdBr+HoijUMM/euGAEb06ejj0/VHIzYyNR5DZgY
B5HQsS/JIkVa2EYrs2vajW8GysPl2yrrncavfrmjazxqwBhrlxnbWj5M9KyGe8qUD6CTuw3d9IOQ
zluZluOZ74X5OkzuZzTG1bmNi2A9Qp7eWpXDh4eT4jiiFt6JJsrIa/GNg9mNr0hKUqbWnIzwvs4Y
oZABuJ+c6nCo15afYZeZunxbdW/VkBQn8AVHeDLVNp7bQaP5xZLA3pPgeEp9JbmEc87UoHSXioQE
E6T6jt2boZ9J890Mg1cvMtN7nBg/zJ7gLG+y/b2q2OOHEzB3cpg6e/pYLWUWmyca/USPDNyq0u1E
ZOiLyRtRw5kj/xPRmHqzZiaDTj/Y9n2XLJyp/uYFO3cMlOm2DOJ8HZpIXuUC7tu6+smE1oZLbUGH
piuMFFgF3Z3oabnng6HJOKbxacImtDWiBrVyXczRinq+0em/7VJdyelP1zVqEVSzAIHDA4thCSgi
JYYPUictg2tkRimnM2ypLYodqwqND/TGuFHnQrFzQuta1eiAGbt850W3S+qmu01xCtC4ZZ7Cscpe
VkpS7vU+YrKTGJc2CI7GRI0trwvNAkvsza07ILfraiJPUaOdjdA5IPbwO7IifZurXrbVefPw74Gn
gVAdLlPd/FvnY05qXlbtJo9sTT0b30VjJPcMTMxGg84DfkccBx88fwbHR/g624MHTrL1UtQthrgb
hR2jh4JuFxriN4VFdZJZavKeYkUdgwZVX9qEF62iBGOjO9vKEd3ih1av/L+Txqkv8EDfBsVE9ndz
EsoHlL21MxX6WRbClt1hwaPvrM+HNmM+jjpDHEECph+k2tn0VuuUZ8+lQ5i8qT70OWYn/odDF4Go
EJ1ZWqp+y4alVZe7Fn8v/eSSeWNDWkRPhdMQzP1MjatNZdsPcCGqfiLOLQQENERK3tGPrZ0DFp42
ccsPoK3GAT7XzSA/8gn+7mdIeKrpFar2wSEXFJeng4To0gNSX3dq6i0zswZNk7f9WmuCdtlzrqk3
vU7MmDxVGLmdb6bWjFBSkkpHGmHEcZvJIp1RlMIsu0NMzhffke92dL8kCd6ogYylKoXkZF+E673n
DmGAvmpH2wobWgjqe626xGx54xAcEZr8d0NyQchUxf/MshhSJbS3W4ZfBS9CF8OOpD4IU3rYGQOj
lVmispW1MYcY+g0FKHxY9Lu4x8XoEvnEDKRjh2uSRxhYoINB7Mv9dkirP0j1OyJgNTTStfC2rQ/h
3axatNUV7IKoJU899SjoVr2SByysubPUM6O6JqBBGGRckthxTwhQ2ef0IorqtZOjXCCDq6aCYcGu
6rzb+e1wahTzxAiBstvoHn5pv1aIxuHjOacO/2Ww4nhsIue0dqL8ioUNJNPN8YSyamrI4QfUKyln
WdUy4RB0+gDS4x70A3O6qrtT+33InoGF73Yn+u7FQQzU8+nejMLpHzHJ5ZPtqu8U8XMuTM+Z1W1B
kM43GGWJU9YsLLeOsRVJpL2SLagfxFy+VVm+s4Sbr8sJ84amhy/EeJT7ssGFik2peX4HuHpY21XD
WsrfaMSCaIpR/362C/Qh/5GEHXX0kA2AfacMoCIyG72x+vesDG4Fg92DnsewICnz1l6kMskoQryF
U34kufN3Z8+AyzKdJ5mttw/NGmiWXj2ipglvfoX5aT6CFglNv4YOw0LpK9i0DnbgUlGYolocxD3F
Dw/0G7S71qg8V1Rn0pPUA6y5pSz0utxp9haU/2qozBe8vSg2Q2MxkOe+0av6083ID6iwX9Sd2i8j
wBUMUIv+XBsO7SHi8nbQOhk3EFrNbMT7BcTyM6Dy0TRGJK6ff3DY/E7YahfjNBmHMRyMix8ZN9GE
9SHWImddCk4GMN4Q587l7lS2J1rFxlvpKdYlSu4ojttF2iTKLSG65FgpCHG1AitPVpBEoreDcrFi
f+VY5lujOVOH9SN70VI9XgV2F/6IbQ7ZAAOdg9Pg9B1BgAZ2kS+fzaQgRQtuOjSr9EohJzh3ITYn
kb8nmBVCY9fOLg5cGVOvfTFcTV81RcnPrW86W7/M+j2Z6OsmnhL4M0F2A4qDVCTENd1ouKYF+6qH
as/R8l96loaP57+JEG+t5i4cVPi+xwDWxJX6O36bUYl6np1lpazFCbjIgSzILlmFA+IFRcXKKU83
eVY1a8VQHaY39DLtUEGNx7FsJR/WrbjGbfzHSgF1OrZinZupbu5IKf+6+3KldHP0KOPAd12SvyEU
YW8QH4ClQSHMd0BBEzgxnZrYUM5abrgT8ghmQ01gQZ7jxOh/2vNYQX4d/LRM4C/MjTkjz7BZxK79
lqXqL+yw1h/0L1CiTOfVHmtzg2xyJHmZVra8qcBgw5S0+8UzlbAFg/sxZeRcTiArHmky7Fuf6sz0
+h/y6tSCmClT5gxbuWbHTV1R2o7F8yHcUfqUBXjsfOAPKjDs8O68GpG3Fi0m9djpP/id0SGiX7Lx
WC8PQRj9bpSwga2aaJtgPpurceteKfybhema+Rbe5lRfhAg5U5OO4GbBueJMei2NkA6aNfyJCt08
Ig0NXmK36A9s5TRnlEfYBtUX7DDSYvvqa+ROH4XVsiZLOcoKH8qHj89csUiJtIjLzYZpYZiN8cbg
Fr2cpfKc0gyAm/qV1nIuQ5Il2xVmw8lvwne/dPpJO2qC/oS8x1tIakuYfZasAnRAUIT8mxn3cVZg
wYIApJbmsBrNFMt/RURH4Eu0X0CMnpIzagEpX5HJushiHLJzC05236IBVc6iFtOA7SXtMJMTl0Ka
qLVTwLwex0bNwNybNJ9HOue5Il5aMLrrCjsqIlelpOFF3PP8BSlMcipbROW7aCywWJJR5S1i2zgK
b0h3I3YBSOrMZi2O7/KrWRRVNmtViLpVze4EMwoeGVtwfyogg5NifawNHeuaqh3/XV1yUDLVFHGF
E4KKzIl6R2HDZQ5rfIkPLFyFRdE2izAavnuLlUeenqkVnQVnq3Lbxlq2IVfYWgXuC0At4yt8RbBk
/nEwS4WkGJh6ZG2d2BQvFnyPI0FYcKPnEzEU4nyDitzF44aZG7sGUlU5gwPHtNei4hvrZ/WqqtqS
WZJzl4/YbiagDcDx5MOppq0HwEpdI4LrgG/T/AFGVN+xjpg706It7ZtRR/aO0CyIMK0BkMoiLOR/
9zZ5jxk7dgC5IA4q5K+6Cq7y5ERF2Zzavng+JZ+PEVEtm7Yjj8FS7OO/GysuUMjX5QdldcAfzCP5
w1b9bU4/ZeGiZj54dFeJcAoJ7yBPqPijw2OFElQeVUHi4ZGlTl/pUJhPmUfsetzF2UuRdzTjuRDE
nvCubilHXv9uwrheJQHgf1OlXoPCu2hVPfxRlCAPahVTOkFu4jrUuol/IfzC66ftqLVBRRnG1muc
juxoDIacTObPGmhzANsj0NeBpV5jcI4fau/UewCKK+TaI7ppB9pVM1S3KBiaaxfe/j0jn556rFL5
wMbYjnAIjJA5WqVx5GAigqjZMMXO6lt1IwpX7Fy0WavYbEBE2AgCDHw8Kzg/UB7zCKJc22vpVbsz
S615LZTb1Xyvssv0ar3EmbDPGZLAHqjGKsN4jOIF5TFNMnEOFOA2kWVNv3KL+tg3a+9gKJ4GPRm9
gFRIkDcTsyUkaUn/xm7KncbJe+eGdnXHIZ1thtSPVlxqiFgiv9lOiUNfpPWpGwIPrNJ8WVd5IFZW
QEopXULzpRZcM6XwP903+VURRJFoG1ZyH516F1yULM3vjlkscxMiutwxG4cJb26DlyNmBF9mH52V
3m3umpKX78kM8KAPNtR0AoRpmC+FSTcPSA+QL0s1GcTnQ8H4sHNOekzmOEch5/TvYVhAjyUuQFvC
XiJUR37FG7Jq9rKbX/JXH2BIXUCZVac6GooTIv+pj7Y5QYIoMhMM6krPhx4EiUY/ta2v8uBmu0P3
285VSvnGvQxGizN8XmzaefFpLdSwXU0UqudZIFdLC6+qmduMMM3ogYcLgiiBfvKRVXrgPP2jXKpq
+Svmm4QWIF42OJPyByQgAkFg+vg9GCxP9BaaVZNnEb8WmC354NGOVZtveud4GN7NDPuY07w7epsy
O8G2VeXGAyYwjaBoQg9eefF6qIHEWlN7ik2aPonNdG6ia0VpwcBS6zjm13UbXXJml7g78QbDBqLs
AjQRXHUv5cgX1FCw0X3+a4Mn4fQzb36WgndQpgyrY/ELldJwTCKzOXutRxsuRkpGc4BsrUqlkBib
dz+gleR3l2jI01dVVxFChJDKOe3B/Te1axiq0aNEKeKm472NxmRH+BPj71BH1cax65zbdXTQfKtc
u36tX4XefQR9hOMl7Ypzm8Yvlk3Ibeo9onmQQx+xvGZXxNEufzI9ABTex6dmai6TcrjXp8n+2eiI
ucyGzKdArqKmUf62cbxXgW7RnVX1tyFCHm/oNU7zIn+b24m57Q+vjAe75VhrnyhE0IvIhWpAIjQg
WneAupWkw5TtC/UVrMZJ7KPO+yaROHyeMD3CdIDYocr32Vyk4suPUB9D2BHnqekAv8WME5TRwUTG
NDSzkC84TRRuxVT6vBTx8l/BxdwsrWdEx/yfsd02m6xieg6Cczg/F/xMs+P7EE3FXif1eOElebIX
M8NA9qwLTNbLNIvDpXxOn//kcWLs2Wums5EdfCXFUBYoIzX0bNx3WWKrxlK3UdU+w+jkwZNaP8U2
VRCEqCKO69H7PzSfpgQ4FogdNmj3Uk8/k1yBkN/S7PLQicrYzGki+rNMw2Yt5lPTVAf6Ud5LknZi
WpURec105dRV9Sk0ml2jWXwLNDPUdh3SaPJpr948n5E9Fv5Lhyl8RCgVNFCPWbkeX9K8eJHXnQ6Y
feH7fbtI5ugvDpY7vgk9JyweeUFLtEcBBFWKQHzPybdxOL2rdpVfVKPG3ZMXBWLyOAFHFjPQ0Bhb
RGBgF57Us9jYMeW9wsAv7BnuluQQC3dpIXZOplI1duYlL+3pgSZhXejjGbJxuISTUnxU+Ps3nkgR
y3sp4AQ7GwnkQ64hb0JL06DbTcbq33MBTmRbjCs5pSCJ1maJVSd48pqnRkc4xumqnhQ6HF4VEcQW
Rti/+YF86Ho0SaiJpILPhVzMOoCHozMPODphD803DqOk5z350DLSnyAU3O2/573AImN6UpLt2GBi
x7FMbLsF8KFhGxIApY5wnzkFkE5w1rqkWI5m/EutneYiv1nzI5PAvKNtEOA+y6DGWYllFS4rvgLA
VhmCGC48si/sUP4OGuRrM5pZsPICBMsT7pSwQ5dvMSg7MaYhCHQOWqqJmFlqoAjxwsxrYKf3NHC7
ghBsEhCBwjfmtsdmv5HCw7rkm74F9VKuy0xU90E71F4olvJXeTHTZ7+O7fNo+1d7IGKEzzMck/Yd
U0BxdDJnJ08ftvMioq4gfo/8zMYzjqad+DeraYMTkmexKArRQRPyIvxrBJYVBsKDumph1MTxny4C
oQzgxoQBC+N5HoOEPhYV4B39vqWtfiw0/K8BbPPFaJb9DlpmRgeSmyx3tUNHOz11hodcRgDRPCI0
zyG8zrNTekz+fCOG3BDm/sZW1cxbVE5IhJCOmrXg9NLQVWtew9gNT7Jo9UcwCpGrLWVKr+Ligym4
LkYUqefC6LZ+UDhgnM++XrmvMhdKxOrfds6/bUhK2XtVh1hbZM0uskS8NfXQeTR2L+LzJChlh6Eo
zrqAsEj0ov1rKPwPqM9XeRErjXtFMhQvhv7sBfH4w8kyfR9NmEB731Z/8qre0e/8qUIHh/v/Jwl8
XiWR1eO/EESrBTSS23D8MYbJt/worTKnr5qIeqeGnnVVTDWB+Vc6B9Df5pLGwXhkBoMbcQWCIr9n
eTVziDS8lH1LFBp1DZEd5ScxuNnvrn+lO6h9YpLn8BxbMT2iaLqYaQCEluPYhWwVbye/W6qBdcCp
ScKSD2UWN2Sx++jpQGRIRFkIrQ+uQ0oC56IjReaYsGWXSmVvA1jiCwhZ7JhJ8We+U4OYuLGahAsS
3stdTdT9kmyhCQce0Xt5GO5r1Ve+nS9HROhdeuV7fs5EebOwhBm+oGXexewRdwFIk0W/mGMNSGnw
Kr6A8qMkgRy9gRB/qfAycC3fPpigRXbzAnrjyyQcKElAG6xyK/ga7NT86WUZexyIAMgZ3fYZH1ab
6bW0NNzLDe+0U7TMj5x4E5YxPBgDR5UW3Kep58oEZ4whSunPujdLkPweliCTmgM6vhCox0DDJg1Q
0iu5eYh6uz0Ubol7CbCMq/MiSzM6BFlZvnt6g0gBLymzkPhc8727moXnMRY3vlkX2l2Y21i85jFg
oms2lvCAr5OI9pyknAtmOnVlKnH26HAxtrPeQG6usq9RQDBaa+CH+PiVaj+J/q6Q+dM+TzMQncok
Un95uqFca8W4KlrsrnWnYibHySzJx+53kY6ZTj+kyX73qTln/qhm/mB90J9VuA004qRZJhly3h+/
iN59nCmHwKBHSAnW3JEhZvOXf/pNRlK2SAWjtzD0/gaYmF+8YZ5RWGzJUsbDuUIKpCd8cGdVGbDg
1WSfjaj9aHkbH7njjuveglU3zTpq6mU8IOw+wsyXJEtYrx5d79vzuCS6aLw5zJl9JFCjWMAntbaT
z2jWCQxjTSYYi1DuITjKYSw25C8jRGWEpGi6S3j0MnI5WpWsYYve6caPrvGLLaRVvPHNoC/lNkSi
6n8b0r9NykZGpgb1WSlp0Spt0G80BXbYQnd89/hcwmEMhU9hMDxhfHMjGP249M8j6eCb3idZRrYr
AIjZZ8fASjI3L+TUDDHoLzcuzO1TZWyl+d5VgABrAVgWJoDx1grDAM2C+NONbXNISThduIDxCsYx
5I2I0Nx4OUUNTev2BncIqymDssvzcgZhEG6nGGVTFjnme9WjtbPVYNzJQ0/Kqr/IW2zaGSkaOWm0
7zgw4mUQxsY9VsjJQYJLQhC5WNpccZQNMDcLtfececuJFIrTKisjbRk5dbvn2GAtXEeFmJ25WDr9
+/OYwEsiX4+O/w19i38LfsuVNari4kBDBQEiCpNbPwXeKpnJZl062Qfkayx8CkoBq8OPVklFV5kC
d54ynHOqS8vetsz6gY/UuXokbhhopro5JpQx6ES6bcGMwAEwAkMpMt5IQbgFnHbhR9gkm6T9jJ+y
Qcch8aLjJD8OjM5imxNS8pSCd2W3VtS82VRTrT6i+c9lrp1W6JOZg8b2SS9XpYPzFHvG0WzK+KRC
wALY6u1MzfhqpqDEkjfg7aYD0J3UgDPawwniWxFqFWETAaZYknKMIndO0dgmZy9sVM7gcfErJDEj
cTKySIP+l/wzZyP/lQSdTdyU4/L52TIOEcWEzDroaAXP7atm5OztFKRVeKHzw21E+iNSs50tyIsq
vVZdPd+hp/pbuAn4MUfBqChaZH4KvahB6nL0rFrKYZI+T5Tkvf/z0G145QSW/gIQCerHMSNsFbqR
reUMLwnIT7IF3ap/CmllDskla3Lvd315Hjg2kuenl8A7HIXLgM9UCQPzqlvEOs8FvxUTR9a5I1aX
zCvWKdCNlTmnmtrzTRG1H3VZYg83CLfGr5AdGNIsaSPiE8DH8SzR/s+GPBSAKtZto1YbW0vabZeF
5v75jjx3iaGmlpjfR2qFe2tWyREv+llRhvjVH8MHsOvxo++Lr5RpsBt0L/k8kih7b3bnEjYjsOBJ
eRBYdfvmTfiXIdWQFjxLhnzh+RhJk59S4PHP/cEUO96WxLFlUVs9q8Vpdmj1hoVwyLhJSbGK/AR+
Dyac3k3aZTGZAq3xQx6AI7fc2SbsDNgT1xjM/VU0prvMiDBgDFHedS+KTuTvEYscFjlxNAAbaoFF
RZZ9mkFiLcB7gFHSG6PoGJILp/rU4zIHg9oymRNuvcqneKIYa20uL8VBWVHt+ylJt52Jg8t2wBAn
OjLjeQClWwhMLYPqNcoNBdcbEB3QxISD5eIBJbm5jC29gZraLSMiLopTjMJqDGR3Xv+frfrCd9am
2lG/Edp3Gs2azIjit1J46cMTqnnqZzZ5zzz3v95ZWDEEaosJBEoZEoHL2rWUGm2RevaWdcnYDwMf
22Rn5gu2DneVJka/WSrOQIbzYKZfEdnYFejSJq/Vi4GjHKScT8dMqcpmJfuSsAvWHrsSw2pE3wvZ
mOyms4M6ID7TZUQ1Vbro9PuE4/us/GQQt6RTvs469l+tLB55aejn0kp+EmtT/GSOhqLHQv1X1+hH
44Ti1XaaB8df9Zc7ndG6z7ItwLdyH7Witn6wyMVJ/5V7+Hb9rC0+0qHmW61l7i7ONO/4XLkQLP4I
4+lmKZRetDvASunKsWlhSgM/QJk2pNuBQtM6GD3ZIZxTpY2n6zDjDKOeLruYFXxTG0zYRa7qRKbi
GWBw+9dW2rNrNuOdxFFC/cbgLehH7YC+PT5nyuz70CpQm3OLvewswfli+CmyAf+5m9OGS9EtLyaI
5ujTTJDZVlyveyxRS2v+UivWMG4nuiuYpnkY1+kJMDIudPA0pwHD/FIwq2SwzDTSArV5Uz0IAkR2
8zvnk0c776k/7GoiFtV2YNyUBGW2U/jFjBKAyP97ClTTsYevicqtSskH8Xr6VyWRqeRu7Z/njwCS
UNQxBU5sKMtyphBNaBCYtGWC1nrRuQjiGADXEEgyMHsY/wqlck51EP51WeBfJ49MtQoccY7a/TWP
kwMlg3+Q3/6on6khHZECWmW/1miLD88vCKIelPYcu8AAHqY8sV9lQwQmBcFs4UsfsFZqJLsQaVfT
PTdVGPhD2G+nRoQ3xVa963NqPYjI3EmLxETNB8RQCIJ4VOaSmepvLOV/uDqv5TaSZYt+UUe0N6/w
IEBPkRRfOiRSqvbef/1dVa1zeOM8DAKANDMk0F2Vlbn32k2ytgd82SP4n0YBx5DHtV8ZWZ5/RoZw
by9j+Kge+PvesSYECszwiD1NzdUGrvuNsvRx78SbHPDNTZD/VYPkdmB7brCH1wPXy1h0N0DgmS5N
Y7Ov5fKZxsZzpJfpyU+SAu4osbRFN59VuWHjSYCzixIzTIjJKQLWgYJjdkYVBV5ubNYtWbX01QNX
Wk1+NEWhKjccUs64KZm0rZ3tSRsfBgG1C0uyM0ojgo5KHYf+tFe2u+3A0Y/xS/+bcOhXncTnxU6H
azblLfmj4xGy4maV/rgFO/GAR3+uCMGEYvDKlA6vk5wd4lWzAJKVTHbkPFEsXrdpdTxfuMDei8gd
bsca2a1WkjpstxolCGBtgAPTPCEbj6O9Lr8z9dCm1Jr00iHjyOs91Kz4AThtRCeMqRWAKMZOoZVs
MnnyNAatumrhmSXKu8EI6t2oZ+ohMKZ/L41Ag0ku/1S9V5UE+npVG+yKJsqwvMOwvll7Vd4A2tfW
C1Ky5I2FjAxzd4GnmXhO9yapostS2fg9RuadSYdgx5o949gafgI5G4XVOgNy8gxpvWdA2Un0T7yH
6yFBy7L6rsi6q1rbMm+HGI7kFJNk1KKj/BtC6INxim55fdolHCo6WDO7IdJOTg9I6PsBOg0HdB1r
ipUPNduLhz+Rk8hk+R/w+FkOhBF/IDDpz22XEe0bOsYOrs5UHgvv7JgvgTnMv1kdE5GwE9CR48hl
kBIX6Omh9Lrk1iOZZEfxOv+2xp3bTr8EW+tJKSq+x1qLhzQkDpD7hx3gZj3gvkarNby1RGos6Nae
WsrO5ybKCZhNgtNaf7rkDGGaH8St0sRaZftcCvb0VHrycgAM6wGDoCNcB1JEGwhP29c93I3R7B8b
c8Qfp3OiCUoUsSHNws0yWMmxAmavRrKDzTfSp6R2LWVCa5ae9X4xTXGJbcxb6tkkX860U09RYJ3U
+3j/Q+I62fzJKLeMI0qpkSYI9JeqNNurKuHLnB62W7S7tbZNyqUmVAdjPP+Ghwcv+I8lWLa3jfys
5cO+8vMUKSf9NNVeK2wGDsmCvY9vh9odOisYEvSNSel+rHdHFmAnJSdB3VzqNktsiwznLGZUwkd+
okinuU0nZ1uko3WlQr7NY7dhSjrRiSPHz7l1k3cDCQfmbbTDAh6sDyD6+wxmgoLMQmc4x3PzB3PD
fFAmW6wOgB1k8TBYZbJV8/cqdoL7mDwPhtlmutUr5xnCfIyjFq2pii3poO1cyZm/o8fVC4A3YLcR
p2onnWPzPh2QB5nkgGPa4wxCJ5EcOXBNqmfn+tlv7FbV2WYOciTeiRmqmrS0HsGFVjhtpmyc31mT
3wKfiWamLWTBZaTY6EPu7hYv4rc2pDpq3QfQTz+rUlNtO3hDKbopSFyL5F01YVTzxnB2BsI1mpGx
Oix0tzGaxyo2XzGSp+d2qc3zOGFYE6It7lVLBqFYTfU+31rg5D4sG5WVVvjR88AU8ZA0zgACQWo7
8gmjq9cOL3kAGD6wOQUObf0gHKIq+W7a29CPSMhJaxhKqVfuUQS1W0cbSiLMAXMSCItAD8sJVL3e
n+b3hHxO+c1sWJ4ZFfY+wZltRLinMZzbbJg/hBl9BkmQX60iXdvG351hpxtoqrlhTRQrni0O3Avs
7xeEYad6GqJbGFbI/pngbpupqN6AeAKuxPVznDxIvTiiUHXpNj4Q+Ex+u5Cmnibs96V/FlpdPaT2
BB+7wJMfNN2C2ge/1b/jL42Ag6Ybw3Fx0MBRfTAZ9JtNkSfdS5GbOyMxqht8HvlDmXE8X2u4OV/4
EhltFlZQH93ZrnZhm/4qCbyFA6jlD7Zr8a3FHYWir5Ev3FKNe6AFnhx4EhQktCrUjWQnZb2brIKY
NAwQL13eEpDOYAaMBy0MUY9ftQUOQvUCK919rxNOQSgEluKAbnCrQS+4tgYyXmH2w8FxUXqol2Vn
2Iihkk0XU9qroeySld6jzKNX53B0PpglTeNO7fNLCseZoSm6BU7uBkERmdTJdlE+7Vh1IY4hHSE8
Yjh0dQ/JoXZIpG5FcrWlni+32/5kLIz0dobYKVHdWDs9foHSurbzhDBA9tljsyIKqPjQAq081XLV
gTHo3SohcCSXI62HgYi/85d6P7jCG2pg3KIbdLEMSNc/Z4FsW/jOjZWjTFIfKEliLR7l5mQjx/lX
Yc/i2RSgsaMMP2cdzdrtHHcIkTrSQm89b/LgMrWcHODt7yuS1a5qfq7G6XU5d1uPswaYTR+hmg90
GinjcDYrGwOikzlgugyQXPJHV+NBtZKmXvumF96LG8XtVc/7iOFGidE8mLpD6brTUznrFbliovo5
Oda/Z+t7kx0dItN0AO0u86WgqPKSAIcZghEmSh/c9GIH9NK7jBPiGaGL97Wwm8qildlv0y5iq7iS
hTDs44j5QyvHEj4ZLceExW47Qf6k2ya1bWWQW1vVsfAHsVDURAIVXvhGTlT2Y0CT79m5/47NBgCL
AwZ5bFrr1iH1b2PUuXiWcmhoctUveD7RPWMS/VXgG0YLaSJxnOoXP03wqFdAYWgwXrqAMR2g7E1Y
Eu4VSIHBEDXhDd/fUaNJf6vRhACM0YFoqRAt/vehiv1/LwX6nAOSB3On01cmRI1IpMGDgac2FKyT
056GYbENsJ/t6xRSFn7zxTt5Aq2kMsz4gDhZBDxwu437hF+2yfVnNbdIBKZ71CO73oAMK7MVb9uy
9/QdPW4ZRm5j9LL66HkxRbBZTfGtiYZymmmuJRaA2tx/Rvg70nWNKajyAFvj2Hj9LdTyyUuso5aR
upYVgxwFwPA71niEtrMUmo11EKzcjrJpnjHcE7ZW1RyyJXOAs0f6lE+IjZA4BMsIlpPWlnpopXl4
Nl3sAtKNS7+2xo3bif3aGqKGvQFrTiE8JQ6OFQuZrXrpO+18erVilJpKro4kbVPboDrWs4QXjc3R
59jKtzSWl7ovPoLavVVb8DAEvxGPO+eOYxHWzvTA54qucIpG1AbEHKnCSNVD6pmXs6+Pkz9srLbb
dOZPn87+R0Araz9rvXPu9Zw8lxi0IIkrzYGbhl5PAIRtweeIYBfiyTy+qQ1XXche5OV7MmTiTUqI
JDNN0/5V+RxKk+VxtMwLp438pZoX7+p4+afbdNEtM/FoX/sOzEirGwBAZ1tGR4KQyIFFqZQom5Aw
2gaFlMMgWd7nRdX+1jSflpV81fg1ivgs6Q89KE/s/CEHF+keZy3bl5VzVsoH5iXxq0Wzais0uN2t
j66SE8RlISFm7QxlvMJua8LyO62wEDqALtkdpPn4DUkssu2aur5/1/V/VI9QPZSOuE1IXENTWOXn
Uo+rSzIsDYiM4ZcqGgPXai/V6HyG3ITbtQRl/WVIjTNlSyCze0f7f08yovSRihJsBTeYevb9YGIX
JxkJa5NWzNZDBz1sSyagf4ilMLg1GNjjwJ1odv2nrHSWzvxhLZyCp79jWMyPGtyYU+zrpC61xZs+
DLBDOR9fLQcAzJIb5aWLvR9jM5g3WU50e2hyukH6+xPTEadM3fiKIjriccuYwiKI7OwRHf8kiHbT
JJ0T+zYpHHVMCw4Iw0akC1+InLYInRascu24Hog1pgX60zCX5YMf2Fv1KqfTdA0NszqpdcctaIPb
NUAlfMl3fODHpa7Ms2pCTVZjXBUtQL3sb9Zrw0DjpuyiNQELu26mAzXN3Mr7IeiznfAdjKNxVJPB
rFU/CXewdwE743nIiSQWAeaddZ9BDf/6fdYn4qesN7Fdfw1IzY6NhSEtN8WfWjpb1UOUTPqNGkBi
tUeaBEEzabQfUzZEh94EBts50340Wv9RRxRMV6TK/gmXS13baIEb/KzsmFZPXIU/R08/G2ULDq+N
rw20+B/99Gud3umIEMrF7f62wMf1gLa1VlXaLZE8yJWN2b1v41dVyEEaj04emUybenQDHPvpqbER
rNa0rmBYwHLL863q3LF60qCSodqc0YORtbkHQvdU5AKUQsIulvfZXh/RUMrRvSNPGYqkskxwAxcb
7EGXojUUdookQd1ttb+3jeBnnI4VnN7R2E9TMx1HtGe3IsyDW6KmmVSCe/Jqs8Zw04hLhhCEQzl6
FGHm41m5NVg0yTixaDxYlCDBmL83Y2X98OrqrAnTfYs97ypCy/nCznwt2p5cJtPbDSJpdlP+BnV6
Z+Mju9XlzxR5IFac1GfoJF+m+iA1Tzs1lAy6Dikf9sqrry0d3IlsPtN/d2q3/NFYTPjasX8wSSTD
N+b6a1OmS1EdxQZdNWSrUHT+g6xR3XE1pKInvI8i/UwsVwVK3AAjoAXVcT1DuCZXWky6+qk2TQv1
m7Rlc+TZKJMr8RYmySt8snmEMP7fYIK2Bf65tHgY7KDZRw5Zm+slX5bLEeUoHB8pSYsdq7hzG+bS
c0DMomz/sgfz65aYlsbmHoIgKB3i4O4yvepOnlQU5xdhefCVpbDYTTV20BijTCjVIQ7Z8qSWzHS0
s9E398BIKTkbE/3tUDO/WSwIrFEA5I6EpXrgOAzdYAJQbJuNezWa7sag/XRScuVv9XJa6/RlfDtm
k7QSwWcd+rv1o9HGEZG1l5ApH439Jag647CWQe4MJoWpVHYqHRmQNM0FLrqg054pZdrt/5vlkpxN
Gh9NFnTF4mJOhn2vHmpnRvFtwGxXLwe8XbnrVtdZkUio8sjTSLy3cKmwO3eIR0+F/VDppn38bkio
ZxUWuY0xoylTnV41M9A5AdUT/z8lx5w42+zXik9z9WT7/feyFNZF6OVnda1EKT96axAB04DRaUNk
37aVpi+15u66mBqzZZOHdkdzXKcT96aepd3Q4CkkwGiUhvBZN1A6epb1oB6sAVRrVoSh8x4bmdhp
mZsxPazeUAODurGNJLoOcRddx9T+m4HEMnZ9pjcXHV/DNqDeeiTD0npRYw+/Rp/DUnKp/aw8lE5h
XpJORjTQj6NVYr45UdT9SNOYI8sUmy9pO730UoNIG2rYp2LkGEMIfbT1NWB8ZSvqi19Hgb/NUx8C
uY/w1qjEk/SD3zH+y1+S4qloQa8XZji8jxZK0Rny1vpMvUendtiM8r31mZ7uRgN8MWzXhPTY6zpF
RdRK1CYdMg7RScgxxBwIvo/D22Zw7A25ZWSYa6K/tpP/0kL6OXdmZEAa/4/TVj1zCGqlrAQoa5K+
JKJ+eG4JR31w4np95VpFveWkNM/IXNjrEH+k4ElV57BpsY3PJhIcdQSqO+4bRijhTl2n9lxSdsq/
cy2NqdAyZOraXZDU4DA7FEIIx//onVe8tqiqOSP1M9PQ+Y9R1HC3pIW8D2FydAuVfT1gfITnkdAK
WqpdlS5vS4CeHYFc9aRHyCOihJhSj24HU1eU0kyFxaGZULd5lmB+JpcIr7U+OnV5sOuDi1sgFW/i
TrQ4EajaGlIIrJaBoJIAJgLBktrHW8subgrQ/ZB5lzI/YbzDSssWbAPIOVt27norFgXLF1GQlvne
jU7F7FzSuSFR8hdnyhmWpJPpT9bN+rGInkkBFfB8yGvYhEZXm4dF2LW/SRzbuWuqT/xAMZOYNn6o
5LM2IFjCzTeOMMyDGuHMQGI2Ugd3tYzQ2nUJgou/dTMgf3Rq4lPlwRa9I2E0SiplLLCuE284Zjn5
sW0Mkv+bKtdok4ffAqcheZtMPcR5kDnDzZyklwLZKo3jnp+qXX4zd6Wj1ETTe0o0QjQl53UFWMkM
Jg5yitqhI3Ya1lfcA8BkyveDLWzelVWn3Q2T4RxTz9+zTUreFkpZ9ZAn+EVaOO5nu3lvS058tmx2
+cIlP1gdEalzOJlEFSHc5fwhOXwNkYTbbPbznfnfSUOURuV2SSPvWNUmxtjasSF31xOTm/5HZBk/
tcSbHtzR/WIN2/DH0zPHQoZzEaEwLdEtQhPTsy4W+4ZwiqeKvsVl8IZHNYytZZ6UepbWR2YDOKOw
mw++jsgv0i5qVh3PTrRNSCtauxnksJ7KZHTgoQBjGouWgmNc4KmnNdQwZsZSnWVafXerXgVkC6KN
liomTJ/WdgyKAjaYR/kqT3xF5xNeIeYDc9mHcfaqn7EtXLKTCE5ybNZJpXkWxgATiZi5NE9JL1HD
Ft8Lgqtp+VdgMOWHq9tk8wjQ07Vtglunv3kWEo7p6s2b6WKjXimLifahOnctPX2wVtpWFdrm7CQP
ZU+/Yezvij5qvyqzvdMZsL0bPgJdP9mqSWWlp9WpZqrHPks/eEqMaRdKtX7ixfbGKKzb2hK0Zmw7
qQDRmu29lfunyXc48onka1WegOGCOZC0N6vcPqg/e9I376bmHGtadP1mrYHFGa/cQsExWKZn6tyW
aD5C1UunZLjUGvjsTCEoTiHVzIZH3jhvfb+fmtc5DuoDzaJp75hE3Gq0zXc+EsqvqtPTMxPe8WQk
2VspFvcpJmlob/YZ0i/qh5DbjdK2NUP/Jz1XuLtD7P/Ex4v8q6E8nZPnNh2Xo9EB1zUZbgOZ8c/l
guLASPQLw3xQ8/3UPalOcAIHjPnTNma+c7v4oARij+JXc/kSqoza0DMkPN6bXosI8o1EovRGNTDP
hQOKwUHgPuuW54Ev+SEy3D2hDctzFPJWJUVAYsF87tVMLvWiia+C9fz0P8/GiRSBsZKksS7SGTfi
qeoxo1+SiLDizKXR1uqDd5Ulelu7/V+mvUdaiaTAYTU82JOHpxKU35tuIr2p8UB8joF/sJJY+/CK
ZIaIw9UczPST+5JD1dwDZnEN174ZsTJtUDrV972jO9t6LElfV2PlRbcxIkqlTmfQAYrC1DmplkE0
eS8V6r3tYDb9eXHc8dYDJDd2/m+roK/HfWeLINylMLMvUQOHttJw4NUhCns9fyVp4b0dvTt/mD7V
+aEvybfOi1nKCSl6EVlIBnfDcJXb7y6b4ZH/d9nqXS4u0irqrW+QjNElYfXcNkO7TTT06xpydTX4
wx+Rn0fvt4OtlsgS074RNV1gzywc4J+uBW4GFIUaXubs8gxcLhjIn3wKrlWSAiXLQbPdDUctgjlV
BZW+E+NY/7SpWRhK/ND9rLmoJRONUkKsmj/so1+Bh45bNfFTECr7KkIMi8+IWYmt3RIGH6bbmebA
YUi6emch4H8ybKtDt14aP4q5RyqO9Bh+XCVM0sOTyb63G5rWxeCkm3TMMB3Qf8agQROryZ65JJwz
3uD2Yd6RMBMAbwBnneH2Z14aHIGFr9xGIeAqcKe+N3NqYdKOsSaxrSKzG15Ha7Ee/N6CplGm2Hf4
d9aql5Q5Ugr51dTL3q+HGyRnF82OQ4zw7k+1fKq2hSVTkur6uAD5xoAHrTOsOSdYtlkdOiIHN7bt
ntO5IojCCOgB/tdf5HicDnuaSWpelhvG1xSUzqEP/TulII7L+R2jh/cYxXhzJVxhmDvOH9G8zudh
zSKyybsffSpkfzuWiFPYLENj/CtC4wG+scint/KqrgtA6veV7xU7D1v2i6k1T5EY/qSJIyGS1GIU
Qx2Yh/yTVnA/fSz5CBL4bz6Gh87tPdby8q6JSAiiw7MJ2hQcQ2/UkODlotoH7vNolo+OqsMgLBCj
FMlVH/ZLXIR3TGdjPAUWRpnYS4+ZrZ3858VLNcDsU/s11SOWls5gZlumVgoySvvhDP1LnJnh2e96
YGBOAjNb1Rl2ypmaswa6d+oaVMHGrXow+jakC5wRHpqK5aviv3drZ954jnrxNfezQ4Idx29LzPkn
6HOnyYk7iJmgGDgygJEKBMh+Xpway/yDmKm/+35fvcTc+6PQUmAiUjqlHux0eZ1LW1vfCt3O2lYd
+VRiLDISrYvsYIuOLvmoOfERGACqfzqekVcCcafgUCO26Bex9zd57NPLUpUfVb1ztVOHRilkRlG+
WySAHWW/bXSdDpS5LblyPBvBQZwpPjFbYz4jEAONTNMNuFpjyBRF/9vMUy6b0hAnc57f13Ov2rRL
2yp3QsxvpenVv8l4VEWPUdnERywzDHR5qG8j4BpuC9CL7BDzwOXXrSb978NbknjhoW2L23qZqotb
eBcM6uehBwJpaDSJ4AUwRRs0ohdHlnksd/Q4mjord0EVPaHub2512Xi30WwZKY2TwRcWy4xJPkDh
fnXp9JO9A7tMAFtX3XS6Ey+3BrkuUJjRwCk/LLSsFE0eX73UvgeAm9Lgb8v4TU51uqcA8gmK9Ohk
+YkmQ2aSF62OH/SombC1tUgHdG2+DqR2blTFMQxob0HF0aHqqXrxh+Vnxm3llm63cShMQ9+5Ae0n
cDnJVp8155h4+XxFirVz4SbcoSB55aSJWFbIoEwOvwinsHWcILXVW92lLO5b56ddj6Nc5omU8HTa
58rBqI9md1fqmNg7g/RwFrZnBOKMxaqcLqXEKvhYnzcc799Ri2LEH+5nCaLLBjCy4PD8PQE603M5
BOtgDaPCOSGg84z3PN5BtXOloqWELoJSdrE1DNczExEnEHcDrcOzVTfsraNnnPCVi9Mq96Vpdepn
cvXUFhUvnAINoKynDJYuzNQ0e+qL5dHqTYx+Gaa+pDDvTbrjF0bF+FIcEsVSw/3dxmaMg46dSw3i
xlA3L52dXcbG3q+KprGigzPEznRXGI27C13UsRXxHKrAixt/W7tT9xpm2Y0ZVd4xGKt5pwp0zp/b
0cKCzvX15RvTbVFYyxdt3/J3K6y/HYO3i5piIOmwbqrJLTca0WCbNh4/g14ybszqsaZdf6sEhyHY
ZuQU3fSQGCS5qwHAVAAmMhBM7mwLtmrUlaeQK1CZX3yMHzewCaB3WO4InjuxDkI+K3TuYSUZz9DY
bvvAC06Tk8WPhUsnSx6aUHa/KFZSw/iicIrsAl7O2ehpbBPs5GTnuLGrU1Z5xP40RKmuDRrKjG1p
2ATglHp+UOv+nKDYxsNjQwgQOgtS4u70Fu+pHyMcEDmwTMKrHziIRPiz9eFG+bFQOaIzi6HI2753
hGMc/R4SfUH1PrbHORxY/D2z/8OaAF27RCwWFcU+1yBxfi8CSE+RvSxLuCsx8+x9kjFOsQUpHkvC
/DHTe7MdPEdoM8x9ytV6WwRNtXEGWt5cp8lZH6xuEyJuO5nYi5gpSQzuiLi8pnimNo84VQAYUvK5
0hXtZRXCzmjm+47wMZpH9lPLEYQTYvexzKwJWz1Eet5A+D9ytXKm0SIaHyh3rpkMAIzIjbu6dcYE
YyKrS76yQlhVrke6PWaih9Jqo99zN/gbrGTdTVAut6szXeQfgC7w05Jp9E+a3aTmfd6QRTh5842Z
EgJnKcGUNk71s5ZYJmq8pn9Y0bqqd2EgKm/wMh+tIe9p6hvZM3bux7IwyF5qzOfe7iiGpHViBLKc
SJ4N5xWdO7fkd1Ev5YN61oOp2scaGruoMNJHrbD8Db9B8pV3v822ji5sHggqJI59zsL06jV9g31D
KrqIx3l10AvvY0sX68drFWK7frp1EE53IryrB8YTSVmNgMMRqhjDhFqxTH4UkQ4uA+KNIQY0JXIc
oYiTaA4pPgVZRNKw30SMn+Nq8lYtJLPg8mYounf1XRpGLcOgET5uPO7/k2B3xvMg6Yb+4o67BME3
lxtOaPbF7fqejR6xQYpy7wLRUID47EybNTwMVRW9jJmVb+Yw+UNGXvwy9DrdZx3h/r4W0cd6/CPC
N9zz3zrZZWrgP2JGPIgRR486XWnuFWsLiM2RWB5v4E7fJnp9rDrS9lrHDC+0YYoXoKtEq4dYEIs4
uUY9GWYm1l2GKfV8IYbhHj3VwhQKHPY/V3VPROtSBdYN7Qo8xjbtfb9L/+mIUyM9tnK2KXCq7Rzi
v7aqXbb2zKBzAQBhjGziIew1kW+6JukIGuRBS/Lwiojv5EqtmXprSZYvoAgG0qz0Xm1nTFuTB/Uq
gyS7jt1Q+YzrXLMSgsGzjMBQRo+6ZBpaZHPJbYB10OnppiZtqD+pcZLuij9WpMWnJizduywXJoYv
ftHcHZ4DD7G5Obz6qRXcKW0sS0Jwnw3jW1XhtsXkG2xWPRvdI+faatcwrJZVUP2vJR8s/aVELUGP
csk+u8o4MvrKbrUp7K/D4DxNpKv8saHkhN3wwh2OTKIefkIuKo7LCKErSouj1kxsCny7G3M008e5
cmeytNyT2l7VwxgnKGoqXJ9p+WvujGajyggER6gulZ464SpTolQ9ww5P3q4/bpsO7Z2SO/AdMj+l
9NtEsQFFTDY51YP6Eg2DHmClGzV5cfiph9gAOKM4ClmPJk4BddWDOQXY0ZPy52inMFeltMZDRHEX
YYDyEM3uND3H6pTEcP+1OD5MBd0hZdiFUkfOiTqKe3pS7+jRxel8s07aaBETF4PMuoQItApBoi7D
OwxonlOVRG9LLLl68Ii3gmJOO3Cour9Ckn6SKNFIaJvnQyBJP+XSfUbWzimdFmcH4n0HoPHeYy8E
ueZHe7+mI5R34DxgJvKDNoF3jR2y57qq4Cgv0vj30i4/6qNI2+xX2befDCGqX0tY3fXBH6UtGbs4
u9h5LEGDgXFNPMF5RgswEa8Cn2oudhYelYvQcudW+6EkCupBSVoIPEXc6hF9V4LX3SWz8B9p1mM1
JucbSxh7O6roZ6IqF3aKmdu9DC7llMWkXOtXslXs1zoTn6Mr7q3Y7646bexzvExfSm6uzmsRcWkb
Ey3DWYlGWqt0MdX0w66BVa/0SwgWwmMCVGkTeyL5LQiaRdIrITZwxuoMaYTT71KXJEtLW65jkloP
YtAXjDj5J0pF51KK/Fa5Opb8STWQU8Z6evjG4jofW3muMzx2xcrKi7WPaYQk1aQOPXHVHwjQzCAf
kC7VqQBFxdrbQvrZqWrfSiv9WB5p58/PpumBQ4u9pz4fTn0ViCejNsKbsY9yaEhlvLeCueHiIgIk
HznFiXn8hdgfzIxW/5pScUnGGrSCnNiXs2MQB0mFr4qmgm7tBhV9h3iKuKhVV2ZW/pOay9g2xhsI
QQxnnWpjoPa+in7J8IJLRU6Ls6JIbfta0Sk5+kmNU0UNUoTeXcxuoMcLJoOMqCw+FWPtbmkZGcSV
Tc7NtJBHhtkB2EDOslXPCO9R0MkgoDl5XBiy4fRuvXMrgzbqAHP7Rj0VMmgmH2w6OTnxRBs9T36z
sdDrIbaoCUkVYmnQXm275+g+0ltUL2OfT9gjStGVtTgVA9rxq/oFETp9ZeGc7AfUXqv1zpZ0ubUj
Snb1sBsdYq48fb4PQ1v+RlESEoYMdEzVFpkBnHqu0fZBIZPYQ6G1ICDNyDqg4U33qh7tiEoNQRdt
AtrrJ3U5lhPNlvX/sniNsffJy5Ud6kRLw0djQQLtuu5nTobEY6QtrbRuBDuS9oL90KYLn7uF3q+u
7uesxCpjL6cY8depDfQSrB+BV8JEcRYMuAjVg48udn32/Z4n/zQdMWVUkKR2338AvupETuOlm+YS
r4D7NCrtQJxRB8iXaj0GimkRROuyOGKdvwPaV/r4yVnqG9/6NViF9mTAjdoUhs6w0ckfIEuBAM2p
VTTXoVad8B+XJK1ei0RHiBHXPxZ5fkWspEv8KEJ9+dLgsND4SUM3t57pKBO6Az10K3rSFMyl+qQc
Hw8ib9NXlHIpUMQU6EBpagy2QIrPh/Hkzk39lUqNi4GOZoN+8wApznkvTPiJakrp9XlzWDJEKtVs
o6ilsjhFXbf8yHDTfg5dRyslDLC2YnRKIqN9WoaYoTJo9BsTZfw2MhmrB2QgYMhyUURSXN3W043q
FAKnNq9l7r6qdmbYtl9l6HkyjYrpWTWED6XPVjY0nCzsqfHO+ZwTYkT/LvIFkIfFmR4gQ9Y3bZxm
G82CQk8r5jHN+XjB35yNztwwVBt+OjrI7HBuBpSzAO7UCkLBaF1DtEKPPTzFTdN3PgdpxqBqaepK
RlVZGj19z3iqkS1n1NLpINx0unUiFD+Dma6CJpmgcq9DIbW7qUe2HEzHpfd+1L7WH1fbHx732wEB
7/1oV5esasJn9QBe5wnpcXSnXmmwBMBNAkLqgkR7rsGt/FN1uknSb4zO8x4rrO9aFlQ/czw2/+7F
EmxoS1xXzTYlRrSPXDoaeUly32kYQCY+KC4DYN4uw9v3MdUgGztCrfPeO/wPbqHpEGKu4jGwCh8J
eK8XkyDg1tbnf6tSTsrrt55BPaMTUJfB1XGIWdETyPWij5vn1oCx18yIcprarJ+TACtyFWgvum/7
TzksSamHq2syHG1MNGtbGMFnexioTncEkEmibGcclzg5La0ZfAgNLCLH7WJTmc0I8FM6Ops4Xg5N
jSaBuELs1XrtYeTWjVNeFD0nprBgoF1Ex6APpjufBiXq75g6S3rFlkJGbZGDldljt2xi7sWN1bTZ
sYgQ3ObUxgiEpN2I1t2I1iKaN6Chq3ukLNSUwI0V8HjymAL3LY4vlKZlsZ0/7aqZn7JweiK45nkV
svWkAVf1+ATAgYi0kRE1icxPLo2uR62jd7X25lO7I2U6dLqLLopXU/PprDhesc1H9G5eLux9xHnx
ETaygESmEcLqdzkZWvz/rpHX/HLmpjiqV3qg08HJMzqw6vVAcOKuh5a5pUc3X9Uf29jKHSmLn6/e
4jnHmNlmkuenKrZPw3ImIhK8tBGY/mEJm3Snyua+1XZR4RxAe8PVMmexi8DLntOAqKfZuvcGxh6c
eLP60uN5U6djNe3+flDvjdARQHM3T+r9Uk4K2mrRbsyWc1fWM2Kp/SHdtzaTgE3Uu9j6A2in6+s8
GT+nNv0bFqS1rRURP+WL6/XmTVS6zU1R19GVZA/OM31l4xC34l1r9a8sd+az46YfDf6zTY5t7qoE
+ZaFsj75D3HQiehiuQsAW2mJNR3/qzQXEroZYuyi0IKwS5H4shanQ8VVuoTuUXdzgN+4sm+s0Grv
MswhO6BEEfFMek/GonB2C7LWS9xnBO+mZKGujQ+hNRzYzdTdsJV/9sHwc66zdO9YYQCwtrsTRHk9
e0vsH0edjAFCgG+EYbhvBHmcEzu3bkdwLN9GFl2DKz3lT6PM8lgY6fFPdcfIER+KqinCBCurj2HK
kUbPQANFahrIMZSuSBBGN8XW1s4qQrp8740tU1uZgt/6HMTHbBP9kiNjkHeN15O2Ygv4rq5Xf0GD
o/yxtcXcKmDR+nc6kIaYyar9WIPEZqBgvVlehM9CeIfOt6z7rL5CfdjAcE8ojklW6zaDVfXX9akO
k3JjnIXPiWtVAJhuHvK9ykmvjhtczVvDQfNuaMeAiKWB6FlacAh8OjkqJCWApndq09hdX7oyMwWW
LY5vrLp7L09+Zh3ayOP/MXcm3XFjW3b+K7k0NrJw0V3Aq/INEH3LXhQ1waJECn3f49f7AyLfe5VV
drlsTzxQLEaQDDEigItzz9n72zoknv0CjUTQSk99yXExS/3JVkblPEBreIT/8KNajA9zqjl2hoMc
utVNhEpOwkS8LyI8xgyonwh0K7aRyn6I0SpVSjMEq8Vkpuk+nqHly6hQ1i3hXtexAz0O3hyI6SIu
9r7fGlZVRZQIzJ87b+gA6Bh+/oi0Lb/SMzws96b5ocjnaPO9/JSb3WfANbgxaPnNO7tCFolbikHj
z7GYVhZkoaRdYELZwq9BqMly49lYx4mxMjf/fIyedEw6Bd6QzjbzdYtAbF/TI9jc9mGlz1SxN5Fq
lgL0VB5/Xxx9fZlYq1qC784QCl2ydMLRgKT4JUP8EVnB/SDubldRdCK7WIuH6zS0TN3LNLnGEcB5
3qajGBt7m01TejRR+x10Ep8XHy2yCPIZAcxDO5nX5jFSwh0B2UxKDce+c3QEmIHjc2DOftYsgT/i
mJ5xNCaTZVqtaQLMetfAV6a1GRMAx5HxYXhkkSxHEdKfU9LW1ib3BnJoZ8+wyOcMbitpcTvHyH4z
zTlqgg2aUTk1ma2xupnxqLTGBLqk+at8Ms5RWohNUkDNoDet3SP+BUsIrNEdmc2+hVl6n8pht5xX
eThqKJFndZ3qsVNA5sHlEi5MpPTPupWqD6FP74lDeRLxdwIp5ToYLTD0+sciqEbEtW1LTHiF7uvw
0WbCwmD095HEcrIAuR0Ho26knJMa5/PtHOXDaN2l0veIoT5ZI1nY5ZCSnE0vtjPD8Ec0NKhA4y25
FHc+EJDdTZ5fJZjKsv462JVzYZCfXwHVXgF/5vcKDe/NP79S+gYBvQHB6iZrcTTmtE5bEgJe6Opu
sMgWXURdpYaO97ZAJcmcQW8F5tluJZxLR7eOI7umexNdGhMZ8zFy8uaelnBz70GzOiSsda6k2FsU
HRJ41x69jdxkeTPcij0ammCEJyck5kUlotc0P8DHccXpW+++1fNnJSpNNvTpuM/V6Rtgg3JbItQi
QTfzN7bHkqIIIBSLKcyrU4RxDuSUIs22foIjnsy+qzNFr34fKg8Ym9NdUKjjVRfQhrEQ/JDYXl0E
zhysODXwS7KcdViYx+BeLeMPLlQIFczRfAa53q9o/iYwtBXzuXf1dyvPXpahvKnazY610ts1Zc1K
CV98nzJF2t46PMjQmd0kzh7e5vAmQuOptooiJlcVfUoZ0hhE/x5nE3lKYlA2UA6HE9BquD5TfZf6
32nGVLtlouBoT/jFoKNp7DuW9q4kMaYxOqZqVadfKuoVclw5PU8acoDyz62NL/1fmZ2mdzlGP6sX
BBxi8MIzbfThzSRic4o6lb9NW8e8NKARHgoD2iQM4K+35ST0STiZbRTLQd2XiAYYWpX70iagEMWq
zq8H/YnYknQVzxkGPdsrspTHx0JXmJXME0jBZPzY8B4SJsNunCFEsnOsOsYP4zSnsC+RN3SSVvoE
o4kDINr10B7RgRKrHMyB9mysAoU86La690PlzZ4VNxmDsa2c/GIfRyk7637qTssWrPxRgCFbOfNK
zLpjPikxshVRGQ65JyVZzpPGvNJqq5WWYJip86nF7JvgObabvr4waq6hFGW0DvTDcmd5mN2g2JYd
kD859z2Wkb0QCvJbbMLLQ6FePgwTBqeB9IhD40GJsMxTlsGetAqUs/2sAPznjQaozGX0lu4MY5bz
QK04LC27FCzYti57feUTKuEiDSO/zCu8O8qy9hw06ZaxuCCbVDPXpkdiqDo3wOI5f6IBp4pwFZRA
NxFySiLW9qY2NgQiqNH+rlphv79drcntwZzr3ZmBCumQffJ6+d+JyUFrsJxVS4tIMVG9LRiDTCPY
p2xGAQs0f87bsvd5f0lsXnyhfxojqshfCWsyKPd9IK4OEaPsMXBodbpq/R1LY4CBwAGjYWY3n7Oc
ZXY5uGhtzWRhhI3EJo0rVunkwRjsR7oVyvNcW1KSusXMsCFOtKCfymtXuqG4W74qJ4RHRr9rYlHd
vD2LwaeB3AFbu/x2w75SlEcU/cX4TYvRlNHy2IIYFPc+hAuX3xx/Bhgxb316PpRyCJ6KqVW2JGG6
WMMnRef8Zabz5Psd5fRwxvwwPDS+8LBWTxzz+RyaTRzS8pY5Npl3C4yDmTSZjnBR4Hx2/m6YvaAS
T8uBVYFyafRSd+ZNHFWK9y6pleut2hhoLw74LLqGoM9FjLfcCPj0W3hYuGFq1Tq2igAFMFrBW1kV
iAFK50+ReVoH1V2aqOMatJzc0Co+oBmG0dcCPwAOkLB1UQg8mR+STtgyb5iHccqgd/d5ysmBAjc8
gByCPkKbvQhITqaPdVk674EJ/OB2eIWKNc6g4mw9DapFCisUA1pVYBYcWtsXUp11pX6kyK+OltX9
uvXChGI42+QMrUZ1QZ7CefXa6NPMKs1tGtu44oI0rrpXENs2EIu4mBylkfyIRROh++w9tv79DwEZ
+DEjIsV3seKMSGTpH2clWQwinGDc5AjuRYsfaXGx6Ur3pyGYERr8K935kz/ldVxegECtlu4twahU
Y0hrdwsTbrQsh/ZcltOLZcUGHxwiNOuy3TIrp94CarmcMQp10+0Z4jnuqSsZ2th4lNm7aPa9UMAv
LuqdhX8L4/ElmLv3KjkoN3ZKWiENHGxC1qpufC51ORMSY5tUuGWfMGt0x0lHFbVM9Ufa9tdoonzr
IQDnuX23zE+sCslpaEUIIeaZSii7x4zN10k0trYrHUNzeThcR5Tr8TYi43eVOuJZL03v0uht+ky4
IuBxp3/s4KXhNmGGv8i4JrZZpAZN93XUUFzW6bD31DG6+rHxuCyHmo2rgi4JuJu5xmkVlcxS8nbX
Hhv0C6mBLefcA7Wf3AaFJU4JDp0TXQLMKsu7h0dpr80xSg6bBhYIAQW10E62UhYuksFqjrZj0p/3
70NNIDyny/3SIq4BA+PKBEBTKpt4MHOsBlV5DEVHXU08AwFJHahAu9YfBz/pkX51Fxng9PUMDVN1
n2JgualMnXy4IypA8YW81zyEEy2h7scwyqGFd8lVlfB7Kk2fmEEP+VpRfikIv4iBM3/cVowGStL8
qcfbpi38M/vN/egb/qE3GYQtKRqkinc3BVc8q1R4h41b/LKn/GyZ7b9Ulbwge24ffHtSX0rnq0cf
6XD7/In69na3tm7XJ/tl3RWAOk9EIwfrSkprvay9S8B3V/SnpRFk4Vt1u/4t15Jg64RWfZxUHw4J
uL6VQtP/EfIRKJQ0k+vlrjOQzs7IvOS9jABYz5/lsm2ESzLuUoqiS7Iq8M++oRcODwUanI3p6emT
Ok1gdByNAA/TXi+DBozABxTU2I2LDG4TZPiVNTuzq8kYDgvjTEwqIJ+4em4HC6rGwBAvtKvXqRT6
ZaQKQgp6NdGB7CApD+5yd7lRDOB7EWIILRnHgwR3tQtKe9yC4QWhUY6pmxci+rDYDvpj07+ppB8x
xbjLRmKkh7lQ7eYbaUXDUSu613AuYKcs8M4d/g3zH4apxT9lyJBZJaLGsMiSB4YX70u7T0zNDG53
zjQJrX2m9nIfMibcZjm539WIsySU06PUC64zYEkWh5FVyLtQsMedHLbBS29dNQaiO5frXhPT47RG
uJ9NyVUCyofrv9FndSzXCtRwzl+B9Yey8jUdwJWVkLO3Woggn1BQ37CMa04/Y1vTsZ6VzMUqrJRz
Tn/8o23zpyFwgIwVIfR/g4ibVINDFeI5CL2suDaBT0tLt62zo2neIwTMR5Kj0p9iyl/D9W2WT2gM
jsz8zUE6/4ByT79qoTW6xZz7NqlmtwKT8z3yx3K9TOltBft8o/uPTc2Bl4jpHVNhsR4Cm6DWIdHW
t0uyJkJvs0wm446EijZE1zXPKZ1RH+6gx7oVSTyrcnbUkQ+eHprlrj+86gFd4nFenxIAyFhgW2Xn
G1GPeaw6LNbfGJ+vW6bOdFWmYkMG8lua4xIlLej7hPI5bMJHte3uANZoyPwoPCzGtnMIlX9Ja6aN
JG7X2yVYodNjUsn9FNiUA7yfWYk4BW1U7KWRnzrL1w5GiQ92pn6VCZAnUlm0ozlOrmUZ+q84qh4W
jSycELiWmXQOmbRAeSWaeocxm5w5bKQxa+1+iXrJKoDnTZCpW+TFwtUJRHXFoh0gub3Y5dInE7Eo
udyP06aqO2vbh/p6qZNLgwY1yHIT9RKdMnC4Lw60DddS0pLpTktl4iPBAlgFV8w3R7LyYlr/Jo+b
dDGtSlQPfQ1JpzYjCDrgs9dkXTUHnUo9imO0ISnN4Nyk1e4o6YOjK6R26TajXzUgpVGSdafN2uqh
64h9n++OnhcTAEaxQ+uhqg5VlOdrM7QQyNvPVZjQRRRo8ubkVqW10U0UXsDARAY/LAI9Cg8YcNvQ
MV/cwiZRQqsc7//sBNUNL38kBxTtvA/gUhDC9ppQTO9Vj/4RQjD/1QqoJGdGp1/DHc1GMrMGC0wp
3NhoHxsmfh6Ikcqqy1vBdYo9cxE2h/noz6OYqc+oi2uiVITV+RjjI793tpCUm+2oFB+9MK5eR/IR
PA2sQB7kS1dIsmEyiSkh7QZKrxZKW/VU1Y29vs0ab8BFHFYJcu4hO4KwGbeGLB6V3gj5i6aI3nPQ
rOKRvA+LP3htYAzZdOUwcRaiGnEIlV3fLjdSZMWLXXnnzGReZCUTVIoZ2IrZPHCNKVbegjTfRpMh
n4ELDQdvQATXGhwDwtaI2Y3mNmT0VLVSP+Df2tWzvtc2PFCWuR6sS5X9AQ0c8qEQ9VwCvLtH30+/
LbihIeMnKpmRhTrLQsrRpBswsJCxDJ3VCoJIR9FxoyEnsom3meOQkGmpyPf6F8805llbW95hOUm/
x+AvlhFtYETjdiEZqgzEgJkhy7ecgla8FuIuEUW7ciyef+biYHVzJ7JQnAw62TKfrsuqO6aJMW9g
huqYd0W0zcqJ3n6eIuFFJ20h94JBnSdndlnvC3EJ3ajhWmFFLZrpPXGS/Y8gSnfTFNmXClDMqcs5
hEa1bx+NEuYRNEBvX4fkVXaJ77nLWWYGvr5qzLBw1dx6xRdofVDKHRRlemdSj9qCgPJDVer2JpsB
0kocr81quhSmSliQPWiHAJHyqpTpZ2d02gviE+wqFRPRzidGzqoSisdZoJ5mLPEY8r/flIxdy0aK
7Ii7uhkut6EnGtF24w3Ouk694JiFY7tCTLFdVs800X7IKbjmfW0+w1TLdg3A5vVyN2p7sLbgh9zG
Zv7iRDbvx4wlWUae+Dd94OYGmzkzjHbawAAxr3wDGEzQnGgokg5EouuDr6enrFeQksz3wqLJecGk
VIKu0zV1jhecMS6211+tXCL8csynUffVh8WWFivsdsNoSn8qSL87gB4kv1+WSFpwu9OF2Tm2ck4N
O2nrl+WrejCm+2Bi7TLk2LpK1iir0PoZ6ZO/s6yxICVrntmPGQnvSyHLTH2JrmpA+OyBtxH+htp+
o8U1acqGRiOllv3Gjxu5d0Q0PSGQfdSDfrj2WoJHJTWOkuH4pVBtQWE0z/IGHPf7W0wz840wdzla
UbyRmrfWBojyHofKLqCP00cBYVLzgYt8sqDFRgCsYmJEmOcsWU0wnN+18QktAU5vzTxL1bnzMbbc
+9FUMmHTYXab0EWWozQi62LDXv6lJE/gmCRohMkhri9S1Z85JxmbNP0PEv7EYxGg9UcuaxGXDAYA
vmPIZzBUqvoC4qDdLNoF+CX+Vm+yfh3mhX3xqJ8hIHXRSZKvFdUMwpfrQqF4R3MC+ur3mKglgWOr
LNHvdXjo31p5UoMe7gQwlaMXlj/SmZLYo7Y0uyNzuQ4K39WWPftcXdM4uidlLWnTbm+SxaqquTB2
0SGuIWPPX/hqzthk7O+p4wwqaIMExVZe4wHedlM61xxX4VoJBortghHfCacdAwY2BG69UIsUu6Rl
OQ3rPCGzZ3EhQR9rAN/YZ4Ckc+wxXqVFI1hWzBiW/p8i0vRoWGrgSkWdXkSdEAqpXNT2zra6/FjS
5bjmI9J7IBmrSMv6l+UrFGdIZAaARLEQ4bmvhoebTkaJ1PScpQEGG9WO7hQl2/mN3rG+ZvHdPOdR
p5nkM0qr3CaYgFadkqKqLNaVmfU/7Twg+MObWej1wAlnDw/RhHnJ031rRZsu3oXl6D0BB9jcRpUe
ivOuu8SlaN9YSpUdY5wE9q99ZZVF1d1nxR7yBmNL3z8sJWyt0ijyuNbvwtE5gf3VmBgyptIzGoMU
jgplbYVDoCfsffGhDsBNqV+0GzMMKvZTpzWz/lncazEF/JwHp0LMRKfidA3bdgB/RUuSaSvDJxqH
8cbIMVW1TfFEjLf+S6H3xb+MCLWEAbMSG/cKKeOuZhvFWxHIZGPDLj4sTX4uPpBMTAg4sqEUNczy
wSJieJ0ukxmWgIEtr3/vWf7XYaaDQUmuVhV42B6szKG2yCBSSk24BRKqBWE2zhFiumHVaAe0dT1W
3rroMuTtrXy8VSw5YDmFnJAYKfLFtt/aiKfsqjGEU0lXcmoBM3BBDd0wZXclcQ4+jdSRlHTTO50h
E08RiR5z0/XsOTJ0ayUdj+Vs+Z9rgqNaj+9mYeGeI91iaQ30jazvkpoNT1cbUOfnStiO8uwKo3gN
EYxetBlqJ0VOBYJM1NgRCYyci9NTYxnVXcZIbE0Q7rQpOzpoefFmmmiXUk0Y67BpknuzfsaoCdaj
rEfcYAwlHK16URi77SqScGK7QwLeZWc5qt4xIAXN1Qy74sgAMr4YNjI7qW93o+kxItPk/oauyHxn
03oRwqJabNoZfj8vC0GXU8SO9ls42jWiWtGvlS710XtXJzoTyiXJ2uYxlyjprM4/4z9Rd900ftBS
URMsA/NU6GaamAu+uMnS4xDr3l1fVUdbXzFrSmMXgWfdNtp7GZZf25mAVXb9qTaFfCq9ArWyte/H
gmH8PKZPRLLzcBSuar0rz7FdFScmpvaWeAN100DjQZ4w1Gev7ZtVN9tRBVxocF1rMWbRq7DEV4fx
0892cJBwgA/MEvMczl0cf76xRxIblUxb5wEa2sKujbsq4H+dYv87VCJrd1vtMNs3u7KHXEAbIpkp
jNEjBUDa1uo+RZ+Ap5zmrkxD/cXw6H6gGD93M31PFjQalyNP6q+TzB48Oykhn899DMyWdNTTAoLB
7BDzK9U8hlK5xuKFNoa8X0ATvYpFpU6phwalqnd0E5HTLWNyNYV63WUrMlriXTxrUqJPiVN8O3RY
gm//hRUSqTVMGS1UI5eXLjPafexV3xbAWEdDGBprNmyKXi8RaXZAyawC6dvMqCvDQIWrpO/RB1YP
CmzajVLUIxogoLs3XlWeIFMvkxPW+nbvVwBJHKN6RY6OpA7jPcjNlk5D2XPRMox4X5vOV79NPxfb
mdB0khns3KQB5dDi9xGRBtpj6RGtLBUU6kyqWqCi6OBskzQNr4izSyLsV02xfizqyiq1tyXqvxIx
3KFkEkKr2XTulnUCtWyzRqGWMlnJaB+jGWEtzZ51gyTqqGQ4PW8eJ8QZN65iYvkF/TZ4UY2C+wL9
yGKF7fs5ci5FUFQ1zTusPpL/SLu/4Y5QnTBywMKa6gNTyHkLOt8IJVhZnItfPUO6ycWvhXyXClfQ
Nq6QAeJpdzUcqbqb+CxcqgYPtgz08VvViNeJvy5TMKKJLS6a6XJrRUvT9h85RNI/GefMy+0Zk2P8
UJGbspmZDalaLVc+EYcXrSqZ5OrtWQ3FrsTp0yBN1ELGXLWzCqgWh/GbMAfd/fLbv/ztX38O/93/
zKH3jX6e/Za1gPzCrKn/+KKbX34rbg8fPv74gkzbtjXTkaYhce4IQ+h8/+f7Y5j5/LT4b4lSjiKg
8l47LJpzTxeHJfYOzRj3y7VcTaYPsnaNA4kxRzPzyHELlWnXoolHdDV0rjS87Bqa0Y/bziKs8TDb
xF2sy5w8+B5oB7Wu45BIsbzgAcpgn2JsIYxbXy9ayVTimuvsr46Pum8keR0F8N9xHSxn1b0HlGdc
/29euPo/eeHScrjqaKZwbKH99YUD99J12bH5i6zqc3mpZqQ9pbk9ncsEe09lYjiQhdefzOrZkPSf
4mRr6QQ45hafdxer06mbH6uKKt1qwZA8pD7ZBVHvb/GWkZAWBnuolO2dI0LrKBm3UUDF8msXDg+G
x5a+8Hcaze4ADoBf7f7zl2f9h89V13RLx+PiSEunUz6//H/zuTLwK81Y9jaqykNkyw747scNuFuC
tKLNgwHTmuMMYBUQf50a2WYIlf3tqDTMau0hZrzXrWEuEsf7TjOLo2HXzkZXGVePXvuUigxWCyPw
u6YfD07cs7tXDWbJs2onjZu7vk28w0Jp1joa6ksiXd9OIKLmpm2+TOqLUaVGQRG93GgNIT2MsgVU
w+htydnzyyw/C8N47SKUjHpFykZXDZIljpu6yu0dQggM/wLqj9bgYi2ZhosM7qlH3s6K3dd0TaZh
uvJx7yzUZuAUysfKhot5ozsmrdZeAAbqV0QK3pZ5ZXU7x/7lLydZvZx0P/NixGUaNP/u7t+eyXPL
03+df+cfP/PX3/jbJfxZ5XX+q/lPf2r3mV/f08/63//QX56Z//3Pv2793rz/5c4G2CK09PYTFd5n
3SbN3xeL+Sf/q9/87XN5luex+Pzjy0/Utc38bH6YZ1/+/Na8uAiNg/Ifi9H8/H9+c34Bf3w5vme/
Xd7Hz//4O5/vdfPHF0X+7miOEBSalmMYpq2KL7/1n8u3nN9VicDecRx0IZoqhPzyG2lETfDHFyl+
F9D6bGlz0Ku6o1pffoPStXxL/d3WLOEYnBLC1k3H+PL3V//nUnn72P4XS6f86zm2PL3B8qlD2bJN
QrH5n/7tOZYNZYMWyp7Wull+YEWbc9oYJztVdKm5SK1bRyP5QB1WVQk0I2b+luHJo9nVv+qY70lA
QZpAHEA1eM92nX73imrH0kNjRtyV8WTvQ/SsGNTWZofiTIPouwmMR89ni1YXzJNadTxN4zVNkisj
/V+xk9x7fvbdKneJFyHGiK+lJZ81f3iMlObomfGvSouuKZWSa45PwkIJHRUQo73gl+eMiRvbVMI+
9IG2xoZh6BN6kV7rMVc33/Lyp7ETjfPs68OjrTDc0OBBV2F+Ntp8NznG3pjmFNjYZRBpZurG19tH
XUDyCgw61kj/HhXWV0RA+LtRKZF+ChJ+mGLocp1+c62B9kp26YDa11ZSODDSvKhe0G9oMEFa9seC
6IO8uCSFj7EvgxKQ+w2FCHnWK18bX1PpbFSKLNIhhm+yQB7CuITg38Ha8lIvDep+ErJnirUR/wj8
Ty0hLt7yf3UV+BqT3ZeZZ4/kFuJHaHfKnCmkaJa9migkcKelXzPRmyeHdBstsIfD4lFK7VHdhfrw
YlK4nxc1qVU9FpMj9sQf7awSCb858RbKGYA0TowiGlsqoBMi3rwsO/WeyPZ0FV+Y1hQ7J0KBA7NN
sxRzVejavZVQZ6C+xpRvx/uoUaZ9Q2mFQHJVdsaHxjuxRrf0HXwFCZLtkyKml7DSSdZpuDG9GCzl
qW5GFQpZdDW1/ByEJqbV7pmuJdNOFQWk6oSbaHhNGuYJAb0Vp4uAJtpKvG6zFsRO+LMYMQgFLVLb
S+dbr0anlKvE9n9WRX7GqwJ1Apio3zLYd77CQEHZ+AEzbK/33asWa+rKJ1aSBFRCbKRRIq+KQd9g
+tdETLVvmCsm4Np6YjfkdgTJENbUr8eQccYA1j416FBxwc0Y6HuMUen9aWT+0nFYx4Oyrpi5Ewjx
U+cCxeVHvYdopJIEc5QDGylDi+ZoCdR7fieultN1m1Lvvo64xt00x8AM6feSGam67RGHuFAUCsBz
JQBXbDN9YJobTxBXfG4itDo4VZ6GmjGrkvJSkECQcoGZnKgeprcCA0c+RFsAOI+NDzMxYfBmlkG1
H1Xnq2F6r3nXd6uJyy5RPsVXCshzODnPkcahXUYEUvle+VBb/EyR/WzV7k6yIGiOpdF7qcgU8FDE
RF69KRLxDf3Gd5pV6CYaYtBQQR4LjFFe8O4Jfj8mqmkd9flmYpTjMuli4x+2j36gIPNH7z3/Q+gK
4Xry7nFJoT5om4gKxng0usIhfGk6F/Qwj33+gINEHGU19icjsve2Oui7Tm3rnWr6zGYIqzRF+r1t
/F/SyzbSb+5MI7k3Wv+ng1VllXqcxmZvPynSSYBDGcWKHMxqZYJ1Wc9QFmjvATJTnVPPItFBtQ8E
pSqYX6dhVftFuvGsLnaJnXsva1PfhufQpwKJMF10Gn5wXa8QThrFM9kazCGnAfWhVLFOkqMLIP6l
pPPjDsy83dGAFJgCKcDhtjIL5TPrjX3gjy/CE6diBMEymIwCSCaNIu/d8Ydww2DKdrOhegoN+e5D
HRqBJzJkoZdZQG/Nc7V00SAjjiy0Gm9eWa5jOK7ucKQozNeW5xEkFOH75wpxTNNib3jeuqfpPNLF
mAxeR6Vnn0P2HldCdcdmYqWczzU1+e4AUWa5p6IIsm80MrqVV0DRCWE2kYTxf1Gd/NdKj/+XGub/
x/JEdf6z8mTfZv57Nf6loJl/41acaNrvtmOZkoxervy2ISlAbrWJsH4nvA+WmU0BQvaY8c/SxLB/
NykUTEfV6CoTQMTT/VmaGObv0tAtoepMhGxVlfb/UWlCNfSX7Q1/l+HoJts7la80Uzfsv9YmflTj
ysskC3WHAHssdKaEifmN3dAlLcBz9oZ3SAIyi+yxcTVyLjZDmW+TsD0pOUafsEAuEnnxEQ2s5yLw
L9ZdawLttu17hPHVNlaRnKnIz8QO+fbALI4ZsdkyTykx405WBCjA95AZquXGzrsI7TosXtVqSBhq
GhO3AGW6EnwVRowFSwKy0Zie9oySNgiS5pHtnOebyGiNtjdxm5R8D3uO7/InJoFA6fc0LIAfjEyh
9JEOqCkoG2KPHuAGCZPytaiNY9bLLSFf5SZwjO9hrXR7j/QwRBqhvU6FNqyxm0BjjDnDQqV7CocX
4CVr1ff9DUamF9Vv5ubzRsQeDgb6Q8MAsjeQQUYjMDwaScbKgi5jF8eA19Vs9FehH34Pe3mGmtif
GLmQjvwDfq04Wh4aikbp9zgZ5TEnGXk/tP2bPT1UCq7D3tbh4Tity/wmYOuSMs+Ns7eE8TkBbp9J
gxaa5hpD1Pad4Twp39ZornVmMenwaUum97B6glXcvJM2ruCRdn4BQL9yGML7ytmeGU645lq8U6OA
NiYyPDQgbbSmD/g2WT+BensbLw12umdmx9zhks6Yej1maLJtbAMiTFY0zCB/o00vuAqhFHGhxWdz
5wmRVt0+FEm41R1rWAk8JKucBkseNfIw2PIQ9mG3KvMKfYZNFdHC+GUxpi6gaHCHQD7obYLtd+xe
dQsHzVQ6Z98yVSgBeCZ9n36Zlk8eQX85AEdGwM3Y/8gq/ZdhwsoUVfDSJNo34b21XBKFkjCXahSX
M6Mh+8NGa0cWHToNVUmPTrNjIztsrZZccTg0dOHSxI0a1vKut746Sv8SKg5+5/g5AmxD6iDChpQC
Vw7690Rph1UATsWlV78hdEy6iKtDt2oqgK9JdHbajkiuWdhIo/A0ADteN8NrmNndgUQurIrBp21T
9Ex3XW6FW69LSaLW7QEXCsaTwNLXQ22+FLCuz1VXTm6EAvVea9GiVx9BzTTdCsd0bfiYaCQ0ApW2
IbBz5hDGm6ZCsRTkmhUqvTkFlbOeQKDwzb7fxA2JFrAowESKV8ZT2YZ2LtpNu5FbMCQQ2ptyH3YA
qIb+h20n95rdo3DCjNI1JMWkWsZEC5mMqXw4XjmdIqS8q6lSqzUotK+ZSUskFZ3lDnJSKCNQ75Wk
NMKxQwg04E0T8Ov3IM9XAoeuWzdUBlOKjLmY7M8kVvZkPCYI4QhO1OfSxTennmIP78joO85qcqwf
phM/eVFhg2lXSQ8GJbKyRzBzNVyQDj067aGgO5Lrwl7tq5FlIPdqih3L1DZ9jbwyw0WACOBNDRAN
TH3IoST1FYAhDowagqdjB19R9YhNkWXviZK89T6TvkACEAUR9x4XKSaV4BXzer7JW5OPXBp3ntkD
/G7TLXxNKmems6gtBN3ogHd5PrzxvyD4BaxXEz20EsNV1gpEjlFRiLECDV8FWxHtJDKdddcRvZj1
MdIN+h2rtptXM5zVNIlX2QRusqP6dDsyPo2w+g65yFjpBeImYUPQ0BS5ppClo96TshwTEwdwxXpR
9OYUt9pq6IimgwzCmM4uABv61HHhN6oQ051CJkBmau88zccfwkIBzpxyW9oFLt/uPKhop/MOKEk3
3jeSLU7cveAjarelws5L2D8mTEuwzh2Ul3n5EbZig2ro3lSTNxkoB0fE5dkujUPQjYi66oT3qXMs
tPacuIat+8Bbg5fWINMjdTy5HZs42Ty0WjStzMHheIiFsso7ZHXd8IztClphj8akYIhIi/IBA/oV
WA8S5lAjgk8JX6DN7PysyFw7rIbVlCmvgvF7xknq9+R6ad867ayL1sLkjuxhkD89W0bbpjn0mdwr
jVW6DRFnroSEBzDX/iSpwO0186NV6kvYEPVVy/o6tUdFY3Krm2a5ilU8bUp3LRr2P6mXVytFaygW
Zy60sE+OFNquMnHTTFb4EOs0eUMbRn73zbbw/Ctkt65GP7nP582QbjLMcEztW5x0JgR4gvzsCbhR
D2RNzDbqJj+UDOs3rY5GNlWJdBusp7EwsP/Y/lHAKuU6+c3IUDnX7cfgpcTV2G9k9gDyEc6u0OYM
e1IfmYQER0Dtcg19DRTsEOAcl8CM4+SbF4gnO2qRR/cKXNOs5nC0IAlwsVsje0atNs+W25U+n8LJ
vPeJecdYDjhih/SrbTUfvgloxJFkIgTy5yiqaOV5U+wCfpu5/qg9a6TufekGNuLZviVRHC0kzm+f
cqE2TLcgWqAsEJUaTbkyhhFnPjN34fCEYxN+iP/B3JksSc6c2fWJQAPgcAewBRBzznPmBpZVWYXR
Mc9PrxOkutvYJsmknVY0Fvn/lRkBuH/Dveea3m5oFFGGM1YSnmHy18nYUjL+SDZ6Op2cs6Z4hCpv
XldUNyyBX6cs95H5MD1MV1S/pJMfDeYLONXrvW0RNIXl8sztlO6SmghlhGYBMtFjpbllpRqZvlik
adZw1sOk2npUf7j90+HGE9mzsYk/vps/YLVki9zdJl334RBaidqaJ7HwhycClp5ss4Go3t3P1Am8
BeXep9ynIgiFh4x93rC9l86tkkS2r2bVBkXfED/ufXXojYKknNoQff+vTJBHilsHAfgi0FlOp6lY
d1mMTB98TNA5bC/nJm9BkXWfHAfhPNHK4CLvxytoIR7Y+HbDE6jpNXDw0GJK0jRYEMUyXhrhvrm0
aUGNh6BmnBoJVJxR2mV4bsgsHvunaSYvJ51JYtfWQmQExvBiBK7WQI4ZpPFgDGiWOwRM+QjZzPad
M0njOcNfHpoqe9KrDzavv20rSgxfYH+u0h1m4TZySYSq/plTo2CxgEN7breRf68A7hePzkXMy66I
jVPl1XZw/Rzl3L+jjMu5iWTQe/PjWudsKPOIetiMmqEjmW57Wt1hnw6pzQBK/q6Xle8Z41ecX53G
3m3LPCnw6bPL/B4NwoI8Wd4YSc12pvLzqJuWfS17DkRp4HnWaUh45tlzKkgORY28+MnhWg5d6DIH
o2aPmdg9Zj92ueSp3/qbfXIJ5Bg28rOgyQfmahuRc/0kyAvAqRTfuEhLsOL2aBxWAsU94tDxzRZB
R0AGeTVsTUUIyYaVnEZoZr20KvNuq7g+ijWd7zfjy+GkCr0kefNGfWpahiLDMurIxyDob/UN1sxU
jAb0uPWHpSzPb/8Ex7OyU8oIGf8pBOMIyRnio/aTBivI+JMdWLdbG+NcG1BcnImYomVx7ci3mud4
zqIm/6406dK92NBXUNbkKr+rUuxGjKryBkXjSlm8WQN5Dei1gnQe/rL63qlE8LoVJpkMC7hu9YsS
jKo17c+oXJKdjYbGYa62m20fYuSLKnMdjE7xvYl8v5j2sXfXd5PQ8AgU8x2HJBqmjsFIW7p4PWT1
Un/7pfizps12TRQfsGZz42jSS2O5z2P17DYjYR0DJpyqZrJapBtxYdsQuCsx8cq4GfpOHcmF/EAE
wtK6KvCD8t4ndf4bLehuLdOvoukFY9yOArok3AMjCQdh/yJq/Vk2WRwafrmn37GjURD3uDVApMTc
R1p9mBOy/CkuArOZ5l1lu78LsiWJZkcVhsJl6q1vEETPcOiw6HvbT/6JoD4D8x0fTJezsW1yopll
NgSpJnVuNftbscSXvodl4/SaEW7CTscumAKRtcTO7Q+hM8uN4AE69TPXIroWtj1hX0ri9EqOBqP+
DUniR7Ir3KV5M+91TMg2miPFbmdnZfhF+6y884oqg8VTYQ4UqDl1Wu6A/ykPiGxF0+E6UB4KZ2Ra
qVtuIQAyu4la1l5TxMkEsO8RoXBHIgZZE0LYEVekoYhWK7NClLLZznLTm9p35+O4LdjWlqt7wcHH
Pfb6ki6X2J3Ewe7nCwpan49VLgcH4vNsv+Q107ncYsgy9lMNwZ/oIMfboADUVNct9WJTQRLGGtPO
3juA2nfJPgt05043K7tc9cjI56/W3bPBkKrE1QrbTtMP8I5KbYigy8v7nm8hII0CjVyp56CY5n3j
zT8xsrud0jFQHwKB554PD1/nKc4NQmuREDvtFsYqc3a6KgARLzFPzXCzejhpMmmH0zV/vrBJtRE0
l2mWP+Z1+TyVnAWE/ukII8Cz5ywPaatfi9m39hZEeQ/KIZ/6zcKoPViSAchU0R9LPd1kfnNja1g+
jrzFTv3Su9V9vWVfcH78IEb3hhzGSrWx1w2sCtScESIOgY4tu5GTUoH80VmikMjrn55aAhPX9oye
aZf37j6nRewUxIEF1XVZ1C+bJ6y9KuJfHUzixVtUwCb8FV1eUAz1QNuGPVnRdS8+84AxTopjaZOX
N+QX2fY3s0QV4ZNUyh68AsBUKM5LsyYefRvHaAVeRndqHzfJoJ41HWJ2rvxGXpO/7URT6ZZ7Rn5i
Z6+2F3Ya9lAqblg2u3uHFKldv5AM1kwPQ9LddV0jQ3BbEtu9xzmjryEQFCLAeIJMmjYJ4s6jVfhc
BH23YU45VBMXj5E2MECgHwVjZd0zPx7COk++RrsF6DjPNBVzHqU9djF3nT7tyv+VvAuAVtTtUA3r
uP0AMcR9pOZH0Nc44zs/8pngnRabZqKaN0B7piBcZjEvmNlwSW3wsodCjvyFPBFVPj3am1PuthRQ
OHcGyIWMu3qzVdjlHzzwt2aWvDliOXrZeN+v07GcLoLdZlqUt13NeJ3XI32y4xIgIy05mX9RP0Qo
kg987iHn35NY70H1tQL4JS1Gv+zMUaBb9I/dIo+3J6fwkAyD+Vy3+NRDOmeMutvG6RF8UNyrZ3vZ
btvUu03k+FeNO49JfVnkeeA7KgmUlbEZSfddffZMBjqqbk6NV0wsWvrbLvFfQE3sCUSJesG9quv0
w1zqX7GdhzXQ5iATDAkMeqEitxHUGf6vdvTEwYpPuY1JoaIdxlZlErljX/2YEJ634eIv9tfQapZZ
PotP2GJl4l7qXP31qW0dVFnA/i+Lpx+rsTgbTXlmEn8quA4FNeHmDw/dSgRb/NS4xkc7insMY3+o
Au+Aj1wS13tQ12zZrtBvCgVpNt/6guQ8ASBzSg+GaTy2zUVwD7rQ0jjj8Gk0krvP3O6lS2AwjsLf
jr8diTXjWu0uBVLPlos/KvE8JOwozPEyaY37sr2guicRY0m+de2+W076WK/WCyK4cMvnY4P+LXLq
aQ1WzzADRY+s1yDdsB9VZARRJBTdJbXwzZIKGLMY12IkuNKhPAKmghqP+6+zFVHIhqmoOrQRdKBn
aodk4TgDnyxh4VbkfYDJpO3My/xixTMZBEvxpIl8bDr0k+uNMz+JDWSISwPu1uA0lfuaJxbs2KGm
MeDawu2SxUFBKhdCNOOXmRk/MzBQSkjmBgNH3oZPphekoi436VXoP6HU7EZNxrqNGB6Jt2cnn42D
sSO2vxY+/BpjimhsfJPluk9Ld2+3wx938k5bWV0g5lz3QgGpJr9Qg/7dTAY4rj2FpsGPLK8WJUcE
8gmiJgmhdvxMqXZpsD7ysVhvqriYq0iRTHu3CuM5s9BlBFYbHzS7kMnIHlnB/dZrd2eRuk3jto8V
OXBT7XyaVnWSo38qtxA2+Cu8pB3Rw2PgGmInKvDe6fZgedYRw4HNVMAAIvOeyISuCL+a4TX0PlN+
NBxxWxh/tvLDS58KodiLue+u7827rGLXtNWI3a9ryCnLOIJM79lumExO4jGF7ABiHhegN74tCmuT
etBTc5OklPwZm8NzKSGwaE5fT79tMUQqUVcdXzoEiUpHOvbC1AIfLOiyzLVBxNriuqke7cJ4m3qW
zod2bR48oq4wbwv7ODBQIuX4L5lgnMWtfO9K391prN41EgF6FAZBZFv6EevXkW7YQi4Cp3bJA7Ob
q12y9jpMfdooiTx2tPxun2zUn/SJe3gATlhwsPWWXwQe9XXdYmPmWWPzHk0teilVb/K0LdbJpjjA
DA94eLteBaK9Mxpk0g39XFhm76plwUlJEBG68NTocV9bjIv6ep2+ivi7VkMCBch9ZOlk4rAnmmWi
P+lLqjHGOiUhsi7zSJ8EXbsk3yKfvnE6LqQxkNvhDWEmynGfOeyV8s5n4p3wO4nFfu21T54FzWcs
/zJCuZgaC9PQD787xWuWEGWQOFSTDdqhEEbNuOMewz/XjeRaGHKI6iu7JV5Q1sZjcjXkMFYHELFJ
vn7WyvxoNXQl+Kk/VtF95YxuoRTJ3ditnGAc8Q+l0SfQSvLvXPQPStEDFOKlaSVdqMmMWwMCPLW5
+55UK8YtbrpW0g1libzv66660Os5jU0vzxosze5UJq4XehZOYzMToEYWMHxNIj61rY/sI5Pr13Gn
l+JOlhqNUQmTkDSdSCYupDACmHCaE1U4WdZ6jxXEP6KC+MmYySVbm+8R/xOiKYdfYmaGCiKaUVLf
/C77UWCSE6QzAzaj2H5oJl7esTTZb2e/aj3F4YRrF4Wg/6NbuW+xK5uYo1XHmWEomjqSGODGxt0d
cP+QUnmGFkxd2+f9z2paL33PyRUruPSVV0QmStigLJA6YA4PwV42zCVpMMorV1P2CFxLxYcqu1Ht
yowDrIrxINUkRxdE5ILthrabV+wo81sqtL85bHzwIkAnkopBXhzPW5TrlWTwpssjUcZ6x7ya74i2
tmBAcWg1ccMNWC/DJOu7qRmazAXT/wW3L/A4Ue58mDUhNjovENNrXaTOo8ED3mztxVmTO8ONm+vv
DnK8MI2QwWpYKQZDBlOZwyy4I9qG1IeB/KR2qBTtjg4AVqk94PDvBIb95Mfrvmyab9tlnmjyd22r
mIIsc/6MCmxOs0GSqa+xlkvNjnNA7Syb7KVGjHusR8imsBxhadrmrl4ZNfRQ20XPEzmW484pkt9t
npo7Af7IJ1gPybq7RVAFaNaXX6qAW2cnxbirRhN6sYNsZkKiie6zJbedo7R1kntPZwezye09rxcP
58qMTHa9FxbGumLJ7yXNyPrjV4lL9aZO4IwsGnG6woJkdkbL4FfZl9pdB7yzSDuqq4yYwzyq0vHH
UgoBf3o/o2bezyOcTW7fG4yT556gKj5Eci3KK12lJn2rdybeKEZ8u1F5N9AkbrzcvC9iCj847Xda
mpDmYLp7Frrxnpea0c+BD8i2NuTcR10XKMtoCANj4APARE8MQ1s+iHa+q5spTLqCBQUnPJ0sIVhT
CssUQUe3NO9ZO+IwzKPVTNgJA/I4NtZjfG9m3vjA1gxeL18g66jmRWkPQWUj2ZZA4Kll8TsZPe84
+4cqK9dA+Y9Z25NgamafwCSjOhuDLNYZTI4unEmSPwPjP8dDS3rMpEbMxdZ0bpVZHAtDJPdwXp4A
1WS0Z3h4GCZZp97NHgffgQnNdpy4S0aW6Rcm17vamFeSuy6kmHl3Sc6I2ufVR1/C1LYxutBakTT5
ExMgu77DQzsE/jV01b6Wqp6XR1kMqoqxK7m+2B9xSraHEZhSiDuY/5rYVihHNkcTUPmhfLaylE3Y
ugIPrYOGqSp79NsrSTAUjtzVmVXcetxehQkcfeXda2fa6Kxl6u0y/EcOON5L48oXQrrQp8VN75RI
jrK9B0bbwlJJwM0csrW7ilnbBTDshmJj4j0dU+NRCt7VqbIFBa6xh5ddhHJimZoW8pu8AWxy2zTy
C30ngik806LlqM3uONlkLOLqZ8sHSh7Y6YePs9YQqxNN2zvqtgIRTWczsXWPjiFYFPAQB+1S3utm
IA7CteFJ2t8bndy1NfhTDGoJTKNMg4x9hak6Oh5/fCgdNDXlDB1ha5mQorb68dLltcmuJzlFYOFu
yOu5f5dOQub2u2OXU4rLAQuAaRiMDDAbqMwH6zJi1enRvFeYXsK8mPeD44630wi0UbIkKTPwvOeh
WRBFFM5H0QmCzDYLFAyGUeTF6DDy7t6v2T5kffpTiMw4DHRgnc7/tHYVn+PuZLVo87fVpclzWH4g
LPJDKzHuct0lIcvV5jB76WviNgwAJ+Htx8bcravztKph4jrWPm24vYeBRHOWu5Bia5KmrZ7mDg1y
WK9XR49bkJ0VN3tWksx8O+AJ0GkdR9OR0rFj/Esx+ZNZySghlPAK8iRGl2Gx/k4maBQ2kJONJJWG
WVcyNR+W4jZIe+a+giZyHMz+nHfD72pgagJhAZVW079mVwxETwQDsg+M5iOEqyil0GJjzJ5yUu01
YZK/m8AaHHRWID0CskRKK8AzS/Sdw7PQ0N0kDOZl9whaiUlH++nP5fDWGeOLlya09ET6ZSPFU5o5
RkT0Hoc2b+8xHuMzTx0UWkyN3K5YyWJOg7FhJUHQ1WEi6D30tVECoTWuIX+MJ3uTXrUoY29vT+lz
ZxhnhTTv1mycP00Gj791iaVDen7Os+rZS3p1bG3vayqZzHpyqrC7oC1uu6u5VhETlLifoOHC2atf
phIQDvzXYPZe7ZwlpbO++s5I7EXx5KY+Zd1e2zPuA2/cmfgZWEVx8MN4AeGKuzxuiRpRT4n7a/Uk
uEpJhwxN+6mg4NQt4xNWKZwX8wPehAz8UZhCmd6t7oZSy+ZydsffNfRgI6tfC897I/2Q48DSr80w
XcatuFhEu04a2lVNajQRsS1hKLZd7pJM/24AqtR997Na7Sfj6WBQ27PN1P4qmExDR21t1DJyxaOP
e0AwGmykE5G1GYf5PCY7/FA0bnQZ1ARD0EKPg2kqSXN3mBt2mXkQZf6Wx9VjYSZvC6aj1Csuc7d2
LAJmFfTWEwojIJAar1O5+n9cvlebVAaIuigsY3oz4gAPU3vHWPV5tFcMLooafFkMm9tZ4CNtBfbm
Qc0sWpBNAWGhcVTFMXPHGzx83in0i6pmJjNjlMhRsKUCQYFdCnuXmtMS9FmavfStfZhYu5yFxhIr
XJbnmsnUvUXUX1QbjRdmC2ysPvUCzH0DrkwqTUi73tFpSBYQbpERDjl85EWubtzSeTFrSAyaqw9o
T2PsB4LUSEJWIX8UGehl7tRMpPQwzOeKreSB8KCXciPmkAPiIFRencZE4xTxYxiq/nUD543LTmvg
73nR7EVlOgxqKcVdeNI3edZtB+i1122gqW5d83UKPG2tB7Uu7+5KndS7sRMxz31iS7TtzU2iodyc
o2KXQVHa731NcbHhMl3G6VJmTRvUrvlUpPTxUMufQL6PUSW7mKey2225MnFplWo/joc+ZhHI+J49
1cy4ZcW0h3iFppzeYeFxykZhBE1nfOeuYksr0k+b4gi+ZMeknbdnYE+YUlt6jWoCo3NEBJfoismu
kCLwZkYl9W8IesLZ2U7/DvOaIFCH8V5WAIiKu/KKNx4//IIi8LqbgiBfPaz1nglS9Tya2antsdhZ
ZlweFgtkrp8uW6CX7KrD5QNLuUkI05P+QcVDxO50An8GrTF5IXLg3bfs5JAjq41ib3qssy1hWLS8
sJRhDMMCwQOurME4BMie5VGVWDfJrjx6lVovdrsQGww+ZOoT/VYnfwy1bOeRTLyx3QjqnCs63Jng
equBup33GyNYn8Rq5gNhO0PZ6bCocNyYZGt6Y3v0VnyAHdYfbuyTl9h7Nx7dSBpumHqDhILXnBIy
uY7kLDthN4onFMGYUdzhBg0o0eIuDsUMARfjdFRFynVjfMps9rqlvY9zbQUY+rY7MaIB9fEwXYaN
2zQfLX1KlAV/YbmywJIbL5l/8pl9mgF4Ja0PY0H8Mqs/O2CnzdSlYzhb63m5LHXzgioUzi7jtzPC
bZz3CQqqtWRyVvZsf1MDkUya78vtVAhhnJrqTcbLK3bAVzE6FE8c6lYi/KcEEgsS7FiGsxqYaA1X
UzpxbSO1Q5n3NCZuDkafKvlYqOyOMfZ0WAjlwAlB75wn7JKQlTd7iZK7LSkmtJ1fbEtjkTJdeXTY
st7kk7vdJFfUjSNMg81jsZ2nmts/cxaA78rZqXhkLNWzMXcr5J3mrL1dac4femT+mOcDtIfpYbmW
s1bfdzshVtLUWUDE7fBsiz+qK9CQj2Rx+n2SH/t4LIPKXSNSxt4KYvGCsWOuiNz6s9BlvOO9Gvd4
bt5UQpVskJV5U7b0ZJprn3nt0edpO1rvhuu99YnKj0x7wftdJ9SjneH7Lz2EUBYjDKY+aJEBWXr2
vuP1p/BXhyaFBlC2EzKjWT7IpNrjVTMOJSwmhihRTFY9MbbjGCp9zwGR83/jBzdi6YZmy3i6lVdU
dgzxJRvgdw8WfKwKX90I5EjBfJgGMuUheQ0jNxwraioLb2WgDO+uNOsHt4X1PVffi9XvxKpOC1sG
aGvH1XP7Y03+ABUh4qv+e2uueoNUfENUuv68xs5qvfOC/WC9Voa5kb+78l35LlMqebMkxXIWYAKT
qdX7PKEC9a+yE1v2ZiTd9Jed0kBWZXIw9fjq0FE2zMFFnTx4BlHX1sz7avWPZuftlIvUoZmR0RCa
6WcHx0rHcJ1tbNZyysnZy57SqhHsA7tqT4Xw2iN8HzYyjDHVjkz9PD8q2eKbteEf2E4dpxFgkfuR
czK0WcI1wkfIUxOReEkmGJDwk08HtRlo/+xM6jBHvR8oD+26m374msvLRvAfyGFBxZ27jLEGRSjQ
fIiRuIXE740gvNbd3DHncuoQpN8cDYb1SdXfhHMs/ppl5R0St7hPFwY8YIxw5mOS20nmLoziKouY
bQcztBrsA4qddR9XPKFmxlhva5CGQc8PFxOAgCUZ4YFwDcZ8ZX1Kqu85KW7mdZXPcbHeIao+0npR
xOT3CG+SqKvNe2EiwbGEPBdCM6ceil0X9w+siSgWGylZSg0Ho2CVLv01WhfjV8kCA+kPP8C43qwg
RajbvDaC+v13EPJpqpIrrQ8hHMIJjNfJTVpCVRmH4mCbbXUSJeoVh+MhVe+WLPs3YhIJ9Kp5KczF
oZywz6qTB2ArFKJV6UVY3PuuzG5LNr0RoRe3WK4TStchPrbZzvBjqFJAPgl9C1NiBPleXePQOe67
7/IUSGHdquqa25am8lgM6bnIWBirykOS0jT6wPHzYCa1F2zUfpuHAKWknNDKts9+hwegZoxKedq3
CJ66bD9mBjIYViPeVF10U5/5p0icSW8sAau2X43HlIoiVNNyxkv0pq9165g7dJLF9O37VE0wbcMC
FV9g6/TdG1jkm6SeBDPpycghphYF297qrXsjdafTjHKQeEnj0jIvofAg9gTJPzT3mLxo/NL5t1fm
yBVyGl1RC+wwWf6mcYwc3WHhMeMIMLVD7oGn7jDcDAjiGLfYDq4DQyUv1MUNaCjE5A0Z5XMLX9pR
6aW10x+zcTM0hJAa7Dd8ELdWim+WxZZA/dA+rZN5X3Ki7tlNg+COLTwARr9zzXM8YiAYwIfjPPCo
qli7RTxaZPGxyKXD/67j4qPLhNxRLI4sFiiVst61IkdQ6Bm+vcs3JGQ+W1i/s7EU+FziPh44HEai
DGb6alcVdw2TQgQNzHIbn/WaZkJQmcmj0kR2wRnsscRnr1YbJ+/YDZ5McFL8UuE4zcvexJIHpBRe
lcn2eqMT38nlSjBNq/iyKbaevYCTV6r5s+jaNCBFVoZ8+SUdEtDxlYoQqBBvWV0YBezjaafJkSwI
WbyJbc4VgQqOnvJCqTIEerLHyMcjIctmuvRxqAnFjaDh30LdnyBmM5teY5OqnAE3mNzDMvu7fjWR
27AmKEbMyTHvWmOxpq5jMLhOrVjYYM0OxMZNMTfyTrtjGRFYB5FWlKwyFn1HId1gdTUZkecf1lVo
3COZUnI8blN8S8Ac/o4suffxlJM/QNHYYFRnBbbIiFi478qI1zA/sF2wSK3TnceqieNvVsaT405A
JqR4LjYUY85CPFpTTOqIReViQcOoNCdt3KiLytLPFYt7tMTzV7llGb5mRKZXIndH5guHwaOT3JkJ
q41q8R8nRWlLxBtqNRPpdicSlG9+vjeS4dDEhAfr9sbNmJCIqbwvxtoMM4vlGhOTDLBEQ35uXTi3
bN8RBgCRj1SHBnctkEPl2jiwmi8OK4aHHkwP8wexA0f30jFjR8VUMSLlWcKUYiJ5WJOXcY1pjGHb
IoUZ2SJZ3aH2LVwmCzuHZM2IGxrzp0Q1j41APUx60qE0chjqg9GQvjjYbBcYS2Q446RLIZH5PqIf
l9kBeaVWcjsN+QlswYe0xu+eYX+weOmZEdp3T/zMue6yF/7zpDE7f1bpX79FxlCW7qfAKQwLzbvC
dmESe9X4sqF6tJA8OIV9GMyloWK3D1ul0CfzwaPOBNXcGCGpOHpXCDNi4MXTxzc0IbgLFkseKpXu
vWUL05TkUpLZrh3BX1sU7NsoeOzy1ifeCFpDx+3nfa3SRNJSR661/Ayq52klicQR3l/K10+IBQjo
mHdLQfeXgiE3PUAT/nEVxlOJdoWDICZiB7NVNc3sorqW7UzJGknHz1XF+Z0bdoT+4geQBLBTJlwm
0Nni2tZbjXPq4JyJxUc9PMVtwExF0xP4x9rGLlAjlCaV1DivWfWROukEeDnZyXR8NSBc7zKysNFG
pGlU6k49lmwiDbKLWcsM97BE3dTJX9jBw7mAUJ56W4PWAYWBsoYh0mtG2vtKlaEH2FC41RFlevZ0
mG1AbwuRi3GhHrKRoTQYk3Ifj/rWqQYfqa3xqsp2PyqDg3Cdom1GB8r0w0bWUoW1b5eRWjgJ+Yis
DpmMsJseewSSQa/lCE9ki2c5+euZzUjDaX4Yhrn3AAJGS93/GJosV3cGzGK5X1v9bTTyxzWpw0iD
BklsbrjhEia/afdAvtpX3cn7wUWD7E71U+9cv19CrvOrQgROQ9iVYIcYbw516RxH/TpMJtd4GvgA
cJmVXteZOcrafh1/Jx2JvwUMiEPr/CkX0hNStNv8QZBe5c3OxvDPb2cqTEk9r2mDijoPr8eTHJu/
mYrvYtWsR3tbqA+K8cHJanGCy4L0IGnerhOffi4jnYK8aLcjnjjut6l47jfSj1Bbf8X8G2dfvM6e
DfItZ/HhV/0aVCCbW7LlA0CoxFG6Cx+ZkqeCPoJflSLHW7yXOO92cHFuE7p6AtdJNG8y6knhHks6
INM58eQ2SOM2OJiq+15rdj7bAiPPQq/PunE6aiv5MmbcEGgAWHSJX3GxfE1oBAg5NENZiEvedj9x
3YPt4KNj/WNd8tJ6RWzgHoicA3e91DtpkMqzgkjvBdtvI1asLsv17MjtHdd/sp8s89h1prwDwnBS
pUFzl2RPnhzffHRZUWH4zAqmrDkU/XjoyMbdAaUs9kXBFrUwMhWO/noPSepbwBZBxciIGu8iOgje
9jZVj3ZZmwe38FtCRVoXI5+Nvt5BudikGq4SL3R9BcSgMTWPycpKz6/7yOzzT9e27hpmNRjR1C9n
sGg9muyPg6VvEhn56priy5tbeojtJbO89BaNKLPGxrmdXEDxxouuWVUDrzXmLt0JCAVJTgHTJJhq
etpWMFbXFeGl65uWJS8zock8EOh9GlCBrte4rRVjpB7WY6zvlrp6WQbvd2MTp6l4WGr+XOpEHlk3
Xttt8zL0DJVt8TXjZ4rG0X8H/pTv8QNxmbF3koRj8w0gSRfbgeqcLKB2/Xad6UEvC644csVmFz2o
lEvUS0WmFnLqVLvf9jqdHcO1z+bi5UFr+Msxm81fjVNTRZIrvU9XeXAMP78Z4i87lds+9rf3bM0Y
1RUt4avJesLVD3b6dmMSNpOmsfMEcXrZvJ3TJjf3lXFF57AG2sdd+1BL9+mf3rL/6cL/N3f5f/r/
/zsj4P/Ohfe/AwD8G1ngf23V+//RhOdj4/8/2fDurq5+OAG///zUVfb9b3a8f/2zf/5JC7DFP0zh
WWzmKU2V5Vp46/5lyLPNf+DdYFDsWiAEXIm17j9YAY79D+Hatu/DBACS4Qv+p/8w5MEKAIjie74L
h8wXrvx/MeRZtnc13P0XaIU30fMdS5nKFDjz+Pn+GyxgtHI8yqCnAPbgfVbJyhRiQHbnIQ7RQV52
DyM2GH/OH0zHu8ime10N70CMNsowCsTF9M8EN3I8kV8XePV4Pxrpl7TvjCl/lcP2MblFQt9inF2C
XofFhXXFgHFZIjKHWThb6sPb2hvEbYPJXlIjea/W9CJ1fAA13u9pCG7nzT/6sx9TS+doX0C2m2rb
je7qMX1f7mKzJj7ZSL+7rH+Zc7vYmXjM9rYs+F3sBuLUpt8GlCgB6BSu9Jz0Ozggr7Hyv1mTZZFK
C9riURwbId3AQJAUbIv/4hKqla7Wb7Ntbk1p/22QZzQpvGAUrNxGgGnh5ApuJC4zHfoSl5cjrjPJ
deXfQo3AxrpCTOYwB3M/50az3tj8KuhGmGfyebxmT/hL/JmxgcAmh/GgybZHmyVEw7JjJi8l2H7D
GIRlo4gBzJieMbditDJQHBMdaLTHebDfBHhN3Gb9fYHMkxnUY2UtdZB03oOQWB7rzbu4AyLRYbut
sukhJwhll2UN/o3M2PVODcEIGXggxPhFavi3ObPV4mAm+3nczwWyBmuB0u60LzDKLsNU3JfGlzX4
b7Jkj0HYN2vW967pfjEWuQEBeF5opbQBPgZE0jPQ1FVut1ZuJsHSJfdTz1TfNG5sZvg6L/86jbww
VL6bLBf/zzUZSJj+i2xtDkj1W8bTW+YS1ywdGkBjuZgWjk3fdK5e/lvj+m2aTv+gSwtursPepHqc
h/JxmG3s21cHpjl/u6oF6M+Q0fISXCwdJr8B3gkcRfYrVAzKLU+OtND29zAe5ocs5SuKUbSOJt6Q
ZhmeG3pCo8jRRIwCTkK6A7ygghj/uFllR9bMBW1XvqGw6gerDGfM1gxQ84s2aU9YqD5XdXbQmfVV
ieJ/MHcmy60jWbb9IoQBDkc3JQn2EkVKpJoJTBIl9H2Pr6+FrHjPItIqqyytJjWIMIur0JWIxv34
OXuvbS6Leo9mBmTMHDc9Os/aBPI686jGQlRSCx9tGJS3V0IJXkshV8jDH3rAYV6NZDxtX9pQc+mQ
HOOk2lrdO+A9TmSm/6kE+m7KRbSKhP2VZdo1tXxXiWg50QJ6IbcaeJLa742u21Q+Gj1Wt0Xp0070
J41TcXaqAweFQym/lQEXU9Nl1QpKmtnrBgap4inHcZf4/fUfXzU4wixqxBCixkAP87tYeUg92yHd
K33CCTpT7+1IdW97B+Z+KI/rHgegzaEr+eqt+l21u19bjl8hr7/OiAY2gENf1Kp2ImeiQlYC9lvS
S6mPRns4EQ1A7HVkeQsDb8hUNWvLECTXm3wI8jcCDFlzpE/XrkcjeR2RMaPJIQF1coXRnyWQDWOe
VavBIWBGVMj00+jCenHLJ2DJBH0dgTI8TD5nrsDeSUxxQ92vsODfRolUR+fEBIeoXGbd3N1jtLuw
iSGB8iE58ZNi0euvHbKghcoPt6nb2wxB8zS/3UWjup7CkVWmvltx/FsOkMnEMCwTGDILWhMrO0p3
WG83DnGdS/6DTlCOVdih0p+M/loYQbVQJqSnHiixqasukRXgfFVHiKXNPk8C4Jateos5Im8VPh05
lcqGmWTdzn2ROVnMiq09kJKrjU/WC5NfMUB8GYYerwQiW5pYlN4IGDix6AuMhltrknvME7+yVAYW
6PLYIi7H6aySj00bTmNQsKyonJt6/Mkn8tYjvbrQHhTlY4otYzlNxrjO8+iUiYaQFYCKGHYH16wz
oIYIsuIptjkz+69ZUXxMEp+ucOqac4+xIZWBjo1PwBkMxVTl1yzfSa4AR8DIHkn8gL+hrrtPvyaP
QzIZAsh04jT5CJUQqTchoJ1vCPgt0U9jQE0giZVCkf8XCcOAnEq9RZF2mCbB0AggB64W5zyWpcPa
JIQ7mNupomBPatoNY65+jfLDi4hA62flU6NEB9l2ys4u0Pp2tE0Uri6TrmXTwu0w+5psLWV4VAte
+zBTfzwZX7MuISmuu492uAPSx1SIXF4M4yWSZz6LZrG22KK+pZOprY1GHiF9XhP+tYC6StkcqiNK
kIvDaWdJiMyGVHv+IUbC5PDaOTzvXu6SHgKUsmWCxi17sQ2PPFU9etfKs8oOsCycsGeC+EZDgy10
nvKC6lkIqB2MHwsk/fRUOLrsISae2PxIeoLdtXT0LzBNGWdPaa1q07sSMacsZOc9ZmWMg4MnpkbF
XvbRsfLso92on7gGv9tgL9XwxypPhNEQwW49McAmfAFLsZTlh2Y03BUjfbXa/gUqz6E23xtjulVF
+o6RjgNCgmFlQP9SpjGHlOKl8JK7wA+/CHJc15ZANsz4bz2J6hhhMSu19KhUPSfuhg207xhOFdnV
8mHbOBVXJKyHW0T8VFfH7GhWfTeHEnVazkCBpjYy91wseQOMykQEqNKHtc3ssTN7dB4aG7blxMUi
URAhF/ZnUE/XSOp0BPLmxZxrbg1f7SDlY+HX8drWbfg/mOVawMmL0uwDxoINDVOiLiZk4HramDvf
s++CsBJbQcGWHIycTEtD9EvGnGJpO9jX8baOS4MpNdpKxkpa1bisdierjvBWWPzOjjF8NKZ60ObK
ZXrJRMTdUgICwPWHTjn5k3P2c9oDNM7RTHfDzUnFT1bNEzw7hbfSPbDcbQb/NoCbjGrjpufai2nK
fd9SK2F2YHdi3PiSStTLFcptmrZnT8pr9JrbXrMoCszTvVmZ2OHijVStPQhrf9HYKl1uGzG4GjUn
nd41IF4esZDacjQEFiGYmTypMAzzV1oLgqMlAyihwqL0lENft/vak7syrfDnThtby3e+ePtHUYb/
pasDNxJENXlQ8fMiXSeRdcyT6k6r+jIwhFiY5DZ42fBd28lzqRZvAzFedngzZitbG/02Na5YGosD
p/nqhPkNyVkYMrowHrAhOSSQQQ4wk9+IAf2CxN15zbeXQxnp8zgNh6+PoCgT9BdFeSkZm+KWxYCQ
1JgQorLYUeW9ISc+5cA24Z8y/UE+wfgAW5T0n8MWk49qwIhKnEWT0Yfyu1Vr4ATNbPmuSHx+0GrY
+RAMIQefRPHlOdoLaIXTXCamoQkC2XxhKIu3y3BYPUpYLmBXOFUOXzBgQWbz8BKXxviywCiXDFc1
oFtRWUhoqhC5X4OPfArMexOmr/BziExhY86D6ceuaJ6bESruwP4gla2HkDrkF6WixC3SCmWqRZcL
f/ll6uROKVDa2EwBKZKY3rGxa9k+ajryx52WNMdRgSpa/gyjEpIu1LdrwojnWEr/mPc6i9iUaUuV
2hfTrqDBi46JI633rkS4rsIKpCIqQ8RldX4S+l3DqYAvkxjpZHI2loawVXTbITEblzkHvIgJx4aC
q60waPt3mdYC+i/lutj2Gf2qqTEOMVSKRSlNRlGNQzChJ3YVbAELIS8WLGy0CmzMOZ33hTA4BK0e
uRSEd5ESw8oO1vMyCiRUQ2tV9NDGuzLQFNOS4dFkfp5FNu0EDJsOJfcqswjARbq4NalEXLOJrn7g
/QD9WgLoRORezLNj7Z0EFdy3fbnKhpaNlAqFsUi0HQoGdFMqnwFXMERw9HiVN74CCY3uSzfs4LZs
cGbG6GZ0cVYDzKCjArGhl+nWbqksNI0yZA6wrGoqrwE/OrGfBis2WsppzO+mBVyhNdJVpSOaE6Mc
11NWTLBG8EiqRL9q8V6EZBGliDcon5V9p9MHVnMcQXN5iqabYSuTtRkFPOO05IRtW6Er7W5U/IRr
KRSaLp13rSMcArnxFEGABe1bIkDbDJUtNv2k3es2Y046tfGyJYcCCR7+gPYc82KPGBYsUm8YHAT9
pq2Nd/otrEgV72wDvqGQJeQIUsoY/oirmP21Stvv8aiMJXyBxjI5IOa8bq18m3LvnFnJOYTMjyFT
uOCNOK1UHw0KyxWPFUVH/Zz3+TO2QvRvDIpkyX0RqGsx75pz97+aPxbtrZweo9IyHSdkcaGB71j4
Jr+vbVDxY1/vGVng6Sq9EUKUMg4w41DsEYTWbJ2GDYGWZzmGFidU86hDMC9bMCl5qHZb7CTUV/Kh
T7IbcoL1YLUHIyNb1+wrMlABEodJuYsJLYULnnN00JWrHg4VzW5uJakFDg91kJiuqsdvio0c3OlU
Rob0JzYjNBQ5yZ+p7Ah8R0K7DBqP2hLGzE5FyZD2LtwC6yHoaZ4LRls7D+WUE9JHLVVr2qlNJde6
1u30vHNOiU2SXRNFhyZwNqgSg00Ya40bStMNedAypyWla0IsmDdVuyAD+JqZb2Ap8DGNKQxd6bsy
RK1bcWjKlIIZur2RZucGlPCbNOOUUjSev4pTolMKWz1DT6C8SGiEk6IeWVp3rBlUxFetz3Ht1xXP
LrKdjZ1xVPG1mhCq+V9TJEoSRsnC8QD+xx6MGaMZCc5M2paRU/+md5oPAU1NjkX2Wvpg8o2I0VRJ
wiPuALa21InydashMUpS8SCT2PxAdtcJ3qjCeoQHsuuQYzGYOAq9SW613n9xa6sNkbjFOvMT1O5j
+WA3pbVyfNqWqmeC9Te2aP9JjpmcaRPV43j2W7+CpP+Q6UxoKiMq70DWBGquq+jLxwgU+9FqjB8m
1Tj/BCN85Rr70UuoskFXZBljptPWuqL8lGX9ElVz4QPpZ6m1JXBH5hCstBynVBBHMl5CUUON3VLS
tSKDPOC/1tDgFkYb+gAg2wscg1XYGVf6z2+6mV8aNSWdNQwWXemf6zK961l4l711SW3ryPD+YYjq
c+s53TmV7VroA8kFWv5s+OKas/TSCkPTzJlWx4wtaYQahSCXx1bWqEqbtciE69vjucL8s7LgCbm8
UbjuHIrEDo9j0BVPfmC+28VYu9jVB3eU1iUrQ9q/TTTbv0hasimTqrYy6IMkmKjJeFPYxsNuCPHO
2XB/BvE2BKzfvl7Cn54YgMe9vkdaMQ7p0lbBzhu0qjONcWYtrYA63E0Njpeln5CJl8eZ2+jdurOq
R10dHyxhnEIOgqXQ9zx5NNlZCI38XVoFu3wyVmvojF9xs0vKasI863w3MeZ9q31sRvk9KuW71qGj
kVn76yskQxbXmDPzotI/gx4Dv6A/P7HXxOicRE/1UcyroWNmu3rsf3otqbccTqIsPOUdK7+N7382
AntR/uKUxZFwjHvHEYd8FegW1UBFipSe5AhXc+pVFwXYT2BD4O62v6gGRhpSHFS6PEcGkFP56wgg
EFZyyiT5rz0ZGWOg3KcY7WPIJxTFiuJGGByCwNpiKmC+5UU0eQIaSCpWKa15HhL1OZLkRpZtTx/R
tg51FE4rq5y4si2HzgZRcSfHeoWNGIWbZ12Nmua16I/VZN+DzpWE7OiroKANAy7BWaI5xszOgG6J
fVWs09pkxaQ1SWyI3HmG+UlktrFPVXkUeYq0a6ZjFs1472JlwuOUuXbbVfvYd17CSX0doDjVGRgj
Ok7dIjXLT9+sfidhPcF6WWsoKZHBsGbXErJA0DK51DwGn2nrYTcgiSkyOEmN6Z6zdGK3I7EdAAbL
cwNFJM9ZyjjveTQyGRLTcgr74lJR/eEpPrdprbsgul/M1vpA8Q20Jsf245GQ7cMk3sXVc1yXxSWO
4l1WAWydGn3Yx9hrYJbN+hb8Ny3pXcjhCzfzqlsnA/B8U7KObXMje0S8dcjcBdTRObFHY2114tsb
y3pJoOZLGDBzMvp0rTVMWvENVe5gDW+JH7Xuvz8l+K9b+3/r/v/LQcL/xQGAgDj+30CCf6r65+8Q
vvkb/rPnr4g/aOjrOhRgHiBHWjTp/x8hWPwhwO+BN7dMVTCItJkH/EkIls4fTAhszXJ0QaP+r4Rg
vqQhJjJsDauOM48E/p2uvzEPHf7S9J+h6rjriNCwDaFZzDbnr/+Fwi38KhuVSHZUMtNzpR59pIvs
1ssA9lPBadTLvo1aX5UeXcOawIEUC3lM3GP/VDUZeiXvIZ6+QkW0GFvsnca2Yo06QYnGHovZuTTM
R11psdeYp6Qyv0Y/O05O5Za5OJSoOHitu7i6xd241bqXuv3VPGyy+JBLzsB51sL8QSNt0dz90UkJ
5swP7OkL3DEvJ2iaBdzlRRKCxKlvLXM+rzmNqJNSOB6axKrv0eNHfuITp2KjZk7s3ayEDHxv2fQb
ViZ4upArJs6wDDwz3IM5sqb5MwR856i2q8QmEZ1zB64iMipd2ppgE1L6vPwsRGJSv5vwWwtjorJk
Bj2i0AQTEGnAPeY0E/yLtqa4gg/l8HIWwx0rXIVNUuCKsTjb9CtWX7RmJ7D2ZkStQVRgWLMDhCe7
xdlV4ZkGszZqNwMVPbdqEQaUDwgOdVUuHNbikvWhWdIEJMcEV5lzD6eGClRbttg0ytt8wpivnw8D
vfkI7ZEkLRZVfhRrx7YhkZiFesUAZRGRG2ePwIC54nZ8CycdIN1aRO1SsT/Ir2Cj4IrnGPvvXvxE
oRF29Lvg6wn/Rw67Ybwl+Ec0PrpCSW0ODepY2vU1BR14LNR9tN/kouLq0XNbVNUxRNKR1FD7QAUL
ZvU+SmpA/jjsCnQj9wLoWI5fTI7oJLgV868gC25VSMGN2rnoJ2zHzTLFvUQcxEqbskUIUsDhzIcU
RIcebyNEFXZ0nj/uNI9ycH3E4BNDskmQuy5gfjGPuifTMa8/+hCu8CVmfWc/tlia8QVQOUAwQqxb
noo2W9C3xOB672CyaKhTLEbFE5Nspz/pyqPIPzgpLTLu0+hB0KtvyvShJUhnMp5ErXQ1/0fjtqN7
bqJnsq1XEfelhmtl6txOjUeVHoSD0T+hgIuAI89f6ysEpPx/830IG4NKjMKmvdTZSeGNNL0Lj4SH
R7hlJjYwboh0DWRXAPsD7ctEachjYmm8KPhrLMMn+4rDPcp/D+9GPmwmhuAO0A0Dd9/Qp6sSoYvN
hVady/wJtegn4C7XkssceMt56IwQfAMBdkvM6gagcZMoa4kYE8enWwk+D7hnI3Fw+s/QPrbiiFch
+ql4iFNCRnpl4fEpw+5HyzcgyQduLM0JBkf0VnhsuJTEBC1SZkkdx59Mpd+PULWePDe3iKYk9R34
zyqSybE07BsrmovZ9Foow7fGcSNHStNUw1UnizpF3tX4RIHgfPOE2BghCTnqUnNQNRUAPPyVw+87
f1XVCnfWM1bzaI7uIo8nTYRlJ37iiRN58kHfeFkVwwohOE7vm6YNy6Kt1kl+zwscQVzRZm/TkZC8
IcNwtuSzxu3KPXSUmADz/kc0zZLAK4AgsDISninuUlBDsSo3Edgchi+bGkPhoOEb5Ll0/HTJ79ea
8Tnw7Z2Kn21eF7tUZWmjMUqBgvR5meEmKaE2aTTnwF0ysvlB+0SxRGbnRxR/BhnXH4kCcmFglJKJ
jwkZjmWIBc/DCJPVH0mzHoI3QKao3lgB+cvnF5X3AGz9cj7fVvxKEd4zLWe1gz6ja/rK0FjA8OVU
PMNKdKPPVNcabzVWFN7FpLxb6N684VYOt4qXKGQtFenPyAtoWbuZgyD7FvWuWM7ruAroaehYwTj5
lcMOnpCbKL6b01WjVl1G5pz2MvGhmkXbw4EdOQch8FLKU9n62HbFuh+YhaYB7mfVQu+U6WukKGtc
/d9VrcA1F2KdmMm+l2CrSCx6w0UGSNCn78Pdov9TcTSHWjnnkyESY/1Nf9SOlDaPJ5ibonNhUuuS
k/3Tigvy5vkhzc1xEdMxKmCe9T4zpnYVc4/7Bvq5b+4EmbwZR/oEGfBgaMt5A8LR+487RytmYe5b
5o6FwQOPozh3/E0TVjs0hVsVMsOcYD1WznthoKFhENACTMWzOD/a/v8QwvH3kT+7/8z/tZn767jU
KE/+eeTfBo3BQL+HX/GjJafQgGjK8JJd0aPsnp/nv5RGf2pI/hrm8l/9PI1sHSoXYMK6Kf9ebcRD
rUXQhpB+RcdJ3Hv1NAE7F/chPVCf/g8/bI5Y+Httw6fTLFtYZDTAM5b/9NMssyoVTbWY4OCTTKab
v1WK0/w0exA3O/OnZE7Til0tn2tocVm+B0i6NtWLrvpEBf352f8tAc3/pjT+WwH9rzQ2/xfrZ0my
y7+un4+fTfdPqpn5G/6zfhb2H0IKalSiHmy8YDxP/18yA7ZFFY5hachDhUrJ/WfxbNh/qEReqM6s
m0FR5xDK8adkxjD+4O+wDSQ2OKUorLV/p3jW9fkX+8sTNj9SYo4mQtbjmChC/lkyA1yrGTWS5zjT
ThsAq8WhUhI6CSIZXOim/kE1Yv+gsECNabFnHDPCNEIvyulxo1WwTBvy7AgwLy6NR8hwZbgG9uV1
VtsKngC8fzmDwqhGpVjDZEczCW14oruntQrD5aRs2c8Uc68yoinSpyRJtBtT3JP0mRVq8dtUw6uR
nY7uHiwpDr7jSECHkYBsaNUar7n+mnAsZpwfbOuCeQ+lejlioUuy7CnAIjkmiNMZfDzQbX7WBvM1
Eeh1u4o6UsSG9oCQ4AjlC+qPQx47kNlWDR4y6kAC4FGL5HLtVPqbZSr12hgFIgK1dZsK74ZOFmju
fGVh/jmln1Ok333SMOj1L/WKxU4P143SXc2KaUqPP4LQSyxjKBYhKp1BMTyaZrZiHviTau8DaGgm
mxMy9wDh/UzyrhPs7EFxMIuvgFgs5jBzbOc5p2DTgwn0brKqi1fLCtZCxb9GQmdskfkldbwAw8qe
/ZYNXlDEdrnM8dZS5PWpfqzBh+LuN8BAgknEKK6hTXLg2JbW4JajzTAe2hotik1koDHyui8wosms
CQRtrIZs0dipNo6a3sqsuUUzoeEntPKn+SJXgVyZzvgFz5gW97hvsYAj3zng3HdjNj0wdIyuzS9s
/dvSSrZRf7A6+SBRH/TEGtDmt14Txdkxy2QzGbadTg6tnCcc+rkD/KAEE/U9Vt48tTYKT52kHLa3
XsjwRDcnsWeKtiDTK3ZppS4b+qzlaFI7TsYlfnWyazlToSlfg+gpQSrh21jCQ8A3gr8oMZVdGGc7
JwXfkQ2bXL75EQJ5rUdK3Y200JleKiHg4tnnHKCNjEYHfmIlDjSy8VNjhYddy/Gr0g4d48WuC/eg
dOPiMY3B7QGpAThAjxB/cvUZq+ouHrp7dfVzH8Hm8FKouK9KO9qPzAbIl8eyrqs1OIvoZKjtr6fk
dD+x5eQe3iszH9ymFpQ2SbjRA/vsNcCwpI9QPfAJVCa1pZmpsW/BMJDdrskPpuGGq3Ro//1JPXaA
5jaEAWEoIOYXGzDnpSbPDjXzuKxH1pAtB8xQebpXiV0nE3bVIeBou0/d+MggZ3hfYd1v8jSJdl1g
hY+qkR5TVdN3PYgJOk3deM5KYsux3hcuTNRk5SWew8k6XdPMfFBrlFGJSbRMrbXVo5WEV1Wm8iX1
G/nc5o+N1cIbC7rznNisVgzRmCH1GDa0C6OzgWDNku+PPybtWJv5gZjNw9CifQ7il7aFvNUF3wi+
AxL6ImQuI4WoEx9iaW4lhkHU3+TvMqkYrqRoz9+0GKnnxua3tFTUzSQUM5oO2tE1u6uBesrg5EXb
8lhDrql68dhw702NqU9GHs5brznuKPa0XBt/3KSW+tx1GGkQ6xvGp0dLscWkJeLvDNe3zQkCKzJH
vtz1pLey7ZSuI4sjBu/J9J66+sEserdCYGUj84pR6w6VsmzTZ62cNoyfN/RwAZJBUhLnIXub5/pV
8qHnW4F+w8Ib73UvzXQoYii3PDCR+uj56tOUnetz7ZUbFa68AZFLalfF6FbCRFf3qBvaugMy7EHY
twJ1wxz4EDKnzPWToyMVQ5Wi1+/BoPGujWduE2e4eFXy+4W+3kB93s6Sq7A4B6r9lCO9A6QaYGgm
qJPzvJ/WLAXZa1YOLzmeG8Ma1kMcrytCZxS/WheasjTwZujKGK3AnNzGKFmrGa5KgCYZkBLMp54/
3lJt25UDeOdf1MF7xaEHAM+1jIrdgIQtGlCYZG95Fbtj9RqaD8TQLiK+MCAphoSEawIV8qNth+5g
h5t+9G9+Hz7FA1ix2m3p9cTfpe02HCynyNikoJLS+Rw80ZnB7FGHDimp9ZJ9EeMdQ5lauiHKGj+D
kp/vEC7FXuwWcx8mfe3t8LkZGUHjdJggrKUt0anQLVKxM80UqQRdYbUrVro8+s5b6eebLuzWaWq5
qvbhB78lLKNp/K2b6LukRTMO5qYPz6FmvVQZy+HAJMMR56rTFgNVYAemhRu/IO1nwXpS9ym4Eblo
WU0kkDadBv5kbJRsBI1etY+irh+CqF3ZaoQVPT9HvbICE+iPM+duw3gJeoZwfiMjef/Hn8ERVhkF
rtuofDI7bS2JwIKnHKl4BtURMBLe7JwWPBz3UuccE+cJTX+iuMic6CZ9XwE7GXHFL6vY3jZMXFU/
fjYSb6Ok8WOPVWcwPzzt3dNOA+RPkX01TCxD9uBpQgxFjJzdftXhLSNHbmJ4aeA5aKmxWTsWosXn
lChiUc7CdguA5HOX4TuLjWMlLqnZr9LkZkZvvEGItWgroRhVQZIMO80Ldn6PfFXLv+KgIHWqWacO
jlXLBpN185r0mIcgcpEMD322gSh67Ix3ixkxLfpFy+xGpVdD+nnn8AJlpxBJ58TgzWNgo6Qm+1wS
b0cr3VeDvi84QpF0QUt9O+n1pm2KdWo2JxUGDQm/rm0eaoD/rK4BHROmZNjQkNIYa7vW4cXQVKnG
t7Sh2UTbUOIednintX5t0yn0IeAQS7siI2fL9r5po3wzDsU2qU0EazElm7G0IUOmonvg7M0gqYq/
PB2/afduNM4qmwguyYd663fOJR+0Ywm1NE/ZGLExleye0F8Ryjm/vsR64D1HWcAcXF2Zqbg8KD2D
+EKaHDucT5y/LzhOv/qWBzzQyrU1jDCRhfOQxs6mtxQA49lzglAMGCXtwylLmbyk6gd1DIUkqrQA
lRRiY71rn/Qg7LBBsET3Ermfgv049/29VRJSlN2naCCLmYBvgyFf6csnz+F8yhNgqyMyRYhq+ML3
STcc28yMcMh0F59xsVZjT+Y06PvHxKpCNynsN/zW2E9tczvPKnzEiyGtnVYLn9sZj+UH4z2BlrB0
2rmas+lrOdBUyhPV4xa+28VSg6NMnOe549ENPYrzfh2H0aFldZy6xxIjhi5+fd2+N1nnIi1ZojnY
VzTrKp9VsoiXBaONhqEVAotDXiDXCO032UOopq6x9830aBSmawaMBzsvp9f7bSDfcbJkTagj5pny
1YzvhGFsdaDjjYcwo6bjC8lPdvwFEDqIkiGaEYpZyhML/5ghV6vNtvLTMH7BnV6MwTkBSehlxaGl
HVVA4m45XnLIDhbE6nbkZqDYWuDMUVd2arx7zm/u5EfQxltSFNxGfUSDvksZhUXYzHILQUNWHZTp
Fgbi0PNHk8mSVRRbFmneArraNpM9+ikEQaID7hGu31soTMRwb8rIJsz0WTiE6irDzaI+9MgiCzOg
XDaYALAbffQQ6Ax+b4BRUSLcaZXCw+gxqvXbqVT3vvpRRqYrnYLH5kWQ5TaUyc7T0G9ikkm4jak9
O+k6duLkxWTdwK+NIeYzz+RzkO8ABzHi88wVtTfdqWQVT8MhtZ6TfGvZZLnRFbVRJiG3DDq5RJLt
dsRxks73EspozzfSTjPPJq//wpOMUaH0Fa1cFiSzl7J46w1l5fnfvKaEKjNbxx3W9upWoYwP9Obs
tNQPSMYyrTDQjRUnoTJtxADww7R3FdnDZZ4J+D2bSZjO+lyqGGOkoxeRd6EonUmRacXnNhy7dWhi
Ecun2aJlSLnHTfUGyuPdtkjrZYN/Kkf9OYKAQk5Ai2uQXmCZXG10nx6o6+m7kRBnppMPPa6APdeb
Yi1npaODmqOxUAXddHpwObV1HiBBZETPKY4ixxlKVmzCNLh2LJ2Er5+JVl76PT5H5Z7F18ai1Tcn
k8AnnOJgpyJQ5uGN2b0YNIGx8D+bxqLSkOxJmPDoaJVwh/YNDErVliR0WXS/xwdDHiOGAwKCSm4/
muVTqcY7cHUUXcUynPJLD1AKch9EaEqXeDcwoCZL6YGn3c0z3hTCDNF7Ep4DM2BkQjTBZmTAr3fM
R7xrCV5kcvoZbbC0OeIKDWH1lKFapIPdqespJF8RYcSJzZKNhX3IC7eq6R8G9bUx5+J3S9TAZzxi
vvXaXTgOF9/Qjkbx6wNm8Lx9R7WRs6k1LBZd9pt8TrybIR9wil4Gz9/qRrAhagCSJQIn8G514T34
DgpSjpxIxhKt2cL9XKSRcaj9fKmZyjKjSEmnvdXrh0TcQjPcxhZ0WypB74vYDwIcu62WG1eyXfYc
auB2/UbgasI8eaTJ6lrZRbM/ayyvNmreQv+uMHsIh1znw+hBuWUuQd2/ntax/mKrqKHQobXRTsUH
nGGq6W4FNZhhHOMSxAYiT8946+jhTyY7NhphEE5XDLnLVtrEwiCsgiaAHntoXjrKZhXrjc9SUSvP
5Mgt+55zcCHW2hgjFeLqImhUk9epRFVBppSGOt4f3hWkgF53Grk/keWvJ9XaSM9ZNwXT9bqf0YgQ
Rjoa/emmsmGrOF8doceEXaHfntw424JHohf7UMRwNrUXYyTkXX9oM6iJJG1od90w10oWL/V6G07k
bofhbsz6Nag113D8h4rBot0A8MwvYd8e0C0ZebufDGdhg/kcp2bDi7E0p0+LEl7M4OAh3ZgUWFYG
3BMIdWgXy6bh1FPXRxOBkM2yMx6xm2DQ28a0sU38LtJ5qipCsIX+qBkU1Ury6ATOe6uii/BitmRM
Q5QdIw4GcxCPAvVGzD1s83YH7HutJzchf6tkehhTia+ggrVC617mFFvhsWt7rLAtEWAEAe+EU50i
svDWVemt9E75MqLwnCjFhjwLwqIVY+UZkmajgiI0TO3nEXuGCJTNUHZgT1gLSq5gAoiugNGyxPVz
rizyYMCIilXfKKex7daIeL5T64qRiBBk23FzLT3HvnewlZL6UL0CTVuZhrHROL0MbbqHFFIBG6Ew
XddWe46c5glAwsKJ7PUUxRulGrf9gNAOfeVgHsFvsnFi6GTxk3a9QdmyMHqHrYX4I5CwtA3OI7tP
1ctNE1N/j9mZftli/K6b3UTfRed0BcY7ZZ6BiHXZ5to3/lN2qWSvY8/qMqhGXCF8Tu89a6vwbYgp
LFPGQZsiZIDfemK7k5HuSZ5m7/xEdxqqXLciQ2pGPKY3rIqM6amuP6pKCqZYwzy2I+j0J8/rTS/L
lUE4WRl1a40wJJiGy2Im9PsVLwozzCJ2G4ZoCzHtCUp49MY3s8O9DqJ2lWVvKlkQUYPeBhVWJzGZ
WgbxsOPLlNpQxioXV9zKNl7QfGxopONPeXfkz5iAbI023jgn0BvnGuv/oEZro0VPBEOfrJgI8ZPV
l08W3SCQqysich7gu3xajgkDC5FcNzZuf0lUC6T3QgB1JHUo7D97Tq+VdqG5Xe6VBg5JAb0cNda6
73HZFHk3kfGCnaT/zTB8A24ozVWmmlAjtHY/Sk09PEDri367xvUVdfdiltfIuqsjFtmesrNi6g/P
g0lLzsEVL2+6C8iDNX0kQbkOf9Auf3T5o0faQpfx0eKoPTQEjegY40Eti5Zzv8kQyUHTDzptWVKj
Q03/CHPlZkQ2OwNqRl7vgd2hUrHla5u23+VJvR/ImI3LYm32u6J7pMJwgRBQFI8bpVX3E6rREIhd
ACNPreSuFcANVBwM1GA0Q/v0KSzlc6nHXLxnjDBbzbxHsbGpjC3e7Y1ieysaM67dvZsYCjFqseue
kzq8mLwHg2STZ4jn+4gdiPp+bLOM3yMhhEt98QSELZ+SNnGAFpTMBr292omlBDraRNOd4/pimNCz
9w4UCCT6KlqE1X9Qdya9kSPhdv1FfCAjSAa5Vc6TlJJS44aQSiqSwXkefv07LPvBxlsY8MaAN0J3
datKlZmM+IZ7z3VxsFVvJdd+YPx18+acBe/CiLa02P9uSrPSb0ajd7FNw8nO1MnxVttUEM63iFFa
gwpXw2884ptvFFUiiv4Yelhn/x37i2so2PcQ7VkW7qjtl3A2BrK0aGp+h/GxMEXuLJEBRIeJhyq3
aJ5EiiBXbHp+Iz4NS0gcM7Vo/AIN/RIaIPJEzJ/lGeqlRnUhdfNVJ8NvxdJQ1nRmuNiZYMucpBVE
a/MGSRrjQYgiIQr4cmtaCE3jfcWzEjSMMgwYEXN2HJzpxAL+TlB4MIZFDVHj5/Ev9lSe+PaTqZPX
gZaRhBQx+nvXP0+6PSv4uHN7GTNnN1mCgjZGBl4AAI0f7eA5c+ITMjN4VG/JxkeagXJWsQvOSBAY
XgG62s1PVTf3fX3LAu5OetoMQG+r5lUy2s/ZcBE0WzIKTiJeKJXAJvF2oJMOnBorULQXYR/tSbp7
aUyE4plzjersJFg62ilptLnzzSL+ZKREI1QwIcf0B884AsziOfdxecI5JyFI/+kGRAtMz/yInDrS
mKm+RH6IGnPT9/i4MtRXJaEgRO3ZjkeRBylvIjtaUMC6kl4WdIB+tJPXBg192kdrUb0WaOtIcEXf
P/Bs/MmczwYEbZl+8HKcAEVNoNXsl8ThSdUg9RQgfqj9CdeWJukiAjVhmhsR9YQfMLT2R2I5TsHQ
PQ8J50Rhe+vBW6VJ5S6BIls9+/deAHvO/9TuY0aatlf/0Qw99JxyhLfo7KtfJwO2kx6nYNwP7Hjd
xt82tXd2rHhl8RYJ/6mpu01sDC8SljOaFDMN1y3FCZoCcGsbgsyYIJXrSX+GyetMzxE5nz67z96D
E2xAPte/OQsFnc4gufIt4NxD4EXPfmn+AEE9uG1XH6AMQna1nHqdgBpcXDV1o3aNBfqiS16jdDxO
pbhQo18bAUuZfIVhpQIee1m6xybn7h0E2X9pakCHkLxUhClZ2zzxxHFCKtxb8qI9474KvVs0s4Wg
Eefpy+yHOqVWM/JLgV91gamoc2eE5UG7/pul2+I+1pwMMEQyFb+2HSL1MMyvNqCJKY4YZExfQ4Tw
pM6PXJrTYzNywHs6flOtZSPG0JSjvjxkqQLfN407KaiaMyhsm5Y/wKv+lZMVYyFYg4V1NbDoItnf
xtNhIJYoBaKb1zH0ZBRWDETMutjkLnfNGPY79lZobWFEFBiPzfDIEhlAlrVulKQBVW9MW4kVIWah
HSDNLVSaa6L0+ySMg90KfHJ5yriint9K+PxjZESnf1+YpkId12D2Av8xBtWMLODswK/eh2Qk+G68
gyCxCkHkoqa8iKDbJz0MCfln4MZnTQOLqy53XaQdtCniwXfBQnOqEAupiFeEev7t1jYh6GMDFBdH
6RSCLefJT05llgOCMv4k7bQpQ2ofJriCkWhosMLAiMvtrccXnBtvXtSBiuspASe0HGFZrnOfoVPb
7DvP2ZqbBp/omB+cqqMi5WKVWEfga3Rcc7U+RS5HEJyjJhjOvPDnKalwSb/nbNx8DQ+VBBMZiU3c
5ZuK4bPg01KZZAxxDvV9sq677ZhGmMoMh+YnLShWJx4IRjyXWsX6gDqfCAcAaCXNskyScD+NuNzd
fNHT9I9WZZDeg8qg7Li/jCjA6YGxr8KygvXaTE+dGh5ao4ZXYZFSAzo6myzrNi1P8ejme8b9yBKc
S2p79S0ZCK7BEcvRjQ+lxVnrGOF8GHoQ18XoM+KClXk3pMPCY5JPGj/WVmTuvpgYGM6KHyCOzGgb
nkdwjvDlunGHKyDTk/s0h0QskjshLZZjIxumeyItq8A+ekF+nkYyvKPpPKKJq6qAsJ/gY2zqZlvV
3OaVonev7dO/L2bB425UNH0maFszNv2TO2cvGCbDUqXPpjpUxUwuXeg8Sqg7O4vwBte6yKHvAe/0
f1uBXa91ukNmIaxpOuVcvMpGHdYN+9bg/al8Jkauk3JR+iiB58YX2zZmVTGx2Oir5Dj0E5BGjxBd
cw6OZAiQiaOydhW2cjombbfuvYHTXkThLg+4BRSvBUBmXkKUwrtRlS9OpKqD31fnRIYBfgDB06vs
nTFWzo4f7RXZvdiY2tmU0pN3mBjOvoELgA80jzWcursOHCCoUYYFswfLswasvsCnhhjn9FT1hNH2
iT4VWQd4cCSXT/71ipFEV6ArCzuLqeNYfC1yNJ3lxCDPwCM9OTw4Wesdg9SIUZqTEebzgewaXoii
H/l9+difvNJ+z3w7P/vLECql4GsHm/JqYMpgcYdgbSRTaibhspuvc2EU8FUs8r9GGEiD+ZoW0l/X
Fml2o2I1ndt8rvtI7AsV8c4Jf+eXbPXUACjUXZ7SejO4dncsNVKbVKqCibPvg8yNLwZoZZ3P8+kq
5yACqI0/Yll3kVb87Y6+hL0p0bZ/8Vb4r4k3Lkvpfwqh/GyHP2lo+NgO7oY2o/zOoIoF6XsvxUU5
3ABJ+er1hr3zI/0R9xbao85tCOHjB0p0D/tf8oNWsbzGNeesrW2A8h6bS/Bd8S65RLSeUHx4+NUr
xnx0eu2pV+y5XEwxO79JX7uC7wtMvCONF8WbhpSbURfz3sZ+Cxbqp2iyZyp9qIshNViogmvoR1+G
xUrSH5EDefCeuopPYWXDUbNl9ABdifI6Elc/Q4LmjIgDCJN+6eUSM9I5FzYtwbX1Ud3Wukv3sqMA
iBaiBESpmWIyvwZhU0KIrr5i5XWfS8RsSazwplJhuW+F8Q6tAt+6Q0npLq533b2RT7YVXU/p3kQ8
dbP7nHjONQUus8JCtx1D0R10PuDjDFm+1wgCiYxxiYzoFHOwJQ0wmyYyneetzSf/kGIoMydOlqgj
B5kVOZXocAUyX2zLpuTsLFraGcYR/77ICClfNxJONdjXwRrtU7vMOrs4/2OEzV8AVZF8npaQwTgK
jnWNdUsc6B2iPew9Wvfg2HFvM51oMfH2cAlnNZLaXcjHwWBWtWRN8bu3F5BVXae9DYHpJajq/KqR
O65irYozQV6ZFcCKSgfaWJy3mYGAURcYNQxsVpvWVlBbcySQiyeLv08y6vgkM3IIxyrYG27x28yj
YiiXV0//fHi6Mo6zGfJZQ0+8NV3SFaKkfZV1UDEzSo5wgXnOYGkY7FoTT9GUOcWwRiE6DmWHYQp1
ZE4KIhLnLNx5OqRQ6dKVn8dLfK7eFcb8Ujj9gywCn/uE5O/MME99fUqNBJZplYSbYZw2TLzI3wM8
rOviIzBhEgaYVNgsUXOgVxNZRvKNrbboRL5IXg+2gVddCVnNNmZHJjLrpHIVOgXlEo20kMzQU8y9
dIDySJy2WgPt97fcIS1oCtxoGdJCnXW80KVXbOoGmW+SYjaUYfxutCXCTKM+1LX3BpVsuEuEV+zh
7oKP64IHC5WKYAyBmk49h0PzFNoZo7lyOIQZwmElc/qHBEnG4LpbvyDwL8sESsxa0y2O+LprVul7
Jba8zjHRgO3BjKbqFMcEcbg1TmujlTicZQC1dBAHO+yrrWGrZ8PIf40+6Z4K5UwslxJeEpwvvC4K
Zr9n5M+CfOInhwaGpBLWA4PoYMoXYucTI3MqKx/qrTJ2+O/Rzvj9feQ1L4B6231eZxMgG0fuU59k
mpHTFrlO5hzV7AJdIZZyleXKf9R9uKkcZuiMHKxbjSqKPjB5qIRpb4xmdt5zQiKLYPyAkODss0VU
35fFH/zI4cess0+j+IHUFl2muQJAXkGGSSA+b5LYeSXsRt2gHvDx7SOENcu/lpMPwHDq2o1hx88x
PAAUcJrSCMLHvrcckhVG1nNlE73zNNW7eiLbWptufourYEdRzArNasojKSn81ROAP5ZZVddyLItV
4vjONpRWdaVCXscY50+FsONLNMb6As5nIlAoGgDb5ThfcwYaWNat478vavmnGFPTwYvuHadQR7Mm
quDOAnQ9BREWncz8zkQRybshZ+eCbd2YvO7enke9SuzgyKUSX5UW+5G58zHMOAlqNlubuLKck47C
nnSzNYbTQeWX2QurCyyY6pLBGAfDYsb7QHPbgsM17t0mbm9DFGwj2wf+BiA2xW1ERkZ0wwHPYhuu
3CYuiWECcO6sCythPE8KwRFFAkDKiSDIwannU15U194yFDlEN1Tx2yAFFVvWjAWmmtYxntPk0YrE
jgCcH4MYmkuS6GMZ0moqkaxb19DnuIXhR/7qvu76/t6mu9vJKvmYGa8Fk8iuoI6Ra5lRfp3L8W9W
RmRBpIJ7Os7z1zksAMCFg+KxcOxDGBFckImt7GcmfSoExl6O9S2v7I8BfvK6zZ0ceBqgc8fVxJbr
1jq4ERtrMyueagPjp98yHYKN8ERoXv7EUnaVDvBEatus99oZ1c3jXtrKbonLVTnDx2BID0Xsrsta
gC/V5G6i2Oq2aVzLPYB8DxM/FlXputaRyL+/M8TCk+72sWnDohHVvM76+QK1f9q6vl0dKdces2EQ
27Hh9inNklUbQXf33vLF7eXnPAoSQ1lLNbURPBBvbjxYy5dkBGeAy/ZF0xoQXFyM1yYyx6uAgk9d
WL4hXB2u/37dUxPNaw+GLZ86Y1M2pEDVjmLmZSa2hf8DDnbfO9kF1dqJ92J8dN1+fHRgqp+EYb/O
DXgqaXKJJKXfgnccu0tpCTRRGYFBmlDJkDiVvYAJdp7Kwj+DbsUsQe2yEZ5DhqvuFhc7hfa2nh15
77uTZEYciK2bm+zt20m8Yv/0mY9l+7zU6ion41exMOXWSsUD2eSEsdeacV5ffE6MoKuupjfU0xn2
Qnu2FsZ3y9STJVtWLPi7dOOaTXdvEf606dPwjQ1Dsx3EZHwAnmVQ0NyXNqXsMEDOZfLC5h59APiQ
blMqIzuOjQ5vXe0gIpoc1ntzSoRX7t+hPGCoNjmAzyWqHK8RB6ukzHa7MkB8J9/JsmseCo85V0jy
JxVSPpxzh50G7JQMchRpGCs+MvN9Jbt9Z9sKf4weHhoC1Vfo3uIH2QXrpASjHc3Z/BXNxYaDO3ib
QxM9ToLmkOf3m0QHyrShIBDJHV7VzDXCDbTX0gcsjd/zOvmtuhI25d2F2mDAp0Gj2yj1bqEcnWeS
HovEau5ItZ9PDpauW67tfQKGP8nNi9O0VGUIxFZu09P7dinFRGFPDPRG3P4G0RVo0YCVRRq+iMZY
fp36oToYAa74MrJYDjEAOsqhLt/rpSlbjOSI2i9zFk/Xf3EX/JbDbvQmecnicdc0DQHiZm3tall/
RgCXLsQWd5tE4YEQvs5eAqzIj5TkN+hE5alFt7YtA8I5rLwmPQENGSFujK2nIHiIB0rSlJnJWOXx
xpU6g5gwPicieAy9Wu+cDhttbCf2exyLnc6ZweNItPDipIx6RFCzEO1/FCnH76E/XJrAffDcERtF
z44jHONk347g08LEibdppWkcN66Yp4vX2+tkNMnqbr3fOrWfMqfV22pOkdy7/TrjSr8rRuc6wEHM
SlpXl1wdnMGBt5ZGVq/rkb1Ni4LiruVe3EbD9G6OQ/zCN2KxMh9KMp8ebEu9iQBAcWB+xN30ygsU
EyMQAInJJXm3CEMApCSbIh3uQZ/5L26GX8Uf7M+px8nEzEttxpxpeZh1/qNrwsJfMum7gnwKu4EI
LazyILz5TD0SbXuPlDanJ3W16OZjHSzRD6lzi1RPiGwGBNS13IvmZzQ0xNgkyh04wCGLV+vsJeT1
jBUElKAZXPoihhcZp4HZIZZviZ9elblNNmVtomsDlHJynDTd5YvyK4kAP5EsMmwbWWRnu/chIFPP
2qzQgtBgv0K6Hr17vSoTidkiKQfQ6u5hyob7xusHfhkgehK8+X7rYDj5Qkr72qgp2Jedd57Mon/2
O2xmETdnHZqoW0xJgXqqtSZLKEGjA8Mjuo7iuQiLDE8bwgPVqgsSpOFumiHylUC7OWhirA2wzH2G
iKRs3KHFwwbGqDz0mRISP0yOI5qS4E3Rnq5MlcjtJEQIFwi5RGoy4c76Xp5BNGOD8vKBCo3MNkFm
28qpqhPBxPO6RLVv5sHBQ2J2QTT8FFUNOYUzzXqXE5qlI0XMo0c2iZ9LfH1gydZedKvroMDMLmD1
aHzowhxQlEWdieYFDWepMM06KR9nUqEfsinUD513TzpaurMZDUMEcQIKcqxAhT/nh5h9JbE//tmx
p/ty9jx4COrEnmLr8AOfYwtMrMzvk9L46ky32baTCsnQUARNzJO3TaP4G7Cfecza6QDUcFemDIDb
/KwG+BEh+cU4E0maKsycpIGwP8r+sR+ziQW3DdquOhRj+TW7qEC98bNYZDNJZf0KLRx0R8wwtUYD
2cat4H98MJO0PBkBWwRPphmunr44qwovWapbvYGHUh/9sT6bgB+ywvxtCSzdBNNiRWNgOU7+fWqj
5XMiLkbkcc66xizHBNsmRwYbXWsT75pF3ov2OAcDF7lVz0gkaVu4Me0oN14MzKuwJuOZ0dMd4biK
5E07RSNQLJqDpDkxP2vRATPNHQxr5rNH+c1kBB4Rm7UZ01yWEzTZkHnA5QLqrJkrtj3ErpmkUpO9
SnrpKN1t5TYv9Tj9rbpuPPsRQSDG8sUXxrYsXZIBwplWhPJ+W+op3ES2TFae5e7jNK7WmStvvSzO
lMv1zp7oZ4as5PrsKnE/W2K+NMm77WcwMIIlCD55YmcAJr2fJigXLXMC3di7ovFb8GgAlQuGdDoX
l9AqT0EYNPvR7sDN64aERXv6a6eGepydyns0isHZWsOIXgeYWIer6TAoaAzsuOyNlZrejkHGIUsG
66BgCY8MN4/yRqyveXbINyzs7kP0DJ5yD7Bj+ctBnm8rr0HJ44xf2mO1rkv547gvsIlZRnnd/DB7
B92+Rwt3WiRgGeKGgqQGNEjIAbLMPibcxISyLrscWSLtMTkS+VrlPhNxrvCqbO45ziEp5+MBJ+yC
+8/2c/DHS4viUGLWdS0rgW1Dei/5yA1jffrtMohepf1mQtwUomeT1rlb0WI3sBnhxS7y8Q6eHOwg
wj9HetYFWGgw5qgdm85qMPQB1yOMfb2o8EmjQMrhbMcCvWGsOQIN0ssGGydWZVvJhlTvgPkmDY6V
Vgx2mzQm+aqwkQroe84uuD0Z6+7AOPteZR2tzH0W+UiuU4lVzky9rT+QFu7KMjsT6PzM+jOAS4EX
2Alp/2RcnFsvuJWuWSGF5y/iocFyqSOJA8F8GDv62v7p7C3zdHFJkbswtCXPXI07w5jHQ+UWr8Da
U1jhKDRlJdlHocsQ7XJJU7jnM0rKIoh5tlJnPOcie+lb+0nouH2wB2K2x/DC2f8pGkzZ5hwfYCq5
Y6oBceNOsBqGueAJ+agXhsUDQypwQLqKF2/t/Idj1tgAgoxJv3FxSCb+uWCocOwpWJA9s3QTcmac
tMYzUCPf7hEkoohGi6NPiLWz/cR8qakJAOAZ6NeLd47o058aeR+W7zUZV4AvYq53qx/UXdvtutLt
D04aPqVDzeVlAUYDgx1vfCrFgFYHk23BBj8uduFMqnw0/lX9R95ZdMYklF388DcscMapeqLSi8w7
fwbwPaSYEGIGIFA0sLHTZE68Zej6FSuECTQrAY6PUUbuOGzJl7oL6G1LHtfl2zgizaZo8AEn7Mdk
8BuLzFm7w5bbnWDhWm/LwfUBgkswREHzM4QRig3ih7AnGjDR59iAaH2Idbfz2hilkjXXays2iPNs
C2szKHaNEXun1WTPOEmb6lJTU5007JG5tTcBXoaVrW/EfeYr0ul9nNus0xqXN38kIg6lilbboelv
5BCiP1dTtHPm8hMjPtrLonXWpj8+eezM1kNZw8xTXUFSbfgLSW9Himx8tE1rI1wbMYJf1pemfh48
PvAMtSMyQpwH03XTzUBII3knFYWzi/7Cg44boEql+CKrgnyPpMqZMw1cG95PLxWmbDuKOe3+lAmJ
HrpCeMGmg9479q2zOcNMHK14EZW+VVnn/TsEvFybdABLP8uwONKbEobI1jwWA5qaeJ5ucUHqI7UJ
Q00JQIOQp7ssQRfflHjbOYrvRsmwLyPzRlrzW0BC4NZnSkD/9gH9tNy14S9km/psAPXn5vaGtW32
xDL3363lEjtYa3M/PYlCzJhsiwEgEuNeL2W76NCAh+ye1NAXx24gViltCkrCyPw0RdZuvEJiDQ8e
q7bCMS3CjkEEb7ffA6r0dJfdBx4xXVHS7D2n+jJFg62oNDC4dzNP/lTcbIOzgrEBL1DfWPcKsZ7t
/EGH8Br7af1RyPhiZ8r5VYFx8OUzFKLmOhJMe2Nw9z1wUJ1DXAPjkD4qI7TB0GdHAa+dHeSQPEfV
cO1wAaxVFxEN0oxqz1QsxKWTf6eJuHVjPD22DjVQ/uLVyXRzA7YOPrvbVa0dwuHq4pwDMGCcUnzb
xG4pfR21Ne+dkHe/WTboXjsgfaQVhP/usBjmueQtYWznZ5ghpGuQ+z661l7U6WuCy/hkuYazs30V
raCnoby0eEn+3zJH/v81VuJs/D8YK+M26r7+O5Hc5nv+p7fS/Q9POo7CBenZjjIl/+V/mSttsCQs
0hwlhOtgC/4vc6X7HzgniSLiwDddAc3kv6yV8j8WELlnmhZeLFcK7//OWikxcP43a6UlXcd0KGbQ
kfvWYu7938AknmW1oo0arDaJS/I66M7mi8w0OtfIfsbtew7ItwsZwxPQ+LXILMcE9J0Y2YlwC3OT
OPUxs/fMMm62jUBUllthzGej8Lfs6xFtur+eIr9FLh6XkkneeC0kapZWvXr07jgZuNfZ49fqz5x7
B7IF7tGXZdFwD8B5yzj9Yo/EuWv12GNjb0y0lYPNXsB+cuZrl586zuIFTYqp/hYN3r4YGs5yuzz2
5XQOFcnFySLqWlBT8gNx5A4iDJKDVL5XY4tY/tFgZVWQy1sNzX1dNzudBogwGoo26Ek4bEIVV3fS
e+gt9qrMpRP29K3/ox5EF5OS4LAvtPdmcNXRU1/4T23ZHWFCHhIIHAqIsFOF93gB7looAV5fvJJa
iFUyIGbPnVEycX8AIsWjoQ/dlK+HPt4UfbA2bDyDsIJdF3kKY4Qwza4gund5eJys9jFvk4ee8Q6M
pa2Oh2/Zm7eoAQzgJwfACSyDKeaGBPgn3MqgY/Inz15fbbypfJx8ghNibKy1nrZJzhBVpO19lO4y
8rC7zA3XdpKuU4bARdI8lSLY8vH9EFG7LZDwzCRZcKsjK7PkqqRKTtKZ5QmFUmDfVPpBNPlziSa8
oHaipFqAkB0QquBOe9wepu3x0jsrmwmb46ePAGmw3WFbQr13cdKBGWVGlOWgfghWAEYWvxAMvzCQ
1yFGQPqXTr8F9nx2PbxBvcfkMV7h91zFdXdrXW9DubdSXfNd0HXc0YPeJ0gaG98wN/7ss45Jl4Xh
sY+qax2lB1nrzWRSFpIA4QT3ToOVqsB15z+omkwTr37smds6QbtpSudoMqadcD4gVD5p+VU72a5K
4VZ0X4wtP/UIZFH0GGosY28sQTsx6rCKNSYiwF1cOMdIPznEwtA6r5qUWD8Z3ivLPBdw2uk0cCza
27l3NiSo4bwgLBIFaXtpW+eZScYdYTq3Ho9jTjYP3j8sMCAmk2pnE9biVNPzVJ2jAMsNwAUWkKyQ
kJW1MyjFMjy5xTdjLjAU8zqYFXY+Qz9E8oUk7hebcJNK+Qt0hqRT0b00CO+H+FSF+zqr0Lpl7sGP
c/yRKHASRBGM2Ago+Ioc+l/VXBX1RDP9MVP3x4nViiUrRSEu4KoJ3km3oVRYhnhaGduhqg9RjKqh
FQh1oNPmKxnWLyNNxqoL5MEn5tebXoo2Jky2P8uGPN2GdxbCN2ia5mi16qFxxscAUlyCB07ULFaa
2nkv4Jt5Q3gwwNkLC852G3+K8rXB7lW7epNl7Wvlwr4vafF1Sf1vvrqzwdrzgRzOlTGzjTZ+I6CY
FeO9ghV7p0G7SEQCeg/i+sm3BFP5TG7JPv82u/mjXYT2bvgbwRu9o3wBpstyqY77ixO4L61bDcjT
j0wwI8S4vrWuE6LWpu4nLiln6nBP2/8nd51m1YQ1zaOJaZbwVF/WX/GSr2pU7r1dlH8qfSiVezIN
OHYWIiYs8PsppVvpO+dj7ppd3NK2S9LHe+kggZ26vciiG2J8pMHpySe1cZN64XMb5Meq+pFBchBJ
czFt+BnmkcniW5Mkj4RYPSmCD0Cp9k92X5OUU2xtknBmuG26wEaQlM+JLl+mLn1aNOlSp7t+8NdF
HT0lcuTBxf8A4AXdzL6WGzvrv2xWz4gvcMCSaiTiRxCca9lPcE4YDAbRWRbkK9FQePjJR6ZDI3aF
NaouWcO+djFaW7X8yT0egwTHDA3OBGm+Qt1ksDwLR+T+uNB8ysbqOw9/AHCuQvQSDQ/CdMuHW5vE
u6AfN8ay7S9meIkwsCDmmmjTSTCn940eB5y/d1kF7FGbp2QOsSqxXMKzB3HFmRB8vZues8r1Z8/J
5iypFCi1JklTHHXUw/RUdPI10JlhRmyLkM91ynM7mh9CTws+yXlXyjhXbYCnqgYQL57rfu52mto6
nv3v0p3+JqwbmoKLYWZwsOoH4MyBntY2H2Vw86zSI/CjI9g5GElT011EFhzzqHjLTNZ0kyCACVkH
Cxjk6x079mqydhHuTmuAww2ahswahqnxfbhQ2mdvKwOo72qsP6RX/DXK9DdU2bse8t8AFf+QYM1u
k+rZnAhJN6L006rLIyPsoJdPAOwXnD4tPdB85vPpto3aryKsvn3hWWsV9ns7ZsYY8xqXQNfnIWKE
mH9I5qICw7bZRutWG7sh4wf2o5dBWTsqel5o+VR75iUom78dxkLPzHAA3xK0rHcRywKg6TS6Jps2
09CXeKI2qKI/XTOBB69pRKfvbPgoW5e4i55UMuw/tHVDEG2IEQZlVOlb4i5Tr/yVfFZBn9W7qDKr
+ggnf8b2hBhuvDMb44tdh49mLSJVdw6C3ZAnz6GFk35u/uSL4jV0qm3hGee+CPlzBkTRaB7B3K6L
EqYoRORVWO/VOOPN6KMvoP2bspqeKmw8CPWxOYkvVIhnYfdvNM6ktIB2Tozi1Uitk+np04RRyM4Q
UUAXx+C+5TAFKyglAkXrW7oWXsvKYXiIs8JhvQ+GmpD3VqlVHrp71x6PoSSwqHSZgk8+E43KeY7R
RHpwVnIHYCW5fLUp973IHgIFLznJ1Bn1yrqvGf7NiGzsAClf29kb73Htqvk3NLxj3j8m+jAKhR2E
AUpVn9ys5vMbEFQdpyOTMkaciZlClKd7GZ7BE+AmcMS61DDhdPTrhc2BpftaDSg1hqciCF6ZFa/N
oL+3kKO3S0qztgskV4W4WKza/Mw/a5F9GF2JC0feZNJ9Rn6C/jlnr7wck5ERv9D3rPAVYDFbU89S
R+ACZfcUIJLN/Re2x+wMm9WYxivTh5Pw63rlLvZADbe/Fpp4277k5EjhGZvmmpsrRV0SYGkz5wfm
BQ92WZOTEuzZGfK3yfXr6JAYtahzyvkALSn1X6opeXEYFbq4B2v69a4P+JST/8CHKatYJPNizMmt
csV9l+kXGzvc7IiTIdrHkoukAfkJ8ueCufQYH6fw2Wh3XRXvbdd/qlB4GoTnduEU0qOTAlIAZm0/
7DSnfgnCrUspperswZQRMSQMKL3oJ2qbhiDcEv6m8le2Z2zQmfpGZnLQFN8lWyqWbPBLc1ZnXMNO
xrYxaHaowjaFU37yaKg6eVHS+c6aER0oPbzBUMCw5xsLxCU/ucJ+luG14MfiFk1NdiXGkcH/i19W
L27rjk+A2o5RAkJO5hBP8HVsJDub3KJ2neXUYQAGNoi4F0YCUOB4CQet9thsEJrMHHKsGlP3PuMN
P4gRyymaNDUz8SE4lG2jxGnUyODNhhBuW4D/CgtfnBfeUpYdkE/PZlA8danFh6CQuyCFiyJH4OW4
5PJ41Ybr8X+QYtxygyYOjzKTr46VWjXqP0EefCchGbsWtry4MY5D2s8nWP0r7fVYHlYoXEdg7NVz
lwJ1a5DhArTLwZJbu9wRhxFbrSxjpOcGcDWhuo0lGGuzn8vZ9gRXQnKU9wKfnnDaVoH7634BOKxY
U1XjdGHGz2OPxEH4pyEIHyd8jh6rSi3/Vlw3AUy7YkkdnRmllOQ9O5w5d+4g/jjTgLrdq8kqFCic
qnFnReRXjDC3ouTUvqsuf2KOfEwz5ymm5hV1dFOePjsY3SJi1mb1p8fNqIIXowPGNLCIHRvjkAhU
vFxocNzsmIcoDBhkeeN7O1OZevCYAU5mAvlRMqCPX5w6LRN/2b8HEroCbZZxkvwvVHSbuI9P4Bvw
lBLn7SEJMdtq32bAAeq+PRolEGkT8yEaQIry6ZjHGKFYLWdo6RVzzDLwtottK2Dw/J/sncly3Eia
dV+lrfcoc8AxOBa9YSDmCM6kKG5gFCVhnmc8/X9cWX+3Mrsty3rfVmY0iSymYkA43L977r39zFzW
fzN7Yzf6n4xBLtm8XRuX+5HqXzMs48aMSy9+SmyxXbN2a3jczOLMCLoieonpW1xxSi/hI1kA6E7D
mpP7vMLfDgk+kvGNfnHqgjDyqexr9hDF1aKTNx/qEUIvNdNn21+1tXdKSUpPn73Ww+tku7vE4lru
Ar8fTk1bskHBpnpyzG9r6Rzgyr39PDvHdHm11upI1TnFPb77SCQX23xoDw65lmx+2sJADzjErEdO
750w8Xm0sbj9Sx5Zx96Pj3b21ENFkbOC4j9223bGggVN0MvsTqHYjEW9z+lORLa74XLtRL+L0cZw
buNydCMKNddjh+2DUdFR6OhDFmtvy72sR96CU9yvnnlrt68dHgP/x+LwAWBm/XOisBva4hxywa1W
DFJGfJt9acZr1ZENx0pohTpiIt4K5wsVlbC6FGQy2fVBCRzpfehdx4gjcmGo65ADP43P0Mie+y33
xMljWBgP0dOC8ccQJenxy6E22Rzk486jvDaOtgtj8zqOn7Dyk2tCuEq23JLk8Riq9inkGQzMXu0s
C5R19rioVrYWTv/KIRpPZguM9Z08133o1ZdmRmqd44vr4BGOcnPE3UxDATnuxIOwATMTluMxaDl+
lsaw56fZ98Sbe4yXURBn3xj2yXKUN/1oPEQixs67HmtHZOz1w2AooW6n8rvn9NwapnPRuHczTZhF
7d9NNDN5fflcOGRVrRbic0UodeddHMoc1oj8HZQTUlQZ67nFxG0QNxRv4YxHlrIlSlovTiqCcQz3
ypH3jB5t7BzyTmDoFUMVBt76vcaK6TbeM3MijP8ieYfYOHbJdB3Ise+s+XGY7fxcjP03AAPe7iKn
QSiOuBnkCjbODAR6sDvgzuppWOHLi2Gys+3tT2o/giGuj7ndPrfuGtB/Kdjx48temi9jLb66SRo0
vR2YzLD9NMMbKQ9JR0cMnF9O5rrp0tKQ20+uOR/7+6XwV/Ik+ztomzNNDruMOqZ+7N8Kph0Ofi/6
1/hHpRNYrfxKZhUlpONMKn4SwEk+NkXPVqK95jGLUDL3D1W5EntR9efQx76kzfW9vQEque8JrrzB
737vsSFA6w1j5KLsbYqtZ+qY2PIYbrGnwfwGJPjqlATkwBGfmA/YgerCF3+09/U8HaKYqmN2Xsyr
T6tusXOVjM5tQbx6o8T9qFzvkICDX+h3XmOcRngI7kgvL+acBISSwBvYqzLNT8KnJ821z12VfrMm
j+aDZW+RrUnWNok0HPyTnE7aAZHMw+rkqOJeEGwPsk4q7K230qGTIIKV/o/MzHb2mte7rMj2kydf
Itol8vxW+lh5IQnjOOTX63ezW4IaFBHL2d4lMLGDQmP7mN2ky3dAnaCuFIL2pe0/DBJhJ9d49Nte
B0u9psSCew7TsJhAC/ifflNK81uakTgFBbPh3o8q4QZtzOxudj67uW9BHAjLsKhI8ztYWGkdB8kK
IWzzmgnjA9iuZjPSt7CZD1aMfC23cW9fuyEJzPi1bpcAjZzw2LcevYHsR/jgJCRvlOiAeF9Nl9SP
d2z/ty7Musrf6vC9Fl+qDJdKlpRPc2bt8N0GlT9vBloM4Y8EW0+BQslq7ezG8KRkjBQe4ZRNCpM2
pOGlHUt6cUd4V4cDYOOgLjuwiTnWmq5B3u9A6yz3hJaUBBnHCUElzkTNjOz8uzb8YrDD4TBON0A8
+buk7i55GP5ETmRiYQwwzSTpMb/L1kdpxZ9KDD9Ujc2tSWljcEl0D7VmVJNua3g4eyqyXKibDm/W
eP2ZtRGDPknz1z3rMjk09wWl2kZjkMBEjEHHcZrp6qpkkE1kannN/ZC4Oqfzg/nt1uTpzVyR7Ga9
F5T1b3nVbaR1I4vklJHUXmY63fmOapxgGONr5qhnO81vC3A7wtG+pwmHX8WuBu0dd02KkD2I8Tw7
CeO51GE82fQH0miJfYpPScNZqQebWx2E9/YLb/HVYPqQkwCdKAqysurMnk5hrMM8sCdmYxeSXGuh
efVY1Qd32TrOFfKRfkFIyvUK38g2ogkWekZE8pmx/qdxe5eU5PD6EK+cMEEZBzglYT4xrcH9x7ph
R7j/JpLL/Bnp53FGt6PQgjkft8KMiJWcoQY0JPa3urwUKaJacUe5wcnK7R8ozfAW7H3BanFmZdk1
ZKZsLfNJdgx764h1vSFDtlDrrprlD0p/iI8JZvWmsnC/pjq4wTp6/JMZYRUTETWcPJ76/kgjWUAQ
ORuXbttF/SG7TVauh23sXmkFueuzGmh20i5p+OP0WHXyINgrNrSvkYli1NjdX8ZJEvFTbIfUZ7uy
HWkb63Ae0tHk0WGNkxqcsd9UU8yWn4z67EDnJabZMOjnKfA7a1PTnTQl6c0wdBuTMZoBeNXFaJ/Q
78MaH2aMY6XVbSfbwG0w7Nd2Y0ZOgL+U3mfuEwyuZP1kVsN+tGkbw8gq9qMotzhCGyYS3NH2kipj
muE2C2EaGDKAeF7IOeGCPDgUS0XC3ZgzZXeEw7XFtF/E/SweBv5ZjLsZIOvMMJdtO7H+gvduJvvs
W0hWdErhbzSpu3o8h4qUxW63JB1bjG99UhxzFzvQmhTXhqC1ubNe4rwjUKu5sjtf8TnUIxkNI2Ek
kE68AjS0zEGZ0QAPC2gRRav8mThH0Hf5syu7rZE8d6kiJMfbcsQIStwJUfxCyPyTT6SFUbFatI+T
JN3OI6mIxaSI/UOevTXDESsSR76eJriNnRBA9I02PKN/oaHqyqgLluUe2mHfkPfYu+sz9CdgGe0E
8Hb0MTo2K3N2sMZkI0X+lWKNkzW/F+3i7s0oI2uQuXeZk4rc2teqZKaz0qXcohl68p5gxtswk5Q4
h0HYUtQhqfcm61FapwhjmGkRPFM13VfTTW7tRljBPLAc1Uv2aXvc8qO6guNZudjL6BkSb9Mw6mrZ
jGH+u52yLtzSklKfuoUBhYEAVEPgenH4Sl/PxxjjlygWH2CAjN+C1CiGmxz2wuJzcqk1sVw231hd
IeGWw0jrQ9D4C73MU0BOS3hju/2uVzNAOz4HVKN1MYO0porLWR/LKkS7Du3t/FngO/FnXe/1DmVG
0kxB8bW1i3rqM9ZuN49fjf6qJiLZVLZ3FnZ6SCWUhMv+SxW7u7U+kcaCCjy61AYlTAoUmS4bRHQW
8qvbP6r3xHljG3GMOQmNHVb7hLpCj4IbPQkQRrRf1yqwmCyl+YOIir1vNoF2oJLfkdXmNqr7gBSJ
zWh6OzHRFO2mTDWLuzKCGLNygjG2E/qUAzRAMyLZcGFKvpqeJHoxLSASaqs1Goplu/6S0p97cgz5
qtzucZwmDhmtSYCP9qh7+Fl0oClb9mk70sSN/xCArOUSN7WuK7XCi/GUo6NWfXOt/0qEYE8rwrbW
hkOtErdaL2Z/RUJeI8wgbPBk+VpX7rXC7GqtedGqs0rvHURoR6vRFbK00vp0h1AdasXa+6VdaxW7
ehm0pk3py/IA8vs8IXfDEEbBohVwpbXwUaviCfL4onVyqRXzAulcaQ0dbDR/iCWWAdR1gr++Lb/0
dq28h/JJIcQ7hef8qJHmU63Re4j1MaK9soNYa/hQVBGvGLo+PVbPUiv9rdb8Ta3+Q5x8zJoHMAAD
/F+EgGYFMFztuS4JSWg1SWCED7hZWBY1Y4Dn8r3Q1MGo+QOlSYQYJMEFTfA1o5BoWmHU3ILUBMP6
uGieYdBkgwRxcEAd2ElrJzJsJhH/7WUAlUEA3TsAEiGgBNMIHcRpfRm6dctevwtaTVXAOKHM5QXl
dmz1NHnRawYDwwuul256hvAnFejo4y/bJQQpanrDA+PwNc/RQHe1mvAoQD0AJU+mZj9iTYFAK2fX
TJMhFEd223X8tC0fr05nE/7Wfw8V6ZkiJduRWtCox4cV9uzXs/gl0QSKp1kUOLMcewX3amuSd0ML
yERjG5/i9inWLIvUVAsxwrCWWXJKw4i4R/+7kDUbsVr3R2ZtEgh3fKS+1WFMCTHjgs7EmqGxNE0z
g9WQP0HPjSZtes3c2Jq+CTWHA9bIZZg+G5rQgcoiAJboENc2z62orrw+C8tJRJfXMLOt1awP9Wlp
MGn+x9ckUMrb3RfHThNCtBIA0WpqaNb80ABIZGqiqNFsUQpkNGvayJt2TB0dKtjCH6HmkUxNJknn
WnCc7TSx1Gl2iT6+l0TTTL16WDXdpMCc6GyGd9LkE6qUT1ESNNSsAaeaweWuBJUimEkwlkfsCMGD
NE1Vaa6K5IxFc1bxeknArizNXxXuPN7ULQtJuhBbpimtQvNaLuCWFS/jsS73teg8rj3YLktTXgu4
V6OxL/AvXVrgt8YQdFzH25VtM11BxYEGp3Op6TG772iFs9mqsPRyEvyICgHsqZmzWtNnAgxtdpca
3xcpWonnhewPPo2VA3KxkkQgN2IhO01hnOPp4Y0XkqCPJlNMUdjcLi1tq/b0zW+K99YNiY3sz1Tx
dHdpYz22g56ZEndXxQZFHynBQpXbbwufoZXU3F1L+Fa10IGX+cC+y1RgumjnIwm08x6MeRPTKWwq
aV4BR513h0yP+3YklC/J1nVH0xFmCs2ewgIOQIG0olUXQlb2OFw4WWlysAUh9DRLGGqqcNF84QBo
KDVxWKNY4zA0mW1dSBAZNnbBBT/O8W0y+vJ+MQ0yOmvM6RN/vMHm7x8Sygu3E3Mlwsni4tzUC96c
iUiQzt7BOHe03MJIZpqWrDQ32WmCkkYoBEuYSqHpymGFD5Ar8SiavLQ0gyn7J4/nITWbCTCCKvxl
1szmCLxpaopTaJ7T02SnXgR8zXqK8DP/xX4CgbqaBk3AQl04znEWgZFAzfe41QMjxYnj0SswaqrU
03xpoUlTqZnTps23QONF4BPiwGT/SymONS/tnekTnuL3Lxn4aqY5VqsVH006IcCESbUjuibzGdQM
i9zWQLAuMCzzNnGxnxfNyCpgWYtT9lGRGBfbnYIvXO3tZJC7P3SuAfo43Tos3huMQsQUaCA3Wlbv
oQ/Hn4uP96D32+jGaiwOHEC8k6Z56/KQabq31pyvp4nfTrO/q6aAw188MGBwqglhB1S4z96EJocH
zRDPmiZmdkqdrSaMsWFdqKh6boD0cLY4h35doRl7XWiSTvPOnUYabTmfHRxCxVpNNNf6i+tm82WU
48/a7V5CTT2PwkgOhW+Zu2UGDuS6eMzi5VaVRKyGZpEeSjEDrmqWutVUdUtOoKasc81bF5q8Jge5
OwtNY7uay840oZ2Batea2fY1vY0nRW47MTNY1my3AeTNwa6m7kC9DJr/9jQJXmsmnCPMdlCsaf7A
NDlOBsQVy7tdTPTLkBKb2XagG8b5B/byu1jVl3SuELLaEhK9xQUbNkV1UTOtKDRpoksllDxPxd2g
WXbS5tIt4B7wjybdc5D3ykoW4Ij3EYzkXBnFx5wcVb+6ASMw9MzxIQSerzVFj0e33searFeasR/K
S6OZe05w+xIIf/lF44Pl25rPj2ZI/UEz+6OA3s/B+FfN86fmh6v5/gzQn4vlTDWF2rpYAFztBaBS
b4MdsMQIV8CkuByL7J7MJ6cOMzpWbwcGQ3eLE9252mfQ/HIcaO+BqV0IRd9424Zp0NZM2P+WAzcd
P37OtHsh1D6GWDsaMu1tGLXLIdN+B47D5AZhgfC1F8LEFNFgjkh9n3uVrPQiuG6mpWDyrWJ+ZUIf
K5xcYgVnxKVSFpfEJsA+oyZ1J/qRIe78BYcMy0R6mWDGtmNNHlTdpIQnU1Wcrqzzy8aslbXNnYTk
iD7C+cF2nhCO1Lvatb+b+ghK2HoatV8k084R1sf21JfnxcA4NRYA/nrCMZN0uYxqeMqle8kU5mqn
7l/N+T1uE+dBTF/8mMhC1bWYSAnmLXLnaPoUhebUeHB0xuliYXkxtPeFXeamwQzjaFcMz5uVdsAp
owafFGSjT4Pc4Q3ozRbQ2Cc6zxcrdpJxhokyXC6FnhLAhmBWQ7tyFu3PoYuGwN/uEgN43YCl2HtP
cSxHhH1ZlH1NVz5FuU48JizimcAVDcvm68mM+q9tQWFjNLJ3KeA6mJPXR3ukZbXOSSzPcVITWLyF
nPEfTCzYegeGw7TCjW7Oif3ewH3hoFQvePluWegz7m4k/VaTeZEtfMlYN8zoU+xtw/LVxPQkTe9L
pV1QZbvcDUwcMpJnXvpkenMw7xP6ggwta17r1GUeNWtnlac9VqV2W83YrmrsV6X2YREhEDROzO29
K1NQdovIModFth93inxNwDVUI5fOq/jRTLw4yDS0x8WtqwEtx83xxOHtGyK+5Ix0+9SrkZcbDPj0
JzYcmoLKJgJmTM23kZH9kd5yfif8nEtyNnOyprLhSx6bP0kMNZfB2zhVTp6QWzyuS5YwTWGoNC+0
qKbc8lHUSZqmg2XwxDnPSeng5n5lWhBl3htDbkChkfigUFbVdcLTV2DaxBtOs2xUraTP5ruB8wzj
NvOR8EUwgIRHXUOJkbTJPTU2/DVYUKVhkEr3zGY/PmfiyY3r+ta1u+UaN+el4XylIgtz9VxZD/HC
F5YFznzZh192zbkRynrBanfrUy94KIkPAHSywrvJZJTbEg/8QcoRH/SYhtFw1C0KTRYeeIzevipJ
45KOxGe+1CF4TGFR5mCFQR4hHPm5F19Isf/nn/7rexyQ5vMMgMILdvGQtHkju4NcMHOxKHIcy7xm
Oc8m9wpBgjfDOC78yJp2o5yWrZvM5tGExDE6+Coxiqvb2eVGJK1JbnBQzLO9HWyzvRAx8lG2uq0J
p8MRQkagIlx7kaaPAiG6I2rPwAnJRpiQY9k487Fzk00WVfBnjlkTJUB0c69e/JnKuZX9ddFhaCM8
Di9X4KwWwS4ZkRHhSIODWZkva7o0TK69d33G39sJCKQbEdMcdREPbN0sGKSuhWrZaw/jcsWv2mOJ
XU91M5snysuudtzPJ2E2mILUQytn/3aYyoZYdQ4Otp/UJ9Odt76VDg+1O166pET3FKjapDrhCbHI
UQnDdb5QUHIXITUZyryOmTSuYy9uKoetBYrYvi3t9qEdm+NYoI6vVWkEtancfUQGKjMNtQLE2baK
dnUxHte2D1yrAtZg9ErDOu7LqKPzzK1Iv2kUYQ2FdMhOIxLylNot+bSmFSiHJ0uwyEitG1N1IwnV
1rAW0rHCrN8ZGVZJ6Xg2YZzloVH5e2awo46X1j1Yy0G102VNQvs8F6mPzuJd6l4c5ipMsScepQPr
zsjswxq+W35uMLcVdJ2uDVvtOHzI1srZsbWPidzRCTnx5CCL16+GEBGgJEguTfHmPmMTcTOOTfMQ
Mptgu/mKtXI6tnH7OkuPXxlJtnW7uWH0Mryrjt1AFGPJ7A6i6bzXIhfldRB8iv2B4XQZJY/l/NCU
EWHfaWRcLPJfauQn9ATn0SZcLKiIjl9srmTGXgUTNYbZJLYSjMsOM12vDs4vt4CcHHL3wTFXSo9y
MARjzKk4COu3dUp+4H8PKpNzsUXIA15hzpWt/JTUOd40U/LFpKLNlsY3o3NfJ2Z+WI+y65IZn74h
76npzA4x2Dwbc+fJZr8j1LR1iI5A3UJNYyqz8ZvJRM40fjZ9r43cipSrTpfbkq8RcpH3+BHHBrjV
WkgmdF25NVhyN0Ygknw4oXQ2G88u8M/G3F2jg1/Nyc5fQV9pe/+I7GZn+xJCvy1ILc08wnKF++zn
9UXoYr4UHBnTCAtmZ7ATrnuAYkCUZJ1IyXuj7H2zglyNnTyy604j2YL6l/bWZniP2w6VM6kNrGzd
hzNaQTh0flCUAIglVOZNGk7YAFst73BaKcOaTjjehtb2VixwKPCNPe9GgillaWLNkN5DGs+PUNrT
RgB116ANS3s3w+RK/ca4lIFTljZZHjIX996mDLWL+jXMxV3LnLtLh/vFjpnprnR+x1bxxhn5s5OU
XVjz9CXqCOqv1+p7nE4eyiVHj7i8M5NB3LlPxIUFqQtVkNIvSUiXItxCduBGNxyvqJa2qfG16Dxj
dDnt2MjNeyumvco1CZ5oaroLaDOmjoL7vzWaN8QkqV3suq8qTHBRDNgq44UJy7jaG7xl24rJEgn7
dPhx576bikk9+T0GTezfe8PEppyad17uM7gqKDmZkP1Gjj9umeH6iOZ7O/LRtcz05Lm0xGbtV96m
GgQR1Ikknu2SOIqPz3Ro8vKplDoqPPG7LRg4bE07DxvKaPE7xhAVs1bZSmKvjURPyRhWqdYjmluH
g1c+bVlxfGhL4qpJNmxIRrX21oRtt7boec8dluHYqE7OAKDbtOgaNA5Cgc3pLh9iMqY4fAcyuS8T
Z2Iiar52XIHWQOIftbrcrSo6CwUc8ZDlP9qsocCwc9Y9OX50pQly2NJvYiENJYqz95HHjziRbqET
yO83krsIxrIyyJgIlNcx3x7zo1K5uVcWobJRkxHc2NaHOqyY+6n6SuioZtStjSitOYhPcYLynzcT
CDQZk3zG3Lty4vmUiP03VskhCLhnCuK89/b1FD369u0CmvroSSKzOSNdeHITVcZtvPXqsbpm1GGQ
soZvVLL5VWm2Y+zChbCEzS1oFEBdehlT4d1PK7IOaRYOfrkCfRcnq1nX87E0BKdEr3GIvBm31pq5
T3wobmZl+FjoPS7BEjbP8AncQ2TODH9vsGp7a6v29iCBPXkyd50BgL18IZCopq+CQBoiVOLd0DP+
Jc9rBPlujtK2lvuUsvg2zy4tinDGzeq7w6ipU5QqrwOtrtlbX3p35HKwtDcvPYEfKW3R7tfaYDuN
vKaL7SXpqu2TmbI9Yi01iMlnFtx4pLhS3B0tH234QWh8vFLM16lAcf43/J9hDlg1bz1/JHBpZXt7
ygo36CkvmXg/pPczbB+VpC6n+kECxE1WYKkKCfblDePFUH51nH3qaLru1EXpLi7ss0suhBqzU2EO
hDklmybujg9Dxf0/93YdT3wMUVAqSNEdeIELmZ0vz31lb4R7LTy59SH8ySG+s+E+kq+W3WwdTpdQ
RlSmWO+ehatJU94ZhyS7fukimI7UuFWOuCcr+jWiIgMwgZDd0vk0F6aJffbNkO0pUuObC0WwMo1P
x/h7mQ4k4t2PfXUXDShRsziuwLxFVj25PvNVp/0xtoeCCtz8U1QXEnRvKHJpx/NYk1zty9fac+l0
R13Py+jexBPvx+jguKlL6BPi7PMU7BkimWrKTn2phuiQDeEOBuLYiuwilixYMgIhG+oewWxo1h4o
6Rx1Ac2bBwjTZfAyNMC29DD56seUNPdRPnDoolJSmAeZdCfmACc8N9c+RvI09sVUXbWJwkbLSMh5
4POC+dvH2gB1RKQRXMJtx3Z0Th/K7q30vq2i31qEehI2RXh9YoU3MSND0w2fspYBcC/A2VR0ZBp5
3+X1ybaJhHjKZzb9jaNFa4eJIfUVok8Ow9LvV/rgNiJ133vVn1l7rNNUGLdljD8kVGwiBqPQ8Ndh
9qGtuhWPqyJm1EK/aIQBOuGq7zK3eOGo+p5G0iMvAiG6R8pciWiX8q63zG9uw5Kx+PR9IPG6cjzX
rSBesvgIAb+N/s1hC1Wzc7Piq2sTHVDT9JBozaTY4RInb5OgandHnMsud+33uQR0tjoMs0w5FuTk
YBDlW2TkH1O53MtJbCa9LeGobHX5N2NIT2rJL2nnHwqTD9YI85q4DyM71IjQbquL542fACAl9mEy
PIVQyoqDFngGHxrYrONlBxrC9gESQPA4t4jIf+ibGlPrCoXdUx7ROtORWqNtpaITCSx7rIl3TGl3
ORSYUyz3XRi/C395Ud5Ath/80uRYm7ltrzFB251iu2cxByPq4EDwKEphdKynZlPbxhfD736aBcCo
JKUqY/oJLKnplrY5+A0F7RBYVtIR8JNuXceAW0XjyOxD17HGDCOtwQCsVWscy7HEZMv5FmuCUb0U
7on57bknQagYomPpJGyGkWyHrL9P2AEXo/cqS/a5PuW7LWH6fWu/ZctnSucWSQ1Hx0JeJPYhNJ/D
djoLGzB3Mb5mc8FQ0CMaIXrkDPpGeQARc4Sf7QUVleCOmyKvAmohaOU0yHICdlVEmy4EPjjlJkvd
ky3ZRY79eCu4O24U0fh19dHPqAZ9veg7ublRXfL2m5PvvsqXqCp/79E0dXXlH98+fv+Pf9fFg3Rb
0ubtOkpK7CN/qbas8tRadCJIgCo1H/L0JSJdK2hCYK3KeMyyhNge3nxGv36ocK0NV1l7VAn5XPFi
SYJfD+f/qi2fl/rHf/z7ZzWUfbs8IpJVJfbJkniMRb8PWAF+e9+Cj/7jnz+8/Sj4vdePPvn8KP+N
WdefCuJ//dofJkzT+gfRz7iNfKEIL7JcrJZ/mDD1T7BlWugIDlq+hf/xnx5M2/yHL7Ba+p6HEmRK
rJb/34X560fCwruJxcGT6n/nwvxrvaVlOr5NnQcKhquPNd5f6mH72rCiaZbM9GmwbIeHxKYt7yPU
jGUfdOUBEcmbn4TLWPFwtytqZo13loy2YWyBW7I7KGhvj9hlsm9VOmTslZOhs7zE04tYb3G7DVRW
pYRvcmaY926IMP7gVp/Ku41mYm8fHfPp/y7UX1fjv7hQTdv/uwv1+vH9I/roPj/a36/uX7/0x2Xq
iH9wvXGRWpLjGK7fP65RW+p6VouWXcu1LIGH+D8vUsPkKkXq10sUFmPP14/gn15hw3L+4fgUH/mY
iIVpu/b/yixs8l/6bTGk61WatulbPDjH4h9zdUvrb1bhaTShBaOGkeFKmRlUYMoOl7Flbqkfa0zu
ajOQWjWE/o/VSTZHI25vhoKhdd/5DA516Ojc3LeEStyQHU7c7LffXsv/abHWH5P/Wqz147OxorpK
8Tr5jnR5/X5/fDIEJVhBJTckQHg3JXTpjel3O0ufGapFfuf8WbHdyhkgWt/XHq47Wb4wxX2t5uFU
kUOlatpXklSJf9GQ7Pz3V852HUKw+J/PQqOwgP/+yEiZERGRfdkmSuW6bxdfUH4lzsCUoFuJOCgy
U4N8pZNkNMdnh5vMzmqoMFSNnTDG7eIDWwvdmrAGHYOzGwKqvY0sxTMYxmuSA+NQJdGU5gtVtVgD
TPsh6q0Ho4wpE5XQWLZTnqMYbjucAOqEnX+W5pUej5qJFr7NvpaEbZPWXqFksYn1UIDdb6bJZpJA
2TTQkWm0erI+KWFtHVO+hDACG1+yHqk6wspMJijkjrejO7wPhOGhKYGSxR1WP9jgaxmWPXrQ+ioT
db921rL5+7fe5wPwl7feEbbrC65Mn+Vd/OWt58Q6RV7KpVnHjmR7aYhD76+HhS34JeVN7ZtFt7u0
SLC22maW+mbWyfjc6pKhYXEPJvNRjB/mVz/sTbLfafjBiRceJhoO/OGJm7o4yFHxdJ0SO0ykhciH
ua0oV1fAEs1sQO4Kg7PzaiNC+JN1k3WDuVON47P/gkxFJpk3DcH7aOjGbrDs9nYgxcqv+hLpk2O4
UNmZwt8rEC3GlhAs0FzD9ajKEofiiFPZi9iQ5052sIvlS2yjhUMgXpRkg7gQgn7L2fpMXPdzMupu
p1BVu6ZabiEHRtlHN9BhJe6PKtwQOcbBSeYYnhdYYMAm4ua4EC16NLYoHLl2t014xV0ZFGjotAsZ
w5n95WUuzMcojauH0nLvjSm34R8bzutL/q2cIpvnCJcV9diEBIY/ZbtvyJNdkHjLSVq4Qcxxii42
cZMMAOb7v78ErP/pEvAkDdY+VzSai/75b6tT7hd5oxQepmyMqD+yGYnWrnkrG0opc2y4hgf1BztS
MIerFvMlyozzGjUPKses5JOsv0kh3Gff6ANmrVgTGgZUzuS8W55l3+ZDdSQphcwqPBT/4pH/ua1d
r1sO9AKdQahKJnsNvXr89sjLDo8H0UrIKWbPAMpyj6Vf0bNi5eXOIW1c5CtJlZVXHU1hMybCfAfR
65810FnNUbIdi9kE2x12if5Rgstym1oscyMOlaaZCACsEIuc9VkMuK8Se4ZX8sBMvcy/4t9vyZhK
qsPfPytTf+T+vBor2ueVEFKQbWHLv2xqbCrb4Ju4muzqViYEhLcrcUVTWmFTG6CmmPMzL/laVrek
Srv6HGWuTXsDf6LPpljRLOtf3CDkn2vE9QvN3ZD7qqekYhH+6zIsld9w1KgL4oqACKVhz8G0roo4
NfbvpAuOYAMsk9+NXri0sMY305BOQVvbFzoZVrDd0tmYhDVzLp5Oja7opaqkJwQiPKOZgMqlttqF
vrzpcDLtSdLIb+g9DGGhl9s+rp95Papg0kMTBob/6vX+b1cRW0jB7c8VthS+I/5yFbmkA6IIEfOL
eTXeqaR5ziCwqDs5pEnqb4ScoAsoPABEx9IKr1TMwMFOu3zG7Jg3GYs5RtanyEgQRxG7IxOI6O+v
CYtp4F+uCuV5DndCxUM1pcMG+s/XeiQmMvkj4q7dFvc9yd/5tXIG7M7EVGD/yLyTxzyUslvLO6m8
/jCAKzD78/08ogqCk3X82lcsaqtRWmARdfvUdV5MXUPVX6ysvleZZZwnUnIp3Fr6rwVIz03defVt
lFj2Y1f7D7++H5Lwtx0idz7IMhq+qvJHPwLcEL7IWpWiBecmeui0TMYxWigxdWYku6SJuhcl6A7q
k3rdRvqvbk21jj1jrpjntQW+97BAOyTg/vqpqMXIVMclx9is6oeWCq3YbByGW5S1xFjCijx3H2vC
0cFwhmn763ttOruPLtNb6pSjh1//j3aN1v0qGMn8+uGvL0gA94U/jteQ6gneunnZ2cpKb80szm4r
YNYpKvMzRGn2x7d+/fDXX/N5SLCvC4tojfXdY1pxY/PodTynHe5+hSpSmutfomrMt74Wl9IpJB1h
WA18ZvqPIBn3LTGt7CzgZZxSyBdz9MZ9PuJ/NEfX+u2v6xyaBwqm2LsQZ0Hv9Dwcnbpe3jLqC2m7
HF/gKpdzV/i83qFz062r95V7LfvLXKqbKPTXK6lie1TiiVED3iecQTeutisMSUKm57pE+0G2C22S
nXu/NjDAa9btohwDyZSycjMzp3Ckn/0UI277GYe4zqzVzQ8qzqdrXv4/ts5sSU4k2rJfhBnOzGvG
PEfknHrBKiUV8+Q449f3AtW9amvrFwyIyJQyAnD3c/ZeW5nbWLOnGxMmoM1KSzaeib4+n+Y7uKvi
8akLSzxhv+hrivcgt/CKVOFFuMAkIFNqGAknsp3mQ1DQMPoC2kBZEr24XVyfi6lKHpSv6B6g/kU9
odfhytYKa93FerVBsB4/Mid2D7qap3aEO66UVgtMBHH/QmPbPmfK+xST0b2Mbd2BYxCfjoeLezmC
7YjEMA6pGM/v0OlCwH2Y5di0xRPdflk20Yjyrh+EeVgODVvX9oPLfEV3Cxv5G3VS3j+Qu0KirXhm
JiPfBIMKAhmUn7Sc37RAYvsoy8fymmslz0FqVbflaFDmb80tustypKMHs+XMbAF9snLRBVyWTagZ
AaEhUrsoyUDXEmaJ1BEVKCBrtst7bJ8OR5En9W55998f9udfY9IIoaH2D44gATyBjwfL27kzBB+P
qBpCYkMIgLFhvsEiJ3ERBm6AFnM1unZkUhQsrCtRTdZV6R+RzIzLckaW0w/Q0Np+jFyXpKuqXrtQ
H9epDOYxacy8axGXz5idMBwR5NQVdhdtDIbpI8PtVY/s9v86bGbO8rLRRgTbxLqR3WX92XQVl3jU
81UNVW+dK+iImOjnl4N4sipsdjycEHnslQzpfslE8zaNSBIQmZrxwKeNQ9CMhqOT4GtZIZo86A3Q
kj+HtoEqb2gey3tDf6yuLsHQzvKTiW48iNoLT7TaT3UOnrKvzLc2de2rKJuPruETA71tX02Oltds
KATLa838zuW1Vm//vPb/+bn5tWCi6m9EINY1dCqPyBi0dQz8kUkXh8umTvkylCTlIjHD6c85nBBA
d3OXYep/z0GkIUCx0l4QRCVbn1v1uUpH0gSnAJYoR8vGSJpwDZYUDs/g90h8GkQdwu0fs7wg0xHX
LkdqPlVXcodgO7l6NfFzRAGQye0Nxi2R8ItX09mfPzoSKfpHVcbarZ6hGPORQ2XmUvTlOeyc4WbM
KGRBvwoktpk++u6bOad7GxJ4kOAi/UPb6tklFzKlZw6U2NYnrHC0ZtwYMNGkkvxG9otFymWmkV9W
gz+O2/xmWsKg4YVTIZuC0+hBBwLrPh2KkUs6AMISmfAxSvIa7mY3qHs+74Wnomuq+9+zE2uGFTFV
3XZ50/KCVihiMwiAXn7k73nb1N/yuLOOy/nlrbYgNLbFa0nvADmhlAiFvKj2XpA2XYYyDa7LEUnj
/rpOp3FLWcN9yXKvxIFf/4vlrkcMN5kbh4H5XqGgemmI/VxHkM92LBP+CSLbu4zkH22bKJ3weID7
ESXfnu/W+SYou/HNj0l6yEubOMr5MG14lNdjSGl8frNlj/smjpFK5GaBcFqZqyym8RBWnQvmpXbP
WUiQsGS5cWs972SZQXsyyn684TggiQ3OxlB51nU5pXu6DQi4G9a+XhBgmPT2weRfxa9TtFuVmhjr
0bq90k6uT+0QIXicXy1Dz36g+V0vL+Ytq3WjrE52Pdm35dTy24Zyuue5hH4lK3TcQjrR2UJ6fJ7m
vVY0Jx4u0yUro32ssukmc18CPzfyrZ7DGaiRoL0osKuPccqflqPlHZ6R66uA5eG+43e82PPQQArp
5/KO5dQQDb8cO47Py6lwNI09FrdqtbxYqeY3QLDq1Az2w0G1Cz09LJ67uCdUiob6crRsiPyadpnE
qeZqsnhezmnkpmMHyrv933MmHfHEzpJ7XWYsnSAbbWLJFJiChbcOI+L1Wmcep7rk13Lkt1P9CiQk
iRmXljNDlNAiCrOd3nose5G2WkDBlHixGoLdZSqgvkRCf6mqiYxiUhogdEXihQxY8VIk/+gsYggT
6MmyQFyTexHfEyhvTOcd9otGDfEcN1td3PCa5UV8Xc54JSnIlakOdm24Dwl7uUtoWyxHtpoM7Fvv
y0EbaKjDhXbxgqC6tJZ2tGlx8PTIkcXZzjjsQj+qyOGwx1NUH63Btr4yAUmilsNxEn18JDcW+Sp2
R+y29kU04I5rJl9E23T2xZg3y56c7aCKnwRhQY984o5rQiE+4Pl4Th1/un6Ne2AkA1sUUQgAIW8e
lk7gYhaq8ODwt0erv8c2NnKCF/naPUJsj4mI1KrV05CWUUCMm0+iWOIP4YesBjiTfmEcFffMYTTk
gMvJnmXskoZvT9KxZZJCEs8zEsAwwYtuR+O90uDgCSsiUw4vOYgGLAtlqV4dBtlnMnDQmescCYU9
INA8bu8ERNY0AGattOEia0SMIDbefAtJI8xshC5KG54Ri1AKs59a1+zPQoAakq3n/ggL8Zyb1Xgo
QhOetkcf1cj7R8L/4tpjgNjkeowiQfntWXZ+eTKc2vrQhNwY6TFDwoL5HLi/ShUwBV9tBUkUG1TL
1naZpKKiWpd1cgtjAbdpLFtvxd9IwhKhiLA+i35aoXOIWDNpPlOX6h9p0DYP7DQ+NLIheieVOekn
tslolSQQRfEjRIPK96Xja69/vrJG9e25rPGM9iqObi5hh/S9+OeoUjqr0PJJX2iqB2tXghKCRuFF
ncVz4AJzov4+HOhH6yLwnIMLVWFbY3vcaL1j3uz+V9b54w/Ws82T1pHHwmO5P4KCBcSOuEkHkHOQ
QWU/tAyYV+RIvBSKj9sU9rCxKDXOw77Mq+qNA8x9WGUnsFrLB0ZxZLpSHuISEuTx+kb2bBHXuhz1
imwfc+/2w7ptlEOrgmOSStFN+Hl9js2m2GJl0nDtd9qKhSoc97y7AK8uiHmg9if9mGlwG1p3f0hh
hmkFNTVm7BeIHR8TgqeNU/j9j9H5DFs3AqkxK6tABp5EO8e/F9HMybK5voI2stZAZPoD3g/mnKl5
DK1JnjULR23uxxdQE+IW9s6jIj/yLRpfh5JSVgBw8lwgvd4NGUMv2D4DH7FR1NiPXe1UB2VydXnQ
paoRzs4OarhMyQiZxMtfo3CwNy2Nq52ed8/Lr2UGscbTEL4k+I/4ip9G6V2Dtp+2jmbGz1DuFTWZ
OLwqp/xItDi6+qgJ8n5yMXP05n75L/tlTohTpnLUFhPmc3xURxqbpF+0XoK9lz+mAuF1YZljoCRq
t11zaEgB2mKR6rCBaMmr3oQfxEf1mzlgYN+NItmOWRDtmraqPkK8xtQ+6+kcjYx3Q87f52OXOsS0
Y5+Qp1gXj8F7mfSMGiOIo8ZnZ5ksYbLRj0Uy/PL5/M9OpbBGRuJZFIABpQI0uBwGadRuw6Ye1sms
3DX65L7M0kBG5GRTOhSZWDfBACrsN0fkKBOE8yFNw78ZtvRvWgqZCGNkg6acw+WFYBDJIfSbn1VR
2WqnEV/CcqLT1lGDNzPPAAFlWqtxZZktJrBSfPVodqrSdH7lefNVBP5w0ktRPzksK84M0d5Tx6/8
YKaS7Mxy0jakiaYfolGz8q0dmCmVb0iH8IuwoN+kOrCvwUYOF9hFc3N1ddWbqHrp9fIQTlF1JAeU
midupFfRZe6z33zorZO82lbpv9RHhZPgJM1wT54YtMpgmq8sNqUVTZuIbAEkFGQS1eiOqeeD3qMl
BACo1qyH6df2Q1R6tU3qsKALwLkKicKR/POoPYQ2aB7Gx+hmu0l8Exg+VhMN6I1JLOyB0tBPLyrc
Q2+cuqKAE9xE4W8gLapzmo8ow6kvTf1cSflRUjY/9eBLXoRiLEDkwKMF3osCNkYvJFvDfEWSEBNo
UnvyHLjo8Zc9sjDaVRiCzQnT5qssre7uWtS86yoAVeVQhKy78NUhtWnPLdJDEiSFQMXdeO5bqCXc
kb/DkcJ3n6XkvyJP9JFkmcyUWpzxup7pexpNcKRgSJHwOu1jLMr3SgiCoJ3GX/kCtZJuWqTfJSSI
BxIp3/IhKZU18xVGiDW1ky2RigGBp9jMWPoCHVRNtFU5TonSidZ53tfvyah/46AgYo9IwE3ke+YJ
k9VLGfAgU5r7YzTG/KDGniifvOIKnudpqaEu2WSfmwoXLbMkrKNUKmwN2SrDSUpYBh05XHl6g/Ql
U83azBDpN/qU3FRYJbc0Dwmwl+2dFCYEyb1APB+mJa5RcSgSZgJN7+evngyYimNwIuKbQGNWLDA5
ZfSSF+MAyckdWP7zUf499KfybGQxGXJpivct1i5lOfW/hv/ZCSv/z5n5pdCOGQwzQWIXiKd706qJ
kRQpiK7CV2lY+N70RjCNwr4fUFRfO5brrPQqY6hz+Q6IlyIpxwxYhvpA5rpIkHpmz2kaAbRLTZYO
6WaKYSksX72w/TcM02dW0vrZRIy2rWpD7orax/3a4vD0DZG9NFodPSxWTWRIW9tU4sJwY6CRddfg
hSGhr09JH/YC5J9Vg2HGDi1xiDWDe1haRKT+bGQWr0NKrSdmNxVlclKenRqBpW1r/WXZlE41XDQ/
J/xd15t1puU7ZffGObCz8o5OuryrKv/HNKJjj4UDOlA5ERaHgcdy6+yWFGF281lsIHcNKc+XmrZh
7aJOUeQEF3oP7Vrp+fgUasJaO3FhXcY5SWjSPJOmDg00Cggg4tstOQZbGxX5alDkEVHAv6APzo6p
7rmrUVmKiKYa4XHS+Vy38q0ULV2jym2730RBVGfRI9dOuJhXFpktO5jF3tGzfbSJDiW8VuAF9x3o
VKYPSIOQcxIXAMaXlH0xu1g8Bc6VS1SkDfPMrykw2rZ4S3wvhiKDdWvsS5cbTIc7U4dkm6X1xA3q
f0ZV9uUFZX3KjOHq94E4ly2Z5tQYQbBql8zL4DYY8b70GWhMWeqPJvXhX5TD8+jKrd00H8WguuNg
WfWdCvWqQXrzHKFWRIBff1lVK3b8LJ6hXIgLVlvauFGAQrT2P0ed30BuA5ZQNbbXGqKkNbIEIIAI
sknOcr/OreGCl/0ieq95zn9Nrcye9SG/R0GRXoTSH3nEglbY5S/LLYadaxrhDhsxke5Glq4ystBY
R/oadOuENhmP98Mo6/FuuW9VjPetRwI6sZI62aMTHhH741mfN11TX8LUd38gxfik4PId1I48tSk5
7AYd5Z3WoyuXfTCeiNjMjw1QnjUfoPlBKhExmjjkDkzmD2HSpAeM1vFrWczwF3f41PoKkoLWqk0o
aeVVnTWRLOcc+NqKD/Id8x3e7nGPF4qyL7Ahqj+eebXmGlc9wRy1v0Y/yA+JyFKmLgGYGSzFxLaL
OLqEvpfD7gjv5iDDU10VA4u/tgRT70AtsNP8g/4uXwzKmBVNTLvwvIcx9YhGrBIkrWccyPladbGk
faDyf2VpvkIJlBOKWLpjcRuPnwrM/1MkCiZ1VtER7pw/bFWF67zvmKTxf/r02xtmJHtnZ11OIqeT
19B4zfAic7LK+7b11z2IYuwn8KLNtC6v9UhojmG3pzIetsyKo1dj3jRG9OFo4HcR/AtuyBSoDwnb
e+Ad5coL1LTP8atsnB4ktFa3zc8ev0E34JKPyS3YI87hxvHD12re8An/GIZOO8ddX+z/TA/hZTdb
y4lYbKM73+lpTUR01do78OzOqbHe6yyMLnXPtIqlT/6FphhJTuHfe+knu9Cg+mVIcshG2/1uy7E6
LRsEedY+8Emht6b4tmzqLL01FhOzsuxKahs5cZ+gRNd6Jnv4eO7NGnJ/ZzS+zugPKtpt4QoRpqw/
0RANf1PTp1gXn3rYr2s0if5FQ1HNWo7xRSfHFgkvMdqU6dZRMHbHsqi7o6dDSM908t0NFpAQbwVm
AFeXL0kN5WU2tJPZWO472TubDl0hnV2SmimOf6UNKSCZzJqdNaIZpgqOp6SxIXbgYg1LOwYEqN+s
MvWOpUfkN9IIMD8NkaGOqq6RoydXvURjbOEBMIYIvYbfgDGuoTUVY8XT0CnQeKb0Dl3416ndOISG
5CnXiCrPk25mn2XxVBI4XzFfMyw73pOOPaO36NTb8DAKojnOo8mKVLRXNBnmLrFdl1412RqVZiJq
iBCJMBIV+yJO4kOC+JspzQhL1iKTKffTFyKozKOVOw1BDU6H/hVCsJjcYzsBOy1nocEYhCbBdq6O
ripYh/Cw/nFH/NftMQK+e2hG7iJP59mRNr51kj3sgjhICaZg1uAE9cXsoYVLk/yvRs/KjaNCgqQ7
erW69Pd2Q1+ytEnHWTI7OzSpE5HnEGn4P5QxjRCvFM8uE6XjKHuT9sGwcqpYXnyPm5OVzpE06eek
iB9uJsJz143eWYcsnMdRdvHt6iUKC+doR/hXtSJF3mzzRQ8glkXEhZeV6UHYotiYgNNqNyrfXZtZ
V1UASXekwYyRvyO0aSimTiNJtxm05yYp+0ceONUqDouvojb1dRH6H/1ERwbP+XMIoQoiqX+p6zYh
BoWFLuXPkGor5d6gyskBgyiMeSM7BzXO8Kd+3vV1BBNdTwZ3GbvHKbS0U6KUdht6qc5TSVZ5KixG
IwiFGHFACrhDuBeEz208hbDCmprqubWYjXiygQII8wVC50T21qgzf53jPEmO5zPQMGIX+vQ5Wm76
Pe/0NcHhZkJ+T1FSFpnCSn/2kI0jDYenCQXzqXD6e66zim6jekMnaGcEXXvqspYQHwOTvRE09XbA
EPwqG2s8uaH6KNTwxdO1RJ/CtVaj/gGqP2WnDNINjSrgu7vRKz8zZPUGaqFXXfX2VfO84qkVuHx0
8klO2tiA05QCsTSN6SeHED2oosNkvfR1IvahEjPCPCIycQ4QRviA2ZSVyQrGIMVyxzVWualmgh68
8RzkSRGPlH5G5eNALuXJ4ombdDq/HGP4obM6403A9H0K88yAlgGeTEtAAQERbrdtUVhbvHmz5Hdm
72o/oY3kK8qS+t1q0ISUbZA8KBovDLkUBHGDaES6mI/N8d4ZzrWZgHLoXpRe9OHUjyPBzUnwE6UM
wzIeigPaBfGCfTg7jjFkm1Jzd41FeqII8WVxOV7qdPxtpKG+MmGurBQNOFxC2ZqAFgEVpKvWVdbT
qW805zraBe6YDpwlOGMIWXEGa78s6y2cjHo9wRmy056pY52WewPXsPTIUZYwpdu0PrkKvTX1OVsO
4t5mDGp6XLz7qRyumM6+/eiCRKP75jr+HurSepV8vru0QnNvem53yHo8QCWOqT5glZY6SXNbNsqt
w7MtnEucb3Mtd7/CYiCRonTnCUo1/gB85IaF8S7BmWgM2GdL0CPD4ui/2jGNAALLmFc0/mvu42At
EASu2tZ9GAj0/5EDdLzeSppLMbn0DDruuAw812uYJmRtjmV/C2mNbhM59bco/nLCzH4UmgPJWwHj
+rPOH4xiW3h9hfQlJLAy8J90ULWnMjBI7Umme4mw+59YUuBiuah9xDoR0rKU8hU7JJhm14keLaBT
R3cgNs5LSFlSVxttuGiJkRZ3ZfBYLzqLWYAyiQKJNPunxIp/z40pARc4kh8oos8hzncisNpvhu56
ldW0+ass2lXhjPSGhbDnTp0orWE4ybo0fFfz/eQE7vAzFRXc+jQ6EsZcfUXeINYYoPjUpuC5nxTO
hER9RczcKJ7RJ8zmLsyyMQsTiBZlRKgYrTxnEuZj0+4a0f8ytdB/iTK/3XMH6zt7ANpaWfmua1Ty
3tq/+ZvMj9BVIDp5njAhDnBvhFpw6S2wWkSi5VfDj5sLMQExkQOD9S3Us+84zT9d79B6BnngmlxE
Fpkf/F8/u87Oz3zfiJq6DKVQ6E27NpQVBgBvhteMe1nGP3u8UlenVT0fgdmTIIK9ZphAfGE+3BEb
zxcZC0oTsoZAEgTyon94gd4/yiGThDLk8msu48Hy72Y27i84iN7KxdiQurlzHgeSH5HYgYzOCFyB
uoubuJPWV0Bq3RN6Vrn122E8tL67TlKxnoa3ViT2ez05/jZ1KOtF2HSuTY9iOZkiVqsj1lfdK/W9
b/fVyUHchzSI/ExsLA/cofVzQ7Cb2zV3YBMkLMEYUE40fcW+ftPCVD8oA2yY46buqrP98NR7A+Gk
3oa/CL8LSdxUy4R7gRYBk5/Zq+FA7ytHjPxpE7tMBvniGrfkuo1r50t0Ka1nJY2vaGQNkDUoU7TM
hqm8IgZL+0lyCHFhHdYqivT6IYTRtwtkUb42DnKEmon4k2Mk0aMLjMuU2d47rnyLMp3THlSWNM8B
dB2AOaI5qgHXt9PBB2K6RYcwrep3RRF3sKrqc2hi5xiRJ7RqwLJ+Bt2s0kin7yqQwBRVFp1BYIbb
1OzEq+GM5HvSNn4RqVE9NcHNk/UAGHwiML0a25+exqRwEjXpIJBZMB/G/8reU78DG+yhoZzv3LVS
/PIVTsPIY/6jouaYRNV2KiKCyoXvPoi3U8w7OnejrJ5YMm0YHkOfvtUy3uVtIt9r4BvbbH6rmw4z
PJmwl1ASVa/FqXWNPA0QfA0ZfRJS/Zn5Z8kvXXOtU26DciecNvxled1bmMv8s0gnJuJw4ifpn6tG
FFewshSR2jR6T5uUgYenf5shCGH0ezidTk9Piy9MLJpHa+NJ7r0qJT3suSUt9mEYsB79MsPdVtA5
G0aIZ2E0KtjBRr8K/FlVWbgKLdInjVv1THiDf8z8Ofi0036QY2y/gdE/B8EMnq3N/JUlRXIWXpU8
1RH0rd64mUU+XCgzyFVNxWTveFBYGmvyjtMsrGiCAgK3uKhJgGTQRsBTvplRF7emJ8tOrDuO6Dca
16DPDADqS5Eigcs0lB4s69YHgpn4N1vLuR+XDys3pLxlKrNfyFNhfeadorngDTqQ6NvCVGuN5fN5
dI1+41QqO2Rpj/4u+h3Zef7sFg20n6Jx92UXii8mVIk23OwYYS/st4yGdPhqO6p8lJH8yEv0YGPh
8V204jJ0ljiTLhTf/eiTOy5AHOCOu6odIM+ojsSX2YWbgA7FeJ7XXyWztKcyLbDjRXm5JUeJ5rLv
V5TOLf2MGBrAsI6LkB/IUezgTxst54SnzVqDHxwubkm92MsYEip8OfumdO8WeTa3cQgoZJaTOE+j
Aw43sMg7cbXiGrVqj64MBcDcTBrVYDyy7IJCoHtNpN29jv74ArD1Pe4YhchFaS/agD5cdbW2ofi2
aqio0ZsjFLuA5gTjqItYgQ0ZyGO8gssf1lVDAQogoqJeluap6rzo5GQm8sso27MGVB95W68RkOR7
SDZQn8z8nSnJ9D3vlIk2LjvECU3fpkrfl535Jc93zJPrI9HE0Zit7EJF99ZMraNySIqkjWN9uKN3
SqZM/AwIbXlyMX66vq9tPIBAR3tDNWr41QwR9dNe9a9U3H0QRozfUSmDs0j7/KRpxr9eNgzrikXU
bowz8YKxiZJU3r6ZeVG++deos8qNYAAEzkVdZZ96ZnG0kYtHBj33KO2AcswbrLhUCXAGXjHWE4cK
h/FMSUOeZP2vkdNxC1AdHDtYG5Xl35bZI5+32Jjo8cmE8dMzC5iUzEvrbIAQv4pqpiXDmGKp7Hav
fe7cZRP5+0bHY0lYqQcJSZnXysCNFxXx7yj8tHQlPrrMvxulT5IH4nUvDNorxHzrmqCAwiiUhEgg
53Bu0feENGg8TlMf6nJlkClQue5a5x96UJvDoqy1qXlwUjejtK/dWpY5X2i0nQ3siGFf2UX/pZmv
s+IPeVtmbFqkbOfJxD4wlrn3wbx7gOHDBMSoI/+jNdVnavbqnnZx/Cpsno2pcPd1K+A6DQ41wkQv
rkU32EefxsNW+KZ8dSKdKV2cdT8cV6wCIoMoBGYYqZfqjRqTc1J7tPww1Tq03H5WWvs718Lq1TIK
Y+e58PTNmLxg157UFyEhTWAGX0z20/2gckXOb659aRP0upBmjxPG3RWRW713ahXuUpraX54Bb5te
Upht41T98DoQlLpmcrM5827UQqPsB7izdgT0weu98IJqI7okFOYhcnKoR1CxkZ/cxri+9J1v/ZMN
4Y5seSIOEmdCoyNtpvHRyVLus7XUfKKwEntFxMW+b6PvqGcZjEh1zMnFRMa/nfohQrue3pnEqouO
heDPJiMMm7SD+WR1nBo722luFdHRyVqbvrmsDjiuqdgAcfoKqC5M5hh/j2OKnCVi2AJk2TM8nSsI
cegrh6eYCcLeMZXzTA5ofatozumdx2AfVBYW0raU295iflTIpj1nqC4p/RbmRhDL8h7UmVxrfTGs
HTt4WHOledkoI8koAY5xtK4c3Jw+a3cDnM//1ujmvoUi/4veRuZVBx1K5A0c5rNZ5YBS5qNl47kU
sbTBoyLW4F2d6p4oB6LDXsfh37S1ejJdteAouPBogRtXwMfuiwxtxTTVoGydKu0rGGRBhlGY3v2Z
iBgWM7AzcYetpmnWFcjVf3szs25LYQLEqSLHPqLHRyBLau/gVL8tR4SGAJ0iD4/ujvaoKnP6NZbe
Iaws59+mps/RNmRW6Po9rB04NpTQaG+b9tH0WvsYjlBpyNGbd+eTfg8eFpE22Dsq0m0z1qA7kKYt
h1lvfI1I2J+FI95NmvsfRY6pWpheenVMy2VxBnRFF+GJrKua/OTRlOcYzRT8GXJqxrYKr6ad7JZH
QDA/B1AAEM6STj9R2IzbdsozfChSW9esAV80HbmwQwvw3aM/jVAw0756R/3wscToWi9eKyNz9rbC
k4s9v3mvK7RSqSvw/peafJc1ZPRspMRqFKp+EnN3tGsL81YZUDNSoT8XJhEoReyqXW565iGK4ggL
sNFt0rph0R3N4GOATl//z17qGPGfc3hfZlhE1W2L1hO3ZVM7nQOSrNRZ3HNuqtpskww8oGrPR3w5
BsWhNYzhvUAXCPfI7M516/XvnoTPPq9ojepbOtavwhHpS+RU7mGg274VNurbHrZjQlv+rQGiCqa0
fRqRst57FC6PRDju1QYYsRzBCbIfrgWuE3oaYmMwhTQBj4HG/M3GGxxQz5+1t/Gwli1XTlT63b4w
xv5ZczFa19FuOejdvH+WWohUDFoRKwDeUNGYPE1mAT+FhiD43ykLuFC6/zaFayZHSGV9ufd9Zz+Z
Xr9VzSR3LGbsT9k5F1EqAPdkHd9G95s/AMN6BlxxZQtkokyg4S5mBWp+l/nHxqLUuloedvYwasdl
b3kMLnvLZlRkvCTQJHHb7PtKrz8rrGLLIp2HXrX9e96i7Uq4+fgDo39FQTGamJwIzEIMWhsvhQyz
1XSqDTztGjqffkWbn7wRatfJB53/f+GHq9+69Ttpq4bM8hD5Uh/Nigj9KymNcG2PaHOVHNxLN2+W
vSAv/tujzrjlcrLpvabusQ4a9zg44r+9v+dqU0uORfwS9mN6MVm7X5a9Tnop5cHYQqTtHP6+uJz/
+7Z4/qmoAMIcRPgI/r5Q6HmyMSLWoEQTDWe/JXaF21V7DSMruxvWdMonGb6FnVu+5s4ONbnz1FBD
AJiaBzQWEyM8aY63qsy0OQjDGHemE+YvTEXxLkjL/hX0vylbB9/wWg4drKIV36m/a8wxv/myXfLA
DyFlxm96szPfqJZXT4jffqFboJIjLBwqEt/SBb4WJNkPk+XkRhXedKRtABy3n+gwous6L5vB1//b
qxWr7T8v8NdtChlSVPKcK8vd6mhmVXOL/am5+XYbXm3a5tQYm5sqO1bFVW+fJpXVuzGtNlObATUc
tWDNWjv64fnTkS79IVCW+ZGoXB5HevmQ3Dg0/YJcVibjA1H3K3dov1M+KDomGLjyru/WnooYg/Hy
wLUDVea2Q3g1+vJTR4v3OgS1fO4DC7w6IYwZISP073DyUx49+TYauGUTJlhy+HFQ96obP4bIyM96
r+XnMVHaTqM/uJxaNjYDH1YY3hEild9UwqSz3grz2P7vxk8aLX9KECYf3b4yTEjprC3VaB4oQvvl
Uy/N4hRgSPlv16/a4tSXWXFa9piek+9dICBpKUkv3cVO2j80p2ruFZThF8vpj+BrizPYjHgHlWzp
NtFR146BlRGkl/Xj5zDgX+ndljZMGfr7vqZOFCOduGplMz9wov/Zs7JbVnbFXRThD7MMioucW+9l
KX2i6mxW7yIbX6r0UNuoJazIPTWju5Z1Sew6vwlkMmZdVtu/iiLivjYyGvh6F9yL2kL3p+XJr6l+
c7V8+oY+49BQTcTJ9s2VPVfp/26Gcvzp4EfdLadipN8F2po3rYbE7zWUFsPe5X8W2v9yhT5hCUWq
JfVPW3LhAnfDHCpJ2TJ111xXfq0RCOf9i9wH92LoaITCh+abxmNzn/kQsVsX3AaiIZsys3EKhcx+
F6U4aYmX/t3RyvHonBLLpsfazjUlX6MTE9E/BkG9NrzOO7Nk91hb5P/tUaT3zqStWgdTa1FvIMWq
W1JZCog6tmnBl1p2l407n1z2dKwXx4b3Lafc5X20TbEsTvIKtql+wZ0+uE33umwmO/o/7J3ZbuRY
lmV/JZHvjOY8AJUFFAcbJJNpHl8Ik8nFeebl9PW16OER6e7RGdnRTwV0A5FAyt0lmRnJe889Z++1
7wXY4CNzw+GB1QKQ6lhzZBxB/egJmJoEZtlN39W44KxBPvd2MJW6fhbajhSvU2Jm9tMoGfVFLa0d
83i2n7pYBQQWM3ie1i+LJV2wwxndRVmTuaPA69w6I3cNvV26tugcrv7cE+X8wZSGR07T0HjruLbw
Bv/kqs4QVRWjNcAqS1OS+iAWZjaTMIYzt7KxOIe+Bw8olePo6sSUbRAuzBdSPBE91yFDxBAZM9s0
buk+dleMcqN7rm27n4WAB6Dlyq1VvH31BChGxkOBsSNIJGdHU12+x1BjXUVxc7fYzszup4jn1kxQ
tihK8VREhOvKaHwuWLWKjWFgjkuIcJqEUx5ife2BNGQDLWKkyJlmTGMlXB7ZeR1mnfxALoE+o+SI
hI23WCMgMlQFfhONWIckEjISQbkgev0ilGvzumUrWgwa4QqVdFnJgGa0h6rRx60wk9u0S1IkIZIS
FCv71q66+4uvs+LOkm7xrl4SRRLY42z6hoRkThqndc0p7/WC1meby+NNCjMStJs4quTPbhAr4ASY
0Tf3YGC3TUkog53Fl71G69XWkEMZrbU3l3KrylXpp1az+XrR/z/I49/xEYw/jVK/Op1P1d/u/+vu
BzzC+j3fKB6KBtDA1lgIFI0EVgccyzeKx/o3qg0PTsUAjmAI9+M3jIeq/qIyXAYLIFt8LzLa3wEJ
/JVCOpbK0G4NVTfxTP7nfxBTH32pvvEGup++/lspipsqKfvuH3//yYQOfQH7+UqMUQ0Vq6n1NWr9
Ox9vPUAZNs1ouFwY+2qQwWwresjS1k+RmDCP9dqoQRaPKmEuvDD/cJrXwuH/xcN1HD2gunYF3fPs
vlwu4/wwwL9Z0hNoNq8sjjHW9cm56jRtG8MRqrJxl8GMdiLgHdGWbpUvIS7H9Q2kO3FjJ+ZQTK6p
odERFKT5CIrLGcZUfsUT4DmF+oWOLTK2cD8rUqCvUUbaWkf7VfyhDCPSB8VrCCwQ0EhymRki+RQ1
u4rPfLHkRWuDjpUp82sazEwog4jBK8X8UnklKleSBr+s/OoClu1QOHtZD59tRPf5uzZohK3ckJK1
KeTiXVP712xm3LwsWE5SyH7ypZJG4K6R55uR11njxSQTfKNddYyy/nzpVX+0KH+9YCaOa8Zvlqop
pvrT0iuhtRoUkQ6XycSYNDrlw4sSRe9NNOPAn4VKFAic6hADYV1vyX9KUrDTG4b8I/jsXWR+RIPX
oaxkgRHaoxHSRYifcReSpjZ+Svb0bzASivXjXvHtBavsAZrpmFRtP3l8CWUu66Zm+CaPj5J+sJab
Ftl8jhmuR/uGP6x3yEY8ZfpbBEw5wWTaC3CDmk3abenl3exNJFmUKGH6cXXBOcW+xRmD88RN5BSD
s0TLuroCQ0Kj9lTpjw1YcmYA85ke9Oovc9l9PT6pNQtNxaTdP6RmSjH7nDqP4XjQp0MIQVmD8FF+
1CPFQ3jMgWTm9waxOmgq13si+lJkybWJk900TJbtCzE9Kk4IsJN8eaIcgYy4Uv5SOmeTmqU9JsrN
erqvHy01RVH4QtCGYTfHTDcCR9vV0XwHsw3Z/U3fCB9/DghSYkK5yxmDu2HauA4vMUJUbY2fle5D
yQAd5ZsR2SiEPWF082u1dyNb8s0Hcu30+qiGqZeL7sHRiT6nOVwjM9EJfYgFBRnItiHUfXmGuaPV
AcPYTfoh5ovRecwmhyBpyIm04nCY31iNspe1ctsycqBod/NmOuRwEHLpeUyOsnSO4GdHUAV1aA9J
Z/i00wMJebCJDtoyhm0x3Ig0fenHYdvI5jWCzrueGOmp2lmQDDUynwlTk8kP7cvhvu/mNakLEqyC
4CQlGZdxFxu1OzH1l/LKy5DM603jLuHsI5SgDN205MVjmGXkx0ZZErxsKC6qQrcBzIm+46/velfJ
ua266rP/j3WzPFc1yRB0+L4us//86ngakvKz+tN/8y9/0g8/mAX82668YqN++CL4SvS5FV9W5BRD
o19fBGv/+i//T//yG4jq3+17Olip//XbXvIHgNVBTF+KdxQq0Q8b3/pNv2585rq5sT/JK3eHMF6N
lezXjc/4hc3QWMFWjoowy1zJJ982PmBCCsgr3XJMy4Bv5fDjukr08T/+rjtAr34HBuGP/UtgIIaP
P7j68fLrvAZDM2FkWbKtyD8tpHNtxJGGocNVO7oaU2ZybO1br+dcBk6muUxUBBWIgwISVirmihWM
Vod0i7HYpeRlBEWd0K2MhwAOrMT9qZf0Z5wznuPnmAAF8j8XisyQnY0WY4O1IzyGEBwmxDB+xZQW
TjL5YbhU3oWFjzMD4YFxzcODhQCB6W8XTq+tWm+bWv6I6obZUhwe5x5FFlmbjWZtwOB8ljIp14I4
pKxnEBLXvdtoJD3osGJCdFuqou5J3rqtIRqa8dj4RjS2AeTGx25dmIjqhGdQ8lSFdaCTVNPm4Y0l
imM45KkvKpUVb351rOSY5M6eiN4tgZe7AtM09HWqWae87kMzIGx8YPEk1F4Jo1dK/BS0HbPKkoOM
NnPWlIhKTMoqSACcexX9LcEs16lGODsOMopoHSQUqgjqkqZiiI1qqjvygyvrQ5kcUBSRIhMeGs8e
DYf3KLTpeISysyOR/F2Qju7aWoabqR3JQzOquygzYlf7XFXLldw+OMjlY42qvO1H8oIzrLaEB5OZ
MjZKwYBvzcayEt2T4kojP53hUd9FH7mYukDEI1MjZghe20YeCJtHvRsP1OFNFo2cE/WX3HQ8oh+x
YCM5Jj+cpTj+tCz5PQLyF0vS9UAsVQbXwjLyZQO99aGbzCe5gBlaLyHAFmul2UYIFPBCIB0zl80o
+kOmLB9tWF4nerdDrki25oTlBxa9RhhOVRgYJEz71CpB+OEI0MhdHde+ZT2Yk/YhVZOMd25sNops
Pyd6e5qhTrt0fG6ISiM1tEauYEjc82hVxquyZYq/NLZ+Z8tsGS3DTuLyEATSFDrAme7cvIeTm6B0
40j/WMr4smwUeSTWI26zkYW3GTuB0WpurbIfL3XbcMoaiIe1FDYF/Ph85rL0pmQvatGWG5oGT6Bl
pF1MfbOG0WxanZYdvYgw4SxMZmFnIH6bFMMF+MwcrfLrEqCoWIat6gwdbbuRmg2uZTT0CJXZ8CfU
W0bdPmkzxpdhoIBLz4xEbxkp7xKnedTSmfR0RAY5EeSeLIwnE+UwXQ8IoFp40YwOiQvZXR4PT6pW
sb2vTfP2YawPdkxqY3Y2mGR4w6BHG4DuiaLDzwzZh3XVvIJX82wPOAyK5gmvmp/Hs+Im0rxLwHW4
ekhNEyvDM20oCNbEdOhqc98pTBrnbrjqdUGLPBMHOP8XyCzey7pOXEssm7rUNsb6slM7PyntcBPK
ggqW8ps52XbScMvGGMbbTdgM5BPl2VkrFiqgJmWiavdvEShoPh4fqtkJughiTjcmmQehsz/Lu8gu
LkSvoSzA0oKKldYilnbXhmw6ZXogReWjEeFnD0OgNwM9QJGeqoyyLCdHtcyJpiIARaYGS1oYTybP
3eJc61n70jLbo/wga7ga1Etl7Pb9kiievqJS+/klGg2oH9M6SQ3x+OiEd035KWXqRdIjZWg3TYRL
I/2nKfqaVfJFokIQY6CeUlXgOQMt1Ay7gQAfmttM5yWJdWReDrOuXsQLGRcanjV6Bch/9FFHSxzF
14rUZrvUQkbRcP+hILxkNmPictEZNk8Gz3HO2AtzDelN42Iq/GHxIl0lPA4usivFbXrJJ0vws8f1
4jmgJijOmvuemAJfJ1GZafq+raOLKJSuSExnYInmvxjSm6kVHJ9swEUEhKjHtuh3ylJttZY+TVuR
LansdZxYfjVWtt/XnwgAduAOYRcvcx2EwHuSwX7rZOM1o8Bn38HMlCB7IgOpH5eHjkh5PsyZraYL
4bcmGhaURbdoqhWCXNF6J8n48wHpZt6ia4tbddalVFeLa8D3gYNXpgdPajf8LpNkqj1qBLQ+pnxf
UsaD+aAZgo//WUHCg1Pw2FuYngqqNEDzntJZHZSvwRsc+cZMv9o0iM2L5RBPLAuyspzmdHpAxozN
NVE0bxJjvMYLvyQGROEwxjKVzcuGFYhhSzgQL9nMwbpyocmqN5VBUFaYhDNYhgx3YVKJI4uytDOa
5KBnovNxy+7DOPXruVn8foH8ylFS32YUu0RtJZumJqquJldKxYHqqogg4nYcj1ph2ReaVhC8Its7
u8BSMNnINmyyFZMOtnlajPm1hEvPp6Gt+nh6Lw0FleCqaEITfdXKyGRnu7lA7IA4rka1TiqsR2CQ
ndwkzsh0J65fZcd8TmMT6CrD2m0T5Xu1dj7ZCpCPd0RHVQ9hQa5DUsY5InTsxwp6VU91ThGePTOJ
SWYWbfpU5eGlkMQNud0foAeYB6pkxYptkjik/4j0JWK0yrYQ9niSlkcrB4k713tMAwFqQpPjATup
RYqqUWvnpNMVWP9lEEGKckdD3C2yWWxQdlyWHCMKZboGhrclBiMK2o5CN88q185boNOAn1yJeJ2t
aoXn1JIMYAqI/a35hHOH6D2Itrs0/jSi6KXGdpUO5lOE6pNtGc4PiVaq0x9Q06zz7wL9htNBrBMz
umVLBKnJPFioh79etT9UdL2L/7ty/Icyf/ulWpmt3c8/6n9izW5CkPvXNfvVKe9PP5Tr67//1qfS
f0HWamuOrpP4rOj2P/tUOjU5BbsDN5YuFZ2H38t1zfxlPdjLDkAMR5ZBlf1ermvGL7Zsqkh3YcRR
72t/qVzX1tPCd2g2fj5NL42oRsvWLUM21oPB98A5eYwQj2RUkjGEgb4ZPLVApjD52JMCY2mOetfy
LJ9TjD41p8A5JhXorGq3hsyGWDsBYV6+LNJtnRAPA5R/XGgGYx9p5SdsA5eLHe+rwfL0iyl8ROfj
cvMrt4vae7Y41eNlTZ0qTlbxKUM8vymlG3JWMJ7nDxEq+9Bga+9d1E0kpAGPcOQ7sClLeD1XH0uN
tLsEHgPrBhUyfV8N8TsTd7KVbOzgyuOEBM+50U1g2hzFiYY2ifGZBxRcawJXom3R6QQmAWVFQcgT
K11RofAHGuHl4C2qKnMN7aaOMnfC4wiryEuI7R4ha60fTyxNWC5U1oWC3KyV48/uAzIeH9ENSoZg
xKFpaBBfCnBS7I4FcdHvXiNrXsLnbNohDM3V6URWEpD4aIV5zRoqE048qA5qC6pW6ofqaroj18gK
XRZ4Tx7v6Vb7Bq97AmwxqtalVsV7pPhsGNEGW8VWqSP8W/Fl1MSBtuYuh19gN+0BLPD2V4wMmSSw
I+sIvQI6mbGa/bU5Nw+NlyVnQVcmtl3RbweDUsDxFaAj1OrENRsWWas58/cZeWNHtYijcIoIUls4
WvA6JeNpigj/TW7H9Bm9ft1ANQ9m6lTis+CqqtgU4a69UXxU3ckiTVBnGJBQB6Ak8fLqCQSFT0GF
as0v1CeD6rxSnnhNa9gaLAwYjE/rq0xIpZslzn0xZIToLKEtNCjCworob8JQGCm4tMaCNv66Q26L
KfXV9I27Cvy6r1Yp9IDGU7lRM03xJOemrTlpUh6hZ4p4K1NzXv/EMYhHnqTAMAn56iCQq+ehodRD
VzdKqtdI7wWj4XEVVBDGgPEFMDxX7wJb3ZakdHd9WTmXpROpH2dEmkL+A+EVTI7iLtgzm5TcFmv0
0QfqlU27863qnrr+rMSMSqo11J0bgttrjLTt4hBHx6+RZeYhWsz6rmJCUQI9vjM79EfQ8YdX7KOe
SIka6dib5de+u1Co5DkKY4YmV4a0FeiQfthx10bkuyO675vCi8ynmsOy7JBTwJUQMa+K0F65Pov+
2AhUCCB7M3vvEJZA48yq2cO4B/KCLM2JCArQU2ZDYApJqhx77ZqoNdJ2aKTSdyOTlIOY2mAKSlY8
/ITqd/IroADrZzZyr6xfJz1fa+eaF2sus6/K8qEBcjGVKPfBXqgdjxjRiQ0aBxPIBLxXL7duzLb1
BNVqunRefCEhqJGGqzg9f7eIf2vqf9/Et1ai+z+xld/WRoMxwtpO0eUVwvz92gjREl9ln5AGlH92
VesvWH5HrqsGGY1bLkRtZjwVmBVhHfPO7EtGSDxqkg+qRrcKr16mzcwVH2RlP85b2B02i0m9GTRl
s3ZIak6AqZz5Bsd3Srct7utW3tUzESLtevtj5ZczhqXYrObz+pBN09dnoIO8Jt+EzNEcXXZnmz4d
x+siPuc8QLb8pFvbgnG7w5Vv1kBu8RTCGMnJDQzls56+Up7w20zzgnRHf2zPbXPbcRCW0nMIYKLi
s05mTv80E0zzuovvin72jGn755/uT1DQP366P+EfhTUTyaHz6S453dKHBul+odEO4BklzBOx1Yrq
/dT0o5QeZ9Cns07eBv1eIi3//JWwZf7xOuuaatrkcak6G+6P1xk0CdrPLuM6U7OSK0O639rJXkE6
ez44w9k0jdeHmBePTu/TMW060hpgPqpuSrhMFVjm1oSsih1ExvXqc7JS69usui7IpGjOtXHZSHsp
4b9nZjYZsYAybArmMJK4/vO38lPzbd3NAYbL3K/ru2Ga9eM70VLNlmU7Jw6D9FnnnSxFtNUkzViH
Smn/zchkHTD89HTwuzTT0lQ+NaDjP/6uVoGpyJlOuKO+kXN8xRhNNgJJChXqO1KlP39nzldI7A+/
T6EQks2VOm7qhqKuT+t3I7XRJjlVDaE6resNPb69FfJYxRm+KmU/ETVUoYXOprMqNS+S5BPuzYjb
IQ/waRzJb6H+riaVg6NyVIgFmWltzVJ8qSrial3ly44j8ZI9RWlNImv9HunPcrFzkvgx1dJtyUM+
Jv2HATA4jB/apN8vjsp5TfWw5XsRJ5/1VeTwrxBpXI1Os9PLs0UErDZvWpvFYrrVRbCQmQuIsBHn
EZeApe9lNte1jJAsHPlp63bNlkke/7G9Xs0ywcvzYSg0uKPhbqIi0JUOyXfqt8QptiLaaOaNNtyF
6H066bWAgiDF0q7nmZ+bc7o0F2pOdonqcaeQEDYhj79R6VKhxgTHx1POy163B9ViL+OkhJOfMSEi
P95tND6oGWlNTzKtlGo9V+othtvUZ8lbqwaZ78F7iAMu8nIjddeFvg3bC/EOJJwkSoxapo+IaOhH
l9xqjtYqBkU6TUw4JE7agrBv6WOb989dc4P2ORognKSEaVkDCackQ67dTtgYAw9i17iCvIIhI+90
+aJnNxJdhxD7ntpTwpQArbO39X2tG0pRPS/M963mCtR3Y1NBkpwmJC6q8gpAy1tfc8OeN2PJXAu2
oUl8/VqskofYoiclu70Nq4sCuOKHkZAeG5KHQagE5cE2KZijoZTea0nxbDTtTtHGq2rcp/PgyzQs
4s4+zrq0M+knDmQ/lxFT0zcNA4FSFT7qb47tcVBFFIuW5YXdlvGNngD1QdDbJfOmGvNtWg2BxnRY
trayQWR9cVgsRHxsKwObpq7y0+mV2GayrWCOFBdsl4l59XVfDuzFQdx+6mLDLSlgQ/OJ1nFQV18E
7yKk2jQn5m7Vbt2utTGlxuGsn2WYftvdyEOz7khGcc6GjbzkTwvGQCXttzO8kxBbbX3bkIonKIRU
g3sxZaJdktdjXA526qdRtMfV/0A2Ihg0bgjpaRYQzLq7QZkOdYbR3qAzF1EblB1F1Xm03yGTEfrG
aNc4WPZhJlOKyDf+XBuFWyoPpcAgym+wqam58Ste3DRcOMWm6ub1Xm4ZOg8yOxZtX+Jd/NHim0lP
Yh0YRnULOj+QdHUr0h55O5lXxHVRilDdOBE9eZ7KhEC+ZYA5yZanNffcAXTHdxLGTpoyhA1FbIe1
Sq0RE0pegTpwbhiveOt6gVOTbtpTZU1fdyucAoz1XIv2Of7+HcQ/D9L61/oWfM1+Xqvq6aHo39dD
hNWAK+SM0TZjYKnnLFe/vgoc9249nENZCrI0QjVwK7rzWkSN+r4kKZ5NUacKZ6DvVwteDCvGhjkE
3fKWJdPXotg0JT+bkTBinxZ0rSu/XPuk9Zlmap3VO6xAsdbu1DIlPmQKzF7Z4xK/6VKqAd4POCX6
mm7nBINCK7bPt7GS+R3dlLYLd41xb9sVLZGnojluSEmnAZv568kCEpIv5SVHGF8bBj83B/RJXKv6
28GCu2E9OkDcprnf7nSTAtammOvIUFdvERO5lolFKPmQwiFQXhxEBn1/m4C4o/uNXnf9zLW64ZB1
bkvWfepMcqSCYaTIztrdeqKiYXJtkThmNsiichxVDUAoB7tvthVT4+F/4JzJiYXoMjnEbdviqGUV
a+23ULxVCUG6mWeux972jUBzj54SWJtix2V1p/FJpI9K+ZlgBhvJ1CRd1x+Z6tS8BnmAvBf6BiSh
ntsXaYbfl7uakp7BgQLDwHLX/5E3HiAxoMF8JaggCVnLF+FpE/L5uryp+4TxTRiEJEXJkuGpKZSl
fvGdKSYLYNcpt00GOXpX5w+OuMzjd30JLA0e6FtinJNEd6OHnop4vdZjmWzN+5wYU2gvv71YzFdk
t98p0k1Gl7DpSYomeNOGqlhwnGzVbZOn3jgaFHnzVm9yruJIQiAJZTNh16nXYLpn/uUv8rZSPsk4
i5TSE2bLPOIKkeWGKkNtGVcZtAWfS2YH4Mb0HvMooIYyfifI2kwebfHAyhpVvDJoEZSHW5NFeHWj
uaQdyNHDSHRo0V1KrJv4pv2wf4QlMqUnieWZHSDk8eGwug5x8DBUMOQxjjXWocwfmimI+msz85Nh
F8b7DErCciT+bWYFRLbCy1sv2SKeMC5WdAWt3NfVGJMNEhwb3qs3E8pQLBtrPDlGTrix8DJ1Y8SY
XfWBqFwbYbeBCF65KEffsdq9oolAzZxHKWqul6l0l0X1mcSS/iVvHRlmaGN6jFx8B5gBPIBg7Xc0
kuFmBu+gQaCgOQ9ZVPiKMwQ4/OmtorspeZBY/pQc4TCYRCV/qyn8SVCQOiBE8a5iNg8yzsMa07Ih
WC2ioJY8D64IofXKcxRuYczRmF5vICnoQM1VFmQTFklkcRMgrhL8liIxnVh6jxixcHk21IeSKMb1
/fMc6MOrpT4ScuXmIvEibyDgLU7I4SLPkEBU0hTgBsC9N0PBgBVOCJRygWJYBU+FJpCAXJXyoPXt
rAsWB3YZPAAANy5+OrbSQ188t/Q3J9txVRMcs8TuILi7oMOM1bCBXkFKCLOdlRuJ1saknLTI6gUI
tf5ipMCoikh0hpFTqHmg2QxZxwcxfQp6IHL+gn9uDwGhzLi9sfLMXfapLC9FtdO0B+LsXIErUZcw
/KQAGT41FWktsxnsvMQU9lzwhG3oc71RVNYmJfycxodR6yF8Ghw98FN1W0IxvMr8XBjwrB9JzTrX
Toa3/n9zjoMdebEuf2/KRM6RliySt1KG4u3ozJhHT5mZ7Chv5Wx4uBODpc1BEoxuMYRYNbj+ENSJ
BOTFLFhecRZAD0wLIljAV2ticA2ShktkqGNILhRpgqrKgCGOv/77nHaNxGeU1rnLWMK0+sAm2o4h
BhgqqGE1tx0Tt5moup4HMEuFlxMAN5L9Nmd0llFZJax2EqsDGEyOXW+zANFO9bguEpK1wk4Ojclz
h5qyXZd3R2x0joSTNd0WnN3Xf+YwOUls4fW97srlsCFzORCMjAeZIkxHD9ZGd3qXb0yzfJsXFvqQ
0rjfGM3nbIyYtWiN0TxIi3lj60SW1mwWs3pw8Lgyc1hP+5o9YVTyp7DgkciCnL4a6S67shsDhPp7
CUMZTnsP10+gDFdOnD4N0bxBLrpkMJfaaL8k8lsyhqzqY5DOTOLpd/SGuCqpx7rlziSD3WY7GyI6
TvT3Ep0YVbLXKXrXtmEHJ4OUVACQt1HNv9CV7ViHOw2jzFp4Zh1b8TRBS2F3y5JNwW6uWRICnyUY
sbmDUvZH5YRaOUBOxrmfNGiKSrZsdyS8lVvZXC65HWRrZzDU+dqDJAYyI3QS8DducZqLmrIlPAfj
gt+A8MhwV/eKPzaXGvf0PJ7TdT/dDznXIP7oyL20+pCdcgwy+j5Y0w/m8LSgpnbQI641O+xl92Ox
zl3E5J8u4Vpk5VK465ds63QMbMb2CDppv/TNNo7SJ42ptYgZapQJsk365d/kNt96Lb8KKH9X9vz0
5X/+vzhYIGjuu2PwH8RAz1+6/m/uqcy+Hy58/Z5fhwsMAwxLc4iwcnTTshgH/KYF0vRfCJAB1GQz
d1ARzzGQ+KYF0tRfGB3IWIlhI5psSRzsv2mBNOUXMmkNdLWrikdTUEn+JlT64Rr+UxT7ff/MUBhT
/NAiMJlryEiETFNlZGH9PFyYIk6XToxjkVlm894LfEiiJ+/IrZfW2jI6W6fKdtRvoyle7iszIaZe
jqWTlZjSDk6x5Q9YJg+imQ1obpl0gBZSbvtOiq5qgxS0C9GI+bqsSR0LoORohKqa3ULruong4RSQ
BtClStOFgqUfllQpw29YxnMWzl+MQS79ZS4YLMA3X6UXj6QTa65SObg4tfyEwf00D+KLOZevUo4P
yZqCblYunca+ykyTU31615XVjaYDQsmSL+pirwfd3SSYQDTlAdrLDmr0ZTqKx6kGyZoTWRJDDhtn
jL88+SEG4GapATFGT4ph74deviIy41h1bH5VLb0VtYIKL1LeFKU6mC0ygb61r2z+FFO68mzbejDa
zl7DE+GbOsc00V8rRsh5Pq1PtT4+Ct3cqna/cUabagaIkAHRI0ytu6IEHbgMdxIsDQiv17AiD5Y8
vyRkguOtujTVajOBK1IHsnkh2eWiDvJ1KRQzsfUpGFPgSRhM92oBWEUQCopyCJqvNcj7xNS/ZEu/
peK/1QmPpQ+SaCfbfIlZOQaaybmGunIUDGfk7TJG+2zERqKlu6VQ7oXO+awy77nrOZ8aD9MAXDfN
bqfQgUMhaP61ezlOjkVNYzi3yO6oa+N9ts2D1fZBQvhOkzAkMNjYktlgBedXDHpgiIHIcA7MkH+n
KT6UGlNTk6hUMk+AJ41+Zq1qa2uXJAxq0vwOAAb6T7Hv8OvUc8ddmV44Sc3ICDED4mmDXVMtpVOS
yS8NtuYwUW+nhCOH0PeDZQeJhedfF0+JCH1tKbZ4ta6tQgIS1mxHI9qLqBrAEKHGUoVy6IfkgnQ8
dDT40t0opfVRj5LYyjlz715+lPGcuqrjLOAOKFnCPnmNa3knbG1rtuFtroJCtnrlwrDji3oMcdsj
J5EU+47TyQVpRbAjpejWcmh5kBO4WwzplfSsh3YaL6OquZIkTmDyRDSxOSBbyXpslnYevRhyvhlq
mRQCY4XVofAxyRHLpbsy1ncKinxY8tOXJTSOJMHedYt5NRrFK9RKOlDtQ9oQjCry6lUprY1o8msb
c9ikWG+FTRERD86rMKd9lIe3zDsZP6oEK0QtDqBuG7XVPqyyzykrPlqFdriEO46qJnprLXGc7JaK
zKQUXyzd9owqvRVYeOO2DKyV4JIYJKoXo/YBpX/rTN1JhQOqhMmtNTZUms5E6b0QqBP1JtyP+qA6
2g0OO5SB1XBJbHDuQrpg+Gc0j0uJtphkttbKwQWUPBf5DWKo2kv1mXw0TSVfLsvCq1pmS7Z59G5N
beluHRgje3Uws1sRivS2Zgm/aBWHA7Je5tfhsMwHqG6XRl3aO/bd8rbTUI+XFbE7jlUWG3OK+2No
6M0uqksS/czULI7NZFjXXUebQ8GlU1V0/JXKvE6JxHGr0hSH0UxO0aJd1OStBKawJU+vqZkjvQLq
PDSKH8chk7++wImP+0Zp1fQ6tTtmV4AYqLtsNARte4tYtLmqouKsVcq1k8H6Sor2vAC0dJlhAwEw
VToXpfYazcZzJBUrqal8T9WFmsUaWPuS6JQpjKIYqVyqufzOMsYMVepPTkmrzpYicnUkDJyKLd9i
QMwoDkei0s0rVaQw322Li+MUGBQGTD74uk+y07xVcLDaXrvMzXlDzvE74Nz7wSl2sR3dTalzL8dI
01fcwoI4XZe5oVMckMyUiF/Htzn6mjYJr0JH4TU6i6+hjeWFqmHRniC2opIqwWQn/V1RLLs0L0ik
iY96qj+B4diNMfuG1iKpjNX4zDpMO8OWyffT6ML0SnSDJVFhxS7ibbEgLxprA3jzMrz2oG4DRoKX
VSori9uMtfK8oijdSq939kix38QSUIK4yPbge641wBbuDHGtsOHJxnWTHOE6NUET6lSh5oNVSQ2N
vvFdcezBZeuvd9jYGIkIY3gn8r656sYQCRamqQBCZrztZYkJJYuHY2fJWxcu96MdEpZtcNe4wGjQ
zAx5sTW1amYip6LldGpaaUL+IIOm8mfHsY42Ft3LAaLTpVEOxNEphoJdQ6Mlm4DwburaxHqZXTs6
yPOV4JuGFcyNSmyMdqZTmXxKUs44HCC3JR0TwVnVNJSjIUt3VmZkewKnLoywOrYWYrWxor84xdm5
qRbE/0OLCsbA46xU0xFg06dWlcVNMQ2bXjVv5xH9D8GOGb91k9oE8fCpHUKVWrutssfaKKqPTpS3
yFzVy6GIq8dqjopThn/2UoeMHdjGyJS1wAFGOZ1UGxW294eWKvND3rKt5TwcjLfV+SKdmvmT2EhO
guRhop6EQSPIJWFUCtsLtWjYWE+LCoQytHik/3pp/C/17T8Iav73BfT/RDmNxazoX8tpjl/6+Eub
n8qP7vu6lzjE30Q11i+qijfVQeJuKVi2ZP5mpFb+x9+1XzQqTUNeh2AKJpm1vv5NA48tbP0bvlE3
AGMolMTf6l7k8ZahIYtnBUOTs5rJ/krd+9MUDqQ3i6SNw0w1ZX7cz/F7gLwwQWat4wpGVciFGfuS
InUHWyYNGie/KhXh7MpZtxk4sUKbVdoHlQlneJRJ3YqKL8O6QEdDBwvUXm2+AKc8Ux626NicbZSL
eFNFdYhEFCZbA3CTs+d1XodbJR3a/dg2WOB14tXAYN8ojbpXlPAqG0R1CU6J59YYiGXhSWXkj6s7
lb4AaU9udFmZrqK82oQVw4ssTNb73u4PrdZQGLTyJciFamtFdNCXXm0fTAQpkum0jEBzoAL/zd6Z
LMetbFn2hxJmAByAO6bRN4xgK5LiBEZREvrO0fvX5wq9Sqt7X1bltZrXhCaZRDICAbj7OWfvtcHW
0RzFgAzuiQQMG36rHzLapdD/y73wv6qMv1YVzv/h6vp8RkiVgOoKRp5/nwPaHjpBobRaLXHzUJRY
1kByLpu5bp2nZqAbEwoIXe2WJE2MBH32DicYdW4HmYAqQB+6THyGDua3enqdAUD/w+v7Ey38lznl
7dP3MRhSdPmuQLDwb3PKxWvrUk8LGWvhbUSUQHCL7yPteGQHxSf2BGJfwxTRZUajpKcbu4L65u1N
ED8PqrkLGUVvYFVFJ6bg9dl/t1L92Hixe8dCNa+wy96xhL0vaVxsenn7vNMh3DdN/hE0tCCiPLj/
cweUI2Qigil3Azz/vXGRTyb2cZbNsF3QfpzM8BDH6S5uCnOYp4SwNNku51GD4RFgorvSHa9uJuho
lQTYjwG+rSBx0Cmkq8Zf+kfCbYENN+lvb+yta+3raZ1k4hLhr7svJ1sjCgdhGo4HJ3Kpw4zkA5M5
UuOJSfqfG6QqzfgPM2np/r3ivF18ik60c9L3KGU9Hv+/DomrWNqjzJGB3+YsjR/h2FfFMYgd0JTl
fB7JZF6JLggP4HZ2MkqsXdwuL2UmX4XPzDxsaNR3GdTKkSi1ve/hHHHKWR5FVr2F0gSMBVNnt5hj
wg51pfwCCyNUDIuF6nwrummFN1lv9ZgzG7AcscHM/zOWjgHgaUicVRNj05ScZSPzfUl7hrNF9WBT
/gVoLo4Qhepr74XLMYqQ3ywDHZqlICky9Uo25mkYeajb+qJjt90j5v6VzGl2qV0vveQm/u4N7Q1G
33/FYdXtm8gQWHb7AhIPvRWA2X1RMbDUsRNQgsfHECjMQXdOvOvK0tkWhfyWBCakNJvdPSR8+m5O
3DNqtdN/+KD+fBB/fUpw55JvL9BDesgf8TP9/YNqIE/NPLbxOmmL9OxrcA2cp06NTMr10IXhserD
l8G05blHsL7Sy9RtcwnHupL5ceDQYdw2vrRR6pw8z34sqqY7JyBsw2S8W5in8L6hPBfjOR+GbOVE
jbubqT7PhYg/INbM14xVD6GOcC4iK+XajZnnw5zzTz3d1FPTxsdUl+6TLLdhL4td7dnT1hgY7ONt
fe3n9oDAXa4SdTcPPfPVadj9zwsd1+O/3cyBokmDJUTRPSHP9e/XaBJk3zq0CjhvJBNptLARgA7u
/D57GJjjrTSVizeOb2GMAnpxQIuCV17JjCYBDrDtUiYGkxTEchuWLhOZH27Y7ps6aK7RPHdMNke9
rckhQ8HWMGmyRH/mSbgN3IuCpbsrjwR/gEAILQ18i9DTHNDVvgtt672w2/OUzeKMjgPsH0anoyLd
Y5/mTKjAWr8orwPugSoymDRn7lZj5AwLhnVOv80GAyTIwOuf7cnd5vnMzKB+SW334GHRPSbRtsPL
iZV/2jKjZ2C5sHkNVDUUUfuyJtJU5kSGzsNG2YOmoO0Pvad+Ww3DtSZ2bsApJH1RSfRBXTlfi60V
0rHxR+0jKgK/yphN1WDGo2tXNhTbjfcl/MFe23oa1z6kwG24xI9R7aq7jDjSEv3lVKBgG0LFXdj5
DLuwT2/CcXC2jk8TPyF/akvwJuafoJgPXderTQNmeN25t2nqwDxHFv38YPJbcurM2Tg+KGv0nkwv
qOXED6KGX/KEf4kD6w17utzxGxK0b2VxyDsU+Z7ttdswqzI4N+SkJHP+Pe1EQhEZ7ELoMdvcIvpF
18Al05jfWbn4IfzI/Z67UYQMbP7V6i7cSKtgbYu2gQ/A9c/LhBICraP8btxo2i+9+mU3+XgY6M8N
TYSCpDXeSo4oOEbn3ZGM77WLtLNMNpPw2xWZGfZlAeJ8EoO/NtawLebpOeis+0Skh2FU1TNAzl2x
p/gbvus0bY4CwStCGRvbQ3GemiFmTQ2bfZkRKtI3NLnCnmhMj1yP1rZe6h5cez0Fxa4YCSGHV2eT
Yy7zNVDv4ySdUwtXb+u1OajmAn4uOmfqqzTCaYZvvk/svWpr4psEKUZ9SyZ8/h7aztUbzSpKQ4YT
dUcRBJbZcZ8Hvx3WXUggha+qz2wRD6pAy9W59bpfLL1OAnc4V9HB9TpJwsWLMyQ9w+/o3QTjF6FU
eFQESWFjsJ9nP940gJ57J9hSZI6tJLYD4tlqmAQpPiY/R1AeD0sEtDms8BR4znawFvvYNG11Tn+X
tdMcxzBEy+fvgNlA76uKr8EL30i9hVnu4T4Qp2r5zFJZ08ZQL1anr4VYkn/QXd1oCX/t4dos1AH6
cKjTgQw8+88i9RfZVYUJi7YKCpYoYTkJeTOi6bGiODzISR8z+dPsSkPm4rJBLJx448EtawQ93KsM
NO8yUEW963+atL66FkO71POtjSzdf4Cn/Huz+c8LpWmtfPbwwCH6+u+r5SysmlOGS5vqMdKy3eY0
6F4cl+WzqA0KAaafdySswT8mbmMqp3pLD+5/XrJv1cW/XSxOpVKy4zisVK57a4j/5WLZThC71oAu
IdHtsZ/z8Qw5hiyTpSNLyE+usn6M8vxbNepqf/7X6aHl6dn46MzvKxWTW4zLahtEPmR31wtWPY0J
OKIeKrvbtkPby6A5iu+rCNV2XE7ROs/rcF9X2BwbOqyn6vblz5/YdzsSy2CpY2wkyo0vYz/Zp2Y2
lBSjjVt8FMiqsvl+TI11chNmsZ7s7gUnypWr2n67xJvcQ4kWNPKe9nV28rt0a4Xo6+FQh4RKj/cB
Wi1fDMmz6eFJES28/58vKV2f/3ZRHU77HPcD/4+88VYG/vWi6kmqChE9F8NAKe7HeWV0eUNCTitZ
V0+iwqw+Uo30wtr1w81TD9F90zr5WztkM/ettNdteQEfYQwzzLZkb7Qwyzm06NHcJnSXi8Ocja8S
begafuRnOzN3NuoFA4J00vCbl5AXJssFMUihknUvb5Scap0v04gJrcApQTgNeF1lgc7Dt3mPYQzB
8uB/Eo/AoWtEQtCn7lcj8ce2ksKoHrPTMoUp8a+x3rHvIAZDa9IH4YkkLpDQOPtHLPxox4OuJXpw
At+EXOnAPLfbBCWL5kAeLqEnr14c3M9lekIn+C4aoOAMx12LTq2XfTZ55Z0xGGMGSxEhBrMEq0Dq
9Thgf8hbzNIaFyHVFLxq8L1ZiJYhtOU2kKyNdciiJDr32XPFfomBNeJIXdX0chiT2lzzRoyn0tpr
aVtnFXa/4VuPq2xg0Am04K4kuWzV+Um4QQ+SAzmZ+Hh8kKGkAiwIw8dkP9iw3KeQEqJaVTStV74a
7JV7iznEG0PSVE5thxSnc8WIouCWWUOowlZXgCyYX5ZlU17rMlrRwnMOuW80KMN3bGs/SWz/8ujg
rudWeqe6n85z9Epy4wyIdnQ3cQR8zl6X7hLsdRGO+4H2XFnX4MsnufbR2N2HX51fHYLKtx8kZ4kk
j31eAR9flM4pMiM2NynzU3ApARKtmX2TweK76NrkoxUgIklS8QgS3kHHkYUnkVhHN++Ch/TVWsTH
EBegiYgpSsT8MfkdytGejm/qPPEx/OBsXKyx+W8xv2cPUptlXRQVoaoVDev4phakm4sIw3PpkyLK
81Txo7araEeIJ59fibnUicJPelF7zrP7OAhXbP2gtw0fSO2VzSVc+kth2SRwlDhO9GKf09Ixh7GM
783gH2VHsGSv6uJuNsGzrZqXGlfn26DNWx41a+P7AVQWFb/gij3Caxu2acnUxbbo1+WA+hG3qYs1
hAvLYOczOSJa1NSnengqsyLY5fAX1uFcBmvstskckfB0Bb08hf6vMZRoK1Uabj08mj39h5VpUJZm
RC4JApKK+cbLwzm9iZvXm7NqBU/9re+JlPOZfqwrHg+Sdi254eZFRIv/1V+6S2wlePvZyqMBLzbD
M3GuplFv3OChMbZ68iJySlyIplNlqadYuVcS6LCLpD8JPS3OVUceZOyivuT0A0gQMQy1b7KANiAH
bC9i1W3U2JJElE53PsQ6oranlXCcBzcL9LQK84IO0NjirIXutW5SeT9NNeIeL3upGjExmUzQFtA8
gWaLRpMR7apxNl3muJs8QxhWRrRQy+a3bdEtCFEbcSv2zWNQyG2R+82x7dpkF7rjS8P+X5TyfV4m
8i3t8NwpF6+MS13auifTWi1WX4RHnkpPZuqeExjqQ9GcrcmAMAknjNKq3jA3rFba/BiNslY2h7PV
kBePSfmRkHM73Dz72uChyuJbXM+NmVJ52BZpf2Zx90ksLhAiau0ynt4da2nvlG5ysMH1Zm6dlZ0L
dFAT1YvHFrT2i77d6gmZTM4QBDZCCxOibeazW6b9xqlIFbalj+6DLPoNc6Hr4sIqL2YrWE9UPwne
BmET/GZPO0PC5WXo/Uu0xD0HS0QTdPridV7mCUtf2gG7EXIlJa0JnVUH7zrv2LjatYeUwhXF2nLb
7LBog99p4JHvxh1BlCGCKiulBlT3QAUQXFCw70K1oHgcY3xl3Pf0KR9ZklBKzuaTzvKZjYJvqxPO
yBr6J595gQw5j5DW6nRLkgYPTWxOYxisieTDKG6F3S1f0eAb5ljMLJczf3hWdnPxw+FjVhPvtguf
AzPfBsLhq7OQ44tM5e6FkmO5slNBz76HPQ5ec3D9bVrjkkpnkhP6iWs8c1qXfnwIZ+sSmMbf5S4k
PrpCMdcPeLGmrZEpDtjKOs2d/1Km2VdcoIlV/iLgwkAXl9jysx5erZrrLZ5hhb2bUVTZ2MkpNfnv
YJLm0lrI0uOxLvcTCJw2fkJmsBxEa3HsRclEvegiZx5JMOxLcDUdAXkILY9qLPeiH85xZ7+z2WOH
ycBGOPOz0wbPo+MA6DYNxYEV730fiVCHwnYbKXz6IukpUZvn3GXIG4fsqxl80ANgkVcbAXbU0CVw
3nwDu7pArO3q8ZPYuSIBakHjh/DYddripKLpdSUxbBtlVrlzqX7SiT4oonFEaj3KH9HYXySZh7ty
CF6gkdETc5W6WsMOKna9IZVs2OicptlUoZIzafvdKVl8w8kFihF+m8iwZbNiPYT2u9zhopJM2tBn
TTGAj0ljHU9nN9t0e5nJc1QtJCl6Rh7NWJxkYt0HpPbQkDDdadSBQofbYZWWy7lHjhNIq3mURH07
uMsQOUfHZIYfGFaeQYG/bIcuMesqaT5KTBXrQHQPkwXUelDud02fIM6LK2jrZR0s9OfyGDBCYhDM
C4QGI3L5Q1+jicaI8B5+zaP6xQLA9Ghcfkn12zUuCoeQRm8fojlQOSP6NJhX5LjQ1jLh2Y3KL1mw
CRcpQMXM3UyAkPbzqPUWQqmDmiH4EY1oYLkBcOoHCscnjN9DxviG8i7/LNPha4za/qIQXIOBfAiD
utjabcU2XlZYc6jqJEcGvH17Kt9fNQkZWysgc9lK+nED8Yx7Lo25CRakElN9DsuU7qUDZ2qMIII6
Wt8ntU+aDxgLjktUkI71qPRy187edrSwRNARMoQJZa/YquahEBdbs9YJXfTbwErWeCwcUlxB8gfg
lqnK7/AV7HTV9wfRzQyj687jsmDcnG+WqmRJQVAQz+y0LNBVT8sUuMmulrZZVXTRbcdv7kqvSnkG
KoK7FFGRi7QnmJ3VeGiXBUvrCFtaLs8tZotbNXY0HM53Q0C3VVEXM6KcCRcvLxkV7mMi2rfBIjai
6vDbdg/GlD+wGB5c03XbtLMQ5znlmZ7jwyBatZ6BYfEknpQzgesMwETp1n5Nlh0n0zDGdti1uBam
isDGkrTlxHVCIgKDXepovJsxswXw8xxYCxOslUv+B7m8tJ3iV0HvYyXJpMQyUv/O3EyfPLFnXbf5
DvNmamvVBIY46kbdky9Gj6XGsVLONY0OQxOnUPfhJMx5aHlyHHQkgJzTdabjh2SamtOYBgxt0Xu4
rTOuLRW++jo5QL+I7lhu8vPcdjyV/M2WKrqbraRc5TP0ZTMz8e+8Od1UVuOud3akFSahkmuKSDP2
5+mJreSHE6BwrEFxcMhvSLVsxEJ/Sn/Mk8zO9TCa49QB4oTrnXN4b+6yjqya1Irtk19iz2udaIPN
23kJRYeqqdSGNvCGROEQCVAW02aR3iUlYlFKaw/o8J1ARf+SExbmg8vLlmJHjMXH6CbjSxDHj/n8
GEvx7BAUQjcl3WUWiSRJ2/kEVOY7wXEjH0iMATk7790eBBrDqu9BvhzlDQGRpsAtHMd7sfPqJxFH
hsWv+BQB4P34NlKhIZtmbCl1jNBYivkJa2O6G/OaLKglXPspJ7Jpiqo9wwYKG/LM1gjA+uO05RtI
gqPwShM6tHN1bRu1rBnfimOYN/M2QZ0/VmG2HhA2cPON2TEiYmyVuVN3X8+08NhHf3nZVSsruMSw
1jnbzd2lRMNpev+N7HD3lNrqsYmD6kHJIQLZ3Zz+vAR/8V/7KgmOHj0YZjJqUwBecqbkPq+4ZWaR
QieBBtqH9MEHr/bWzvAaDwuTkDolaMzbzY7z2wrJvrgFBjuV4AzQZ2RxETQTr5Abk46T5GQFIXdI
Iy/Y+TiiZkd3F/ZlolV9QgSzfg7uoR2BdUlvk53uyWvgk1RT9BR4Y3lwEzMe/vUDQwO9ZO7kwEiI
HkElASYNbXigh6TPAVCMfSvax165+lgHhGeZETVb3MpzXLFuSq76/s/cYBkuTVEU1wy9fJckI3Ka
BbJVYYnjktVvUYH0Fp/hV2onn37xq+2WjyrqBuCO+SHXEemlN/xujxA7itnbFye+77jRSDPLAwwv
ysZTYAXnP19yt8A1RzzS7k8qi99bpFwFcpPcBPjJQvS2rCC1UF2vHEytu1ZVyzUpbn22jkbhPDfx
2sc48JQMzVu0lNXZmZlt8ratPXE4P/waRUbnZ84DCsAt+5HYoAGmUAyD4SHqcQD0UeTso8rT18Ee
vf1ENhMMYtYayVFrTzOO6Ziw80NXYDby5v7IMa59cTGvchS/94j4Od0oSw7iFRR54FAsNMAedutt
mlC6OVbpnBPEMkWMVB9mT/PdDZ6qPHnJfdvbVimblPZpZuPP94dwK6aFRqaxuj0r5W8bUU+PmXAz
uP18P0lOoJgOO5ddvsMNR+LGtIcfeNfnwfCi43Fjgi49W20znEktXce1TjfksaaHKPP0WcfBshJ9
I7ZVbAG/xtr3WkdUn0bU8ynPkEnkaQfCttCvoZiKh4LQhdfZHMwoyrfbm6hca34YAXz1o5YvhiD5
49LMT8SO4z8BLr0WPiEgs/QXmg7KvdNJf9eONE9grsMBZPCyKrNk2HYwCQ+QxH7Z4nVKJPYxAGQ4
cRnNhNs/DWQ4b/S+6wnxdOA0mym5gSf7cjOb/pp5GazBNKFH3eN4FJaM9maBZWRgKm6RllAlYaOW
o5HYw6NDk3sTzQWfcCACyKVq1CYdAnvbESk7DU88Z7gJ6wTKW7wAn8h7iv+pcgCCBs4mNy0Pvrho
hOKn2nDDNHZwS5jDtjFWF8rZJvVYVkM335JpN78sHToESLB3XtHJtVUqHiBBqE5ThdNxwEIofQgB
lWd361D5HSITHmu4ZxfgUTY7osLpIduBSA+XenpAlD/0BCeWk/XWemF2zKKC4Rxd06WHWyE8EOMR
ixfNqmhHHeSdyprG0OiNOD/qpduhRU3EiIc+vcaZ+T0lOK+CflAbNP+/0R4RpB25V6cIWcLjyFnH
sh/ICGop0vQ4b8bSa+4mQawwTwZi90Z8E31/J5a23bWGn18Xof1O/inrlTNQf6X1UyiRs0jh0kZz
wbZZiTx4XhrtG43AaslY/AofVpvnLZ995VADxtzVgV1eRUIvKO+T6pVRGGKYTL0T+stxPGmHI2bh
cF9krb1pPU8fiDvfNYCd3gqNv6NHqLaxAGccEO6SRDJ2lEgj5JC4Xj66Rl3SfJlfxEgt4g/etm0z
dWwit7vrsDywFZ087Vovdiso2xb7u714Ypvq/GRXjJfQK1J5x9MjmolXxjOQOLi8LObyBwH3pzao
033U0NcrJYePRvfpPhz773EcTetG8IQ3dslPkS17Iazv3cgij3ujZpa9VN+kl/VH2+ZXyJhRk+0i
OmXYchcR0ns29rcGAm7sT7hja+etjO2nnDeAGlDQFIwHlInymGbAf+c5DNdSFjWGXqRdddUcy1mj
Rihrsr4Yi2mmoCmdsW3NUfq2H+tw3ldzEqDsb092P5z+3PF9GBVMJZZmXbn+reM9vnkREct5C3wO
nQctU0LAVo5kfKhLCVNups9FOhA0QKgCaoTW29MC6P0x3U/oQXaTXTe7vm48muYt0UBFez+1ajq3
XvulnFWX5OHRNeyCttT68OchhPcNj1y7YIYNL2s2OxQYAQZr+T7d3kdgE2lgyFPUZPjxd5a28cGR
MAaX8BtB2xUrORI1fsIdGUeYbRnuoriaDhhq8d0yhaFiNHak7pIJU6wNjmsQBJIO9dcoqaKGKk3O
8JKmfELhe+vbqMzfeKWF6dRw0vfBu7PSFCt/6B/demL5XrhsFlHWPDI9tnBmQ8FomJeH6k4Veb71
RTxc4x4j4J9Z2qyYQcb45Oh+1Wcx18kqqQDBROTzVGinV8iRmwNZpzHMrKDYl+XtikXT2RXICaJR
818j1W7o+Xg7BJAHh0YRjUc4K0vwu6oT8jUqtN6RmxDpKfl0muq9GWznvgsJEay9ZLcE3RFeuznG
s6XwFNMraWeUsaV/sRxwMY5wvtOJi9jaEXQgy7PzdY2/5TJN0FGYsuFvvuU13u4+I9+rQOj7Xsbt
VlTfKhfde1VH12DhCerrblvRdDpPB+HguANpBcrjNhycpg/rdqNrMtbSstI7IwKC0mT4EAvs97Ng
6Jn64fzE2TIHyhgtd2VMmggahtS4DDkqF4KbbS6ZmUeGwMV4sNvR29WEfpTaewQ1dscoWx+UGFJs
m3g1fbWYvUf8Ea4emonhU2bzAlJhblpk55S3OKqNxsFL3Hx2UkN66SccvzIRP2kxSJI0egKRqYNN
WtGSKYI1M011ox4/O8IiSMGueVb9mkOr9dHeBrazV72mSTSsnBYjXTNH+W5oCp+8ID/aGHKLdvVt
4Nfb4WmYdMjthbUrCqmQknL5OdQIsUrcl7kHXJkCHsZDxOIRFTDTpib88vrBnEVz6VUDUGm0vnqI
n8HUf1vqOHgK7OgbEqX2Gma2tZptMnmXDJQM+dVm57Y+SUyYWZcio+niZ9Vj3yItyxRqHc2Ca0XB
bkxmFy1K8q1LsfF1I3P/YXHevdzsQ9XmxygX6twAQsBG3H7juBEg46VKLZetP38XBHxfRn5Ph9V+
yO16X9vqoWw4Y02kdbAGYo8SFhzCP19i2y439BZhUY4ZN04WnBl/v3cM4i5w5IL0nEX5vQNbbadd
dEPTEr1j4xjgHyk4N5n/ZWhfrGriSHCFcIhgZLdC1ukfQsuCdjlyPmSQz2FGuRSZ7oc3TKdl6MzF
SsRzGgW4F1LW4ZR3KieSLOhLouwVcA6tGuoFr3iS3Cs8GEhvkIHvbBJy2CGfc9YJ7plBHZ1JLKhR
20+vyxY8oo6iV+Gcy2ieAMp1h8imHPUbt1/1S1Keo1HOe793rzIO+A0G7E+RkBFeGRveS9eAfNXm
PcrdRx3JS1OV+mz3Qf8gI/2L7Pjku7ZRDwjUxAeUQV9+DMgVE/4P166PGWKAbWL68Ep0riyEok3V
fs+t4pWaVEGCQnE/yHXolGTyqvCc5oHeAE6MgMqggmgzooSmMlEbOt3duxCs7Z6w3krfvCzY/ZDS
zgu59TREKn4bKjrn5Xlq4mYTzd1R6Bj/4Ay9pDK3A3E6njTdU9CL1JNDcSjrUa31CHFojn5HOiu/
Gdf8LOoUAq5Dm0IpZqyx2pluQuTtYhDIR+5L2MroQ1Briu0yJSPxNiTNj8NCCpUKSfEKfy4h2Ylo
dVk7mzm7xJ7bHCanfWlNzwnRC7h3/OkNfILcld6MXjiDJJCWsAqt6HlBingRDk31etb+s+dbE5nB
cBZbfBZTHjwTqfvexwJ+giLAO+W6b85csmpDPTLsoH6ZSB3zJckPipC+vQYapgVJinPSfdMVBMWk
Vga22LMOOC8ESg/7dmkIwKuh26Ns21UuQ9vbuGzbprDIgOu2D22vFmrN+W3w3ftiXF7jbt46iqNv
0r8ObnrtjU97EEORnPKnNLUA3nv45w3tuJUCqolNR4Vwecfps2o4KrQO+0gwIcvsq6eGTtZmnMKC
kSL0fW8OacPn1UefOkzZOoo2T9COkTNgZdV+0fhbO5V/HzWcZqQ8L5H/o+LmWN9eTMbhDmInuy/h
kzGHr5UQ4TPw1mfdB6AE9ErMGHzVIOZLO1RvZSHvyRaf98hLZ7AIpFW5BKiB/YqWVVvb3xYv1c+u
GK4DmkP/dsrtLkM9NGtCfzUCUQkqzcpvSewbg24IVVA2tL+LloSDMpmtnY6G44BDhxouusa6t1YO
LfxpivMTjvivppy4c3oajF0SX8eUdk9iOw867j7qiUZhE5xxjX32qf9eJcd2ytU+mdF/9e24XIBw
XnM9MLhwpTl2y1ccMG3IyvqbN1JQtdX4GMKlOhZqvBL+C4wqUru0EmoD6GZtMNH27q08GV8112Tw
OfJNKE5I3XomGPw96AjB7pKQufqUfll9/CxpDmHcVNWuhzQMTOuhtj2Gs4MgS57k4BUUfhruUDb8
WwAqHeRk1xEouuHcq8ACsy4SRCQf6d+utRIPVstewGkSvBOt886oBpBbrdbMaDmDUPQuLp0Y3iDU
TPhY6gUYWHuzgNcxKRLF6j/4Qz1RxeCfKavviAQfvI7QgDhghFljZ/Xn48ijS6pOV6aX7mmvBFng
hLNX1Xwi9w9s/Wm+Kyx4+S4ltRmXTxfneVp7rx7xvY0aMHm7R9v89pKOfODsBYvESxsTY/sftkeH
tC0DSutYMsijZ4x34DkU9WkqspeMQaFb+NchMtW/tIb/31z6T6T5Gzby/y6zR2uNxP5vCvvbN/zL
WeoCp0Qlj8TaBzXv03b8L4W9w7/QrsQ+Cubdc5C0/G+FPaZT0ihusSxKBdIBJf9fCnso8zdNvoMH
1FO+QE30/6KwR/uIWP9vShuEo65ybshKTwUoFG6ypb8obaQDhDhQrI1p1N9bc3/ONQAhZZ+18zw2
sO08i8AxABYVVBiqx1MBV9sh7FAKekXsdYP+2WcDviCinFzyLuBQLDcHRzAfgoG4r+J7RhtyfizS
463pmXXOWiAEs7XNRPFQEdG8mA/pfHrWNQpGsA0OcMl+h9IV1xvNaWygbf/ZJAMrHC2xxf0s31nC
EFfeqNGcBr2vFrBkVkbbEaAAu0RikPTk3V0+4js8VIIqGYTMSJBwVn7MPc52YFKqeWpaIBvZ00cZ
M++F0zZf3PA5rejcnwXIC0l7IHXkulGPVUdy1gqtHzB+8ttgELg3pUe2CfWFuZFPdkQYb5iWSx8A
hPVRFZcQ/GScNxsONZtKokeS7w0/1B3ux+ApZGMSm7T5pAm/AlEeDQeKpE1NRNYNIwX6I0JBgzcK
m/hFW/sWKjDK3rbAQPk9l+eMNcrRTw2UoomRPr2qleudRue37A59hS24mX+NOuSIKZ6G3D95ySVh
WoT6E44QyQnkebAr+UTcmWqLXGqVecMeISA4hrVPbUWth4YQN6HHe8xaFNbirdISyeJ3NyZGQxyj
eLdMeDIVS3J3dglNhAORe29p+RVSVHbjyUd3kob49WtzKK3pHnRbarCUMjpOoCbZIYEpc3g0ETHC
CT1vqA5xmNAeZHGEh2iYRkcad4H7yHGFDwE+ECQVZoaZhzlW4O9kky/IOa6BJo2HRTxPiNKCQh1p
yALaKS7eQj7cYE4CDJcdMfx6XmSEpsL8ISiFg7UKgJdNtBajCOZ/APxmgBxGgZTfVd6GPbPNaMEQ
6a1ewpC67BuGmIcxGR6NuA9Fg4afqTpafnu4n/WdysYHEzOcanoYZ+XWkHsr4pXv5XclUTytBs2j
zLHR9c8x2Um5W9Sd9F6z6JHNL413Wh+tfi/UBwO0El3ByHhOVwtmVrFh/MZ+GT5BkdrOdrVbXLXv
MrNtim8KbXCLZiqb56190+fN0Zogh3UdWmcbo2BFRGzKBC3J9LYSIaOoGIDeQTfJg9DD2mF0MQDs
sRmx2EsOpeVTYocdmKIuEZwpWk/qNWvJgmtKev5zcvABhNWvJpDb9q4C7O1+Jyn6mswzpxfUHxXP
az3cWMrnInX2hfupzW/hfmsLfuLyMOlpS+I2JECHKBb/rHS595moOhYUKWCXiaB/p0mfNtsqPKRU
WR3Eon6aXqb+p+hQeFYzDkNc2y29aVqegOtqqd8sj0Yr7f3RPiWNgy6NnHdEBNWd3b5ghVUZ5c1/
cnQeW64iWxD9ItYi8Uwlgbwrlb0TVlm8h8R8fW968Ga3X/eVUHIyTsQOk6cR3Vm2w78kPXTVdzR/
2QQQNQjaZsCj535l+h3/w5NcgEnGciGNVhWft1W+ULBI79m0ZqV5HECMpaoN3+wBChzlpPErkXmo
37usYDXC0pBKn+skzk6SwmKjxY0Jfxvnf5KTyFZ5lpqDOuLKyjVfr8x9Wn21tr6OGN+cZag2pIc9
8xDKF2Q3HIXdRtXuBBNXrn7NrYjeVkHp5ewZZnYwOC7CBnzoTGqktdm+wX5JGxQydTUrR5C8FiI3
kLIx5hqGHSXJUdft9zmyylPTDrA0u+hT6p6V5LWXyAJsZhZqVCljzSsEfXSyS5nxZy5ItiUMAB4g
vSjBRMZqaLJwKT9GuDnMwsZmMeQXw7SeBxYDW7H0kJrldGuadF9UIl7jRpLc9n6MGVYXrrFxCyev
OZcHRVmT2XS0d7WOv2nthpOuOH4I8vugmfErniJ3m4TKtxtZRywYjE+KdmytANhA2mwLuyk2VsOF
t2ABocp8PymPKU3idQYEwHNQeQotIYavAOaowIkbVJvCLOYgH5PaV53+Vyy8A6orkC/NdNynroM7
zY0fIOzQQKHS5TBsglZa7yXLfRfDF/Nz9GHXAu+hyurQLOO/MIFbxtGeO+s+ZU9TmPXNmNmiy3lN
hAf3RDD2+3oVx0t/Cdk0SeE3fC9uD3ImW69U7P2NuwaSxcPNiivtgEAG6GwBhzY50eM6/gNy2rtG
5VEPmW3GrFT3QEx+W3ZwfIL1slilqJAFMSCeesJu0nXb1nzrgo9RcLFy4En1LDoMrg+Y2FKUrrH5
mTy7UWDpRMltXqwJ2USNVSeHfZSo7Nbr+luLuzsLvq/ICI07pYtoBKnS42KKY2pBx/7QV+rvKHjr
QSeLqmC6BCo+7q5l/RCFW6PxibdVFzbPfxxu9coSjUPUgYxyFg1PWVzbT32TXVzBYQ8/HlRs119F
YMstN59MzaZtrBH8wREnvXIKfCOeMTDiCknHoj5k9vQvkcOXRjjJq2aHL5bW0wqArtPlzy3RCRbs
Gu8veqb4RXf5axtoL1Bhoc3VzlPUvHdjwi+AJi5EvGI3AkfYdHY0gXUYr+Zg8OMworc674Aql1yc
5xm2cyKdF0UiHYUhvw8KXvY22fwoUvtjEtPJODjaa2jb1MnGdrALZMIB2H3XaP9EpnFj8uFQ3IMd
uEeQDWHPiLR5BcmVnaOahDPpuI2CHxm0Qb7PyCvtQAVPKP9gj2YMCiyZBsswsN5ml/8NKEudRDAn
5iURl6ZDZka+RvwY808qFeQa6twPznzVQ9rj0OIZxeuN54PFaxGVJ12XIZ6DqfBoGh2uam48aDg3
8W6igMU6r5eYHs+WZ2rvZtbDiIJ0mzSqA87JuAzcrDR1ofkmFbsyWiFWgxOZB4xPiC1dl66NatiN
QQuzYeR9zB9D3W9ieQqS8NWyU6QrDG6YZ5rC6vyZXUPlJN2l4Q/zRnWkn3Q6bqU5YQasywN/O8LK
9o87Y6sduJobSd7RNd2dTOI3fusOJzcp5VmW9V6ljRSxntpA97PpnYtmyK3S6LfF/qh3SekLMEJE
ZtoDVQ+Ya+jzYJkDERU2VMksdDQzvDTALvaOFm7HZOkDHNeZAniOhjhkoqAFi4rtK8JJPu9F9zlX
3iAoProulmMd61rOiWliyQITcTUynFP/IvFtoYGLX9290izYMDRk/A2i9uHkDyWmPskyr02r8Ze8
5uE+LKC2kzLFIZZc0q4CFcFmg3kJ8iKZrE1vsaQ8dBjNqyraZ+WhCgtfOo8AMOpQFDsVtnMnjM/J
hM0djgdJUZKmA+xA6p5wDebuMevgbHX5p4Kn0Mx5eFFsXZh4SucLNKuAPWwl3pr4AxHMR9BW2dM1
87FV6jVulbXkcpzWT4zQ9tC8lcyunUsY0voHhdQLrEstgEOttObWVumz1aGt8/Sr+UGvqYWRH61s
nqIEUYRgAaV/WU6miYBnwmYTn0rH1y4ZqaRhMBLferpOLQMH2xCd7EH3SjDd81MJb2PAfGoo6tFQ
j5Yon2GgEfBw3RtYSy8C8pwSmSdi1NYfRBQ3KtUfCXq0a25nxT2oDUY6OV0SjHaxOLW5skNy1Zh9
ym0FQFs132VP7STjRA5SFRwDTuajLA57Zu3R2RlVdyONtxb8hgp33jTBOcLNn8/XADFOmrPHjV2L
vqLR5nlFrMqB5Q+s9GtyVGsNJwcoB5U+656ekAB/dWN9R3hR+tEb+a6yka1yfqZXdjOPP8SnVlRZ
sRGHAtL/9jQkTjOXpCbzRt5iFlR0C2SZ6yXNMQw/6cweg5tamfAKTnYGbxA3sVGebQeQ8lu7bdjP
1eN9jp6W2EXfv0A4gR1qcsq9BnjmQyZ+F0WTCA2BsOUHg9maaj9Hg1cXX2vQdaWUl7ZJAbdu4twm
ZejsWtbiHE9gbezwirCP193YBoZN7iWZX3uJ72m5YRigS9kElwFGzsrx7HJPmuMWDwZOWP4rNPrF
I/I/KNiMLrHYSytaO/olNG+ivFWEOmgLULFJGjc5WFy1VAij1CaJkxt/aGO+VmOyAfrWxWyrWsmB
Llt4p/hMU5wIw48V01xjrfPm7uRcACT/1uBfGqUbjc+zsgc/rlum3nTtkgLWMT5TNL4O1epJptOD
EKA0xoOOS1Zj6Vu0lZfoxV51Ik9px00Fgq1zFunuzVEwhY1HXTnSeeLXEc4VOBtQD/sJj6F1g1DG
O5xG6D04JyDi1iFT9YOqnfkxJhaWfYzW9cJZypMdeJ2puAgxI7LtS/seY+esiaK74T8rZCAYTAIz
n33ikr99ktZVbyB5aGroC/ulpmOqk7Ufc/uqtchYxTy1Tsk3QP21fDEM3g227kPa0cSwmTBn6FoE
HKrHIooLWD804Ah79RziCGoG5tyZQmHQPc4ulvJZs58XhwprbeD/yHPWTu+TnULqa6ZZhdv6vmeV
VBXPIOE2GcC8DBVtpuOttWNvbKoHLprnxaASz19jbV40bvCj7xKhnWbhF+PR5j9VF68Bp4QRsdjp
4O0UgPqEtUuRJMYKsh2maZXeSvk0dVjzlG/EdA/rHL/qNthE3GAXsPTY9JsCCSKId5Wotkli+42F
N8fMomuowzl18tto8LalrCAqr0X+MTjO1gqr/eIUq8Mlnp18lTFHuwhJiYb2qV4AkXudw0sk11B7
1M68s6N+a7eneYZuSvNXxXZ7nPYKGL3JNE/avrGarWvMB1xrlNzCmcuVdcYdPiegMdflg2PBV+qW
BtsMOJTY5C2ZnSl7VaNwb1hE2nkx6059ymu6ftLXCUWBDqlJlJs6ZI3yZNrPZtuRZmH7GCPUTxPJ
vSQEf9pcewCiurpurWobpD0bdt66pXa31ZMgSahOwWK3jlexbSy0oaNtXJtIOducjSI0/EKxF5Lf
dMYAsQmp2UwMd1u7iUdOKDbNl9GMeVg7pkk0oRCzrpXrPyMrarvnK25fMd2QbK+PUaD8TI7ijaRm
ysK5x/Z8d7hC5mzxFecjUe+h23hm+TNaz+383iT6gWZ15t8XK6BGb6GLGpz2LudGu64S6es1zaxl
X95lbBzF9FdLkxUFogW3BNyI31VieM5U7qsOQ2IfNb6Fe59zU3NGgqcNTNKpOUfUoUjRALRt/dYc
3yZnJK2Fu6K9ZjHM7Aavpi3fnYkmlaXPnEdviUmAeZXFVTNDkLb0XdP+qxtPcb5TBxV6G4/7fEG3
33TMHFLPvMA4ZIW6ecXgfWdr54viI3GVdcSobMYVs+/v6L5NmXoMqTyRxl+HclRU11If/JxG1Xbc
W+MhJD7VUTGWpRMfFYV1+gk5ZVOrWPi3qcO4moHSyr/ItnhZE50Uw/wQkXsJaAlM7fAeLW+yESer
/qTWaNKtcZnNnUmC2SQ7a2pL6JaLaUi6u+hZsZ/Vv4YRO8b0PjBmhGRr0czq8gVi/mEpZm5UX5gN
heh8Cin1LGWxZsVNsqI+2BhE2P2dSnsh52CPbS+Kc7c4AI31VP2Sq38v450g6/N/Hi+qTioFswm3
sSo4EtTlbx/dg+mmR9S6thyu+hVCzbEstAcGJc286XP5qJRjlxxKllv8KvjJPeE1ZA3M66f5cqP+
2SDMge2MTZnOqPjXRwCiaJKJpi8JgLOPgk2AAz8OMf9TPKNo2iOuX3iPNslbQBuA/QVXynafczjQ
8zSt80Ic8n7v5vkWec2qN0J5n+uIbmMek5klkzpv9Jp2Y70EeZDhlmj9QidZdwBsvkvifO0+HMsH
+OEIn8YEcsprNzgZNwtH57xcNDtaKJFHc7av7BOnB2vIfNUOJGCHBRsEUoqFUBUP/B2GXW5eBJc7
ux92cBe48XAjlck5zglEUj2v+/jC2DusUSa6lMNDq1dVFL9KxKo4uOW9trrTX7jN4g4h8bnLnHNS
1Ztmpgs7fKja0Yl6Uqnvbmx446zt237wK+iWdtyf+TWs9OknhE7fwfWs+HHODf/jHNQcFUPovkz4
UloOljDwh36ZvFh13kfNQFBmJrTI+Kb3NBh9jVGlUN1vTCq4uCOYU5jLzQU19waEzMuG6buO/rJU
8TQdfqHtdc0xabjckjfJQLQM8jhilNbG5zb+VdV+zc8N+DGbOJVOe7ck/UUgSNNWoXYbW04eFjhq
gcWiJTRhfWDo27CDIgtQbCYUxi6ruE5f07DZTYQYBdG5Ck2CUpX705xFe7pDvXAqkcm4A5FeKGgS
BC97yGGNdOk10QH2xuYKd+U64edWRuV96hqaZ/hHuJLmOWs6yLPfXTcHK+Cl9F+0AAeJGTEPkWax
OY5Sh3bN35Kjj9dSO5meqvtoQ8ys7Z6eR78XylrSK+eCI+Gu7KIA9BliqQkOLtsCMPZMieGYGQde
PPWdJo6Rme6jeB/m0XnJCDn9FXPBoU0vhssfdjdUSkoXNa9GVjE6D/oKXGFEHeM8pZS5kvFI+Au3
A8tgGOZ4TiRos2G6wNwC0ogK6fw4LNVAYdEyNaBA11t6SrfNMkVVf9n4Rq6CcraeFJDmUzRLrzvT
nBvvnB4LGUEzfqW9onlN1zMufsw8y830DRPIwzi9k9pnKOAxhzPKVL6z651mbWze1dS9kIXBBNXV
b4q51fuMEQpSAx/DWJ2HmXgqwRZI0Rga10ncncfkGk/wMml4Buy7iL6u4LhwOG841WVA6cCYcms/
EAjxnWwnzPNAoDKko7o7zUq2dux3c0zJzQybkoRQdu2sPUV9KMEsuMeaRBzh7tdkmNYxrbZqd8oZ
MSBoVdZZyyBcl7yCnas6UYtqHhwm6arDxmm80rgX4OnW6EvoiufK/FdJF+j0tFLjCwtE/u7gwzvc
uDmRpKsqqY3H1MnVqc++jfh1HjCs68NuWhApPT+Ctv/Q3XtI7k4PE4+rDMPMNrPAq+MO0+xTEu9T
9VKXlcdCZ1an3QiyoEdSLPvCo6l1n58Xc7tuz5uJVBGED+TZEIhDrdLO8k80JW0vvqgOncUknnzT
sEH2LvzRu9/MfW65RvU5q/dpm4nPqH7Mzdfg9tshZRASumcgqxGUh+b3brl0K3Xxro6PdXRQQ6IA
bblPabYR+FQSEGUg/b22pWGQfbFZbVrOns5GqXEe3VCveNERhJAxz12+CWfw0nwCJiYHOktL65jN
v4KyCp3MziQ+YZFDzvOXqnR8MAO95LUmtzFdax1E7cKuPCm6fyWz6CL3KlTQon7O88Pk3OrhnhX2
N75mqgoc0m/IAOq0ndPibKXZ8uXjGEkfsW0eElHviesKix0Dcxf74m3QwZEYfDf6JEl/tiYEHM/K
U1/DAsyNce1QMcIOyBm9Hhh3RaFiDkc5T37MZPJcpzh2yrmqn0cmGR0g6kh8QMT/YDjD0DzqTuWT
TJoYUeV0a/VhG6jNFmfMIqnwzqjfJBVjsmw3UozHVlbnCSJz7rK9ya+TM73YXU2Daw/dmw6rMNkh
MPYumdoKcmcFDW9Zo3/QXsOc9ojSs0Nz2JzHr3il6bGhyKa4V+JWVM/G+CXrct+yaddjen8IJQi2
M014XCKPSvdXVd5U43hB5Dmx+yQqcA9Y2xMw9KxwAPHpemJ6n+XbRK7N3on3oP+2c9B2tC/gAZHh
S1kaj+x9bq4tZ9aoUgVhyBeA5zzO6q2q5FrUIOvH+TAYb9hYvSalfbYnpTp/DvRwdaVzLJv2JFEw
sQqRte48ZNxJqnziJMir/HmOqKYHv0BAqPkY1fk1i1DHYHlO1KINRburEYNCwEja9DGXeHlxZUy8
aiuqRhwcouX4RcgIHOLrNFxp75yEhdMgP9Si9DC20evwpidsoazsA6bh2o7ctarLk4MxppPtIzMF
IJj+gN8IhcpSfY2KNy27OHZyCFXbB5a978yT0h1dJ3yVzPwm56IRvDVcCfqx2aYEgFEb+fQbXtqU
ONgFOrfybHL1TpTDlEivGN0Nt8pNkScv2JeBMSZcBuHL4+Lq4BoWxS1Jn52q9FoXqQ5jbxhMGNOh
DQYBw47zHFHu4KoGuYr8KJC9BRGJzno3xogBMtoNtnMeRHoyrfsMp34skS+5/KlNgCdPodjr2XLh
uDsfGYmrxHqZmvEbpOvKvRRw3fW+XrUWZX2ah8C6gcpadcc5t5Gp6f7VXuy4wsv+4h67Krr2UYXX
76ap43qyjrKGLqOy3g4e9IbHIqJvQn/BJCHI4UX8KhnoEIPlX2q31zYtttEcbROgQFShrszWug+w
Emz2YPT4EPDQqdydN1X907YATJ322HD3mZvkiN0ncqAAF8kxMlgnL8f/NeF9UmP0QeMHxg6nNtib
JgGgJFprBlo2hFeEbsTNPd/DTOuK3nAZkQcDNR/iIy/CnfzmJLDap7A/qfM2ltcRsq7xiHzBC1fI
H97ECjGd+NVujE2Df6x+S7K7k9xA36y7W15qx9paDU8VAaVoj7u+fRHGPpVnLaCofJvggwHMWecY
p9A/LOLH83eaC5++g70dGT7oALo0WhpnKCZYumOnHi28yLdKRdXJ9JsL42DF9U6UrU8d81tSj6uS
2YnNHZKufR+cW4fAkWMly3ty0tBTa3/gfO/mBHA8PoJqeooxENRt8gmwfmXWpY+/a2Xk2sbGfy7p
C6zEZdYsb1l80Nzij0PhJWzia1ntU4YN9oYHlYVDzRtWI7mbjxnfzaPgwQhpVzDCQ4zxZ3nBF824
zWoAEPjU2jHb68GHMv9Z0CoyDEY6F2fCJO9k3ry5JQNfsxQVHAPk3QLrFONLjdDkhpKV49gj6t1G
R/kM7YfiFk+Gdje6kzEQTWPF3ZYonxalM9ab06IcZC3UDd/SAWL1S8fMtDXtL03AIAZaUZBVD37V
6Z1p3oMg9aaXFEiJfyo5lLb/1AZ55iwwWCZXMze39NIl14KLgMYZZfPgzUFJOpBgEzzkmPJarRr+
Vemnhbcwyno6LTnrKV4Ls25rf3UaoE+cz3r4IQ0btWPxY1D2U99j56UEadpiD/DkTC9kSex64rer
HeN/dlBeYxpf8CckWQc1AhjUR0FopcujX9qv/SIPbm4o6cv4MpWD24P00F5Bh5y7Mth2PNuK9ju4
F+Kxb0zf2EvadavEP3afeWT/dwlLWiVB0hzZftOH0xrE1yPGCWWr8kJnn7o0Yr0W9kuY/xVGtG6C
a44clurTNRFiNfGWNIDGDZmFk7jlbv5UWtSvqPTjtftmpEEKKl2TKR71NhRPfztVe3EGd2vRRwZI
7eAY7t7V7Z3anxz5MiUh0gFaCrMdHEIr/zMLPoODE8N+RAOmhyEoMMvydoXm1BkAmnjwGh13B7M2
bhXqJZVnnBicAByRfC1c54ZqZVo9BCsutbbY9Jm1G7KLXZVY6q1kF2EB0/qRoOFwCDF390r0aMs1
TRQ3EIHfGrkg3GgHmNuomd22q7LDXJUrAPVryaK1y8FqOZ7R2b5Cpkw2ya8NlnDgYp9PuW/Ovxl2
zPojoU0kceRVbQGjVb9wrmieBLjLyqgzxiu4REapV9Nhy02MOIOLg+mioKpGd4O3SbsrtoGZuDzy
D1I/m7GS4W/x1s/Py4WBlfxHB7BKS6edrbk9z5dE9MKkHEHZ+WOM2hEMe8ld3U/opHnqe6S8wKj2
pvsjZrAWONebbokKHdpR3w1V+7KY4W3MB0n/lqUqKHDl11awHzvug5zFuleTNTn5axyo13Kg5aXc
G0ECLQ3CeU4fXIdXXp3yE8L7UZjKU6JN+5bUfEg4KNQYHdEEykpscaaq7QAZrd+Te9R/SkTfQc0+
wdZs+FgsEHENE7gmHoQbjjgCTnXf/I2Fn4UYL2ZrWznGPmrJJ5vDNsSTW1qoPeRZouocSXgMYFOU
kPS0jfDPXtIcrL3eB9hZjuWEubjRIIc6B3cUhDQ4aUxXbuLeXomWbSxc5HW5dLk03cMZ+2896DZH
7MvA1Pl+kic8/AAFCpS8+m7zWpt0JPnhKzBadpviiP3zld3Ck5vSSzMVwQpgjYvxo8/7J/wiXqPl
W8Cvvq53FNBYaw2RWtEEKJjhkPDSEsr8DAB2VRIYWinqJwuBTR7YG6bPfYV3iO3kGhD5MGRQjatb
J5qTbePLUsW+B4Gvpx/OAHYipw/HaRZyu0YV+FTuKohAaJ9kX7lwZ6VnptZd9r1va+NNwbkR3Grq
diYGZixK8pFG7kfj0F3AO70eXkRmoLvhz+oH2HE/EDK8loe/FKoXc3WsDcBzmDAU4yS07t+YKxhQ
XhqGzTihEXBFIKfqd4rJlhmeG9u5efod559eUfZMTBtoGCDzMftoRrNKZfFrkORvho7ECjx7RjLK
DxlLhqZ9xaXuhdT1TW2/n+0/B/sSMPJtQxNNifOooD7KaqCMYw7KCIDPUnvF5LfRA2czFhk/T9e+
CQkMZWIG3Q5cTYKy+we3cRclYmN1rFopiG6HXULQfig+nI53U4MYHdI9Lwtl3VM3gGaRMwmwKBl4
OKC7dwpJ2vbeddGZQBi4ZWpnDPa+XK4Jg0qsFgHx0zjMvQq7ayDqnbIs4ULllUNzU6Y3Syx758FP
m4tpzEcT1xnOiyMfyEWAye4oxaHROov7axjsWkFFwGAfNSopTC3cCRd/V0tXEhL9UrcTxjjeuso3
yOnkGsiB0jpUWnENCP00Xw4PZI8zcFkVobRjCyrfi/JVGfB/d8vLHVkhHu6UZHsD/i0gYk8Fd/Mg
RWnmZlhg5C/vdQMAxZK4omfKbBQ+9+qR9NO6LQsEhA/D+IhnBlGbq4i6sQceKaqBCu3IkuEVwuim
kTba3Dm1qevp5TMRRyz8wbdm8CsuR1jhhnxSUv1DaxmV9MLatmgwuap6zdQd9I6Yaa9cxompaAFq
pfNOjYExMSuthpAIJgAHQ/DBa9zC0S9qzbcrAOhNPVxiIij6qO8VYAa9E/kpt8jEL7ql5jpFQwh+
4qD3cy5lWRq+KBmOdnvG/VJtbrVbbKtIXzvdfEjmH3hVm7GV667U3wNYh+y3JuPNUH4rhJQRB6Nb
vDti2oYJm+76Z9K3OtEMEV073p+03G4q7OKN9qyMYjfRExebMYFxY7cUTtvrLrZoFw/2NSnGhLW3
ho+uy89CgleOkr2R0gSON84IH7r5D+5/rkof2/s+zyXOvK/KfWiJsqtMGpyKiM3+ZVafwupJGz+H
AlHI8BKXe4dBXxCf7CAwfOntvZ+dXyiiSzNbwyjbjfxIis8youFCmo8oH44ReWPGxzPsN2/Qq+3k
zOhhHRHd5DTJ9itWhw+Ri5UgaWMoRDdMa6ewKBFMgja5H+U8lgPXAYwiHGbV3N3HntnF4tS3AZoO
nTgNsVxhbqfK03F/B5scCtJ6aZLvjPUepnxw7yfqturx3xxwLLRfZQ7jpS3SMwvqVG8uHKim+VCV
HEIiDY/z2C35weA9M2AC89PML5hDeRpCerGy6dbP9aMmBmSO+rqdNPwB6nGxMzrVaug6lOVviV7b
VCDZsk+4OfQsBgYtXNWidze8aQgRqnjS85NMtdxTZtMAE9HcLLOPj2mkAvWQXF4JZbwOrvETpsTY
o+iDru7yzQlHsKb2a+ESH68Us96pUYR62zVsr61pGzQT2igllIuRKnwi42tDwmLw5UfMjLAqG6V6
qAObUaiouj2sC+ygUu/Mf/0ANcw0cnkWfNn53Daw5nqgV+yKURWyj8LJfLtMCLX2sT81MWt6jrmZ
uvVVMaPejaylthg1sozTIEg7yqx0YHxm9+P0SsDQ6LhPQYw1yXUxsSa0aBH9/ipTKDtJT5eI0wtQ
U7H9x2vY2pkixLkRcfMxxNEG59VOBVxXKp7CbZpVbxG/37RFBzTphNSwIrgJZRKMk7RzezQSHLrg
VTmJCPnP+HG1C9lmFtbvYXYfy/HI5AOriJLVtNpbweRlpJtqdqf5MqHj4eH/ECeksVaTq8P70g13
mg3+LVTXipF4pabhPaMFJXjraMWyomqvMs9WNAioPDEof2zy2cbrRxFOj0AOwQKMyp4NkmG9Nqiv
oFrkNX+dDF42TZLQf9FVGyNhX9XZ37LjCLNGY3jLrLbwWGytkCDczUB+qQ6i26BV3A37vRyXE6Hs
DjERptTt9K2UScFCc+zJOicwHHAiEkBjyVWmzUYmLYC3lPXOqIMnCyduwWOL/IgHVWe8ZKduZY0f
6o8aS3JN2l/FbSBGnI8ariRxi1TQJqIevxIEqd1QNuhpC48HwxosSmAgJeWFJLNJ7IhU5bJXAC6j
Y1vgXaii4nnE+UIFUMzqVg+jTSe/ZzS3PFHZ9+N2LlCCeP+56GvBPHlOvfS2nJfBCrFwbdB7ONG1
RNKukWwFh3gTMAjZnAs6GAYIxp5t8iYLUYVwMOjaRsi/jHtoQ3JOGi962O2GjjezgavvqUXrcsMv
mmI3Dt9WYn4qeYbIk5AMxh+hbhwaryOqEbkD6ax6LWbD0Fwvna8L7nAxs5cpuTFl3LUxUe5/edH5
ZdnvA/MbJAHHCb4c90UkOOytFeUmrO9gDoa8+Ct09p3GCZ+QBCZwKDI4fqCrZ1/oXL7japPRJjyz
51MQzB3jvTA/EyhebnfhBdtUz3n1Br4ST227X3ysC3suMFjf3cuIWgkaQnQnw2jMEIvbJZZcJIN1
Xu90eHKl2p5i+8S5XbG0y+F6pOq/QZ1QGt9KRFs9hfwGZVEJni21YWPzLumpF7wcWwvVYOa6NPJC
J1IFqZKMTrCJi6NW/XGFUBgO4onTfcB0AEnOutq8LnRoKU3ERp92H6TnAtQTNhwwQmtzGNYLdf0+
cQfuTuqCyd6YwdVCq1fTyY+6YDvCweCmb5v/pHiqbEpXE3MFsYc+C6QGL4LfXgeS6+fehSPHEA/J
ANYuWDOFt6OB9Bz9IIuuczgBdDG2tM2hzabxT5SUiHSUbRMFSKmiwgVQXoP6siyQFBYc2I/r+rPM
CR6wvSAlWKl0MvbtWiiSvRd2BEghIx+N1p+WxnSrXyv2O2hfJuz3io9mNPkzfCsl5uey9nsZbxxM
tosT0ya06rzNiNI0hVQtkB0ChpaMsW2jIFbvSbuv83RpZE8IeiBCVeIYyl8tuFW3gL2t5GU3aOdR
ZY5khTSNa4VIhXkcSAp03NGr+YkyVl752UZpjnbwrGEWsTnvixSfXPacJ/KQckWPqsc0eAbtNzU2
eu1WRz91fGgxOeEzSofz5P4GEm01rOhbJ4M6eA5vWHqraNhUadz6sKedhXmSFuj8122bZQe8z/gR
N9zMFbPzLffPoq0vmRE5KZI0rV/SpkjnXkc4TnKFr4tDYrQrYbyo4zbgddZH7SFIvCg4xslLAVXJ
5BpKWWlc/eEEJVTJtWlXGhhrMgQjX1gV2eNxTYEzW9sSyS0ihWjiUDaU/chR0qt3pfZsCDCxuOpc
WVpnO2FMa95FaB2H7Dtkmu0JLwfl6zgcVct3pq0at97y6Mxs2ROuQCqgB6v6hKNUNr5Oow/1AqCq
12EIBPUmqfHOtfcmBbDDuWfSJsBpCZKH6wlPQ9IC/GO0E+sq3+vp82z9tnIXZv9oaGHCK+mbKN01
/lMrNzZK8KJXGEnMulF3tgQIas/F5CMXtPFY3ZzyyZ7UdidabiVNLb8n8q2bUhPWXkxmtredWGxK
drW1XXDZ4ibkm0EGuKBNlE2zuOcU2h1TFn2ILL+6CjhpVrAwkzJmLUGbgGteBy5JtqAbUonpFx7Q
2gHRj+uhnn7osnVeW8lNKgjr96ZnTRmXEH+HXkWqYWteOijIdg4e2rmw2jZf+u4fZcy2R0lPvhlG
pClHuVO0GT4Z2bcbSOrbR44qhdj4huITm8lR/uXV9GYtpZjYw/gG7yWgLj22Hi34qm3UWz64/w/B
YvUrryNwitwUDNZZXCwrNLeeA18hNOlF2hDS5LPuB1wz11DU16l/UfnZG/yH6HbMJuQuYn4M2Cdc
/j2sKxBuNTbSDpEo9WtM1V1RAMg5QbbD7smCyflzkq2t3qYyfZ4IEUErPjTaX0D1Blsi2t7+Opt+
7OdagbPwQw/8PebjxRNtM8y/pgNWV4vgU+/1YFBirDSDJTd2360s46nFSPIfV+e13LiyJdEvQkQB
BftKb0SRMi33gpC6W/AehQLw9bOgc2dOzH1hSGojiSQKVbkzV0bElOK8wW98KceXYLDvg+DDILdj
kDVmsLjcHGWu0ZHtbRbrO1htGzsuTtmI/QQftyaAOZRwPYttn4h3an7u54L5ed9yZp5D+FZOU2ON
rVjmO/xvnbt2XTidhm/+QW7d27AQ7gaId2E835qko2+WLQ9gDe6PLqWaUeU45xyM2p47/2tvbLq8
0VdHyZQ+KF6cqANUlhnBnp0yyBFxl5TZfTKw3uEj4uZnwi6ZSS3nPVsvr3E2lSEA6tX1eAxAvuL/
5rwCBwD/gk4J1wjvlhvpXciYE6ZFc8+1YK4stMZdI4HG6o460il68euhol2rjbc0IADMmPM7Xyqk
C0bjj6F9zwDrMcl7j1wc9Ay5OLZAfJD90lQ1Gr17balG5CrVNDslLr7CE2DOcaM1teiL7Zi2m/qS
z9jPsUcf4ib7CiwMCmyIzT17umPgdTOvFHRP4xlwZexn1zYqqrXDqWybGpTfjMUHPW8Rh8yvySF+
HahsY3TODDKpYZyd5X+RcBY/DrZMLlsGKvxAPBuEfAAjJY7mPXTjl0vY7fn0hvcJSWLu722LecZV
GPgSozoVjD1XDU8nh26oBzIFJxV7jGZKBIkkPsAi6VdJQ31c0HrEsTsjWEdphMgxALxtkZOX5JfR
18vphJ1iJMYOMim8AQ92PxW6+RNBjAN+CfYRGD/nBmsCZTA1jdjVe9mnR5KBp8jmzhfFw20aXfiF
S5m4ph08SoODKgt89JSKJSgbpYdHeo6YTHPvMxPsDiNx5XoIExBhfG43oFBsM3uaxozp4PKQ5UbH
aX358OeLPw+541HlY+meseTy4c8X+8ZglCKHa9AEwYnDh3bWPx9O2G1IBJtEGOklaukJhn/WV8w0
OzguJ7U8jF44//Pw87V/P/350//62s+f9gt4/N+/V5dzfPLbUyV5C65dnv7TNISYWcwuTQn2o2t4
sr8FlI/sh4QNH42GsoKWJdL/fCgKD293INr+6DfhWs1RfcZ5WJ3/+QOT5VWQVvDz6WTUmmycI9R0
+udhoDc31QPeYIuYTju53unno/r/Pvrn08ShrABHnpEOxTnO/vdBSnL2lh8ZnC3t7OxguUKYdc5M
1OY91mgAnv3ZMgzihcuDkzLrk8vDf30tbIz8aBQDWnrqcavtvfPPR5zjkaGyCU0CPcPmXAM/qpTW
ji1CtW9T9a5DaUKNjYE7KUqB8D6GYEmsOj0ggN5i5dhnf8wSOKsycZi9avtspPL/fR6P0XyOX//9
Cz//6uevqqURPDTdcjuL0bhDw/3Pg5rr9vxXeQyaQpGefx6A8HIS+vdzyXPAfFQhHNjkF4BFiM/e
aq2z45TEany4/Dl4w6d58F/rvsfPwLnEgv0C2O6eOp6tNtL2nsqB7Wym3YMt++TE2PbDIheESwyH
OsYWf697DiBOO+aXSBNaVVZwmnsThzIZna0ecWTZZhrfuan1iUHH2XUwvFYELBBaUTDPPw8EPDtU
ICq0DFU35xG+Gx/SM22pMui3xjr0WnmO5u4ryyJKSyAE+3glurAytnUU/YpCChq7hd/nMeBCsGIf
X/r6ErYt5X0ojFQhkvET9XCmIWG4bwzxOA+uOBTQB4pSYyvoxuroeuzRAoymtTuRRM6Q40B00lsi
9447YxgTTbsdI1DPKUplGtrVMaErOvaNlwi/dzlwqrBmJ95bFic2vObh0QsSjL6psR+YL2/lHOxM
6qwricMatihnM8nZqjesa5SR7hMCntUcG/HJ4tRLJdmC5J36Xd+IZZaRPJYBslk39/ldFVGpiz3x
Vl1mrzfYtOt4mzio9ImJp9HPkcmatrvG+ernWztdSPghFM65rMki6GR+Lidig1PIZMrpAVoaxFmw
pvz8xalBRjc5bB5LC7eLrHp37+RorUOAojMRSvI5z2wH0F4M+ap+N9oAOpIWpmSN1vQAL23ZzRcw
VlKwxqpodvDKzFUqDfdQuKW4lWD/115DISv5n/kWUDlPynZAou/ndxHM+gGkTO7hacusbjpYeNPi
Of2G1oyt2jSzW1XT0TvX8pXXwtpWRQ1wdWY0aZt1tGdLqzaW22MZy7PnrBo7rJyL1zSMvksxOWcL
q3BYHBGH0P+zqrukcjIwYI8vgKGzXQcq5CMhH+PVZXuL+uxx8gv/Ed7Dqk4Mj1mC8h57Sw5wPTdj
zZMN7Md9sIPGffBw3nI2lMXu368BTmPbZjk4qdSorqoTGCFFfxtAqKzJvVf7FGnk9vMA0BV+GN/S
kguL1vHiK0BW2hSX1CitVRsAtBxnzUjsizpo78aE9lyzpzk5WZpaCtOIzkjkxR6wzsgwHsXG40bY
x3dAIqM7dthCXobMtRlMUy3AKRVJzZogOgdefcE5U18aaGKXqgbrp/IWVYWN9q7rR2vl0SdyD1Ol
JAHltHt3kdS6tqku9C7i5vVod5sd4isRYvmmVmq8Y8OfUNmVX/rl3UgzFvPUAfOHqXy8ij21n2tX
RV8yQzeLgPSfiU0SRB0t5rNALIfe7O4MguGjTdua6m0eLCUYEyqkGf/icks552bi3WL6lklh6+nQ
YVEPCBQ+ZHks1nVrkstd/q+msPyNY9s3ECRIRtArHyyj926lQzrJEButbHHsJ2988zg7MUn1uFx+
OZ2PKbULifCwAXRT5d2ox+geMy98BeThMZli3MP3ED5dV44RG+ekSYkKAXZGSaXyK1U0Y1kOY94m
vR9VLM5D99i19Ajgk/LvI5KvkIm87pyN07wiUkudoBDD/Q/2bTSjBzciz81LbW+KKQ7vZdb4W4sd
4cY3B3MD3dY7+IAriSi6D5EMXup+Crj3LT2ag2v96rQetrZ/FANrM150fWRG8igVQVPqHC9V0FuH
UesWPm6a4y+anges+Hc5mD3QYAsHqZg/a6oHtEUIPExFczaSIn0OWgI2SCa87Nkv9krFNmQXcbRE
NmxMiROlMYpLzQD1VjJC9aJnP0gsolljSyS1cPaqwT33s0iFEEcJuKVYGWLr0W06+LC+5giM7U+R
JSRr6FE7dm4KXm01evrs2BSU59RjhCbOIaclSGhTs2rS+sCby4+zGTmYGdgQ9TZssofETJN/3l8e
KR7D0uqE8ogDU4/xpTfuOieq+CcJPsAxbOp3PafiKh1sm+XwJEJmwKJn6O823vVfwmqQIYeJKqV2
JYmSA9vzox6CjAYHv9s2tee+JXjpF+NUfehYuK7tUvNY+hXOYW3m1yyOo6v7FFWmcY1YrHaQwym5
qxs+Xb5GIxq2TYvoQxAiF5sut89BSu++Xx5iB9xdnMzinyt6GuyLX1nzsVeY6Ee665YLbtaMMdOC
/9YfeoIgRndXG2zsoiGIsRAESD12bHVXUxfmoeXNCdsqIQ8khpcwzawrBxjrCqCA3UBZIFk07t7N
bbBJNF/jL03Sfz7qqLh0Ysh2Etl/G40h01KHh01gZK9y6kycYpbc+I5rHTNQAVHcWuuxh01bDITU
x3F4GynivugEM5uPipZBjUtJz4BKddzsfuyHhp4Jfy9TC7ISa8ytn/zvLvbSvevn4RmUxSDScDfV
018oj/TUdhLSn/AArSfFJplzhB8vs7fCSHYNXuQDI7CbZMyJi1CQbg8LXNRRyABUE7EfK8JSfuCf
GwdxRbrqLYV36ZXxt6ByiwB4In8Nhc8NBUV3Igfn9GF6IK+dnnIHszLQNsJa3PrpA6uPIfbcvWcP
u6nQ19GyqQXujph32ehMDrUX0WOj5gPtVWttUu1mCU59dR88zklE/217HPcaq/QpCT9sONRPjuli
RWpzQEH0kFH0CY2kxdNYxOHJDdU6nsiglXYiWFXm69y2kDplhlgGKJlCvQeKSg6zX3Lyw7ul7UMJ
t5Qt7FTtCkZYhVxyASOwsrG/cP5UF7GYSRqfoA7ldCtXh9eSZ9qjbHU90PA3+tYmSan6Sn3/atec
yYWf9Cc9TATorpOkL1w2AqpmxjrcQuQi+j715NCBC1A8z5TMy69qgAkms9/gZ6JzPVfJOlMlo7Li
BegFIly+rTkZu34JUkt04Ebb6NNKc7kuG3wEbhmeg4ECRcNfbjvUZUQpcFAUSWHMzZ2S+tWMcJ/V
5nwxG/3he5y2evq2u9DGv+4rfLeipjC7t5tjIxgN2lhuM9qsyXY6j2XiBoyYtAGq1LsIrpqtmbjW
aapsKqNriGYVuMTAfzIoSIa6+ddKkN7RGjB7xSpap0aVUJX9OrmQSjArtGshOvscTRJElgHAPEwf
ZKXvO7vr7qgfu4/KoH3RdBWRouVXn+qHwJ+9Feudc43ooVrPJWzrHOfYKcdoyt2aIhRmYfSoAQdw
E2vXQQVAZ4yPsd0qygBQa73QjTfKCd5jC2wLpbh3gRM3dA4AmwNmu6UKF8ElNDBZtg9tmhvvAq64
5fdPeWxd67ZtNnnRnQxCfySxYSqKwOHH1emV7Vp7IF1uHJWA8GsKyCcFWAntzM9jrssnjyzjHbu2
FyXjh5/t38+mLzT77GT41pcva+wn2mUDW5V7BhAjLiG5V0vQQHhQiSdzSnAL4El3EoUjteK256cM
sIrqMmIbZEzVr1MxbS13UDvGrVDm8y/RNy9uDHggpDWw5IC6HYeHMO2GG8C7bWLV1UHl48TrExCq
4RQ6CEiCWCc+RRzCVxHjFxYBcv9uQMdHHbYQlZtFrCadVgMY0vzc+GoVO3giNrC85AGUmTm1PUij
4pEnXKHrM62yA+1vO17Y1k7xhRMj3Nud9+VVtnMW45/Zd7BgTadeWvWe4Pa7KSLqZqrauQjlEEef
aFzU731pRBvRpBjMJms/jRXPt2UTjNXtXwMWw2ZKDRocOkyP8cPs4OdKcKKSF2mGTY5oBYZneBop
ft0bCmk5VTeCwtYqN4u3eLK+Tdujny2t5aawELcKgfE+xRIeljjzZ2ZzCnexz4q7CXoTHzlvvzMU
EMmIuZfpa8chAoJt01DE06/+BJDKuvx3ZeUH5ZHnKk1eVKNw0nXhmLSypgy6wHMaayzkO2G1YgND
TQKZHV9ieETuSKO552Yflgd1307fA4aqe606LAGquQRUpC4CMR4ExeG/M57rTDOkS/M35aiXGIRh
PKHW2o711M0m8+Vui1oqqrx/E6311yx0ftcT9g4sboPw/3mhSLitnDrfO41U5wlwgjJBg9jhNs7y
luZAZ+fApttK3Cm9Vz7MqnyPHYbog4OhUEcMrn00eXKULIDQN9ZJlpygTT9abEvb6jvyjHBfpo29
EiaYgSD6K7PiLZkAUfgx4ShU/EOs7GhbB1B5qHT6trU1rgfQnzgNaNQA2MtLPX6anvGr1CVm8JJ5
zcROxoUTL1sgToG276EssC2oqj9292a7esRa3nw1tMjiyeAObpjtxxSy1TE7d+uqClcYvqJasiMe
BoE7AxEszLu1S+Fmz4i4muJyi8WbLPIc7kYTHh9VCHOzqp4NlxO6Esxfyu6NAw9RnYn7pycfQWyE
mwenTD/bvCHpG+Uo/CzwoavfQNcx3FLe36gaJQ3aKE0p6TPBKRIeiPloJr+zyH3uPXdPb8bLlDFU
arpCoiwwJDQpSmvsI/0K2aZ3AVNnafzLyDzGln3KDqb6dFSMM7/C9jb6znWJFi1sSMceBSWj7UNq
OUh1abOnfoHFxUdlDRZ0RFdOTFBMsWtrgvRaLT9XYh+9mriNn+M+GGP5YkOdXbnOuMnc321WeKdg
GfvO9JYykR59YAa5aLd217yk7Ea30DCoA4zOVLxSShNudMLKkEichABnEllzumMA7NSSRk07Yc7s
Iud6EzE8i4y+mRFv7HRDnUf1lI40DmAcHHw6kdh8ob0NAY2oGDS5Ae4yY/pVN4Tk2zjnfqP5hr47
w3sAq+8FnFvysP1tL25O67M3h4JQo/eRSUw9XglttvHQaREzan60IkzexqF/nrh1An5xD34sqNxS
3r5i2XILzkUk8oHXJCu7LG6Z612oR6XY5kELynB9iD9+xWudlpzaijr6k7dcJMqriW4I2lz0GjxH
fkpK3JpN6B1C8xEujaAiiDsaVSKljWBQl0+6xbFhlGtleuJgxn+iePxNFSfmZdChUIvadVliOWeZ
w8NqNp9U0rGXq/OHuZhOpRD7tCyT5wTPqOYQxjPZrJNS5zTIFNxduCstbdovPZi8Y4y6xGXMcFYU
eDhgi8XbiUoxukf9M9qXXGdNuhmz/JddtoDx8w8hHnVfP9VlCSZBtvYaLOcaX/nyxOBMbKfpNFSs
P2FoH0QTDzsVwpLUaftgp/G7nwVi5XCTWnU08+atLrZF8jmVmQuOFjiLM40PIiGxYIUD7mZAa+xH
WyqJ8gO7KnRg7t9tJ5pdP/IkNZ69F2O/FQLOEsUZf2nkfSoTm9hS0e+FGjJOrkF+LAKbKKD7WC9s
XD/t/i6gULWkCYmM4VGs0QqXNgNHmi42uQfNJRCWLdmMrPmdp5O7a20FHSJ8YspCNmy8ZOjiG6WY
pDS6uSA5PaREHg7t8vwNNEFszJGDaBxQ9hAQZzXd59h37rLewOcwqu8GVOfGNQeYKeXvbEn9SZu+
+5EA8UpI+9Wy6HAtqbiA6GD9UX1+wzrXIywuzHSYo5lE2Kvm9CpriL9x5OyMyH3lh5yZEKZv+bQQ
zgM8N5M9XwD7oZf5JqohF8B+ptTNawmwkvo9ewFzUNhcmkqwJEpjHKEOVWoQk+plhwfEp8HBAnsq
MSdzrcBGTC5kL2mzdwAySxFOJdBGsCTURo4zRuP1zMieQhF5HQIKVxgd8EZuG+/ITf2Y17I9Gxmz
K7gHc0kXAm8nX7r6kI3qLmCRsjDE2aX3ZobqzNJ8VlHwPbkM5EAi4nKDHjVZ9hNKG6DDWHLnzj7m
WbX7qOjv89Z7zWiA2w3lPq2+IqO+cK1+ND+IHrTJkpQNgaaCt1ktzn5kXfJU3U2RvpWh1Wxj9ntM
Nh22i4R5+M3JHnsMURwcVKRlFMifBhpYRyvJ7GnQQDV3VwAKH8TgkEcGs7wa0v2tu/pzmHy6O+pp
J0sM1JV99dJIn4riWDk+IZj2dWK8ygvofqYeL7k1U6c5KrGeDPbXa3qWSvYEubxfGupmbe4zpAkO
gV205jdHEHFHkk728Dx39S88PsWm7Nj+x2ZDIcTs9wDw1ZqN2QfeM6Adkb0UlZJo8/txXvEELEjW
oEiDWyHjTaVJsWm/hmloeY8YhjGS4LSgIH56DYg6Oyz0eX/Vlnyh+cdlOkLuzmAwNyuAgxlXOOeU
CRezgd0KCwbjtMepk6QmFny2qMUf745STFZgyls36dK2ksPR2cy53ZzZJL22I8N4eDDbyqt/lZwV
6zSuD1neBDQytDsvTxByJaGzrDvPhvU1Exjr7ahj1gpVfojZ/M82EPlo2fU+FkbLWuABMqZJDzN2
6ZprQP50WPhpvgXEAqC2zDgdAUOcbNhhYMMOsw4ezZhEgWt481p3Tsw3Q9Gt+g6GWYNTtMMY16Ja
Z2ina8vlH3dDcGhkCLDF4EhH9TAoEP+1MB+0F7JHBEGyEkGGd7d99ReKjzWEL12nPlSDxYBCDY2F
aZfJ/mDm8qmT4/yg8uyH5zyiBBeY4yEcj91SrkElmGvdtwl9zSFNZSEQ8A1zmCst4+F61AIzSZv/
BiLOaupHW+3nr9wzeCNHgYkxc+TN2LpnJMpmawfu1aItRHYvTiZNyHpUlKUaX7xf7KIh+SDqxbbf
rB5DBAfK6LyLWty+VTK2O2inT30FJinIJVbPEFV86sRdB0AxxASzDyILb1phfqQzI3npWceCUt+V
qs0jFyHLSmpRhOv+qeOKGkJYK+xCWKxp8ttH9K5vaxSr3Ce8HLotCbPQ4Bl2BhIOTgtkWHKv9uf8
kbkdMaCAaJSRV8+qCjkRyKUrvoZ2JaPfBbIge0pIJ8w/npvRulYSuVoQVLbnzNzN6OiofPXet9CI
RdpPJJoGOuHqfhcYQbAzcCAKRYjfsJlPw2DPLl1ZXLqAyadLV/s1HdlbUZharPykdg4pClUecWeP
W4j9LdAoWr+M1STjncxKcQgbZHnFRHW21WdaZcCqHhrScWv2LoSsJQnGyErPRTLuOPtlGx19loLK
ZJOKh8pCfq1mMHaVBu0QhNYm9xhIlhnqjFkw/oDKHm/CmWqN6CXHrZAt0/WwVA8FN+ko39S0cFDe
EDJgBygfZNtuwINqxvlz6XNqw5CKTYlYN6BGbx7OsUkAJfTgMAq3vPWZ8UdQz0puxBvXkV8/zAb1
Qdr8UMho6ypMplUamLefzyAFVpuS/nNEcJi3HqOUVUeL4SFiyQyl6OlZw7jVTYQdozxiSXd5okO9
s1zIPHXOSFyK9LvvNAhauHYdjvomib9BT2J1s/x5IT8e8NsMv5RVn9jc0Y0bYPhJHeJtVo2nKU5s
tRMuzllR3lSCnSkS+NWmNN3NxDGpV4UKOJj+MVpuV4nglVPRUvFJpUA19PcmxHk8kcfByMZbMo3f
DSdT9gVy7Vke98yO7EBIMQbKzXieMiJjTq+DjYROiykSS1DCjWl5e8BuqcHaLJydiu0e3XMfieqp
EIUO0NojvYPZ8J3M5esQ2sVWGtueEwKXqZ43ijhcbbGv1zagSjvH7JFi5gnCC6Mixg9+sni0SUCw
LA79XyGilwLi0103lx95nU3sm/oHf3Szs9uWd1R+YLWDOJhkbXFhSvbaiEqvnTiGIGSsQomUyv4F
h04rablweTbSwnhlqzndlX7GUGPmFOrHNPSmXHKVnM65dtMbm8oxRx2extBkN1aO+5p6MbbRZ6OH
+GDMQqxnt483/GcScx/pUOfQm/GhQg7qYMRw7YNkmpNxnyb8x46cN6n0yN2WCrQ+Nsu6sLO1DHib
xX0RbdFYeIsUp0F4SDOxs3EVnA5n4ndxASS0CuhgSBqr8LSNlw+KOeBVCmhm8bvmuoyFEbPs8nuI
sn0K+4Y7XEkphonBL67n+CZykimw1GG2wVfosoRVlehAoanjK7NxNxuRPk4JnKF5/J6YeK5G1fk7
l/nDWZjGLU+d6ILPFkhO+qqDRO6yhO4YYZMfbyJoQeQ7mo4qk9Zmj91AC2S4hnMM4L8i7tGRjNkk
Nh50OO/jHf2QYHyH5DHWOI9gcWSwbvnRNbbJkm2VxPTR1suCgVsnqwv+fUrYsIluHAmTg+02z25l
SmZi8d4eWZrV5N3nRXQrcgwtNuM+MB4cVRswWypKcxSS6tg2H3X6IZqezhGOesEc+NgLrK+pcr7s
kN+jKyG66HghJjrZVtrmx+hkj13pkO8s1a/WJVE+l1BiayAW+IdYuVFEshz7XBB8+n6Iy9C6d7Ps
N/77l5+qkCr9mDhbrEfLv+qwgigykgydypJLTuBe6BraNizYieaAIatUz7mq6cSgsDfDrL6buln9
Gu0OnHM1HcnMXLDsY+hXFKplJZUhfYm9F+V5lZkhdxJwgzsrhF3C+57uYJdeWtJAHhp7EhGr76oU
5CCHq4HQwjafIxzratjnjAYB3KcFR+B2MSctf8MnY5lFj+YguLXiBPUWydZvz4yrxhXBQVb1DNuk
1UN76s3vuk3wuebhR5HEd3NDxgAA52/iChhL4bcK9c4MArg/GadGKCqjMvdryscnDD1kIynP6rC0
WtNTzhx/4xkPgXHqJBJpHiL2lnmJ57qqq7VLRcmmzWHldcNwLMLQOUfs08swsU8xCwrOrJ7UAFbs
ueC8bLbleorgPjgdbEgmM0FSvhcC0XSYeoMlaDjN2mezbzh6a+0TXcfrkDaBQ4MhX6Rlug9E+oFe
XEOCgGPbO8MfumUBfBPqE7or9lDAw9UAQWMs4LAVJWb7hkgRdnJ+JZR8/O9NUn17eRjA8A7nPXUU
Lw0mZF203KhLwEn4cbbJEGOtBiqk/QCht79lFZHB2WEyuPSxAlJ0V25NstHihTcC86BNH4Ybljhe
MEvwkmRuRow144CB+/AzIS7CGfSWxx6aU2tfRWm9Di1mzqaxeCq8oF1htY5QkOdt25kueamywuJK
6GDCWcm+y6zYQWa0M4FJdEOHrV5NkHBw0IdC0sJxjGvMijDJGP4Si4/NP3le/WpgidGLl56VBVqA
pA+vQtHhEBnPLm7GlW2P73mZkYOxszfXbtqj3UWfIiFZaXASprGuErBw2r4eDpYj7sPJO1Rt+2xa
SNKMDgEoRBfFcZeQUfmnbqMRIJb/Lovgs6JQh86zq/DTZxXjgs6MhqbbJF+zh9x3EvSWhtbBWImp
vMNtleufS4NmNJNwJQNPvRvclvSQT6+TWacYGFCDBHaYOjMI7gLs9T2QiKCQj3ZPfnnQBrs+jtgB
U2KCagPrXSvhJozX2a2chf/9YGQksWhjx19sv7Q9DbCz41Eoln8Z4d+cFuV965kECFApgQSS/m0F
NX3jQGIlxpNF0/O5n+R34g6/+wHDYVyPijJGWkYJuJtRsO8gbrqG/cEE8DMSQ8jbDtI5MOPCwxYb
EY8pQ7aiXUM5mzoZsgqO+HmubtTWZ6o5ebXk8GAMxPh6A5k2+osJ5JyOUOaCKPkiwvQyW4lBDsnA
zu694ybjpDk1x4KVA23VxprLlKUlFbIeRsqxk+EleB+0/dd1Le5L9F2zYwCtPLqfIVv4Nb0y62wG
xUu6QuJfDPcZHanrumQ0pLFNE/sad3bHhVu3AxqVRx9gPP6sW7+KYiGwH3MugnAgaD7L6IKnZ8cL
4ewxHxC5ExMLGImHb6gZcAvp/rwfC/mUhgySCqR9z0dYNx2fLCntsjl5ee0Ic2NCZnH5FTqzIvuY
AnMLbDBnzncZTHLTh+ba6dQ55/hIt2L4rHzfPPfqMMI7PHVU5oGCio9OP/6OWjdlqBZ4CC/lOvDi
4QlXPS4xnd3lrMxTkLb7RpvXTAVE8GrcmS3e3LWb6ZMBuqzvn1Tbdywn0ca2nYAxyRoK+CrFQIST
5YaWdKQUApBeA/lbiW7Jh8KsS3L9K2jJDvaGfslRf+CxBVfbFQ+ZDXenDf0vVmW0YDljjJm4eXWG
wrBE1xkdoJu+421Dh7cJI7bu2DoSoLsCSJ0+JVz9TaoaVoIOrn1pUArL3L4/sO1AF7DseCOD8qus
+Q/i/KVhXspAE4tWkrQUpPQgc8LmAD0xA12enZKBkGeGFiaTBuPE0PztEYm1Nv/qpdm8ZBXlV2Bu
3XE/6SYcN1bLe5zGuxF3aeXOHMqcxN02LZJ8S1RSM0VfxD2zAcY3olhVtMb5OZjMjip5AVt9y5Tu
rvZZYZV7MfgdV7INiMxFtEwVVbXVxUitMTutZMA4XyY9+D0tPgp3BNYPAsPGNFai7FChQvtk3Pib
dPT37QxOp+KAsTS5veiJRWt24WAQv4H8gObmY7WoehBfei5e53mfZtXfXnsnK+K75Y7cT6Cs+EbI
r5HN4M9klGXMTMr68Ehb/dlMCH/lmLODSLhHEU0P5QhvxMS0s/IAl1aifGXvIbajTwIJR0eB1b4f
5pjZvM9I0WH63v3qk+apxU4EvAKQUz+hkCn5xPlqr6QJBL6hNL5T5ZnjBqIKfVYGpx9kDZJQI6Yr
GCt34Tw/s9J0q4xu8XXKit4lrmDIsxyMM5IIlpvvJoNVwGmd48AmfG2HPvxaODgr26oecn32JrDa
bnIVKWGOYX6r4vfRsI72gEvOEpySy1Jx9dnykqCassEC4V8SZ3GoXjAkI5gxYfrOnH4XMOvhusn8
7fLmqMnKMMkqcFKM4yWu3gV3yLXNxIn7fvNmoe7ULjnBKp1eEsoA16NiZdF2Bad/ncSg9NPxDz/F
XZ541yUErMeORj31q+kj2E7tNkuC4TCXBklQNO3cBtg8R/rda4NpheVtKml8NBBr69CrwNqKWxtc
hzgAGpR0L7EPVzR4KmP9lUHX39Vvc8pupe4B8nq1S7Vs/Mams15XVmtulf3GCmriidS3uTduBuhQ
zC7Izs09F+HZG50DFnaFEdAlZBMwmddl+qc2STvjs4gWGcFoxl1sctSeJZYjM0BHsizoqR4gP1PI
T0ZmGyNOmIgm5UEubNbsa0Rz3XdlxT6LEigkJxTTMlgkJn1IVCOBa+05NEHJslx/3zgOON8eRPFs
lfPGXSaNvfFi5nVAegYlKOqq+GjUv/Kclm/aAEeLLRObKCgjkqEMU5y9aGE8pzMrifBsNECzP5vM
F6eB7JTUEfW/zUhNYf4YFc53MZ9rMikBb/IEZXLdxgHtgj5kdVej0MbIO+ywyfY1bnfIi+CuM3t1
Jlq6HNQBLqLin33ffqU9GDAK3Wjb1P1t2KD8Aqe516ZJQiNSz7FEL6iH8gUDPNGmkDVmRm1dtUW4
ES6aiYccyQBAM4PymNJo2NTw0T5tGqUIR81ffsS2yfHH5xzpaBNr6vrqCUXeMVH12WZlG+XBteXF
bpsbQwmMBL79p3DNO38M/B0aDxmLlsQzXa0qnu3N3DifbkQ2kQiuRYCVwxJDqClDlJBEoRIKo8js
ZSD/fZrp45mvGyzZK30wjOlvLNvXNHZoYo0fR5pDaiskG2vfuLIHvFUopLEPvC12kMGJD/qh2jDQ
GTCucuWZ1iFyuJCWnswSqHmUFO6K6ktjT12JD/tUbsZiuMnMam6GIudox+2xYMbpFv/D3nnsuI6t
Wfpd7pwX5KYf3IlEeS+FQlJMiLD03vPp62MCja5RFXres0zkyaMISdz7N2t9q2pWsdcelaIOFkVG
I0yU+cbS8++eFYE0sLIKfRNRcIPpMW5PGcYsmvcefEAqOdQv/KZKpGxkjXkPZJoN1aMjbCbOZiW+
UdMZvEmcB0QYLKqRbTowRbLq0/CbaLNLmsW3UGsfo4tsgJnwd2aLbFFTmOW1vkZ38R2WdrRByr4g
c/ck1LJ2MBNVa9swFqIH4pX7n6QCmfBm0r0ORhUPnWshhcS5rmBzhJo/zJIa90pVAJq2kfKzyDp4
8ihtG026I8r58qFVLryufQ5Bzw7Av8uAbwnXxJ2h3MaBQYGOyGOMEhDQNSOBjnHb2JuM+OIY2B/y
2SiPHm5EiV4iriV9SXmJcmAilH5wv5vmT9qXd7WkVJcIWcVQe86lZltHNCBZn36EFrzFRHlZfRjx
SLLgj0pfXRR6cG3VRybH67EIoj2i/HnjLhQs0PMIQ1ddgc6Xus9WVV5pWZ+0SHuvFArJNlC3SK0h
hWZOjwWVvv0Ty/RNKVH7VC15kmzKF2qGZlZhl2AaDY2kIh9ZE7SOYOZC1GHOll7LEFakp5IrV+rT
96HW863Z8Q/MhraK0Z2CAv1348HFH3X3HOrYxz2ASlj5IGSSZH5rZItdKqPNvr67NqNTw0R7bMfR
s8jIrgjzgkJsaeP78/F/58umhI2DvQVn2TAxJSADt3GwNwIU7HiAOCDLHioEHJKlfrLSlk37ZMoQ
hQA2qWVPW2PwMQwPTwfFKTJ/BxAmncL8ioVozoZJwlHDEkHHZu2ELqAYS1Ho5AcPW24z3aAMvzof
Z3slFvZgvJOaAjc3YGiUPJE8FstW5pWYiqBeRznK86MZ/Gej6v/SITraiV3MRDIcWyRgTlCGDHGV
LwSNyU4Qfd2UjN35esLqUIktjbC9u6lxkoP43SRXGq8LWFMIyCHiRaKjrKw75X19HmMjX1qU5Cr3
HeXliPVf0jdqwlq3CE9dORU3g/fWqtGqblv1qMNpMgQmbKvhjpd9dHJ6UG6UIvxTMqLgq/c4yj9M
vybAr2zOmcuPlHSOZpuvXOW4KZBqOiR4ToPjnA9YtdeuUP7cjhWQKEpH6UJmWwkUJA+tOMK6pdHo
NwD073kDhwlMtJMaNFeEcC/aoPkwooSBStfv6zpOl2lTC2esESSbCyUEgWFZuuXYivrMFclpKNUc
RIb3UGZKK4h/ciQy0GZNO0CA61BvIf/EdmOmuKuTn5AtvRNYplhqKJiiSYpHPu8PUSgUHnX/1gQj
7x1DhBkSzl0s9HECuuJYntBgJkixQc6VGbR5Q7kHFjo4Rtuyo5pMn8XAwhJswpQdJG1qOOjIEBYY
6748oqQC13zpGjTF1mKW0FrvMqP6VW6wesygZ23xPaeZkc9RNJCVnVXveWYnKFpBRhBl7pgT3SFG
4YwrFnXyYENolYq7XkAtwcrZaDBQmtDdJj73thxK3EqGbs4sihFXRbXqBmx+66pZh6r48rqByZYK
d7DAdAuIwwR7ztygvwRBt+7CmgHYRPEaSHrHIZ5/FLnJB5IWhGJE+q/XGR+jRVZOZgSs92iffSXh
itCj/SFjIT+Pay6BTNW/B/sVgr0QmGkcsFqTgUy8gesN5z0KIUdFw+/0kow6xpwMWwJyXELiUc1G
sAeP5hDogOnPx45l+f6j0UzD4brccOsNjupJm7G0r5LKjBcDhl1qKzgT0swLo30+5Zqx28BKH1t3
ZvpoHOuRr6YiMQXvCgJKqBWqJgaECNCUhR3lZGH+9iDhyeshq0fBWsdKnD3VvY9TShjSnOkoYN9B
ldAvtfqjZ82fzgexbBPDcpToO7cY6JNaNI9RUgQuWkcaw2ZONLrNrXPWWiPmUEqxn2XykjvEpa5F
U2kpPc2SZli43FgoVCnRTx5qCXTY6rJGBzaXvFRaDirLS1XIKzmrFCgT5nlsC7FSPOgK2ajO66Yn
szQ5697T7KoDaJSdAVAvLO6S+8dg8ayK5EYDG8CcYLZsxFOCfXhvdHZ8ZR784il5CmKT4CU2xC0o
ig5SBQCC3Y7LwWcfFAS5WMuSeieaLDOSnZnhY8n9nPNV5GQ28HWO6ol3WnykDaf2gD6rNVDPmQpw
KxTpo/dZeEgoq8FIWbj597Sp1s10oFjJTiqbH08M8K9507MQHg3anZn+Y+XSp5Kr5rINwj89FPmq
FTLCMS0CjzHSc3N1HJKyMY4MOTc6vsAtwlFMyK5M/a8xfC4MDK2MSA4szjikbSTjsQs823+RdPvs
6SCWRpu9I/e8VbZc4xC72kpFMLdo/kSPF7SISOXQUqQoOV+2eAJzoAdB/mNsLNMkLNTmeIqmF++v
PcqfRCFPAF4jiytP7TfMYH6QNi1S74vjC4z4hMGZ3JOf45T115nTxXyd3C5+ODxGhehz91VrHUtR
SFlyvgkgJ2mJsfI9RF25vUMYgXjRy7fU+fw42bbBbImvBQwpUGJtTobA2ERnm4OkQceYwJRWpwMe
2+forssmWrd28iqoCoLe2w1j9FJGjiSpX2bWqxS05Z0LBUP1vyKJe+i7SI1dHlyKl557Z0V5eOoH
T9y24xaMYQDBZ2QzaG+R1BwpjJwwL78MYBIVyY7dA8MsAX5Ne7fb/sCannzTSVDBjwg3uenSZ1Hw
LjS0A3pV7kA5RFo8T1AdcMlQncqrvkY9rBCxbi/tE7uRha6DlIiVC4XHR9lqC8s9u4wybU+76JBK
UpWCYVIlGD0riMbduTE44yC54eDuzebPU1mDtjaR0R0JPp2tbIwwXDfCf+g5GAcK1YZ3ho70laG6
poyfqY1Y+Wb/5lXRNo3QcRbnRrQ/QrkrxB1xmszSIFqEEY8n1FHNuA6yR48yzHzJOjbpcRhogf4J
Gf3/aaz/SxqrkOX/KY31miWfafD53+NY//k/fj+r+j//Eva/TRmzgq3oiizLtmn+nzhWIf9bGLYN
GEi3VV3Wrf8bx6pZ/CddN0zTtHVNkaek1iprav8//9LUf0MLEBajQEvlfzT1/5c4VkUXlk7eaoZ5
PEs3P//5lyk0wcRPNg2KQI2fUZnyWv9bHqtf9YyjKBmBcdLGV41FILzqnVrZ1TdFkeyTSFnYXoeP
wmbtqbvdziqMgztCmlaHtlihCaJy09t5ZUWFQ5zSjoJOWusieYlQBwMpDcwG9YLd2ySfTyLsHYU3
Pgo4fu8BQbCbtH9UBW4QxUL3nERrTdMMIAfvqqmgFEzBSYze9yD0qaGJKVREvLUxV075LuA6R0iD
skETFVXIZBSfmBh8NrbZZpD+7DfRoT9NiG7vXej0naafEhFfE7PQDhOJaxQt4Yghu/KEor1N8D4h
FF2wyjJ3ie0yvWM0GDFhLsuqhnjM9rPMgi3h8owVW3FDUEVYJvNkaNmABsdqnfeVsTTLul+0FZAx
NVyFiM2moIERtWsE6Q0aRa88UC+iOehLRg69ZS/UqCWntgR04k1rlIbLzxjVjv6Mgaoa6isT78t8
jBBUYs+nnOrrSy5l65Q20EFmfVXSYNNk3bjoDAwtyNxRB7JT8w3IvqiIDiOJ2DZjoCraKwGReV2A
fFVyt3qOK4yt7COXwWcmBsZVfGZz1yAbyXeHPVGDnLtbX2jovrL4rAQWVs5BjvFRHHu//FKQocwx
qHtLt9KYM0PawhYH+n9oX7X40zM72/hqc4mydsdGbVhjbRZEdbGOgbBsdN5WJguE7dEwYkSATkFi
5aDE48K2f6OS2Dq9ywuETq8+VzmeRaw6qt7stbKA/WgxpBty+VkwV1xPKSnpoJEMhyd9WQsLVzlw
O0Y6GtsaVEwC07bSSypEK1ZatWp7y4zSTtP8dRCNh7CXrZVV5p+eZuHdLipI0hkJRFX0OXhetSYK
nSgqlIqWayKHan4EWbf0dHU6LxoGif4w7lVlL+WKfbAIAh+T1F3WKuFPbkBDWxUhNo6oxgbuVmuM
1NcuwQft9iTuxSAAq1p+NoHpU3bg5ZCEqZJWIQORh6DbC8Tzssl1qnXQkHUFLRja3cnKEbO4Bhue
EN5Js6iyk0SqmTptTj3T+MoKMS3jaLbD87aG++IjQQBwS65F0ZQsaN1kSRWO3APJhcyEFCnf5PzB
VRx2QiyGpn2KBpih25As1RVfGEaRCsq41109/mzJkolIcV7YFbNP0UDX7hVjaUfj02pAw5Qmmp2q
VB9ypXKOmPdo9MUG9fY95531JUQKfd5izIuDc98VH27+lJT+1ckWDxS5Cu4kEiEWCHkpYvGAItog
5NVhaj2lLL/FIfHr8bMQurTryGolBFNbe8jf1l5yKfBplKn6Dkcng9dZLeh+AKyzd0XS1R3LBA9d
6TFoyCRlX1qfVQjcNgkMH2tswyo4RrDWxfeK8qfBIYh9eNxEjbKUFNVdZrH4gHDEB47SoM62I1wN
m6UJeB92vEy3Wktv4b0P9DBZDm9cfeskFsFEDU+oae2p6Bp+O++MOBS2iISgLwcvESaEZaU9G7Cy
6NlGmsqyaKG3qi1jYRhVpkrcbWXq37RkfNAYe4CudxegCMiU6SfzYMhRaqV8Xi2rUrBN1rJX26sS
jS2jKsrbOpbfA8Gzo2jIRFiY4BSKhoNcF5+5FvTsgIe3JJKhhNQZ/lKfcLUOaIUeYjsaqEAbfSTF
z6qYE+HfzZlpLpFkTfF9tQMuj/IcCBpUMtw1Nl8pjZSWfSF/p4gDtomKACcBv6MhT3P0WI/WCZj7
sVXPaRM/YzU69M3I4szyf4wSj7ZBeM7c9YjIIQGSby1YbpGapBhZaFLahBUT5qlLlSuCGDNIQBXD
I6tL7IUW0Flm2MmWNJ64FpOKY57+irjZDT+fBfyd0b8/ICCx1CRZDODOUGUlwSozvcEZTPnmB+Yj
dHO0erkHpFAyLxiqlLVNMsaKfKwvHZLoMbJcSs22eY4jSHGPoROqLQanxag81TrSVqafPVzFK/dt
8wYHO1zr4wiXTfacqNGKaXHJKFGHM6N0/rDVWtoTJF7KnJl8dUDsxveOLZijK2lz9thYaFzAcund
/UJN3goSsZizTEketsCbTZI6yAOCyBKhwQ1T9oiA9LnqRdZ+SMY32aJvUdAztDBWUFpq5lEtygck
axoVve94Lsebqfvt2tYgm7TVQ05DbxsrbOPM3j8aFgqdMr4o2BPQtw7jGhUvUdJG+NJ1TB4IRaSz
IJFBsli5tIaGCV97dYEHUHzIt2EAitlb0MepTFmj6q5a5V6O+uDYAIWICQEh+fNTU98IvAWIMGBu
xLWqOlWOJqUvRmx3Xemvw3EpisJaamqb3LUx2YMADJkrzeCJN7G2SWPY0L3x7fo9W0FKFLJIIoSY
ZU/bVMoMJxDLXmue87VUEuhRN8MGJry+LM0ivcrCz9icGP2HSX5L0+NPLcYW1jqATp0J50E0hDer
+AJXdoUaKyz95pmV+qWLLH2XyRo5yZl9hC0XPlJES4zAyXkO0r0GEOTgq4jnlf5hx8r4aUXb0huL
ZzXQOja0SbnPRqhWVf9cyP4hZ/17QmDJJKkmEPSff62gvtJ+mRJsWTk71JOZXnDcOG0W+k6Xk5No
uGq+sIypZ2s9e9fRMq249V927bZ7X+7JKZ3+ScvUhayrfHzyZHlvXN4ryxUaiQtedPDNr17p9VvE
UglqXLyIdK18C0TZs6v15WVtqE6m4hBjgM5NYas0SrHKv6IjRXZWWJ/C87eYzlF5j/TGUMg6bYnM
UTuYUzqi0MmugJ8tJcmLutK9FGJbVeAzgYSdxqrWNiwOh0jyyDrMsjWUBdwWTaID6PfWRoYPV23s
jLk2i7pWQkccN4WTS0x7ZMq8TTHaK2GzITRU+1GUkxrOXIWau/G0QdlKGf21m91Q4GGRF8tUiu8J
p9YsUPE8FkLAd6xTYodYyIR2NxOm/rSEfXI94IC61r4K46lYxlkUGdYfuHEu+uKI9BEEBt4s0o23
xusN9sugXij7F2F4svWPXir2VlFgnEz3STs4cFMYtzDrgSVN/PiIOlHhNDcpzXLkLlN+k+sh8HYZ
cUotW9VeqR1TRe01yS0YHOIhSa3i4aN7hQ+k/MpVJKPfG9d2MuXPqoQ8GQGsB/OtSz997EYdBOtG
6eGTinbfFtEWz9uWQm7vohfKGVwneXSMCfFKCjZyBRGUnO11a64L9BSl9Gx8Y10xe4IBtOojaVnl
On1/wQoPMm7r1wdTYikyID/hKOI3M9ozjyLx23HBgHIcWWFnqb1qKIZH/9soGBSjKtcJpyona0Id
OwqEiW5SmZBH5uNDm/YU7Kpz+9wNNaNBQNLEJxl95shsAYKOMdwW6fJakRpHTPILDk4tFQtWmLw5
DIgxdMAOhiVm9GtpGs0n/Fw065xHgJgJ2xwY5eOGblhEGA2JBMnYgPWL4mVga2CGa3WdtdW33n+H
aJLIW0Jmyd6NSkO2wSs1CB6Cs5F8xiEwKuqxEiie3MF17+EdsqZNkL+3KLts0R7Yus+yyQqZk6Wc
Jh+9uCQ2/YZrIXvrZFCRRn2qCVheVdndlJmgDHm0lrP7kO4rsMTmWDNXFYsWFKgrIfobzkmlzII9
4slZF2XY7XknIVpoEC1kAmLD3DwWhKvj7Hdc0343ehamoXoJY3DFcs3ShVqxMpoRb3CSYfJCKx+Q
WVPp9pYPUVkSqiNr1IDyd8FLlLJ/1JoCF+lPDblNh94pIHEjidIF6Hr0uT1pJQaQTqlkS4pBuoFF
XvFgDiN+Yq8lK4hhPuLnQoF2l60MnXFoTypES94q8dFg83syTEIXnie2tani9rgoaRn7rULTINk1
BtAGA0MS0xXgzF27mc9+0+/moz30CzBiLPqiYW/WSA78R9nYN6GNF7NUCAjAoJPUVBKFdQjeitA/
6SZL0cJAE8P5SsSrch91xHIa5l48hOLm0yiSMkZSlT5c4zH/sl1fAf1tMZntXX5NKyHES5A9xezY
H3t5zm1JbI2RX+Ru+IBvhBxWiy9SnVylCnFZ6eMwZuRLd/e0WmuWtKg9fOZ/s7ZiXCOBd/Bg95pR
cyKJNZjFxm5oxGeolwdm8c8QUgr3yVyNVX/RFJAZ+5n1bJD9cSIQWzxUkQOMDeOsiD/yQn4Kacr9
Y0qFE5hEbJ5KYtxEbcULLWNIzCufEjbBaS6ISPSo34kqYDkfDOxYoQKmyR/NHl+2SfTY12IVu+q3
WwJ1wKb4U1bAHaavmQnNaWbZXF81b49dR8iBS/fuBfa4s438q06qetP7yZ9fSJ+wT5hV54VCZyYv
QkVNNtoE/se2zWFiZHtRJ1RoQ/reV5K6xQ7lRApoulqXLkNk+2tYXATaSdCYaNFHpEIs5fpBF+uA
Ou9scMKL9ozKeNbHeepooD4WIEdTJA8m+h7gLT1MO57weRIjRo169CuUkEw/jOiKfM0xQXNWQGcv
URBdwPi3TmFmyzRlLeemgoaD8b2fEzeINlhTSC1J47pzUoxPrqEBxsBikOiJtGQaW8/dJNZwb/SD
k/TosvDWOm1RbPssPfk8lHX4RGk+TyHoSoCcOmTUBlEesJ/Vh4061tW8g+WqDLyRoG4AGPCbooXj
aSDKrD4C1La6FRfMyH+381tPT96RqePhJsg1kgNvWX6dQGkGe6iI1jX4rYrPnrTE/mJrJ4bgQ7+N
Bji4m+Ke9RfXgie5rBBMGTAp0Tr13kc5/glAe2AscTuas4HxMJUgKN6dR7eSG+VceNBDuS6D7hXi
BCxPUv0ZD6e2imc+E5kse4PuQxe8blhuEIkUXfXkA5TnIm0QnhwJO3m248NvNlAX7fgpBW+MJ+j5
2Ybho5/4kIV7HTizI41xA1058g4a+V+fKalPF/qPUjd786JH4t4ahSwiZJVqh27RfobWQc/WVvAe
uX+uBBKVg1I8pqB19smzntuHR4VV4qbsVsW4UIdlDL676r9cXjbl/c6Kh95vpe6Sh4scBJK2sOut
Tu6I/9TSR2xeD0yzJY2h/y5l2+miTQSNmsYKUo73qUwheFnfN8bMNNeENZsgK3UgSB0WqHEBuyJB
WSF31xhLMQGXgYBAxYomSKFFdktZweh7qCTOUO70NXP8MXwLELUnHaFx2mwp4wmWUN+36meCvkUi
tNLu/lp5X/ZYPu1Nb1yVonKKnJmR+1mQWqkuud57iEn6tgLkZHksevJgUeYrT1nqJZmLiAOl5mwu
Y9J5KaLEthk+vOazBAycMfHulItlH6PifVB5ji3ylS3wUQet/7SafVX/BOIEzAGNNOESYmmXcwOf
NkdMumuRq2o9nUROVlT3WesaX9avFucURG2A8FhSn0V47xkqTQ/zy1cws7DRUUhZAdoTDBcd+AiV
EXMRNmxYsV6xt3fjLzc4wzmcZWzT8+LL7BdpunLVvTXuRvHM+dK2BoF0mxRzLuYgD8FU9SUne8Nc
aNERzbHiAnQfkMCFrBQ2A7oFfc7pyLhIlc5epW9ypuyI8HqxlQAwpEtwwSEfsJiDNkIiBUyI89OA
vw0T+uBy3iawKBhWmk+IBCFlr7bKvF+dMY8s/UkDUg/j3Ki7fEpw2cHAV7QfWJpTPzsz7VUIPALD
fbsMpLXbbc32J4mOIm82XmNdMJo5ZXmLmmEBfx9HyomjopOuefdnWO7WxWIpN6fKu9GaF2RUlLj7
aVwtChUXcLBGDqpRfLTqRtQnydiC/OILZB2ThAJQRzC97Vl+epKMshYbg70CP91OXsGQKSWw7yo7
uyxS9aYAYqKstPbOn0m8k9Kf9WbbSAtudtiPXPzvDahZEIYdo0huMj0gJJnf0S5A5lFYtfKx897s
5C6ZV15Dto+muYmlDxNRqkSZB0gPnPW3KG5KuAqSS0bJ3ltnM7tW6l2tNTRGMPUBdxXRGt33usgf
tk2i9drLaOCXZvImcA5Kf37/a9c7ScAkXSATI+KmHs6u/5DUa6pd/2kDG8eI/yr7PFBnBme9vZT5
vreJCz7Z0rs8UKv/FuZF0c51sxmGNbEINmgIjK3+JWbd6rv3uDgA/5aYW+9M4x6R2RqveT182iia
dLZfKr5FVqYuwSPj04su+Dnc5NiFLOCPHZBx+j8cZ8CXOcL2cvcyIPJLa5mVX/LZChTV6OxqfSVS
p0N3EC95lzkAcULNeGkLP2bPClS1iCogcQbLU8n/u9EH9kAYh9HEX0sBp6VfGDix8uCzKc4J2zXe
Pk25ZMlKx5B1sEGu2Ad7sv+eo+JYg/L1L3Jzjau1hZk2XhvDPSXUoTtLwavufqvwOywAVbYXTT0P
+eWhMxvyOIdJcCN5Rnzm3qtpLxw05FXH1rENn0mwG4droT2qfE8YRlcvERR3I6v1u9Ht/8FxMZpK
fk3vOtg3zpgk2SbioPi72r1o+Wemk0iNwGA6Xj2bIm9mh4ydMBfdcsm7pbzbVfFTeHgu58yY/IyW
UH5YzZeCZsDLfw3C63mo0VlIWEKgXLeOqx/ZuefGSpGdyX2kbV2k8XAYSD4ea/YUmyE8iugrVdj2
OPz0dnnzED0dteickHHQRoh1Fkhf3OaU9BaC0pjEuZBAnd/OezTeSUtvibIRJMAhMqbxgjXooDCl
8eNtTHxkc4w6UnQWLb9UGLysjGXeGd+CB36EOOOrGuwV9WoLlDXSR9DeS4pmKWTy3T+aaJt4B6P4
Lvr7WL3FAQ7HUxXS9ZCA2nC8Al32fI6bDg3i8BMZjpx+a95bkDxqnzgBvji1TT5PceQZYQxPjKxb
OQMq9f6EBwqlUTQD2MylTPg33x8kLwuSSBg47njXUV6o5SYP7go9fmp/NvV1ROONl93fmuOV+4t3
Bli7ldz4VJBszEmd06DHtgfFBSsJxOC7U6h5mNvZw1eds+HnfubeHIq7BY6vO1lU4/xKfARjthja
WwwxU6qnSzHxttqwdePN0H0lXDl8fxFWdX+hzCFurMgCqeL1ID109VfxVth+kDbn5QI7IpeqWf/p
dKxKfayjt16tgU88x11Z3Rr7XTMXGRihHDk0UeaucuKh85K1aq1deZMNn621jsWebXBkLSFHudSZ
0ndsEQhw0IwdL4rfBFwD33Adtg+NP3GRFQqqhQ+lDQgGh2go8ZfeYiIA/CMVO4GafF9Vxn4lvtSX
OxBwoGxl/JrSIra/xuge6vtwerjNFdE/NRQ6CpMY9hohIz06GLTwAXpnrtcovVFvqPJX12/jAmrn
KpVx7PLDQjYE7+AUwZ3YUzwAo04pSdLtXSAZQgdPo7r3yGjmQfVMHnUy79il8G2gsNYwfbeHUtt0
6k0iXMNgJFvGxgJ/yxyVyoIKfF7kezs8RehJ+HN8XibmSbM9gzPj152LdhN1M25m2fo0Sol11s10
QWDNo3BFWrlLWgJ8kR64Oz8WkoEm+W6lewdFWckv0LlTZWlPTPEqcfTk2vWAVvcaUx5l1cmHokcY
KD0GNIZ8LB7dWr7m9gvbcwM1fehlwnG2tUFw77Lr7sgjjeobtWJdg58i6hVdwJxx2jBcunwJaIti
41c3D3EnoWZasRzkW6y6b0Rn4AClv41lwKXUIVyIUrrsq78Reni/msKBBI2hz7lGnJi/8PWFWj3b
EDD7JpqCjF3sEofGdHhkBTo2ZcVkhHyBzNs0br8GeoNvcwk+jZIOWZ4gnHPjjgfLOrJbNKt1yVdc
vla4r4lZg1jiNEQpzT1USiv+rhTIEShsBlNFijH64EuI/E9mfMF/WXnriHRH9Ckuupz00PSHPnqV
pjnzwY2066olQ4y2IjyH6j1cxiSvDzt5a63CcjPEHPS3XP9KgodRXrPsLI/r1sdOtVCtbdaTCePg
NhrMnalfRyoFMu3aW05TiK2iiR2rfWskQkeOrB9IJSeYnWFVGL666BxWt0wseckpC1qSdq0EUNFR
YV3xHKC48K6q+VmR6ZrsI38ZsJcUySZFtYd6F6A8ObExIZAqHX03nvr+kcQ30Xzq6reffwBfpF1I
oBmvdUTx/rk09sDSYuGIP3W8hcY7CZf4BxnfhH8FkDgGeNqbUZz74BrHdzc/WvU+g5FEvBPa5b1B
WRPurfoajKdW+0VZiNbDL2BfLwzlpik/YXgL4H5uyrUbrpQZG0JgU7OC9sIZIEbuXWNHfldO1irQ
d/kQBxiVViWK/O6vQiMSaJzUmPpITmLy1SeLnror22XB50KwxFVpvd+VHAEbBoBl3r/Tugm4oOk2
R8sFvAWQKH8t0piZ7L+D70Fm8kAuM6dpAoD3xHTOn3AY9rAeRHqy8cdjYB8z2rNA2XqsY+1HHe7t
0sEzFCJa7doZyxHkvk8b1Jr97JN91VPxrOP4kmgKj/I3ei+Ude919lQh/5j2BwQ2vudyuivTUxE+
PWlPiB8LuT/VPuTyGf8M4fTMKlxsgPZaNU5TMNvgDXyMHR50dFf8Xt4+UOmn1jH8+241JZAwFx4/
GpP3iNMTX6oqny3lQO6ABBqF+qtSV5qJPGnFXH88IQfm72ydFgMdOcFN4lg4hAlWqJdVf6B0128D
uxClnfctKVY0Urhc7QK3FBPX5tFI74GSE2QFOsAPZ4P7m9AJlOEbb3jSvZEuV9b4BhxitGZaccyR
4Wj5b+/SMWNbiZWzEG/CP2TaG6EJnrnUNKDxu2jr9m86d3wiP3kkq5gsUgoS4ygn77aB1SXYxvUN
hFfCgicN9ZnoXgPD47A7R/qxAdOQVPq8FoTpxAXUHeZH2RUaKGFUpyjdsm73ILMchrmES/NVA4b8
0IM72BdPrDw4HCij611h7ZEIgrqnSeHuKCNm8lTEcPPF+OT8Z4K9+srmbKOGRUWm0vQ14cpGLuX4
2o+LNSdEt9qJ7VgcJI4j7+xnBz4szVuPeOb8Nyll0dpyzfw2qKz43jEsOPkO7XW7wC21ALFMZkxM
TRyThLoe5l8VA9F2ydI/fOTmWgVHOVW02C3se4LEGm84GjKPL8yvkbxTj2TZdWLcBbtaes6Yi7N0
P0yD620oX03EoMyiHeocGtX5MF6SjhIcAieXQJ+VCxBOe7tlbmsg/dtzi/bWa0S3XB1T+W6rG2lh
zxNWqnJ0hpnBOAagyFJZygu5+IY/Oi025hoYnKj9bBs04jHDeEacdf9IXcLSbnr+0uuFj3tt6r7C
c9K8vHZYJNJPBdhzwJdgDnsWedNXp0QDZu5ikjpicZ46IBhTvh/PAvuZh/o864gLQRNoO3axVcOX
HJ9JlhHE27pfgSUzBE6djJ6+0gCFG+w+wquZfoji2DpfMF9LfUGH3D8LF7nuyjRgbu6V7C4YrFSv
YdhYd1nay2JLoAwlNJVorm1G6w1uQpZ9ljpaz8+wO0rGyeZNqBSiD9aBd/GoMXICEXgB3UUtSg4R
+YA+Udtb0V7y+i+s/lTzJjNSbpHLWJOxqqTdSHej/8iCd6X7GfgoKm5gaNa+t4jKz0pscjYLPW/F
WlHerfE1MgCjinAUaDdm8pJM4jMuXvzI+R5kgvxFVNmAtv4poFkPMgqz0+2kqGQuphFfmXmglAdl
WY6YJYY3ng6FDGBiMEeVp55HZNpE/cTMo213q+Rv9bjk4fEpYgjkMAA++LfBfEj2Jpt9ueUyGdaW
+aYHuLwOkbHNtAPnW6y++9XFTD7ykm5/p8M8IzDJXVvWazCY5zZOyfmpuAw1GNOJmyXRfMsXWV+m
9nqEDICfdUqI0v6LpfPYcd3YougXEWAOU1EklWPnCdGRUcz5673qwoMHGH62b7dEVp2zI+gNkX2c
owyR4dlaUWlsbTiyCu7RBCFn0Y0cRReYXZU7gJZlhIzqs6V/GHO+4SOVp11V7QwmjmE9osDme1Ik
moQ2WocRlUTZ02w8KcuhqXaVtBf+xg7yYsAlUqLM9EEkeV+Vb7CTiQjzdYsiiojakm531JCYzHPf
hMRnrOSkN5605jjSB5VV/LQqLZ1bTfLrPzndNf0WiZhaB1b+NUi/M3Zqndwp6icsOAENvbqKUp5g
TH3+MLhUqpMWBWQcM74CBZGtV81N0NAQOUDUWRQvj36tnkmosYzfVnuXH/eiIXXquZw9ohCJ4DBH
4vS+ujDHAnJmfzR5FRrXUNfTAYBQfk7rDWMpQTgt7kbKYR+E5ZLvRSKeH1P1XVF0GAfK6J/t6Rjm
Jyd8SgyIJjxtb+K9dyAdOaqOLNrtn0nE0+w6JilIe3LpkaMdpsYbCJuLglxVCEbkupVPakoyfb8j
KgxcjkBTosqKgohnf6EWlua08mqbz6W8xxKnr6VbDdXefmipRU22Tpw4CP6K34tn0NmV1r6Oj0Yk
6gawx2vvRf4sexkQsr7X5ychlZIYbUhiIz8Q4HymNGcnj0cAJyiifcE5khWvPNj0Q/OL9ux4myF/
jpe7k31gvTLrfaud/15k+z3latEEJtpd9Mmbmk3DovyogeaBvtDG6y9kYZFBFVKaBiq5fOTWl2Fl
KwKbTOfS1YCMw30MvZRNdsvT2TqHSQRywi9QOhxOVz367RGB4f8jDoYfmT+EF3XMoCO0s8XHmawu
scFQTXcpV6DKnNLYt2m5L/6y1uvv0ZUxJ/imN/gIngn4BjySQFH1tWpZ5ChxhUOrqIq9kmDCJu2n
1AAgto8q0PRDbfqoEm08g0xhhFi4nUVpbGR6BLByrlGr6tnrlh25TZGwMKxlWiC72GD53j2aquur
pf4gTSd5+ohsGDwAFdHwlIuXG2qhwz4umYd+Zigiq+JSzXfKVkfvqya9yGGqqED2+wYZHLu/6mtE
Z6abUTNXEKKEGl569n75C1/18DjmAgQwydsanwg2qmKeUxeueK3jpssGg1u6Z/rCCjt9JBN6wwra
IX2lFXfdqGfx62RsIN0qQtXxME9Km7kgiGvZ2rfKsRUXOlnzavhqOOeayge7TA/lY9d+Ds2x6t/4
qMwBHF/fqaRFOvYtr/AobeDEVkPP2+EmXedr/W+H+egxv+kxfY+exBrEHz+IxPyVOe5H/WeR7n1z
to1PYk6S+TdCID4uP7qvknp2ezhfD+nTahr+eXYNl29s3tb9ptvrW3PI1yqfqAN+zbbtGeF29JSV
ROCgsGN1+p8y3bPxOQK+dewtMxZl4HwMde45ChXQQThsDIHlK5+ie7ugZ4q0ReKUH5lHq2SAZ5U+
GD9lA2k2y+QnhJS1hz7d8pVZyS2qT616lKM3SIAx2YC2dtWOUvuuIQWEvbnZ6/SguYj62VY34ZaJ
kYWdi1HmNomy7ZSGdOEhXaB4TpvvU/QVhRDVhOXM0okEBj6/59gErEpwDlEa1wJJ14/LgPgMVTjW
G7afmYRlOscioq0Y083hmdSxoE93cVAShrSrghHZSzA6V21+wgJFvh6hVcpNBrzIkx9VhHiNQdYe
QPcq9YQsFgSErDnkXe/6J4HjasB9T1cvZqFyTWo7BDWcabqnezFLNyGtXsYbcTeuyCJ90qtLPL+K
02fIntVyrwejJxNKYr0RH72aMqLRhowngDj+5mnyQcPrKzmGoFWBteaOArH1Q2+ZiReXSMLnDrHe
qbTVrGBoGcuJB0yZUVGrbUeLPX2FOQFauzk7pEpXW8Jd5OJWTk+69Bdq9zB8IVVJM3dmj1Tyb+6I
+Po2kw9NmQEOgFGoVfgLTSjD0y+ZGs4FyAEAzjGO7JTMGNEERvWekCWgcdgNv8hAV7GbIAcOoDP4
yUsR0ZISmc3ff5CnRqBMEevE9vyBHDHrS/p5lNHcrYTnfresYdyTY+9JqCWwvRK8GnTySQIWMvDM
gusUo0cBKSQoRvVNEX5H7a88Pdcy2eZXUQXe8qhg+GS1pFUivBjmV8ZfPYw9AIc7Un0Gv9my8KJu
WQOPAt25DjmGm8d7KR2xDerEv9JF2tiwLKKdknrMyO+Lt6a4GdPb0pzDzievk4HhR0XsJNUbIOGC
gz3ttq3+VGP+isurjEwwhvZRJHUvWcS2rXLiGtZEgaApBQhAH3ThRsYfxjp0thmRt3FQYaLvZWIF
4GMGh5G+OCaEYof7qTzmQqBBtVYa2axqd7t/ifw4IGKQOH1//HF+J89wFXqPyOETzUht/0ZSdIha
agzIHRu0b1nC+NVp1G5eKA7mFO0/ba6wAei/IRWZdhuvbNV1C0C2SF9K/9ZZNybehmUk9uRFkCcg
GjdJItTRV+wXk61eGxiljEDjC+yqQ2YGRDvCa6sr8vJwiJvbun0Lq6e8CMoL9nfKKFZKWTBhCMA4
I4Ck3ZCokhjHKNkijOeJUJCd9ns0v0ShXHDFUND9NNw5anHHr6njs3lpww3UDEj7JS1uPfnntuPm
Omn29FwQ9nyvYOFbyDj9HQoI6c0UHTjHyBnB7K9xViXbSjpkCDqGFfsKsfra1pQCEhjovfIlgiRs
MkWg5wnvbxkbJgk/sXyf1i0poIjNvTmIqSnagqcErXns233MyqR9682XUJrJqJb6ntsIVynxDHyR
2J44dqJXE5OV+MEV0BOqyEh2Avygrq0S8zP17sJm17HrRlw1ErpCWo4JvWh2dbF4qtyz+DyRY9gS
FwjSiA5jo1hfuf4bjresOlR6oJcflSX7Om4X3QuTQ+0cR4o8ypsATGRyorsHq3VKGk/93DzeRH95
X/iikIBl6fHaWz+99V0NX7K6HtQjKkcSlna0KnNjr/kUQXHWkmdhPwtIWF73GU3eiDdMHgEe2+Rb
j18e/fX2OqRXHUdCFijrxGPUWVjyzGyXa1xvBrk9jNKYEUv73mkY4K0NS8/jyq1gA++JHtNOVBxp
iTvBuj+k7wyWF3UWBy7dUwNfgoExmKuAlGI8QZ0H1qPbLrroAGErtBFyBM7fnnhhviFrHYaqm5zr
qiPfrFkp8NyVQh4v2PrOgGtvNrpyjB4n+A7A6oFlgT9UOMRJ8typADw6I7/VvSU3i+A1IihWrSe7
6L9XEaDjQtLE1WK4oKZ5rWJgIK+WfzFwOl/lKkQHMR4eugOce4kAOxcsR/jFeeVOoa9BghzU95oZ
MUb7aKGjz78IluHjTdI110GgOO8gBRDnT2H+LU/JYYqQRRQ3qbuAfJHxtO3uM9Q3wy3XpH2d8O2j
JXX7FW3Vyo/ZvaQBp293amr6/pC1rHRqRTO/ysFxja+anLDYZdoKv2oS5Lqz4rwUZJWoKoeGvA91
ttPqXhN58JC55ms3Bn2Q/aoJcoQh6chAkniD3PtVRyyV9pZbv1YLGihfqMB2E8PHTgxi/PgCcF6l
HwSxI74gipVIuwL78CZMzi2CbWcxghJhfUOe0INzNeaHavifCY4+z/xqus5l7zracxn+6SR0J+Fm
dI79LFgxDpZHb/AcUJEbxH+j5aEAIFJfN2vUOJo7BkBrAueJf/+/YNQXNEHp1gzy8f7vQoVsLDaO
9F3xnJXTt1bplPzt6PqtyFziIe7/Yv0jWkF1nFnRsYLzB7lOfXyszg4yKZovFOsZKSSatYjuCb7g
chORjpOOuKCJR2nY41Xpw0h3Fm2tPEzVbrg7Dsd2zgWQ3JL4mC1nEq8hnt8e+S84NmEf/RaeHFpf
AoU4a8NVucjMEaBf6BMdVCSRFjwoqzL4VKPyjy2W8BpXXCgjmLbbegqSBt6GfDg+UmdVRd+WTHoZ
9WqbHIErGXvomms0br92tIEZJVaUMtf9xN7N00SGd8rQNVgkk68+5n9cHcqaDK6WAK7tAlIm5RTB
6byJeIG6L0uE3LuR59g7IdHMEWZNFpybT7cMSCuZ/sOL0lXnJKPL06Frpvwcq1fULbjrTrQIcjKD
T657nNgecWPVuIm5ZswK1BSXDeJ00nNZf0EjiX5KordevSbzR13+qNhX+unDlJ8abEog+tbabE5M
bWFxS+BJB0QBAnwzqU0VDfBy8RlJeDNRHicHc/I72mWU9xnF8YPkNoRmgNZ/LY/Aw8VnWH9ErDDA
War8pvPrGcseBSvyRHKI2GBGQDttJbsyNQoiJCsfXo2fuX5Vh2TVPraYqefTWL2YGjK1Fjdn9YNF
qXECYp/14TiiPuG7rnsfyiNS1vrjvbJPSaCvLetp2tjbUL9LxZuaUOBnIultMc9C4RlIpG4T5zKr
UIkHBhjeTXjvabudzgIRVhPkqtw5RvSiko0gxd/D49OCgJiiai1RjktALZ8UJ7JA3OZ3y9ol81E1
npbwS6vO+XwX/2lH+rBBGArkQJNNFAIHnxTfHLL1Z5Y6ZYukapWbN7YEnRLpcC0S9EBplTcdeh2K
NIv+puT9C6aW5CsfaR7LxkOlaFR0ehUu4cv8yMQGbCZ5jUS40UKPxgINhUHZfTQhAB3UURnfk9Fb
1A2x547AO2bo4CnzCxAsSU9wYj1bxQu7wOpBXSpGjE0WPLIAUTu8FCPxVpLcGksKkmZkq4G8K7Yj
dLyDyfbmxJZPxxVNO589qsaPFoZ6kYnB1X56FGJW/LGwic8DyYfh6/IGedhmrwrfL0YjBNp5zIKz
lyTMuaWPQWDpHqskL8+kM+MEPg3T18w6PQdiP9L4ST0uw/jYrCdkoDBRBZwl1MI8e0BED3XPvzVM
3wOSE7EI5ZUEkgu+bF7E1W0Mpw/kcToMeUYmUfMSlZdWPrN869lPTDmznL7Ey41dXyGgqbnnSJYE
fNE/bnCSEm4jbEDUFLSwcI6fo7XfWN4IW0fFHzcHp42fcYm3HAncrfVAcOn4bTTDWvwsAKzo1xRg
y/4s5vpaoLaEMMIFRMcSMW+FBFdvb5F6baE0FU7m4RmGrVkOmP1QwEqbL+BKg4mAN3HUe9D3hlWy
AEQFlZXRnHn24mpkmuuB1J4UkmH7q06/UTUhhu8+7fXgqtqKnzHgTVQAn2PjGS5etvczKUb949RI
T7QuuDxv4bQr6JrRjt18DpkV2zdZvsjSmfw1tBs7K9/1axTMznlwe6j0q9pvwkWjuGnbAfHA5q7I
eWv5LeE/BNbkLesElpQq6wF304R6XP1TH/dG9sP3WrqhjLL4nKf5lnVk5FlPWNpJzF2gHIA7Evqq
6pNJtSS0U6kXpKmT9cuRITOHLPdhvovzUX8EYreLnZWzxrKT7Kv0YpG8MQdW2XtYQcHe6HfdEmWt
Zhs8KwxCdXXLMh5d0QSl7UXUgPFqmefEuFtIVrOMROvkRbPf+0RbWUCSl8j28jU0YuRCEIkZCt3Z
lH1kqFTWk18nW+IIu+lNSU64072avF+cZW7iD5rv2IdI+ZLin069JxbrzSVNPySMco+O2ASONbsg
ywTkII2A9ur3GAEPRwS5BvYH8Svk5tJH6vhl0FfwWX5bnC1jrxR7MG7BYWCXEE8ZWiwwD0/kH8fb
EqSk2kv5oRkC6+FnMMhZ88MWyBOfOjzuyTcusTj2e+esGIjgiLpkNClvFPc0q2Sd0Xmxkhmz11hn
HX3XFZvZif1Rfx0hmGws+U8pOSTTrRTtlweQI3gmmtd5ohZnixmHZs/FN9Vryt9faCIze2IHsk2m
s7Gnh67d0Gkw+bPHz4LennK5FfaKyd6KDuSvCih72nWUWXTMksPKIFyGQTgTxQ+cHc6cgwEzwM8q
8e+kKrKuigMXPlbyYaWxlfAVTFjSbPHUFyxAA6NLl2IBdaNm3xp7hwPEwDX1ia8MI+6uf6Cmk4A1
bJHWjD6RYhjQ7eUvRBNFQJ5za3i9ms5kw0EeUd3H5MSPmPrDJp1+2yuxEAzpOqH8x6z8I78OPUdG
So3qz9YMhMjLXFOqeKjYxqCY0FndFxMqdDxaQPrK48jEgNUwSArC0BHbCoJrZL304GLSgyJ9hPXX
bL7Plcmq03sWaVFdC9iGiOYlY+Kr4hZbBlQwCV3dAjqECXMlK/uZx3c2po1e66RK/1gy1qYDhyvW
G17cYWMSWxfUzCcrM5i9aro7MxtAcaLicoZ9Vd6JNkXKftfYPBamxB6AVTrHNN9JuR8/DpjGNPU5
Yxlabtrwk3LCEG4kVj4z308AESMaTC1B2k5oeNoCMfP9I7KLs49GA3VzjrMGgkxFT4JfaxpeIyWg
kxoF0yTcZqsy+W5HWLmaZJC145npvmWIgKITe0W1MP8wkJCw2A3w2fK70u4e5cVp3sTAVf1wxHXJ
e2qxZNvsfgWvvIDhpzWnMLTGNJK3SjRkC1MepQjLSFWMePVY71ATye0HCeuErAZfVO1yD6HoImRh
i4Snw+c27dowdhWG2YbIJgnSYlWg+wxSIpV/EUjgorSgMU8owcUFLiBr98uCJZGJ5vuHoLWHxiRn
FCG/+q5lkONb6K5xuPEY9BSEkRZybx8nGWnqWN5StFc5Gv6WgxNiyiVSYdW64TqOD6rbArXeBHFk
2zgaEJtrl9JCfMj6YXWor77U2TVy+g2EEudhH+q+DtqMy5HRLKl85C8yQggn1NAtgXSLY64l0BZa
DZRT+J/XvMyKsXHsn0Sm6vIadh8zbHuBkF+8J46NMogVqV6N+fdMih466kS/E3bmz3yPPmgFLTeU
omteVHlGciHnBOB1ParP04BmAmZNHKcLCFDXCmEIG/tMsjqMx+Qmy04Q3mX4UvFASEShLBW8Kr87
rw0qOnqMAsEhxP1urP7qkq9qLccUKl0m1D0GP9P41KMfcV54Ydvik92n1m5J9QRKhQ3IkjjA6LUZ
LsX0RNnDOu6ebf3zcwaqjl1df8GO7UbaX+/TTZ/SQKadotV3zZLaxhDRI4mlACPGur3moiZ5Jyug
f8RSd89R/9EhJTEnPlDE5w6/Tt5nBCZ+Q+Mvw4Xc9q7y8vavKH76UGe4RW7ff9nOVmW6ZX5TiOrr
PgvO4K3GW/GaILnHHPqrQEJVYeRZNugKrwOPl/TGmVPPxKWTZHRKS7/uftNxN5YnlkrtwKzA3fqj
mVCg10bcfvuhPk/yXbD/yYZ+GlgGUMOR/lhsQzTYkuVPLpQ3NogMjV3GSaLz/3s8VLxDQqwByFRt
o01vvhnRJymUABnACwmAAu5fKBRXyj5qq1hrJoiN5knDjjNPN092X4Bxn4W2YWp5VMcXh+Yzm5qa
7QCRx62yDJiS+PN5I/xHYKEV8hOWCbDSpPalRBgqABk18Bzy/tgP10qzNwgM08MPW/lbCvaxAA0H
cZVHVGggLg/3u9ODadNtRirplkOG13rMT0MsBpAiQRX51tbbTAoyjiRzjVGctb++07U8Pa6CdZGo
v+EZ73t4n1dUAXV1qvEI1sMngJtBJHfyCqA2ijw53UdMxdtsE6sOWC8O+dTh/EF2r/XqSgMoL7bF
vJaKS0GzabYjo61Vf/Mu5G/N0CTEMBcXmi6p8VuZ7zDRhGzvmdqSa0NHYNxk7FTQ80j4o9xmVb3y
oU3pofa4TeeNQG3C/kUm3VBVBGHiI1aI27UWY2eCTCCrJ0XhxC0UWQenhFDjdH7NkOiOd3OG21uz
BrQDy1OIbhHCTjj9TlzKhAThmXoicpDI6Ip+tXk9zJsGKY161ZTAJIJbZvpg6hKzH+ry0ZOiA3So
OPXRuzYPGyHUWzKQ6L63skMrs9wxHJLxVh3Rr6yBlWXYXeAmKf8iYQLX1qtFNrzt48gyjQoJ4B3t
MMC/ik0o79/MP7VgT952diDDNy4kcq659xRc44RfIwG38DjTJeFq3a3xqH+pjnYbtKk38Yhx9WFu
Mqw/4ZKQaOTm52fbaOHBaRkmownKzr7k6ldsX3kkJ3VLZkNgQ43pZHzoKxsU49XyiOwYDwmLoQw5
ml3FecrFNSBWGP/iaqtyTLHoDWtySoHajgrkcAs3U2k/Ern5zYvjbNj9Sv6VghIFypa7zwGJPfBx
zMZrlL+9T9BHyHk/uUAfqPRDYERsAUNoc7yTqT1/478MYBdZT2aPe60/CF1c/wg05A1D0hzb8ltD
FqGQYgdsqX0IyL5Pn0z+1HBAPX7j6CdXBOEsAf3WCPaJUUEwEPItbnKfdDyfwnJy9AX4stBPEcTF
SXZQbIKvGcXWMM4aOWKUvK9owAYY/YFj5Ay2jK3Jf7EAMpSnCqUAl6z17CDmioOUQT3fp8lv5FxV
ZV59kk6hXXpnYy77sD2G3+wX/Xck77OSsdfmzwDMWzjrsNOHGdWGoPtgxMy66DYbhjwmxpHAORG1
gGkPkPsf7AeWwq7VERHJN0AggVhWW5SkTvXUlr/zS6NeytofIS95FhSPEDPqVA20/u1bg2pTfbFc
drz8BorRhOiOPh/Hufws1rFvkJOEMBZr5pRdDQTk4bfj9KSs2Cs4MVwenNq/trRlVFb5mtIcoYpk
sx1DiEqs9cxn2T5F3s7AzFxg/xurDPmCWO3c8IRJ0k5F3jvwVDzbWnOxu+N8yQJUnfq2DcoAGIVr
H6vLkZkhVLDGxy4Ez1CTYypTKcElWXzwu8nDMaRyzPYN8MKSCAuW7fgz7r86ql4EOu08d6L3Dr9D
iGYOswgPd51cSP1z1dE5kGvB+XU1eacL5aRIx2nNqDFV5xrBKzMTQ4KRn6cQWLJB6Uj5jLnNgIYe
NBjFIMCE56wawi1BZCVsbkLSNaI6UYzj4yNxWOXxXQBgIJ0hiIK6m23nm0EVeRg42L83LAO+3e6z
dUThMW6CH6f6TJz3Od2xK+fJbVQ2tXQSgBJ/5TSUqjNydoRMsVYD/eku5Rp5c2S6wax8mLtbV7yX
xb7cyIgcgphaW6hfzpxPW9sMIYqb9DvpT1LxDMZBPeb8OSdvBmNq/V5OzzQ3gFzPjDApN+UnUg2O
Gw1xGmB+/arooRsd+nChl7p29bXt/Pzb/UHkM+kv8YhMMaGwePhQqDNUgX233uIPcCjYyCEqnmde
fumayVepOs7ZhgHPRKB2Cod3yfhQHxPU+ryKKfeYo5/U+JAe5d0Zf8oeitAnILIRHPMo/YnJ8JH8
yN25/WXYhVLr2cGL9HkAiJLGe889vRg3NMOkGFrmLkxOmnqWB0q+34k3QU0zBXp8Uk1Pxv280IVj
JhfYA+6BvCPg4zxq74I8aQvOCMZu01qTqsFg9NhiUnbt7JjIwR8q6e498g20+sgydJr1MMlB7US8
fg2iIREfagOSPljxhMBusT9b+YltxjKI4ghGECc0gdWanIwIx5A2vMwx0WJCE46/5rXWT06xFcPP
VFyFCAy50TDs5vhqok7upE+HPptaXnWPZ/LJES/j4xmWF4nxXqesRQerqa1DO7y20s5Mb05+yhcD
aJQ3b7wBL+IQgBLe6JIvjgBGRgfWpqmD6YtAxqretROQxKGO/6TxMrWvGuo+/Vxnl2jh5ttUg5+S
m03j/OzBDT0c0Q4wuwWCuB4KydNcFfBOaQ/JiNwm9KPuvMhMuAfLvvUm1SB/SfoyQiX0yLuAL3lE
GprbHVZcnX8Obvn0oLhh8niF+MWj+mfoPBh7Dgzi5QoAHU7n+rJILu+blF5N7SLJzzrUnoU4Xihu
8/ZuMp3H8UlwcmIZcrLnFkVjpl0jha76jTX7tcdFAkt+p1dTgBpdhevAvNBr1s0MEdlXMvxkPery
CywAWifWtgnzm9EosMN/pkSn015B9AzOW7tqtnXKd7Gmy+0ttO4/b5NprKmPWCfGR5MAN/e/aNlm
dBZXbIyTenhwvafSZzZ90hKaPSca47b7VZnfgkKywHAWaC+rENXZCeq0eSVsiz1hB4mz14TUwiPp
pESL0+yL/K2pXntMluXzwFejKc+XKn63SpvIwtWgMmv3f71hiedcIV0qDiz2TrE9BVSd9N0BiImE
6i3Z4dAxgoCMIp5u26P0luAJH3q7QReNMhlDIeaW7i/mvdYZQDrnmd1pihnBv3DNWD2QtoLQQhjl
KfIjTMDO+1WNxXZWT1JydWqYe84CATaPCMJ3HSHHoqjML8pd7DOdcgFMAdiGmXlEYtOvRasJy6c+
bvA6CIIc3aZAVjS+ECXDz48yqRt3IWCBkGm4fF7tXVapgGo+ZdPryUVHPnupC5Tlz3nKbJPjcn8A
gu+i6WkuOfIw6gjqp68Z6MAG1bUYMaAKUSQ3aMWY2fRyI8Ub8COj+bCJ5y0fPwrLrfU1mDC/1rfW
QVKvKMUGw0uhoiKJEx5H2BKfuL0cMOYYJQ3IW6KhitnU5tdsfWmABWpWuap0HnhnjOoF2JXLETlt
7TL71s9iuR7gRgh/jkYNbq5aSfwDpsnXCCvc6AeYXYKcp0unM6ivsD9alOXWWyWl6h2DREIJodX+
sSEgRVkp9WNtxTGfzASUSrQSGfzNq60PpLfsly9+fwE7OFwo7NpyQkUV7xz858izd1adCxEmff9T
ys9D81ZIu6rbxCRXAGMi74MfNUlm8J2ePETm76k4mtET9IGrQPP0HA1NxUsFiSM3YO+IMxpcipJM
SvTFLH6jhnEnozl719dYV5DU4C2kEo1lxBXwRXSPuCdoBI3aIZi5LOjqctvp+kh/xA5scQrapG0o
EMMhv3Pe/0zARpmyHsYPiekSxlnRtgi2I82Pc9cOMIWDrIfnfwqL5ZIwlhI0Y4NPI0aStfcWfCd8
gkotyIiaWfBlj4JU1+aITgtqSkjzbYgIGxGnWzbACflmtILv8gW1d4P+RFU4lt+GrvfZKddk4jT8
xi0RcP/GAKfZpmFALC3Y0D2VD0JSSCE2LGaB0vwcard4PkePD8MhTn+XSXRk4b4hJngdIiN1Y68h
CW+FOULd0QM4C5Jjbcrj6ve7IfpzbEkhkakEcsEW+0l8LVV27eYbyFgJohpbV7oiktXvwPSPixrZ
ELiRX2/i7aRf8uq5DveZc0KpyUdPHg7G32wiO398ElLuJZQoBHmz4qdE/+7UpwXZnu4CFiTdhsII
9Ttns1sjZBG1r2uie8nSE2R0hTJ0vFnagVbDOKPhbzbWNFFC7BxQ+6ORx77TUYoCelRpSZCzNCUA
ry2SWiwnEEbUlAeqsmAaRPPKMb6rqxe+itjh1uZ8aSb3USOLpSiGTvIaBRBfNPSDB9HEAMMqCOQ/
AvQp/c3hFh2b87hGcELYrwXZtx6h8fBmsUtBDmyiYBh+x+o5Yf2wTbd6PKUkuSfGFXEy3l9iwbns
xfnEVN1Qf1SyK3us2aRNAGKBtCEyZHAf4WW1j0l/yyCOhk7zxvrJnl9Ngh3lhESW30e8L5i0PJKN
y5+5qxHm8bQWIAqM2HIGPLB6JWylVkVJfLMRz5fNKppU5da2ly3P2rpXT5RxQIlA+DNobe13lBXi
QAtrPtn7yNqkLmcasXENsS/EFW7i6i0bzuJ8DVH+Eefo/kroKfT8M1R+s5QzKUb50R759EB5UfEd
zGZjwAjF8RkRFHUbWgUVPKC2H7zcsshXv2kUcBCFa5Vbzb5iTGiwOkQ6WYu3YoL3gwSx7khwSRfj
6KdhmMRHGSSz4+rCw03hPUmPAv93vH+fXKFteMc9mwlbHIN2c8IHCPvM1QfMAV8gcEGdW7c+qsHi
W/NF8mUcXd7DelfzP9h5M30lTiBCri/rV3vYJOVBylFQUd3hRKCFXsj1UVFMP7e1H8/MCMgpK/k5
DH/imTpePISIK3XpR3f+kvI5IhKBm5/PVUt9gt9oytxlaG6UnjNzvGdsqJiJF+VFTI1a8pG7jCzt
5QdtWdmwgiQuEcPEAK+EoCufToAXPQKR7qdcAtQ54ovoapx6ukqIDukwteM9AA6/pRBDNg+Fg55r
OM44rzPauomcAp+kvAHT9LIvOQNjTha41sYj+kXMYEW2Gc+cMJiawuXlnYJi9F6rzxjlGpfouuL2
JgEMsN9eO5zwte2sB+nBCZC720lYuxs3qsHio3cK7JG3kgpIoLjGRqM+6eGOt1z65GmLGc6d6ScH
d3EAvGKAXLtqv8MFWJvy9YK3PiZnSdhGCNVq2EOQjL5LGWd8vpmq0wISMHTWKhpJAQ8oMKGh2SOT
R4BxKpUXYNRd8tVZwmFqUzYTiXwiBygDawyversI2TzUIcI47JCBGRbBYF31gnRD/GlW6H4T9Iba
RhCW5nXK6ErnO+SsFfBtgz8mP8x8i+X0ybPOqwvYYe5hakxYvYYrPI/F5arRP198Fl+RBabX/XFZ
8RAlXpvOjPaqq6FSyTBvzhNYBxOq2r6Z82kJom2rvkpeEizGUQAZdR6EAbcu/J4QCSlk+vQoMgik
J88DYQtXl23fE/FDcNcXRMGBmYZ+2HyoEiyLhuaSxJ0G49alj9C52H9ZR0CD9hcBOWYvVnrhS1sT
6BdyWSD8sFfPTXgaXHpr+0/d+AK2X6lgj5BrayTLKp+CQ3uFQj3RyI/D90f+If6+jTg0YqSlEFkM
G532y1+JNH91B++pWTs72U+E5JsjqJj6MWuXh9RvKFxA8dAGo0o2crinhm49X4AN1+zFLs2QXhmj
TlxnrrnkW61COc/DMdgFDXgYs+tn/XOgwQVntZm8Fpj9+GRkOP1cnBS8ni+Vw81eIhJiNQPjIMWV
n9QB6G2vFFK4ZbkXJ0FjkYTkUQ7n2vOXOvJJZNjirQ/RJUNRHkKFL4mYbOOS6ifpQZf3n1U+aSLO
CLozesvqn4luCqoJIf737ePSstezfJJQUu+M7IlK3TEN5vLAyAxAnciso3yOD7ToGa8wUA7v+3Nd
Hev62hvflNKtTsuyXVAQ5IoAvRp2EZp2xAS8ctxeY8jiduSPEK4phaMlxxK8L7ZhEOX3Jb4R5EPp
IK63cLjmmgBXyZONF/IJYA9rAh6Q9UTbZWf1GIK4AdpYY21XoY/o5IUfq+EE0pNk0AmBpSdqc8+y
ag7KObBlaSPyvgwU+SbHBb9CSNS5MTrsFcz2pFxNcPwdw7zMcFW637ZAybnbEhLExPsDCzajtUXQ
VdO9AIXIjecqSEyISGIIe7fCkuxARHu55Qkl1+IUHrJa6hpWc6Kwi7yQCmc0bzSh9NqubC4Q9Xp1
wzFjOe8Z1aZTQwR+yuIxxCtNdh24z86P2C5DiiPqfnZtCKZwfMVNCHAMIvfBJkuaFQgjE+MZ/3CN
zZmfOcLcTNMGPMyTYUr/NN7GAiR3ombXLSHpMnVYOQetb6GS+hVrkFnvxSYULliFdlWO2tMlutQ4
mkjb4HhadVOlh0zeGpJP0q/8shhUA0PYsv0iDeWZ1ElCRwqab4otbg71QPCgWI4wGc9EpSDu7GLf
Grqtk9x0iovtDiZ9k/MjjlycuGbhuj26blaGzJHPcGcPIKCo4ocqx9y7Hux31j1hPSj5lsU8rMYs
itK7RA35g2KH6KmV7sRPjS92eMKhOSZEZM7u6KD3JnHdoeemUAlJz/8j6bx2HEeyIPpFBOjNa8l7
L5XqhZDK0HvPr5+TPcAOsDO73VMtkZnXRJxopmh3ZxaTIEb8rkH5heVhKnsrvXg10l8eXhmHp9mx
RcvhMSg3kAoqbGIZGcy6eudaCMv3XfxSbSpOkR3DzAa7plBVWRS25fBLbcrXSL/LYtd85YQQVtpO
MvhDVFztbcCIpcDtd3b5PuIvP0QpwyS2nTfWNm7/8uJC/CfLS/Fswfrs8+mRyxtIE+p1wI6UWmxh
zWmG5ENaOHghUfnw7eMNok4DXrJUXcj7fPsgKMgQ+xgyHKOvHr/gx7tL/zC9M0n4KfmdhvZmDRfx
dZTmvQt2OXuYaOGUC13FZrZOh23E0FcT+lN2jaZsTyKO0xLYb9hyIWaPEnKSxB2FMRI5YBrMtYfg
zXOcKtKanbMDxwV0NnPke2rgA9k3LptOD088XOsCs1y+gmlKHEygUVY4G0l+le13ozF9JG5WJ6RN
IJ1yFga5hYQURaTnf9vwxLgmkaZcYnEd1xu1OLvqrkgvLkICF+CXWMl6XLUdfUUqkpPQ2hnmL4NW
Lz8zyNC56eOZ5uyhwCLbEqxH40P+HuwXneSEKydxGfh9m8NnqL4MuZ4a5UNjcwAgh7HksG2dAFIB
gyDEq2Ls6eV/4jsNpAfsyUmPzQPwECbqFcczX0Tdr2XGnzgqEpp5Y6kH86RgfvtpS5+582fqG06F
THq46CqsXCZZ98EnI9U1JhwmFO0xC/dmzjdf09FEMEkWoPjnISAGVjIa2nmUOYG306yVZbyz+qVT
uxCYRZoTEwQkaQy4mItLiBIb6KrjWaHTIFltQrbLNA6vdrrlPxFjoBA9YkvFYGsPNSTTnJKG2MS5
YfnMYaaWvVSqFekhFXMZa9xnrUYTE6GU/xHJWjKKDuqH2N7FCM7iesOWAfJPytAxlFoEI+GklvlH
1GtqexEyJg74QOdA22n11TL+AhHcVZ9YsrgeWDCkhPYx6La+e/KqG1Y0Bt4zlzbHzCX+vXR27hPm
nVCkMFlkMcFVEGUvt9355k5rjiWDoOQngmk6LKuSsrK2p1pFhozya09Blro/CDQnMe1mGOQoc4D8
hGIkgNzZOKCXFB1vW6nYqDD3kY6i1QiejyrorEL60irto7Q+e+M5juXKMDUkleMstdGHxFcQ3hgC
pozMkwL/Oko+Ogo04alxrnwVw0G1jUtm1fDtcxA5Pi9DNDos137z4M8xrmp5lcmK+xvmAxlAa4pI
4qWx6Yrxn+NuqNVLHGQcGx/nFiTsmwFHsQ49JouOwX5gJzAYAZ4GFmsCH2b8tOrU1Na4JMjpBMdp
bllUS+6nUK9b7V0bz6rxEH6+kRNLrb+xZomGnX44TL4k/+0P927AqrWREG3zcvBQqqiDK1IuAo7q
FOu9cwkqnEm7vj9ZQzhJum5yY1sX/FVoRMlWCk5pGcDNeOkJsKcPAp36C7hwxCCY+pbgrd0/1IzQ
ScErmizNhmtaX+Tyi8ECddh81BiGLTok9pn8GXA5DzdjU9ungitaQ7Un0sGWOhezdKjPqvzwqx87
2vrpDI3utusWQSsmh97MnErlxXdO/C4yaIuCWFbuWhUBAL5GIzjB3p7aOEvcjrV5ydW0UtR1B7Ec
jS5ULOwa3GcThbv6BWPb38vd3oWRQvwxGp4SgcTc7ghD3IqLStzLTAuQaM3ldBvHcHc5zwB8ej+q
yDjCDysG8r15AiTofRx1BLDSRntACipdzF5v2d3L+T7PeXcYrEvfVv05OjempzW7FpsOrB/35DEC
7rTMe5ycOgaJXYmtY7wNxUoalq16TTCzheWHQWBBNR0hvJ6pmabVE50XwE1gXtnCmQmVx6icB0yV
jNnV2pkoajt1WPanBmvhHVm6mJt10n/UNwHDHPcHn39rCnsMmz+RVVk4A0Eoh9ukWqFkavNNKO2B
Y3+UmGmVZRajVee0NIhjQAwovnctcCaaPjeClZs+q8Yh7clbWkyxhOC3dvmqpBkfnCi7MpADwmuO
mEF6iJkVbgdySdFeuXvxSXjqM7E2GZmqiE0gi2dBOa26Z2XC36T0spyNa275egf/iPcBrXKJUi1E
612zlyDYF+TmTENuIeV7KZo1/d1C3QKj/SNynzdW1+lpmOYTJVoV+SFVabYO4g8QBg9NRpA2ZdGr
3FiJAQ9ms8GRgbDF6r/7ZcD4iGYeaeyRcfIkgtRYSMcKzwbqeAXo+JjPfJv9wkeqTaPxFLPNOTKD
0zzubIcHJHlJBuDEaiInz0Q/JzBjiXqdePp3Wu21/DLqXz4SNhVNXHOjoEILIn2Cewu6KYVQUM91
XvBiV0/liUSyl0tQggZa0wHfTLgjTh/GW8pvrp1rfP3hLGWa7GJEiuKrwgC3ytd2c2RzdQO1+2EY
70repfiJ6+1ApB29w1DcVbSO4q5VeRhTDYWtgXSdUXXLbh1tAso4DtMCqXeYr6zsYKAJDxYEU1A0
sGQGC8j2xt+EybSOL4nMrHbycmxSkjlco4F4c1RYlfvlhDuJN5exLVq7KbgDv1jr+kUIV+TgU3y2
Tof5qLzWwctJ8AcysivBzkwhunKzfw35W7HWDeCb+F2qy35YBcFt6B5J9Smlv2H9Tg1uIfYNQ7my
uJ1CF7nDATUV7qNNXTwy5tPkMfzrFhUVYveuK+AWUx9zt2fFEfKhV/7YeFrT+joyS6J5H8i2dNu3
pxyyYmPoBBErX5H+bNE2yc1bzjYMHLjA0+BZmu6uRSrir2Xm8aG+5eRGs/pb2LMxwEQ6t4Ajqktf
dP/HKjtI3c02ZpkNcIBQ2mRpf9Cs5IdI/2tkc2JjJfw2kffdrJkxg+cnlr+u/9P1J8Seo/hIrXXr
XAuMLSQ+MF158ZwVBZJka+EG9I18DNVaDIcMdBIkdtBkaf4cPcUgnnZUA8UjRFk+xPsqXZu52Hi3
w0O8iFg/BuaYGJgVaFR0IDrDW+sd8kBIyr1g09rqP3wzo7xvUNR4Nqo9IgXtuVKIG2yjZjstWYTj
QdbuuXTR8DZE1MfIMdguzRXgiMYs2RrGJwm38biztB2GwjL6TDjCcvuE6gb26oKKQVcXpoXA6NjW
y74/5hbKBWce5TciEFKUELTlFczt/61YLEg47JN4Leb/NceTbsxF4ktE+sisqb/sDPCk9SVkkChJ
G3OOWKojuASkk3TAezBgdaZicrahcik7wEPPquSxEzpRsYvk+JqNBu0KbUQV1ks1++nNNxms04jh
2yybJc2xz4hI2fTmUjj5wi8N9zFuX1C67kKIkyN/17cLqV04LYtGKBooi0mpqpFAUf18W5/RxtM2
wtGv1NwbQne3suWlpy47/SMtF5r8Jh7DqY8BJGxUOwB257JNAsktY6+CsPyjRP/CqDxUl7/U+jUm
JXFIs8ez2t/Mu8DdZ+QWyGxwuBuC7GJbCFLZVlTz6m5Vq5ARG0HD6tkyDjg14ncGgkRmIs4AqvD+
TTYd+3/dAXNI+QDjFp3mfVAXhkqRQs9AyOVXgvwWLHe/Z1HbqmsSCNhwrBDoImVg7zQhaQ2f8hTf
XbHUNAqRTd/8UsIhJGWyyw8bpOc4RPbbMbC4hRkXDXeV6QVzZk0wMvZB8s314CdXC/IPQfAUPFG3
ZduKpipk3qssRjhaV0/e5TzEJsthq8el+RyYZlgwrpXyhHgqkZepLHCqUrR15jQxtbWzQDSGrU0r
Pk50769s9+I3hwiBXJvP6d/1dBAzsDB9WmQvCE/TCJzXwPaWPI2OSRSWayyf4y6pz2l+dQ0AV991
KQBW+xyRusnUrtJh77zt/KghrZbWFvlB/p6hZhKtcNj4AXSxQ61vqZWSikMIYxIu3nwhv2QCgpBv
OIL4APyHWAgmgFdoAHH/k7sbm0qcQIaSKZLMtVOz9OnherCdprJLUansygAikZiJ8PqjVcRHy+c5
H81DD14I5WlOaFu7tXxAbzeHqgDKQE4V56hcBSz7tX3Gg+0iQlkz4M/R7zXMxnQGZ6KdiXt9EWTn
JspwR8bTsXqAEnOTt3igCxI9Yo3B1gxaoh0fmwpKnJ8y4l8I2qDDOE2wWMlw/YirrVcwhjhq5qdT
vXnpJz5mJXbdHJA14lBN+SobTAGLhoA0TNYUSyLUDsUySgdct2KbmnoXjU/Hd469shrm+tzxsMtn
aIfqmWfdf79l/v90hnH3owutRmnPyu7HZQeGSnLaopzr5E3nrKFPhyQ5JYiqnZ/O+hM/gwnTwi3I
Ha9OVcaYceZSIl6LKZrH7Fv0nQ3QsPYaMquU1BccZTnf4k+HRaQOsHIcXjni1vVTLwJ6K9D89yEm
RfGERtGWd5omnNSMRLxNIFIuFrq3Zm7XK7e6ucfOo3IQn14yee+5qzzYWQwPJyUIuRUKtg/S+yKu
77E6F/pM136t9C/VwDOQ2TOv6y/yFZ34rTpX+cOfec2JxIbJMNcmkUgqh3LwwfOJrsHqU6qtDNPq
o2l2GvCaYGOFtKVz3HVuemuZDSil+e8x0ng0QC5MPOuoGRgxVp0PVHOKaHkK+IVTFisL+cYNMylm
/n691qkJtHphfLNyhVmDxhAakDCMmzNeBOubERDTXFQ55AWYO8u+Vsk57r6D4ZipP12grurqXJca
K2VwQITw6NYr7rZjuq/Y1MbceiMrgly5yhcT/UOy+nd1shnzLoJ8lZgPA71hvwQkzSO9B3KmlRc7
27a0D6WTzwHeAMlijCz6FLX51jFsDA/Bfqm7RdUe6vgkAwLLtjIjUIZZ9tTA+hF6zPQ4K91UwJcN
ii9eymTBfR22JA9vxwq9bQzhmFeKuZkMBmvPEWBSgyGsCM6+8cehADPF0pdE2LjeL6cBgrrfEZEG
kZ7cbHsXO6T+21Izj0wPOxaPkfqENmCwhqwqKrtuE0XrZlxhLpgEf3GFiOjRuqy0vvtqpbCswwff
zXLkefoj5jfWj0Pwlkjv5bDoQAz2l5YJSiFTzYJa0JHdOumP5B5zY16NyJFYfm2F11XFtFOsWon7
2uLM3v+TUUlXpkeE4sLenDfxRvVWtnRXDXJiFlg1VhGuLwM1R8MLFJ+A/GkNinkBpT2NwSFjBEyT
IBge+EyFE6CTgfVtydFKt8EAVHSBPHIGcSJtHx1W9yrdWMoWVFyZ76z81HzAJESLAB4mv6rVma0/
Gam1hd58GiZz7lB0UnW378PDwP0iNwTkUDuyqIZ299lQMWbFtao+B+r56myVZ4dLVFOXsAOJtZ1E
aHTEoKqQzoZ6Ix/IavaBX06S/tnqHFjjN2t+Ae2uUcsgz7fbCifcGnq7uWL83bVPEhYmuBRSRn0M
JnAH0hJqxcm5uAP+giV53HDlTpb7Z+u7EX103iHu48SS/f7Dzw9qNc81xAnUXUs93DjN0em3sDUH
Fu/w25lmRu0j8jjvqr1NI6+SMdEGB5NpfZ7WyIcemrYiezPR98KBPZYLdZbMsD0LzYK3l9A6hEJU
QH8RzZN0AR1d+Ga0/mExZo1AUEyQxGRMnWEdd5vRJKF8aaZHpdiFSLWko0kHlyM2vxvGlzKcE2mV
OhsDflfFgFSp5pJfQIOyAWyg+cMSWO+5siep+aVwCljuU+zLwPWiTrXSz6A7AOn40JLdWKwjTCUx
2h1a71mnnezXvw9wuGCpnZH/F7o72bl07QvSC1eM5O6QVqcK8j6kzOlCtEx6dBF+5pAXR8bKWbkP
xXkFSF0qsMi8EpyM3dwy8OgRqP0jiHMlZIBsneKBdLRPr5IX6LmddVWjjIJ97liTfNYkB78655Vw
C5nrBivHoD5097uyf5HNTGsEgRZyb3Gq6PWBNYgd0tZOqZGhV4Gx1Xqm6TiWFYCIpDC5KI7Xvcai
/FzzwpjbxL7njz6GnmrhGKK/kEHs8W37sHR88kgaBCwuj2WvQ8vAcJLyt9bW7td+/9PZBdNpHDT0
rFjMWKqUMDmFhTrZVPZ+7JGHT6lKI54qd4H2B1cS/26NCoHtRqBePGWj03DbxtEk3Ero+RDKQMfl
5818sAYEO01ac62Y64SBQ8p4rGFulnfkk4EjNOdesspwu9lbcYxWzkyZs575rIdH2Kxs2qP+Cisy
lkDaG6yVNNYA48DxuKN+SZi/ofWPS5D1JxYNE84X2drmpD1MUR631tMVjToEKNZPMwcasgxXdqOd
1eCe4g+ysN2xZQyOUPuGYJ8388q+o6FBds/riKXVGc5KcIUu7TA3VX13n6svEdbCCdRQqsASaBiW
An9K+pPU7OXojl516jNnBjMVbZCVBuaxmvhzLOMGBnNCm92lV0+Z1Pnzemnre5+2e6nbZKweqNkT
kBsNYmMZJYy4JVromg4eOq4IvQGeiMMVcbRh+0iEwT4+WZppAUgHqjH7gQydO6qJj7rxiDNeJQs5
cHSI4ytCCpi+KghQFyiBtfXF4iJiDQ+ViiIZmPA/vZDPKx3tm3rOxIouL4kxE8w9995rQHn3Q7ME
AxWhaOrKpbXTs501vdEf2h/jLAPAyK4EswzxOYs2Yha8BqqhUaxn69a/2kjeJWfauaQqfSEyDCcM
JIOT6OXRlKkMZtV9aTAqv9dIH7wlS7u834oqHyeqxNvGG8/DObZradiAqeVh1GDqwU8zrOX9i6hA
uI5yhzj7GLeLTBC2oBI5tziZC/dffu4ydkUrbo33L5/E6FyZDPHqgMyGa/sP2IdcF6gti0gL+Uwm
g9Se+f0R3gJWVs+wJykW/wywvWzrM5Ob0dBqogw+qKM/aCXncPNonnkmW4fYuWUbnViZPDT44DTP
iBjhRXjGI+MN8cfvKCRYT/gcoHzihnOnWb8b/HVc0j2LkSwkpfZQWYgfFloPGAl2CFE1oOfx1uOu
VpoFf2yINF3yGMKdHW+QoLtgDuyljdDJPOMcmVQ1G7eth0YeIniirQMAxAYhlXsWGczjZXUfVkx6
2YlkID3SHJIyfwAmxDEq/47ifpjWyGHEeBKJShctxuQzBXjnVJtgWAsDslLMhJlZtTd5dQq0NYdM
7iDuBGHD41reKvy5+iahSJeJryxoF9aORZ+GemCgs2K1z1GltieyOPLhnDXhZPTYRQowBcsIyeC8
QDT/vzRaoSTi2+shjAJSz2fSHZdyWy7GK6RID5Vp2l9KHVyJtwvqd+8sWuGYZf/ovdNkruQHM1kT
DoNFEr8pEvXrmE/F4MVNphI1vrqL4kfHUhNQgaosFHIzafboFQ1QVELMPyjXxvgUXqzwK0P1bY8n
0c1ZwV6ahhOl3XnIrDxCQe5esRqVpe3e+nvK0FU6SO6lLDaWs5UNwrOxOQPHrAcEF+dYqLl9ZjDh
4w5YgM1/r30HztFk0RxZz3DhLyAdjsFPIXG0Zeakl/5imH7ZsmjAOSIMrnLce845lTd6R3YgXRy4
3b08rBx5KgOFGITWT9k19XvHx1BTl1blEexhNpwKsnx6/RDGOxmJrX5E/BIX9QeTAHH9htqKl7co
vsin4auOWBh4hFAJvBgZ5n03E77KrHolxA6qFP2cmuDQMgQGTHsLCkMvW9Q0sEI/KR0qhB7SRfwB
G0gCibwY7IdHlGmA9VJNkLBARYyWCNCbEm3jsDSiuaTedUYBhKCIwUuxtZCS0QhZ+Bz9FXlyHzVN
IMqzNuAuax+6DxHePYTZQoPj2jtYILDtKcjdAAwyT2xjbij7YE4h5WUPKYomNocog0kBLhCTJO7z
BDtlMCxYjXGVMsFZNMGS3GCtPGFv7uno7fINh08o4e3LKGqVljWpcRY65t75Fi12tyrgd1RfetPN
Uuyab94S99Q2mzbZKdpN2IaZ2HrRxuzXqg7+eUruylj/6sVnY7491A4ZYlulgsDM6MMo5oM+M8zP
gWUq6DtfXYi2LTDOwr2kF1PJ25XOnvX2okJ5zFoHTIGokxX71CmfDO8ttAEeND6WwByhxT0z5l36
W3Q3CqL4QqUb1nBPha43CP5q5Ry49+R3DA9vkoi7ObrNdPzNWtoaIWfdhIQ3pKuQz0smjoqxm9as
82RSObjAZJbVa8BUECGZRGT2ceTSZg1I1GZ7pztmZmcmB1gjEQBNNDtyeiCjZB7zkPbVWXZ30P2E
pgvGGnU0vyxAvDJnAksWB48aX4Uo5TSVV2wn6FCMoXPMMgaKdlbKj1R61s4VB7PB4EG9pP6zAtpq
XtEZNOIGDnCWo49e6zYpDzc5WjViNGCipq1PcbFOkc6ALdapqod3RoS95UzZL3m/HXkrFihH9DxC
Gg4ijqLH4n8iZrQPOXLYUUPRYj8OT8sL9qLekKM3C3/YH6hWuxVD/hkZDwMzrWabaIuCCbNK0fld
+Ws9RyqLtitesv1xjB1wyY+6WAu/IttrMdGmxTdPJQgOJQRarN21clU3gptsxPM24QciY+SvnNrQ
Z9VV7L1MgR/xdhTr/Adiu9GQH7nKAXN2bGVvqSKwmiwCrGutAtW9Wp7KDo1lHPexxxA5zLKJSkdu
whDuHAHgQsU1j1a0Ci6qRRr64Chre7XmdSPc3tzaQCAYXfjGThimo+pLPObRjF9edDOaH9jIasYS
A+Qi8+PyAMZdDDe14ExAAV1srR0dILgZVYCGwAGSldgshNqvWp+TjkaHFTaiJX81zbdBujesA8ZF
omJvHls56plJW9BySXh+LZoV6NdlcJe0fe2iTexYq3/p8SL1WE4FGKEIvAbRIOlIkZjIKdvBZOfC
0KtIf1o4SOqWkZwW3HzjnEVLU10X0qXK0FasDZQukCPttZ0g9NFmzJVxK3JmVOEmb38H6t8k3Mct
SvCUdtR6lRGHdLHqiQkirUx0WJryKpMUjMwz5uqzCNFqWZhC29KDAXuJey/N4qUq7DqJw16hB2Pt
0uGMDDelCVIqL/kQp1nnXUvD3ldS+NeUxRfJJdxVXqpPDUk5jqNwHVErJqn8p+nO0U/GeyIDoCoV
IA3M89UQ/ZgvbWou4jJfEfe8V6zloGfvbvzqSJO0+XK1nlwuT9qbsOTHzHxUCXg0v13YzHP8wttk
MO7DJNmVVJKB3LBSVW7oxScNLn4wMd3ZRkkKdhVpIf63NCJ3A5NlAf3CHbedr3KZYgMp9KXDMqVp
eeDKiENzmNNaz9H/T9RA2+38vtm3crO3HGXh5fa5UxOZhUvD+TvL0QZqvoRuBkNoG539flxIig5u
1FnIEeWm1B9UdpFIMuzMgUxkzdvanPf0WYK12XHWlHL9Y+shqwbrZDlit0MvEZN/jvDNQTc2JNnK
CvCLAvlDZu4zdTLzc6FCih1g0Zk98MV+FmbQZKxhkY3oXMiedW2kV6AlXa9c5CMbYFZRtfrmMJba
bqkkZA5qw7qTpV3sp9u8DQgOG5cxMsEG4YPicW+yRRiSjuw1h5cK6Y+azJtcWzT0nAWA10CnN86i
45jYt9bB6tGaxjEfu50f5gvDA+yLHtmKlWlfiNicnIZuRGsYI3yUdmaw1hOeCCqsBN8bLZiTfMa4
T3qv33uYgqBtbg0YAnJUzGoLpijcR7HGyELlVDlg2MgoI554HvEaBX6x7Xg0KEwA6KlkWhaLMLMw
noElAm0Pt3je2oC0WF+MCsn1QgRUkkWjcFMqeL7tdqvoL0l+jwBVcnH2/CgWABuLCIIKnlbF0pOJ
qUtFoXMBRlRKLG1BOj7dH1GWxMhWDPb6/TH0mZazWgpRG/oGbRLKwMhmUW6w9oPayN5CZ26sh3sn
/szpqwaHzpmgjX4v1egfCIYcTeg0oLVqjM4GA1WTNfEwohOrYT4n0TRs6HB68K6s1fNEn6hkU9jg
wgbubJVyw3k5aJcK0sEUpIQdAgXx79HpsHLn6VLsN3kz8yPlw8BwxQnsyfTGdJrBOHfHzRA/i7Ga
84POiNmcxQbyupFCt/3Ra2ZKjEnCg21t3WCT4vpgmEqlPEWapFXs1jk/LPwKvehG/atvLC2FDDA2
l8TWUxF+teOZojuJ7jke34YMssBCZMdsAhlaIHVTz08WFekONp9IjNcjJgPgw2VQ5sp2iMfOQogw
rHQAbl4yq9B26gxCpES+MVFsOBbFxzsKrg1RCBIMfAt1taXzsaGdFz9cQEMbZ5wP2qMlw6gT8kt+
w9ykVAnpQ4WkJSZtkMUYiSaDh+Qdu8dATdXA2xuwX3Ndt9nU66SZGqC3dft5igRvxCtgpcvcZ/1Y
MV6jqUSYnSNRCAaqEtBAKnr2VAGYiokyAQLVikqNR6lEroVeAIIAmoeWz1xPlxpQr9yNtnqpzJJy
oNuggWMwOCvMS5mzBwt+M8DHJjMMlSdc0L2MOpmOrHMzEQHp0EdXfIAc7uALy+Ec1HTGdCKKxdgN
mWlGcoaD1CFHu25BsbMgGPvUy+iv6j89edlYiQWdolKZB7OsFBUr+3slfpQtyFltA8PrCrm+ohMG
CESJmH5LAZNiRuRKxyXGRDuvKA0tdGD9UM08cHv1q042FgC0nnlXxW5O5tbO+Fk1QCSabC27Vv6w
wxplRTjBjIWrKeNNqUtUtF+t8vY9WKIJH/Ops0kxpZWsZmqPLWQkHKBTN3H5WZu4wlgjdPW7cx9t
v3f8W+wccu2eqbsq+FSKJ9AKu7xJ8Y6HX6O9VHqqFIOGhTE/0oRcpR6swAzQf9S0BD1/n/XzptK5
MpBQ9O7aaV3WUz96Bwa4+20QrYkJqpiJyOE95p7JLR4g/JSnlC8liY59wUZffaU2s4dYueUheFeY
I1gtpiEkBTfFbJARSoBsI4Mi3svfgmrBMtMwdwpEqcECdjxwi97SHFFfwHf3HrujZX4lqKHj0Z0J
84ejB+hK3gZElT9fvTaNAtmCmZvPMBZiUo3LMQheQcXUnkgoog3Sv65BPGmidlCeFUaDHHCI8qtE
fzZTqfwrRQYa0sxd5eSNS4ErgHTIkxQdlBKm1zNAVS1MeOo5CMGuY95TymwaqYDZko/ViCO0eLX6
zeyvfBIdXhBWxqDlIolArmCSGutePnn5NSFIF/hRuCECVjHJEeINZOtN4lG2GhgPyf4iYTMbHZXo
0ELU+mjUT1mh/ZfmPgvBmO8I+IVFH6fhUCuqhYGebdAmSeBObDYBNVWoX8CPlgkRkXI4YhhIZT4L
HJU12wLD/uQfIfTD+mS+Ek6ZPqNqsRcaD/0/KXaM1g+TucaN3dj+XPPMTUq/a1j51GcU50KyjeKK
vRLEyP7LbQUaMP6o2QOrDBVoChEME4rIQpu/vIEkAjdb9lmxjMqpyA+hEbHYuCOrODCqkiLCVPY6
MWy0GcmSvDeo0SCWP6yE/qHbkXMzIKHs5tkan+OYzGEzi4pdvfErpWxWDEcz3HrBWQKvh6a92ci4
F3H16Nkqc+D23eLyZwT3KoH9bBhTGMpVPORJ/lViS/H4kTOn5y+JZF0IIuzDiZANmDrFdLlhMi5D
1EHoKlS6p1gGpR+gUNdvWlhMtfaou9lcU86SfpNIl9TUt+JezeSteE9W5aOZ/jt6Kh8nuEnZjhQq
R/dU96/ceKblvrE8+EcGQRu0h78aJ0h2ClKi3v5Uf6+TSCpeyzT5la2bar2rfqO6hxz4jLVJEcIo
GtPF37jM54N6j6KtFK4KPt/Km2mBPTc1NBHKX8vw233AOgMKW7obPsvA3jJNYG3HMqbeyM6WKB58
95W9KbFbJpdCXLPBS6fvG7Srkj+TBJHtH39mZ9hm+oU3ZBg/M67ZdPjuEPIlxReg3zi6oDAc4WLK
e92uCOgmLVldWf2tog5ISD+sNH1ns0hh5l8rnIhPmesnxNleOke5YUa1c4uz2XynxbLobQy+9C0B
Jj5C49ORa5/NVJHfVN/ijbml2WMYwEF1F6M+iwpBkdHizjPsm8oxjZKp6W9V5dwal5oZSgy3+Nya
pJut7bnq7cP2rFK8D5uwoJfbk5DOry3sVQfaYjz6zEdc9aLZzzJXJgZ3ahwdMLSxT3RkdoGHktOr
vAz+d5K8lGTJTrPRzwn6bpp1Yzyo9QoHnqZuZNJClHDjygOm2kXRPAIZseM2jo52trbcs8/gDapd
525KVpXtPi/megV8Yd0YZ61BZCnfRvPaoV9Q0j0U9JKW0VYY3lSHDMMOH7yrPOp0XeW7WHkG417u
LzoHQRPceGQUjgH8z4XzqzrGVhkRs3Fjij+ORi9ape+Wta4VXRmagGEPvD+pvTOWV4ZdELI4/cjB
IlCSedrWZFmHeZEliofhkNlll11z5Uq8EALYgxliQcJ3OB4lsJBiaXE17VXNMEjfxnh9w3nusK4w
tuy2h+YzYSPf4fihsxV6V+rGaOEaB/5LGR1l52oyirUNRpQpJzrShPholDfL3PslzKGTX2wSHxX/
qh+RRC6B69n+0Ue+SGSEox1Cw566MlX4gkuOtbiF6reHlt91JzN+A3aI+UazBl0eWS59Tq3F6dle
CMLO098YvmbxE3H9JTvfC2YNigXbt6aKe3f1ZVuiQZkXWJacl1S+B+81hg/TxpsqbZ3kSHcwXVCB
+LCNS87STPvJuWtsPFg9apoqQ8vThbOA7VbmvYyefGhKPdJw0HZm8X7wyamnA41YP/jKK/LvWfsw
zVs+sICZlekMM5A7bOp2q8ZfOtv59OD5Z4Pfg5RtBgpqs9Pbq8y9En5zOFbGVPXwJEwC1lJg9OpD
ru8YsFRMijEQIjNFkPBKUFDa7tlhgVa551ChfoK7oV5U90fmC8huPBFFctYbvtC/nFkZIka+eg2R
LpjbZq0jLPd4ao92v/Hcl16tc4X5WPY1eN+1vDA6xt/5ruv3IXEx7SoMD/CMaeDtbklGHeZqDvjo
V7xNzbFqdp66VctPemwZomcYPiT4m5RRuvbdNvdQXhSoJllrOJs4Y0O8CtQ7z2qcf1flClleb5M5
mnxkSJAIlsBJQqoxw5N7gNlGAWunnAqckwlncQsbEpwtpPaJCec5gR7GKHRKWZjb3iS0bWZVv+IF
E8ODvGZWuAuNTaosONoa/Z6TAYB+0Uj+Stb4ARmTdIATlCigdfjJcmVNGLInrWSTaReKVE4Tu1tX
7RMfRD0y41q7ypbhoYOrOvQ+VWbcVMAfVYdVmL/GXp82YTKhoyZTdWU3BI5qv7oIVKCm6dD2RfBr
ZVuo7DlRLetkp2eDwUK+9sOraNP4YdvyTZfqwXO3GcOKwqhFMWqV5GW4qK+2afyr4UhqGf8GGAuN
4NoNn7R3GeVPeAyTE0FtqTsvCmF6SDy22ls7uujxb6Ow3pefvf6dG99F9lcg6E//4+i8tltFtij6
RYxBkXk9ysFykIPsF4YjFDkUUPD1PemH07dvJ+tIomqHteZaiZFUwWMy/niZXmFwXfrD3vhZMg8L
+rChvTrWG1ywjirEYJifPGFYZYz+YZsIN/GSkiWVH6LgWKhD1IEy2wkCfXzgVTs9kw3/pLJrEDDs
viXhJX9tyV2AqmjCuENiRyVf/uXhtUfpW39zi/KbH+OnCg4OoJqFMQvJ+KFmKiJZJp55uZ63BWpA
CKXHE0dh94+HJmneeAZy+97AmFW9Tsz18r3l7qeScNRnGZ99mNDUKO2x5U8asnQ3Lw7W2O6O65j6
owU3jgiXbHTIZHw6DY4ENjTso/6xwYO+YZESJHf8Seo/pwyIOCcmH+XKwSVfEnWaqoF9GAd7wkXB
wZjHNWuUjguBR2ZCCi/9296pp40zpehBwo+hmN9Cz3qtzZYhE8tKa/4MomFhHT4GXAIWCue+KC8T
v/KLes2YuknfuRtsbKNjADYoPXa2zSNbIeb4jlqXCmI6uBmMuFAXhyJoTp6mNqirc4SKvgjYEgfA
9AxE30gBNKjKKm8fPD96ONd9ce5df3FjbRKzdNHveA+p76CcI9+KX4J+L4UUoKRl7fNsbxfdSY/2
eTQyPHT/5iDazlO9NRhShn4KwhAVZQIhJLnpiBbFxwyItgBH68511a4YCKFoa+KrXbGuhycIZPvZ
Ty4iih+7oH9UGgJHONFyn1VxjYFKD58qnC8DxZFKAAlk5qanNO1rfWzkh4lioJioa+E79daulPld
QSR7U6JNcREOE+rmDfcRZ72gWTeHKwaB2r+fYr0vGO2pBIgIUquJpY4NAyhVn2b1uMh3JS6YjNS4
MrP+NSwRDes5ayc4YNNblpY4d+Zzj4ZDaEyT6hzOLzKP13NJNFJFIg95XpkzrcxaoUqeDl32NeAK
Y2STkSmB1W/PR7mtcowq0WKNq75jYMi0ozX2lezPZRhCJihUKwt5XbzL+EFFRUgtje4ERB0j8dqx
EHYBrjeGaRuSX+YR+eXSGroUYzVCR9/CtYysoiNvZmiA8vsbspk5j/igmcVa1I2RBj0RNTM7XAKI
1DhcTQP7X59z7nTe+ITJbSiejHbeVZKksj4+22I6Bl1/xZ84V/qMPPNs5hMPlLgvS/VIA7xzSKnD
WYNrFFKEJqcefkKVPplk+zWB8ZZP49VQvzqQ+9F3X8DrusH0ZMX5aajjvUOOlsLYq3L73Djts9Gk
v0ZO3JW3yHu78Ry++Lr+bEZier3xK+3Kay347lCXYvMfg/5hNPRlFOJSevMlyZAYc0qqhJg9NmGh
t9iE7em7g+/Uk2y0aPDNDcKHkhSkvMk/u7bmEGFtoYlkoKAJriFkME2LjmRuCJ8ENLHGZUkOa9kv
5U01rI7uAJ19MiHYCKP4IOkVc/96lNnzlJh/uW0D/sqGSxf+aTFeh8B5rBwXEu2w9px5P5L8Xbrj
OjT1PQ4zVBEmtDHbQYhHeTHwoovBZaeACrpCAurKbB3xnR49A/ys/47iASdP8WlHZ+AybLfcRQLj
QMbsQqKbBLwS482SzZVQG5jQ9rmIm2sfYj4rHOtWTdlwsu6h7nObNtUtHucWG/W3NqYfPRKMgkDx
0ICdO3NlhkzlQ8aHed//a5ul3ECkk1eEszVZIM9RNL/4siC7YZKPBCAibDKcfxWpvonCETdygpYN
Abs2+1aBLYdImh0cmqvT7lOql9Vcs6px3PZYpzebkKoQYT3gAfJa5D6wkr0zR0c7aA/tBLkX2gqS
T1WnJ4uWts9RfaE/KQLW7UFxnBOXdKMRWp+z96BThObdQNpUZOO+g0FSsx5BXcU7tAs6eajGdD3X
OO1V+2hOGMfTBPBJvMJZcvDt8ezFsPJNYx0l3rsEypVHxUqOPGdk35pjt2u9nshMHMLdQBeWniUN
2ySrI1idJ0GAO1/+zexjSXYEMtTnxun3U4/1qTePIn3TA19u0YqnudfvZtKR80GrnSb3phDfDSLd
8hREEcpCIMKN3jR5f1ikAIzle9405o5krwGQ19mnF7Ncd9h3pO1DXLfHQc7fMwkJPOMPoeMddM9d
uSDYPG5op16Xw4BdCW88ahhRzHedweftzmcnMU9ubJ16H7qHhK5PgeCz3XfSjxHaVQ5jqUCmkkzU
2B6kn/Hc1+mlSeVxBDmpBZJb0AhYB6N6utMMGxNX7e2p3xoxtCa32qUQAgoVXuhq8GcdYqO5LP93
AJQ61CkpwiMrDnlx++hesZNv9bzJA4Mhnz50aYdGSB1nVoABU88GFD6R8VugSkSRCm+lQO3nsXiw
WsA690l1zJNtZF+IT+aPiXOA/zD0D1ZFG82cRV3IAm3BHkn5XWv0eeDOp/Cns9/apY0sPitj50e3
2nzx3Ue8NSJ51lIwBAZoEZ1b5t9t8yUZR8XZwJCdwZb3rlpvnTM8mB4SzrEE1mQjjJUPqSNMBJxV
FpiQsrABmwIHRfiAf7YPjyMHeyw/evthgde7ETMU8+jg8hrK12WyGYdPIf2CDVpDdw+DWl6Qw2S0
IXm1a8Gf+Z8xh61ids6GnQY76ck5hGViy0eFe4yqSE3o2+9Iz8KTTx10TgieiAFnOw0I4mzbGR/8
ELIXktegfK65eGr8tj4xu2oVckk6XYiY/FxMj36z6c39TDtL5atI2Hba10zs+Ti6/GhE9yL+bJ0/
y0Ze/uw7n41z9Wx6V+i9Jspd+2rJH77vRQzx+qMAaxn7bzDd8B3NHZqx81YuJLm7Cihhk8g1iP5e
My1jNu9tkY1jgjFZEWfZRaPychPo4wwKSgwMhk8aS1+T+8cDHhr/vB4uIX4UBYVD+dDWsWaPpOrO
+S31mCD98RthBBQajGOP1ssAOtLiGgvujPy5YnYcDBhCJL64EWRzt/ijbx1hoxYFEpd1s8zamAq7
85cNCLNmokZkj0OMjxF8+BliNPZFRYzEKWpXX2miOZazdVJ5m5wgnpb1nGfkZFSHm+hB2yzksnAv
px4zHppw3lx0pSQu8BSxz9Gq3LlRvk3V4pxttx7z62CgX5gOSD9IRGNBTDZHhoPXjm6glkl9AAlb
AimOj2CTNRP2KLXRIqlV7BGgge09fBqD36TgUjTZhkHecRglu7Fm6fTC259uJeK2nvisai/yR8N6
idKCHcVnkf6a1k30NBQPkT6QrRtuU46KwLukwUftAgeKv53pISju8Z2wQqSQn2uoxPJrQbtZWNr6
O90/lOxgJtZX//fbdHJB8R7Lf6N4LYH9zXRLAxyEvHktY1zfN8qoIviJzTfPgifyknFUi2s/sIVR
ePq9ghYJqfn46vlnn48hibqTZ/zkijjh1yR7nGmbCcqY7ReejiA4JcajnJ9j2NQMUHLrM2PpEM+3
uML+CqearT4nzSr13BUXKjNzNs/GjTAoxOjXpMDdZEAJuWmWsgHCPh7H8LOvzO2cCTxczy06mTb/
1aSzDIJDV/65hcvij9X3ZGDkXBkOQVXMSOv8GR28QvHieh9pzkubYyCa5FkxlO1/Mx/CPdIO1pnY
XRDTr6XK1+zwtpUXPk0q3y1fpT5pNguDTIlNTK2xjN66oN67MRpGDeFLDOTBQkLNUJ8ijLU2s5Vs
mCphlkmw8WD/s8pNWFuH0CB1ED2v9rhSRb+e3OiYMG2KRueks3rjsU+tDYBm5KB6ISNJZ9ymXMEj
RFwn1SSB8Ne6xYZ/FI15N8bjo2Ybl7s8LJifCxI8dZId6JlJLyLLaQhYWV/jlPNydi7SqfcC+YYR
oZqnxPBFsg3MYsurJnO83FYttfLY7MrU28xBjvBFvNcS1kmjCQ6HfBfsptG9xC1erSphA7IIIFjJ
xC8xVIsgQ6jH2HdE/UF5sK7jdKOaq5tkpDKSapeguZHbZGbLh105clHYIfDNaaBN04A2mG0tfgup
5gm3o1NT3sugPGOBBjnSGFtvDl/5V0fonoSK4jn1VrOJKsCCC2JBxGoy2NfEXEEKcR2ocIAQCoBM
s4UeWHMAI4/MWRhVI6s2LDh1voFbtOrggrnL6Fk164oSh9osUWdNAkxajhcl502ByqNMId/FbP8H
sR7VtBnH6GgwAUKbK4BLtfw8Pfp7CcLTzftdMPlAPVmx2+Z9zyxtjopNuGrJL3EiZ2ME02YKyVen
y/aAVNLgbNx63E8jthcUGSqU2wF0pInUVfoW4qUZF86d56FcZ/ddgXqLVbBrmAQxspiCl1Skx6IJ
9vQlvVmt/Z7oN8O/dV24NhlMUqfzi6AKvibpXs/dMQnI/1zNxtmjofMoqzKWjxMzkBDwj0ktGROc
/jsyCXJQnIyLRfnPyN7MmqlTptcjvtjMZz+EUTGU2OGGrwYmTX0PmTZgB2d7q2pZUWc9wmL2u0S0
JdnNbwgo/pAs9yecon5/7/RvHluiKjp03lPmfjvGx0DPn5lUM+Kxza4p3l3M+SdXZFv7MYnv4ipj
SzgPvKbuUrvGs0zbA/OZapORRF128m5pDet6Xof4dTQhKdWTDVBm2Obp/QBSIZfvln5uxZef39nD
r1vutXwzjW1qPwckeJa7zHxo2+8iOCxj96kaDyadnG2c03ENwjwSrxHE4ObR7bNNQbKKaL4zdmZS
IbgLPntxXkxHMbh0FKBm8FWOKMKfQjYaLirDyFkkJ/FK9dUm9Aldf09sdzUyysvYzY3ut7l4MzEw
bZ2iP0oD35ykoHwNzZfOECv+B+A9rAh354RolrAluI9NiQexOHmC7AXUcbSBHvRJShJP4BA0O8KL
SApviTBmC7b8mKLAPOFPrCdDGoxl4r2XEv25PZCzfrXDhymFsU9xqYB940BkA4EUy/SKn57duLC7
g+IINTKX1bzc5mwjB7xGxqUTaPxGdYxbUlhS2AZxzAAX7j6syAoyRmupdYt/z9Gsw7yXkvuwC3v2
791OlPNOh/Zm1CbaVL2t6+5q2B8Rx7TP4BVMuQzHlR2mqL+6XdjY28GL1nYkt0I56yELtkPdoMn+
sCfaErg4YXjp5EtkJf/m8CGvfKT6PpRPvW3xHphBxKFq43vIv1WP4S3j5bPK0x11IGh1ZyTMh1jq
/L7KnAdGw+aU84YvpQZ2DzL2xpDgFFTEDTJSNrngJmHVk01CY12icymSaVdEDO3j9xK5U4qsInbe
LLTCqKwa0s/mptpPKgSP4m50Bp8JtYWcyXecNIHtiO8xu9YN2WYkapDTW1iItkoM62yuKtbwIcfj
YDKZVqhQ/jQV6Ejq0XKepHCrNbtf/G/Lmr0dJm7hV8WGqAxYs7jzppuila47Yv8wUvLiFGaLnozJ
nK2zRNFinaycR5ny2lglFn+Bq45WdJfJ1zpF/YaRg/JOGadhACf0U7MhqyyMN8WfpSi9xfvc94Qn
xWuUZstAtd4Orf/PoQOfNdF1htzX/rzhziIX6KzgdnskjdZxf27H4BR0WCysficJzpgK0KFOLVhu
sIfJz0OWkATVD1wC8z3IuXekIAVTZ3eyjpUo7yy/u5e8cDriNqXX893uIXecz6lo7mqgYLO4dwRs
GJ9H45/V4ItYLno3N7ZzzzXTMSpp9SUf+13dk6uUi0scJtdmEK+L88iWiBytVJ6CnIfCrLGFEFFv
XZYnQKTWfpjMH/K776IqBmcW7Ftz4kFTML48MGvy4gmod1VzHGfvYXbuojD5mrPqGjGYKozujXkd
k+cKEr8CKRH1PyAbE9Vd88pBQQFwjp9qiOl7GQz2qr9kIXyldOEFtJeY+Or8JeyBbIXolvOXIkw3
PraoLNWvfdWBOaFaGW850JbOcA75xI4cRRSyKsyF2bSt4u7eSmpE6nl34gE6D8JDZ+JwpiFJdsW7
QIix2AyM9t302V25I6Tb+STq7MAgFQUWovWwfZAevabLDTa17V1LIypTsuy8/DY4LeKM2P7pgmbr
xvGbE7uvkRifInZxoflMAMBTzps0GaC2QuZp/+TO8jhXAppHAl6/RzQNymFKlnsnd8IHlmY7s+VV
V+3FFcv3gLKzFM9ViBhGTC+hQZyLtmibapm/+XO6CxwqY8/5G+PqYObNVoxy247Rk678V37sNXPi
i40iKm4QC45oN40cVl1Bse95430YYtPrKeXZeD22suPUQfUbYzhsa8iLSLkT+zvpSA5ryQ3yjXOd
B9ugfoThvw7Ig8h42FL2nF3TnX2oWHTqy9asfopRj09s0ey+wUv8ZM/6YU6ximHnM1pU5AveNCFM
HgERw/g0B3bCinLghhOWvKuG+YYUjvp8uuObjzbxZmJ3zhlvsrbcTKTI9y7N3OxfMwQUppWCc83u
8FFvA4CKXnkt4mKHs9yIp5tCpJAmzhaNK4tecuWj9nlmjN/HRF9a1nnKwjtXMYnrmRJXp2gmMHyE
YQpd0QMr6mmEPzbHYmN/zTRzAnNWNJp/rZlvxOju08E+TZn9ksfm1u3dQ12z9SSjFdA/yoNtIeNn
odQFHcRfXDlrO1EHBTfeH7cDX7eBCHUY7blKDg1KkQRtVkq6WGbl29lVX4kKtqP/hMRvPTT5paW2
kdV5CksWRCw8mMrCLD/4WLkmN2YcWjxUA9kETfQy6dJYU5Dcj95ZhILIeAn4R9C0Mb0yvZ6SmSxp
dNG2Li5B2j3qak+MLBxJHRmXogQSaiNI+QoCvbd5fucCpyHwDcnWOCAaN+OyL2ckLrM4NyO2uN5E
yOue8GG/ub3/p/98gk2tgHmUc8dmVEC/YMK3coL7dvSepsW+qdzfZbpmZdHJYr/QJM1DM/tnMzIv
lTlhxZx2SgPi8kjGroaHRTzQ0FWNxgwTunwISuh6JUgqJzC2ttftRd09xCNQBszZIszVlmbkXwcw
QMQRkEIfKqO9VaAJxDScwAn3/rwenOCtarGCRuxvqqxbMZNA+TZvgktZIrsOqFdjzAn4VjIHXZSq
ryFKNVmgNkBbaN/cod1qMg+4rVj3pd4qC/rjwA4ahr2YMrA1IaHnuDiykI14Hz31DV1E2o/rppjO
mpUQie+fjSInrjsFZbF3w+5s6+GQ29CZmVkObnpuE6SZPWHuwV2j8eidRYI+qWR/NboE5NQHZUD1
5dIxJKofjzm+slbkqRf4+iouQTIPatYFqleX6DVHsJhO331dbOspXIGSs7XaF3O1zdBOTdIh6iqA
LWCDmbBWQ+ttTXPY1uDXK5cPvmDXFXU700H8Uul1AYG/0DuayUNH6q5ixu8R893RkePDPDcEU5l0
ZQ2GhSp790EndhiAwJgGH00Axf1mpBWdFNoIgSI5TtZ8xFuZe0z/inW0GCdR/DWdArfwrslmiNZE
z4f49RSU2gnM+FJ11ww2SY4aaURdpgruQlzAVSeZk9iLZA0RdvOpWlRZyLckTa1NOmspcWzUsB1n
xmBs5iUGW0FzVJBfPSc4qId0++bbcHVMLmwVwrxpsA4iX0UkSc1AZMr30J5LFt1B8jGlX918G5YR
UQHG0MPoA8+P3+ZnafTriiKXqwuXXsW+sdoGNrZO72SyhpJtwHyGgbvpos5+tmSyN8Sj5ZHU10oF
TZsCMbEFKTu9Re5zsYQNEtFQ9TM+hJAOTDiwvmqjHg5lh6MvlMiA3B6ItQdrX1c3vw2StWNTrydv
xex92al6z0HCrIUp1/6M4VdZDT8/jT9sK6X0KsW9bMn48YMMRWkA/2Q0eLWAj6wMMUfnWI9eA+Ss
CBjWVIDmGn4LVeZSBvoIskszg0RT1BfRqIcOEmTcSES7felvlTobEVeY5ehg5ReoPA0CVYd52ark
fMkSB17KLIN6WxI/YufC2ktwJ2FTc6oJRN9Bhg4zdcqUfTFlp3ZFsve4fEhDpZiE8BvFGXGLSKu0
N/qMtrN150fducJcaPkOyZ1YmQ3f+WpGH1SrJsgxyp+FT2aFkfXfQPvWQ+5tM2FtAguzMgOmVUCD
UEpkA96PNyxwECnPPEkLBdkDaFtHeyuBx0X9i7WZTPogRAwrP5Rf3me18Zw5LqCdmJ6/OiejOqdu
s8/HmiraQ0jQzdM5wL+V5MOBN1Zs04Kax9EPgfKvaRlB6LCiARRdeg2T5NEXxSYr8OrPnk2rrkzW
JYgD8PwDmkQIOBrIGURAWJxe0KMED0gPfkgs/UOMp9kSODYaFdwVGTgsBcreJHBjtBhbW26CKnD5
Q1mmrEx9AAWx5g4xEfW6aXBse9aqSX21tPtne48kcgBnNFyif+KH2YQ7nnpvAzG2lgfdn1eeXpVV
wGPSn7ogMoFNcrUrHchodsKXJG6e7bTGhuLqnZPzcNndeDL8wd6F5UmqtDgVfbQLfMbIhU+PFefm
uNdFfG5q0CtSRsjG1wH35krHcD5TEyh+mRMINuf5VkwJoA9pA36Pho1q8SkGTKpX9uT0u5anqFkS
j9z2K+79bBMn86JBL/aZu9BroD9qa57X04xH01tUTuRyiV6OW1UaehPU+mdsim9lEcnhiY4WnSm+
xZjeTF9aUr8P+RwQyJXbvxFYysZjWd1H7GztrjiaDSIxn/lhEzR3ImtYqvfQcGUGoCvzFbQwnBQB
C4GV/UoJ/ROrCgdLNiNvEJ/liER7rNdpyeytjd3vrq7HTQsS0nR5m3r4WiOkEjGTuVgQT9EVuQX3
JkM7GrJ/99J33MnPs99bGNUL+ieC0MyZNfckoncXIUA1x99tgaI1s0mqSxFvh0Vxq4fU29syOpcV
izQPeFYzAV5sfW8fsWJZDyUNne04VxPCHLu+nSBbtPYB6zNGm/e1Mn9Rbsz5czMjHJpi8Itazjb1
8HwJRmY63TDirhXUQkQKFfLTzWG0jtHzYMHMTVhvigqR5SDijU4I9TB47h3lfaXWcEpbkgjK2SVK
EeOE1fyNUfQ3CeYBmrpA1ojnmoy2FOVAGUtYyf6lo9Va+yZy/ND8iJj2aI2kJ7WstTMtamoL47K0
w2NjgzsXhv8ews0bINJ0zjULaCZsN/rlrCm4sBhUdE8uXhMxTD/CbgzQJsQLQs2yfFARXGB5ZM5s
RHJqkvBl7HgySv2RetiM05lcWOH4d1X9nDGe8tJBIPnm43B8xn/GrqIq/hf43squYkD8JtHCRkvI
mjDK6BxjU7MhygULi22uClY++XgbwmbjArOKCoOGDe10H1tUNpXCezvUaCq6hmrhKcyqk+8Auu6I
4U4zCcpmQD0bVT5apHGrS4eF5pQCnpjtsw6gW1h1cu8679IGBxBFIEejRdcdEBsBISEFRS0c3o0G
Aobv6ydl12fbscx1MxNmynar86HYWKyAA5r+PG/eWNPeF0EFFDgyDhZI7bB3ThXvOCcnM6cuj64D
Xx6Yn1BZDRsHh9s169lf64gK3jPYn5XyzjKcmUiVx+b/d6Jx0o3V2sesZ27UtYSl9QqRh2s8NMjq
csou5qd4FvoCe5emt/EDt0cP+tQwY8gRz2Bh6wl6cfEejg3e96USypT7GnaIO8PhIOIa3yny9zZm
6iVa9ZQLzD6dRbFStDNMJnA9iK6EU707ScwWTceY6jJJG9VC/SJ0aJrVwZadvS4NTvYGV507RSRi
M3oxSqQ3Y/CRdogUtVmyqnedBg3I3TATCGIFIWN5A+IcEuR4wIVoQute3kdC6NceKrDOa5869D5w
ltgsOWF1K6OWLZjNgC55aH3zl+XANWhbAhbDLdG+iPfDsUAPiovO8zjdfYFyMPLjvWSTU3XkkGUF
0Q6y7Y88l5gVEwxp3ULU0RYUDLiAU1qibh7CYI0C4CU31VkoF2wRkSCc1UcH8S/N2q3kMWU7lq0S
SdZH3ZntxjSJGVbyxx1ILZishp4PHC/bt2bVMi9uDHfPE8emTPNVjzQY8oG9f57GrB0wNFmVsaky
n7/vCDR86N6aiTijsP1GVstktYPjmEHKTarsdbCY0hoeHkOX/smPIyS9zIYGHh9mNE9OXubrAfMr
BXi1GkeMRWHax2wjxBWMaOVLc+W2YU5AMXPFkmxaFIsoqVMG9Y1VE28pQgAS87DBYzhFhblW/Y9b
RhSBznBzOaWaDo5Nz57HbZ1rich/sEtA5dPgbSZVwUIIHmPtLwHjM7SBgW11jmQj6cxbalMZOWLM
EEKjzOtR1FJ3zxurVDeMc5mTQn3w4ke77hwOMuRLWeKfvJ7tb8RqrJ+zdsWXFFP2cElNRtqW6+Lb
tlwwW/mRGAbMhiy0BqO705b7E83sHwb315g6k32rZvqfMyZzPHdf54dihCCvuu/aQKAyhwtjn06l
N2+IX2f2gG6Y7wwveKNggBon+SY6BWG5hnwR2RQy3EPONNXhRbaPudksGSCAoZIe39A46Oca9oCT
senGRU7skJXOq6dZZTmezwgboYOM1pXJixvY8d6zmVnKIfR2aZez1BrwQISNc4i4Us8G1Li8SN/t
0n2YWpO46+Yn6bgyjcziv6G+ZFW7fNNmqCPypS7FdG7Lh7iK+DRM5jS9hq3mBxClaFmHuMJcZcVE
ZGKTMCULkbmUzANBYeoqJtYXroCYGo4DYjODmQFb1p1Gy3npogIQj4O3V5ZmudSKfG/YwKd9V+Nf
1HjSp+rDT5cQxoI9g4WHAuIu43QzfrKt+o29y+RRzhkpHJ6hdRkoRo95YEe4BsSzFTHvbDJ9SYaA
WJnIdjbDmN1lrWJsFch7K9N4sai7YsneIW874Bl9TxAM8+na/CCLQq4qz6p5LjWuqrH9wbyIOnbG
amRG9ibzE3WMcu+xVuqzGjImbaj3dh2yhqH36Mq09+D7SIjHqsIWRRsS5oHYRT0VnMm0reZQdyoy
fFUaL7MNg/BVFSzXKOA7HcpXt09+fFtNW7M9zxkWoZ5C+Z/HgpkOB9CUcnkiGQYUPc1kq+6Mub7X
ho+71c6CtZUSyBZBF+noENOoYEY0YmqyOyYMWYgGdzp6tiKxR4TMWwLzPjMp4O0Y3mpJA93mqCMx
B0ayZLUX93vScNaZbUByEfS9vUWs8piuamTaK6HtL233rEkxGoQzbaaR2pu6G47g2j+tJMRo3bKC
ysqQ+TAXCtYhx6b9VIsUriV7wIlrE3ig9xw56LtlEvwLugBLYD0Xa8vYlP50G5IvoyneS6N5VynD
gijEyVLJ7hYkMeY2xccfd86LcJ/TEro3tFfiAn3Oo1FtRGb9zZSuPMbcCKnRrhLSTpWGYZgpO0RK
U+xyWe2LroN0iMsA62dl4IEzQ7GdyJLG8vivS6BvRHf12MJthc25/P2xokxEZkhox3lcgvGUw6Q8
Q5i3Bi0dhdB8u9o4pIvSIlm0yUmEW8dd6uuZqXK9GNz7rvsgcv3bR8NkzsFJDPl67N0WvRrFCOOV
dT8QYRlUVMjTKK46ZkFOijuzg2/HDQRwLV5dEX55hSaWcCKUMpFIgBhIwsUg2lYuJS9zRJZM5A74
4r4L7A+UlF/13Fw9s9+mzJdW+fho2MOijuxAA1ZvpQZhkLDX6uIZ2UC+9IEag7QtyOtWMFOk2vWA
G1CXdCO4ySLFSeKN2zCG5TFJg9jwngWsD2qpt84kuY0gKpuU1i8ZaKGthHVxlypoawKpiXOw0trH
iVIWm9Lg7fVTfM1Z4OyFwS0yjpYmfTbeB32A4Nq08UkFwXauccYh+rrpovxKKuZNc8uSBMnkW1B1
WM6cnaFTwj6DkJUHM0dZRvv//zkl4w0xz09VYT7bsfXMBuMbg/qpd6msLZu2sCj/75L2SVLyNrOL
HJZ8dwtGpZn+xb133zXXlEEBgBq+ZNM83Bpj/i1tVDEmFsUoe9EjvY/TqpfKxtFdUpZ1M7ug7NFq
HNIB84+KZMegqdbhDBOgZELQFy6aktDdKYiyBf/1f97yk20DOpTJbTKxDSEcY2ZYtJBWsmxdC4P+
1hp3gUHMgG1jwUtDNAemyWnFv8W86qtLnO8CNauUyS0pQsi1V3fEx+l4ubcOXWR3lcQ9WSMz5OJi
+cuyk6Og7YN43STdh4e9rEzwDzc2sszEG77H2njpwjTZVW99lGqy1854AT69ZKbF7IC0NKwNkooR
VJyMMBXD7JcUD2tRzViS3ocZ+is96z5DAInEKXMo/1Z9j7UTgMbJGYZ4A+AVLJDvEBBvViT3nrET
/g4qeZSOeVRZj7mbAqZyoRVYfefgREY0lOkw3hQeV0uyUR6plz5mhDoK901I41KPQbFxXS5uf/lK
KfcZ3+69FY3duhj4zMJAvdgDArLZ/zYN12K7BXGcs8qdPlSMl9TFrreKFT+S2ycHBVVc7IzmcupF
cWpGdSvClyJ2jllZrnJ0apOXctvpnDEgpvCKHWheVtNmbujEc13/9a1/E/G+jewHXtEpizEoag9h
G4Ri5tdyW02a0qNnRDNm4tcmjTRS7PfmsDrKcFqmkODQjMHf2z7iqGyEmj5TDPZ2rNd+RJFsDxTb
SRyxj9LrBq6p43u3dnSgqdpOteZG0qz3LfaYXF3s9Thzu2Fa2bwk5sNxvCGK/tk1GWKy63yJofkQ
hTKx51iUfG5+UwHDkVZX43/MndeS7FZ6pV+Fca4HFLxRiB0xVemz0lSWrxtEnTLY8MCG28CVXkOv
N08yH0hKc8hudUu6mg5GB0+cZJlMYOM3a32L/bQMrvM+5opvR21R07NPlREiXxg+TI2zTkY0Q2oa
N24F8lF6XG1dRedvu6w4O7F3MmoPFfv1VaRnFb/9XIEZq0poj3pAHViIilbGsDatM8yUDlQdIfE0
rGaSaybLOJeN8muSiDny3KCZd5p7N0VOhGBgUyrrEHCo45jknalD3jnXyrD65cuJ+BYQogOEzspn
cJ6B8cmZiNZ17K8rGJiqwjmVOSsFzcES+rmwEYpXoQYvSRFW2bVwUipYspXO7qV1xqWSpMVSCxpx
sfREFSIsfM2ah8mh7E9TC8ecCfTAwrKKG5R7zWGHWuRA9RsoGoUsESxwT1d2uTMUIc9thPZIa7wt
rfUiyrkcM5tZyJDAKxIRE6OhZVvEKA5PxIx8i3wEjMU4PPqm5+0qmn0vYT7NiDyZULq6WOmbrkgO
Ta9dWs6xdarqN6tm3WZ4fF3H7cq9Yp3fJBafl15SsRrjXeSV5TZQ3r7uyllgfSpK3dvFLDCvndLY
j4KzqhKR3FAfbjRJJnRUMOTVQ41WgRSoLIJO64y2t5oaji8rUy+BjrbV9WpxFZS+zwAfGxrC36WT
cHvEJrTjsoPdMXBlsvLST/AOkoUqMJzJgAiLcviYKkq9NqzPnYapKWWtWfpkPZbEzRQpery4a5ud
3Tm3/tiXdwViNJb4HSusI70OZH0dHHIocHm0a078cakXhIpN1QuzLcosy2dmQ4k+Ttg89Qw/Iw98
ogvlFYobPtHqjjGUTz/rvzihcXRG/ivhGDTK0rsuESlcY5/ZMJLE0brqBaEZSq87ZCUMi6ZKoeNy
SLVMadCVEBvTcQH0GfpLIywNZUG3m0L5WczahWTrJXSaRQbq14tnUOdAlWRdhaVJNTOGUAmqfhly
V1rpNnX5s2/CEofJIZfo+Tm/yBKtU/vJQKnZadxmeuyM7Gu7L+Y5ExousI8ctQWi6CC/acnW9Qdj
lVflps2tj6mciAXMOeEDbRml3kXPSXGx1YxqFPr70AJKKgfrMBjIfY3iM4yq4Vop+MgWpkMT0KNj
xCx+RsSwgo64NsqMrNtqXTk+0ti0YelZxPsMDAgYZRw1lefdO05Zr1NbLeCURJuGChnBSPCVcqct
p+jFSmSxifp0/pFpk2m1bqvIYjU62Mm6bC3ywQl4QNqlmYtG5OTUWlq+sVzEbnWrsusKAJvP2Jhk
X0rl0X/HWFX0BtQcP3vnqgIRNvWc/cV0PUY28HkHE1xEt2cMA4r7JuembzhcZIOCnzubKKAev4ei
YdYchdKWZgWGNRq3MAfdkTJNufIlNYxVjAQCiLTB9l2twrR91Tt6o7gXj5Po5SYmlsthdtJ4DGnj
sDrk+OhEjUw2mpAVjOM4XA81iTmpdp8ppjd+U1sbnj3sA41iGREdLvNkOsS2gWs+mnbwXpa4KchF
LYL3xH9UNQRqV0e7UUXpOYr7+3z0oViVJusX1LyFx7k0FbM8M8vfKkMe+piNjJFz2dRmAg6luBUZ
mnYzmK30wnpo3WStrPGxK9z33KBfClMUmbZiZw+LqSOsZki4MNmB5BPYOodlrkAygPrpSw8hpecW
CSweko4gULPVrosXCYu6dRS8cGS21watF1YahlNdkV4HvnxxFM9vy+Gobwz3WbS6sa899Hhmg2I+
Nt94Vq2UDcDTsWEIpKJCS4VkLtPESx1ReaX9yvKbclEGi8FBPunSxpaSQptwXJ8nWTAQfyOgb0XA
FTXJvkD4wNvnZwuOmJXNGp8k1H2cdeNmogu75tVbp0CEmXOewPZwvpAhZj0glqFACa5a9MvjQ+2G
3TrhXr3yu3qbOiGzwIDuF7fkufDcByNz26Uzpewchb0UEdyYTiN81UO43kZTsgzgcygRgn90bbZ7
UXdJM1SoWDBUOULF9D6UxQi2CcqVdDBtjFF4r4RD0lLGg8buxGdlNg7zSm03RCEx9AkGGWINhQx5
Wo8MP1JF9KZJZQ2tnlZOdowdg4uZ05aGbca7L1D69O5Yr2t1EwbewBNdB4Fv+wSx5f6yq+ctnszC
9TgxOBsLPBV+mtebUF/25XgYAzx9ZWFvXbMbtoBOTr3+2E4FKeh9gRC/5AGCGYsRgFeuQAU5FXeU
JKizIZwK5MG7AmBbZ/UXC8ZkaUXaxhlMGMABs1X6IXtD74Azm2FxHDu3XgN5ocIEgL8ePeV4Enbt
7lBR9ttplJ8Jqg9Yppm2GAd6O2E8MIGVKCxbTgRq4b51yDLUF+EYk3jhimU1tOjXySG2NC/kNdl5
Ktt+FaPs9gA3tQHvJ+IxIi2GYmkJ4ykXVbFk66h5bkCQX3NRRKw1EGZIxSAZ20OFOmXtZ0zVszO8
/lYjpWMhs+A5DcPvUSOTG6slKyLyRLiNtQoCCkK5zCYQDT8dKr6SE16YzD5dI1pNWcloqKdBb7J3
tAvgSU0TfIOt6o3rBx/p4G4TbkfOpeY0kFXT6Rk4Tw0dPSsOb9EF+9zme5i+sxc+VBNnjC02jB7Q
I00H/zZJbSny9N4fTWD1I0jqUrzLHllfkfZgx7jbM90JgIirrSv3wh6is5pwZ09UswjxMp5T5ARF
KfvmCCdMXhYne9DzhRIMLkP8ADupWvyDPMFMJllY+UagCajXBhgJa68H6t1W9sbz+3zhoODKbPgP
phkCHSoYUjObcD0orW4lMZWyEMURlb64BkWE3ZnDwvUatbLy8lm+x1Owjiw8LA0u3b6vlvl4mYI4
XvoIyxcm76afwlSIYvLioiJeTBXyJR7Ib9z3bwSHpVTV6nO0bfKbNPxBE/vlwNCqG6FRpGoQIVIW
QKk5HQvpLdp3mTnWynGbezspbib8nVPHah07E/tBksXs7wY20aXfpFC5NXUZp4Pf0C+W9QT8LkPM
pNBbGwAYy8iw7gK6elsQ6uAkzk3a0WDG9nBoNYi41izJHh1k1LSVLRnP1IodkjZGmJ55PXNDNPMj
nyfbGPXA7GTfE9zgiB3A0fHgn5XHKEUF2sygZQpTJMivGtdyN3QaIsDdFTT1tOOU3yQeK1Xmo0zE
nOK2Ma1DPVmUnwNKjLmHyVBgYpGjlS9rc1oIWKq2oc54r15sxys5AwXecqeCfCfRDA6w3QPemLLp
t3lojNzT56xD8j5pGGja0IabGiJTb4GZzjIxPZEhsEC1qlO3RUAqdmhcwTmHJQN1w8c1MEhw7yi4
g4iwHhvJexfyvuVGWuCUlzBDEwP0IiTB1OF4QDFHGE1cNqtEcnwMU8Nkws85LkL2n/jsVpZEP1XX
TDxbQSEKmxbhJ210pQbyA1GJeYaM1mPVPqQ1hCbsnv0il/zb0JgPkr2JaJpi2XvFUQMYt5DJskai
tkBWHSO24HEUB3lzo4sV+cPRTQ9dmpNLomjsoKRJRjtavK4iTp/AzYdNItqT3XscU4WLctL178Mo
R8TeMhrparAto1Q3qelNG1dnuYsTWbv69tM//eVf/uld/XP0WZ7LjEVj0fzlX/jzO2ZCGUfIDv/4
x7/clzn//Prf/Mdr/vSSQ/wuy6b8av/uq9af5fEt/2z+/KL5p/mPr8x3//2nW7y1b3/4w5InSTve
dp/gqz6bLmt//Sn4PeZX/lf/8qfPX7/K/Vh9/vLtfe4u5q8WxWXx7fe/2n788s3Tfdey3V/frN/e
q/l7/P6C+Zf45dvhLXsb337adzLO/s+//luTzn+6xB/R59/8Qp9vTfvLN8N2f7Z12j3LcQKHesX4
9tPw+dvfOD/7rm0Erud5lm15zrefeBS24pdvtvWz6+gsSwNqGd1wXOvbT03Z/f5XFLR8Rc/HauIH
vv3t39+UP3y4/+/D/qnokL/FRdv88i349lP12yXw6+8cmIHLhhK/qWu6gWnoOn///naJi4gXG/8L
hbHMzEKXD26Iy6HWeVa4i2puWfUOiiSCEJJdknI8/fC+/f5j/PhtDZvf7a++cRAYrunbdmD5pv/H
b+wGBuOJ1mofBFWLGNiqiyt/RFFWi1UcpEsta2hoEH1oA4echlYaLeuijmZPQo+Oq2xYa+VI7W3m
agODWRZfO3ToKxbUrwDblyKuNgUy1IRNSJZ0LFBnYKTF4lYsPXfCWf3dyIkEAZHpRs5tnqX3ZfVd
+M3KrfObedfU5O59QoxBb7Bb8Yy1jvAkVeXWLdyFHhD7EjExStyXoZGvXnxx7OBebwFQWTVTpzDA
YUXesrBJxmmyYzABPrDjtx7NBcUGDtXOOvXSv4/yjGazeomjdi/xyjW8cOI72AyHi/zJ7c8klj0J
EtBGkmvG1F6AioHqQ6tT9BUTEekTE+vdV/SowajW8zdsWrnth5m/og3bVPqnYcaZeSN+zYa9m23y
fAvtRZ7cUEsRqtCQN+UsVKftEpNYPNO1lwrrY2ABM9LD97waEMdQuOL+3VIEUY4lH3rhUcR7+jnM
kO0GGTNhxKNBSCM3pbBQ1UhN6dcNZVWmHnUeiDRTS08ZDyzyziX1ZGWwebVQpbe2e3RyqN7yJtba
HdlgwGdSLL9oruIahPKDVij0pe6isPMbw+fgLyEph4im1x6nYIaq8x9cn4b519enqXs6g1if4ZkZ
cAP+eGPUTZ13zEvkw4DQEO+NriifnGaF72NZU4TaQ/rlqqWFlhgR+T27yL0IsqUtC6bd3jHu+4Xp
YDDksVS1GIdqbVfa49PEZiPi/cgwObRltRase00Y+QUmqCb6FFjOnJhaKDdvkwCVvTlTDoPtWEMA
zgHmCG/b4eWfKod//Z43Ib0aF1gyR20Ou9FB2xay7GI000UK5VVxrQ0o/1QLE5ibqSyTRen0DLlp
jFFKKqO76B2m8MiCg4F6SvL4k3F9zqD5ZtBJU8GVKLJXpK+QS52buhlIQSjalchKUH45mkGkcIbH
lmisXjJM6FOfHj0IImxuoNYlRHHk5xxwa5KpUwQArarruyAKFxkhlKERnyfE0+xoLPA9vYxWSFgQ
Kudnj1tYCfuYmnLl2erQY430uPbzHIt2smAjzyyW7TCzyMqAGpHlW7/odtwNN2RG7v4nl4NhBZzR
lmlbrvOny6FPJSxdYtgfpB7cV25wz1J56YHVGKvl2Mnnycg+yp6jzFCnWDnLqk0OLcL5SpaXkIAA
GrsQ+lFCiyVrnO5+sNRLADP0gGZlHirmf0NREVRCVDdWVqx0N6xxtp3F26/PERjxHZuAvazrraPw
Cnn9IVcF4mdibr1hmdXdmkNjGXJ6s39FNmmvC+7wxBv3oXhN/VMFYiTErRuqBOtQ8t1c2Urfdw2Q
OtU965Q+dTE8orNmx2/x86llGeeowMhXacnQHuGcRxyu6BFG7DN9x64CUKim5o+jOlMxbZJxOGBT
wYvi3qCE5FaHRdfS0FbNIbL6U84qMaE0zjEcmHJazkYDKFaJMRzyAPxIJabr1sjRVJpXYcd1WgZH
UT/aM4NkqDZl+hH4rN+JXNcUeCf/XaJ+t0xtx2ezY7e8MZR2kNEiESyM2tLdVhaPrlA7//1rYS4J
/vzkMg3HgodrGqzVzPnJ9sMjM/Hc3HXiqnlwAZmX7nPXclxFzjqiPm9mrqdGVoQFrA+NvAbRiPoQ
6z85RR7Qd7xELapYTc25NVxBCkKOk24ryXnYr/R2p7TpaEtzOd9f1eSuJkzL0rZJQcd9HrA3k099
dFuhBFFl90Q07pa11kMdxu/zDYZMcR3xCJNoZcMx2HbeTGJ4kkHwW5X4hyLxxwe49zfeBGidHiAb
27RcipA/vAl2Ztaem07t3Fs/zOehxXceTKyvEkmKCpN/dCD/zW/IQs7iFqSRsP58A2rS0iqUXw8w
YnbEk668K29h0Zt60b6tnYfQG/YjHnjJpF3xTFDpU0Cr4HbO0eiZ3njMV/7+hTCXZ3+4ECyHk8BH
3xUYpMVb/lxb/XAhgNqIoFz0w8MA2n1KiMINTKK6w93k2lB03Jved69xRexzttKS6KzEdBZgV1hR
XVcMF3NuRTpcrFdP0mMe7NOnasEeVFWLciGKPjgFlqLzbkpRP6uiOCcFYlpOcLMvoDx2B7Mvz36T
8SDBkufIJ3uK9j1qzyI2H2xYFuh93JYpaTF2T3mXHHMHKIgDaR9EjKwJwkmijxylSg/b1x+7g56B
BKDJdNgOU5mwJjsxokXFg884JbZjMpbEpdKuRxgSgoIcBVWQABKOj8a8UqvD6iXKrVt7zlTVMp42
pnbf6C5af7GvMqjgf/8DmK+xH2tXRoGm7ZN+a0L0cDxjvlF/eP9ZQ9mxELz/rmZt2H4B8wx/+4z/
W83Qf63T+U9f9f9jq/PD+/xXTc7/lvlnEb/9oaPhD7/2MrQyrqXrbJg8PQgYJ/OR/NbL0LBQx3v0
K4aOb1K3uX//vZcxfrZ0lNdAzQ3DNh2PUv/3Xsbyf+bzc0ydAsunBzCs/04v82vP8MMFYTkGHRHF
mqXbDj+D+admxlc8rlhO0PXXxiYFNuAbRfmol9NH1YqU+XxDeELuiltHrIsMDlE0wTvTc0yuvt3v
JuACi8ptb52SvDqD43qAEYLVGzprn44LqZfr1EB6B6ph4JHN/1F0TVe1BC4ZNuY/6JFM0//To4YD
hv95zGGoQ21Omj89agTTE9eooDvHpfOM6ObZrYpkHbadWMrnLiHcttFksGYXTboZrFkEQhth6tmO
CSLeHO1UZMhatS5oaGYgj0FdXxrMzmPKiTHqP3QVwB+X4NNZtTJtJGs+h+mrRIV+JdeMBR0cVrGO
OBFq+mAcP0H1qQW/OezpSLP2JqU80KlDA032mj1yiCsgeRWmuzfJueiYtGxKNHyDjSSh8NlaCx9/
ZDgK7Wps48PA2EO07acjVU4oRb3C8kERIKMPo4+fZEQf1TjYn72pJnha36b6zp3UbTw0Z1vCaZyK
11h8acR/UeNyCmIzYdOzoHYvWNx6hD2Kq7pLHh0er7kHeUVGJ0fqJzUlZwtTBRiVolnoHZzoSL6b
or3FEPCMu3PLTHgWEy3bhLD2hyRPNvgvNoB82Vwle7bsFystv+IWnM9UbybdsjCoIC8Ze/Ha0UN1
ZXJnG6x9TGleQE2dulFcLH3YaqQlhinjpZFoUbS/oyQqFh4Y99ux2mhjdYN66FTObVGukcUGEsyz
k1UtDk0xrHEXAPnSL0i/GSWKe+JJUkEFEK0DrSIEwDgpK33J/egoGmObgzxibbwLYvveNbGe+scq
qW/1KVuQ/rYJcMKU5AvrZGBC0esw1esNvjgzJtIouLhJ+1RP2ckJ9+zhtzkLZDzgy7qW61EcqPq2
zegRIgILV0+r4/zLYJTcltHObb2dhyayDKPNqOGd9MtbhF9UtNUBS+4CI4xcmJSyUCpeJLNvxbjQ
SJBgUs3r5HgW6UknPspuLYDjGfui6SXM+7uu5AItbbYvBBohevZ77dgZ/b517UNFgjUm4QWVJuy3
hS+mg0pM9gS19RY5xrPXYpJpHfURWvMKWk9XsrpNfW1fC+uQTtqO9f2TSwnOtBY3DVhNlkPst7n+
0/CmwUNvptr3FAR+nQuWCd6bGSuWQi1e+olyB2PGS615r5bY5ERV5DEhNzmhYhWMUGvcgFq7cThI
MrIH2xrva+pvEfieCW/V8/FBg0KEvo2ReBEAPevI6mjk98LX79tBkJvXvqd+ICkumID2uosLGxpA
Ewe3ZT/ceGV1Z5iPHk/4LOHqlw/JgL5OBctgRliAiysd8WL70A6z5CggRCLdYrSpSCpuHiMGUohD
rS81kfQgDO+wCoT67XpqncP8Eh+X1JWS+QX62UKm+kGPjIvpdc9DYd8mofUQIFvKndeaSDNf6iyf
prfGTt5E4Nx1h7ox79H+UCf0d1VpHAIgoBi0D5MS25gOv4rwC9YooIq8BgKNhcGas7nzAAJmtB88
xjiRvWys8oJUFd92PnxWY7UnggL/JeiIoRuZILDW7Xr12XPqsxv9Hnfd8xz/hTSmaz58Xb1HCS1t
x6IftaA6S0RaTI6dL9aNR0HdnY9cLC1j5CvDyI117TxFUf3cBeZT2xJ5RVpe49ufXa2fG+Vz2Jr3
GfIRYHX1s18B4/SL72M27o1ObjKVb6Iyf1VVcp8V7lMRtneCdLfQMRe+5pKYUpFtlx1iVS36Vq1R
u98ayoRbl91iYrs3Z8eogZ0rixlZJ96yM7CmKDHedHlwyypiM7+FuARfzQm4BqysWs+XwCrNDfgM
6Etw2K7it6Bt7yzaesYu2xpLpYXtF9PZ0YVz2mpzXOXJlf4jpqh7EfrPkTbCzI4B1RZrmm8CWbqT
BoZ0/iBIGLnDoXjgDHhqtEvVoP7S+OWc5CQqEAlAt/pZGkgvR+EKbkalI2Y1e+sNzWqsx1MYWGua
vIPeePcZekkd1OK8y0cJlzwJMssyJW4I1NnQY/pljI4pU3tsPIfI1vaIaPZFn2wQAi7rLt+jxOFT
qsab+QBrsff7Awny6aGIgy9bZcHChgk9Q1vKjDyU4BC0xcmp1aKxzGPhhLCCOCf9UAPduOqQ/3SJ
/aw501Pvj99dmLZNi7kq0HHeiQIGHHx0J2Z5WZcau2Mf38jWJcfaD8yzKm1O5+ixC7U75BSbQsYb
LosFwssdWqqdMu4bPHPGcRzDXdF3L1rp3hpOvg/Dx7if7pyuO1tG/OCsQFHe8aMdpNtiN2ZtV0LF
DPUNskui2K1HzcEZSWhywMHFNO4ojfCZhD7f9d7KG38on0MthDSMTJ3UjpxURi4Bx8oeZMqSPUsP
enef0esHU3tMs2CrwLoORYfWSkVraYlbMKPPjVs/+gmnXuPZnFAjJuTWrFd5ifAF+B0Sg8XgJ+Oi
AuQylNN2CHJIFrHHtlENTy5FvzkQ2IYTj2okrB+jlhBAxn5SHq0ifUEU8Km74nuvdxc7Rs+cM4gq
+GxHSPkMF1BididZi0vS5K+OVz3VLo+MIvsKyHN0VLlmpT0IfTFY6auaOcWOza45jW6ghempvQ7c
5JCX6tTb3qXP7Mcy8/eTgaoQIgfP+wj+ZpSO79jxouusG/ZosImRyB5GjRuNL+eXxfdcsI2sHGbR
rd6ilwwfRM3mxQ/hPmkg0pF5XHmqX0xxdzuZ3UNfeJ+Bh8DRnYrHGg+zweYHqqdtmOcsFhdWP3f2
WF6kmV2zpX76TDjj+t9++HQRV/5qvp0tTA8xEYmpPq4wA69zvgp4NoLobNSssMfSdUfOIibke7eD
Dz4DBehx98rtLq6tvWjZ9CDNhmePs7m39OY1plaxSbFk5JP4+POkdSfb+IwkeePNMQXorFtQLoVD
wYTDn/Sm1y7D66O8Ej+OSf1RgvnEcTRd6TrrXh1A7cmO96mb7cKgGw+tU4e3heFoHBfuZ+kxUufZ
f4x8l8V4xLLUTfudCOCV1hmSQrmjypPbvB1uR6MSZ9UUJOFOSLksZJVjYa8F52vKhB4LLoHo2M/b
hqwVLTrbNNUr3R4erbSGIOtjCEJ/xR1I6aqHMWBcsi1ORf8xqIGu2yvOrdF2e6s0tokeJ3wNwAzk
FD+kBsTjqcEhrlABoBctr6ER3qXD+EC7Q7U3KYsgzdlanb6luC7XY4DXx9emVaqJ16YNnrQxIlTT
CN8HvCOrwuYp5I3ps4OnANkRcW6mxJ86mUScIk28qsoUvQAl1T6Y93sYUpdlxwVc95nPaRIfgx5B
omk+SpS60EsBHRoCL7GCEz3hStTStsc4uhQF92TogvaQJPHpQw69AvgKE9G4qsl0guFda9pB+Vm6
VN30RXFyPzXuriTKCcUaP1eC5sTOx5hk8/FZyIOroBZNNTbPafTesKOKZQCxKDRnyBKBTX7AowKj
73w1giYcZsJijh6jmYmwMSInzY2uzeKuUew/e9NYyApUX6HCrzjTj7lIv7QJoNVAzokvHOtKV8V3
yldrxa9+MylgHIiI+01rpui8PYiOq1jHT2dTFUEITB8rDbG6gUBwYo1N6jDGRx/xH10YevTkbijY
86b4xRY61uxGKevNwd+WSvzt+sBqt2c7q8Vn8BkjKayYXEXtCpKjgZEHNC6AUDxO9VSiGA0tv8dt
H1zKYarXLWJWs3ZzvOnxjStALaUCB8LUegmsAGPViFTtxMglpfEoO/nK8gAkjzz+U/87Q/UYYVyN
X8yv5HJ07XgpPORbfZYbK6bo113Y1AcLnWvq0KUCaiADxYUnwW66Oqacp9dhAb3eDdNiIzqd2rCu
mutJWl+l4et4KvPZ0gGRrpg2s01wmzuztrOErIkgHr/UxDCK8CMKZHmuoCQiW9M/mkoc2gTkpTPh
r/X9BJV9tmNNZswGvgod6dLU+3UHQJkV/K7mXvFDzIXrLKy8YzZ6W83GDDXpYBfINAA84KHoYgak
rzvytzCg9QXDIbIPZ+xdVgBQrutjD/2MRIP0KDlm8NQqrISc7iSqIB7qQgivOUxcgsJu/TYynkZ7
XNXVsahc/SSjfF41qUNmOVRTzVvmOf0e3d11YhnvjjZdVOtfoqZ1SQYoCK8a1CpuyBzyB3KlC2oF
En4cHcxoSFSlxVdmg0V2bmw96WWAhR+UjhHHRPngzbvHY4/F5wJ4J15Hyi0XbQ8VsTL7kMcdT4PB
GK57sJJZVXhrb0aXaJI8wAZzCrXqoMpL6qgnM8exVNstUgZ4Xn4ctAtlkDNjn0XNfsJ0+aB8Hfuy
A9LVordRAnOxMG8RTGxM0guLCqhmGZQMjjvoilmdH+Oaa6Ms30SN9FKfm1qpPqsMKZSXCcKkZlNE
62e3Iaw51X4VqF9GK137kePs+kbPYYYVd87sqQ6rs9MUr5rbf7edF6vvgZpFM2mitJGI+/nKqRt8
+XDR42K4qQbtGS6RTlRhAXfUK7jiwhSZNSYsTtUgv8T+1iwGEyqjRYSklx1Lqz4bE35K4Q81yA6Q
WClBWFe9kZKOpdHmOHD00DgPz0l0qDQ4Gy3kpOtU8J5E5atKayj1JUsM4Hd2+JQWpA1X5FvAgNAM
9r1Zrb0xoqwHmw5ePbtER02xflOrEdGOJxdJCBw8QM0oAobCtg7ywpfBwincU5LiJe9bSnt88u3C
4UUdtk9Ia5uuU4/u+OyUACuq1gLZi1XGNEELmY7/mskWqOwV9ek6jmsiLzJUt5yG+9glJaTIoRik
ccAQV8/2pfGVCKRKtmHcR8F0CZS/L0Teoio2ytUY2vetGyGX1xpjUVfjADqdn8pW9l0UdhbgywYO
fs6+Ar50Gh8UcXu4STWiN2X5MiTjxSq9D0NiRNMKOsHQBwrHrXTjhsTvwY8kw42HghTwsKcETXLa
fNpd9aRFJsjL6dMSw2PcgMPtndcs7z98kn0HHBrrwHaww2r+F1ImMAol5QJB0yQla+ZrLhG8IVRf
hTWZFKZdf+BnPje4g5s0s4+hzDf6XCJrsxq+ArjN2zJcDVbV0TBnu17p1qbwyrMKCA/z8eSHwwC1
1znbnd2s/IYDR8Q88CQgsWUO3+CqdpNHy7dJjY4/lUkkbQSWKaaYWJU5v3sxfCWJC+Ha1d+LWAKP
KDDJ5ZTYYyIPccSN7wVjuwpHuFCIrmWQghwk5jdoQWQHCNC8+eE6y9d9DE9ZRFnWlgyjeg9Ca0xr
4HVataqTIb5OeECLrGHTVB6GsNhxr8TXyNBHXch1h3utE+m5S5KLVqOPSnJ5Er2NnqDD4FRUoIjb
kVilwLYeIrO7iZB0GTZZtcYgr9GzggjwEcjfqIEWr5LmQfOQ4+rPTWocvKb/HDrOi0rHKRajL8av
AUUMvTWCVo87J2JzXtXtbAjnfnHYfeDJry9IIZBhs0p0ialxI5O6OCOgLvJPSQBgulcwrJMcKXXo
N/eGOZ68ag2Uag4GfcLUQhS2gdFjZELXW2V7M8pTigSIjh8WhEmKneMRU9fSxqHsahZ9Y29zobZT
MID5H9OLlk5Yjjt4rSBw1MTuOUn6p8hUHzYxVWqGhOLMzzjeILpoH8pVMa7D0duUEhWfO+dyKmg0
rS6OVRkeEpHvUbVAIeZurCKUjH4PtMdzlqUNz991OSl061R5w62fTdusD3HjimPu4e/H4AnkGZkZ
R+Q9Dem61LOPNHRNWjrUQulDUmq7UcHCrGy2tIVlJaQ79O/GaxYBwxmyORsmyLFaNrkC2kNXPbT6
pkJB3qXMSybkZld1z2Vi24pwglLLMSrz6LZg82rCmu7BzpGaE1BOayG6VBbtgGA6BK7mbVCyOAnj
j9zBvUR85Hfl8cMM6Zbn6ick4geDjgc3ELHXgUfoKUCxQT0JPwyu/TE8E9pprCQIDc7a6AGH0KV1
AASGpPl6RQL12Q4RlJKYlj50Or1LHpOBiifCz/ZN0QDh1ycoJ5hJqvR7UHHNF2PhLSKyvwah7Qen
fqRX2CSpSXhLcLR856Ia9m2OkfMooI0Ju/iuHDBlGO2dbX12OSGFkUl50f3aNsLECF1uTRSgpPIW
Hiy/ClIvGMy1RLTu5RYKnhQOoePBLcyncNNOFGO5J7YJkhXw9D7+tkbf3RQ8aJeWYamVZhIOz/Tn
hScizhMklHatoYY2E8pq8zg1dn1dx1hp+/9L3pksN46kWfeFysswOoAtxZmiKGqWNjBFKIQZcEyO
4en7ILLbKjPb/irr9b+hlSKzMigSgH/Dved2g3E0KBPTCclkGi/1BtUBNAmSzqIiuB1nhP6KGgrS
QNqgrKTVZ+l8pEyrXlzbOIx6sDaOItQmfujabdgQ2gUUJ97FU8G+O3GPIcHH2P7MrVWlmAFBUwNW
QXVu5bdYI4NdK737KI9hAlkEEZkGlVPLL5iQ/QH6MtiUE2QvUmIF+1K+ZnRgnPjoxRfej8e3vIvI
FPALAoqB9ibQTUVzrMqMbpDCKehqohSlyZ4YefKQxJgfoa13QbFoDgRp0JZHEGz/i7xEpAHafk37
F6Mjz1Cq+7lRsFcE4weBPrLRyToz53xDR0E1L4Zj6gZvTW5YVJRBSFKhAmos78aoukaaw6oJmEXd
1IL8rGjOf00Fz7cI81nbd0dTzW+y6zF+zzRDDvWGl7c/I54C6wB9QYvEbJvl+gs8NfYhQCShj8qc
9xisA/LjaNC4DuPoTQTDQ6H5ITIQswJj+nKavkW1REzWII54YVhKQIAz0voeBymk1WXxnGHC2w59
RvW5uLVCsrr0wr5Q5XhpLB6WpcW8YYqyj9puetAKUJs83HEDsWdOt0TAKuJDo9mJeQ6xrx2MjRVk
OK7dhl8/PXqx9AgA543MiK/hN3VPrL8X86ZDth3w17Yo7ko7+ZUnZv7iefQVBCtbO6uipQwIqZHq
lxTeJbesapsQFwROr7KnbhMN7qvIXxBaP5rp/Iv2x2yrk5b2oY1JGitn8hlzJjXWl0oseMfz8JUZ
47Hl8kIf8eEVDQyBYPiRWaVCTFBCxAnMah1j/yuAqfdZ/Mtrw6+xwzLbTfBkC39cd+oL+D2/Rkek
dNBDbbZ1Aa0zf8BQsovI/K1y8xTPYseOhAnRuDMbvFfaqMGRztgJZo8sVzNHoBbYBJhNEhe04yS8
9/R20DhcBtACUWOYtFkXVx57OzzmRf6ouh5LSJMVpJXW32YdXMPSObZGn2yD3t0EPmGTyaLk6Eoa
zTIE4GFWZ1t1HTUhuUzUJOeR9f9Y4eBP0Nui1AdcVBjCBxbF+igWP4vFKGVx+UrSSnAw8AnugpRI
VnaC5SbpijMGKa61odiiC3D4QOyT1AyaBM6emQeL3YN6MNZCz9i/S4MCzp5O8YBiG9hkaYp2ZWkN
1F/SNHsvSPFH6k4+2cGgUxfWFtLLokhaCMRcQXYPVXRakgfz4dyYmHTKEAD5guyoHA8VOLT1zvwE
MYPG/c2vjNdxaN5lZn9jW/4Axcj7BprkaqTBmkaZojxO9bkPdnmlDuRoyWg8FoBvbyPFDmrqjdcB
/m21aGi65h0cbAKDYV4coG7a7TykaAJTJlakzmKC2JvewRDWJlmGnQUS7YQogkYujzzRrBBl+qTH
pcBiGpQopBVvXIMHG5s656DwwhsmMOog33tq8WIMLwZ3I/FO453AV3QuTUKbOTa9LdXqro+Tz1J7
315TVGuFgodtzrQ2qnplgFIlfSiBhoJX3G7DO9gmTHca6qoqBUOAXctMMs79Nr0ZloGoP35lselz
S5Lz2Wb6y8JI4GLIdQ0wjbFZrEn+1tsMI0pG3oUsVIKyu5xIqJW7UQe/PBkamIXijQEzQfuCXZh5
NPEaQ/Wrn/s0+4wcCgeqxqO3nPde8B3aCYpYATfJF+1JOUwBmxF7Z2i/mRULL+tatDUQ+57hreMZ
n/2SNCQf5DWoY4NeDVBRTTGGP5N4lXZ4ii0x7SS0oZvBiQkvMBXdSpQjGRSS+2wATp37PSbAnBxc
nzQZEInlpmhcc+V3JZg4wB7RZNzFQVmvJR5Gyxzu7RJop917ZAgOv7puMjD0TXhBA/0IbOW9k8U1
IteMYcFWMLbE9SwPlpGmvOOOkLu271fSTNExMeWPu0HeNDOQtUQt7o8EaVg2gSQYeWDt4o6NzoAM
PcCGMkM3shKyX6V7BSHZkxtNp+vb9buZGAcQEw4L5JkJRTwura+uj36Jay7ozfwUKOPbGNJ0b/sp
qULVkevT9Nmo6dp5610X/MfkaWDB5c9W+QrsFze3SAwWIc1VWhUrSMaPRS3109SaNwn2mlXnwMoG
mLpzy2mPzqra+ehu16pDdupmap1PzluLOwgvs8o2A1wSSomXaZpZNfqHPirOSZvoo567S+hC8Cke
Z6YIcDcQ99NvS6INCZbiIZsIXAQwTS4swd/KdAaRlAZMllwOhQEOVGU8kdz5Mi5k/DR+abHvAGpl
/ogw+7YNnVM0YkXhBD+4xCcNLG5vmjgBXSluGEVe+BwAtC2yzISvUjt5geMUP2UQvIyxB+JTpQIl
NGrpBNVVQ31/jlFLu82MHYXyksGS6VCDWM5u9ov7rBDyJKfsivYaiOwQ66OjJ7UPu3TXt/xySRZH
69a1/C3dfQJehnlg2PZyTYX1kOphfK8HiwyGcDoTLMRfje0Jt9XGnUSKibHYGQGlPAV8TWAWAz2v
NWbWNjFmDBQgWxjgJZtsCWIKYhhwO74lldpXXA2OvPB8mXd+50YMA83PwHYhieLSgKZRAhmg3m64
SMFQht+xx5TEBaK446/NEpaSOTENaTOZe8cVLxw8X03dPFtCJuuiCnZxHtRr0Qu5tnw8KXNevCCI
vkNBAjbCJHo30JfOr+GOkEbdj2P6czQw11O84haT30VA0dH3FWjQ9g5bwdqyc+PEvJfqv7SNnT07
07EpaDdL3D7CI7vAjL9C2e2HUXSPlvVcMQkHyPTQpMYSl1Ydurjd+IOT7PzWZkaYXNO2e3P7KH2t
3enkhHLYZBqbrY4FQxzZk7OJv7AYFw8nNx3nMslhlf+AVLc6ReSPiikEXgXASaGPXKq1LcWROo0l
El4JbzuHbn2UUb9zFHEcdMBgnJSNPQ8dbRlWKOmsAXOKeGwNzGfmPLc8gg6NDJ9Fon3qvRC2/Zm7
oFv1DtkJrUcaTi3WDvv1Ey6skUIsKoi+lQxQQ/YnBoHVMqiA3NlzceMvUU22962Z659j8kSCwCLT
0y8hADcvzGrhNY9iH6fo4EirG29yoT74hrO9tims3G9FJgwkuz65JaEZBllWTjvT4OuP8XMPsqhO
BTdmPNT9rVLPWahdCnw3OEQhlCWzTkzM73CNWBziA2lO2JmibTG7jFR0DCaNZtsexZPt9+4xc+of
btGwJR8l/KWmiJFkW09jCsfEx3dHvLnXnKNU1gCpz8pwiKTQYp/Ft3Y9QVMx9jUDlMkCVBJgcptn
/2KzkFTUkiHZGQBYVm1tEa01HW0mP2M3PYBzPKTwBcBiVEMD9T6887Pkaor84vvJ24BhNeqJQoIM
M+t1XRX3ZaKRA7Tjd2FHL7aHu6jyzllufsqGPRx+V7xOZHi0ekQRoaB5F1jpFcbljuhbj701C22y
MT9Kc36zkuK1NrN3rgU2G09xJqiYqCQVC84x+CJE6zvV5n39LqzpuYwYxkVTyPndi1vPaPdFls0H
s4iJwYKEpssvHeFmbFK2IAFu1DJFBcutylQL5UdxLZPuR+PENaWMQej8WH4ZLH+WQgTuAssPjmY+
n4sTWMXJr8T9lJk9SQ8uyZZDdmuik1r/Yy4JtmsqM9mEM4e53b87Iziy2ry1YuwKOZOksSheTKd/
bH356Ql5lxfWSmhC7Qb3/R+ItzsVZKxnRpm/ZokAmY1BLnW7q9dA3VUGSlZZzRkOMwhp9sphar7B
LvyKD/8LZUo+QvBKqEuHMPNW4wQzVuGyBFWEadFmNht54Q+BW3wZQH6XVGyRWqa3AwEv2E5BCQU7
ZP5Nj7m4ztngesW1auv3NIze/oGefPSsVhc4YUe0B9I9Lk5fLvo6oScX6T2YKOzd/QYWeLxObR/4
Rgup2msePHshLSLgVvUR9BSRTvThG6yu+XqE/rKumlqRI0MkLdRR9Foh3bIk7qDKxpXwfbJHWbus
Zme4LzBaZz7W199iwv+TovL/R3uZuThI8OH9P6xl9/i++ugz/7Ps8vf/5Q/hpZD/xNyInVdK6TnI
KyVi4z+Ul8I2/2l5po2La/EmeMaflJfWPzFeyeWf/LfA8l/KS+Of5NRQZbgoC/Fx+f7/RXlp/lWd
jT3N5O0Z8Cfg5uMo+7uNbKhKgogMnpBRkCaHXuFYZz9Rzc6ltTpyu7BG+RQuG69v74KiUtew6t1D
z2Jbt+qpjAgJNSXOKh8rr5Le9J+Uwn+VavP+HNP3DQOwsIFtzkJn+hep8KCipIxtVldilNk2wi69
bQ1ImPWpQ62HkQq6fxz4pF0ThuUmVXptItPZuCK5KtVZRw8SgCyS6rmmbG1MpkOy7lmbBf1TtmQV
GX5RX9zyMEdjfJrb4kJs03RHhMJnXWHhCBcUXNEQHA1SvdsaVeGwugQGEtXJJ7kSI2dcHr2wK79G
toxwtxAhUhEtEkk6LaIKons92DarNG+jw+GBm7z4Tx/R8hH8Szy7fES+6dggsyQSVrYUf1NT47yv
PNcC+seODToaCSzo6XmBXkADOlQk9g6Q0GSLljJzwvzVYIO0cS2CpZB+kAejEh+BYMr4CqNKPJli
bWY5IgWGPViwxVWN4q110UhlvRVePdFf5n4gL06Sy6EEY6Qx8laDUuE5LokgXfl4Y5oA1RODrzXl
5o5ph/868C5ueml7pzQfvNdZGwyT4+Q42b7kqEPVJTjwHiZkATd/uiHv//go/mJ5+Ksa9/cnZEGJ
sCVnz2LnXG6CP+nN62lqiyi2Ae1MNDJjf8hyoFOgsAbSh+3wTkN/n3s3PTGJZmOtZmJra6PDaweY
5+T0Q3oK7O7cafdOjQ5ByT1m4TAbo3PeyMtkOdlZdm2+1EcfeTpau99/1CVY1wONa7FyR4PAFFxP
ucOWYq4D4zouL4XrgvkZjGYPMWUJytLZNZhgGqSR/J7y9t7FKXhtZuN2mCOUc7D3/3hxTfXfP4It
2ZTKdE5hkjl3zezadwYbkP3QNVQ2qjpnnl+dRdgxm43sYNvZbK39Kvtwc4LqnCJjgog+ez8aaryd
kvig/aQ96OWn33+UxNFIXHKSHmNadhvd3kmUU3fq1O+Yzhs3TGFkZpFzp7ywuQ0pcP/DBW791erK
1yeZDlrS87HsoFSXf7vARRYwt7BYZNW+ANbNvPYujr17PhaIyL2NssOoOjo2P33GZ0Lt5Nf5U9Ea
dCzoAHBvRdtmbNzHfMCi2LGARhxbgfuc7vLSTm+VrbK7Npu4cO9yresXNZFJm1WyOpdUDiAY52JX
l/5wZuWQ7v79tfnbb/OXu1faVsDBYDs88PkV//aA03OaSbNLIfQMww8niIcNSKXxHDpTcogibilI
D9oc3Udwhe/ORDSmaSZXIcOf8UKpMEQY07nzR7P2mLDL3t79/rPfL4VkwcR+JoKZYcBbsZMXusJ4
r1PcqLRo6YtoK7kVYJYyVns0+O748PvFI8BZCeRoQzFODz34pCPUALbiy78RNzlrTS/uUf1EAf6y
lZRBe18g2LiXTSjWXTBIBjL8+PuF0szbsv9aTC6TIIsE72rI1/4pA/c+m/z42aJL2pV2C2xDWhtB
+f3uT9m7GQ6ons2+ujdttR/Dehs5UqQgvYIWBxnEhCKCFTGX1XO+DLnayLaIxTXkwVz2Z+AbCwIQ
fUzKnFYsQVBdYXu6oCeIXhiXHntUGNc+raMXhepFmaX7MDjq699/xa7z9wc0vwoGdYvLl+/Xk8s/
/9Pjxw8SmRjh3N9of3H9NR6jHAfT8gSBfcZVWnruezTfIJ0B6TNU3vGPF5sq1UAQnmFHPY5Oo06a
QQUjoDkGc40Xwmf6+fvFygr/1s4dgJlN8JAwpiB8Jbc+9BR0dASeg7CwKY+T152SZmw3ZmLXB9na
JpDzi0Iqe8taPV9jlHJPhtOF+8jrXzC76jd4kz+KynW+Mlrfxt53qirPkZtiPK3VJk7Z9tDoitRs
jqgTHeBctI/H2K7/58XDBfzvP04cQv/r8/QsVuT4ew0fnSQV0F8+z1GwAW0qFlEAWyHv4B0tBg9B
xzIWKVz0Visx6e4QE4+Slq77kC8vPopO/CfXFEbDXe/X+57/8ulfLyCbGG6GGh7VQgqjqHmuswGk
uTRf3ZqlnF8M0wEcHHNZspanvNJ0RtFR02UyD91EbpXeM+2bHwoTJJqwQ0Ar40ySi6NuK8dy2Gf3
9U3p+vTItvMamNwiLE0mUkpr5BD21yTh01NC4ccqnebaLi+wmIebvg0U5G1/g+K3vDPNKTr4c3M1
WHSc+h7ci2EyFOWTIixEMIysxuLFiseTMFt5nw6AKaRHgh0L5tPvl3kOXegV8Yc7BsEOvqg495Bk
z+0MTwQtMuCO8H7C835t8DrApjfOLrtpv2VMQxadde8tL+hOIBp1NqG01QzfSZfuha2y3qSB6q/k
rxjrQEFkdCDAH+ifCSomuPWzMzEmoHpArNnlt5V2htPsgbNuQTF+DMn4RsZ98zDSdZ3jwEA5GDrl
h8q7p8KqhlsW8On190s1T8CNa+sIx3xBD3ruaWB1eB5S8dM3qvLnv7/q7P91E3vmYpIKPAvmgWcZ
f7uJya+0cOMta9RmPbpaseya1R75HHFSfOFnt7fKUx4A3+wsZHJx0bM8jrKDnlp1son32hdd+d24
xcgioApgbSbea1gGHO1N/IUaRWApd67ldEUZG6DBacknhib64EzDsO9aCyXLFNz+finqeNiGCaB8
E/rnM/uDm2ZI5td//ytz9f+9O8AsJqm8eHq5Lk565293Wh0g0vYdUr6MJZJ7qp5+v5BPt0pjaT0A
jTbPEQxxqDLtKupixs7SR72UUG8SxwsyeTBK8lMAeFV6TF78MpHHQXspTEX+qQwloUGOx9ia/cPL
GMbhjggxd04Q3igzf/bTGHpsu+nDOnrQ9P4PAkQOf1M1Hn//iGGIoOM4DjgkDfd7dGyHRRPn3dT5
943yBXl1rbOhpsdV3Y03JboMU4/DAY/2S6qbpzqN6M+T+isNUZNFcf1RZXfs8JIvP0NfIDLwoFnw
AcuqABGMqal7n+zgraWivel/dchviJdlGg08dxSSyUk2feCafAZxT75nxYlZzDjNymj6rFn63hh2
tfPQE4ECJaMDv+kuqCLG0aTbrOoc+nA9+Bf/IMP5A/U789UyIZRGbDrSo9JGv6eNu8+87NOviR2p
fUZkrs7hErGAq1jxrW0bxaIe/LvGJ/LODcXnXNb4rmaJ5TNOzoJEOpwJyL0E+3GEro+mqxDTg7CK
3PAlTdK3RjxJWT/qyXMOqeMmq6bsPrqmyBioDK8Cs7orSENMa8RuOLcvqQ8MsQfVhlJ1fE4dpE+D
RNY37CyU8vBCVql4BiKG7KEMzuGEe8fr1AYTzc4wFRFIbbLmMCbMIxnQZoxVsS0axswo5Zfkk9fa
Jn3AMpIZHgUKXYMd2D53ZuxPQQuim/OdBBtYuKgAa9PesicPVjNM/Q2gon2Q4nKC2IpDTUU/saUJ
4flftTQOBE+nW6KLnK3ZFeEheggDtE1OLsY7V0cNFLjeIMfjQs/D04nsDC/1MU2PgJCMTU9G8g35
QO4hbzDOi6TfmU0+rBsQijdWb4i9pUnH1skOeOitE0bxsSTiyeorFPaxQShgf2PmHtrN8ffYlSWf
GqNboaDtzpiHOwetYGiFYIt6a+XUjdjlk3ExlPkdC4zJ2mJ9Gsew8rHSPTS98ZSKXa8ZLfq+2gNJ
X1twR+pRzwdLuQi68Rmm8M99haCBzxOsdI0kLkWQRmgjibQogOYGSSYBBoR29fw5B6K3lTz19q4F
a3hMYWTQ7O716I4bTWhxUr4Enf/JnH5YJ/uwss84k9A4IcDfjWPTPBWG9503IcoUJ74gOD5MDQXG
4PB11lKeozhHas02Av3hY+0iNI6g48doJWYeIZCy8QPhm5/mdNuz+CVp6KzG4L63SN9qe2vXkemG
hw9gSZq9CMP4FM7AWRSRzMIuE+GMlkTpPiUx1Oe8qwNWVN6lG5ML8s7p2L32geI2VME7kNpdUEyM
6DO9VstBZX+kY/8z9t7ZGsN0GCYGhLWJLu5X1ufVe8EbH0YWDaLS3rU4RjbWRFTa2IsM9h5Wzc08
udUD2VOfeO1NPM51QGT5wo+OKtCRApJzjnN16yXCPGtj/C6rERXZWE7PLtr3NsLq0AQchHbfjutq
MKyj0URkxNnZl8pi54iSmsivoh4ZZEpvM0w16qSBvWWr94lDsNeQl7s0HQmRJFM6LBfBuKbLixYQ
YlB+gKur96nKX8gpvy+O4XHwuQObYdwXNXda6dvWhjU79qA6ANcckb+e/YLfMpCuQPpVhymqLIyd
Sy6eHzZb8ryhYU8S/uK60ugMG/ZNBECHjxXJ3nNOPvTs37RF+NGzROlzYvWqAb0Cxd8LpYc4B4OJ
EN5z91J7/opzPwmSYNUaoXMM/fot9MCDMIK54wv/TnPeV6swG9V4O9ZTfVN1or+ys1l10q1XRtHs
1FTqsycJcI0sxZcQ9Hu3x+OivV1fAzuR+U57gD57ZshImMK3yJCM8idcMwr3vYoNtS6NylgldUcw
AojYDK0v/zEIQrb61SfnwHxIJol2dNl7JSXQ4gZhj1kTmmGGxblR87xl3/YKRYMyn0CPtSL0A6jw
UG+QUjQ3iCKQ0SWI9dshJIun+MXKIH8rsnADCgwhcTKzLrAX/e+zEDVWFFnvImTZbX9NyOAe7Key
QmMWquSRldzt4OqtStP5oK253blZ/gsrBiKLcRyI/hyjS7iov/vW+UVIAgFw7W965yMA92nvWyEC
fpUnD6VHLjMZqLveGk/o4j14wSiB86kDIG/PXJVbi3yOVW+TcORT7lUjBdE4IXM2/UvtPJlOXa5T
ja6OjLRrOhnmgQW0I7LsrNq6v8kz5BweKKKiwiAXJ8bOEjEuzC/Lh5sS5zwQhzkpDk5d31Z9SFDN
CLczaIig41ZQtf4ZVPyPXOfopUbjR6z85tKFpFBylT9x2L7Umg1mQBzYuUnE2R3iBToZXrXlDXdO
CRwFmcAvBYBgGyAlH0iauPEcd1qnCQ2YMY3PPi3XtrCrn3YPEBstwbM9WNfQfkyXFGRZtQjO6nQz
+ORjuO18XkSlfNWIYkXZY1UsQcKGzbrOo7XtQjskAB0DdUCooVehMqQsPrVCvQ0DVpiyDX4Ydb9v
0mLCX0wQ0FC1P3XS32omHaum8ZHYjdoDJcsASyVAnP043KqSL2VOUxIPdQY2NR7dPWnKKEJmXUzn
nu75xkK0vZddlK17ZwCIOppnww0f5rF8wrC0M7nGEPzJTT3EoNojzEOjICc8SX+kROM2qfD2wQSZ
oZAEVUA1PS2swVNQfLKSIasxBYNYjRa2Zn/+48VExXJiF7lXhZffSq+ZocpmdKB9cVurR6aQ5SnK
CMguc5Zx9BWkZ4z+t2dwrAf2WpKesPUazLld7BlbSVrECk1Fd8Oh1a5JLeGZt+pZVO7CT0T+6Gc1
QxuUaKw2bf2W5tObl0Nd8Qsv2yfh+Nx3w0fopMvUojjoamlxWxFtEuGy0kmzmtBGdnEEmOSsxNvA
7Fj0+G+tYkxY2MfGI+KWISH1w1fCIGJlux3ujRKAcuCk2Hl7ZRybaiZapb4Sy5NudOBDzVkOPslZ
7yUdmgexKXjLK72QuNp0/sG0DzKQwzOzmYCW1lmYbPC3AJ+CMbpu/QTneZi92m/OnHl7p8VRZnnG
rpbOsJHCWiw8RGqHarhXyD0C3RxV25NM4xrglav4PZrau5rBYxPPw1arAjYIMtQm+ojxRkD+vqTs
eD3cgfbAvzAN1DGT650CIz7EyJqytv8iOHAvWofpcPU0zNnTQkteewFuYWDHIdsoXHj+ZpDi2+rQ
WsXOYj+xCMkwPVLOld5kCaFeIrkll0LBWsb4lkRHK0hnSD/dT9JbbokUcQj16d9GlrqHaT52PcOD
iI4mb/EAxdN8cHP9TKadIqRllXY1AHa724JLwtSpV4w9eEusSGCWBWsTUb8IU+ZXTTrszBDpl5MT
s5aQ69HOnbPNFK2+Z3FLwrbdyG+/4HrA/+04p3QkSTpeXsA17ofe9Q4T4q2CkJhtbRDPHCqiaCmf
0Dv0GybgpCr5xII/WSOJvBlS1808EjjR2OjQytLakq1EjPkcouFG6wbRfwYnje2pxrRz04YkdE6+
e6F9pUoFCjBM3f3MKpncHge5q0bmlQHChA3/moT6dsiDfZqE90WRWOTsIrxy2yDZicBGhFnMl0xY
rzP2k7Zv9q6OL7B8d9IfWvInUpaZBqMC0qWOklNqA9Flx63h3tSF2fNErj8GH3/ZqCjkbRcpae0s
tvPqkAoHNFjG1Q5srmGmE/+Mlf2AcG1RUxNn6agKFLXggZNgz4WeyY41MuXRyEq4R2CU5pQ2IZ+a
Lxv1xNrk3a0y3P543sPUviNVz7ghxS3E615b51lSDcBlXUmOBrqgxexg1LRvUONETRlf4ffkPsYm
VRD4HscmGb7jNYUGfrTn9oItED+pwU45jYObZkIF18MIqaf5szBRDZsR9hPX27QBS16/iQlmbT2e
+TW9TTzPR2koH02C8z4B8Cp0cBsU8qpJeWI0AwioUoSlFH2CesfV3W3v5IdJt88qzjcErmEyjMi1
Ug0cKAehWZsZH6YY8qNoCnvlJ/VHW1r4kwwk54VFTlQROJdwWqjXl7QWEBJnkPKCvkCCss0NI0LS
ZG3naL5FOAqGPeUoshT3WxffLTFuBOPNw3r0JdKCgvz2IjrbSfOVYHAdCxlsiRKONsj0yKhHZM3S
JXkpjD11/SVz7eg+6sZnh4eKGkl2aRZbrA+rSIbXkeTMzIgfioTsTJJYdIINTMjY2RUym1ZTQwfs
Zah83VIcNNGAdtbemqb1aUUEzbmF5PTTG7NDNmBATfZ4vuwbM9H0siTi9XWyNkmt06FHoIPvXhvg
31Tga+U7HyFLnxvXdp8zy9lnmkg3UTsXPb76E+39/Bb2SPu5LZZIVwgLs7PME6ZA38TWbZYJE16F
fO4LdR+51vyVkz1YSgJ0O2Hdo4Wb9+iTz0o1+jiFcj9BQbB6TIXI+A64W1x+uXEBLxM3DeRJegfd
hTtZBHQ4JI5yzL20yvnkDiP4B6zKKjcakp6Nol3Hc/yZRxWlOe5R+P/JTMKPyoBT9+HRBbrd1+iS
MMYKkiE6ElXiN4D5exKLSOjq6b9JhowphLkP7Ly7idz5K43UW2TjM/CGnojYVBHZQCMkTXNNWM1j
gQWjEdBIfDJgM3ZmcRqfnIx0X99qs3WMAozo1Pl1qtCnPDGzQvPEgXxEmXhI2HfBQh7qrZgTviAN
tkMY72bt3rHdDfFK87ia++IX9u9tk2/dKCx23aB/QqwGW9U2h2gwtklWdnfWvd8vIGLbhJjmODNr
mJ6HJCvTgxBsIZCv70QVk/AJkhqzHo1l5JKUTaauH0W8YSSEFc+8JpUwyhPSkjUtVhX5PCYI4lhZ
GDjQych9p8nTEtZjWLGDmSy9aQdPb3pGPabFc5GFDUEK22EIH8P5Lp7Q+BpTUp/UgHIqa+o1G9H0
QqjTlwYgzA45O2LvIscI2Qe9r3mitu44zb5bf3iux1qfoM5vO918x+VY7Ig8XOmQCIgqOYmiw1q0
PIqiziAkC24SQSIG20IXc84oN3qIT1yvTATILCFW55yG1Px5Yn/aU/kpwPTzIC7QPHKfBTbGRHbR
LDvCrT86PJWce7y9iAddviQiP274FbYdBjAii2coL1UE7tFEW9nkz/jfDZINSZDOakDxEB+x42Xo
hBIqhkklM7gRLkeMrpxa99TB7LAcpEN1yF6rs8qtY+E351/kr4Oi0CCF7EhwHyyYLs7R8wpvM6Ge
XEMm2CR+RG1G1t9GymdX4DPpJybURmV7/DPQQ8jrtgq3YoGpjJ8ggWNefp8rxt9yIB5UUL82A1Z8
+trlOhG3SWjKA/cQAYhoD25FvSBLYHvXGVZNZNXEfnN263nE9Yc4ZmDL7Al3SxDjPehv8kP6ca0N
wnAzRgSKVdQNEe/fCJ5utHwTMj9lyCfDLDl2WX2x/fxtyMqMeiS670I3xU1q/sqt4D5F0rnKpv7R
aNE0+XGNYr7IP1oxEq4xcOkwquO7zj7i+NINCn4QIrK+rYcdST9rboWXzIHKRL6PWmm4bGOHocTA
ProizlbfZGZAi0fAkjuHP9jewMkp4/i2jsN1YEJXyefk/kERiXlUvXpQSXsWVpmd8M2d8x9QrPNw
DLjZ3IPOCTmKJRJB2aQ+kmjQrtET+W1PuIST3kINR5wQMw1+KD+ToD6UfbdXDhImtKWcflV7VHWb
rXRRXGYiPLal6dCX0M3+/ikb2SC3njiXvdxZ9pLuoTmRBjNQxxI6DZZte72sjqwCjG0VJS+qsSM6
t/Qp8iAPKQQmNCf4kvDXdRsko3ZVM/Lupq3U1i8SM4FrhjCTyDTDIFrvhIvERPuK1MmVZY9rXMZg
xv1pk+NNXMUWpbXscOGPDf+n6jNB/bS8LxJPR3NY5UVAR1qvU1d+2jEbYGVjXLPy6KaoI+saDS0V
OLMNdmIk+GCuKFIqG9x6z45sXquRaYEZTNGuUOkD6T1UcqXxqy3Q/o5OBGx/tjwmxCUIeXIUGH8/
l//F3nlkSY5kWXYrvQHEgYBjqpxT4xMcc3M3QMA5W31dqFdlRUR3R56aVw6QbhpOzFQBkS//v3ff
QK7I2FrnSDfXbotUnYP5xvcxG1xLVR32OLrcZR0QRK8gCVZb630tq+yN+L4flkNYn67El8ZGN19M
Wa4JBm01qL9j1NvzAR+AV7sQNZOLqItu53ZYD7Su9TaJbx3APvyMxDdG+4QKmkVE114cW3hYMoNq
higuXoUoL5BULg2Vo1BeyGXZ1FBiZLAmsdDbGCQ3+Dss+s7WJG9TbXWbTAnNY/kpPxD6BouDqhr0
8A18Xxrxj4nAM9xXlQv14hmuDznFjR1AQbKckwG4Eqo+8kl9ICYx2hVMF53sYjAI0dHna6ZyF7Kn
hJQxsXycvUqwU1mjLAd3pKPjWHevzg5EJmXE6LkvbKSsUkH0YndhvFX0nEagSo3t0eK3++KskPRD
Ii3dJJoHRGHHrQF7td8ngloQcAjYmqnEEZDHkNF9hoSs7bvpMBjW5trqxcKn4zKzGS/YTYAxt45X
o+EYS9I1zFVakkfQd8QfFnQnJnAL3zHdABGdlJBAZfDamLaYO2xsWXxlpMts/apo59TEvrjrIw4x
qxTbMg5XVQG6po5j0Fg9bi82r1mmkdrlF+MvFbYt/hN3QyMgX0adUW5DYWLnUZAFp33/KYN2Sy40
KQX0gC3dn6xGm2aoWSeN6DWesrja2L+rRk/2xRhupWGCDlaL907x+m1910ujOBIJTb9sbhlKC1NH
y9eNO5wCIS7AuolUVP1fOA1Iw1hGasOMJqTIQbH1iyHGjOfk0PB4sV3ELc+RU61dl30/kQZ1zSdr
Gf8wg/kRP+CQOOdByF3oybukIukBKCyA35BkWPMAxiXSoXLyS6ZwpbCIEdpHOhpEOLCxGNCL3nxX
ps98ZC66MbEpObCy2A4UfK+Y8DOiVCtoY2WGS4Zh4Tc2p185PUCUks0nbux8hqdFZVB+GdDL7Koo
2cSTJzM1/XrG6RXbMdhJxoLEPRMksyKgCXzYiE09PE5m1zXghTHk4IWTHd3dC61rWhyZuddCenRd
aX/iiEc97/oUq3EGZZnxx86lfVkPEW0A16/WvsZu7AQZDE5GDEVAwGzkKavMU+2zRg6TJtBxx8oS
V/V4B7lyyUfONF6f3GJxDf0uvthyW9qUQrYkgdYu/RQVFVC96ldUmbx3Ma0s3sh161TXOhydWeTW
Ggdn5TlRUHjiPchnelN8M4HwZ14QYwAFQdU5I8GXhv2dRGBCHXE2I4dg2JL078qiXGa0ie6nIOIB
TfKM5KScvQy3vhoQCUe9AlErPtq5/HKiwcAq69G/mQ4rSjWs+CnQy5Zo8GpdPHVOIZ5EmK01KuZZ
qvaMlxzO6L5iZGhX1OFiN8MuhY5xY/uot0zruQeMwF16VU8atKZ6J5PCBRX/OC79FJhMmGccYwYX
rKNan3TP4WzmZwcp7PKkOGTBRB0nLOUl7fJv0KfyRWRmfWDhbvBLecOaVD5a6Yb7ywzCvVY45SFM
+lnZoOvpJ2pNXsRwLnqYIqQi90tIcz8UYACpNQDhDSTtukiUpzQR5lzgWfvCGhdmBfQTPVXXPrPR
Ve0y6SxNegKSYMhF6ajdEck6YDUbXy5V4S2H/lMX1Y1B4bIds44eWGoxlg4n7Cuvp+JsYc/dElzY
nqUZdWentspNjSeJBeuzSWrzEoZleJP6aO5HM3hzKkXeHpewdeJVYHBo1113G4DeOHkUzPCvMN6Q
HIPhhYw1Tm7mlP4G+SGVgOA8SFvXzsn1SxNzlBDvLaqGHewueY3GPLwqFLKzvvaazfQfuzgxdopS
MY1pW/BmRcjYNDeUC72ubmk2kUXkIEk8UP2nmKSournTpawMnsGgO6mRWd7cbPD2/PBvCUC2mR+p
YCkSzbl79pefc2ZmSA6fiu0MObhiLErdKA4WCBSra5g9eOlRs/ujOmrtPQHv5OTFjTM1DgxVLxdD
PkqYXXypjqAHNOKaV4Nr/8waHvw5jJXOSQGbGeWTAeAxclP1AMS+fMKwZKNjTNzV4z/6dcGq7Y9P
gx7e1CJwXzuIlzSkiwTIVqs/mR3z1FaqeN8oQdVQ79eVDiRXkUYKS42PkLMIq7JfpXeoK8pcHxQD
4xu3C6pt6y3rnexbk8DdEDYmx8CEbKKOWFgscnhObkDQaVAF+B/DigE6EJ/WsD5KJlzws51NGRnO
NTUYcvSt9dPjRD1tOgYPzWcfBx9+qLbPpS4B2uT2NSRkdCGyukA/1XSLpqwgwNE/PQRmEe4A3Tf7
pNAOeZjkCGS15rsstSdbsdQb+ERCD5dK63fvOQloOlPig6HTKTewE48hZDkfE5+imGiHGh7rvjyR
AOucaoauc77jYT3F+CpZ+VzCmbhHnJSEODZyaF8z4eGE9U6qDUa/FAl0ex/ooSg0gM/UTVaq+geJ
cmwRm08OqciKnXFA1qtwg9X25ipRdjIVr2Jg1gXLiBzBoxK3Wz/mredN8SYLaP2SkJpQ2KPJveXL
JVJ/UoIzZSm83Hs1Kbd2qpmRuI0BJcStBK5duUVh+TR0irbTSyei6Zb2y1rPgwPtlWsXAi3yVJxh
jsQcgtwWNlKIJI4x+UD3Is6QYKXr0gytWWbCqOsKxbwOVpyCsHIJv6jde9qktzTK7X1ruDuzJa/W
oYkEbxmRB7F7h0ZPcFsO9a0cHoMUjbGHkxUHHcfXrmhY9gMzRkCazH3VcPaJy9yDIAzC0aQSoNI0
oOFhLGb99TZ2BLGzkQTHW7W19hXQLoJk9k05zTBhm+sV6VJmjkQ6r3uDJ0GeEImSzl4aJ6LVYGqk
pIOPnPnXVVVcohqBil8G310lnNPjkvbWxi4gYQ5IBJee8wuGFJtpyMS9sH9EtBHMOM+ZCziMYnvN
OEj2IhdrN+EOznIgf3Y3WNJclq4F9pBGFTAKiH8WN2pOHDtxB9ZW9334OJMVzLUu0ZQVwV7nosUF
PRqgghl8UgK9mj4oHsR8oRgEBo1tPuxtxYYeY0nOAsUk5fX6apXyHG9lYq/9vNC/klRf5APWK1Gp
r7EYhgPzQUQQYR/dzcxaCD109o9LJtFJK/5r2Sbp1SYv9pZqvrJwmjcsFaATGKPspCaCjZZVH2pG
bJOWhD8NjTrC8Qfr6qCoxIA2NXZGGrUVbJdUI0QLZBnLNGbbSFNP2KYy8DH4/EfSaC+Wiq7LNusA
6BwDfg5bRFm59U/3DAkqv0XsykYXU3FluqTtaRGsPtgxGhaQv/AM7FXoE1lnpeU9AQrtp5shGgcS
1K382euUnwqBe3ishpPsOVQ4EZx6qQWH2IzmPh6So4pHOG9182WoU/NQgHg9hbDfRDHkxzGQz3rN
hK+LfHGNcJ5ugZpFM0XHmpT2vlinSe4eYTXBA4gaetGNTgME6S7KiPyKFGa8+miRb61D7EGmaFss
gOSvCBkcU5iLRxtlohM3S0sj0DrSfQ9WoAYkzyMczQzUbhGxQq1dfRiuY29sgxGWld9X3Sqr4voQ
huSdOCQgh9PrvZ6W6CBmRhUZF/LWAjK8YHhoPdGcubRZosJGW1YDOAnBofLZz6feemh0B9h1NkBK
ok3bvGVAURmkbA7e+BIb6loJNPkJdJaEA+EN40L6BSHJqh0yKlJ4KJsh2nZZnO4flxhA4q5Oibiq
OgSwboPy3wl/ON5zI4CazElWTpes5wZpD7p3S8kFoeKg0STcaIWXy32qrMp9yop3jSnb2Rid2wiB
eJWOTbxqIRygeUbLODiquSMj78RpnrNhUQA43ozM8/1YF1f6YspRqN2qaYS+UzJPZ6RfvoxMudeB
w2eu26TrJuBV6dOlycFRE1x7hjkfxuQp8UW6x59YLby4QYRoGNnZi5r8bMKqPgOt2WjVU5D05R7W
H/pZ1X+FhT+ceEivuHWjbwIK7aKafPcVDJrRNEHd/Fedk3Xmlin6Y09wnVz7UJtmlzJSJ3IzMRcW
BdYud3wExmqz5m/DgGwpnOJgsT3bnYo9SnFJAdITfIsaUEJmCwAV1Fy9sA8BNqvT/sntKVJKO8Qy
rlg7u6bbyHNFdndRQBhTG2+dxPYAf2aoVvwBfy+Dyp6HdW0/Wa23RtSQILcxwxd/XKkWCD49s37F
7rBO+iC7iQCPNSc5AnF7O5k81tkiblTA4raFsTeP26PXL4ER3F2GjWlmmXfdpR9V+vIzDohNjP20
PBQeopdGPRs5GdMw2O6JsPxDR4E0L99KW5oErTYTO0KwIHoKPdhRujuGnnB0OLZLkspWhkovex55
7tL3aR2hqigPdkz6qeeF4XzEfbKil8+kQaCIcwucoMSiFTaAhFw7uxM2Z6wDfWMkfrvxcmgdRauQ
OhoUzPrL+vT4imhPgQNQddZVmobACL1Pw2wb5Gc9PJ8uaDYdAfdrxIH6nP5qfivcPL8Z7U+0oenZ
pW44xgHHm2o0D76Wc2HMRFJ07qMo8duLhtDoAnav3ju6efGN5qbapTi5Xtw9dSG2a1V7fnyR6vfc
VbRz7GtPJvUx5Hawalo4uu+DnW85xLS07GS8riaoZWUOyfWfFZDMeP4mNSY1xjY0nR6BY2pYtf6W
FFFEQVu1HgIiifAF9UylXq3Qcme49fqlEeb13p3MEFJAc1Kxny/SoechCoat5SbOQvfUZsWWks2i
IjXpqo4dbTQ0K4H+kpB0SVNC2POh1FAWZjm8xT7zaC+WOrm33STYWKG7h/8z3IAZHDmfZJe8D894
ltrj46L0DMPAN45wZ3hNDX/kkkF9otktUHFnUbWQQzPiLPaIcoJtKQO5d21D38KxKHZJ9WG2bFdN
YSE1VJs0WBlh/Zbg5apDbOftdAkq7u1RJ81eMnRCyhJE8UrX6WzqWoxe2UrxjtbmHl4kapmsRdjq
WS99Uwpyj0YwHSPpipQcAHPQr3JoJmMxpZ7n7zHeyR7YELs5jeDUPRI+McsA2a6Jaq1f8dsmM2JP
01PejS1NOdKSlcjLbg0d4oUT9/bqcefp8uJARDkWfv+mkZLzwkgG/0Yf+7taf+0R1tweF8egGMNZ
AyVlnwUx6DuvLg4R0Vq1rWT3vCZK8J/vn/9LNGxbqK4N27Y0h7xozSJB7s/K/yKVdqa2U3+kh5nk
lTJjKK1nyx8t4PL3xqpNTNNEoDUqvycM626XuCxuGtlryxybDR9YuLIjcNP0mcxj4IBbZ1GRl8Em
rkoPWpo7RumdFd34kTVxz9EE4URA5uIsF28uYQ6LtGb/qpIKsm5EwLHIaE0XTMiF0C8BvoHtP//I
f/fq2I4K5dpxDVsIrHt/T9/yc00Dc8IHp+htNKNr8stKlG8pKGoLZepGC0bhrenTfNaF/DfvtzG9
n3820/B+k6vHv4zRwjWNv7/fauF0dV7UJUnlWUsLFyZk5A4Lvc20pYcDeZX2KCwrjbO98DT1YKfm
Qq08ea4pDM6SYKd5ppb1TiLGy12reu0luLGsUMHTU9y8N/40b2lPSROhxh9SepoZf84PrFNQfraq
9zGmeX0SWskQtKjQsGb9WadqfQ2MRt15RfLqROoOzzURWpbu7UWCfJSRWbinIfHKcSy5//Pn8fAP
/eUt4QMB9YX9hIGF0NW/3YJG6ladlCrb22B8Eln50VvGtk1Cd1GMoKbBxezgp48x2FMTBiAihE/A
JROQq6k2//y9/L/uDRoUGlgYwg9te0pu+5MPhmVQCTOfibOnpT/7qqSyl1toCSaDtmYPtBWttzE2
G/JJf98Y/+td/jfRmJpgQ/v/e5fvn+n/OX6WMs3+7F5+/KH/jMDU/jA56fI469xFljN5S3+bl4VG
NqZhqvyP1Q3vMCad/4qN0f9wXcPFt6tha9b4/3+ZlwmbYUlQp9XQJYuG0fD/xLxs/9XXafONEoBp
0rUyTMNmq/ibr7NGAaJZnYEAK8N7IYZgHzIws60fo+nuOrsSywQETxKq49yN2kM4/FKMemanKIx6
brdVUkPUaQkAg8Ei8KCw+eWrJ+Zd51aSf9KHh6T8ZRfIvV2g5q77Vdg9rkrUKlNaGO22mW2C4FHB
lfZp9pX4n51VfAVugRE4upNoAk2Mc/C8okqrARAwx0fcRmeh64WyLDj+AZzM5klDBqMGpplTLUiv
cZNbgpQw1NM0ZKn7XOjkudxnhcO3PawiE9WiV9rMPZP2AwHxxoUZCVjcr7+tAhk+5laqM7lCCeZ2
Db13gtdx1SUA/BaWmV8tT1vYUl08bp3/fcb+7TPGbfcPz1j+Kf8SV6tNHvz/TGX6Q+fxIHWJu4DY
oz+zAYTzByKo6UWTqlNognX7v5+vKcaJvCTWUHXyxf/r+dLsPyzVUFFG8lSo2Hat/8nzZWjO5D79
y+6hG7qwDXbzaVdnDfjrko0TtpLQ/77BNxJpA6NjLTvY8w/vTep+Np3f3Tm40EZInzVuyMmzBjPN
xBKH+jHHq3iCmD0KuPvJV2V5w25oknTbmJSTwRBkJHio5zAlJ8dtoIwHxl13OL4W6rG1GmjTZKty
EOyxV7WyeBYCehAu1teGoQI1eB8tIgSkiwh4+SfNj1kF9/Y9bhUyvKEw0uoFwAT8AMGTmS/b0IRa
UDrFUTTUsS0IMgYhGDHp34rlaHz1ZTFcmA2Ks5+dSFEiHLtOXiLHqXY1MsNz4TOK6uK8WzCjljuO
0bdSV6MDGtnokORlxKF652Q1SrvOpsHIzGsJf5xWkGEn5Hp6tY7O8d3GTHRtI33k0Gh65Nv73k8g
W+7ZEplLpGb3pTZ2t2UGiwJCtjU93E6iqaIPW7t2uE1trIpthUBdyUTLIb4N16zUOqZF/ryTZj+9
IG+2j285Dyl3grLH0+c4G1VPchgPdUS3HrW/r8hzPipMCimKkfp6AJ+HBvQO5U+0CnOjmZU2hFOG
4wpqWH6VTxd6fR6CwaqmEzvFTo6KAka2oi+SOxM7AbXuqdad4YSD3kTQkMyNStHApTS0GTEG0SR+
Q+Edr8Nk1NdNl6o3ukJ6nagtjfJBv/ge8TODbOp53xT1xtSb4J4oXX8kBu8Sh7VYV03OPWUIv9wo
o+HtHxd02uYCXvMu7q7g5YmZoAv16oRdvcaUriw1B5NMYgEvgqolc/Otk+8G0quhTL5q0Ts0kaZv
U3cbOmLEfiqqlR1UY3BX+Gzk0vRclmu3sHBEhtVVk9hEwQtxEk8iDWmudGh88Cnqbuqcf/80jpsE
21hURBuUNg2CAg2SVdGOINTQ27hFA3wIzNH+cUHOC2v+8S1gAaJZiApzF/YDXraibfAlb1MrWym+
D1BGQhFAGyl+9Fq0zZh+noPeOEZ4r3aeYambyBTEuWhddZbThdEY1qOYe9AxIN31Mhx23E4MplyG
yVnaiYtZHOMhMH6WlU0GZ79H7xw+WyjD10mFXwc4JPjCMfmiB54DwZipxD7vH61MkjbTRd0aj1wP
IubBhfADip+mWsiDrzeMIyur2f1+R9DHw8Fwy+uYFfaqJLRlBvj8vTNj54XqF0dN63zRX3ROv78y
QjHB6jxQ4hnMKs/yjykDn7ktxTMDpxR+5WRrrRAYLIFIM8fRSrlQzVG9d10HFNL+/YU7vdyqQi6U
pBEHYMlO4TLGzMynRiAAzDRGMizV+bvTWB99nZJ7JeNv/A2MfaevGKcCawsjrJiPH9WB+lH1TXV+
XNzcvoBYvuP+Vncp2tcrfbSfLgr6eZJTK7jSLq8xJ8zZuFAiQg+ZBKQXqIh4eNooWZAFF677kbPZ
43dCHiZXxPcH8miK7NR61tKKjflg2/UvJ/0OfBNOamQEpKy23cfQ0ZSvLOERDs5zS8CGfuhE/spH
FK9dr/EWqpVnP1haoEn8AEBqLuyCIWZmIU7UylR/Vmr7ZxBqBTRJtEaitbRnLDo/rUTgiTaG/mIb
xV5TDBewvcj2Q6ya9HrN7hWBPW7+4GJJcJ/9RCmI/O4bVQsxDgwu9lkcuctWjPbZ5Ny2hAK2aDQc
+1gRmfMB6J/9fjfr1pWHiv0BzHcZbJk1I10O0ovdlSfetXHPQvmiYOW7K761VbJe7MpKzehWjgES
kdK6Z1781kdRxAxlUI5D6ihHqwk8YlByB+qtaW0mrxs7DS78uBvemhH5oZQhEUmBVp3HfBz2Y6ru
89ovd3FUf6vTQ16aDuvdY/XuCF7fwGTcGF2SXJoiSJ9k6NOrjHB+IfAdmkGuYKnmr2iE0BjpALY0
01iIaRz9uGiW56xd9TUlv4rc7KHyAY7r8DN2GXJJFpCtEecVxG8kzWXPmmozaFo1VtMfI/KdZkUE
vLX1+4zENkQlPbokOLi+dU/K/Jn+WLvLe6AHdo3E6fHdM98FzF4P6OKDCF9BrHfF1u7HawpxZ+5k
qDqctCRigvRTppDZ+XHzOelyzFiShV/9iJrmldZ3vjNchTAN1Cto+suKxzpA2W5ghIiV+qZ36t6J
Sp2VkaURcgYRWmGcHi0jM76buly41ldiK/gkNeks8soeVsilEWiCBVzqAO3xMuX6c+6U/EAwpJtQ
lhekBqyvTj680bR9QlqLQp7wn2OAR3wT0Qxa6Dy8hq3Zu6ooq7OpRwNaA/+9z6+ZKpoTEQ1Iw9tY
AbNulYxObN6BrO+veAOaGS3H7EQXhVHjqMSHQR/W9VjrLz2wU5DIxZtqtHuCfwPkW+RBMdUT+2hi
Izl9FELVK4Z7F6iMuoYRhVeI0n2y6AUZ3Rcq+XUVmeYpGcNdNSw7Ww9eTRoF+8QLaGE5WK0U2ooH
J869hd0RVpPBXCcoOCnege5oU8P0K5N58vmXX/i+3/PpauXaJSyMVPl6oZUAC9yATPVwWueD6dJy
ixyE5q+iYSAsLmDCF+pBcyh7zEIM6rrPwPpoMuiDHXNCt1cohbRKv2khv1PGXbjVy9ZYpDa+YgrX
gAIOMR6GteLddPmX0LwjjPCUbSFD/VnEKEk4lWwHBcy/BoPl9rhML4WDQ7RuXl7dMsUL51tvDiSP
HHBsoMv2qUna9ql0LHZMj1Q06Nzk29ILTNVwTz+vvuPhqM99gmsSabbc2UHBsDDIx8uAE7utZX3T
UuOTZ8u1dv6YVdtMS8WG+tSl5jHUjdFgM44oKVaVB/2yTcjVDjrbPrqyNXCl5k++lpG7Pq13QelD
X4789WNlxmfAnr0dq2aC2aevCoOu+Tho49XVBrlmuGRMQ7WAQ+6zrKu9oXjlp9ek6Oo4/R5G+rwH
T6vwOGfVhqIJh9yojxepKh9jGyDUUTzrZ8lgX9XxkuhdnxwjeHPHrEYfQXGTvzoifG+Jk0bAr4tV
jzHxPST2Wzq5ubcSSKh+kv8qbDDhkonJWnSeWGpWYbwKHTlV6nUw403Au1bpLFU/mLx6lbgRbk4K
F8NvnciFtSTactEPHdUy8+2FNNTgPnaNOAZKtGXwc7Kj0HxxMjiJxaTA10vSVizABHMj0qJPjzYy
PslNh5nis+9xFPkGdv2OBFMD521fx+InQPBVRkz9tfPIcfBAjO/alNSdqE+qK7EN3rr28RAixtGl
yyCYX6gyGI5wyJ0VX5DfxqtTPPu0ndiNljBIGy08VbYxF2koia8omWDaDhDMFot5mFYjPgjMnzSY
sh0xCPq6B8i1Kpz+PUY7yY5goQ1O0Rc9tgqltSwUAFiAPU2hcmpq5Dkh2NGq1bDThoW2jV2sBjT2
hk1iuCPBWW5/6d3CXioUmCdjaIyTbYGMajukXxFd+s3gOg1RW8zIs2oMrzY7wgJjY4YjjS2jwCm6
rxlzzGs6mbtgtHaPovlxGWq4hPZQQtQw22VcIwtsMFCzGbjqyqxT4wRNLl/VwmHhyXwaFkheGY8P
3s/pF30TVm8WQszS0F+8ILS2EL+qsx6GGYEUKqD6OK0pOsLoUHPQikAP/Ryr+htUVP2ExwxPVID9
Df2UBSk2T9bxv341fbDd6KByn17/798BNMwoHWdb6qK5BcTjUFH2+Ymij3mZimSYxZLpyEC6ryAp
Ht5Es3nsT5rWokOgiUNLRoeikgfEkTQDYrCWQdFCkEfjV7I6mEG2+10nFO2UOCP6WaQUw1flhvPf
ZaU5uoQGhOWzErbs2tMpFD7lt4CdGzBroVKwKxeh59g+cZZpnzTsj6oVaxcD01htacrh8VGmzB6W
HaFdc9Z9EvECpnNc6pbZeTld/vRabeUbGSVvQS4AI3Mr7jqlpPdUZMdxOkdKgxjxSkSHeKADZPZ8
oJaWZKfHxfFDCNZdMwtIC5o/9q/fm9i0Z8kEwTWdUpW54Vijme79HcY9/ehVqn4sxsw4Pr4MeMCW
RYblQXO1tZsb1CdgFp4YL3+BekDiyb+6kmXwkQlOuWVeT0VQJNfobpNXWn67wi/ED9WpbMZ63ie+
cnnGwkjkcACCoPHS9j7EJHqaWrmhDG1qOWnOh+SW+Clg8alwnL6yGTo6VWCvs5x5htk09aXpfXko
k+FQDpVVLJFSLocgRyzb5nuswfA/2pKxVJ9dAb7CDnDMKQ5Cr05Rby5/V17TZ5iW9e+XHt2EJCHE
AyOLhYqImSoIVv/m+8lH29cffHDdQallefd02CqWrdUENTXlfRRWeXfqZh42kiNMJLObCkWBUX2h
rHo3IpkDWfO1tmPOXrZ4eoxgG6Eu8NxiwUVqh0W1q9ZFrCS3YJKSD5Sg89Ht83c7joZzUY3WqvN1
8Au2soei6q3UXhbvia5vPUWz7rTv2KxNoowuShbHS+AbICnUsS1PzO3naq2ZxLvaPAmRXT+nKVNm
X/kOXXd4a4sRG7ZLXwQ9H5af9CUbVX/fiIbbuqqDCJczMPtAJumboWQnQ9UWJKKAMU8J+H1U0DoG
FNjCols9au6gIHzFb5DMkMlWrJGlqbtBU34NRFesVTRLq0FUHJrJgxhQZZ/DtnZ2Ze8RxDBqwwJt
Rb/y+wlVHsL+nVVkNkGrKuJ1oxfg90kvtfzqCoKjPSvoQ6LEyhcJ4b75cEut9tPSwqsckSAkgkLV
ZSam5jGhW+LuMIGrfPGsalj2a8romflt+z1JID6zk/BOetxzbno/fMwGulXFi3EsDrir4rlMOO4b
1c03Zmal4XpG1xEyKVs4JIuGQXkDq6XPrG5YtvmSoOFTLZGVO60aLInRC8CtVjWRgWVIe4lwK6lj
O0pG5yNssauA/FAz80Y2rgIyHDS/Vz4hDtT2ijcePDsmaaIjxdZmYpHlbkkDCKcyErmSM3S4VlDt
zlLemT35u8sakeZ7bLGppCNxp5hIwAAF81IMP7yEgJukQq2FEso+YmJfYsKC1FuT9qD7rTzGxRdi
JNy8cGdIXPuwlU4/WCoJeV14IJuQLOP85GqobFOnApNuaug/RwKiIh3CSq9d9d4+SYZELDkeSaDN
Kk1oR6F5nSt6353dnBAT17fChWPJdIOmkLhZWAoM3IyNVgzxRjY5PC1P3GircHd41msQBzRZRFVv
7bRT7pURfUimujT2xhffgRyAoWWF38/fNY7ib4gzKBJPRSGQi3OrqJ8VceRbN7dWTdT6W2/o2CWy
sDk6vrKOCn8dVVlwcNlQDgXttr4Q+bbjAcxJGFskERglmmNL44vIH+QnleSbZber6Xrr1lOFxm3f
aNoys9X0ubeq5di4Vzep3J9Vdo5HKObNYJ1TIg+hrjvjQdFMZJbNuldCYxunNFJKvyYXt3HgavbX
GOHNIqwBEHRCnWGlULBl3RyB9ihtYW82eb9lSoH7P/WShe50u9YtgGRkwP6hTUa08Z1rLKG6OCkZ
gfjEVqYcb8SXYd5BvLEoyq1pw5bSyAQF3KK9ukliwigdzZVRxtiHXSMDMU8IeTEk7pFQAlfmYEit
bDfmuli6eBj5SZCp0buiDNHTqzL035wxSN7q5XJ0y3yu5cAlHaMjMZI1SJB0hGYj3wd48ooQqaD0
lrpPYqDObBf5SM5JZMhOTEl3bY5uKvY40+bemnJYXuNoVxE5vFVV7OcVrYd5QAsE1Rh2s6LujHWZ
t1Q4GSlcgzioLZ9HkeTjzhG8I2MjZh4gx01Mnm2pmbzUECpVuUqHKWbItq1XrlXH/tZ9WnIyFOHa
Rr2x1PrgLXfqb+3ZG7NLycT25hDEEJsUJETcIheg3YF6NbT1l6YDBZ6XGZCXttn1ZomFDfd3ZdPq
0wg4q4BmgoTcu7WyiFWMtTqSJ1rbAf3kVNx7qSw8V1Z37LsfWRDEW7dCzGXz317L0t8AH9ppfqYd
mzY/q756YeD5U81JBCYAcBjqbq5HOLTSNMFKK5tVgzpmN/olRiVIfwuabrSQoabbetJiuutOPjy0
SPfMLfjDtW5puIH8YD2GKIN9p/1ii6owrGhns6/uTgcYPQ3zpRGA1k/tD1mrnCBHYhJuMht2qgiU
j6SreH9xYPQBCX5aBW4Bc7QNOat7o2Mfg6BJMWTY+CUJMG1dZB0CdFlhFAZFZRbxl++qUUMvOr65
cf2Mp+57eg8Wrh29DtrwXah6AGTTjtZDXJ/9QfnWE4f4EL0D70Zj69jiyDI5etAHUWQmlyJOXZLs
g/I/WDqv5caRJQp+ESLg0XglCXqKlDSyLwiNRgvvbePrbzZ1XxjjViuRQKO76lQmY7vlhmJnfqAa
e7CqBreab5u7xZp4qAMwfLJvyFccyCp1vKt7mDC+dK4iQxQ3VULb2XWrOmkVietFgoxfrqIz/eMc
d89tXS/b2H+NDRMeKucEDFXr2fD+ZEPxLx1t5tPSDrEQl0HbGe0mrxGXi4kE4syQFslEHk1dwnax
0tdubL7Fi3xre5FsvJIJBQsUIKyO/5YBXWdbUZXuG3JItrlMwZANC7W1kSkNKTDnYCM7VlO9X4qQ
saZJ/le5EQKSMgkkutvc0h5SGRq7eQYwK5JAZ+NK0hT+5TJiRGuWejs1ugiQYX6S2+04qTJFknYU
c0OTuZCc0+mEH6aqGvkui3EV26RFLX8hJ+1H2JLi9lbkKR7i0j6Pk3uFSzUcDedgtqRnzcFo2Ba3
jIQ2kAe0NvtHvZ5hz9TCVL0ItkyWW9+Scnxgr/u3IILDDg2DoH8l9cnooZaTwO7G6KQ7aDyXcKxV
jBxQhFetECtS7279FfP/NljZTJVFPNLg08gMaKNdRw+0RA1QNjdf+HJvJWMVcONitvbzbDA9gyw1
qV1q/uyc12YPrEo6jFklXvmXJeWrkUSwGZTeCGkNxIKga/Zi/Fns5mfyuNgt5o6zHu2VHfc7szOr
z2bxz0ThApPhhes1bzOq+SSZ8qwZV4xCPC45rYai7bj0xSddNqXOtX+iucR3niCmqV3CaoIMkkzM
D5eHGLWdDjR9RJhaK8RbWqFKb+qXpq6cV73ufyxqY9uWgUcLE9YVdoK95T37aZgq8KrwXSf0e+Am
eXGNpjoy3MBhxm1QILWlWIf0tzK3CI8NNDRrYDyWoV+AJ6WTbeyxAymzZMbWR5jogpjzDIAflun8
E0rsYJk/rmN8DyakTyJydpDJ5IW0ybFvmSYiwKnTrRk/4ooJTJy9TL5P7UVy/CMrefULKBtNmMuN
HLJPlqZ/wovgKbjZUwfpJ1hWkilDeHbevG0lDkcjGZaXLgL5VbuPU+lx4Clg/0QuIOVwVJKndZwa
q6qf2mBgTujoCGKHPDOoYA51ctAIx2l+NT4l8Q8Rb04OYh+7cx8kzBMvoUBuQOWgnin4sSznbOIY
xV2acBOWbnxYGIY/lDz6x35EUzeaVwMb70Ek5hbQw7CjqkDcqERE6KPu3PJdhTfb63Y2rL4dza6N
H7vs7EI9e5msW40x6ViSMkQu0tFAS8NtBxpk7UFrk0ASP22XuaIksr5Tj1mPOtMfCIiHE+hxu8Pd
WdBTXBk6ctmhaD5dNp7EHqeUZjs/cu3o5JuZ59nW8wySxNB39lAxle8tHE4oetuQfsH8XSXNqnUx
9tCs/GoI6PNSALH8szpBOBVJ5i4U2gFTXOa1eAHiCk/x4JxjQNorCBu4ubP67CKYnov84KpWEqfp
S+qGf62UAmYeMSCqJ3iEHUbxapNJjqgY925HWYbuSX0JHfo7wB8+FiYmg8qoGXlHhb5iJuvLUzBZ
xpu4QLv8PBoMvTh5zBJaxEHeEo0He9UfGblA1NX6H8QZxyuf5tlvG0goTNY4ibNjVK05ujPW7K4q
Dj4mp4P00mwdVrcwGok869XVcubmAWb+Rgtzi1vbl4zpM3RXpv9EysBCMtdbpEaCUgE2pEJLczA2
EpgCj45QE99mpGfBUFJiy9nyeCHgqVnrH7VYUMss3Gqd4v7ehK1v8t85RO4cjb/wfNRzE0WIfpLv
aq9UdLEyMYCxoXN2K0VUnTxfosE0DaZ6GEFx+Sx3TeQHvklRrhaYyxrDPnicqdtRin2U/Y3dpd3S
PaBim4WbIgHQbdPC0mYHNkQJBn1w0w9r8bJV1nPHckREDaJmC6D0hcxLHm3Tp9pfpEeToZyVMHOw
Hgzt803o6Q7HPB1C963Vrf/ylGwwJIExx9WXhulDDNxswHph13VBqwX1MXw0KFZsFXXMm0Zbv2ls
kKCr4M44uIb2Xyxn8AvdyFooSEaaTvfPkE0XJEWYHHWYc5avyzN9ZIo2c2ieZmucz5MJbUNTD8YF
/Pj9pZTRdGLsZ78wjXXAsvl2/2NQffYhW8YXUi3WzWph6juh4AxS0ve9/1kldm7t5sy4YscONJ1k
KcMh8xrY/lqaqXeh189+ZYk5t/K7GgfJhi+abbQuh3OuXiArfOiVLXY68eNdJRou4MHWnwrX7o5u
A2Lr/lvPnJebRYsL7uRtyYX55kKiDahfUMHSGQGOBKyJTMTuCo4GDfUyoftccKZilwmVjnN2UY/U
6TRWHBuMN+2FCd70MtFojSE3nwrV4RnrOTtD+hkOtQE3MFaR7dpJDX4rtkMKKsVw4m7NBG29WpbK
woxCR7utxvBUE5n+/XJ+T6ogm5M2kMs8vnlY4KKUhrMR2+QaSOnaWVmsfAbE12IS0QXVqAcWAUNs
Ev4wAlPeYtVPA9XxaRYSppvvSCw/HC6AatcflLs1Dj3WdLG6IihRqH2gkXrKCn/EIOBWnD6c9Iny
5qPbttYZGG72JJae9cpDo3mxx1Te8nb4qOfWefaXuHkywx8Vz3B7j4zBJNvHSNuTnDa2PNPDrTfV
zUcr5cGpvGEXxffGz7CwtbO6/SzN6MamOohJPUFA1fwTQnbGNDiv3V/iQaBOIlalakQQ+Rhwtzz4
p7KH4hcVfycb5khu2i9hP0DCEaHKcKySubQPv2VTAAk8rjoG8bzeu6TqRWhjfmqiet/MDHCZC05k
kTn2s6ayGhOT9COTTWepOmB+ZK8h4KVrZMPN5n4V3r8EDAJ9a4ycgSIuyIepioAuLuCep5E9ncMM
FJ0oxznpYiyAKjlgyUP2LOHW9GFLVl3UnO4vWbQwV0X1CuxoE5sUpikFbGxK1OfZIhGBnQHLokGU
gaoLDfQqS8t9QcLkoezxD8kGRmHD4QuEBNkCKRvyEe7wjyGyaSsoTzCpkp9zL7QeDHexGRHaFY5k
EY+dmaNEJ5NN6kGRvn/F+4tG2RN4YctGqzHykKYhA22+VmRcMulpBpxXmM7F7s1hW7koDaNa5JtY
GO1zmvTL+ver9z4nV6cztlUWGqizQ2oDurfYzHVyHbm1H57u36+vA0T7rS7laNPW9/ddV+97tx3U
3Fxs16dK79ibq1wI8KSd6+nz8T5axEGHR1cebidZNte6g+Vpe6UqTWf83GadBIBPEimn56Y0jrU/
NdfQN8ZVir9g20scfIiXAN0W0/Ttp3S5pe5yt0adf7JnasJww8cjEbvvaGjrvaPquXOhysWNdLel
07WPQxgRay2dS5eH1ur3R8+TOlzHnPtPte6+3++GrHeSoKebvo5w6Z2szDZYLflVHc9yO/gw5rTO
iy+Z/X3/v9icqC+RdyhVyqhRoSMONRn47Pbpd7Xsdf1cyCLjm0W2dH+JmG1KK4NosUQgUUCI2YYR
2egZQ/WlaylU//4qjawjYOvg/hncL5f7B1GRmWA2z5UG5BPOccyGrcpMXY5qGsUfBdSFMhHb+13Y
O4zb13QTzGsbF8QQa/tBqBfmiENIfmlPx8x61Bx/2oOTGk50x6hum9abmIhkztZgXwrIlKbuzDs6
BAkzyYVHQy/TLuzXGfCyKCwtiavtKOTK97ItzwKwxvOIJgpmKxIDl5p1lysqEcmZ3f3ioJpHd/+Y
cnwZ8s695j2FwJ6ODu8R6KRedwlWMiBUpsWOlar8Kj3RcZZkWIFkSoFQW2Zbom3VUWja/rdwy3b0
3E/0aO7LLge67Pj7F6KFDqvFqAuLqN/kfU6GyVYqrcq+dTxonLR7HBUznFCcz72ZAUWtiuEMWgOa
bJPqe6MozQBZNKUXr2BCceTyrYm7AfTEy9H0wN8H1f5PysFfd4627vuu3ml2Il6IXTwRjyi+66UK
fhc5XCbvk2FzDLP0+dDdUyu/D5PObqIjElcmtWzT5lHDBKLvkDZriagBwn5m5AMFnpF1W0M3qoNe
ccLuR7Bi473yLFXxe3YwOwvbjR+rAzjl4aJJydrYJPI3x3bPQtXjjIYLDtM4kRZzY5o59xBB7ekh
I3Asz3QjfyJr1t5+b3kxl1gF0n9TVMlP3cWEvIQcU367PD6kMeYX6XFbqqc1WtaN+Zyzzgea5pn2
Zt4jZG5c/mOkZOt4ev5E+pYuBb+LJrbm6egQvaHx9hJGjA1iuWO3vsyU0ueLw+DYNi9LQIGOsRnt
0XyZXJAO6mlJjGV7/8/qIp13OkHbtVQJlvsTc1K/agoqsbD4eiYk8S/as2V++nB5F3AUv286CCSK
7mqJuN8wxkTqSGjNAE4sttng83S5vywE5DfjwGPDTcZlWDV6vVuM2HiZzeIpyurxG9PAE/OQe/gL
Jb0xez0YfUaWGfLJ/esvfoEA2IaObHRTtgvtavrdmMmOIjg5ZAnEAtdIR1cDWwMc6hSjU2uj8/Pi
XZLRLFS1fWYYbi4MsB+ra/kUWuOZ8uXvjxxH7rQ3B/n1u5YZjjzwsIS1qB7IfQ5+aLBpxdqhBeel
zj+qZHxc5DB9c2yGFzbML/dUEePXoj6iySm+24RUgcgoGvGJjPLAUuYfpg6Z0FSF/xnMfr86nsZG
hTl7jJuS6OHIKUD4IxCYaYwD8ilkOHsmBVd+V4AeEqM8GhaH47nRkj+JNe16Ds6BIY4lDevz0JfL
KszbZ800iKuBOGQGFG7strfLeDctl5SHUqrFW6+32qNmpBy5Z45sLP4swM5E0ClqGODk8koUvTH1
/INRgCIfYss/9vZU7cKMREwTLRrACYcUpSPKKyps0uNFuGyxVuq7Tj9Qaa/+3ttJwxSOiGS1gKET
zlZdyDwY5bR6L8bMe24toM5ay6h9XpfbubW2k8pbOVP9lSWudbYMTLE52AJHH9vHTMYQ2m2t3RZa
/970+bQvqV3TmXovph5tBpfMHnZH8p7H07Ok+gIghbs6c933TLrZqRTux73RbRuivlijpL9eJV+V
bct3BsVAj6Xh171T57JH34y14BRBHek2tRO4BSy9kJO95qGEDg0zAjdzGRnOw0jUgLAOWCRuPY8k
hFM5/8/QGTQiKWWhnygkU2xkSwaupIMF9Taq2vkixmUkRaj728VxJz6f4a+rReB40AUc2sYSQW3Z
OS8RzbEwklVw3xLAJpmZaoO8jIC9IxgC1dDzH34Xy5iI75T/oSJBFU3tUqty6eje804IaLXbqR6r
h/Av37VxlF08ws9ieJv5YVJOdHp2qRpq9iH3bsjEzoHmxdHVrexvg8rHGzUT+9BOQuPZ7x8HDTd4
Yuqvky2ejGVI/2lF9FJjK3ktypIpQQGyTjfg5uIL2usptKDf+9A2+/amy7cQRME7OX62fzRjkc1o
q0maB29EfM0R1d7e296sJv4GhFsdTJOhEabIH+6Nv/tLot5HvvyxDWFvGlV+c/sBolofsuYn8iWG
KPqlk71ZDZpuryQhhy3Fx/LJHaY/3aLXH0adP3SM0G/ERDXeUD3geUDEW6KsFHGSPNvhQv8y7qMd
tcjlBD+zWwvPq2/t9HE/ahB+Hm5IePSbiJYCLmJsnDOo2edC07+ne9QOz9yulxEQH7JiF7M3vUsD
eWDtDrC55DCMx9kb8mCYr2XLWdgK1YhFQ+lwKFQuMkrxdELACRnV9WT4XxRZpBo0Yd4GSP6TXkSr
turpjBC9CXXskrEXv3Y2QEGO19SE/eHRUu0qjx5912oMqufjD212TW/KhzFiJGMMHR0sKfgCL785
0RPzThRmFbFfTDfDHZbnGXyippGShghUMdZxRfxO3sZLtxMFu6DoIMlElF/SpOp2nYILCVqZjLJw
yFbgIYb9k03uAs2cQv+LZDQ2Sd89FUUu9i4tUa2+lDFlgR5arQ/YyNayS5noEKTmd/Yf+jYT/oUr
zdpFCotUKEAS+TpWQ7fa23C9jn58yxNgSrMgwMUZ9YuB7XAT2+YPsNb/GoVg0tPwHM3RRiNpt44V
ponOwV93gU00et4+7VAcJLH4GNi+HuYkO5l4GEryoivCsvW+tMYgjjwqkj1S5b4eOkZAyXnQONsk
EKTAoR3ZPV8lZKmRLKKuUFNL+9Up9BTR6Z2hYFTAwAgkU3kGSFucc7ZmhP9+4MgJEvKLu2YEdAya
gJ/tRyjYVWQYtx76lTdx9ndsbdxNCo0VkZUDlNU926Y5H/isPhoHkJo9tulB1NNhGB3tqdage3fJ
W+Gk2tmpGawp++hK9BmW7gKBgUZnOHwVM6V2xdJhpzm1h5a0PaVuoZZpqiD18hPl8D11hQGjXLWn
9wIwSCHC6piZnEw3DrnXrNPCepZ7FvRxDeYwPGhW992OabRHJ5vgnKb+MMIiqxSUzFI9/Zro1gSu
jLQnuwKFMJs9zQ7IEeVbotbc1y4EUe4COZmbARvKziZgMlKvOY3D/LU0+jpRuDTqA90aWhUZBCFP
bYstMRV8wCkeVLD9FtVGYs2pgrDNTOoHoQVDcmlzPhqGIRS+K114i+KmYhS7OcvYf3YB1qxLOG+c
isgsxctnD/lmnnC5wPl5RueMahl/l9fcpL6jjqXwcXVPozHKyWL6dDEeOHPE+0IB5yL7BcaQvy46
/l+VaEkqW7QUwCVd3uuRCyjNhk9CK+G6Yyhh5bfMcGquOJRhfJzWhmjCvVMndNDs4pFjOtYKxqux
kMsg9ilJA83LpozUjEv2fUmc10QywhOqtAJt1h7kXg56j0ZFSPIcGp/eg9BIAPT5gPpmgH3gPMhb
e+N/JKIf+5LGYRQNNLvB/PGIZ+0p07+N07yfgAZ+pPxNLBIsxV7qB2aZyNPQPdpO0HfIEuq23KZg
BSV4wUJxBkGkvIwL5EGdKIaxsN75TbZQsYRPiHPkZ2LHxEBM/uR4TrSb4Hivp2J46x37ZUBjho+N
x4YiH86R2+xJmQJ74Ow2oCdvFCdxWSxiz6ATRdpsKO/QbTGmlWFBV4wVZ3Gsviawi/iIKTQ2wlhl
islYAmfkDsj2ocEw7SoFW7mhEkwRQ+R4YyI4oqWx69tWA1ji/CyYD0zFgGTRWWKYkPaCdcR3Eiuo
SCfQIs//+NQGA7vOXgcupKBR4T6HKTiu6Fe7ZnnKqsLjH+rcD7a3Izj2kIHzDDQnnLdeTJC+1aEE
q98Rx742im8JnoWcFDPGjQ370nOGPVuNQym7L12n11cy/U3DkrkW2MHWn6VjaI4GVtmILZVpxgJ7
jGJycQ8MyPrwb9fZ3ynqL8yqZifYIRgq2qdK8TrZ4cLupI39XAPzrGFIndnOtCvGy//qjMWnivwp
JwZ7iTUgM+gpTrbCPlslJ2iBIwd0uvkaS2czLPNEDg0FsYNrM4qvWpd90prmYlcE0vaOIs0/Cb6y
dCpKaQquNFkUtxSAqQ3ItG6jbOv7yY3rOwu8unqPY45HRLWOAr7FUHK6+1CagQZEKteOBI6pVDBM
zzgDHFV8zEfu11tlFC5eyiucwzFIOJCt6IoudJn6E04ayCaK0Eoriz+0z4tit/I8cGGLI7dRXFdk
FONazAA0E2p5UtFfafh98GMVm1yRYSu/fJahXhGCU7Yn34PLac4rivfayS1fiWh6QVNwWzKgv3Ub
EAll2ntBGaO6KT66gQAnmFpmyp9mxa21TAo5HShb/FvUq23otl5Id6t/SEnPrlyCsRiB8I03lgOJ
TUMEE0PJTRUvt1HkXFcxdLmRXkgipGyFoqdccXZroSMwYYlwccNWTTetG2PB301R3ZsJSPiU6wiB
Det6IYfSaZvCJ8BHI/PRi/KvedS/rKk1NqF9dhoYQjqR44Pna8deDyrFCdYExGBEGXAvO4KtSOB7
EBaQhVsQw+mosOCAtAgF7jogxA2MmHq+U4knuqT/9Q690Bk0DP9UkESHZByCNOaQ2a2zZPnn1VF2
7aqWRyljoPiqseT6CRN04UNlRn8yB1ZyAjRZN/c9COVuwjYp8QpgrSvIgpnP3eidVaBtX3CsTBWJ
uYxgMteKzjwRH7daOh1CkZstEM6eYjnXkAw1+7YoxnOvaM/AB7heekYaQlDQ7FUtLhPo0KbiRJMR
hR6n2NEG9AFI0tqob0vQ0qViTHfT+G0r6rRtB3Zhbi0z/cmEsqRQP1+z9j+gpfwoxQhB0i82UiNg
WyYlesc+PXAM0Ng8gVnqn2QMR0Wf3vqC6UCdO3hjk1dY9RP/wl4oW6R/SghZh8LrCJ6Yz/R74GuD
S6azVq3caSAOBFdSk8U7w3D/Cpjxa49w2KB43ZSTmCTglLLGC0PmArpUxQlZZb0Ki56O4YldAQC8
VyRwGOJs68ENgAifx+LYk8vohxh2eFpyMyqeeATnZWOaxlflFK+4tupAEvJqU38nnNk7FMirNn6P
dqCK5YoQdWfJA9nmeCubizs7ez5nAiR1eCYrvLCHNW5LB/uxTsbN1JXLv5AjCwnQl8y1WKS7c5Vi
oYRvg1KeZNHKBSe21VS+u3ztQvJmafYWtfZVKDgPVfS9C5hdU4R2puI+R5DtHeh2A4S7F1vaunbq
9TDEmzGHYN4o3nsJrHsvPMYehZYAByRktyAcBnx2iFP9i4W9pQr0wkw5wwHz9ORWnAO5aiT8fwYC
J1qPK4Nh5SfaKJnUHo05pJ2MeBhOPfIQFDs9gnUQ9lo3v3RuF92Ea12hFfSzE78yVoNf0RRrKKDk
euj6byX43LSr/g3meUqNhborf500gMjQR8u1vWgXhuEEK5KzZVFKTjrw/Q4If6Fo/E06f3n47VsP
ik3SQOx3Qff78gPfJbBWIJkTcrJ1QSxwByoW6C0bP10ZAFpUAHQuhg2w5nUaYQkIlS8A9kjQlc1L
wSCscDAK5AMrGpVde0Pe0OXdpCgjUBDkqAhmetTICD8sHUdBpGQFylrg3P0FymTQ+jgNEtMN6qq7
hIJ8hqtNX2YRoz9wUYnUAk0AUUeLeZYDA41XK9LkMZPj46TTXSVfzVaU8sYqVEtRYeNbaOjC682t
Vh4GJ8PIMIEeWjlAuQH4m5dEeRukgcGhgntYl8V0bun48lBa4jTbzF71D72VG5Q4AXEjUHTO4CkV
I7RUEoIzMgivWlsIJADZdrxtdBIj5BIzkolQ2SZ05Z1IlIFiqg61TaRucRI+U8ZtV5OGerAaq0/f
aECbKJeF3jg7lixmbm2mDG14dcKMsLrYNV1+lYtetIeSI81eNqQ/zbe5nrm0p2llK49GMmDUyJVb
I0GyMSLbiMPxnCzNG3JcI/DQcQwgMTgKs+bRubtZUpwAcfrEX6yrmOt0646SEKr33+yPYMR505iT
AqQfM9mFJREZ30LcudTxj2U+gEIgU9Pef+ywDVJXBTUJ2zbgBoDektHSINVkRugPG9qdUcztb3Ng
86EVnDT1MrFP6tmpOuD8/yULXLHBwL+E2eNEXMQGiClZswti9sRmiAOiQ3FJLqzjIiRVJDbsLdl6
SqQdPStfg0ylsgl8JPhVKiVaqQfAVvMLoaED57VkpdEy7pSaZV6Ok46qxTfB4il5C5osCKzTt6G0
LjEJ9R7NS7HQKWcS9CwY8nM5C4wGShj0xZh3PC0IGztirtFXsPZgmrlTBUYZF7OMbpnzRvbJHwfn
TIh7hhLjPsdFwwkMTUp0aAb/NCtZjTmhrdHo/lskIRJ8NpGL+AK/zcKJecB308T8A0TwDLo0JJfC
dx4ESuDSUmzQ6qNR2evZDceb7Gt2wjNiIaXW4XreUbrKN5Up3H37OnDGEegRaA2h5cmVoKchlhyU
ocFqRJ2Ttu/gMiQy/U0Hmv3mIt2VVYeBqQL0YWkBJNaePYM5YjnHGIu1m8YZc7UYkX5EzM7kYwcJ
x1RKIddgP+t9YaHE/6ukQ/DRhFWx2Kfue6u0RPCt1Pe6ojsDe9uvt9JiFJ6TA9arkpUwSvJD4UaI
w0X/ieL6BYa/qu9N7XbEjBTW/buXwEpjLGVh1A91kvY1moiUlpKGmbdWhvRNKk1W8JGp75ra5LYc
wRp6SskUWmSpUTQRnPzPZONAPRx9k1qLT7NSOrX1c6wO5z2D6I0ZLTcD3+l50pEgKiHUoPxQ95ca
WxSBI2IVhWmuw+IrVEIpTo+geFFMhUo2NcalALHh3pj1+BvBJFnnmKlapagq9BzJCE+ArJ13iBD+
QC558u3lQrkVvZUSXRlKedUL5FdSabDY0wTlelRyrHFEkyWVMKtS6iwPh1aVINPSYgqMqI7ZfirV
Fuc/pFtdR7Wz+/aVjqtRYq7OHPfk9r9HtZducXeFPhKvROm8Il95hBB8mUr1VeP8GpX8i37n2ug6
5smVGKzHEEalc7mMOMNsi1Opg0UsUToxH62YtB87LGOeFB6I6+LbyxCQLXJ+GUFtr8Ye1JztFLD2
OZYYvTswfRH/WHeVmUlylLTCI62qnGqqT53Usy40XlC24EJLlBStAykNgq67lv78N1PiNFEprSAu
NfqisxDldhgSPbANhxqCUZHwQcAWKRUbY0ZI2ZJ/BmjFXsnaCqVtc8t9xpMhqDpyNRZ09kuMbUCp
3iTOt0TJ33SlgXPbP13fiKtvzTyFONH47Qhz1XgyaKATKtgWNHQz2NdroSRztdLN9eZ8csKIa5O7
grF/GMhw8FbAYDgv13+yuaXfqgR2Pf1CbBqZoqqATSdFyRYO4Z2N+W5QCrzqLsPDiudix/Ox5LX1
nGya2vgT99uynx619IFmecNGtXnys/wl7W54wItbPfCZcpUEmlFm745Gacn22F0XTGL4MlnD4GsJ
BeZ4l0LWFh7dBt1zbN64et802S1bp4CAPzL2RIdnIaiOHjBBwbSNMQY68XOfgOAsfmzT2RBKbZij
EJgP4/ZliXJd3aU8glM3X7MZ3LLb7g9hJ94ZyeaJQjR05YbbwZjaY6rv+hR+tOyNgaRR+WUBR2Xf
7w+X2qx2nZIhRh4gDOTjj5xTkgafSNfwZUqD7V/olP8tORPciFTO5li9g74ggBpppAT5xwvFUH+w
935fMTU3RcZrzcF1i6xnWfdYHFtsjpq1cIMqwWNJ7Tx8HqfSPE4WrW9r3ThS7uc4dtduw3rpD09h
iAeidcoyMNKm2fJEYDrpJ3GDpTUYxAYDvQLqYQaDTdxrZNYerV0VDIf8KGv3ltT5q2c5zR6282c+
xAuMMeY9sygZ0KlGLFjjCdIjSXD8lwmYQtLw5aZaaLsqRaZUssyR9S6olEBTx6S5KKVmOTG5aw7c
D3RE2yfmQKM1Z9r9MiPjLJSWc8DP6cLZuWRK2amFyDvxxtvsdzjCAZ70UZEg+TSwfc705tiaUFFV
ItBcKUE1EzlofgyVKnRU0tCcFFCqNKLD/KPVxjFWelFdQzQaeR/JPHx31ifa8fWYoHnCUsTz09tN
tf/RK2Fp/DIpfencM3de+NeZB6OClxJceE2HifY2kk+ab3D737xFPiyl9ZVDMemVKLWjySUsC6gl
M3YVLlXwNBdaoSuXyO/gZxyVF6oDsiCViIa1pSBEGPLvXD4bnRneyB6qgi9Rjxq4LlAxZRG3DjSx
42ttilPo2P9xPTZ/4qrHPWxx9kqt5UJbVSliY8/5ap3sNW3X7bTMgaVksogfgpzvhqGGodzXE8rZ
2jVbKqvUDvWWMyVv7SuHN4NRa5y0SlprdwTjMpu9C93lW28yK2Ra1tEty+UwzP7KdRj3w4Lbj+hw
O2/XYMdd5vyJNbhhUseNt74V6SfajP/NBEZNj7hASwtcU7rdGPf0auo0N0ithNNzCbYZGiozGuqB
voy7kTR+w17WUCrfwlFmMuS+NpZfDr870zVXBjHrfdUsDrZGVFS+4/W7WPLjsKk99EocnGMQLjAJ
d6HpvTALEBKi3MQhk9Yoh4uQu1aFQR9Mpue20S3WgL6btWttkc6n26ZdDuncCeZYMI/7f7uOU7Cg
n7VqQ2tfNhXPlsLjohjNbWMz7tcCmHck9lWHUQgn7xAnR6nce67EeJOEknINH6fW5G9ENnccX7RV
kpJrtf2OrTlcOlpJcIp9CoG+1e90jRqjhsU5weacx+wlhvxFl/zc2J6bdNzZy1ZjjG5tYYM2ZZUr
ZgGj/KBRppiKwuhyJRLeZSBneCPFr5LLzSdaC3A/0rMPjts8N9of2Azvmh2+goZgEsRhHcRVnTeg
SbUG74HSWNN5T+ABoLYm7fNo47oucc9BlBEPpoUGu1RC7FKpsZlsY5hd6bK9xtp1dfI18l5pXkcK
Or/FZRgYTfwglHDbwbztHWos3LXSccdKzC2Uolu69m6ykHZrpkjX1Gd3DRuptdePX0OEZMKpJkZq
lPZ7wv8d4QGfCBlzjfInPUexDld4/9MWnO1nC4N4034wJV1Y7P3Lxf0kIxwInxJEy9N2X2IhiXhX
COetcOz9c32oL05V/2GY9pVuEKULSrZclDParmkXdtLm3Cb45GriEvfxUI8iVJn69uE+McpjSKMa
NszxPku9145SAWXAMM328eQejd7rTlEbIgK+I4k0nsFFFWdBwbQwkxmSDtz9paUb4TPWtueRwOl8
ku6pcQbtlfL5hVU+fSQWx8mAxDhZEp1xYWRUd8qCFfsOLFt0T5wanx0n5XExZw+WYzk8NCYdgnto
caFRP60mthdRbGeHfmzE+s6Dvf8WbZ2qi2Tac5Q6K6SrjEx0WnExKn0+dYWdbT3HjFizuZRa8t4H
OpLceqTKC6u2P6vFwuVsGuOFHnC0S0PG8haze1p61nK3rCkhCchoDhPhVF488pY4B1WTCVfMIB/n
LvlLrC65oZdp1+DTvfMc6nTsBYz4Vh4FSIfrb+vYrlPI30tySiweK+kyyc/B7B86q9xmHt7g2Gba
RK1bzb1Z3Tv8H7M6IcvTSiYbVfsZodIrWCZi3kt8tWLGVFiP6oC1DB4M9MykdLYdOb4mH+VnZcOI
tpKUPnwC07FZCn5rZf9R2yv+3PemVd2ZQKxiwVHCGfc6+NeNWyw2gUDKRm7xbYa0A/SINp9fXppB
OAf1JnF1t4c7ICk+gvAE6KnGy8uw2fD8Y9pe/UqrlrM3dxR7i+SDidXpSMuJwHC2XEMRys+QgNfG
nf5z3MI5O6RQD/EwF8hgIu/iwXsMqEGMG7Mh07qIlDWpQhd5+IWusJ/VN65FM8iI/eTaqAGsMeVk
u2hwYOXITdESREObyH7QToVEq3AcVaedYrkzpsPFEBpdPhU3HQwuZa8mzvP7tTVOk9QS/0fZmS3X
jWRZ9lfK8h1pjsEdQFtlPdx55uUs6QUmKSTM84yvrwUwuzMU2R1RbZaG1CUlBnkJuB8/Z++1SRkx
vrTdqO4u0U0nL2h0Orv8AL+Dvt0/kGn/kbXpPQ+zpv7H34xfWYVS2aZlSktKqSxh6Lb6A6uwzC0Y
FKb7Q3ctVshRnfJAZ2ybyXMfWerYTcnnCFhXYQTmS4RkZyuRUwEX8SlLPlQ3i9ooxQuP9XC4RA7j
M7s2oyPxI8EjT/pqhJSycQg6prbdOiqzN2Er078AvBr/xljlzOUappIkPQl7QUL+nuLpqI7NOZ/Q
ypVwBZuK/Oa0fAoIui1A1m1pYZXHWa4PTPXFIdVgxoD9HCRl8xgCfaEg5JCJ4CGTlMdeR5EPoYBt
TRkPWqidh8DX/gILa/8bxVmBNJbCEa6F1sAWf6DY9diZ/aAMs5VMZumtlVrpPi7TbF8n9PNjLECf
q8Y4OqNm4iiP/WMG8P6a9zV90qkw8NjSrtnnqhiQTCbeybfpd2RSf67t6JTOkhgkf6ghHePszurr
5VIUAYBzvyTAzyNePcBHhWuArii4zVVs0xOALVFtiOpTG8eOnwNyT7aupWIcCChRrIjZi3BBDTWW
uNTzZfmTIpzeBHIBe4e0nwF02JVWdLuum3zYjx5wq4zCeaI/fWeiiivCsa09yZLoFyzb+ZS1PX/S
gofS1qr3eQ0K6iJ/bmqAtEmIXlNFmIpEQjgtRvBbHJAIPwzUskWBHgx8P0+i8UZXWzsj2ImeOmU0
d9J4MJya1V88M+6/PTOO7ZjcbJbJ/1ngDn+lD1IxBnS9NJgibPFhXh6bYvKfx0ZV17AYHzBarIxA
U+ne0IpwbVYccQrBkG0ByIGJkM++49HPJikMs22x72dqUyPJPUcuS6zV/LJVBe7AYoY5iOapbJP4
qAUaxpg51KcMyf6NbMPZW07F1mDpPSHP9H3LGntdOQTPdTU9q9GOiRqXKFsnzq+zRJM8vuJougzx
QpeEBaUyhneIg5blerQHQJyTnpwtEDgwRNvwLC3Lhw/u0vF16vSMKOMQJ8J+c0DSHSon4bZNO3xB
QaLR1U1gIME46YKP17I0L1FJpumI7e25UmF5mDrnfUjdx0WHulyQFz+CX0O1Y3n21kspNb0xaF9z
Da27qcTw2lT63StNju1DimrDMujJjF6MQTpj2EGKGGSiaJKbIJPFF6Y5myJz5XdnVumRlhutVYcN
rVMaWwLOdEwTiXslafQbJXV8+OfHcl9d/3xlVf+2ILkzCVO6oJ+ZesOt+PUu0QLFgUgHUoM31d3V
aKwhMqp6p0m6vJ0ViEMzIdrxbUGboa/dq2vG7bM5shiN3GHmCokbiMauwH3rIPizQ0J1NPO1a8Pm
sdXG4GGSn2wl66cyoinneyHVV8WxJ9IfRd0QeGlpyU/yOn+6xUSUHo+SbDnKDhUTkWLqtSPR0fW2
CNBYLzCWqUbJ2evmPgq7ZNv7yfjgYCUKKyd/Xi5524IMQf30YhTULOMwENVC55YIvFnBOa8FA6z0
SzxF6bGX+o8wCevPBK6i0Aac7gP4g8FAkEIWieQNLORIhLqw9n/+xlszr/kXOKjL8u8KCdOZLY33
/tc33jTHVuKsIqzPcXGbqKKYMdl5erDNrUj7L5GIJ1h6AVnPZCJcSOYBoZHVXysrrm6VQNEVIbBD
wJUztkFrQY/T9q+1tO9+HA1PUUTqiJVyrrXmvJ2ZGsjiap9sb/i8iK+Xi9fSVA91/5szGriGVOca
r5CASDavxFrU7bD2oEPSyEgr1EiIzXqrny7wdRFd2fRjgvzmmyL9gOF+H/6X/yP/v2z3uvjjmwOm
VDJfcCCRG5aCd/3rm1NDpiu8MoaRYQfBXht9cQBEQ7kdFIeFOOXgF1QcuWn12WuZCfOV320ds+d8
1CeFXq49eu/PqRn2SBRkdZ7awbuYdv8ulc9wBQSUfl4IgW2jfnCA0qGW1icj1etXLRPNacCkBOnM
P0a1N271OCewwe/TXY6Uke5x+AnnUwDpyWg3tBjTq9E79M+tPL2GLRkl1UQ/3B3d4FgHc1pTRoCI
Rn3yxrkD4vHobQYR91fCT8kuLl31yNwRNQ3vKKuoQeZQv2rR/1PXdd60IQcr3CyEskRCp8QqgGw7
A0sUFzqdz04X67lIMMF3PYQTxu44KfudPr9cPuYw9zloJFzas+3CLyNYsFJN27Zxyc8ZrG/CUltO
q7m/GnSCZXxQEV456OO5VBpOOyfoT2PEsVA2ynqpzOoWFoQGWa39BS3KTwJJikehcarJY6TAC6RU
wwDPNJs2uJruOCnjp2L2QaF9/A04Y3heXvkFGTh//mTp5ryz/f7R4qZhIZOUWYYUliHEr3cPLNCJ
VLUyXuFgtPYL3rScHWFoNqc137fDRMnuz7lsGWtYeZN9jTvru58HXzopq0fGPR4khgbCWTq5G7NB
K8nGMeyrSrTngVTl0wR881A0GA70xnrsVROTpVf6l6A0UyYws5q6dXKmap+Xj9is8meZQqNaXo5h
VD0QMiO+uXG76WOCV2qr6C/hoOsnhztxb46ynmsX5jA6pmpHKRdEQ3NsgyD7XvfqySrsGzv2BJ8a
FWknbPa1yIXCWJLY7Xod6F4NEmNMlgG9sRNDqOJbaNHoCuiiveGEzlehmB7wWXgXq3NfPnwwZHde
Pm66nhiytQuUAAhfFo+bnhb3SWRl9iyU/i1o7eDbBLUnHIc9A8PxE6OabGvWujow49sktc3klTQi
Y5vwiXXQNoIR/Ahgcagj8C4lhtUEqhljQc25fezQYY6as7T18sFFKTrb8noUYeuxBLey3PnL8t/X
bX3mwDRjW4Y7c4p6PSWttVtedjN2GKHGo+kQkjcrfc35IjY5jMCrmRUu76CFTY2g4QfQrOMGS2v+
5kqdSR6kTpzEnOtVrW2XY2ddqvWYaCPYq2TTRQPvKLHn64Zt/j2iqb1Bl+jtoWWydLaRqPfM34gi
rfvpc5IMD8rsrZ8wt9Y6e9xfVOW6Nd/Ev97kls3ebAnXplZV8g/l3eQPxCOVOqeAKI5hDZbJJuKR
ehsAeZKcOPq/Aa3B4NzaBAOAimSWXuPVNspHQ+kPg6FHr+1IdIORPxQiOmRTAISEIS2tZ1+Z+zhH
p9HAXgAGDYSEgS7iSAmdlYnFFGztRBjnhtScchLYA227gyIThlSaDCsio5b3Ttrta5Hnq3om8iW6
K69Nz21nog6KspeC0eyTPZCVMz8yTTA094/TQuVqaz/scUwL0zq1pRk8Kx3p55BVJ71vOpKcwyi9
ZJ/tJgiuy2XhcMqGKolHStA1w8sgXLKJ2+J9pKe+S23uIcv2i/e4US/KxQ4WWPD6OoQZRBOqYKbP
IXCbTUJ8X8VGmhr2k1kpv1x6X9qUQLH58TFfH2Kk8kjvJPy6E1ObZCNK073WSFZR6ThzUHoRrBYz
gZvUKKuqDg6PZOY6Y4DtBp/5mHX2TQtH5kXgw5jHPn60J/Sxu6baV8JTx4MkNRtFv+E9VKkih8gp
AwgY6CFyXU/2DohKOAfRDDxFdGpnz2HbC/BLZr7vqbapZRlo1PPImwW5OlGsW09ASgjVboxXw7T9
W6UQwMXVh/MT6dwnZxiSs+fBRhOj+ByCkrt1s94zHHWop1nvtgcnjTmbKXYs9NTM9mS5bz1j0vcG
zfsOhTsauxuCcO0vAjAMyOy/u+NtQyiDmaSy5qVdWABrfl3Wg54cOiv2UBbhAEkMebBjVAf59BSw
5xBcwoSL3jDdTSyyg3PUrTw6NP7dNJl+esFbgHI6gqc2ktZl96354hGO4/rO9mOr1NFb6TV0hgGL
KZgC8HgFNWdLD/eommz355vUEuXyr8eXH4anVkn2J9NVkjdr/mF/F+cxMVWljVRHKzfUkIyiPXm3
CgZjiw3EKFgu/RkGFprlBKmi3Vs9sSvLoUkUJaLGuj8RrpbgMOCETbwKmoQFaohPNzxOwG2RGI7v
HUnQq4Q8GyLQfsOtwPQ5Kr98/E3VNdoR4XYBSLHdJbpXQSAh8LKhFb1d3AbjwJPTspWEs9wpDPWL
WSZIwhZbo43a8VxJfS+FG13qEAJv4aHiMkIYkj7Tzhc6Kva2GWICFIfnZGSYE2XcOVojn7Gz9Fd9
gWqXyU9cm/i5+jQHM0CmKHEQFaXDOJ1Q0eQ3rd93RIhhb4Zdofub2nDj61ijDeC82WyzXhrbwKIt
3ni/BbHHYLjou4PmyuME+ns9RIX57oKiW6Pmzk59Su7MXJ9Er770+sPgMFldIOllIr6DXXPPmIdC
KKfxfTHKVQYd86jy5WF5WcBP+4sb2/n1pG7jkTJNgj50BsQmOihzroZ/dy/IQMHGV81v+czGHKfZ
AW8s701BQB+cM7wthfC1ezTToTzHuNrYrJ8sZMbrqCOOY6FoayNd3Jm6ltkDMvAWo8Zgah5B27gb
zACYdt82+5J+4C7KKCUwKXjrJKo6NPHWuILZ0d3HdhapMpXSKa6OlHvgdbzWPOUxmsLllkA89i8b
XpUl/r4b8S0YjlV8noV6kjXO6EW/5QGbToab0tHmg5D8AboKWyGUMIxyNiFdEFNnHPXNTVYM9T4Z
0voxmoApx1MJ53gxTKviQTFahl9aAoUOe0A7EdGmffLojeOalD5B9g69GrT64yU00pce98tJ63Jm
nvOf/F5ZG9W2+dPksOVkF0PVDngnH/KLP52bOfkrhPWR6D8D4qMp6yKa8ai8XO9rmFQvf/7Mm79G
+Cy/Z0dQlNqAlXXpOH+oS0Gt2YnMk98G46037e7jJMPhu9iwp3aHMAmqh3TiYNHGwZttBAeQj+MX
neg6xKH3j1uiD/GWRE1H7TjSliJLlrxds/xcerQJ0qTCI0O822ekkXfXfqxSO/mK/ub7pJz4mSDY
+FQM0tzCyFj7LFLfiBAd1rHJyYiTXbHuso02mf51uTjzBgt0/M/fBQ5gf1jHaW2BxtdNhMU6zDx7
fhx+d7vT8gs5GtO/7KsU1ZxO5Rh1xvSV+Nax9/wvWSamXRol72PF7wYzmLWzDRywcKKLA2rJHHYB
pYswUYWRjVV+LTNSNfWr6dTVZxmwOyWJBZQ0KD4VARvymIbjfbk4KEFPVjAB5vI+6WmOKZA/iJr6
u1H+p/nF9L8/SrVXY5l+77MqRlcD5gr3ZEmYLQVJONcnytJeGM7lN1AlKRO6CdEW/cLd5Pt7niiH
ER4c5Aw5JWofYFpB1KJYhCqcfx1TBCZ4IKurr9yVNY9xmi781A4yxvhRfO/LrH2wTUJ33Sy+kFD3
qZuIBUn4/V6tUGv3ScPOjmmUPK3ZKh2Sdku4pPmbaUxATgiODVBT0ouP8gP2W+u99ExIeQrHUlVV
UO69Vr52gQX4L4KKjsP0YKh3Gg6/VbMJtTCbgj0kw1kdVjCVUBeeOhNzCA+5W6yXPlnXmNZ+eeyt
sTEOydyyY/D/8ZckfvCT386msCi7N+M/8cjESyBcgtt50AfEI0Pv/Ria9FAnOFKrCtwGruj6bM4X
Tuf1GQeO7EV8pvVqHD5OKIaX2/uU7PHXUKUbLyLeN5r9tn4V90+Lp3MaJFmN5s0L4+zaVb53JUWE
PuScFPvxNeLBfhBpVMHEfy/Qur+jl7kiF9R2CEyLLRSN4BvEi8KtaTKPJYooP6MAa18M+rWvaRBg
rW+dQ2HhVXbNrLsXuSJGnZvuVCjVHg2rZ87C+SUXE6mzLZmTWmW/ZPmYP5pm0uxy5vOHNDee0zHX
HmVjIzYqm+s8o4L+G7snzRRMbgazueU2ksRpapstKFJrI0f4rFB+kk1TtTba7zA/ESxDQahsH8Ym
Bl5NauJaZKV4A0/RH2RnJ99VhoR8mYx54nsLXBNGYtwc0nI6GKYcr940eje/h/9pSd/cZ7U1nSyh
rSa/y783LFsYE8Y3i/r4VsM2OyB32Wf+iPmodM33BJb5tqxL5poKYsbIqUIf3sfRqyAsUn+YnRaB
JKQDVZrVT+KByWzLgIP4pgXPMd+hL/3mT9ENDG5zqaVo9jGe3Z3X+v2hllFz6EaB7qesj76Kh2sf
wqZp9OTJhPAHnst+qiy73yzA1kim4+mDdmw5goXB6a+ZJ578KHT/STs2ZLLGTpq/5B68ybhPtn7v
Tm81nX3a0XANdQ5MOFq8ZIAZBoDwWXRW87gsgv9fcU/X8HuV1/nP5j/nf/Y9L8aKrLvmv/7zl1cv
ecr//vSv/M++0P5Hfvua/qj/+KV++Y/X/7V8mjbd5mvz9ZcX2wwm/PjY/qjGJ1yMycc3+s+/+T/9
5H/8WL7Ky1j8+Mffvudtxmz36QeS3F9Dngx2xj8Jheq+Jt++Vr/9Ers2/5OPXChT/F1SRplLS9tQ
5jws7H/UzT/+pou/W5webIKhYLix1v4rds2ZPyUcKnHTlK45d2PJd2yCf/zNtv7OS1MpyrTlE8sv
6F+NTN6y/2dj0/m1284Xn2eYfGcMZFyqvuVQ/7utT3hSzz2Ug7sezQPB5eK0XHQ5TECl/DTbjk7Q
nkJWSERkYKVGWEO3NO3zhziNdXJR2fOoqy1Cd9saoEXybqTxoZC5fm095xP90fyQEpx67cZRkLfc
KugEo6C5yLm8Ix2TA4V3gtvAHK4LzJ1jk/I4qP6FOIl+E5Ekcpe95m6TifFF6jjoy1VYEVegfVk6
hzps5LOGf17o0n30MBJrLU5fPfVJW41V9oKX+dTkd1ggzSG3mqvfZsU+TDuUWn5sov6syw3ALIpr
gf0wcPHkpMHgHlELwBwMzQ1iMOMY5GV2nr0O68pAMNcFMRIl5rUfl9zXNwxjgqPuudHZ8Ig8aA34
nlVEAzI0C3ulEWK8w/ZcnSPa5We7izmhR6a3oefsP/3u5rt/nNl+P5w251vtdwdT5VqkAjkS2geC
C52S5g91nVOlcuokLqXQGTyqcagfjk2Gb+vorwNnIeuUe8r5NIE720s3K9eDKyAcDPnZA9lQDl3w
WjPquNYOOuGnKE/FYy4HQWwOIo2xQcflBPp51n8/Q/OayTHDvCHrdKfQPVmdHJ7AukG1y8CPEYYN
rQfWRyic4S6GdWqa3TcPLWSFZJ7+LPbgIuittTSnVZS2ztGPHFxfVdvbu0aYb/EwYuzxyJM5Fswi
tAzDWMcRT5/zPlJ7jh3XPKa6WWs+enhd29a6o2XZGth27t0AhcVNCYzCPYOQzwyzu9TbV0dhinGH
dB8UNiMheg6HbEz8Yp0b1peyTh7aLOpn/j6Ons40nrHF67pX0FwD4keMFFPKWrqrhMiwiz4iqVdL
E7+3k/ZcinTYqf61CWzIYo2JFM7UsVK01iaxGhsba1KsOYVnz6UffisSK9qLFNarGnO2GrIRTy1g
fpQSvUc7FalRE94a4Ki7sJdoVVLyDcd+ECczC0rkPMRz64Vp4XXmjV7AYHVpp5SDcfRPeIzpeera
DUNwJ0QBd1x7aZ2+5z9QfALxiixqiD+bTo+a3yNGqheQ9yLZB7crxXCExpayYFdWiDJ6t+730/y+
k2EBkzzCt1XZ5WeEjwNAXRKTG8mBJghCCAKVkXJ0ru32DJAW+E59s9tIWyk/MLaD/bIwq0ogKxfM
XGvhxtjbKMR3iey+Vm3X3QbKW354jbjcoQMUZ9tnqHpp50CMM7qfU6o5e8SczaofyE3x9ITRphui
AJh/O6JxfkxxAhXLnrFAwdNyWpzoRLOXkgAlMmfL4hdtlyM9bTwiHbSp3sY0sR6CuALKmncvSeXh
kAnarZm606XQtk5DABxkGLC2qK8ORm+aH6d3m34tzTTvsYxd3N1zn8AQ2C06w0UNpDftUYSjseY7
ffQLu7j0UMjunql/omB5A6E0HBb6CNYkn/Rv5GklzhSReOQwpRgyO6T0Qy4elgv8BiyYOqetYfKw
27YyQluGuZgoOHtizlgECUYdLWgPMYOStV8l+r4r3PAGxkcjUNgm+CaoCL53+s91AzGzcM/A3pon
mcI5V04Y3gIl9pRe3sXo+x+IudSqtyt42hDuLjKD7e13ZXiKB/xwwEXkO02t5yhCUjcFj5Wm6Szw
nth/4CzCCJKhqQXJ2SlUto7z9lUCus+LlDORBU5yvsQ5RbGOdnLjzkAy1dkQ91pU5PSELNk+CsSA
T1XHu2lIY51OKBW9GQ9oA/W4Qp+k7T7Y0XYZAYr5DqX2BEjgb3rLVA9VaaVP4KifpqQ79LHRkiyg
9IMRSo2Bb4hRpEj03dJQyQrC3VxOK+uGQb5WSYTCqGQRWMhreSDyvMe6gjsG2Z56pvUjV2YY51fR
HJtK+6kFNhtVXjOjsshv2vNeTxvifEmmY6g+dweNk5M2t2a2UVTzxavEuLPq5GtQkn3mtNhGkjYm
8KcG5dhSxu6WN2SA8timZn9uzL77i+af5SyCpX+1/9gypJqjKekCUobMgqBfz8BmCg1znHC8IGyC
Rmfa1y7wijlUsFhLu2IwPWivkZFGj+i3okf4o+9slSl9WB/0F23FK4Dx8cpw0YCQFSeTxFzDJhci
XCuziNOJYXg3lII9riViBheCiddYG1uZLsfCjGPcHPO1pLioAo+/2SqBt7ppdwVz1FMrifiLLG3n
tFF3MjSH8Rfu5K0MGIR5VnGxTcO4ekXCXdmhUi9MR4IXqT45wOWaOJePx4Dj6iHxeSIqMwyeeZ7i
vQb+YCUsoECx5+BThyg0JPbRIOzhIWLYfUFPQXBiGrU7igTCl+asNfM7NuqMXDLPPXPzrxWN4J3l
AAozOTdsmjQFUdHYPp50VT+FxLAk8ntb1N6t1Mg3Z9t5rUypHzHhfoZDEH4aBEca2pZyXTG+XokS
9A2bSrwj+T15McaHOg6iBw8s/gqwq7UjZCa6+zTTPNn/XEYOej00m3k6g0EZoW+bGbCYmMKvuXej
q0z7N40h15lzt7ETJQ30LE3aQ+2pV8Opm5tVWvWRME70NWo26ghvO8VReNb89hYbQXTOtGy45BbU
eWKDVloeGmelnPsy7Qtb2nxa3kNRG+Ngh9ERB7syU3ri4AgUhL6NdNs3IyKu0i7lxaNzS5TuOLCl
EnMyeHmy06jpUDNFpzDl8Z6sPLnKCtt3nTk0eO0w3ouTEI354ju9vg8s7J4pGbzEBPW/dV4X3BJC
KtKMuWePfPJupamz8cYIV086ihPQGIhIiDv8Os9eaUA+lo7GblKG3zySPYZYrJQxyGtG+/1JtwHn
xyNBEI6wt3YMTJOuiof0NH5Z3DFuE5GKMDZngoV2sdGPxxJUzYV/ZhyhLVEeODod/Uk/Q5Lec78h
4GH+cxr92SMPqh0xix4++ODY5tRLctvgje1LN0pXpjXFVzlfMOpEzeTu/UjgC0HY8jI33Rl+r9rJ
Hk7kNzAkkn29hXYwPYyoNU6sNQmexecq94bnukj7lWdpwyatGn0ra/qyicahHP+8vI2Daa9j+DJ3
w+lnr+c4ELpFx10b9XdU1O7Rhpe8tdIM0UZCXyGe2zpiKp6CKgLMkLg313SmlyonuZ6AN3+vvIFx
XuD6DynDTGpdd2VbRX5M4O+9MLtI22q42fALU9siNyeabeDduxqN/kvrToDTMlgPFpXXvYTCGpZy
ZyNRGwi9+S3BzVxderuxr0C83OvIYWBVKHrGSoAp9zp47JrOgSXL4vTMHMDc5zJzbiOJQbjZiQBQ
A7lc5AHdQiNje0frfvC8IVj3VokOTC+NbYMWfOPHA7YfEP2fSWvQ9gXD3GtcJzFJuDlcwhnUuETE
pqwgAhCnmfEfqBUMisxvw4s/xeFlgkGxKqwBRXxPxhBU4XrEb1AAaNUdeLJiwmfnNkTP0pzjrkP9
YHikxutacYF++Ep/2zilhu9jGC6PyLQ1iLY40sWcYNgJbB6Etk5NygzFrOxvsXLe6YeYZ7y9gOeq
gu8zn6ZrDrF9ieUyovBajlh+ar+lP5hS4cJte1EgmZhXlOGa6Wn9oKXVG/b1cS170uJHUQ07ehWQ
wRGkYCYW9SuZfbe6K34a4BkPFRqiNT3D2TeJ/s5zGX60XvyzTROGP32anIkSeqShETwWjbeXOs0z
fzpWVQOSBwuegXYzdPdxmkCEpeK+uNwHKJ3H71GDFi8rcFor+4RaJaciI/BFaCMKlt6DEK8mzFXT
BJDSdXkjeK767M3IGQYZzLCuxojpWm96BcAvZN1K6m8Y3ezdIrFqWXkuHUSpLsbJQJ+13ZS4m09k
qvW7OKq/+EbxiElbOyydmqgZuNEcHElolZvzcqk5FbCR3D2PuKuGA/peh6S7nXR6RVBc33SA89Bp
DRMrTqwQzzECZg1BXW8FD437DUTuXP6IbUny7YeCtZQDiJL57mp2RWBJoP69cxr7RGHnn9+sIkkP
3uxycamvzmOqrpFneae0bbtz2cmHoWjtS+52z7h2ScurB0Rq/IxuMp4K6Runar7gkWhWpTTzrTVm
IMX9sDmYTnbxWtc6uZOwTmkFGjonCaHjVJHjFpxQd6zSxCNXbkF5RQHPHP0N95JpEXbwjsM/cQnG
Q5vqSP6rH9gfmgMpt0zPFsobrnVQLTqoGHwQ/Vqbh2mdaIszx88NMiv9OtUWuqJRyQ1b2jbO0UKH
86XCUUgkVHHLSsui+W4b2On7L/S5seJxsLh2qfvJ3eiTi9M30IIz4pR1x8GLg0LbrAy4erthhuXW
Qr+DlcfX1gf6NXfsJw1EyjZJm/qOWBJ0+1A062TFk8MSTh4gw8GMQCzXSjAR9fV4DBLTOS8XADmc
84L+IQMr0PUliUSZc0JZrzLs5MyqBuVzcoWvekzI0CABJU6Bv8EcXTWqpk5wELAVkWNclkufuc7O
UuVdm4nJrYJXq6cFdBe0yZhYR4MWTFhlrOt7GFRutxngv9Eg1vfZnOGMvfJtpO908Cu5El3SXUWn
pw/ZOO69TnJuxGm/coNCA/SB6yYbVX012jfV9PWVJOmXEVDmgTnCXnMc62hqjKrLgpzvLsthWwaW
tkVX53XYXKWV21fN0d6LOsgPLdr4YQWBCj0kkpWZ/Elw2RydYeE71vUO+PAsG1uqcESp+wy1y1pM
OVoczUyfs6K+VFq5i5omo58cgXrAzwAEky02IKc4zfsHhgLauaz6YrOcOEbJeokm+ThBYYeFUNyQ
MwUwur6LOG1vAQ7YUH0ug8+kIWHa7v1h2/mR/6rGm8ySm13Y2SOa7fKKoedzoondMqUwMYY+N+MW
yBgt4LTNaElDgAxInVlH4/g1NpxizekG69EYcMvG3AawGaBvOG80Tu+KtIq72C+lrJ7rw9WYY3PC
Sp5UMbWETcM40CkdDpWuh490TEA59cd+yVPpu+w51/TyIOivrbFf7AQitCO5EPXZcUzrYGH5tphB
XEWUEBQ1Nt/iohz38YBjVBqTtcX+Ls4m8xGsztBew1xq1iphPrBuItBkrlG9O3Hj7ZYFjsFVSMs7
3yAAdS4y19RBBmxWPl7+miqQmU9un/ANAfoM6S9UHAtXelS1tyRCh92C1tiqOS2AMDSCrIZ8/Fg4
ly+eZwmQjoB9rjCoBJ0mIHekp0r/EGkkFWBk9K7mLWBm5aOb1gzFECmz0nVDtRuHfnyd3ZBXyvLf
zLrtd43RdNSeMx7LYIEnRaIlYPtb/X8wxxkVHRblWQNSq5QzeKr0uxCQucfGJN2jScwDacU+6Hdw
EbSVsLVASavP0CFWqgq6oxbx5OLYvmal3V9kxGCCsnC5WIQiSd+Zrpi9Usa1WbWj0gN7q8UNyfC9
3FQZgRNWET51qtfOVkPaVjjE8mNJMwzVA/ONq62n+BFNFgGUqSK41XCgW4RVz4k2oNEcq2CP6vhr
N0w1q6rsbpzRupvmZZweWF4LfeKogXKKORGUMuA6YY6RGP4UrU40ExHu24AsCHyFOSoGTwc7ZLK0
zJflT53bRdsQYCG/Xc/aJeg48RjCuMxsH1tuzSeko+IHAqDso5P1Ae2ekKklz6jTDeEDiJZ4wDxf
5ZF9K+NxuGUqfBCfkigpPzWTEGe/cxktGS9+ydvfdL545NwkVloz4s5nVrlM5rzCCB/iThIegNKx
EGV3bNOpAFqNPMt081tEVfYgyK55oCw919VwqiyTOcmM1wVv0GNVx5sy2uLuOhFx8WP6rcWA8cPg
hHpyVPk9LNOD4STuniimF7Dp+t3XvbuWMsjWDPLqSk+4V6ugXuQEe1qcN1XSOPsqYXzmU2+VQjNO
GTldR19+GzuPExQuCOSrCU9pStxnNY/lkhholGRXWnUYe9fQ+eQVhKYCTGD3O6LvRo4FVX8ZIxy+
+VQ9dpUe32F/oRsZdMTn4XjgTiQI0km1h8GEWBU3VwYGdLhylx3K7cXOyfn6ZLeAVBAxyRbKlsDR
2zIlhieOg3MZjB2q9QIq4BxbjRAjRPCPj3xniNHf+1b302KYfzF7tA2076C5jUSawm6wbsomWy1m
Z0KP525DwlpOFDwcyIxiPBc4YIcoUrT2uCSMMg+DHcCOxGeblbSL0kUfydaucp6YAMXLZandkDsS
nJLqh8nIBJLEhHSkmVWfGO8g3tmnkJfuRZ+/JV6Rg4XnAjncxhFN7hBb336BSC8XYoPvdlBV/CLb
XK1N0V7iJKs/TI+LD5Jn4iCMCRFOI3YhUQjXYLLmFqYx7XrNni4tzpJ9pPv2qsxNDboch0hHdNq4
UTlReT7zTOR0BAAOYfNpaABTeq6RXuaCf/b6Yif2wuhOMmO6i5lirOxOw2oU1Mz7iZUuoaQSpCh6
5ycZveLU1ka1Tcxp3LbgHp5AGB7JTCnO2RQNJ28yzi3CmGYY/UeaZh2dnwTOXR6Enx3z6/zbBuPu
vLmi/aJ4pja2D2rCqeMO9gqopuy/uTqzJbdxbdt+ESNIsH9VL1FKpZSNXfXCsMs2+wYkwe7rzyCz
7q6I+4KQXHvbaZkCsNaac0ygLLM0TCK47N9imfVOZWPexPzqyXa0t0aTbKHZdy+OHncvuYThTjPf
O9QLoYiDmysoEoVdkub9cf2Xih3xfbn8nQxvrA5kxJIYX4v8Fva0uYVP6yLM7XFra7M4j8hMJx3u
QLwIE+0lJwJ5ylkNBLkkvlhuefE5L2CcgYz9W3WXyAYfryN9PVIBZUFVfwshnyFAv1Vhq90g7vtH
vILfakFSbbksqWqMg7DE+6qI1ibP24OJgxnNhelCQXRLYq1/0ekg3wyQQoA6rhRT8pp4lbyWoskC
UPabDnd9MGdOA22g7/fOEsqQc8WPgendcIomL2H5kpH88BpmS9QgDiMGBrzt2o4QRf8bxVh/DaNq
uOadYSHFRj3bV+Wx7lT2gQYmeowHe05vcdcMvzT40Nzrxu6ocaPF3ZjJ9y7xhqdYCD1sXy5Sj3OS
TP4VS+oCQIGeEOmd85Isi8ZFgJxL/JeNPEwVH+FaLY29z19mXOCYSV0daOjGe1GlsIsa/4EHbwiG
mQQWT6vOrWbEd6TV24FH+1KOTs5RyoLTrbjK0eQmO8QVEj3+UgOe5UMoyRby/R9GZmZHYcTT1Q5r
YmrHWh4aVZkP5AEAz2a0THlRoFMiZ8wrQNSwC84fdjTcgeG9dTR4AQwAkUdayXA7Tv1TL+Q/Fskl
uM8q9zyn+geBjtGr3UQz9roO8oqmo9Q02ZZou6hbVfIvaZejus3GVYaYJeNY268I6SyOmT40A7Gz
yhIHmm7eAZGd+ampYdPa0UVmzviL+NMfgJGc50R+YRxZBdWgY36auA4LoZ+5s4zkWdY0+QyeZU6s
O27r9Oly9d+YIxN3fbnfpcT7nlvT/DEXnvjA+g00PbN4tCdhQ1zwf7pJIW9tjVx/oMsAl0KCcJ4I
yh7ru2e0kNwm+K/Ctn67ciyvuh8f7JIyF2Bf/J3Z5RvBAdvMMWqMx36GZoMQERMVxzm1iRBbhP9z
lcx76fGgoScwXuWy5O50yQv1rSJk5cxDXL3NlhHu+Qb326pMzeNky1dJsRmsS6korRxYYVB+yaBJ
agvUK53FPdYNCZqXMVWbmjJYBytfC7rFAlP4etitx17pCOpC/dKVtQrWMIqx7JkBKmLAQ+2n1lZw
yYs+2opiRLO+9DhGKxvY3onWqxynuI99Xt4HmUZXyx+PkVF+cJi7P84Oo7SrR7OFOBhnZ1VK+265
M3d+8uxwD1Bf1+SqGdn4wlwve0xOEwa+n/8BdNtfLYVwllBYk0ec7GY/D+jqwmwj5TU5Vo37Vnme
ug5mra62FeNtE1Ss2qC1L0nSQCtHVeqoDGIIskJu4GGEoXOILxjX4qcVdkxXZqfBOJJGd9tz250t
cm3X002B04bnC9/oybPw6a5L3hP0lrhxUFhpc4MR0D0tXIlb04+HXVOzT2iRPbwUik8oJpaDWVzm
BlLzeSY875FCcSNruT/yrfFILAXEEXcKSQvmyxvGnejmhvmfFFL6JrJJFl4/0DgfijvNThUwsLlI
DADHpnK43bu5geGZYf62pV+0E8hMPUgIdrppWx3vNQLzwKD0DVr2yIAcbsKaee6WYCMgahE7k0j7
ZfQI/7Pxum/2VOgHH81dAA5pCMKqw4xugDRVnJmNFcSuzta4bCXrK3/ZJLME0uhQg1vWl+ZLPzT+
BRAVTUQbAOWaejA5I+M0gqa261vhND/I1auOa9WrO76LjqqnTRNKpovQHv0rNHnvauXdv6/ixJHk
UGRBku6wOoAniG655Uc3Prq/O1hsQYlH46xIrN6OFpEKmdROzHeJPxws2qgpbaQrqv4BOSUWwTgx
f8MWGHf0f/w3zajukdZnf5vVGIQtR8U4Ovpd4fA7dSG2EoyQ+a3UuqCZzCdC1WusNWPQ0QPmIkbZ
sMZuYjBFAmrXb0YT5kTn+O9pvohII24eHODOPkOM+nSm725b27T4MINneffWWIlD21E5gHbt9o0Q
ObifCATnyv45EHPXTvT5La/biQwCUspXa7+OdEsH+FWVl+iZI+CiWuW7Z2D/m3yZTc2lb+1zj5Yr
PdnkZoszdz494C+kB+ur2DF5ZVR/WgG1wJhDm2ArlmQZOcGpvhuAko5JPZqXMSVbMIxnoDTPyus0
4tocQIAzljCgyBNTXzAz8miNLsRVA5JqGtPen31aKoZbgeY0uFqMsauRGsGd0B8ce0Op6T+4I08n
6YNspQvg3qre/p3HnX1c37n0XAnYg/9cd905yQnV9cWETaucr74r0zOwnmIh9hQ3363jk5XE3zmt
21u5LF0LRQkk1FZDarrX7cl+7wCBHlKrJT8l8dJb3dj6lXb3mx3b7Bo9nxTMnb8EuDbU9t+rDEQU
asbPyHYygry5+cd6cw3xb7+sv8SF/B0dBUCtSoQhQcB6SGZPqV1LPzm4Tttc4iTEuQQrAh4LrgZa
Vwyv6wgR9LLg7EpoLBswshQl1bFMk1dHU/WpPkXpWF8JHJPYcXnVobmt4dacmP/FVy934+v6Cgdi
fpwc8XPUnOasLOOdWfQIV4TNhz40RqqYKC5CeP2b1hBhNqfWdX1n0IvYup29EOjZ7jtdgNiLG06P
KiKurGE2HeipsAjqXl5aWUzi77Lf/xcetCYIOUuoU2GomwXHZZjIiiWSgKyOoRk4uY0PgYs9MGBb
v4mxB/JC3bDD55JtVUI8hKs6eO/EHqPksAvnLCYmF07nwYpjsWdweFmS/kwLMPuqTKzADC0zGPx+
S58NAISGIW3jNgBb8w66ctpFdC6Xi7uW+/YurBlsrGPSdQmnWb9m088J60uw7hvrUvuDOmeqeYt9
xV2vhAIytvknyHRqKomdsINr5WbOsKicyGSQm67MquNXkJXnwOJmur2dHTwhm7o01H6KG43OfdSB
H3fcYyqG9m7XtXtFSjsah4Qc4b3XR/5X93BtIbJjum0voCvZNb2FES1/4nFJCEcg10ZdB+vCbY89
vAagF/fZn//CxNZXbQ/JLXT6p9SZglUFQtN1MT3tXZFjB7J2MB62tu8nq3/k7ZDgb4Mv4w9+/bMM
x1OCEX7X5rV5sPlOvrs2aYz0AZ+elWw9DQdi7AzlDoZsvw+1roWmgnrWbDLMur5mHuBNfdf5E188
C9XsujRjcVSG9rfexH9bWtj86BrGoCS+f5R2PuyFSJn9ixxWIzxG9BMz3LgaTJ50KXicuNcePcdZ
5CDmmJWtAx9BK+G2UXxF/L//8ndEAPI2SELsC6UpwdmNW+xrVdvnadEkrAvKsOqqMSJrTfvMDqkz
tUY00eXNcqEhGYy/brFPdOQirQrrd/S/7cVKrEcCqYqht3HJAURc1lfrMsgFgEmAX+hfMEO2t8ho
05dGMBv0e9IOW42Z9zzFL3E8DE+QFfCkPaa4tduJYzUw7fClmzxyw0qOY9WgX+6mf5u/JVgdQJ5e
gd5BL89TTbrn/w4XicLulA9zkHysF6UoL0EoZhXxFE0NUNIGGLCMiKzid+lJ56ghbj9G0xAzZOqi
C79PE1ixOq8RcuBevwy5g9cQcQpb5J41KGDDVKAnrSNxcAunPK4DpspeDN8po1y9J9fX4GaRLPUf
IQ6MQ+OSoVjZhCepYQKdU0yIxET9StTPzgak4ecM/Ev6cdsCzVRgAiMNKpl9SyCE7Kd+Sl7X0XBd
h+cIul0Ulm8wFuiv22/kpejAYpfurlDeL1vO3ktWkCo7U0o9hI+ySen+Q2FlvKR2tKjKuDWN5q13
XC9oQJU3m2Yq8aZzLd99Tfmc9M1w+vZCz5hCIGwEzUCcglOi5IXEnfSCzrn1gEtvvHCpIPii4huk
Z7uanleVU5Y5TNC7uv5Kn1kvbSZJWzW3JTrgIFi9WEwdm2hIt3YKEb4Tpr4Lh7ggbDoGEz4R89aL
7ueqv7b6ZWzta8lFY+JpaxLuhzIk9Kc2fzRF+NNpO/NmDMyiSOzg9KeerOXSdGKS/SPtJV2u0rmr
jv+3WPoQmQLA4Bnf/nty+OCnC2D2hvSQIS2+03XgRjoG8Ei42eVT/00VPg16chtfoMPXR5QzT/CZ
9cY2w4KD0IGx+WudHFrgxDb0fPiwIyAWZWEz2oir9jwikt91YurPuI7F1ura9uZKusa5q4XHhAbP
nkp7eNfrCjumQ6pFzUcxLgSPdqp+TqDTTh4jt2Ocwedez39hTOHJYOiyK/Tqr2YY+z1GMEbLsdte
zbwgpjOqxvsYjyDhVfYwLPUPGSV4HZM0e/hK0p4qDWOfKeB7ieY90aqXHz4OGy73Bj0vCBbIIaK7
L1ztpSBIJxjRs7WEQGRcSDGajKBprUL/YxiEvNSS1EyG8QJ4jN//HpT4ZiZEgKqlkW8TwhAUDhPw
ITQva8z3+grpTo5FWfO3vjiHi4hpXUgnLYI0QaQXQdNsIT9vLOZd32h1ECiZDYHFtZ50ADBkkd3h
AlduH/Qu9ZvVpwNkYlHfZi+SwI9YXFUeCB8szzKLxsAIxRCgnf30+8GBMchevw+Xk3ZdnKYhll3j
VrZHARySndo0r3qvk8Zs1YDvhPXsrHC6QH1VkAwWzZ5E/nsJaTZe02w49MCkXpwlmLFVZYxMJpPk
Quj1o9bQVxp51Z5k1i9AiHARJ8Gt2A0OFQSpQJQzmaZvJU3nD2J9+mBm69vMpPH2iBjO6xV6fWpr
sBoAhrD+lxnPxawQ85LVCjiMFsMlMrKzbYfhmbThOiC7Y/ulBuUe3+7abHEI00RkLwc8u1QPTSh8
Yuv4jtCBOU5dYTIBznHelQgVF5GGY+hMJ/DGDxtUjeAENZ/9RUP6ZWTwxUGcR53ZfpafPbtDmRjT
ozWgClPUJV/ysDlss2M61XRvcZtsk67z9nnYT69InoxDJFHKiaY6YRpR3CZj+mKuOe7hWtXb2DXA
dxfMwvVGALbxU7R3VaYN21rq5rUTvbadwpqKLsuai6gplPYe+PVLVwwgLhn1XNKZyXEbAtFJBVus
WC5JckgEg5/4qWDP7IB4qDe0kPVTza9aBZoKNAZpBCDskAB43s1km76biKJI9t6shLO08rSrNOaL
Cpv6rRTFvBvzsNjmJKs+Q8MFEw08vGus+EYIln5sJnzrM1IV0kmJKzbSf3xl+a8gZogc4Ypw1mcu
393M8QKgHc6PSu1jrjz1bEgN4TdyTrpWdexjSfcEUrFBYpPjZgwBt+ll91b3LSoiUwBWByV6M1ra
vQLsZlnZ6QGdkVpUlT26lAX/hAU1uduh9qYi27vnVcw2Jzg91xGk22Gz5Gwyv3SBvnofpsH4Hlq0
LwS7o9eZPUQR/xuzuu61SLWMmHmjehvyEBzjuM37JvoVcibCQ9H1V0hsw75G5fNFsWuiE5nWxmOQ
vXoyjzzahDNDFhje45ncY9EYJ9V3Ht2s0HltVFHsAFRLeGRg0ualSMkYG1gUw19/E0pw+bI6P1FF
Puy4726+5gL5AI4BF0NIHmFV/rZF94v2yFc6YItz7bVFfKHsf3NC/4sNbVsNoCmzneOQ48RSVclJ
FBr3dclAnG2BDhECq8e/5qky3hOspM/a6JZ/afKl59Z+c4TV8TnUHu4mbmp6Y1yaTooTAvP2mwGB
VaFC/egqNiF3tl80sw40WbXI3JT7zDs603Icd5DJvR0FlfhI0JduO9X+PTl6cYIUU3/ohv8cwnz+
OfgaBiXv11gQ7b7+jI2p+E0AGOuhQBg988xG/MM8aYye8Nqkd5SgYk+JIffOkGKuypr7ymRQOppQ
knK2NUnU27kgQmkVqiFdgji3WM9JVfroSxEfMt1SLy5e/XFCDbimkYaGekMmCnRvRNFe0WOggi1z
7tMnEw83saSYIDVmPG5sJeiiOf/rpkCvo6FdJ9z61RkR+0xF982s7fJs+HG/k2bq0FKvKjZIbuag
s/1dl2fOXua2S6Le4D6EDvK5T+VBJy7mU3rlLR/E8OyYoV08DZw8qXszX5vXcvnDqn5PgYUpqfYg
w3Qp2tQojtGpjPJRi/pXT3O6sZz4DVI7UWShZLoBRjPwy45LC5K0s6QTe1ZO8ZeBsndrF1p4QCLl
PWD6FUHeaT/qxIKgV1A++ENZvmtF8Ue05sA+BUil5MazdTTcEknvWBdnaP1PegSfOYb4e9qgt7dJ
e9inLfHWIXNjTO7VW0gJAoAL6W6iEwLeT3H8PhoyeWgeIQTKre6lb5zGnA8ecmdjHevBI5vPJbfB
xW269ZOE6Xfl/S/KlqcSQbvK6UrExvA9LnE6ILhWrzZhL5AciKmaVPemm512XPdKUDuQ4bT4TMK2
vOkGIUEyxudphgkUxizVDnbkckAjliZ2ZH7QKqnfWk0d/hs9+9yiNyVGZXpYqMnXKWUlbOeoQzDc
IKIbtoVnf5uQruFDrmLvWk4ZXUKR/CIvqtiVoYNkKQOSR8DvGUJCu/v6PWrtno62e44XoVscq2/L
l+dkT2HCZX/6U3Z6eJeNFt4ZS2EeV7l5WH+tZkCIcEPcRO0599qCco+6gHFC7r+7zJ641FbFBwMg
ErmJ1f0rlZ+efEzqlUNp/hGbqtzpgEavJJs/jUn721e+g9aqEJ9okXdkPhMq1ON6jFLtDlw8O4l0
mK76svRxW5ymxHzjD5v0zZR5CvAktR9kMUJv0p4dfbk+OJnrHhVn73YcXfvVJqp1WCw062IvPhrw
0pAUm+Za0lVhQM3CpFMDSZt9+hzz1TjVxzWYeyxqbZEeQRHJ0Yj7y6L748VH93Qx6bMfIgHVni6R
/lLFZvZeRFVxMBkJkP/MAzHMc7u1sAu99nr+F4Mj/YIHyH5dF9jttzLX1YmgaAPkcLchlBRhfZ58
UyYO9imD7uaoWhxVIuLAxw0JETQGwc02wPV4MfeoYjy2WdIsKfLympYupmKoJ6c8bxwMUyMEdq+7
kvGH6oERvAyn9uwuV0m5DsUyWZ6IlTrmuS8ChJYiWF9pA8GcbU43jXhju9Ebxexcn67rwqkZbccc
ucxatjIw+beKNUf645EHxe6j9Wjo9lxabmNfzhBgN/ocoaMKrYdJiwWOLn2qmUj2pQ38hq9TnFuc
FFc1JWfc8s49BrFmSq5d3KhvixR8M3jmP7nfjcG6ZKn576tieVUSfnDOSQ10NRR+5CbsLYViCpbU
QdWF/9rxRXvtDBMJ2+y9+Rlflo7pUY+S4+ESQX9sZnrMiEeAGUf2lf+Y3tdpE80ui/uV/hdecwY5
lXbpnXG+ZovGY13Wt3oFlwjjbo3tqNvkVdNfTWt66CPlOW3zX04zDUE/ukNgqHg8uX19knk08yxQ
QE2taIvN+r423pAYtJfa02HxjFGfMtfNN3FVtguq3UyuzlgWy8CDI8SFNJGMVUY8KlFAXd65Qb8s
qJzcIDUpQYuZFAdQLdoFa/TdTzNxD1F83iOax0BMECTOkSGOuU+W8DoZg2xuvpjOqTO9iTF7KxBo
3J16ml5i0CCytD7nFH4Xn3F3su3+E6OhfcLybz80iy4PmG3bSXZd3WXfC3Kaj4RV/sgbIyVKHfxM
6TP57WryzEoLj0oyREiboQYdrZbh8DqHWOc8LS5s6k/z6CjJyAGOJB9iNlxaNDdAs+eQWJykoHQG
BD8NVnPVl2Xt/pNZ4B6nMcGcR7581P+/pelDRHQT8YjWqFPULKOGAcAMagRuyrwRb2hCtGBahXFO
WX3Pyhi60apC6ERUEzgXYZ0txwvEHmbL3NAu61IhCrwoUR5RSjNVJFYljwaGMID21mW0lH5d8SFi
pJljNrcv0I5hxFvhEB20vs1JqyFjCmEonGxLbKzIxvPF4+r3pFWScLCEHIbB2hZdX2EZwUQPI2v/
/311FarNLTNaVNTLDGNVHa1LOmV/ojoiVGyhkUFVWuzPfMHmwadW99SPIUcpQFP5Df3VZ0ROyjUp
i02dNc5Ta7X+VIPT3tiyg7Mb61RJwjd36wXwv/tgTKALVbtxXo+i3MTuGCb1vG8a62cY28nLKiwg
1PGnp1u3fvCziyrdedf4pdgNi0XCU0y11ntpTxW2IdSmPttDU+8Soyj2XYG3f9TTGLiFb56y0DWR
RxFwZTqddYiGEgWbF1Iojba+sxoxn2mJPOgpdS9ErqQHRAiQ3WCFvzhQmjeahxMPjJehfuX0jmtM
FU8tJZij8BrMX3yAr9BF/CtJsBVU9Q3Sm/hDRPbId4QOPyfweuAkNWYk9B7RLnbNj1lX4uf6Ikt0
yHdhySVrhRN3mExHgA5bQUQYVV4EBW8Y4JXk45WWszMyo7MgIoQklFuMJKHnZBstcwiSKqcI747b
nEZnujAtzkjigVU/euzTOZklX4oQL2ri3dSG+XH2Cu/ZFe6eNmx1mtwp2TlZHR2/SncwSFBXl5Z/
Gc7lBZu9QGGkhmu6yAbWBS8k3WxCrU2mKUbp9OciBCa167je4ltddDkAR33yp0j54zuUoaHDRkVN
ufwx+Sh1pkWpdjNKbXg34+YwQRRaXF+rtcrqMErWtII7fMdbz9YYRraF6QYPcjey8/rFWb8zZcPs
2mkSEmSqOgrAmEdo7lkGSYBclMv80M5o4P2hibZ64SanWfo6/q20vhmpixvPjKdLVf2zChhHNufU
4BPr/envjEbBdmVR+FY14CZwfDQgLGNkRjvyJf1dNZbtofL6ivJ18l7Awnnv3ph93M5ygfmtC7Z2
tMZuRl3ewKKumDnT057lxZytU7MoudeFUPouyEiP/mK7ZBB8gkHX+5fpf0sO1XWI1I6guH/QVxSU
jfw89xCM+NbzRo0tqLHvVlVoF7+ne5HRSb1mtJHOmHNOcZcR240SA60RXap1EXAkt8pAnZznHS0V
PaUFGEOOU9Lwb7LKftG/dk4tGUEPfHjaA2/16SFljToTP8xtULZ5yyKrOBdo0M5rPzq5hoYf3oQk
hFN6GaL3BFromFjZxplbj0atxPgG6+JoDuO4yOjpf6/Ni2VgkUlvOkW6LA82RhFmW3HpX1pzk3Nl
QgtA8zsx2P6UbPn0dZ8YLQzAX+0HjAZUMfy9rUWwvi46PcrxFxc1/a2ZZU1AfWO9THWfw5gvN97g
uVd+Xb81Hf0xrfyANz+cQyWvzBHiK7lu/y7h8jahEsJemPRIiG2dBDFtOA3lnO+51y3bgP2PGdmv
teVTorS5fK+16kWaQ/10iWfdDMgXkO+S4m7GjrFv6MppwH0vFdXQJl27fiAhOZZj81Tr5o9BavbD
Q3h+y/z0ur7L+MkC8Dx/SqNxdionBlHYnfkhs4K3rm8eXRO7DPOHYpnnr+LKbkl4jdWBEKaKD3Ea
f471y8QfUTdLLei9Me4xzq5ir4DweLAm0OGbZOA405vjyHDovdTDS0lQ6n19J2W7eGUazHPknqz/
lh3KtNduhvpJ3/RolrgUSJlvobamUXLBT4yEarm7DnM7ndlCSS2mGxY2RNNnLeGtI37Xg1ejGjaH
eDI2k5OzNaMfCpdfg+LmHdYbxnrnqBJSmiv05mD6x8DjnDnlrs9uM7ENz41GKqLVO2Q4ElHKf6Ct
PtiEGXiJu8fXw/yETsZG5Vb4oArA2Dp199EYoLdUwKPask9+wdgew+V7UPTJyc5BwGlWbW61CP8J
NQO5ZbyaVIwe34jsN41UFleF4V/EzjEGiruNgSvzdV1oy/pYkaIP5SWAlpfmvuY/peZZGEWt5iVd
mh7yD7EFxWlVl3Xa34XotCeKknjTkpnwZvrie+kioRp7jAFWg+Uaj/ywn72ZyWCtmSmZdVCidE9G
K1bvNiNu2sfV7zlVTlB1ZvQcqj7aWFlP/HVFTkyefdpxbp2yaR6fJeUsRdJyTC5SIGGKhmR6brk5
z6xN3f+gliYHUkvuwK1LiDUhkTS1OX3XIcxU5h/8E85fPd7HA1Hmxik1i4vVGvMDWzN5m115ppKZ
A03p2au+uPCKYmUyadnr+muulwUjl45TVfqMPWLbzC9ji/Zfi/SdymDjkK4WvuVV2FyrxP2tzx3z
UEIMFENvpkp5T0eNilw00rkJ5i23DsQjqm9Blq9sa7JSWeYZTkzs9+PBjJkWVISLUuE37a3w3jKJ
90ItauHEpJdVTya366jc22EC5Pd/5jkprGQDg7PO9jy/EnoaYBgrm0j4EFxDeh5LJK/ZRUL0Rk09
ayeRkWr+39Ddiz0LCl0/bH2jxfeeTF+QTsMJsyv2vCuiczIk2q7Zr1twprbYavSbyszFiFpoJDxy
P+B6HG5BNmn4N/IwQJadY2snq3n99zMK/Ie2zTRtGUqWmcHJoKbf6HlvX4KIvF2mCCXwArqv3U5z
aGRkgLfIpvtmZg5ybrxQxp5kLfa6ZRfJviTavNItgAS+m6NlW0rDtUgs9OHJDNs4aIP/yvixOjp9
5ZMTBWZ++4Uw8OBSHdbRQLIMFGIwUowRisVaH2ZHcOgpHrG2O460F0/AO1C6UggdgHvnQM85eOVi
v9dNOMrW1JCktLxV/YJtVgRDxmk34a1LJpyhOSNcGBllStu1Y9oWI7Hj5xCSyVIs8+JYxETS4Sjy
rpQ/zlVthSvofy/L6nWoOqY8s0gfUcH/kD4wzTYzQfqSLwki9M/fDU32N0BIxsGF77mDBiJdyEIZ
JKO6+ywUnRcfTN6mmXEY9INuc2FlewLDl1V8IFW801JhnXHWnIuKHtmm9T8IqSASqyOa2XGd/AOU
Mvf7okK1Spdrj9Ah3fVeNgVWoqbAjbtha5rwSqZFGxMvKpk8JNW+afO//IxglLXGA1KJyKqyCNfy
jgM6h3E0IGD2dfmGZlzbiiLnrgYn+W3KzH7npXqyb5X8TZCg9ez1VD+NCd3RCcPLc9KZcQnzb9Is
knPch5fK7JIjzPdfmKOc5GhwtMga15Mkz/yaTgRRGDwS9tJwWJfCeeTwVC6eLlAvYwsydoNLbnK3
3NFypbSLKMq7vXbQycEgPyUvD2Mz6Z8k1b6ibMnP1ZJb4Fr+7wYd80FfCC0eX7IlmB2Hk8a0qeBM
/GqzG9T06OS0KWlfxHqkIBRAkDVwRNU5roUZLziUpWvTG2JnYi44SC3PP4s2RKgC5adgz3uNxv48
5u2n8pjamoOH4HRZrNzqLxLXXC24VYeGwAiFovY18WmGOkL+YONKL2UbfmgWLuJpkSRSubK44tyR
CRsMIXguX/RHP63RN4aaIu6gK7dliqtj9er0i5iwCNN/nFi9VVQfQV+6V5vr9VaY9cuKhkbYxMZd
a9YBhe0/BREG17STTWDgmsbtZn1n4I2usR93ZonfbGiNMAD67CJkaKujMSN/rGIH4TmWp7OAp3Fr
8Oh0UjkuOR/9Voje34PUQM5fAOUB4EHgtxoqc09c6Z+wmkJ7byVFuOXAp/ye16Ruyzg60P0uyaID
y7MUTZrVFrvCQerT6Lga6mUpZU0FRRMawkdroo9bTA/YiHMGUxQ0XWxbF5usKdSSeo/g2Cc6VzIJ
pNVtX6izAPTVGZTvtWhyUxvZn/cbOa+45AgaLusrgwL5PK3Um9F59q3ZHBh26oDBsn7HzFen24Li
fvadB4jo30aDhVVq4XSuHLCHMVCzZ40qwG7NVwEiZBPCpDmsEp91YTYqt3ZK+C2tNuhpE6G+Sd0L
BH+at3VheeywAYpbdyhmt7ua9s/VRs2NNbv1ePMuQrNeqXTQsaL043luo5fQSal3TJWfqPROqdW5
j3CY7DNd5IZbxqGvpUkEgfPhKxxipkykg3JKLwKJurIh+by1fwojIooiKmQPm3360IlPOy6gX7zf
LF+vwkNnEuqgLwPcaVl8P8VihiR0C/mjdvZmPh7ryODn4CflmoyCB5QZZoQEfQaqkYrtROu9T/oE
J6Nj5AQWxXjQ3Mv2jmP/YcoqN/0yvPOtIbtLzz57dfQqtUG9FMthrsc48KxG5xta+HumcGx/ymuP
bkPn/EteY9bNeKZBWoA5Go9uXlkfvgundVPUdnrVVPXddd3h6S9Lm9qXZIbrEjmBFG5y74fZwvvC
HLKgvLr+t8SOwg3b9Ei03MIK/lvI+HE2MkKOo/lzcVuXHtP+NU7kSICC8x4NWoQzMDUflscjoeHD
a0dkac3Si+xphl/QQL2OMQJxX+jaE+UgXZCQWR0ulNsaq7DafdvF86u1+S8NUfsZ/VH5bJyeObTr
jPsIFxaAv7ph4m5NZ4VGfP3h6zBTDJNZ0nmaD3ph/I5nH3MSg9qgGmMAvosljlgG7yoRM9C0wJH/
7PoMYX5blDz1srr5mKr2g2yJ9M3c9qE685p1drYZoRWfvq7eOmks107qW84sAKALECSOGUdNeXxh
7MXpvRzhhJzEQSUcviwJkNyqMJ0dqRy4lJa3OI67y2wol42jtU+VSOb7SgUwrP6JAUcb0haYn/Xp
TLNx+W/pWs+4FOkySnTLm4b8H82DMXyAKyOJtu8/cddPKHj070hxBwTvXk6Ychq+NEbbMxutfzMK
8gJUVA2zPC889Az//pooFnVfuRf8lvmOx4/+LCHTyPsc+WEQIIWFeV0cNXlnLN3bMU7mEvklEgVk
+RsdRPtL3vfyU8ryGvv8w+dJxZTdUsneQdT+NlCjcklJp+/0IAnrhTuUdyjh7dbPFqpvnbwM5MDQ
CT3GiUuYMrQd8Jw5gpnlFbNDQjcbclOsxNCO2WKmzbVauxgEzCM/jFSxNVLmMqtq0Kh8ZmnZVMY3
y9kVideiFOQeAPr+aaIwPEBJRu5oeK82ETFcOCsMiDzeLZenedr5TH8x49gE0i3L+sqo3ts2wkzg
+zf2T4qGySZ3h5/jxGURtk4Jr0KJHtEaPdb1XZkJ8X+EncdyHEmbZd9l9mEWWixmk1pnQhAguAmj
KIbW2p++jzvYxel/0bNxS6LIIoHMiHD/7r3nXtGQSDXF2slVOWW5kMbHxcTGft1k4a/PDhxZhAPx
yI1wDmlxbJ0srS9fx55uQH9w3vKkfcCw58ouq9viJhHRL0dsEt2o7+ZeDZ0p4WxvVflQLQVMoo4o
INnBtRqmWuVE9LFC01RWS0/BejLGEzayTIsWRJnZODwR7k42jHwgt7kYPLMxrQ+cg2jlI32sljlr
XrIRqo1Zgef1GnvAWznhkeNNWEjeCQvwQGC9Bx1OWj8R2vWPUEazasydimZjpt/tUxfTmBhQT0j0
M/hCH131rNtFfWsSj3gZcc9A15llRWF0GDs+h22Ex9/pyubUS4hMaNqMRKivOhRp+d1N6TG22+My
1dl+Mimm48CX8EDygkPr2mSZGdljvuKdPrT2cssXzQEBa92qrPMoZiS7SsZCIk+LJj/MZlVwxKVQ
ZYVS+WNcSEuzd8BSJic76WCCi0In44LH8RVhBsNugIV90bz+mBvsdaV21gAx3y1u//Cb+ufnkRYl
ZjwKw3woQ/RoJyV4oqG49u1srhYGVatUcwSpUTihvlwqXbeuXfFL9PhPy6rAq1cTfQe5VDy1nlGd
QRFISaGIHUgFJfkdzqHLDSVwvs1tF7EtIVeMeYHnEByueNN4JNn9bmb6sGTv5RyZyyZL4mXNFsze
1IWwcH0kVJxw4ku5y2iZPx+nrPkz/XYiwz4vwS9DngMsufgy+DwHjWSA1NG216Ya3Bh3gst/uxum
j5o+D545U3ZRM27lb/gclHYuvuu+WrqZIFDYXDWoL6RQxSvUL66B3rHPmnz+qAWxqmfkwfl26yc9
Y2JG8xdggMUF8vmXYhiHvVXDsagcBJu72TujNCh1L4MwkzO36ZLnjUEr0Fy/Ajb6Y+dU0QYxEkAE
LIiVyzai5FUkTCfT8TuUghmQKm9w7hXhregx3/WCzeyYuth1CyELVGLjx9CX334LV1wKCVRSC3XV
wcULzpT+Fte/S9uZYuNyNsqwrilrSDxxkPJjshkFNtpLa8vScj8wXhgM4LrhE124EI1mF48McRF6
5k/JWD4PUoVTC5/T/NK16Y1tivtwpEBKGVP2mO2dldO14IZ2QPdrM97KpQ0NhtUeT7m8OSpxeLa1
N4t9Ikwx4z6wW7+NGNl95XL20pKhdVT9+swPEDA3jhGnd1siwVrNzs6uVtJFEsT5mxux+4hlKLXS
NPvipi52Vs/dMZ0Gg4a3eqMjPxP4riZIyKn+ec7l/Rn2fOgeiTnQDrRUM0H3+Qv1hebOnsb8nEom
CT6VhOxS2aKchhTDjrm/jWbXPwCK+5ObmZgoHAFRQX4kPUgrVnaN2mQigMq2n5DYQI9NG71wmj4u
vo2vzpoJmo/jci0a7RdFR+XJcKFa1Oy83IgCUm6/9Yl2n9EeyRqDkgri4lZpI9ohbnT2RsYUPbJ9
71HWZeXMnrGgYZyciauOQQerEfrbgIL64jhzD+0wgrfcbAnKpddMKybZxT3dBQHtXa+R/1Bfm/HB
fNr5GATh9f+XX6G86Dho6JGWOUs+/e1Kndmg1BOekksrrrCciV9aORvRrBo/jM4ZYPGgljZk3+k3
JLo8GvfMgD0UE4+8hW1W7/Uiaa6DcO+VHWSvPPWZaYoESSNlmy+CurgNVhuu2YlEO40qKchhQ0EJ
yLD067Yxm5exEL9sfchXTJOw2klx0p8TeoLRDgZOZ1uI2vlWeKTeTQfadRbMGsVPBESVrdGqUza2
Pk2JtcV7lozZ2YhoI0jwZDqeh76Af5t9SQH5ZwreJ3Oma4hj6erv8Q9sEdGdlIDaGBCcq3nAr3O8
ZJw6gA4FMhEGIWXXVI27EXo/3kisW7DfbX8tkhniojoLNSOhtYIG323mhdbNLvJdG5Nus5gLrgez
aLaRzOupJa+D9uLq4U/YU9a+6ZP05uQysEovkhARYEsHSFFA8P9JLXnqHNNxmM+wr4CJcasar54f
0ciEb7pFdTxzlvTPFVuzbWqSvUxnrH/N1OH/k6/U4ksKlbAmsTGkmd6SS8DnhA74zMOYVuZ74uU8
cx1M6MfPL47W/LkZUtugJMrn8yjHVVJVX4yYjBgkps9XCD7xVuPtdz2iPqkUPP8mMETQgVhOvVy8
+SVStvo29G5YLyO9PwoRRwIrWvk4Dw7qyZX7eQPAPyQYms0pb4p17stwuqnFrkf9iIPgOQnKdr0Y
kY38NkUXtegzw+8x44MjlTr8ItGZJpXobMul9dvhlJmHSIrGQdTpJ98DWbTysI5smB+RfxsB8s89
PSsJFq8NTeUMS81xwTWBV9Ot/RQsQ8uNjTsf6SPATARoGMQd08bbBMscnz25gCYjud9pHe1kYfJq
9dArqScX/HjlS5w8hhSUzbWLv22dy3M5FmwTYhnCc9X6L4mrmxuQWXgY/v2P6pXXuwXgdLmNjWfz
wJ/qsegQ5JwJbZyDLrtnfdvvmXgw5ppmOz8z0fRW9hQWG4uEwMmRy1RlsLkaRtJ2jVuir+crH0hx
VCB56h0YG7QxOJyoAfNqxbAdGoKwLvOzL8gO3trFUvSitZG5ES3av/CCYfsp+xchpZKcLqURILbs
79iR2p1JtJnvn8UYEuJ9YwT8vYx/pqDSQ0LI2KGpMe4IEDQVyh3mKRdKMqGoAjOVmLP3aUw4JcsM
ccmG2EmBA/QqW5xG8fnzoT4n8WORYXG15ARqLpQqNZcG3tm+WpInscfeR2RMqwdxrtJcQKuKnjxa
J/cqzehJspR6pRKO2uRmB0JLB4Qi9+SDMP5cbCLLRKZCvAB8q5al/1nwJgDTFcarDBl+Pt/UQ049
7jTRronWuyfDS6CppG13qrha1a8SiVQQkUkJORvATE5WlJOnlKEUF2eRUzfTQbmzdceVV5dGFyvA
jcOomc7OoMgC4mE5PUABjEzJ++UeBXeMYs3ahF6ztY00vozOwIzGgZd1guix+g9DRLNYfEQQtjZ/
ddKmAhoaxO63EejhMXCW91hNJVrmjjvSxvbehIe8bVzw0JNnWQ+6i+0HJOAYCaVioulBj0YBPPZs
25i5G2JX85bbMu1UzVb1uYwy8oQXoD7zgeUOyl52A994uailbYU4zH17476VMtPqeQRW3rmoEjQT
pjMb9cupGbStzsl75dvkIK1jZvCQqCgLxO3d5DRx4AST4M+aeuG6P+MO5UoBtHQyU5BaEcAl7OWs
cG1/sJ/XLAcnzDRlDDVZDBl6qoxYTiu76LlLOglJm66Rn8xwsJZ6JxYMjk3QZLsUKfh1tFuXfVJc
nEaHgT8meosKTq7OnGMKXa3yauVePWx8wbbl74xfvdJbDGViIVP0UeQuUpiVzWcebvN5kq4l1ymN
I+Fo4hd6znO/u6fADrBZFMT8CSM+dQRE9iBUZpS0RrKjwAu1cARJyxA/4+d1UL+KPOtpjmoL2Ta1
r4PUmOPa6s4QCjcqhlbZy59UWlqWd+62PR5p61sUPUdJDZg5YB54yBqMCx7csk2b+eZ+7EbSx/4J
77373KTMA/O8+skju9k0dfotq/jBb6oGDczyubmykRuemwpTxvICM2C80i0wv1Qj9RAlI6ODPjA7
1QzsbUT5m4dheD1Ki+igV4XFlSaqjRI6lORB1dB0DlKCEqRezCSswE3im1m8N1qKc2aCxibs11hY
Jwp+jKnagyu0j8CfjpWc6Qt5tJeHGPp+In0dUFGTFiHocUm2zuVTN/QiWuKWpNkpD09vx8vFb7eR
x4lLmA1Fjp3Z37oeHhTsQW1XDotxwQcTH5Z3qg76rceh9x7IxWBSR2jbSbedFz54XqbvZStrC3yo
OnUS76hZF/cp7FrwiYhvkIPjOxMalhoUWW0WdGcF3b2SZ6IWHjYPNxARHo+oW4CwuxFF96V2NIP/
90CfmMjndQUFNHdrQvQQjLd1bYtLYvfO2TDfpwwtmCYM+9NloPwGczf8jpOkOWq6a+DYFYABe3jO
MCHdazZhzPGM3agaXrL+tVu88jmIE0CfsU42o+tPXWrAj2cvCLDPT1CzNOdTW1ECy1hR6F265IZR
AeAeyjudotWpbVXBqZ/TMLm8WAHb5dJb1kBJErN04cIDqRGvwtJmg86vGqPzjqUWEIUxaN26ccA2
7o6GoqmnX6qxtT/w0nuridPiDV9rf+hH7LFJno/ojBRSDckHcPRXYcgcOj7oB30xNFdW2H0WGZfm
46YRssH0HDcEp9PF/In3U9/XTVTBpxP6PWjtChJi163VpAnbX/I5c8qdqF4lnuPvorndp7Gdn4QI
EhwxLjcnmzwr2GeJiFNmLk93Spx64lWX37z6gdTS01kCFDoty7ETPrwgO4PWVpkGoXfFnQNX2pyH
rN5lXn//3LgBsEh3cFGYTnsRFiU0OayxEk2qFntYOHBHc4mg1TQH6sHcHdLDE/iNmeJksMzs9eoj
dsJvMbr5nUFus2Xnph8Mm7FWmwn2iRBOjPWM8r5WOl9UNThtGn9v9NrvJMG9rqo2nCX2NmOhzxsH
qm7kGsN7yHZEkexyOYFTrwo5hms8EJc1miin1fGgIBVmHGirKZyAJMndERfHrkmm/KwOLuoIg/Tp
HFsze8onj0lkTLGysHyqn2ONAXGmc+Rk2lSugAdQCd8joyxJjzFoHmlHiR0PV7zBQLqLngrYCg/P
ZePPnNVjRxk7p1gI58Qg15PWNKBjIiTTDGvFKpzllXvb2QeBsua87L8ssZ0+ad20AWLgv0SMD8g+
epTCyvy0AiOpJfE+kihB2cvGdzjA/gHK9YQCyofx5hbHqpKD/Mz+aHxSBUq4jzjhU8fQ5avITQHf
tvF20ESyTQDTvdWu++HkndimnsH3QWv4J00M5cq/SDXJarGKdb7AzMb0+DCzX3ftUburxa67YBW0
TbojveltJsvmI25D84O7iLV+MqFioLld1asqa2D+Tc5a1wyeJsITR6JP0N8GvZwYpndkouHx7QcH
Gm2HzKX3RX3X9eDRpxUhT4Tlz+dmW5cEZCMhdq7tm1vdI4IVMFl7vE1TiEenmurTrMCTtdV+SMnj
JibDuI39GGzqaeVAJ1t7cgBJDrvjvop5VeGZ1OLPA20zM4KvNsS/6Ctzd5/P+9gtTv9744Iqx6vY
FBKZ+fV//88nPdsxbeIfjmlwZPiPJsDUwu87LUawXUoOxEkZ5XdS+q8FPTYDsWasfQqGqMRSWjXw
n+Av4dDin9hOO9vAbH5R44OJTM97nnbxs4kZ5DYbMDMn2+Uz7OKYD7iFX7vOvC2D7+AGK+vTMBDA
y0GqB5OxVgGxpSUlhjqCaORBhMaIWZ3VogFh33hVG69V+YXoCgPWMjdU4zaVIRWPsqQDdYg2M55k
AOh4aHZsWxCjFm1TVqALrEr/2kk5UYANOnmwJ/ezwPWft95Dt4+9q+knqM4kLedEQ/7nFmlOzXeT
Uy8TNde9NORvT7xV/VpU9KDZfr4t9bE4qgvCMF7+93fF+Z+9XrwreLs8i9O9bTi2x/vzP5nmwh9t
zQQSvbVqzOq5N25x/Pdo7SxlMzm7KEQRBcjw52sGZFAunSk8qd8SdPFwl38qzwHVFVmUrPtOc17z
voNnOs75bpS/7LnNHNJRMz7/q+VN/iUq8mily4iXvWj6Fbb9c2Khv26UszgKU5w2+JWgo8svqiIT
9UUs8/9+kWjaynRAM1phywXHWRtTdt09KV3+79fUzbWXZUbqa1Y7tiTPke7Vb/77+9TX1G9WX4t1
t/7/VMCaXJD/UTziBE5gWAbTycCgVE01Zv4/dTK2mQzsD61orwHs3WcOSCO1+A2b6tjRoq16kKfz
jGEGYFbskwm2iOqoeJYevifdND3LL8RWBF/BN+n6CM0W/FWC4S7psg1uIfEwsAzBFAZiOeiYtL28
uboLgeKyiH8KeQW0uBSOkz//mcywT/1HCDYNf/lhE3OKVesyIOw4Vs4tgCXXEcWxtPOfzKKXZ1On
n9YnbXjh/Y6hGYzPQRT2QCpt7TkmHQJNUp2ZIw3gf2NWJ7VHKKWwaSUF8JZYh1zUZhiqYUmZyPfz
qq6VXcX6WhU2x7BuAP450C4K4gZGGoyLYKMvDJSmsJ9vFAYyggFWsyBwYZTx6XRY3pMozu/t4EEM
Bbe5ZZdAh3RVNSC3EDoz4NqK9adHJfFzslIrXV6tbGnLY+Kaa7UVA27jbf0pGfmXmuJkyCUiBQ8d
zeEOQX1IefCnati3ATwItxDuKXVhpUSZO2yIpdYw3baj0D3it6TvDM2174ZvZLeRzcwcd+OdoUOC
Zzs3D/yl410QNzz6uvFbkNDck3nTsCwny93k2aryDwkEGahV+rwvGuZTjBOnfU0gC6E1ofi3wGtW
O1wcQQHntpEgMa9MtB08q2xlSSLxIHJoeYMeHMEf77HiRee+jzfUM3Y3S7rNk8zY+yBc9nMTzjtR
ju3VCNqtaRjLrfGaYl/GP0qNkm6ncro7+JF0FTJKuHfxlZadtZV2wz9QDH9aZZ2sEuilR8tJhjto
IiRf/J6dbUCitYzmEboheSXrfaHHeO/LuSEQLUaQtdEE6zEzv1dV1UN1QSmvG8i2dUZNxdAiPVp2
pZ+quneeo0oonTiEqqhdY94vPOFNdQdNdnegQh9dq9Mug6zLToMp54DPdjeeMbKnxUTlx0TJWzNh
Cl/6jiksBnt0kJAjyqSXYj8ZLXCyjBl8FyXIW85w7KN+ehli6UgIvTf0/13jldGFQYwA8M4FEHCA
UBUNWmAvG/ZIxkaXTPK2C4f9UFe/RMEM0f9vTE/2+/PRDdIQnHS8UBxRzi1GtgRJCjnEJzhxRgOf
D8vcnVrJq1KLsk2QQv8IhO3u3DlPL40Fobo13VUoI3DW3eC9eUzc1ik2emub8Ddy6cNtXYHeUDON
cPkxxHPy6gakbbXSN9dOT4ucz7e+4r5fQMjOPzLpbykwBO2FETQ/Ge1MawVT6l0KPBIylltMiRUd
JNCgsTenK/Q3++ZycN/RIaXh1UMq7qzmop6cavHccT5W6BmgsMLT36UBLxJX1XJQk6/cy8a9gSnY
lL4DKkqIjKUMnDX3Q5LsBo7tfW42d4AL8yZK2mVvMDBdh1ju1zjy490oh7zhAGfZi2XA1ekomjGL
BA69TdLlFE+/pqwyn+3xtRoxHAMWM69GbLzYlPas8Cw1fHpQFkFB5ptgov2kt/WbV4Xj82hAr8GK
d+UpxlKRT5sKq6eoIbUpwNB+9y39Pn+XJja+VLq17NzRIBj374Lt2wL/55fEmcKammrf/0h1gt2H
wNaCjW8C/CBfRUVL1k7WQUdlFYicmNBnP8e5DL/1LY27YWfiJjupRTg8DKaUc8BckzNOpMcm8b2Y
E6aOqNsRNm65rXCGhW0mfzkKyq9s4pYbUvllRcxoJoFaLRjqEv++NNaBrERzqboqWHWcsQ+DG/rP
AuD9Ilt3yyI9c1di3iw9H4jO1lly/UpotscO/geHEGs8DfJV42McIr9+0DFLcAuGiU1e/Ran8Xth
B8N+lEAjW2b1B1RIzmPmxzQEb3YBaqmOGc/iRCwuKWPHPZgO/XVI6icrXbbOov2AHNxsw+U1CqJh
H1FhhYCenB1nsY4m928aWZ2TJhHulIZPfM7PgUHNQBrXNtMIEW4M0mrgguY+4UGXVyuaIhLmoSLZ
tbJgxvAM+h/wkrjE83Jwy3W7XDzuETBCu+tfSFiu23hSjHIv4n0dTq9tYpNS6Xisj7rWHv3WNC50
hGAkzMjzlJPxlQLnnwtKFtZ4+oa00kqxpzMJ0nL/6mfFsg77CdpCa/fnqoLHRzdluC01WU4ON1MI
2TrMjZcisBZUaend+zbtH+4woIS7hzyhdjWGQbxLUGseEJHxxuO42oAynJDlqIXWmsR5GmwypK5t
nO0GNH1vEPONyg9MYUu2plbkTSnFrT2lOyUcO0PzXsf4YERWtpeeH9aGYeMfCcbsE27CCId1dafh
1/iIKuNbU0LDZyB/6QsGbEEm9qR9NxD746M6Oc51Dwc74oLVo+ARCuaAEKSgulGFi2W2IIYzcROh
bmqt7jdqGbP+LbSCOtxU1avK02me6+2qyviJE8s7ukW3J/K73JuysC5JbrM/NTLYcBPRAj8hob+E
M8S/ie6LBvjamkjxvPEYt68RxNwTe6pk42huvp86cwHJ4eRnG4J7QKfffUpscO0oZ7tI0o4mQ46E
dYIGfQdmLDWt9JNeWMsKqSjNj440Kgo0/fUkH9GKr8y8a0YG9d+TEuu2yk/lnjmsCFDZ7LF6fy+4
nazHqGmhKVf5MUS8caKueCwL4TPdBFI2ifxH05PHU+ypgEkx7Z1srpbYefiT96vrkaAac/kW6NYt
JZgMtmY80cfBhTBmD7ja4aEc6eQ0c7FjRFMfKibg6xRy9lNV0Lqb9eW9mMV8FKYZnWe5xJw7TV2U
F5U11hv/ma50Y29QiHgk77b5y83sxuYnRGjiuR7xgTYDqz3Ltr2B8gz2/uHK0+isNmUjYAWxYFdN
/jfXzeZLKOcqjVmithsbjzhp0BtXZljtTeCa31Q5fnllZi4A0R2Y50tw+94OAIHUQ5YCN8SjPJTs
Kz+rZme4GepI6OcQr7K0WilNw9KTXy1T0F3Uo5oPDWnB1klp+XOcp5GmyY0DZHqHuzVeaxqxPF9U
0cXXl30Bjv9dszw81EmVfeni8heMSkqBKPloSy8kLNOVW/JnzPylOaZ2SUxil3ovmI+u/CE6ac4y
HU0kfgIEJN7Ztnsbd7b0pyU0tA1j5H3SxZLSRZ/VyieYUHh98aTlQIKKaMZJRHW04lRhQoCNaJqU
iJsJ1vJJv9n6B8EDhACzcnDI3VKQCtK8S3GwjDrMkF4F8oo2WuDYEUvXdWig4TEGP2TMMXYO3E9K
9pKRsRT6R+dQLQTjQUIR0JLzOvqpYdtZt+zM2SHhnclcCOJ2oxORofYjT33nLTHC57gIj52UXJNS
iBal1boGZZQdgqj8iqfWotQcJ2htiReIIHDv09ihTB6qV8NcupPwntK1dkvAYUVh+vTK1yWmR0A+
KDLILnxubHDJ5OWdXS3n9oh2QNxL7bsF3waz43LQ3cy5FG77cArHPOhynjjhrT55hO5s0xjn1ax9
tbhid0Hr/FCNhnqPkzCBeanJPpFMdgjgaI04dXTpSjfGHKJV+ySYLl36tEjx+9FkNjezsx8XfR84
s39NKwsELHOHLX5t1VrXwTGhrBcUGuVGm5x6mWEsf4M/y2DDPsXemHztmuGEYJZstcweD0Onzeuy
ELBGZlfnkVYmAN7NTeUNBkdm/IRON2zD2jD2xVCcuYN5V7tq/kFg4MiC4WBdtCQ/itH+nZaWfWnG
jGO6Ob6QU2YQxbR520y19cXHj7VwOrzYRaBvU2v4mcxatDbArvG0gpNpVkwNyYntukqvrpHDA9PU
wK0kUUBR9ZCzuYkwus/ASQNgTBjgkjWl9tG5XKZ0Y+VDebHgxmOGBJCgFgJ4myE2bC4CBM48ozxo
ocoGNg8xn3HoVgTxBOib6m65mIxChzJCNLV9j17xDAt+N1rtsGswrWw1v2u2Q81fFAhjWRdwetCm
i/FSS/5tauHU1sPoSH1SAsriC4ldUF1MjPnLYJELWFxGOopDq5f6iaGoONGXlY/fLayEh8kFRdZU
c/qClWv8B+0uXdX0Eh2Ib9BXJGP5TjB/GbG5vhQTPn5ya0XpfI3tV3KBDxAcG+VvoOaPyI6V4rtA
hRvL+ruDAwI3ciKuGqPQjT36oMbDUZxNb8DnHVmvCaiVK91DC7CcbDz0hTsgAof5lgEmJhMCCoU7
vlAt3QGBinUgz8OPFqTL2m+BNUxJnL+kDckofSnH9RpVLb0Ocsk6yvLStOtww+vRioeXdsiDEQzR
3Dg/UmHz72JIfxk7c9irsbI3gtx2NXCgtoxO9LKxI6b2ehf6AienXoltJmznNkokvje71GrQdbXj
/LBpa7ejHJo7rvyYKF2KprWUPLh/t7yPZjRjPk/wQx0ZJCKAQWAiIk3YyyUic7a3dOcHkjbz+Zno
rRizbh0tSUb5NgWEOEhMBIMsynhKMbzPkLo3Pl56qJ0FokvqlCe9o63KKZrmxfaSnybdd4diHK2L
M4xfMo32IP6NPX8oCFCh3R9TFZhPSVTu2hw3rw5y9ikkeUBn7cNxgnQ3WYi1ukOZBHfo6tUSkb9J
avNZk9iqtKcBrevtKyEU49zHqSd72/ZDDMWjkNINe/c3fsDBrpPCLMJCuhG9mNefkVhP5mJjnHRz
3vSbgT9wYc7RXiibskn4bSqj4fZoHujBBunpF91lxFAo06BqoXpk2TVxhJVIOgrVElnUa0XWmo+w
NvYoSMKcHlFPwFjtPXhaRUh/uLxEU8BRZqkZ/fP0pJvCD05Q3jFoJ1V9bXwMHKOXBFvGSvTmJJkZ
HgvZECDPGWTh2Ra7dvt9dntJPNQMKnQBIJx0eTRRr/LgwTdYP7SyIOhMlCDSsmldsjFAsCV8V7Ch
X5FLsXaDiUZPURzjSD/B41bmTzqU/AOHO9gDLZ1uYAd+NXLIqnYamuTvNkKcbTtuTkOhnx0oA/d8
CADzB+ar8AhlSTlYCcOGTetXWltwGKRrfEzImGuW/6r7mEkbrDSb0aXzx8tS/QggG6cp2WThykC1
l31kXv0trubsUllt8m77yekfDNj9rfYbDgstuGvfZqNlaclOFCHUBad7V8+Uknr4Mzsr/9lGGBR+
d4ZmmZ1sw6ifsTR5hDApdCzPY5v1V997I17iHONWtAWX4/ygYZqehpyUEw+48GSYY7meDEJef7mn
ZpX1+PvcR2w7HA4dMX2aGbIUT5kmu8HUphOaJLKaOs7babgapJgdpvZ8hOp4Vwe0vqo/MhEDi2zn
YU9p0rVnY1FIH5YuT58+7b8L2EkFk3MGWJJLR1YgM8aRDWv0RbGY2wwz4Aj3mXouWl6mjhMCY6ly
29LUuzOGzH9UFQ2OLj2eGywK+QZnE6OygGB/wgMhlFWTjuEOAJ05YuyhT3ZbIeeJ0MsCvr1uPgb+
F6ov0WNyxvtqMwCeETdJW18HDD6kB/wKMnOrb8wgwpWLjZ/gWlc6ybbGCkwrIB//xHKl9QPM3WjZ
7TXUGKf19cQPu58fPsjGbcw/jHfrWzLNPxqjXzgUEo8nTfO972jY4SOc0qrHn+1cU7/NPgG/yM+0
bdx3ZOsgIdfa/NVNimMdz94x+c3QJjw78DqhY8LJhKL1Mw0o0fF9BlvDpPMNASvBYiGuXjD+bKzh
GEvXS2m4K6L99SnNrHwX2b+hHrSXuSpLbdsUWvzU69mPduImOvFEWgnPiG4OwZ4GeFTmu8nZFin3
NmsE/b/cSwsdmKyPAbCnXLjWWtAbuhM/daXM4CEE77I8O7qhRm8IyNimprO3L8Zq07v82Bp6GdtS
tHtO/uNGaOlpWBwKKJP5B/8Uc8fZdBvYMx0oU9xd9bbyKWwu9jSIVuC6ekLOek8vRdLbq/joyuvV
1oNuT48FWyw1jGU6eMqAfWE96uh+PKcNU4okW+BO6wAz0u7ug0NjdzTkl5k9z0VvGUskYZFwFObP
TjHkwMlGVeS0PZ7LyuZId1AxDpvj8JHNs1g3DgQ7ohXj1v/0IiJTXWErf3G6aLla5vQ1DGKmNI0w
t75st62G4UUz+/xgiiE5NlF4VocgWpl/BdWkHY1W1zdoHrSWU9ydL5n2EWMBAynPT8rGGanzvxMx
hrKkY17W9aSzSr8WWFM7f08z16Ohq3HfZPhFYZN96UxmI6Q5fy++1r071fDORJVhiOOInZCjxdAS
9wrTyNHM2AtYEt5L0Eqcgsogrxyj3SOJBvsE78BNLSXvoIDuQWtEsY7TxrrPnW6CywFJlesoypOx
/APjJj1peWPdOJevSQZVVzA2xraaudQKzAOrqJ5GRt9sKfRG3y2SXDtpZGICVOF1G0tvuQuH0ZH2
pMyMrr6mzwcA3dUlj21rOy02/lSJgmpxAex9PXjLrH66aqI8JCY7KwpgKKNvxwK+gpE9F4XNQTGK
qazRyTjnJGh2TFpdTtLPXgesTLMWOiDm1nk50PD3HIWEJfnxU8dUMOFewCeTeaH+0iXtHiUpXiFe
leZ59obppnqHUbqPZP8NzHKjvueggPZg8kZnY/FK5A8ln5hkmpbu2otrmUjGAdEY9ZFq41cob9G2
3TFOi7HuSddeeQuDAv9ZWdSP3K2uPn000lJE/ajpwXfSDWsTZiYnvCqdniK/+OITiN+Vgjd2ltbO
th++K+cZPqh9qCPMyNIdoOk0CWnwihl59CcT5+Q6SKEiSGP/1jeDV32M7X0CpYKQCKZ9bLckkkLC
cxW4c4rEMW6eFES4VyNS6rH2+sIJxMHPs4BZxYJWrb3Atu11pHm4RV0AE7iReWJNuGfUgiOmPWQg
T/6OY9Qr3W2pYArxuLcetYkTItYhbwVNh+lzHujO14VPTsrxcjNOf/xoALWpuS4Q8rCUAu/0fYQH
yn50yjJOge0cB1IW66liGxv0MLnU0qTUkdYj5mPlazCDnL6ZyEMz1VP26K2WkQNqp10+n9QkwxHG
fCCo3q/IR8/gfEYOuW5JygCVRnFFMUNTAdGl+6VEguLGep2TorszlXT2tm08SALCB/b9W23Nwc3z
E4139EP3wRs7jJCw49v21dHMH1pGUKUsihDclGa/UC+2LgE8b7BdkDVoJKBSHmwzecQd5/DVGvXF
Wdu5X+8WfYpuATUDu7KEMD1EL5iN2Vg52lPmYK0pIvEmSYJ7K8r4RqRRME2/EDmAVhFo2aVj/78L
lrC8+OEEjMEen7IUTOVYcGmIgPJ43sVmlxfVt1rmW0Bqhif1ah7PurInSIkE+tfMvZ3YEOzJY8eO
5E55ag4mUzRnGmzGF4by/JRLZDqsQBM9rzRWz2GC13wg29flsACs3pwuE9feqU69rYMBdrQDfT94
ZtjSexl6KHP613aJi3P/7yLIeHIN5zUprIxs1Gdk1CqxQGiLFjCws95ombIelK+6z22arzq8jcKq
2pvfhc1NveoNZzVUpKMD+IsNJiw7XmGGcHaha9f/xdl5LcmNZVn2V8rqHTXQuGjr7gfXItxDC/IF
xiSZ0Frj62fdG5wKktWTNTZmaTCHe9Azwh3i3HP2Xhtyx5R628anAW6DtWIlH7R7omYCTioGKP+0
NC7Yx4lwze98MMAHkwCzybShs0BP74+lRfakMFyERDO9uTga0/0Uj08j9r+T2rQjiR+pPb0UgEp2
oXQXqE3k0retswx9inzOl+D7hNI0ShL62vLCoa4ehlT/+k5+FQU9ZTQVDvonO0x2dgBxH5c6CwEK
vLWSRiuR9AyfiRUtplz84g6Kj0Gg/rEfNaiCfMJ6Twuxz9NNynKceJsgiQ/Kp1nLxj2SNHJ+rbTc
wOz9YcjtukzsKVGvFJw2//eozi9R1n1psrHFdFQ7IHYL/zr76OF6Zzx1uuVwQGMlQq0SrTkQxrXC
TIZ2aezcEU6I2u05Apt2GU5FJQhgVUufYY3L3jmlxo09pPkprgLLRh/DrLWLUXaYsuz72BhTCpNo
zsDHMKOa5Gc+KHekgdtwdExvr9ne3POl03m3fapIJzuMfhc92FhCGOItguVd98UmY2E/tSR+Ahz0
NoxXIPBJYzwtqvza9J/4qrcG0c+3SdHVDwzP/yza1N433EdODAy2ZdhhQ5r4azMSbDaJnxXgXTpB
WAqLnA1Ojfnkt6Dy+nqE6B9rDBFUSE9jxDjLM3xbaTRtJjqaW+5ew8mI2myvbCQRjnaK7fQ4URHR
ZWBiXMY6EQ+Df5rU4CxLNE5BoyXCScQ3pdy4fbV1ITkeHSncDSW6qTeIuaW8x69Dr1lPbHRdFkSi
SFoogxBdXkn8YYW2pYX2f6FLvdaTfjy/O8Ryy6ADnnJflTEeLPL5f7f9cdJRDPeF8LEU2g2JcNNy
542xdY5N/bYVsdiALyVGTgei3EiN1gITY4NYVqwVK0khQsjZZpKSoUmKzNwRBO541RkApXaczHHI
D3KMo1akvbw8sLjlvh3xNvT7xpPaJLk7ntxlfKjBPP00BKNw9NdYwlDxyPpCk4q/xKIzZ5TR25g3
HdkWprNGBbJg5dXs6+Dn0y5A7r2tHEBmsA6ZpnDk7cIKM1IrcdlILRgiy01mesPGxhbCaV/tPVkT
LgWEedeiV7eqrPEF022wg6B5co0svBNyA6cO+Ea46IdioYWX4X/dkKIjbpPUbdfMtnFnTpZ320Pz
tTzaBeDTo23coXxQdmcBYpapp7I/h964T935wTUL+ybJF2fHbxStvAnzZq6ZDyErsrOfjmy8yWMm
/KqiPpQT1QFITdJn7W8dhKwH1g6ryAuTG8KnrH0WWY8zfPlhNcsveJSbYEJcA4sh35LMQMeYiZly
5Riyy9KM5si4CNw7IoFTuiTaMcjAHEsm7sDg4batA5+JulfsCotzkelH8YDYLzoU+Visg8h9Hczm
Hpp9Q0bBjcm87Kyc5SS4w8/oSbUUZfAWa8LYLTVCSC/ElY5VMRAAPkHlOXKWqjaGze9alILxyoJ+
1JR2SQVQiS0kJO+3lMYkQ6Sqcf1xBRXddg5rwoOHGK/buATGPjDGO8Vb+4iRtsX8LZPTFRpmPcA3
sNpOyGmgNghmuH5NI87cnjvFltECzpmMKPTUQ3OOp4IkZM2yMC5Y/nlkmnm2SJlihr1VqcsfYsdQ
JLTYgiVeB0p4T43lboKSPm7ECcIN3F3AHNjZGxAhJjIOkiHWQFJn2UHPDpBVpUHzOeDesKuk/wyQ
0EhTpjxMrUXkG1cNumMCxyNBIVqfuVvTREbp1VV3CbHdkM5BQq472ERTCC41kGnoAnqCaEa6ys8k
Rnq7vIK6sbZ7hPgdvKKCZMUs+pohYwG9EbvXsYzNdzlbVKNpS1tMy/VohQdDGh00bR9b8UPmLcPt
aDs0pEbz2WRJeTO4HBhlYIa3HLbPXVC/NaFtPLiOWUDM0V3Qw3jlO7QRaxHG1t5Zim/zzNE6kLSL
ErtGSzzX0svVhHtD49qgjNNZr5PCp3OWqkIkjsLpJowExunRtDeL32PtZjS9XSrcSAu4MiS6XoVB
fJggIekF7SG7bJZD4MW7ykbcrzauvEY5TfFi9Cgc8jaSf2TOjy1xu2UK59+0AGyOQRwd1R5f0n1i
gxuzAtiIsSlJcnRKugXLQ5dx0mdaX90ZWh/cCiKfUCkiqaZdXhG9uKaAmmjrYkkxE/oCsnkLDjU/
kKR5r0gznTmTqa2XWw90xbXuEcqGVQJcHMp4MwC4h6YYAWNhcrHIesJGNXH2ausc0v8/KASOJTu6
kzGd/1pVaDv/onGzTNe2LEgROjxNw/1VVYgEjF+3qbN9hRlwZBZw8IggWvdkLfRz1d5ltv6tCJsn
6uxhVals8AVQ0iYSGYnVdX1G/TSf2hJ2fT/QUa4HgGeZnnJi46aIUns9TvTbWcEEO1aYfKQ2y7Ig
wq7Coe4a09Eaqbs8TtGVi4YZMzoocgRJG03AYKZ3gz89HLJTmhxKaRdJfZ25a+SS7E2+7mnyWANI
nw0Yi3brM/MB1chl+a8/Jl+KK3+WxHp0jjzDsnXPQg+rW799TIY2NN40hWSx9gVwM0HXWG0SqYBo
tfhT55YmNxqEA0xcUyb0RDw+VMyyr2WL9snXLUzSblc+E6HJ+dEkb4KEgBMKdnddaMvBB+7lEvXd
o0AgNFB1ItWjwW1pzYCZNRNGammQPdL0HG7VBuMu6e0Co0xhZGAs5QtdLobbRm66tvoae/UmRlp+
rCXDvnEQUo+1ffK5h8OR46nKLOONUdjJ3pPPwTovLrHmY0v0xptUpy1kyynvx27N7G/TJ1VFRwYN
/7voVkPXr3YN+UhvP3VLvecTSziQ6uplHhw0DkZbQR9bHqEulzdDWdtXhgfRyu6C5pVvtWECwo09
m+D21/bwijJgL3mKn7hii13PGm/fNkQSDAWzR09GlvlyI4qIO42oIZXFI2EnMY34VWwSHblAh+es
xxt7AtH9Y1PEqFT++uCw/d8ODhccBuMNx4duJwz/d2Vu0ulwzB3W7TrxVCtAsZtBajjVJneGH4/U
LmuQmdDGE/dcgirlKEttOHg67lfDfdLJYUYbVbfOYNsHun7c+vUYIxwDI6qHSo6CiwxYu11xrUKR
hKiD8I4ExVWdg8BvYUCFBarCXBsbsGNUcky5+8uso2D0iWvZqvZBK91BN4mhJZ86CupBO7VtcmaQ
6TwBAceazQyEa5tPd5fqtVNzEc0L1n/9yZn67xJbV7cM3ZEfnulyq/9dam7TfDCdJB/2NmJl9Kfz
1ZWbik7CdXG5n+A50XfqhdLzPvktawlX89qT2nRG2r0/Urv2P1/IxELziwEGh7b3I3QeyTF+G6J7
1FP2P8PoP3bVI5SIzmYq83atdtVmkW/SJgcd3cTJIUzHXcfhFJ/VJrMZrkEApt6SwIRJ0rs/Nh/P
GbetibdYvWQkGa4RA12SpbcPXDK1WzAn3saQSCC1GwMo9VDKZ6fcgt+pnlMbnxP8OBnVZ9BMKzdh
mJK1GpdERrjGTd8ilaKpiS2GKIt6q/lxyMzpJmghZjgNzjILW2yNXv2inlIh1GrTNGDivdR4/e35
CJT7Rf0EVzYsvdRY24/n1AvqXyxJwyKD8cJW8aojbAUn289QaPYYLyapz1fPqVc/dvHq4elX++8P
f3td7apNvoDBVo/e36cey2OmZ2uaBMlFEBArW1/NstExi6yZPjNFlZvZpDu5UQ9DU0rHMoQVg/w3
Hz9jSnj9xy6W3ePg0HMPGxllJOEZPfPPG6hvDPwDHXqs3PVCt2hZF2VIUwN81lm5TDc06qYbA4/E
GtghETzyuY8XPnYT+ULkmANAUTM7JZqIrmbWXM2yoCJrotsCxRiFX8bKx+hoWjj2IEdIev0eXBvK
tYAWLweyVePjIsHt74G28pHaZWVZQLUURDK636gA6ruZbupGN2gtFD5ICZTlLVLkOYGNIzdzl7FO
DbpoB8X0TN6AfQiho5zVBNTxWdFJfKUdbYKDe62Rmm6DMLE2GeGYd7kM8SBCFPyQ1Pir52iUDrd/
fb1wf69WXMO3BB4Ix/BY3zme+Wu1YgD3Mpyclb2RNXc5VK8/tdsF6uQjq5/wXUCC7z2gHcRJL+Uk
agO4FapoDouAYCwz2JA4+OOVaqhxyxGgmewQStDwTN3iQLcD2cqsG3djWxl35DUst7r5qHZM4A2X
sYy2hpx8qE0rx5uhnGP8X3dHbOWr2OIEr9OnSbjZ98hCMQq2QaozGcFHne9eSW/7sakiZOAdoEj1
FED8H89baB4ZCTDwyyv31pU4R+U7pHdo4gyiIxuy4HTOGcievHQQBC2yaeLXGQ8pbKd/UxZZ/8P3
Yduo14RnW4L68bfvY7a7hNGd4+xjViLXXAjzPhxxlaZAdjIEWffqqQhy1LlwmtePp5IyMA7xhKw2
lf+o1T2oJCwLKf2YYQ9SvqJG2gFH3HFa2pNZ5OlEkDkv1Lk99ZsEKPqqtVlL/PQSd+h2R07HtHfy
MdnWsLwQdkAuXVFB+fgZ/e1fH5H274UhR6QL18c0LN+1fGH89gn4KTcuXTT2voDk2mTf9AHImNrU
dpbKPM35x7560ksjkkQQ7q0ES88dA6IIxaSePaOA9faYFoALqt241I6w8smMY7GlBygxZGxlGcbM
uXO1FeoJdxpx8oc72S5Acd8Qa6le+Oln1JM/vR7kfgAZsRDbzirifY2ccW/n3fgpy1NcUZH1nNmm
c/bu/s1HJT+Kn2toPipgdoZtIO7UTVvZzn6y0wTOnBr+4Dp77pDJkbZA9ghnhPhwPfsWRo1Rwlfn
g+kd/M1J0aCfKZhdA99hQQgdglucp7Ea8oAAY7b6wiKBir9gfu9nFq5wtyJjewo300RyBueGcxVy
Y82JQ1GRXM2JZkQ74fLonFIq5OSrxn0Ui+Wnn5Tv4BO37rCeuy2y5DmKEvcY5WNGujZPqY2BpmX1
15+OkCuInz8dzzR0mlGmx1IAl4bz2wqj6hCxD2GASaArku3HjVndbGf215HGNIbvLVwIs+d+rn4m
iqKcUdTwSU8cPAkebvBw/kyyIFKoZBmeSCwGOxwn7Y3aZQFgbuyoyvdqtzIaASkFibfaNap5uco3
wsE6PKmnuvCLejPMRP/zm2XJ+PObwRf88WZkxi1XRu736n0mAqTlLD/ojiYD/ljE7VNMksJ+9Flq
TvXQPul6j3K0Nl7T2h1R0szX0nGbR/WjfSvSVdrURLbLHw0TXOazGaKXlm+U4+dD8SnF9PJVe4BA
X4/m/v2NCtM/uKZf3KmfFRXS7SibjKPaXabZpf3QBxu1Kxd6NxHmuPd3sjTPfEQeoV7TESTs1bf+
v75O/xF+L+/ev9/2v/+T/a9lNYPqR0rw6+5/X+KvDar8P7v/lP/snz/2//VTT2XOf7+/0S/vy//+
x6+3+dJ9+WVnWzDFn+/778388L3ts079Dvwh8if/X1/823f1Lk9z9f2//v617ItOvlsYl8Xff7wk
TaZcMH86P+T7/3jx+iXn3z2O3799/9d/8P1L2/Fv7X/gSoVzx1nC/NrzcUqO3+UrhvEPXXiYtXVh
4dvzhfj73yjru0i6Wv+huyb3r7ZEDfxff3ecf1iWYxuCSDtcAcJz/v5//tpfvraPr/FvkIPvyrjo
Wn6FX89eT9ddz6QycdH6OL7uuvqvhUlS6R5CpbYjE2/E/U9G3w2DOOYeIqGbmgT1cQyr5ziaxefW
m47pIMRzbVj6wU9pto0pcKrF7G6KqOvwqSYQz2glgIWQ+2pDxFiMFMwVr7VvfC/AITzEcWvihCOW
wKzy9N8szdRv/HE9Un8RkibHNl2IdcKwrF//IhLpp8l2uH+SLnqwvI4BUhebx6SsvP1sMY8L+gjW
TpEFa9vOZYfaux3QnGhSM/OxqQbxOak07QxklgQ0myAghwg30casWcIIUkMyR5doaocHhFkbOiDh
XbPAp+VW0a8ixuuXskN96TTxtfGYZWdL/wCkYnkPstYC5NfuUL19YMb94tQZYgGC0I3WtarmFSwX
8RlUQ8A1v3MOY1merDkMLrkDy5epWAFloSlf2sxfFV0xbPqyNi5z7MQ3YuzbbTrV2msVm5dFs9pv
BOa+GsRO/3R4/zigfj2Afm0iyM+bIko3LcszfJ8DkkO3+unuqFVT5hURmnzaMvO6BK23pfvSVetl
oH/WxmI86kU5PcSTONfeYL1mJSVCnZsIdHvLf+ptgGJdmZX7FNELJnnyBskn06djmPev8zLoNzCN
48fKp6IiBQ2iGYvWR6GZT1j1nyvqkbMbg+RspDJjBNdFbQU3FTuK50u8CO5SWsSwsldOFDMBxIhn
NxUusKawnv2ULnDE7WRNxYf+UKbjGlEyHlt9wkATr3QARy4cxiZhxRbFWz/2mFoj8IOJ5x9jJ0Pi
5Ldkw82ivhuTfu3iaz6nHWnKIDqnbVt+S5Y2PYa+bRIgmFjHycm+Eri0HN+5pg5BzQLFFIYO0PZG
6d+qzQCX4lZmPTK0t4v+c2kEsOp7H/rHGP6hOQS816Nfr3uddB2RVhw3mNulDUiIFUuGN6vNL3Wc
WM+wXU00+JWPHRjWSBu7SIGWgQxZg3AW7OrWc26ZNVxzg/AcVB3ryrfrtUUozZ9a2z5SQ+jMG4O6
+hQ7QbRPGue5R5J0HP3JvqLExwESaUdba/KrDyQzd6O3oGqDrZnIAJioYJTQ5bxFJds79N2amypo
dyJ/bPuqejWxVFxNrNqrvh/mW33G67haHPcT8jzMOBPGmKQk8ziPIJ5atgXjpavcO8/cuoKQZ7PP
cCj1RFOfsnS5z3rmQSWJeps59puH0q3eyknkn0lsLTYhzrcz5ln7qWGEUcvnC/rt28El63IKobPs
I4zC61iHmNWQrHESxJi8MBZnWKE7DcG8IdrVUUzzm+u8Tm41Aldx+4NGa/AhjWCqj8jeZ3rlOGX9
9Y/T2ehjsBNIc1huf15ir1zHaGwemvKsd4uzaYZ6eXWi6J64WJhelZsFeOti5L8SOp2MFiyypLTR
rafDHcsV+3kZIsJNgjx5iqMWfC6sPCe1qmPsi5AVrpNtcKyPXywiFH2dfOOcQM0TulPEk6lNZAQT
kWe1ay53QZhOG0MeBMU/fwBAUn/r6DO6Vk/bhm3W7St55vaFeWzo14p5Lj7bBJpx8c/jNWMdTtms
idIz2WDZiWnWY4JS7uiistpzs8AQKvu3iiHhhXH2ltnQ6KvYSm47WwMph4sUfQSXLb0lzZ2Rwmx7
6bmCbbACvI72cWTprCBPhgWbqK/AB6HZQICBhvGObGZ900IZoPjRk6+l24WIvKzwArHYO3aRR+if
BOBNflivhV6bDLq4gkxRtYaqhASTzmpt++K2l+fcghNv3XDF3DEbEBv1E1GVmYBWCXz4rs19gBgG
6fkHRFQ9YtZabpAZypBT4/jXV1n3X27TkE8cXfVrZf2g+gs/XWRdSsFp6upp0xbEUtDP0MjJ8wlf
pPE+X+1IaC/LjGFgyux1Z5O5Zlha+8BsAmATY/K8CXZp0rr3c5MDPhtqZw+VOMLJBraQTtb0OUkJ
M5YqvW1k4NQVdR5dgtGV+XQ5xweTqn2yBN0eVwxGEeScN7bXlSs6MRaQd7J4lmj6sZs4aOAC71Xv
3bPdmd7FlJvUwEAZgcVZG4YmFgiPJMj6df3k6A4SOVzV+IrN5QkjcYNXxdyqvWAY9CcyM7ZmmtX3
4EL1p6GFXgKXDHaO3I1Q7GyiBQSJPxGOTTVigZVk5hMt1nJRu+1rZtfdv7nxIeGQtdHPlYbh0tIh
h8ZxDVP2dX6rnVgSgASNTGPtqRMgSl3rxkSVs9drrtVq9ZAtbn2BYDYPz0tTz3dCVxBk7isYwCDf
dt2bXmOUC/v0Tx9gdTnXWxPbzwXjY3FXZdXje5ChPnbWRvE51FwXfrB1xmG2xI591eLUvhpOgCEl
AOokGRTGqOcXOGSnOXWsQ2nHQFs7zWHEWDw3XYs8mp4iy8mmQzjx+v6rpDWOirzX1jJC6BF/FNLW
IXXWDULu3TJxS2RU0O3MYnDfljHbjos5/BHFw13td9+KoCNc1iHumhSfzwJxM/EKoNqSsXiyAwRz
YdqnQO8Ip1hgLCGWtp5NC4lCbZjX1rXsbdiM81u7VIghfPKr/RxYdNBlmwL/0kb5pPOE/jSjrF3i
+92xRKF7eL81dYkuuBKA3OpilFis5OCbab7PJL7sHvI6d3dNQoaqnSEki/P4IRWzySoq77d61tOO
Gvob9XkHugcKacGONgCqnykfLu93LkYL6yqH1o9IcfnsDHBMfFwCzHZLe6dDutuW+MDvwwGwdW5U
7rolm2hVOmF3a3umh0MweTHDKb8VWvBVQVVZfzAhKcR9NRP7eESYfV+3MMdUhZTkxWs6o9ceK77D
hHvpZuhM89pYtnso3KY5uh7hC74eH2rTTh5nMX2NXMe6a93lm1UbApAasZgjF3R4lRoYwfejyAit
N3XpG7KW3PMWR40VPeJRhXMmDxvFL+lMK6CJJ2/YBTGra90kiwG9RvoamV19yGU2Ttga/po8QBTa
i5sO5/fL68gotA4FBg4Ve9U08+esQRhUjKi7MH7Oa9XMqmLHv01cZAoFFKGiGFCzu9mSbAGfIhK3
oi8lMykHLxBghDnGnZxy7ZaFWbOEy4EYA/QiEgLgyE2DPnb7zjiYKxwSmUmNJxMh1QY/kwcalG4N
bJChPBaJlA5TLe7IHWy3gUnuZhH30SHUh1ctERMw1a54w3SOuHggPiQZmvpQE46ypfIPceZ2+h6L
3a0xC2sbml30ySVhg3TH/GtOUd5AnVHUmveNORPwUFYMAXvJm7bq9VJNNMxNm4SlCpSnTSc4JDCn
S6gz8JyvLA+xMhGCe88jENsdxVkdxBOrkJvuSBoGyuyyNx9owXvPWHmMLQvKTdRF3VHHM3DXdhNB
WfZ33eiKL3X9rV08kB2GN+A//SNzRPs5jCDaBXmXbT1ySyNWLg0ZgjDt14k7tH9YGEy00Y4PWEbz
d8E6MnOKOeJ718kY+szGTWPHFRcH4GxfKr7XqwgyUum6lgNliq11AHb9k/AbeUNWn/0YtkfT4Xxr
8nk6pOTJEyVnzDuK7xcMfQPxytXTu3fEc8uthh+hhGIBHR1Ss8H4p3CEtYEiH9Nx6byDchVCuX9O
5ubbkGMEJRtygUaV0Qsnka69zaOOkLq4gOpESJinTdYDlTJw+tYhcEb45cGpTW2L/6D+lA3e/eIB
4c6HQ+SV8wvxEaAi4/gPTeu/UmFwk+yBtrli/IPhf4M/sv2jQaq6qYrPE1mwx7T20flEcXNbOI52
zLsOlVthCD4Au9WIkCzGar4vjQYIWdXdG8KugEzIU8xJ2vnOkYUnyLEvRZ0SLNy+qXvH0krafQsX
//1WMvKxJ6TTJyt+Idg0ev+orqN5ytIv9yBSkFOwVpdKY3hZ9Gk6Tkkg7tuYpXw5RhYCDo7AKW3d
08hZvl0iOECytu91L7whujbaay68HzCpa32K60+zE120StMf4S/Eh6SyoagPJA+anv0SBgWLJ28P
TsW8jvLq0cO5mMsvtpl73+ZJX9n4oHaI5DBXhEG66jlkbgF1ABYSzh0oXf+N5CBnF7FO32O8EG9z
aF7cET5Bjuu8KkV8tCay1Q3Hq2+H0uK34K4RhI5+niPPvkT+guKlLHJWJHbyNMFb5FzOzBuG79qL
pqOEA36+X1xn2IRNuQ4Xt/nkY6HYETXhwitEQm6b+BYQv1IwU8Pk9eDv5yU2N03jPPCxghMwv/dg
Ju5mGzBRMH1Nu3Dcap1tvRIilOB3KkG0VRoE3r5wcSPLj3P00njXoTF8QPx9a9jLE3XwY4uv5lVL
4einPitELyJKoTd6it0u1+q9WFgXIFIvj1XrBNucC4AIvooMSleamxYHdLYcaBpvQ8HdsrEH7bNe
3rhgpO9ZRlEPe4n7EizQErGOAsmDe+9LiIOw3dUQIrpdpw32t9KmUootLdlMVlyc/cbNXywt3SLf
0T9NS2nCWR7c4JwbBNfI1aMVWrdz2b8RwkSGVwx7YOuTEgSAAKmR7Qf+AYj596bxPrdGHa8FgOu7
cOG8+3g0IuPeItL4zmpsuph2aOwaohNIWIn/VFEZGq70h9AxVrqdaE9mZ/VwUjSu8vIgMUWHbcga
3JNpxMZb+uyFrfNYtund0hLXiE2LmMYMdbUzz+UKnWJ9dnq8+7UV8tlqyPhXCowE4EOuXFqxRh8A
fpLrW7Els+QrlZY4G9g517nOirPoe5oBMhuglBtV2xs5iU5wyKLd+90wfCmZmhM0vSpFlL6qR8vS
E91VOgcxVNQu8YIi3krDMzSEYvt+R5MXzbqa0/i+yjTrOErtR7jYhU8GLOS/KRPuVqRR8yyc6NtU
Wj1RT1wpqsC777qkijYN48JtNWruxnZahuQO+YbkKW5bSYNOxWBfk4WTN8GMunYDQK1+/GLFXveE
hRanIhbUAxmC9lUPtO/C1roD2Rs38NtIcEGL4tTua2mG9grZZHbS4/ncL4627mNjkxdCAGXA1oEg
+UpQVfuoc6KCUd5UunOTWVKtOhIxAZieTRnfN86ARi+MjBvHi6zt+9WuLUjiwVyXMm9e0pt0rqAs
T9ODYLbtAg5c5Z5WcJnSyytLBfcEvPohDwftklo0mOLK77+UYbgeuzR4yGdjXDXATFeDGWsvIikS
BI6DfecmRrrHSTOucyvxrkONMmWix32y66Z5IHXwjoDWdmZ2VbYu3HyWBnaad5TDIjxGtZU/dVoX
Hqoh/wNPTLqubVKVx6X23iAumoBUb+aFp7vGbs6uLtAW4PN4qVooIFCIUzyn59p1dlPp5PdLhg1I
FY2DqRc0Fug7dfbwScDUunT0Vzdt5rG6zlg7cqfwDpWDHbPJbe2UDultS2lJRDxojGGcz1Mflhe1
qcQVmOiq6sZuEw65y8kDH8pgzdo4Tn1QNZ4XmLB4bA0de4XdJuxzvolyWWllUR0bP05x4Mkl8+yQ
4e1K8UriuH8008hvKEPOkSzk10VvaQzRw7yUBGdssmBKEPkj/Nfn+esyYh1emqTcZgmdiveqL/fQ
+LtjPWw7/OpsHJ8KmfZCXQXAcccLRe+zGyT+bV2VzktdPY8cxs+iqLKH3seLE+F+xL9yDd0Q6xki
UnvBC4jJYF/LBh+9j/DcDwjdlfmF+XF9eT/Vq9ToH4LMLZ4acBMKYdB6xtMYV3d6p51E2Wh3cVqV
OwoV82xrEA8IIqQ2Fs1IdpSOEsHQ+k3QON5trPvdhsqK1VUmwnVbRzQBhYe1KPI7+zITkqjuecJ1
nkmaHci24w5oT/50k4Yl9oKqpwmOEHDfNEjFEt79UrnGm+pRhoTXPTryr0L7dxvGHjAVZqer935g
6ZNz5PAm7z1Cv8bPnSWPqQzNwRbXPrQjjKGuRX/nRrW2U0dX1B56wfjRZIatW9HyWIWUvMW0jEfN
75bHkXxg5NO5CSaWXVJF0V4tSCYM2jPFLslQw2s3wEtDuKG7kQi3c0JlB7FePgTHwcPJJdZ7xA12
IAr+qMlQIBgABY6BjpBFMALqa7aprfZ+1mwNgrJkUy2aV1WG6JkQoMJFrIcPBIc+NT9TVZzHlfel
87z8GET5cSxnn3xJ6GXyZKBsanqn2LJ8DE+mG5JIGbSsBGQjcmiJ0XI6nE9W57xCrdfP4Nd2Pg6T
VdzBgNVrVihpiVjFgO15aJNJCqn5DqPAfxClyFeBlpbXAH8jXRNaHMzA54doSTH7cIQe7MGZHnRv
Qh0SQ4Bj9ZKv0yrv13bUMZ6LauSRSbwFHNI/d56Fg2q04m/I+tdFOxKiS+LcTV3b+V1dD5+FnxJ7
EhOhMFqR80iBtEacQii6+hxIZszxdBikk1IOuazmX8speNZb1I/V6D+CkkCRk3abOm4JF+TCuZ+8
tIHbZZZXcsy+20My370XAVZtT3dpTk5G635ps2H+bJZkzhktXQrDJuQURot4RE53icfC+NQxUt/2
qTkduEWmZH/l1kWEabZqHA5YCLOsryLtj9CHvxdq1RMjB8yS4XT7jvjPcsLOepU3ioV/Ro/uP1Jo
EkkvsevuwESjxpJHDxOpiBApwgafdHAb0sqqQYPLqyosHP2YC5C/03CIrRxoYlz4C+xCGS0Bb+LS
2GC7Oi1xXaxbMwADEw4mtk+Or46SxrNG+8+ZdhfvqN+mieWtkyintgpox2Al2FZTMG/EQlyFRXvF
UxFXAXcbhMKTzZKt3OZqEap+RO6mGZ5hs4hJ4ZZDIWUmsahQj1FYHLtWG44x9pPd2GjlFxy2g+iW
L9qcP/m6+SWk6SqqjHRO+YgivXjx0gLn38yfv3ggqRHxWJcPzHsMsH1vQOyojdE5Y8JzzupRP/vZ
Fj9Hva4kR1R9wCidAmQincBcAWwukNBdtSk9cQhi6cmto5MxgkJeu2M5sRLcF25U0JLkCtwILT/M
pHVsnEK3nl3TKH8sKAp7wrLrraYGegxpEx3iLU9bWZYVb8F00KuZOcjWCHG4YnR3OhPDuylop7WJ
K/BoJ/TzqqCfrn68lA952z5PXp18UsXLvHjTG9nZsOGt6CWl8X6Tt3O5bn1de2MNRnJijVfIw91f
iOZQFBlldVDEN0Dc88ukld5OFE108broxyZF/B9kZXgbp8NnvPTBd265q7YNlrv3YU0wwYgdsSeO
hBt/nbDu4zSwmhdmdc2mceRJ5s8dapSlPNPh4hBSD82xeyB+0sJtZkVB8ofnYX2g2KQvOg2bzk9h
W+hBdp7apEe5gDGiWqBKvDf5wzBM6anel2JG3sODxKTlREl3n6C6OumOb635bsCFe3TwZNpBfZ7f
y0As5SaMx7W2hNmdaSbZuXWacdslvTgtfHHEc6bgqVoHmLC8fDjNnkFBSqKh02MvAhF1CV+K12Bx
prt+0baVaJdL5JDQDBrj2/uSJDSsF2XPCURORWb2SNhHRibdTAuO2Mgn0+QGURrGi1eMy05dOTzz
i1+G2huRKMVBPY0FxCU5YRiDnTU70muCp3FK+u+2AR3I8FDi4MfcNG45HWFgeOsaF6HOne5q2b2N
B5CVPmbc5ZiHIIXSMa4fgBa7K0evw2/G/6brzJbbhLYt+kVUsel5Vd9YstzbeaGcxKHvN7Dh6+8A
59yculX3hZKQ7MQSzV5rzTmm9hh7HtwGCBv/GjgqQjye1yIFf+26F+IuOVpaPdksT8VY3iFslyvf
1lhz91lEHJeGbtMQnH9xBrEW5X46N//Lynn67ioCsdXAsSbZoYR2Es11zMgBowZWb4UReJu895od
8L3gQn6OOy9UGVsnhIWD0IznxasXusgIxER1oemrpUHDFA5gQCef7CHo1sLFYSvnacIyy8v7JF1/
DzZNkqjAWtQaoTu2tVr6D61HO6ih2B3ah7Dpo603K6qXR1izsJExTb3L0wPrfuslz3Lz0YujvaEK
9SqbQr/KwPlFfqV1pQcoDkt49bJxJgwRDrrDjRb75r4A37Fa2gNmXfR07cW7b4zaI4o3vckvvUFx
OfZR9Vbl9QsZRd1XwvcRD46EMcM9t5KCrvx81xzruwp31pPTex+soFiiqqZ7xJWzDitDPJfYMf/7
kVLol0AnbIJZ/fMtBEpzMzz3fErLPs0/xWouKotuuJnEsRxpct4jPsnujf6qNV730Jlad/xuY9qj
e54kNz9c/CskoDUYtKBotxmMqc1kBtXBDRHnLsUHwpaZiKj/cv0WD9N8X6oLBGdTM2A90gnsslzS
SrCiy2MTMmZcXMm57qBaXyaL3qDt7DG31iaLNWgMVsviudAehhDxURg51d6chuABrQPZJUt3pjLS
O/I/iq1gab1ZghyXje6OwSEbHVauzdzbQ9gj5kmclQ9XJxLBfT5M7UsSG6A0Av1+6e3Mz8Yune6+
D13PenKc7pwmEb2GqMJyyj+zXMyZDuUbJnIPyy7XFJhSUyISl762n1mPwdhkJ1dekK9heVHKKbiy
w9JSYxAfc1vDnW3uJZz229JqTf1g2oRW6kPn9u0nf2Q4gV7lHFsBRqAm+M9wc1l7jERr0U9oxJ3R
KnKTQa3tgIBAhgcpqxrny0I92kZcSfkm7r3MtKEWC7pN8+SiNZxol6gCmFiXfAkt7K+OA+aCNEMP
gX8oPsqq/EBYb57puLy3YRHcFX4HggRL4Ke0xF2fFuolzEwy8JjwQ/iDle/k+yluqiNw0/SNRd/G
MNJ8jQdEP7g5yuh94KtdYzSHpVGrp1F5IUzg3qCe3PaDLI6eM9lbwOTtnZ234MCWgUTcEpMyLfHL
qLayv3fP7yti4cPaHjNyZBtTT1H+gb2m9qS1Mo9y3MgqtkSQYKad8PivMBN+36wSzeLArdg1Nd59
7mjtkzfQH+Wczw99QFNh9KZknaR2BMYPxnXgDvar7TgR1G0BVJGgmb8+rNi/IqB9R/OlwcsFp17q
/RzXrvpma840ZWZuwQM2M3VzVPgZS+Xt7ZlAS5s6uqehg5dQrc0ZRxvSc+ltje5rwjJ8JJzzHug1
ubRzIFwLSMDIy+mJbDSmvUsV+X3oG95YHJYDl5U7sZ+DPBVWDs5qxojkI+QlG5vcLo70IyPp8V0P
2/bg4ZnYRoo7K35dsmW6Nj7Se2M66fvqplmx3BVll12o9/Q9Ymf7bkJTmdo1FCmGoRdwUv3RjccJ
w3zq8DdIltjaqPZGlbCOGeWXZhfOb00Rgmqp5xaLORFk/j0JoBYj6pxhvYUJIk2Bd3e5Nivwki89
rNxj0zXObmoi/zigoVr39IbvbF0BI/W5SXLJ+WCwDfzFkYSQzcqNRbSRk2uN89y/SyrjMxgMrmEF
h2Qj6gHSnxc8MJ7cWROArcIKv+YHqpXiLQzLp2CmoCwbt+r/PlIfoj7FSRKfUOO1D6OXPkZOW6Q7
huUcFxgbj07XH/PGsY+56A/L0ZfXyRcojWm3PPPhmX/XyCgy8DHjdWJxf1oOfaKaB2ohsiDpptk7
zNfFxh1Iygv66pdVFu/2GKIdksNTgLYGPUHJ1A8cECoN4JxzN3qMIuNbyxKYLfHyoVPtEEkBiNIU
rs46qLfL99T1cbejGRFsUrAJF4u4of2/R1bS0qJMTTC+1etSvS+bOEdHhgbiPheWs029qNpGLZlv
Nti+J3PgzJRB/2KXk4Nuu7Eek0lioQ+mZ/xLyIpdVsoSUeVyTfPlfvT9DItpTLrJ3I4lxuhCM0nc
E3J5CWXkrC0lpnxtad6bXTFycSDYHbWBXd8jB90zXjB0xXuSU8KN3eivZRHhkp31BGNmJDO1FQN2
VNBHJD/tu+s19TlXQKHvwNOPcDE+3MaJPkIDpzNJSH8Sw+u46eXMkXOveeqSkPCXKbz0zJ7XhrDj
jVNqMB/K5pQsQQVi7PN9iIKHxq4qyYq0wVwGg7bpBBnXes0ksorQi8REJFzcsXVZOXT5KbJMcBJx
2G2aztgvq5PleI0gTGxkjRbIZ6IOqTjWL5X/4JRI9Wp9cHBvuE+Fp3UHbz4oF1KPl03W3hKD2ClD
ZKSi1ea2HYLwCWPCiz2fgfS36/tSidOg+1uHRK5LMGs1ctEWt5mRt0oCIziMdlPuyQmcIETn6lJp
otnWXmuv2CXIdk1pK9Z++wVoYx6qYhxv8l49Fi38J9KnRxiaIfXg0iwoB/mFRTg743CqSOjm0STq
+ZGMDyoy3wE9p0z1Yrddj80qKrOWsW1AIs2gN5vEN/C0NQPYbaQ68HnqfNeh9EP591GO1pfsOTcM
HCmANTJNAwhhmNzil0nnd1usHWj5BLm6m+rG2KqkNh8yg8WtX1cEOvuFy0yzr8boHOSjDggrdA8U
oAVNdK/bVF6d7H3l03oWSUMMCJmBQ2d/VZOE+lWXROrWU0ShODeEswCy0SKKw0MJyG4oMCvPDSj6
TIQbzBf4IZqVYnPEhjWRCK0NowZS3n5fWp5dxm3NchQBdKwYll60nhrjhURQhqyDfyWCgVXqokRa
Ogqo2GHGU/Sv7aI1d17ATNtPvPo4CpVdNTccsJGn4zs5ThFryB7+SkcUpk6IppXSLJwv/yKycQ8z
RCWHlDlOCR3d68Ae/X3i93H+bMxTGF6xGM4fBiBeZOzQBUSDLQiaQq7DIXAqBqYUy02GDHP4rfNT
MBUD7qbpb4RFyp8N9D8sBvu3JwNY4Kq8s70cdHGIv3KQ08s0oVyJ1ZSts9EMP3BIouUyQRdw+zR3
DVmOZ6BPxY6k9eYoSUDegDEKIVHRiPw+rVFseydLB22BkdoYjmVfbuNFs8VopT19i0KW9RF8ovck
+EMIUPIIGy99bCZoeLKI+lXQkeIVxkQh60GlXaCf+cA5850V+umLPXBIuZblbpNIZoAEQhsYApN9
Nef7WbPt3WqG4j6EEndnVEZGldxml+URqRT/eeSDp4uyqN/hblEMciIIgon+2XX6tAkAOGyJN8RJ
kTb9JqGZjFFVfOSg3U5LsZg78bZwxxrYzdxtGCF3uojH+BZV9TE43aoxQKqvrDlrVTZ0tZaJSdlj
N6qBPyRa+CfCXPVVqgdosQo1ZK1W2jSKJ2QcapcqVCrmiL9rPkYQe6A9mpptNLrJ/dItNexxLcq5
/Va76hQhCIAPYY4/ihbekhN1b5kzWeu+Dw4R6LaTqP1x7Q8CxUmSsUA3jaeyI7vDTqA/0ASx9eLP
33V670UPNMN/UjhXlPGMB1em3jxUfm7u+bltmk85rLrJekKZsVoO1D5hHVDmjJRT83UMsuK9M3W4
DpWa6St1fldBZ8cpqyWPqmPtJ1D2bJenFe4psLB+c6Ey7zZjEXRHCxb+PhWk6pYMSVYMuls6HpMH
EoazHKbxMimRNUvKrCge7SrKkDUVzomFiLoUGgUbeCA6nnhINtDnH2HNQctPNXmLma2iRy7anZGo
cf39lK51pbvJS2fHDDJk85IZGoDMeZml4lHbi/mIGuZjK4qJrQsqSG+jpNsElRPBnW3aiObUsTLG
4aTl6WXOR5iH6yAxSg6bwfXeKyyKGHfVeIvjTuOakTZ7JxuLWxG35NFUfDp/29x808sdjtVxviZx
mH+KOc4qHfV4i7N6OuOlc7c4Ev0VcWTMN6OoXQm4Jlx0OFS8SGIpJMxuXep1jCK7r3+Ew4BnZASk
uDxa9n2/OrDOLCsLgs6c9t5JxgdhKmZIe6w9tHYdPDiet1HJtjBWtQKBN9jw67UyKa8EB9Lqm2px
z5AOelonxD2CeVDarlZ9fE9wDZJl5Hwvziv8P2hO1EYLO+1BGURkt2H/HDMOe9am7G6cuVXz4D8z
fne2j/NnuYMMSdKsEKc4V8hlTxG0tGcu3t0qQ4Qq4SzmYlM6ln9IrZdFkPjd7W2qgHMODjSQvyY7
OI2YzsJJ/qQqvsWq8+8RJxSnFhb1Ksx9+J9O7FWXMH1a1g1Oa4xb8r4J/4nJgmEcXQCg30CsPcTk
4e581D/bEhXOM5hucx9qRDsXCL0eq47/P0YbFyk9TZB6+ClMR23izucaVZrHij8U+3ovd8Lx3+Qw
GuvWcbC5G3yh0LtXOgfOCo0eSpBAbCRKEMbJivkK2hYdgz7BiA8Vo6uNJh308uVhTHIUKIHFPDsv
nyxAY5xtRU1PuX4CygymwG/DtQPFa2WKaAN4EqtRLqYV5oOfUWpu5NCuNBccZIvK+mIzxaKlH2y1
ODm0fkRboxaPWusbJ/6eqKinVdlQSnDzj3Zhw3ctgJjQaI5G8nJyb61iebQrQKW6UdHiUc7BM+uZ
HreqWp8Bf1tqKzwKv4wMAkAf2ZtKAiwzZv4hvIAJ0RSsaN5TzV6BMPRNMoZxTRbWxUyAlaakPQqi
CldUvvarZy/ym3EXaVSf2XwkKTKNdyGVi+xDbHRuvBaOK7bwfu5szWrPApHWjlE9TWBwKE4Xf3CT
xBE8B8NFNawKtDPbIbY/van6tCIaUaFLVFia/YYQfZ2KGAQ8OlYuXIChyE7Vk3Bv2Xwije4eR1ML
tglY1IsefrU2WGl8qbtRG4Z1WLxR4+Y7Ny8h1kA6WXVWP2vj6YPE2BgQ/esQD8295Vdql1uoDS1T
/zKn5rUPkKqNngP/yfhiypTf6P5jTp43mmR8ZCptRmL6x0mZ0Z3S03sTXBxe3ukn88L46o32fTPu
2p7CDc/XtHGNHAlb1wNPL4dTZ2ksHjF57iwzAuncfAqprjUEKyyz7Vcf0PuRpvwzFK7JGqAf1sqi
k6cLX237dHhUk7VNR5+KeTCSNSCWZj3ZXA/i3v6hSlg2aepsQQNynLVvKiScFEHNp9lwUwl10s59
J98Cda43rfbWKXHoizbeRlZFKSj0WyR1OPJEkHABb59HB9mlXuJLCLydLZU4q1RfA5kAKEsP9VpF
H0OBOE0FInuEPLTBqOIyketZzOjea1MP2rqWnUdM02RREHu/w3xyCbIDINS2+6ENrfMurbTnSPGV
ZqGPO6//5Q+7YMxxBLjF3nfplgWZENtxSJ99FA37o0tL/Yh69AkBg/uAX38LEr2rCmOnCDzZcL2q
1hCHm22XxPa6lBKDaKrvaJTJraGxfm3Sm5TTK0fIeIgRN60NE9VvgXn0vvM13tnBCEcFPe3TXshj
UMIS4o7WbWvdfQop/KmRY/MglfYZ0EflQp2oLRkp7QYi3cCQtgWjKj17X7lkYrTJyLjSMMrj4HDd
GbpN3PcVxyJwqwIG0rEFIRt1xoaM4HLbB+l+zPVPGoG/Bqvc02PM6Bs2z6HOEFfV5g9dpA+DkvC0
A+KZjBrmTTnV/r4tosexAMlapo25qTR/Hdt1eyxD9cNwCQurm+xPPmgteH116vMyXQ+kiXGvgSXJ
+fBHkD+5lW63V74RrTzJ3yQq1hsMIvJtUaWMFkdT37h0nznl499ex7EAvEZsMmBMCW51AliEu4E4
mTC4YOlGcsK2DWsE2LoFur3emhr0ri6ISAELIUL7kXvJAu50g8VU0ebsIemD7zvOzeri9r+Qhhtn
RuP8qbYQsI9oMRgFeF7rRPcjuBpkUkivSa9hHeyzHq2i5xAynBcnrUFpnGTUamZjrHLHmK5lxCwD
IGi37hH2LMJYOAwVIWst8jOIkaS/BeZeoBoQyAYPJABc0QcKgi85xRxzxqg5JcarhP+wFuYo8Ywz
yCvnRiYiIeBny3jmXhBsMLj1WxGk5rqKSQZlVsXd8yB6F+FQEPwQshMHlqrGrjeQXQxW9zVqxNC4
EXABz+AykIxvWdIl2ypOEPJ0yR754M4jawgKdnEOho+S4TqtFzUHC9TX0b2L8586gXFHs2tz6Bdt
uotHA8LTFN6YFFnbuAS925TGHWlKpEsbZC+XQPtbBBikPxFu3/nxoUpJm0IBpnZdoKoTOADgbo+d
0XsbbIQRvpf3smvUtQV1A3C5vGVV8aZlMD+tKnrBx/5V1sHvkHJmo4CHenNqOmfSpqya/L6MdHC2
oy8PnqY+dBv7sMN6YCUl9N6o2CJQk8d8gHxkof9vq9E+6G23skAP7w27Std2kiGYasejnYTxxZ03
Vty+THr8Q9pj/5GNLfLBcN/Yrf6Y6tkdOrH82M2JHGXDDNduEwIDUCKvjBY+zqynMefKxG5TCv/Y
eI/c8NOL4vzCzclep4V8y1Lfu8QspAlVfnYDcm8Bv64KoQ8P9UsloT7btf8xlu2vogkejJhiGnfc
mksGdogcTUE4kees6PokQ41Ipm2IsJ2pQNLxL5nomnMpBj6sNi824NJvIXL9g5gImsWc+ERSV3Br
DVnuCSrkVt4U2q2h5bQ1WROvAiRC3pAFB7Cp2k7iXgxbqMcuJMs1jcJqH6YAf62AW3cX2psw84d9
WNvT3aQNfOooGU9e2l8Vk+Jrmtb2xnVINY5Nn9EWU3h8W/k5U1m0BchbWq1OzDGL/DYboIyP6c/C
KfSbW7gkfNywcJl7ZVD76FxRN7KpX0o7Re8asZg1CmhIbYwo1Y08ZP1A9peEhPrUyDkAg0BsP+ho
hQ3ZnWN69aF3e7xkHZUIKzzocjGHjUUAgmD0M98RrtpQnFg7pzs9RszphN7RHDv0ZplNehV9h11T
GdysTGQEOhrkG6g3a4v3htQ3p8TSnrBSF8KLtr1L7BJTG5j4euveO7QPV5MWY1ABZp5BYqamNm6Y
ZFkMeRTxckt6VpFZW1GP5YbM9xA151DRBwcvyKT8pclIsnUTUBjF0L93Xdbgop9INzGx6Gdhfkq1
fR/rbroaUJ+Fthr3xWBeTAUtA1y6sxlcfyfMuV+d4FoDyrWb+O+h6CR8wJxISwo0z96kYYcRy3x0
B0nqNX3+VWeyqLWN9JdvaRP42NQCb4EQOsTvSGuu/knBcQyNzn6JIPuDU7VJCcgfy4akM5jlcg/5
AOZ3a3t79DMnj3wHqv6UwQ2Q997WvZXdCG1jDX12LsJ+VjoIkiYd6Z1ZtqxTk9CaAisdlBe4Eh3N
m3Xi+XxQrDBRtb2ZzFg2maZaPH/NH5dSLyBdxkmg0gv7NcfeUSB86q0cp16OuhYGXFXNTNy2pYML
K9zX82zdJ+1OdSAHc/yCR+C6RG+SARVVTxrV7KmBd1qNyMa98VCG7hzbmJ5puhtgLJmQpCS2rXyQ
xNRO/TPzkN9kDUZIqwLx6M3qbDRJREaY4UaME1cgY/x0ez87xDTNosHRD0P/5tVtdaenhb2JSZtc
N9QJhDUiks3SnrQqor1dkorCWn4NQXaP9shal4SfWtFUbgN7+JCGE5/8AMkMs+2QFEKj2bc0vKjB
6vCsWUDKDfIFcbBRKVcO2fCdJmwmRg0NPBDRTaKxWhLZoQa2R/XeoxfIvBPzrIPTZunFV1x5ALLQ
DG3haBepx3cZ3U9yrHYuOJtV4CB8KRzYNMbMLCUNG/9EvmO0/SNS8mc3398K2ID7Ufsaklsb1+7F
zBJFclgq70LiQUoPcQPXjKEYX6usSNboGYs9MhjO8Il0nQBU8qpHjrVuWoe8IT2nOMZ8syUw4uhy
eK7iHtB4yFe+rSD1bxhxjxvyDDfgOCW1ncS165Ni1KXxykvIa0KHZKBYKJOLZdsvsszlPd38rrTX
YU3aShsptW658SEBaarTshGmBMpf1cc0yxkeSlRLQUep5gpkN5Zm+isU1OUu77snOw05q/P+jWFP
tg4M7p+e7VWnWKs4p5aHZqaTQ9BlnBjzK8vT5RERwCWR1vPO/3peLnupvKstaOqv76e0N9KTJIbm
mSa79pwi/CQqIniI5md5XbxzLibX5bUko7zRdBD+Xl2FL2lHs8BpQ3+/vAqlmP7v2KttBkb3kZh2
5FQGSK+W0VpVgwBUMuAU9NbtFJa7TpKbkoBGEkhdLlKQCmumZHuRn3GCA0ouiHctzGcMAvobMBCM
eyRVvHZkXxph+zznu16JYjFWfZTXa6JGHix81ZceHuW2weEQxXF2b+YMTGCLNtvSI4MrzymOK7kh
MDI+enTYt0EODgQtDN4omqvvjXNGrZ4D1lTD3vakw1kqMm4e5b0/9uIG2QuUZhT9qDr5q8nai+0m
CCLiqptFGq81y4W72tO7R41qzkY5QZZUfWd6xZWIo+hh2XQjmP8s+EKiM24ZVNK5s/N43+sFY6JA
8JebQsUn2hDXuuv761DBsY0zGwuCFfsYC33tzdCcn35wC63QeGFuJp5pq5BH89qFIxVnAhu8mCqK
/c5f0RAr95TA+kMQkUOFbyBaFbrKANcP8jgVFcLfgbGRpfLkUBi0ryfEyZyW+fVNVsZwqnLtGtFj
2Q9VaF1El5GbY0GVVvAJcSwVBrLX8TLShTgKc7LHlQtJ57K8QNyqfjYHf708+7dxY2UQqsHbNMW8
C/XlsFr2/XvL8mjZF/R4rbKxE9t/ry4v6KNmjSsD0Yekz3n6P79geSoawfXaEvvvXzf/i//1o5Iw
g63KUJX/+9l///llH3kxeHjE1OyW38DSSR2MsX7oQr0qVo0XOqeoinkYWpVzWp6Da5DEes4vBSY7
raijmRGMCLHnfcsblxeUDnK/kn6yZnZdRhbtW6YC9HLIv1qHOqYNhhPeH5EO+XmRWuKBiGi1TedC
4VP0/fxJjiEJfqaz4XLj3enG3IOtZijh98PcsgykmpDWHV+CAU20cdvbw4+AZR0j1P9s+mooLvng
Bwfbai9eB/Ju8N1iLaJqRBRQh81WSdtaB0ijA1qctncsA+wFTSeuhjxV4LgJS8rqnzBFEUwjYeD2
Eb1odvdVwV2+lknzi3xAe0PGUfLQjL6B7KOt7weDWDld9eKSRoW3b+Bi3tl9mh7r0tVPg+cgpTe6
6pjK2D+HCNwOFs7iSyJMkJFDAhiT1sFRzp3JSnIJVEg//blZ6RTCxD3XrUGd56exIQv2f8GZU09c
mVtSli/7nBmruaA2GXAnKyst37iyN5sISQCnFJuAavO6PI2U9uh4SmwSWvArA3fcVVlFeyWr9u+j
Ifo1kBB3tGj89lkdXeOszejmtHp0dZruPctYAUQm5AC0cQrhd7nHgh88zy2wxKCfo/C1a1VIBi8A
ZWKvO/fGaXvNpgphTyWwdilsSK0XPMVpeaIm8GnysrF9iu7REMPu3762tf4MUW+cEkP6KGSSHyQe
F+fav4dr6z8SkOA/akQL6LYbbGNsdvgu5pzOeTNpLkMLFDd7p4T9J/LARgIsyvtlg6sahmUH1NSV
TzEcgw/LQPpoh+i7NFnnz6x/T8t+tM3Tjt4fUY1eJj+siaghPQ1eMgIUzpgNzVUwYpMdS/+X5kLw
sGmT90m+KxO568Y4f+EM3ocu0rl6bJt9jjMl8lDsxX5brLzRD17g1dK1o3u2EnmNJS5w850WpIxS
q+fKJSdycK1qbdPDg/KVPHno6KdIrw5mwmIxG3p/GwUg0AsLLNUucwyJZ5jg5FUE9zXDtLIbA02e
lw3BsNuWyvjFr7Js7SakkuWRKQ/O0JmHwpfOTY+neh3PpIGa8n8swl/SjA4ayvD3rhkJe0G6c+qC
zHuIGwfzqTLCXy5KZMVQ9xXNT7hXMLeP0VCWT4jrou/f4eXTi57E2Yui288sZEgPoKGNZ+lW78s/
Arvst27VHlm6pKjGgzudq9bTWKDOD1PSx3a5nx+zSnXr1s3NtYhjsSN3onhotax8iFtYql5T3lsW
8aOuY7ePddS1jyLQdzpeyPtlF63C6qx3w+/lmda1E3OTfkZa4qrXmGxDgYcjlWL93IrEzTAUTz33
74zADcJW19zNSoof1/5RGR8QLmKUS4V975X6YxCF4ilo1OekMbEv0tC+Ob6p3fVhSekWW+Vn3nXX
UFHMg7J0NliHUZwaxMZHlkg//YHk9zrLPyogC/PUf9prBDu9x2KG5CUfTPJ6YA4A6QbDjx+N1qkP
KUXyIdYk8RLCZa0IXmQVBHb8q2z1czy6v7sx1Qh9C0CAaDokRGEfiCo7d7bbPVHWwzeg5AOJ7D3S
kqmfYr3sTqWnCOSan1a1UT8FTrazDYv1fmZe8zQLnqyA9CTfRORD795/CgKdSlixVHOE+GlNdr1u
kEIdEm/8ZHRqXjXb/C3xnWxIv4TKw0d7baqJ8RrpyZ3p+y/zt2x21kqmbv3eqf53FhNuG4T9C5YY
xsi5PRwhym/HssFdgIjxBqZlndFU3/DtPA3gQm/1XJ+oZMazzU+XfS7B77fIKV9qzsATapHytuxy
cjc88LVzm5/f8e8HFFwjR0F8W3582Y8WnwM65O7WSaZjq+WVsIp2LuRKErv5eYak5AGX5LP2Emju
stFhyp/GefPv6fKogo7GWv7/e9mv5qhTQ+2WNzfLm5dfs/zEsnPZWLn7OfWyOOcoTHXSme9iCDck
pAmVbPoksLda04rbsvHHrD22rNJXDhzXduuAXe1ldpsEY1v6U9Yp1NV4Ik0QVzQytQeXU2wwlHkP
IoJJTRqIj6Zx3LWtawanZ1isrTTxdqNp+eT6ON2L6ZOjZiuZrWu7dilyczRmoaETShd788A5uywb
FYq/j5anoiUsBpTRbI6Nz+jm/26ano91tTxXmROd3UrUx1iVP2SZQClXefmcm9jEGRgvT9xgZI+F
G6OL7e5ueK/VpA5TW5qP+LDM+8BtECt4xuOy8SA+4zwu1HZyyEyrXWvckf5NglgAJd/x2ubmmmNG
LhQO57Gs5OdUZRjTwu6lq7X6qCRcRH3eL0721Baf6VQuIY/pMR0668Ut7TNKIv81sYqD48PpdZpU
vw9IqkGXaSJUaoTxFrZkWcnW+eWn/NNebmqQjiAs6l6McRq5/aNvIVhf3jL/oi4e/PfGY2LecJFm
+EkneEz75qLBRZp9E+37mBVXViPhlxuO91ozxO/kO2iYT8zkEjsQrlzdEtvenPrXxjPflreSYHCQ
gx/+IHCk2KALUtfO5XbL7WPcEcJrUOtIj/qUdUBBemEUcrJucw9zTxK7Ke5ut745yKtuyjOic0nf
ZPRp22Hr5YXcoB0hkUAs71jeG3bDASKYyxryR51G5h3ue4fkzqrBsTY/hDhUbUfFCIjewVmXPriL
wtThGSPNJmkZAPmyMyqdvtgsD/n85R3RU/N7bbxSm8IDbEkjFGB5UM2JXc219bPfDUXmz4hRCsW8
8dvOq6MHoAYPDw79KootHHwFSbs6/fVi+OyidopWPaEEgAiy117mZ3qN2t0SYLJspvnpso+ybT8I
Wjpknfk9ohj3v9/3/WOG/RLixDoQq9ZT53u04dI+RJojEeUum9ABhszlO7ybSMaEJm8zXWDUV6bT
ezjFyV7N8FxNp3P5sLwwDJ7YWHmvYXDjfYVdvRRc6ff4dWhmNYDu0Si647XAdU8mesnFP6iifbUt
jd68d9yXgWv5jZwy7VbFNZTcWu0TW1OXf/vzcmZg8CHp4yT3zZgQqdi3D4Ye5Q/eExqVaWfZOiMz
ozEvU43+0XRL8RNdDQVJI3+4tsN83RvsE8Kr+sEbJInC8zvcrOI8i72XnPSxfRKpWzFa9mbAWfvS
OwKRdCt/JsR/UuSVJI1GJZHMDsf68sK4QwvhvxlZici0xH7eC2+vm52/Luq4OQiQ86sBqeYrdygm
RrmYzVB1t/FxlT9YDbbZWnN2fhWLZ9Qu+S6o4W4vccjKqtITAXMaljVeNWNco0b7g9r+qZBV+V70
o70fMgSH6HWKd9xruL0iv7tKpzHuRdUZq7JW8UNEHbOjpcf0oNIH2BgcbpTfrKnbtNlJRoN7SpOI
CaPoNgrt6VOHxocUPdW85g42SwyINkWnHO/yEUqoUWh/PGkz3U5qaKR5tdJr2d6ljYeIvozTbdwl
w81lkbKjxkEhrOUaDeFcXmJlcbvTGFgxoTZZx3Dv5Mg7pR42jZbv7ToRPE57w5PPmuppbsKK+oym
8RJHph+u0IYj94kJd0QiMFTxhC6tzXFe0iqJ9KbFogFNKanyZ41k+XMQEHWMdFH/YaTi0ra9eBZD
7PCZMjZb9neJOmN8LNYy0OeYvmzvtY55g4ghn5EHequgzojbdQb57E6y2uHtkFuLyoEmYa823Kj8
rcZCed/11vTm0bFbxVXcX20jyODgrTU/09+MtiJiMexbFAzBtMdUQgixb+/JB3F/YDWe6Kbq7c03
mDRmNRABYabapc3pp6DoWRd6Uv7UteqcD8H0mvbS2k9SsnK18u6V9cP/MHdey7Eq27b9IvaFBBJ4
Lcobef9CSFOaeA+J+frbqLlP7L3WcXHfbqyICq2SSlNVJGnG6L318/UHyDeL/R5h8y1ZyvGFxlbE
n6cXXymNLTRy+ZlC58DC6TRbY866QxYn5R7dAbsf0b8HJcVqI0zLk7Pgl8P5vsuNiaQ1B4C17gFD
/4+ncP8wDmRJegI/cH0+CYnKQkTDuZCnrg9OOxorF8WM3430ayIuKzIr4OFnJH23w5RF9/3yAHvD
vi2Mj389k5QyvCdfbO0gtbm5Pi+dODq1IifKMTb7bThX6tVA0UpeslRnBOjqtWmX6lBnPdGIdu6y
lltkebrDhX0w3aZaX1+UePmALKAqDtcX0TR9yfu5vRsaWT2brbWKZekScZdMOA/IQwNBx2kFUAy+
UDMgOjCpsEIspxrkij+2w2a0wci6ZVkdP6b+rh6l/YnsniGcUq7FODM95Hb4+/r8EBEx7M56dB+n
eXyukTmt2+UFdQP7eDDMN6xf8S5IjGaveap+YRAdbbexPzVH4qtrTaJDIzY1HAXtZxBJOU6sOLx0
kWc9g+VOVoKkiIsN2vOZysJvo8mNP9+sFFEQU7lpYPG+Of0SMpmn8a5b/hcd15M0YtJMczvewhKB
WedF48Zru31YQj+RwO47khuXsF2M2M3H4ABgq4wOYWsZcXA3sl8ZjI/Ff+4k+WaEshPlyVc+mIQK
97S4OkrGAgvpMu2uO2P6ItWhXTXmrIPHg99rk6xI9/8y51FBcuU25HB26kMO/thJqOk1iLXSyPF7
q7tMbSf2gn6Yb5GmvtZxEQeM0f3s2OqgFNV9q/YwUWknouQiohb5P2XWxNybxPkF6NdvQuLBb3QW
At/0pmSzQO2Oai7chwXDI1L2FCLu15llaL6qDPAyefHOIst5Gk05+ZdPVRF53JpJeXbz8Y0YQiQJ
KPS7wKKjlI6PYddtnH76Yitsi4kOkwhusH1WKwLqiMkyyZC1Tcg4Wr61y/rDJZlgqyj2+LHmnBum
yFcjDe/DSEu20USVfGFbfNhSYR7BNGa4QXEsCJRTMpRrRyTaM+SKUzxk4lP0WGLlQKioHYQXuw8z
mkH5gxOjSwRHvzOzuNhlrXhyivEBiKZvddGzTMaLpeUnZAfneGqftEgjuyD4mqX+G1cnPn59PgWz
/oUx4+K0aXXxkH9lko/eNdJ2v3SzbYQ8p0bosFni8qDpsGimwNoPfYU0TyHQyHUueVci13KThHb2
QGWCtwt+I9/XJW3OIaG1pNuVs2pds/TRYa4nxKfYSYPMLzUUlKVGAjWCsAl3B40/2N5OHpLbtHi2
U2QhLbZv4U1QM7DR+kSvnFwbjLWuUYqBBgrFWiM9zRxTat/sBGEPmTu9wWuCJGRmsQ671YRU6lhK
e40lUNJ+rUjqye11ZJQkcfYdaU1gBtbpNPw03jBdOCz/Ig31IDpb7QY4OhXLnx9Hlr6J7eEpAQD5
TIDYU/EQ0Ac4BhpLhqMDXxi7kkDY1lU7ynuvdPHEJXQoGiS8GfCQ2Q7Nw7xrBNXObD2FGG+cxASJ
lppPJZrHVcINSTDQbK+EC6R7NIGE1yA4VtFnX0qStCc2PUIPjI1d/xqKXluFZkyw4lSgbskJpHIl
ijfuCjB5m8bCXieLCg2lcH1TDWcOTa6vl9HEbx4PXgaMgvopUIaHqDARUYUQpTGqwwoZ5vIohuTB
9HAe6MF0GIuwW1chfSSwXGvWml5F9BN0/axHpBmjeIWRgfgPNcxx9LonVxBmYkdi3lEAf0yLxNuF
Zs+KlSrhE7Pzm81WQaqt+smXt4xSfW1GKbl7jR+NtApl5L21dfLbsrW9HiUvuE5T9pt02qpY29Lt
lMjuaneTZY+OEdBG04snV6+jfVRjOxNkdVdOhd6iyrdunbyadfpFXQepsUooj23SOLyh/8dp9VdY
1acWGVhhpGJj6SOB7fNwVsM6m+C/mhCIcccUGC1BFsRe/sJa161aRxbElA8HvQoOOitWFGm7rot/
9HlAMaKGZ32YtRVVRsISvVHfeo5ojioYTzmnf39OHZ+ec7x1qzbwi7S7oXOzHrXo0TNCzKe1efE0
YlOHTn9nYWcGE3fTNLhQvpBjVBKlYF7Rakz6cAVL8caibG4polsJI6LQy4Sk4+zTCaS0vjqOKn6W
d89xnPjhSIJAQG6V31JkY6I/zX1FsmFoCF9M4S8tre6XNzll8acMLvBHzxHJ0MY8NGy2RbEv++nD
ENa0w4d4rvqkYtJOUoyDBQZBAcvWsmMSa7Rz0uao3ZrVPEjK/DHKv7bIV/RFOj/QJAM8CYJV1DNb
HXV3eG2G+TvoZ/a0Vb7useTJwfvtGjqwNQNqRigCsg0tblKH0Z3OxicTK0pAYUUHLRyLnaqNEzkk
xP10MAdiDP4Xx7oZbJKd92bJ3zFF3lNXDmeJIRztYfHY3WQWIMGSLrtws2apXPyqTYpBqYQKp5iD
OfQt24UDIKi9idoWg9Qmg7kVtvmn6yAmHjsL3lSRYRuJ8s8KAdVTbHY3tkuKYTndt051IXmTHlBN
QuBI3CarRuij6OemstJ9ZZS0/1X0Yg3MLNT2k5UWOw9Sr79HzTsPkY4AKnuVntirrtVXRY2jAy11
FOBNqIoU4IsWYAYOVpX5bgIVBDgIPCyfWmQQFkIXU5KkW8sfba7JHo5pH+EU9tMhONVdNq4xnL1r
iCRElx6idAK51Z8lNuhR8auqwV1jXDlQNDxnc3470y7u6O9aXX83URX0Qbn4VFfWsUyjVRVqmNjA
tEYYt7PwPDrlJUrHe2l16oF7TtGP0w9llH9Dukx2DCCytyM/j6fHBKEG4lo95nAueSoqwrUlzaMz
z8zbIHhrLSBkuYDzRpbYtq3h4hpACVovwLLY6ijYmm9UGNRDPXSXU1vt4qG/GXL7xek5Z6MI5iYl
GcdcZA9d8Ml2++TKHWJILswDBC0/aqZjIGYDVgWu31EBvkbv2ZNFTUlu8kWRPPW9hdyo5KxiafXX
IFp8pzJ6ihp1ChLoLx7hp+QqV8B2wvSuXtpC1fDj5Nql0epPY34Ia+vWxghhx8M+j8VOs8O7pvmc
RXsBOfZjV/mtrqLPDBVvprxo26ZwqMMfRPAebo16SdQNXjRKZIiZD/xpA9LeBthxeWoM5l7gEOEO
aX5crvUJgI5mIkduJ87aXAc0Igpny6RFDtA7lBxeiNCZmL98NZvo17OhibdzHvDxwYmn/IMEyR4L
jOJUOmJ9nHHL9Ju5SVlverJ/WlbBVYNtS9erFZ7+H7AVoFmkToa8l1igCmAca827Stnae1r1u7Ky
tUPcuK+7euN75LjWNcIL6kqbKqcCQk3tADF3XbEn27cO3aSMWd5yta92VqjZvOKc5iFaaco+WaLW
BbXgE8Q3NvIqn3wL0tKt1Itm7RW99xpYOcHLTfs7HeqV3Zf9xx9jae+QT8KZGE9x5k9jE/hcwj2f
hbZEoeeH2UVso+VQzUhHZe+U59VaYvHF8coxU0EzCl2X/tHiVikGDuWxhSJNs1znOVy+KoSmH69e
llwzP2JD7KS0zN9z0e0FAqhP9lirqC1pNuoB+tpJO2nJKN8HgV6ICuzE1cx+xOJbMmusnEXO2NMG
96uIzQaeHyVzokVZEIfLVAn90LZwK0RKpsPyMITKF8bDPxESld3fdjKYjgRQaOtmdNq9gWLlJXQB
NoG0/iyVgkj57LUhOYaT7XyNv5MwyX8FGsEoGVi+j8oK3ibDNdeJKbGSLTQtFeYPf8yfIq5QGqag
vtNclbwreGlXN8GfGEfYDcXZ04qXZB6mj8S2L3+Yyo2amrNtFGpnjRSLLTmPF/CS5bZtSpdho+V3
GvTmS76wPnN93KBwmd5c5uhVhiMBDOmQeOsCxN9ONg4k8ZbqsWH08ruyOOR56sWtHTYzIKH+9dCo
+5n0NVZwpzwVEm6cmt4juk1Lbx8jXTXqXMopJYD9apFwkXJqWnHqNUHv8EqDqDqwPhMl6y6wt3Hf
Tu8Fm0+XAODPsAPequhMrqt+Du8JwUUgo/XaBdDbp7ccZsekMl+xPbF4ACjDFhrf5lWTnjlIiW1b
eb+uxlor/x7xLmot5z3Ao9OZlrB8GvtZMoUTklAOrf2EIKndkpZtsyoirE+c2Fq5C0XeFiivbD1f
Ty7pfj54OXln2iBp4L23W/Z1QJLa0rk03fgEATp/buz5bQgJ7BnrGZcIOckxsWgvOCGgZLoUZod4
PupBU51Me9BWGZ6VLpRALRcIQqZ7F7tYYrRd8KtdRucDVdqhT4qHlDdzvv5Qg550hS9qXS7MGSt3
SdPT1VZ3qptmoQmxndARxst2N00JElTGaW07zl0bJfp9b8EN95WJ7PDKXSbThP+1PLoRgAZmlDHb
EfrDXm/SCbcInkFi1Vm6dQR7ZAt8tAXG3j+2OdBDK5fI7dX171DxaBOwFEHVG5rhArb4pdVL/VjY
LaxoF+P1lTMbDOIDi21/Z3hVAx0W7IS8gOLUz+A36T4lPf+szSmTqMUHOM02BoZG9weiw77m1tg5
NDbt4OHKFWuj2HzE2MdmnhufwhKdAOpxpmjXYaJiHL/8hRxmCiaVaBl6v8uZ+k7Dn2yV2vwd6g9T
Yr0UfTd80c5/0ZT1hjeveQC3IEF0k3nw5+4q0mqEdOTq+66uhntB+SppVb9Jyxyp1XUMpKGFvFJD
clNkY3cb0Py/mtG84Kcwq+zpj59S/VC/IECTs3u9gNL6mtktLKJD1kntEspFnZj3LuRWENy6mzxc
H2gDR4fecH4yMP36oA2PUysFYOWqoywWlzclkjl2J91RTU71PkeeRGuZ1RhRNaCrV+NtnnraxQrt
T8RywRLmZaxl91uUk4uEwq4QUejpph+0s1M79rl3AjJSw7zmquwJ+RFPfz6IcMmNA8NqP+YZuwl6
nvFOy2d/6vCNXpH1KPHfnawb7yyLgvwfeFaDvBpeYU5zZHIALiYDSDtsqOGxgmdEY2N6nA2aoyan
41PiwvdwlPlKlES+72Zvow/jBFAH8kVQ0/oQ8jOvLPpwCz29bmbKbeUMQZRE3SJIqvupGyKuev9W
SDk+IIeIVmxdphczwuJULXBOWUxbDAX5E5Ag84h17wb6lPs0VvEAgddNDxIV1CaIQ4/Cqg7vaKFi
XMm3qsQSQwYvqKEYU08vlbaPptI4/1kdJgyJQVlYqzY1O5KAR3jbLdXNlSMI6davX47SGaiik6R5
vVkhWFLl+jBqTe2E5/hFOIb7IuwJ8NX2AF68u4pkEh+vDUlM2a85rV0OmYkcd2HPGJiBZMKJlp8V
ue2+ZzeCpDf0OgPEzU1NNNyL1tsPqoTVGjHCejJ6HlymTdyyN57yFnMdOoDrRwk5r8d7zxKsG3FG
k7hsHodF2uaiM9ciyz32ZWvsJ3alfo/J/Kaug9c/6OAwz9MHPLYJilQYllOWWmveuO47C6K+m2O5
F0YBaWuYKyCqA6Qkvey2ubnXcSKVvnKndFPC1P1ju3PhgZljHd1r7STBRLiU3HsHg2kOOUKH6Eg5
jF4aXDOhW87bbKDca6OvgXqk77oKi1U2HWiqhy9kNSH5zvxqDrRXkGsWblRM1lSVoMZCYXmqDDaD
Ua5QWEcpiz7LS0jhBRawRX1dWQxUSe9rt/j3b1BXIPF/w0nxnLjGzoWPebRHOW4r+hp7q2XdDKa+
f4K7aGy0JKm2IZ3PFN8/eOkwRoDUGCXjIotbYm3MctOHI/5utwXXT8brixIsJtAfsANcF1k3tJ7M
g8s42l+J3v96AGdj78gr/IwSlO2FaUY+x5Z4Cz4AWqdLhe5/SRCz/pqv5qBblbblIg233SWJyPtb
gpgx1qUlaRNuOpTT5yuCwxuz/lzU7gW9ex9Fxa+8soWPnbK74RnDi711X5vRY5iFxQMhffPilKAr
LXYzU+nZTZpgNRm8ZQpW7a1qp+CgldlDsXAVotaet1T6qaaGmrEPOy4dfYLAh4w5rJHv42QzD8JR
1Y4IYY/2BueQpCN2IUSiYk70/Lkc1UtJxkCaQNwPc3sfRbV6/J9DH8z/9LlIiW3PRHJi6J4j9SXE
8N9CH9o2petiaO2aWgUSxVgnwdQoQG62rXnpGo/bHKrA1ow04G1J5BxgTzk+gSz2S+hUNa0wJD6x
dPO7mcxmDnIZ2xzOJuHerhzsBzF96o6Q9KbJ7sNUOwTIkChNd6B0BZooEEHtI16oYmukHsoVDApH
Jl7t2DftvFb56P0v0U3Wf065IOQCJoduSbQyzvUD+bc3HI0J0u7M7tey2Ypq/lbCYBpQEnEUSJ1t
Xibaq93RKcw93AFRI5PXPjlooo5eMjR5S2KhZVIa4uxFmGG7VK3YmHfr4Hw1XPR9Lf5YL9TivzDL
jt1LWCwSTs3FHtwimkJLi0IhCC5R1XWv4XxjaE71kupS3AYmJrBJyJcwwgUamhd9Nm8ncgcfe5G9
R2P7NeeMnkqSsedRdn5OHTu89PWf6LW/JK/9e+LSNcDq32MndImuRliGMG2LgWH9LXBpDEXipJ4J
ys6Fe24sCCly2tWhk6xCVwan9PDM/tnzRxaVGbBYfJMAee5e7LaI9obKfO49x6I06DQFLp/BuiUq
wsCfQN6OUD3+D/jTPR0Cl2ShyGsmVs7sVI2oBOw+C/eBbg073fpmMjMuOsER+3nKLJyX3XhBq6Ct
/+ebQRh/HxyGg27EEablLv8Zf8/18lie0kk4mm8HXnWcNOqyE4asK+NCxxt+QhXzzT4S4844aRi3
6hm/kkE1PxIt/LGk2Xs65drcI/ALlZtBtAQiPIBcwEeGoPl004Y39HSdV64Ppk0RuxFSOyRNEj9O
wLvP7TS9/+sn9DIg29NowuNAvBJ7dHVOlSfOjsNK2gZW9TEGeriSonqYxsS48axgM+epfqORfLjq
splIDvvnCoELUmHtm6CaN9A863fDyV8aY8KrbprFrWi5AcfleTdwivUM0/xYa+3RTBafwkMeZxmV
Ub2+YU+xdZWhtlIfBb1e/J1OQIm6EoQ0LA+pNWoYhvttnHZqaZyvQ5vQ3FKR08H6v0W2Vx2HdNGX
0yL36zYPPz1NbUoERd/uOH+DAW+eba8CAWX38UkmenFj4AZc6+CU3lMRHuByBt/50L/aYzS8hDFo
mHR2Bnyb2TbIbHFX0R/v8SwdcfjFN6Ee4gMc65vejW/RZ25yKyx/IFx89JBLO0t6ewjWGCIW0GFE
yFYfMo2pljDxaZL5DyYx27JLfGv6vHccjCrEiiKUYrpvl71/aTnDSR9fEWV2uso/A3ZzGzckkcCT
8CAA3vEmgvyzd4MYNNBjEecZZDo9PVnYE/88XJ+TXgSNA+f2DcKThz9+FrNJkCoa/MvEIgmZxS/5
gCI/tGR8UV6Qnxw6dazPpBapKON40Yfd92g+keS5KhDSfw8jJQbPdl/6UZfrqhUZTa02ouKUGDtS
S/r7GfCPT4mQ5l6BU72HTq/URNFNjbCSvNl+JYwUK0YwfaVeQk5J1uf3mhUC1ppdufeMuDzF5XhK
e02jpZjZ+9HS1dMsnBdSg/uvkbWMcl0u76e41o9jryHeZeldTrnNGvoHwzm1jXMc0Giao+4mncGj
jaVp7O1Rxfgg2dCClbEfzNLsfDmXFrD3WqMMGpL30jsU2Uk/f7QE5Wq4NmtqeOoWc6HYV+3PAFz7
hF8/OlXLgwZeh09m+VK3TL68fp/AiehkesPv65zyz5TIv6Qh/vrvQiyf/svgyb/kWe5+yiXcsf17
OuVffui/DcP8/zLDkkzE//MfqZH/RYZl3M0/DWkT339NvuRVf4IsDf0flgdvy4N6JvAmLgv5nyBL
+x+EW1u25wnJfkWI5Tv/DLK0nH+4MASXrGFexArGdqctr5mWlv0PV9iS2Etb2CYxlOb/U6YlqyA7
o39fIg1pSh2mKn+a4fL7/pbMRLE+rI1YYBBQWFgBgeKrJr3AnvkqQ207a19dh0MZKoNBMJoiddoC
/jUHLH5Kv4mtJ2hs8w3GZxbIAs0G6TNi5cnh4ogHaidEYxbwEG3D2dSLtD7V3W83GV9mYpJXFksF
EQr7sfwVEemyKZTZE6gj3lo1l4em6ndDUtI1GIFQtci4d5mOUUfPhmLVu8jYRCO93bJfRvXd722r
ny99iNLcdtO1nVnOjrS2HWF74AXLySbJUrM3mE4WrpuoqY4O7NcX4VZg72eDXpNbT/uaYLJTW+e7
PovxrxjpVmmptoYs0ftlDUllQD6wMqgxFapVx7pN3FVBRiFqHoAGgBzWURQ2q5MQaefHSddvSU74
EtK7HcKA86IcycKdrYcxED8V6VckffU24JunXuaCGAQElBUWeTHKjpJe8qMsRV4OeMDYetfSsyE7
gK2to69EB1lLyvhxoMCwqdRANSycfaejVxCJnGO9ln71dWVgXBzeUJRXu4ZOpxtC0/DaBh0McN4Z
255vN9m27tsXQFzvUWhOK8mH3tZUBjDVEVbNDNpV8VGPCDEqEQWMadJs2NQUvurmwwi7ErDFCnmn
Azf/M0YZdyIa5DGsCWIfU++iO+ws4cfovmyT9WBkxVZqeAejpiLtwh2e+8ZlQakCtqOL/X/GbSOH
FOW5JX1hc2It7fk2FRhVZXnimDvROZHuZoq+rCafNqlhwfPJUKJGxHEkYuvl5iaGuJYbCOE595jb
qDKzFTiL54DojX2WD1zw2Ljpuu6paWOxQZC7xbgwbcK32rZtDKvtAcyWu3UbAtLqonx02/HDzdnO
e5GCzSKQuCEyWIWTHtLfRQelUSimVnjSBToxyrz2To3WuKudkI5C7rEhxFObBdONqUd7ErmXHhRJ
NOkoEhgqLiqHobAgar5WvWNQSbM55SGg5+S/EKVa8WiYFYkPFab/SG6NxLI3pITwF7CvxLFCxS9L
qcfACl6jdAugKajXeDIzP3Y8jrJWeNPab+xjH2fLNsG2ec9pno33duj8yunldn1E4cESfmSC0Kk7
QQ/TLBpSNwAooi2fkbiY97oWfdTavcDhtaFn9yJUHpxjfXgkt41lEGpKNHcDLSu5GDC7vd0pPAUt
1Cj5pmdF66vBQxrmkDpJ9Mzku6pz9wPx70NMdcU4LcRAH9t9RLGhLC7CsfYGkeWcgKwNAb+4VKMQ
32g13ecFji10/6vAFpBomgeNkYNEhibgCNBN2gGev1qyd6AZViK5C5DSgFWq39UMCiFt1d7qqnsn
aX/GvCs2YT2a5wqHyBaJEAoDK3KJ9+FSNhNgfKu4Y6R1vOfwhGK5vGTuykwJcSIRcN2D3PcLG2W+
BBcYGDvTdMNtU3jW2jC/Kyi3XM6oPLWtZF+g0SyuM+aQLkTjPVJfhL/bIFQcCJdxqVSPTvAFs3Ht
KUi73lLmQOkAd5a0CWO+sYOEszptW9xEiJRApUA6pagx1vr4WQHoFW4d+o4gKJKwJC4fSD+6hit0
ypumAaDgLuW+OTarrWX0r3lSfUW85BAFLRrY2wjrBbc99BZp0xXVKR9ERvdRhpKsis5Azw24MvIU
E6xLhh6pZ9HUPNgtLYYCoEQdjwWNzmSv9+KlTo/ELALAcrE70D0ONt40tls5Tu6qFzrH5sTeGPkE
sWaZGwYum9GJZO/05rcDYYv5r17n7rxxgiE6MsLQLhQbMP02qZcZoI+xfLX6gBO5gx2Uaq5Rj8c4
D7epw5tpPK/Zxa4BXisvtrT5hxWwbnpoyE8gbtOdhKsbeT8VgJrdaCArEM786emO2mS4td08UhsN
ru+qUeNrATMNTdOaaA6MwDEMD8eJb5XU7hxYoz6URrQXXX+UQxzz4cfxlu11sLEM6lpap3Y2y2OQ
VSebJzwGw2ZqLbQNDSgf9skbk6dLe2lEajVKq9hjGk+CY6adOirCuwkjKraNBJWyrgQkOoJsIjwk
VBoy/BxOt/Zk5pt202xQrzq+ljcUplo6OrnTb6KwIn7UQY+b1NJ7l/WvSZuOU6guOXjmh6AYPhrN
sf3K7JGANGb3mJYLgNhzz/bsrTy+h4asPVpzUOyCaecKBxVUgGBmrEgDTtruzbXHA9Mi9RcgQzDR
tQdlDN/L/S5YXGjvKz8wCcSlkrLWYs55o2E95W6bbeGJXxyo9Gtr8iyA/fT2Q+IJkZIDzmoNZxWU
5kuJUxz5NF770BgSGJlwd1vTJal6DZb9ovIlY7RGZd+jtkGuNRnYxrmby0n3RequRYJKjYOGejNx
VjoNunHnVTQzDZoEPWBTNX7dmO7NZGBaHJc31uqeb019cdBmqA1ZYX/OzbAtrGLeRYPOOTRH4CLR
zrkDNJsMkJkBfcZ1xU6PwzVoBrWKxfACzUAcJzGmK1c0Pzg7qOOjBg9i+3fSdPe2M+3Vog6vsA4s
3yjtbl4bFqXmbjRzLMEQ/j0WKVwDfUUhKflKEs6+5aztUR1TtXbDk04O4MpYtIIIRe5HmJhr3FUe
ITOk5WhF/zRZhBTos1ZvnQn9ocN47cdjV+XBRbAjcw2wBukQyl3v5aicB+zbgOExwkDJLSmI0yp7
nMLxXfFxkZ60MScLfZksz/zLJB0MgosX0HIZB/h+ImJPlHYkWTifA3PP2mR3QIfNybRj7g7NZnb1
51Y5vd8NMWAA0VOjLTPWPWn6MhmiXZ4ZdzMNJ42YQ8OqySgzlO9W4uLmLoldkQ1f8GS2rgudyQOH
5pQBUxQeXtou+36OaGUtC2TeeZuYmSnJCRny4k9DmwGVR0mE9nBv5/pX5gYjPivW4awp2SE4n3ZB
A2eo0nxZ/8H16+MRTPNZinHcE1aAUGuqD+aQczfHvnLMrRAVBLEBpHcejoY/55qfFON4kVp5rrX9
rAjOCSoJRHwe+c2K+d6xWOndnMocJRbiD8KKNu+Zf/mOe5EptkLSwdbKgokw7tq8g97WAovCwrrK
cBLQO3WItOzihybTn5TSvvrAGgj7Ro095QS12wXiBEu1d/jDPCY8yYdf/056x31wKmr4oCPEukAS
a3HKvmePh1qIzigYT26lCEJDesazFB3ismQrbg7fUTzfZY5BxieQtGl0XzEuFju9AFBcDY+IktuD
KAkgDbNXq5qL11hTj1axMyOSOrhLybM56moiEU6SIWh0vwyb6EsnP4L4fK9daDcqMdekat+AwoIJ
4Gos4NJUm7QwVyHEOvKvatwsJipDgQJCUsXfOfJYgk0DCg34syjXg+RVqIHgwxTmvspipC4slVbw
IS3ATgas9TVHn82kAzFNRyCIdSQSYGm96Q+4UX0FGyaVU3pyEaezb7MPOmUP+DtcUbqgFWWTHZvR
fFcW1LLDwP1sSzKRDUMnGM4ATVIalrWtbK9EvxdGZyumIBPmg9zLGY2SA0HC9iC6zMysD3VlP7TU
HiCP8wlJRWwDXcjwYg4zdRdcoRpZNfmhqsGDWNOSYl6CvLKH+8iAiZE5zmmsOhbZXIe6Pk97clx+
gednRBZvrtR+PISYkOsrpqLy01A1JJu2uG31jJpvMJ3rqPhyarpMie7dNYi99vNYf7p00baGZSPy
7CeKLlpKhDpJErO+oe0zH+tY22MsOM45EX91TRoJu5J7wyOmO4WSRFGBdWmoWQmTGyqGj4rYasuJ
bEyIBievwZ6OM1twNzGoJtGtWVV9GO5Z0WLH+l6Oiz0h37W1Bos+3FtOrnNI6jnRGAECSQPgboUQ
lwrfd11o2Y00ln4F7Jtudk5JFjvrIUaWHg8ASiIB2GshpJAsoW9cReIgzfkVKUfMwtReMUaRseSc
Q71dOyE4lQnsIq8HE46LYdUP6V1TIkjwCPuMIDP5gTEi3cnm54ZhFCod9Zyuv+CCytYBGMV4YHHq
OTTTOSUjaEYG5znqCG7QBxdNJGoWfDS0BOliQz221deEXHCrodGVQ6E4/pHEgTmXHUHG71EBw55y
Ik1/UF9qjqg6QsNrlY8v/jdlNdNNTqYiIdipS/YxbrfqVKEQ1NqQBsHiRSHHutgh+2OaWjK1hmPP
Tu44vSF/QaUX0+rKnPG11wckaPciY9prrLU+eh7wFa3i3LyOjdBZmaWxpBzj9UYjdAjM7mQ7On8F
n7rd98G2FzHBMIVszgBoYXvzsgG0nGKd8atFmZTYjAsxB++1BQC96yUFAyaKvm56ygfM4iQ+wiWM
DiOiEyqhD64evcbQJEAIO9uqAcpXjh3qSeDkHCax3sLiGBeNd3KULuVppbm/Rg3yUDdk82ouGAlV
9k0qgsKhU0MebLrD1DDQm8wlTMU4sXI/h5gVV4oVVTU0MUaKgfRDMRGlfDgQfWhdIjDFFIvhsSRj
i3JfyOLZpL/aJkowpB8mm+QFaPKiuyWJJtWKFaWQcWcvsGBT01DxhjPOrSw59Y11W9YQI91Yf2vy
/qmJQSQYkcOeqpe/NZepxEPOvMGh+UbnESFzqW+lPR6HLLwjR3kpdF5k4UV08BDWKET9OEK8bEr2
1aCbDOlTZmbtiTL9R5o/tN4PsuGoaYeDbHtmvJiTBhQwUK3l/J0AzD9kJGKiQe5g3Fk2wL1eHXr9
2VPmN+r136gJdgI2F/rR/8vceSxHr6RJ9oUaZQACKrapNZNJJtUGRgktAhp4+j6omTKbWtRiFm3W
myvs8uclE0Agwj/348mflYxiGwtezyFhiJqtEavBsCyr/uQhnQOQmjYS+4+uDcAQHYl5SD7zcU84
TbHeGp6qV51LWNWMhnXhxwCqBwEedIofPHdghhTcerJy0m7OJgHavNN+Rst4F5r33NoTHsjKmEuh
MJUwkjxUUcB8t/ke9exTmni+eZTixuDJLj8gw18LI462XrBSiOZFqa3KUNuYdXUcWwqXHA3WdyT/
OElH8NwCZ5n7Ee1lUAOttnziufwjRxou9KjrVppHiQKVDYwwnWzpR8iduvMN4A4PT/KaVlzhbhQX
PPybPDApja/mvSkva8GIEPotARZ//K6z+EMBUvQK5xnvjc8J1NxDeNqzTyw3XT8PiZCt6ReAixYg
C0+XuuR3TcDorwFzPYRjuksjlmCcATNCNiTO2YfguZddSkQJl+9dehF1TYwuFyIjXRnKcD303Y8T
TLg8IXKyD/oQtcDpbSq88dBSx8DeVHWLM83QtXWsnVTrOCf0sALJkf9q3DtNfVSWdw2aHIt2XC5j
QSzebFzgj+Cz6nye/DmmvUms7xSkOu6B9mTpzrUr9OI85qwJgZxLGxZJl1oPyvyhseN50MxkQ3HI
2mlGzBglzSBFjdCCtcNhScgzg8LHsH2u13o2HaqUU5EItDU8TMxT6C8WbUXLoIr3PeV/S9PDdu2p
5ynNaroounwDS+yaOu4Hr91f0FQgb2AmLns7eCgbE0IthUtLwBs+vZ3pItuHZAoG+oNJMGontl1Q
8YA1tYFIN25X74cA5qS+1BzfWMZ6+tJac2i+nT5tbLZdJowTetRWw+0oSlduC5u0byo7kmR+eUhs
DW9+EB9dWzWHprc0XMsZwcjmg6KBEW/WhJVXcP1dAeF1MAmshP61HbfWVLZPFSYIsh5Whp5QgMFL
ADMmkaBRI2an5Bv9cmLeqJlWwZEg+Bt4/TOEOVCjewvrFjoaPsHU43hgVdM+5J2/CpPZRNchKZl6
dVODf/WN1l+7ECwWyi7+sEUZ2/hLpeZ0QPYrGrHSk5bmCWPMF6Yq5Clgmco1+ZBN3Umm7bs7WuAb
NZc114UMkj/HqqFOjcXehaWXxEenIUkWJv4c2xNvlARWix4yzJKXqbsc+/6v0dwP4Ny3UCfQYTJI
Qm9doesY0fSa0QeXlLC1LGoFcNOl/EjeTfpqazHXuM7a0KIaBMM8b9ga8KHPYLHTVa/X7grrGPEK
mgVHk6Ehk599aXuEMtIRV+Wg1ix01aKUGizpNHhONTKYSPABnHz9KfQ8VEt26L4X+f9k1HDYrEiL
xqaxa8j0R/1rKEq6u8t0gwTeLd859UNshCLzz/vKqBNiYglkVV04yyAlbeaOcK1oacOfQcMd5Ry8
XVq6iwVtK4zPjy2JtYcg4bBtNZZNCBaEUDbpBeCMvORM59I/52PgSV0NK7PZkjTXTXPdzQKhafXr
qg+iDaChdNGW67r0002p2/5GDvRMFqCObb++TWVIc0B0NFWTo9HQeWvQ0AgHN1pBYLwaoqtZOOmS
ljGstz5hqxOUL56vvrPQeZ1gyQxjby/qkDP6SNU4o4SzS+58YUYWD3tnnSFlRZX3hvzDyEDdWj9f
GDnMWkWBL9ofve8IakzKp1tkVJwc582O98BeJWJDZ23C3vjA6sWmIDeJ688ZiAkrdQCYGLe8oEr2
kRPuOZ9E8kxaDjGY7U7fCV6X7t8wyBISmPdGhyF+PFfMFL9oMen0eEMErioc2BhgV1rrsePUNxNN
brlxDnDuPeCJPhEV5Op1WXDMavviI4qWjVHsmtj9S0BFwktHhQf/wZlMe52CeuPbOAk4poJqrt6y
yfuw4BeUY0fMXTHZ1bp31cqNKTPIqLCLFvBPG06H7mHInV8s3e2irPC3dsSKNlF0d8uJ/VkLcDgu
kDrCA4onwWC7B7E4zQTdqT5MhqrXE+/jhWWHUMl0lO2+LyEYFz2KLSsP0e1hyT6ppHwBkL80l1rK
THegOTqATJIUbrXqW7Yq/0yltwM/m0WKETTDkxFA8i7DN6NxT3OBxUIWBwEeqOi4YXvvqI1ifNOd
Bg9w/KMACj7prtYu2rzHIo96lATSWXFtkb9iPCSEML4Q0FoCSi7vDD+N1amziFv6AG9XIo+Trdu7
LxF8Fxz9vPs8lrR8+iCzTYR07B8CVZrLxGhfHLz0vGmHiBcHj7wIcGkDr6iXutZSiRIxEcBZpNKy
3/Zm+FLHGbc3FvQbwLx7nVc4vvXQhbWJA0OP7qUUWM7dinvDgIk2Zl6xGVkQjZmQX0mKtWysMLy8
mqNs29cKTsBB4zC4Nqd4kzm99jpGA30pDaEpcDSbXAsJ5RHZOZc42wANdCsAitnOHSA2YadBf9GQ
0K2gJWppO4y6os8i13a9lf5ONfRm7g7sVr62IsvzkRXGCumLUoTa2ESwl0tirVtl+M05vRicPleJ
qrtHHxzyOg187ZwGDXENPpI48b1lInro1MhY+AsnCKWpeKm6fjPa6lxP/j7Mit8EwykHM+4rCF8U
91WGzsmlFmuQD9HejS++C81KU71zyKsGpYc8fBoqYMEtXhWyTUQNP119sB7KPkIC+hwKv9/g2P+y
Y8HS1WkQYknn1ApjM/4TY1lVAxZup945kMQTTlgWak1pzDMkY/xDu9EWvV0c4AaQzYrRhXWdZlw3
RWOOjNbZOKa2QzxR57ZrnoDXnDuXjYMgIrhEL3+xiuo7KXNr1RaFgH+CwKI8mMoqYZ+SDOWFLnA8
907y4qfjk4AxBJgXidHpWYOIIrtMbR5Lq3twS2qQeRwX0i84YhY5BMVrET1YOgbV0jTYgmH9StJd
1XX+aswmY2mXLpeLd3AeCtImpf/eaSjxWufny6LLFHmxpUVTKMetu4yM2VNj/eCDHhcixhrQCkAh
XjytWuoaWdz3YetnWxWLZzMb6VYfpleBK22p/hJR3kJbXfIsK1ga7WBpJO5XX/7Es/AHph3zNdRI
Pb+5nYPen1/oGh+UeTLxdJA2+e2cepM3BfOf1n83Cgt0tcvoE2oEmaQeMoQon1uZ9kTK2mbJFBvW
EeqJDLoXfAprgj5n550DiKnjuPF+WwNVgYPymN86ZX8rp2Cz7m90SdzSGfeuA4UvxOiTV9a3yKD1
koRr1oLQCOm27DNqrTduadrn+WCpEBH2pdGNdh11xafv0SNdFd7FKNeW1FY875e2mb7IhK5KPb4U
udFiy+7/0olQw+hchym/1g41NCVQxoWgONbTAuPSuxyXmc7gaQs3aVdGu8SutKs//5KN124FMCW4
fNJmNSqnF9c/DF05Y8M6GwmbqfdQ6uMhSJr3rlSrKe7iQwOJb0SqPLf8oFs9i/cMEPdj5oZny6vf
Ybumh5AjRt2PcqMR7Vw1zIY42UfFBvQa5YDEC60CnwlGF7bxtY00wqeko5cdq8rLMeAFFpK/T9xm
hgUKHM4rt66podDc+uDE8Bgt26qoSFQa6tdTGFCni99so4R6jt1wDQreutijDrPfimZwSMnW2Exq
bFoON77fApaxzmxXHQyaQttOaxmxIQptnVYFDyDkSFNxKh4p6SFsxV58r2R77Z3ufYK11jgxYdca
aM4cGCfZOm5qe9dRVUUtl8GRivgwXYKEGT2Kk027Z1AfXKxhAjilTetQGEz6bEESXOfoWdHGkOM3
PxWxClBA3RaP2gxyq9ltoR/sykJ3lnrIa752boVBErAxGmMdBAy9ZdwcYtHc9dA/sJmCTKbRh1gP
nkYdOQ7dbra9BZRmVEOYYNFsjxgfRhYjnqeRV8ORzSAF3eCEV6kulnHPHZ6UzD+JHWLki817SwFS
WYDAZQMbrKTJAVINdHZ4ZnIKTJBXTTLwZxm6KtqRloWXrDPO1ZxisAsSi42X8MqCi2xZ9QdT2xRe
9hTpJDChtzNkqYxgbTieT75C/xrsvFiLnBkpY3t3x02xE6nGK0/zz75mBgeNhYRd9s4aMwPK2MDe
iDYBgpX+om7VCz2eT2HUPE+A+sC6h1/Rq8owTnfC6xBrByIYOmfuNPmy8K6u3ZLAiQzNd9Ig+A/V
2tcxYcyGfEpFaewytL+k0AlGVtHIQ/5j2vKVeQGlIdr00dZesHaF0y7GkpAZeSyS3Bsy5gQtO/vR
GpqtaIm/m02scTcM6ygK1AeGMcwaqTAYZ/Y/Y/ZXqOTXSYe7wUt9sjraYPzPkv3FlDBqdBRp2q6N
N2w3K4D59Q04PLeBEcd7ZkBgXcpPe8qyg6izX8fpDkULatRsTdpGNEHFhc5vQznE3ceYyWKLChup
V2QZTrkieCEX+5LY7rOG3xQ6luEs/GHYuxXGbTOIKZ9HeVpgVQn2eqzxQq+8VQMW+yE3G64Zry/f
EF+t5x5osPiV1txz0VgrLay9HRBupB9s5LRnrKxZ7h/53PIhXQMHsBacWlYysWMOQpa+m2ydYeuE
J73QOFoidpJ3QKLsTG7ByXm2E0AEYnLjtYH1faTLYU4Cra1wYC6iqKbPNUI4cbwtRsblxIrohIP3
D84GA3/h79k2ezs+9I9O8IhqscF0VjIWtRjC91QhqjnUJkwsda44xBm5yGH806T6KlBsF9UMSe8C
3Tj3PdG9qP3NCvND+ewt81lzlRbJdpQxAfkb/eWrzf1HhKIzvMVsCw8CrY7Bf+kjqplQlKZ2GRtp
tHP1gAGd9Al3JDXcOL7Yd+IfqD7DKnOj78Cla3Qw8gBlOV6Eep6e/vkX9l3pqe4q6KIzJqnw8fe5
GKuPcRP+miHzm6kqYw5KFm68qP0w7WBvmDGVZZJilsj4laA+NroP9tlu+UKrmxEgsKaghzGV1Xt0
dOZkzbqHHEELrLn3PyI2yyeV5YzM/U92M4vR6/xjUNifeisWrvKfQqp7ec0N7EyCS0nPC5CgVW8n
LzF1u3Rbte/KcTdTh77UjS+tm7XL1OufctOKH0karDj9XAEXTbe+LC5+Rn+ClSptkwrvZnUF7xwT
qDEANWgfbvDlOTZkCrrh0V9VuJpUn1AmNHUrAnQ6yrB7sbsuOMqeP5QgARSJE13NAHW6m/Pq0iqm
deRheahUcjS15BVXUXwYFLFXKNIM510OY/iGk0VsuehElYRRUoloxbl719npIx2IiJ2O+OlbB8U0
C9pN08dkKg4I7MOZaPWC2T4LnYKrHRHBqDI+ta7lOOSMcEGwQPgTdnpawMEFDRtltCzK0n4lAMTL
xNKfQNMzgWePtVf0UUCm2MR2TokP86RlZjrZgsJDE/kk2H1C9abxLHvVhscCvbjzKSUMs/HH19GR
oAgtCoO9S6uy73jULhDnznoVtuvOCFOKJqZrl0e0Lrvk9Sdmru2IvGO09FuDuOQhTz+qBOy4V/gb
2m8flaA0uxT6Oqtosy86tBjuUZ5ovSfH0gafcQQHxzJvKhNUGFL5gDANO3wiYEovTLUj79692vMo
P4EwKvXAYBc8JMdRletgVFeOp38go6OtpDF4gc6NRJVRu11M4atXN+amz6djNrQebjIoTiZmLRfW
f86axvV76RStDi0mO1KRw1cmODT2bvqBB07s/Km4w66FblQ9JqqNtq2lg4728k9y32R5jfFz8pr0
FPsjXSCEnSMKW5XWHiIzrhmCIxgvtflYD5Z853b9ByOVZNM2FIjncqI9Ty11c5gWbsnINPTbcOE3
2S4uIfVEjf7Sjt7vUDXWAeaque5XNA/wu0FfW2WAEpZWZu3tKg7PdTG9W9A1Fi0g7EPXa+WuyCMN
8+6zNSvIUX6ipBaXRTXODBJWkETljEoVlRIFC13FtMxHZnDRp+c2DSOMPjikIfDaH9Rw+DgzHPjS
40LpKX6eMH6oJWfPprP/bNM4a2mDy6hKT0TqOKPZ+hGvrhXT0QMnzltJla6U0TzWsuP6puOu9Ru8
W/MY/b8KOyNfKhkvNQpbjmbJH+hmvAf7J8a7+Jyc1zDx6OXqUO96rQA2slGueI5JfE/BhHrecbMP
8wA1qd7x4cvFf7UgZePJQQ8KHFwcA+TgjvMstzmgLLZ/cY+WrunBe4uEY/cMlRwt+sK1/wRc92p6
VM5Ij2tJuPTgpnR+QpNZtkzVyRu6nHpCegfNAf5c2hyS/F1PwAD8j7iF/6MR+N/swv/JU/y/0S3s
4p79z27hMxDF3/w3qIp/MwvPf+j/mIVN/R+EK3WpGw5mXMt2/+UVNrx/WDbRL113dUaqFvbif1mF
xT9s5HVXSsEfIltD8ulfVmHjH57l6iRBDGEIy3Wc/x+rsEF+5N+twiZheHIlhis5MugujlX++/+T
OfKbrmeyTmoAbNGTVvOWYxXTSWGW+isjc+Rf50wGaMeo/yW36MANy0eZ2riRNtHMPeqc8qwwHBPy
0B+YlVvLWOnFMgKQk+j5XS/V1nag5gQA3gIvpOCwvYOhxLLbAS1lW0w7+SwtIW4GRXxv2tFl6ERD
GT3c+JTx+ikKKFuDNmPJ+4UxLIcbQ+uPRVbeVSr2maOYBbgmUcP4rclKHgvAxby0r04+PHZsKQlL
kcL3cQT0ujyBJfUXWVRswat9pgHj2ZRUqefxXA0thT2Sc2PkFe+0WyOX3GKAawuzVha2LN6LjP8R
I7x3aH6fFtsVUKNvADef6nQXR9l7EEIkMWWDbaZTx9SPg5WXxR0GXHBro2LSr7roxMkvWdR2Gh7T
KHtlKuO/0MHTLYe8HR4M9oObeb9/boBXI5bkT6NR+uuyfkYW+GAydVdzVQBLSyCZerWa3q4siFUL
x+IIqJ6tkRrJdu6tkxMo5To2Hq3RvI/4uoC/+DELTx0/pEG/0qXY+y3RmsnAvEaIuF3Y2PyWbSEm
pF3vfWxkuWF3dzNwROLgfRHOlwuia+VaqWAsVy4HgK9cGDgjExvmlRHdNL7KQGcks15v2gTDSTSR
ukwFSB7ecgaHumU2+jd7wlXcJCvdrom1cG7AlbfJPUgOMhvoSIf9xgRydmOl+MhfnSjTqd64Rgms
Ha83aCxNhh8BFqVuJnY4qb1F22g3uPR4jdMvshfFQ1w54J2t30kzqL3NCNPVzTkPB0bgbbEwQ3bf
YnojBwN2FUrvmOKcZPDW+wWE0STYh9afTfiPziIQWZPpzPg48A4pAHNXfjJKPI9YOvPAfxmgVy5R
VH9K8PSyoWemJx9rSf+nozuYAFJA1UTS3KndRj9iRtyloIDYhryhG2InHJ6LJFm6jrzgZHnF2rHz
9Ax34kS7iv8pYEyParo7FrwzNv4En5jqxBw6Yqs9trnGYXk092MjjqVV7c0peBDgCpa+Y3xjuseY
l7+DYVGLtJzYHPZksesArgLxK5W+eWYEAb7IPi3nrCSjqqy2mlVQuxZz4Gkx/zBdOj2VYXywuECc
FFW4yOlzXo7Ohx6a1yrh04ysUuya0oMzI7HUtuZrjHevqhmcyf6I474f/Z/BkJsImMQCAxRmxGL4
9SyizOF9Ut7JVwhnlLMdIfUdLeByFVaGNtpInh0oYK8iaei9998rU/sL5m8SUTwyhOm2q/t77Kp9
AaiRKB+WkUQRb3Ocq+EQCp5Mbuw6cX4SRrgWQKKoqZ+0rKMysXtKRn4Nc8JSw0c1Dk9Ww86Q2MbB
ouJoGb3y4cGQXDYKUkKRdntjcL8kSVS4wJ8YJSZGxeZnHUIkkWWHg7KqlmbvPpehvzR67upEco9j
gj7YacFvhzo8uK8Y3nVZnLP2JI15t6UdbH0guBZsGjc/uFT7uFQqGn2xG8hCeBLZJbkUo9qWot+l
dEGpINhYU7Xy2DSOIoDbbK3trl5x+RaahzQJTLvB45DIVWCOu768ms64quPgHvWChreOIF8GFYhS
Tm3Yo3DuO9DF5ovv+ZtsaE481nQZkIaaGMnxJ40ep7aNPbKzcRqAMBqph5uIvxmP8YSa0UXLRnsw
krsj3i34jAnkI7etV/z/rZyTSPk26PlhDPUrlqNtbm+BA1YLu48ubWDRODqt8kgeGO7sOhpU9G5v
ebQbx+MBI9gx7pwNNvOdVbK+5damScL1/Jm0JTJXOGMHU3gozaXt2U0S1a8MsEt8O1eKddDOM7cm
x6cUzeeghxb/QKvZ4KHYOeYE6bLsLLs/Pz4qJ2Z4di2DcG2NwY3HfBXbgAhMGneLYi2Fu0+xmRQs
ZjiBQjvnHkBAjZnYwZbwSmqzAOTNn5bvDXtE4O38dzRkMHj9RaOptn7rlM64Ae9JENx1xv6YJ9da
HlEN4D8NZT2DB7Ze/NrTlpGofjN/rjDA2R6Py/lzHmW/HlqIgIiNHsNwCQ5Ip+vRDKmad3d+5yKz
wVlryAYkhnlUekOTQvkdFpCK3aS40vx8CXODmLCc03UoET/TsO2hpim7hy2jpdTj4umfdmFVnRUr
kckL0rOpCsM6eC9E+ib6/i5SzOP8e5UUb/BnrpoOTdwRr2WhPXFVyJ4IIGTZuRmyqzUk10QPbk2d
XatUHYHz8YY8FZ5zCdrweSKHQmfsTi/Hu5vLS2mKgxQILUz/q04/ZPg1CMBfh6G7j17wDMjuDpKG
iW2zlcp/NyO+burumouIMYWngPlA7RTnCXDnIonp4kP7iIxX3cAYO3xVDrdYo2+9CHbxmNK0gy/Y
xAFmBI+EJs34Lc+1R6zVrtvdWsc4crBZjmK4Cb4Ho4AnofDNJNrF/o7AgU1tvTVozcIzeIjrelVC
YhCGxX7mMZcVmgd+H8gJDAn2stR3auo3IpAnuN/nMTtYHlSxur2BjFHLgke6EiRwwP56+swNe4xL
eUCrvk2BxSIavMggx2wBsTOIN76hr2k0OWbUS+L3hGG8Kbj0+pT/6u9emdzIwV9yumAdNX5aVn9L
m0sEnF1Lwldia+9VTbMmmfprpr+F8EKT5qi0nCFwA3VlVZyDcjzwqr5l2MpGL36cnxnHoBOqsH59
brsMiBfRoasSIOVpq05ozBJP+HD49I2z55pfqRr+eorZ/Hg6lbMoX4WvgMsOmdV+ADS9DqiWgXbq
BVV9BdYA+rUBg9QnWTQLg5s77DFW1OOuKoO1pQBCdfUlnvS3oj9G8hOqWzOdfSpDEzydZFMXWbsv
VL9WfCjNqN0wpJwrfTrQnbFN0W7Z2szzZ/yIiMNEwhP09OBhsNoXqmvDZdoNf7Q4fKj0i7qITWVg
IjgOUCd1zLQjudhaix+Bj77Bu9j3Jvg0NjB7zU13fbir0nHZVuLLGoJtEpvPTajxO/HM+Z1kZxz3
NWLDbrLaW8RcLFYIy0OAuTewxNKq2A2IDBOg5iZfqrzPvjcqCA6O0z+wjE9os6bNtsM111QPvjEJ
3gV1+SA9GktKEtn+jSGM6GtjFZotpSrRLWqTK6atXexSBhny6YVyr9fGEWTnMZHVRTNwxU/JtS+c
vdY88Ro7ZdFwDxX1mRaXG3dLbT/xAryntXYvnO5OavqxBAlWFn91qBFOM1Zjqu2q0D3JGF46yxck
ncfOhWk/l1OZ/lM8eU+hHF9NL74CCMBdMe3JE/6IOLsOPWvH7M4dg0vaJ5iwOAsz0//msKLvI2V+
9hFbSLspZ5AUIK0x2Rr1s+m7MTLK3C4J26fCkpviTBsT77GySJ/kRNWyODnX7WPf7pIi/MHandO1
6NLHSokmTbfWpvB5DdfK3jSDSaR8GI+N8PdGDWYKdXv+Ie3UOSM+QYqxH3WfryoKchjKnzaTV94G
G5fPEJoK2ZjpUEg/bFxmC/bcSHZz46eMpl2VKxICkr0OvoWD4zJ2IMCRjqplrwPbOqhbIhOVR2av
oelWw8nFJH4pnUpbsJ4z4B4BatrY5K2khxOEMcMHPbASJZK7zq2EPQ0ecH6i1eQEDxZwfo9LZrIf
ykC9t3ZwqzOAenaMx8Gs7hC3UXukLhdRINZuIHGU6+nOsvt77VAPVfKINHl2AYgFJGVyvI0dxrsi
ThZlBgymAPOpa351aqhzDUV0Gaas3HgWrGnLqI65ATiQg9e6c3khNxpnmzCivJu4BGFzMBz0FeC2
Y5/TMBkCULBoQq/FTurA29cpMK6/a9veig6UuB/nlybhYQ279h3+EEQkEh1byWWOdW/ceQXe8klX
1MKkbCtkekZCY+qJzkcd3BrnFGaVPNzpbgEAGlpc1NJLPvG0pV+mIBI4jbqxQb/lYVx2pnqJffEH
J+VX9/V45ToallvZsvD1HIds90qgFU4iKPaNJs0MbTnIT3FFoWrvsUrFE/i/Asb0smn+ImtWSUM1
PfRSxz9KZoABOl4qrCrUorhBwfXt15bb13sIesOuGvAYciiJdr3K/I1pMMJKy5DXLV6uZaYsh3kc
EwPBGloNpflg4R4skcVITmXsZ9x+zsyUK6ug6AicUXRUwnxOOwcCAL8rY1eaSxUE3ci4Iasl9wIm
E17EodvRz4HmHhvVBtZoshk10cIoJZtFHhZhNidhw6pNP7P80ugJY6br/Pp1e0y9uj549azbZsLj
Vqfc0YEwvtTynkk12wFsyEhmcTA+Fm7qrwJBFiUF1bPSe0iefbLnIjBaxlS8jnhsDDdJT0R1+xlX
+BMQI1zRT0p6ZWr2yeipXZt4e2UmEwOcR5np8D89ZuOBlJyXDA562EKmDjVBUPaQ9ZlAH5AcHk18
CBh8eBr1Zqs7+Co4EYprjL0jhFO+a2yqSf1qn5gTpyoWoEw+JANDoSkjquE5eb0laIw1nlQN2VOG
wKirXYG5OulJe1gQcTAqrlRXntlX/klnCdaqhBwXQX9v3RenFL/0UYeUy6+IpEiCeNVA/KetH2Kf
A6oyeNuTdLNPsCbGbSqjX9bU8YGrkXP0kZh49w51ioxwHfdQVfX//afS89q9YVDcW3sRl19PN42f
d0+jBdC67c1lDu/11GmoATLWxmM25lcIRoKbBIKvmHUVPwi7FzuvNjIsadcqAmMTMlYHaXp1sNQT
0sKwMYjiq0wz+8mVF1v3l4q+FizAybeGw+0lQN4MzOoh5N48kIdlQRt1+xYVFUHELNAfkrmfSElB
+7C04xuK1kTWxlmQXK1OdVjAo2z1bxp/nBV2VJAsZrbLCuTQLIwlhj1I/Qw8NlOBQcShJO/GiYuu
twyKkalwKOfqbZAgzOJA3bWoLR8983eikfiRb43Kz5oBbQO3eu9zsnEEQ+Ikv4Xha2+WDh184Xcu
U/lu28aLaIbhV5nTknD6iyNwgk8zYTkMlp2cYdA0X+Uq2enCPEah9NgJ4IYp6g+Hl0MRaezSt+jP
H2GZ/bLXIaibfdT4dksrwhuWbIp62hYms9tEGo+9ZW2bChG3pjen685jWNFYXtk7N9eY4pI0p3zT
YRAma/lcQ7hnpBdsMpcwkcDlDFaTQKZZ0IBS8Q2oBrabQ8CJgVrRMd/apfbtu9ohcsqbJP9KrwLz
dgtBO2nTVZm1xFKDgOEojMMFunOdLsQUsZlly8kYJRtPmAC1xcSSsmwpTe4nuXOwO3ubtIiYIxYf
3iBe6+kcTSuVdj8yjX4wJ73x4lhb+HACy93T9f6UDrtu9D9GX4GxRUwyMnQHUB98VzN49qfhQfPz
UzilJzINJBOK/llDXlgOpGSYjaGLEwzJhuwrs82taTPiKgBpcs51NiI6I0at/dwHzq6/qnqbavEf
pT0Xi/if6A0m6+1Pa8X0ZOZ7l9nSwvCDG6vJTovTjyAeSG7VHjcvmoiswr8+FTV+X/EYuf7z/Hfh
m6Q+gluaUjkafTmgxBfse86Vn8CrUdircp7xZRI5WKsYYNo1u6Ut2VMBairj7Ik3Fsfe19wjvHRz
zISUqxvVvQfs1bTuM0LME9HLTW9Y26qRZ89+yHqeGhkToMqq4M/3ODXH8XfRW9vUAWxpTdOLPTY8
2RF3T5F+pAVkVtqTjNBGTI2JLwdV+EV2ex9BTyHGlHwEgHbJKF6MiZ+iyF2yvf64rsJsn+lFvZL6
nankHK7w1vXEZ5JnjEWqvHvW5tyybpZMQ6MwxA1l4u+HHyfIDzBzV9tqnjWQ3OHGSp+mVu47PcKr
4N6J8a7IgLCp4WJQawJCP/0Sqb+ef1NX5tckqvBBV289wzMtkD/G6LxnXPxlMhO1XIsTO0Kn6T0P
lXbo+KiIlLASF+AW8WVTCvc1Fwt0mbWLje4Re/hkcs9BmXaUtgaEHy7qLDshEXzLgl9pLIHW9fY6
Ncc/l6/oej6b3Hag6IX7ApDw/M8ejtTMi5fuwzgEGzViknMedS9j4XHQ5BpK+iLb3tGsyEnO+1x5
dX+evEUzZ12bkp1iG9/6Oawtk3XttOe8FY++7VyavDokJF0qJoqRDpl14GfNzeASa26EfPyYMMYz
GjAJ2bPgefZwo7QYzzx+0NzyD53g/9zn+bWx+al99I5FWXY7DXszvLWm6M/Kc4kNZ/Y+jgboNQYI
+RxLvYseLDMHZx93asoqKXoX4/dr02RPvpUidw8PU6XeAp27LIdxj8vuv9k7jyVZlTbLvkvN+Q0c
cGBQkyB0RmqdEywlWjjgqKevxf3brFqYtVnPe3rvOXkyI8H9E3uvfZ/XDsVsv876/eBRA8egtDWK
sDe9pzajOSGbYR2+y+OK3vOJsp0mvr9mkngf6MHqBi/49OWBaqf6Yw8KTYmdI9m6g/Mdsy9vFj52
t9qo2d/jub/YFqKtqFVhb/FZSYV5OMf5QSs1JwjI3MklCK9/m7v8TxrY/yBAvUxmccs87ZBFmG7P
7Pn/BOKY0RiuMb1dd0nxZ/d4C8Hr4VbOTn3Lt4zT95IYLrHVeKGs4BcnNCsAVd15fvLVfaHsYbNh
0DAGZxIhv+LJv0ntYoex9sVCtAyKZGjFOyY8eOfLSx8Y59gIzkpXH2ks7m34HDGTOsW2E+Va/gXa
WG7sZLgG8swhMKb2ucjasLEwZVTrL9SdUbz37BOLyzDIGyTVj61w7rkPHwPy5Emf3xegZ6uFM81E
CjbGLNzLywTieZP16i0yWfaaOv/6qwlm70nhihzjPOfiHi3qvkAzBZaFzz7uxL3v4MazGp2h1Hj3
/Bf1alUBzl9ajhG96ZZypWCHkP4UejoMrhFOvnsqoviqnZs3AMgvTuvdwDbedBF9+oS5Z5PZ9Z1N
JynT8cVjoKBw26wfRs8gdDIKvlfMk1PWruhpd9f2yyNMhUdH28e09rhEeMWrCCWL8T30PL0zAhBb
jSHBhoTNpdd9Vp5TZAcbN02/mPKCvAuwU4x4YL6lbsFFdBzGaGKfEMxeRTgOB1SXDM6SDawzmNks
yakSh4vxNM8O3NYa5JTcq87YFak8fOI0CZPCOSpGEX6+vNT4k+1IntZHthbx1wxKPQu4LicXZ/IM
RUZ5aEDkqVkJ+a1zWK/vFKGjk7rHsRL3nPHUA8C10bedygCpVlzfgdyEd8KXSuPqbk7sw+z313LE
h+a0nPNTPL9SDvNOrhGhunublP1TARsht4mnF1X5UHkPqUDOYMxsl1n+shVyUXtqVmikWfMEVMo9
ugbfqOuvBzUa5F3OHHHjMN9hkkWDZe149G+N2MzZtueXNpNPEvblRi+RR/EE1qUrkJQvwB2dCato
h4DbraPubhiOKdv3MG+aMTSWCg1Cbm+7gKnOwLu5ywr8cKPAGktV9vv/98sVzNf5aW5+//M/vmtd
9e388BundfW/roqt/9t++fG3/Uo//4+/8D92y/a/1u1xEFiuJS24UrAQ/w2iYrmMVBRqtOV6nuX4
jvPf22X5Lysg7iKg7IaiyGr6v7fL4l/CZlELfwRV8P/rdplM0v8NWsh2GYqy8C2LtazJ97L+//9p
u6x5bBcIQIr0lGuinvrQ0aizICRftX6NsYYVqEaqvSHpG5FKf4YnR3daEo2xkKwtauBxxsIWpRRI
QwjtC6um/UFfkyJnRaBeWPgDBizAOM/Im0nlqz9nrCKzmIhJ37rNRyy2DMTI9xS74OIH8qDEMJ3S
5lj1Mc1+YCO5asF8GK18DDKEJH5VYInG5bRgvw+7HgqAw/mb5B94jOvQWihkCYoOjTj6dfvsGYMB
MI6I/sVrR2q9qd5WkX9dZv5Cm20ezIJggAlYdmvN6KyoU1UzMJDApRCQGRTqVYcsIrE1xsnnJMmf
2CosOxljDzDGpuE6qDhVI3HyufukRGzDON5iG+1dkTjBUupotMrZoxlgL+7JYpNXkbczIjTs69Fd
5PHq9pyOPD9wCIND2hnBzi1hfJTVb92oWzAh3nEWgHMX2aY7v0o+IgALBOfJNFw0KlmNmywkrYJi
zSGhWoLAjQlGZqMH8jla1G+bUwVbgT6m/VAc2PTIbjwHTfYaTC8GRKYO61wwjz85fxBMTv6JcQR0
Qi4/mNZg6nGm9TIqzgsjaBaJ4q8cIkrfst9NfY8PwYlu/BZhe8wvqJRtExaL/TEyh3R9XCsO4jCn
SZyNBXVMNkFDCZ8zXB4URsb6S6EQ3mBoXu1QjppWmicabAeRWOu1Tij7KN4iAd+JMvrEtKx6YlY0
DQJqVD7w1d07Rdd6BEpcEPfmztcN6yLLPBaEoOjBoUBzsxN6vo3T5dtqwMxiMdDZdcbyafIVyHAh
/yfKT2lEny7Gmwbe9Gb9e3GR0Tos71mG3Ge0aEWGCql7+tel8mIazofRGz/QpI59XMDy6FBGcauF
c4vRpGDNfsrddGaTGkMoLrlcVEe9abtojP3rfqBRjbYyDvj4tFbIG+WnUS8vWIuAenTcWtkYbShq
bvyUgJmKmDvXv/Es/w3PM79fUd6mpRN2o/OYtK3eODaqYi9CyFcNf5WVnNY0QL9B2/TPj4yp5qE1
cRpaw6G1+htpe4+t5Z168ddDSpP5fFsV7nM8RZdm6G5t41OuTN94nCHcJK8yGe/n6eyCa4vd7sGz
mu82jg4xI2edIRZr0v2UPDuj2vHhXc2VeuhVetLDpYwQRpYL8XNR1Yotc8Zrtj1PsaQ4jbTCTylj
HFTiTbXxA7/qULx7svmCHcOr4RPeaPfGt+2nb3HHorAxWViT9gadzBwiMtWZ9hh9l4TsgSqmrD2k
sFrXeITU+Fl3oL7J2YNUebKxeDKF3BB2+WmwSXad4Z2BF5Ze+qWGIylw5V1TixOa62MTxbDt+rOM
eRhtU1+S0rhvsV5Dn/GuhIncFMljC29kAzOT6T8ySHZm03up5JbMZYBJQuNpn/IvSBS4w+2ufyNV
7TVYEZ45mmO5CvoH5zEt0HV2mpFWmiDPHe9bCxCcDQt7OwXi1LqCrpPHEH/l9MoMHZpshbDbjF8k
QsYNAYdfrED2Rce6o0/yJyUJ/IYj9wPBAEX4tya803Cc66DMb7xhjQpw/bt0tcy1C38wSR70MvJ1
8BUEuQ8IgYMf2/FTVVevBPcipZ/GW7yLHV4APMiNpPRyPf/DXkASeh0bvMpn2YEqus3IkKjj69Qp
zwgmrkaTH6oAD0fnYl9H9FSBtE6d1j823JfVwYhVYrZRjZY8BU0chYaambyYxlUcZAI20/Bi+cVX
KuG8WDguGZXSvrTe/eR/xet/LAKIhQFVt7Bf0Sn2JH3H16aNo3zq3YsHeE+v3wOs3x2ThpuxVwGs
fut+8BUpnqm740S1UcEUD8qDgzVIlC7xh5XhITF4k2orCoF9eigbbB8bVUul+j0v8IFKNQLVHUVM
sv3r0CCyoYkBl5AbbEoz9TovcHamjk0KHV+cimflGB/t8koIQVFMP1EsSZW2dwaDIYKSTp7SKHQq
+ZmW1M9Rpw40bW9EXxAruKBBGDLEGgTF1Sm6rPlzBE5CMhTOWA5mMRnGhpUph05NizbZAcpHZv8Q
FnDbIrYAnNZ4/pM7M+/Hx/eTJwnEiZq2g13AZRx9TuYes7NCnwXIiI7FZigDIQWVApFWizkKUDHA
zJfgbeiBFbCt6lhLoUknl2cpIaDW90qjd2+k/TK4820fdZTDmBM20qvuo8x4GSQ5PjLQHtZy/25u
RsCGqTgsiwVFw/VQB8fpO2mcBj2632/r+Mc3TgiaWDJAu9jqubrn7d1lQlb4qrnbbI1LHzoHgzOq
bosDQpTTs8fej/yvbdJhbxgcg2zzgVUS+m/4yfqU8cjvDWu6y9ZGHEcM5Af03B7gNS0znDKZegP6
s2pZvQ9hqUdrKJ4nhv/YqFZ/mfBhyzMzZBKjMzaaps1RjzSPVqQ4lBG3oJMquSPVAt1G7F+Z1gjg
DHeEEadVSKgi35SpTUZuItlqdshNxOnDzRk6MZPpYCFy1bM53oxqi8PBnaz9PMB0b0bEOom/qrFv
htJQG9CFfwSmskJpXie6SRGzsYkKeTGE9wBr00F+/134DIRUZ+6nbLH2cQ+aMTCiL4JheYER+Wxd
KgOPfdLRTiPMa3ALyC0nZLdV1q7sUcrn7QOQUmqOWROBmA1XK0s6TALrs54C9C3zkfhpqoI4tzZJ
tt6YEXNC0p6ctkcjjvNmZv6KeXSiC7WLg2FWHieOsEO7xJicYdsZKmzZS12yj9DmQxabe3QKb9RD
JL6rxAJMWpwta6DmI2so9BeWSKwLE58jlxuPzQse8FjQz0EfRpW21pqT7aAsNhmPOVA+GFjXcf9d
xdUSwkdlakLgThF9O130y7V/mnxrpy0MfflSQKJnf01E0pmneJPI+OhMZrqnaebOUbhQWG4GO6tt
jausLXZCmTb2EAxjZplvo55DDHdb2A4oJJLh0JnzV8Js1MD/tv5rTLtPTdQcKAiGE/ujh7lgQ0eg
9MaNTUGrF2+pIa/apUAjxFh9kxftY79ABCAP850toVckf3mcMh1CyxaX33Hi3npZs6mD6QkWM96K
ooAU5SYfHpv7FZNlTKtKom7vqapPRJyUWJPcnywNdpjp7zp85qFtMTjDmQ/LhYI149dimVlxRFJ/
mnPkcRCgGVlEDOb80tlWNmrmoSL6PbFekrQ4BI37zJNPFDCgnVA2zb3yiydU6Yjr0rRm7NVe90X5
SYbW6oyvWPkwgR1qQbE6c2Yl6fCkUPTQQPH4qZoMPgYhk/xu3QSYZ9zuBm7Tc0b6O2SP5RqCxGeD
2wAHfn8T4Hk9IoWqtyI3nia1ELPAUCBZwNClijToyi3/sqi57r2i2AuX7JzMYnk7tEdyi15wQjD1
zvsPL+K45PJFBzWX+6AVnADsHFigce0SXgk7MhMZPEq2WcQ+c+Y6lr2rYm8/VGjI8o6JdNWVwDAb
09k4GdquMXPD2fMDRsBmmOTLBLyjaA4dwF1yFalfrJNsf+YIRp45UwD00E3kzDyubbxyzwCMuLKB
pQLMA3sb18jcKnbgIdYHvEexvRAWhsaXfSt3SF7B2Wur4xy/w+EBHG7HKDwMDo6OYJxjh0cLrzFx
OGn0FFHHQ2ftjNCs0isAsiWqIh9oXAWk1qoLEFHtOZ3dLCTjdz1mKZkT0kymlKcpZuIgrep3gg7Y
jPY1me7kmiXmN5luiiVCT5527j3Qgxq7qLyY9WLsdcnwpKmPAd55LQ2G/EF58T2HXjEXc7jYQJig
tP9ZKTllgwEbQ9RTKFXuvEIJZgfJ0EqKdhcI5iaUSrDB4HecjJ3bDDvYwB3E1/UHZCSFTRWOECtf
mw+uqscotA9Lxt5vKJvf3u3O+TwYRNrO71EqnLDAjTnMC/bqBtaWHWPpbz33aK2Jk5lDJGOzc0f8
swwPjyPq27DJoGgEkRkCm0f+kZk3tee+4+b1sR1Xj6h2PoD0cOgVCQXImIFFsJ4W1hzwYGYkz/gg
bA8fmJ1ykbXzjjXCYRBWchbdkcD5fCeypb6JEyRy2UMOgPmRIeW9hJh6xmg8IoxpwnFED9yuGDnR
wk8w6jukBhwNU//TBc5urkjiU32bbQVS74k7dtsw8wCaxMZfAtRgUBzR96AmimrfJwSAoTyPtERK
Ob2bhOKFcgYChc2IC2XtPsCAkcbC2U7x7e+tQh8VlOXjkthQQmvrKisNxGII7s6j79y2un6MJtSh
Xl2TJDw/zmZdHAjs4uVmxiqlrq8Ea3YYI9BUCvBnkPLloR+MB8YQGdIm+tdFVVeWm8FLC2j1or9A
eN4ZiuhL4q94+oZZhOnxYI5EQKBViOuDM7YLeGy+LooANlQ+Z7LRERwWq51AIXVSTn2WPF1hU7U1
9/YWZfpAwS8ExxSxkAjKEMczei5y2wpN1zU3ZfecBB9I6VGiDzW2op5GqTxq+LsKWPIG9A0HGdRI
NS1iqyKDF9NB+eAgoJyH/IEYAYCrjbNV1r5VqX+wShvulVEYoe+jgE80+fGZz8DOp4+XdnFuI5bl
YzxtGRmbzO7ta7/SRy/ndMnd7glYT0B2hmxQPdV/s0Z9C+0gC42WRMMUJYN20TCZln2EkLeEFq6Z
nUqMl1jsmxR5bmJSt0BQVXC+OJ61ugKTQZZRkSPLQavJhBfZDLTGIz2tZge9IrW8+adaPN4Fg7ku
kq0tabV4Lc2WxefEZqjzm2GlNr2VHp2lb4kZ4o7FIGF4Lox+2qqyoPIs8a8mGVoivi/PomdyBSon
WurQlRD397Xt1FvaWGPjevKtnRhD83dFQmRtkLR2yG2Js5ZPxlxwvxbgGx2PuSqrBe+YMjLIghkd
NAANo6fodFYaZ279jhqpQjNPbLgx9gJPRAst8TPENhlBur3qIhur3nFovbdyav5MxetRVvW8a0S/
dZCiwvGo94vMoF0F8h01MaJ491yqFxkMOAqITmhRRjHrqW+yBrodHjUevkbUYfNP2mHySVlWVxjO
c8GAIW+i74yFKTCI58gBiKOLNapNJ3cOa5x/hhL9yE5IpaQus9+m1QH9h49x0rbJyGhXIuPCqpDs
igV7PwxpJxw9/snUQgPBebiXjTgDL7kXbf3rLRfPrI8ctU7ouqoNV6PiTkf51aABMTDkCho0scXo
Mx7w2Ff23YudzpDQC4BVcjyTLPGbJKNB24EZujW9Y90lDCmSxdrYQfxp+pchygCTvfZBlnArBc9W
DijMAhG48P5vVIxGL+k+wCNh54ZzumH/aDCEMSHcraBuHjIXwLtEJgSRLwmne+5eXnkSdbQoaVCt
bxP9p1+g25pM8ycHtOXg+MQVbU2caSOgDt5p0rxzRBJHmazIxzV0w0KT5hj8Lc91uQoyzirwEu86
AA1euvm2rFo/jJboIyAtdJTigSTID1s573aO4dJ5pUjH4RK3P2PWPlvFjGdYpM9dDbGThS5Dzt+0
7N88asJNbmMK69VjouVtaWZ/vTC/RuycsMzZsJEKJebkCCdpbyPE2AgRoxbMxyu7d7+dWFApmU/L
bD/oFIRmTSmfATyulRk2NZ7YzDUcpkLOgZ3Ho29nr2br43xZ/9xckuTnWG8m5zsxOP6+Mm1ONM2S
gfDm4zRSxAhDtzQ/ztGHmwPhuGAaWyAFsDMgHMBFGHdu+qwP2Ijl2IGGrA/bjMdhmpdd52ybRIsL
LEAd2bBSOOajmIvVg8ab9TX1YkD2OGzcWr0A6znUS692C46obcoDT21o7VG3v6ezT7cwuKjlX1W0
Qoadf2RA9zhTo9Az9V4tCmFL/GX28qNx7dsR/2rT6Y5mfoRrzHmH9Ak6RNbUbEDEOmBFNNN9m5Xg
7RpisTHc/DultZhj/3EZrcegRsk3DPS7hp9uI5Op3KRdDPJDsTXNxb/ys50fiW9MNh8q5x5t0ZBh
o6SDL3R6tmaGaxXcCfw/8VkgNEEK89VJRockz/Q7RzUMB+xLuzIiO/iooOnImuXTVWN7asr4pgNW
wXRyGWEKB9aePABkKob5FUWERs36qemR7pvVgVDRYANskKmwdg/1kHUM4ZctVVBKze38jfweXO76
YOz5rAUYq6Z8TjrnuezhlgeMS8Mm7d4MBvubZkVHt2P93voZpLBPaPBv5BvoSvMmscXfpGnC8JoJ
9JjIp9rMzO3gk6luSCaComdeFnN1kuKY5sRN2XXLW54EfwWeE0XcQsy4AlcrN1TCL2NGjCYm+0sl
MHgEaGiuouNoLVCgbCS8sFKIAtbHaFQ0pz2LWret7otqenNQ6oKokIyZsKJZQX/yiJ3Y1iQ7uux4
F7ujTQvAXtHkv/dOvPcjemzgLaTHUCvPBkKV2GxuQUxeEz1hExyF4s9NdyS+G6FXgpfMMXBC90Oe
lF587qy91MnPHKQv2ArYd/e+hywVNw4tfHJy8aMwmEZWanVXhh7sQ1Ss2XaaE6eu24Nh8MIRZHi3
ZCbODwoOYx1ckFDGLLdHql3Ie8RK/dmKbHzsCyVoYbHWRuOSTQyNGgkzsW9zNB6N+eHU8tmrtYYC
1O14RTjiRU6fje6LqVxKRGhPhZdfmxFeEdS1CDvz6YbYnIikJuup9NdSr47uzYFf/xLpm3kCpgdr
oU27V4mAf8qZswg0MCGfOW8Aa1MiFMIaBRvlEinEPjUU3cLBxCGyd/Dkz4Zx9DsjpjK6Mb0Yjmya
qT0PFBhYfwkLa8bWZZUAzDRmrxxKeqrLveFyB3ceTCKNe1jNwDRQ0r0W+L6KyPkE485QiQMLj132
3lv5J+EWFtJP47l32Yc0NhzQyPdsvveRGi7Jdnqq3uvSvJ+6lnpZIqYGe8GuHLoMJ+cL4wrlO/q8
aDcJ48xpwjxBxOOZA8yiPjvoOqU6ddPHqnG+CPkiWwPhH6IAjft5MDiUlgp13JrDndjBsZfurx1H
MIk7IutFSa/oJ/BjxVwdswndTTNQOncKgJmd1FsQzOQSWdiQYcWX+yFWL2aL9z3HQB1GkVqupPGT
qvhQCZz/8DhdwErV1vZHCW+ouOuD/itls6ZYaiUF88M5IRQPHAvSAy3L3WDOr3NOolwBazdxRySo
RcUqZWYvjuwodK3mLMpSbHP1nqb6Oh+RHkVR6VOVg6phtrNlzmqGg6x/IuOzze9SmCUKQ4iDdtPK
7GeSl7c6jkg3go7EfgY2Qesv6d6+Ji8zB80f/SyLh2V/GU4JYhSF9xqeDZPugNbKJp20BIJZMaWn
vTTTjTAg1Xoz7hRpW+AdwKTasfVRshZkr83xmSZ1qJv8KTOCu8gYn0eyOPPeXHdsZbHOZsK0kj2N
ezYhcD2AWizPnCvTDAzJ8XaT0OCL7IaKUGXfRHIQ5PDesSMAKPBsg3QOy9b+m6L+y4ogU0Z+Ddhh
iYDwcuKbsO8Y37hmaKrg4khc89M8vDqUupQOzv2o+KGM9fFGDotWEH+JMmiuJE567F+MSrLeAwPd
IupnRugEkoSTIt1bqNZ9m01WNCNdIWmcpWjT7crkXE0U4h25ocwQoc/ATYV0ABe+bWBkTNVZkGuV
6CDYDe130Mzv/gQPw2g89OAZ09hM4HZxgnRbu+NpqGWPpbe84Wj+Ew0ROCZSvYoCHe0Yl4rWv9Rv
VtO7Wy4peApx97k0INQgjT7lKvnNl/E4YTAPPOAAFMzJrnGYrkyYEXBSRZdc3896fG8IJz3O7Qwh
b1k1BXEGxMyyzhLXJNAxP3GGKyg9F4z8H3mlY9oWQmmU7I2DW1Bk+UF6Tj3eQssDjGIZ5bSnUdzV
oGW2aGEtuycn03tMiquKQxu1DPCSEZEcVbkiRQwnU17am2aGpTrN762Hb2uu8o7lJkRULQTM7PEp
XxK8wVAj5hTNQ9Pw0rWkOm3c0v/KHPYe3Wi+ciOOu1zyjyOHuCsb1GvL4hwXI/uMuNX2kS7/llWv
JRaLgU7n40czYzy0Nq7+am5vwEV+645WuB74VwY3uPdkPZHtAjjFwJunSV880CWjxxtvmyi4NNUq
pKITZlohwBpn4iHIWWdMypXoMcxN0n1LI3hqdXCH2pshT51fCCvZyDw+DPG1Yc7Vjghu0iSK4Xpa
CGxUhgUigHuzC8zdAptp47nAaCKbJ8ulsFUdkbY6N/pQyJ4ZIPAQS/gfkchflYab0DTtS5aYRyKs
ZOin2FeoNN5JRftFV3xjU3txE3O/eYywC/RF25nrl45MkbCZ3MJJkWfuxkOV0IXpEvUcM6tBmEzY
TYCaa/yHAgLT220aBqBG/aJrj5GPPw5UWryL/YUXQRU/pe9/aPwPFaNDEbPEXuwL6masPbkuEacM
xF8D5GZK1zv1L8LTjZogqjHBBYLleeS0MIxtL/Spm17PepdF04OOk68aqkLICmIfeM53UtmnxHev
nWAf2d2wFYZFdZquG0aMX91b1jq8S17xbFdMsjo1ZB9xW1Dym67aTzAS92YW30p0M8KJDGKV0h0h
iN2uWWdeYgJPLHFsYN9rTmkazA/KCg4JasJz7TR7ubLnTc/Zlj2vr7+IvRIOI8H8nrQM7x558pwX
+9p0CfGYHzxplQf61QIzg+uKL5cDf58lzLjiueHDm+mkO4O6ZZRZAeGj/0mDirfHHf3zjMvFTZVH
wBA2ibmbwNs7ZJ8bUp2TIe4PQ1TfTNFyE5s6oB8ciCNZWYgbgmwwVXXga8gvgfFjvI8+XPLEIF/M
7dQ297IPyQZQSZB/k5HsyiljTzMUbPaBslMvcqFjLjjLvrvEVeVfOBk3gzv2B1qHE1KIeuvxy9qS
QTHs0IDFGIoqIZ8tlOLg29OHxpASRgBhpY/IrhAkNawW2wlTMwa5DQR6n4H59fDvAOAE8lxcYHQd
XMx4WQvsdcz0sYjnnJG7ax+rycQmUjON1dozrupJ3OfpADhQFxM7PMwN/Fh47vog3iYTBf1ooeaq
xHUKrvtuGGHMdBgU+Iz1M20+eNPuYqMMZXDFab400D7wx4MQYNDBR9ItvtgLNltbbVefheF0e/Ig
ZOSkmAllsovtl8KXOE1bIGfGmAOEEjAduc78kimwlMspr7OXSnTgaDVtEdLnfDMW3rgVgf/RAFG/
cMFvin4ViIDBYSKjvOu8Tz+kcIk2MhtcvK3Emqs+qhKBYm5S6LhufkDvf2qTpYLDTIx0nK3hnAJN
TiFfU7Pdx559mBZidoeiZ/EBPnPnk++yXbTFDMIFkBIjHfcKO5xoZw4BxvbNOhCL41D0ajgky0I7
5XR/ORuzhcDrA1mOKwWufLaCFYetelr5Hv66KNsClQa/BGtC/CPgG6OT129roEqVmMuj59cZvqv8
JVCIJIXZ3GBhvuPce0MmxQ3psxCUY8MwTZ2V5T42Hb8Ke1F/nhAlaRrecTTHz76aj9Wi8HcCdoU+
Mf+6fM1tRKu9tSD+8aib5IPYxQvieTwgmOmJ2mWXq8xbp1UvOfUvzGHvCEaaTNnJv4iUxxEyuIfU
jp+IFLlyX/rtsW1xpapSZzvDLXyGqFxng/dS+Zy4RoTFzkQEOViGtRm3qAW6y5S3BRLuoDhF/bkj
NoYKJMoeS8+6mNK4xRL368/lfBoC7ApEBL2lxfgN6R9Wa1SccZoOJW1LZB6KhGFrR1JmJHvcEd25
EbRNExaSUz/KQ+lhOjJ9K4UOxRJYKUX8jl52k7FSyI1ChHNT3Q9TGkPlAeqKFt/fWHmHpLST26Qm
b2PmHOmL5pqy68d9sSJC7SKsAH7TvvaS3Y7LXb9J8+BmlhwGgeNSTXn1Nda0TyF9DorROOpg1LCc
06+mD35yv/xLXdyRrVoea8PeF+70qsuJFThvFTZ6VtIcN8ChcQyx/zLSBXNSupxwLZBG7QxsAGHH
m9K5AqF6N06sP3XvMmotlq+EPtWvGbSA/b1TY8Y9lFvtltAQRLw+MNq6gyyECwsgOf8pn6oYUW7m
bkxnSS+DXX5Hitjk1hpiUpp95LL+Z1RZnyV619DWdbMxX1FywUQ9RLFqTlPLR7RuK3WcH3mf12Vm
co5alujHZcz3i7LZDafE3GUjnt1VLEtiBM2mvClNLh5R9dEhMPeDwnPkYTNhDmp9UhqxfF9mxhLH
ScwsX2d2+56XvLecgIpelLVtRmQ6yu0t5lYTe9u2b4M3CwQlbpuwGjIGmh0amGXeejl57CY9SR4D
ptNsLS+LPdlMm9snVbt+aLIjD8WUORt0oc7RjR40orq4nSCVmWTVSSIaCfDaTj7K+1rfDLGDhEc+
eiRujO34Vo8VF54Ifoo2P3JNH5doQaDnptspmh91Zf2ZVIl+lN0ONsvfWKX3pPc8qxRtr93S1ae5
vh4Hqz9yMOHtuHBLDgx2Jzf0cbjQY6cvbgIo18qnHbt8dvw3Wax/5gz9HAlU5LcEETw6FMwhfPBx
w3hGsTqx1pCTVM+rtlmos/FiYoI/eTUwSjevWdRCMetpELPW+vWAF+5moe5l40HFFeR0NcO0ywiz
KMd1lGv0dlhGhCFEWU6RtXgXe+XezEHF50d3jFkdZTCT2H0RG8BqyUHeeaRvbVZVUjJrMDqwDHIb
BAWLyiz+liL7gFoaMzStcNJFGNZiBlEDuvEzgIsXc9LdTgypenAz/PNV8WsHVfnllMuDV2nzx631
ySuq9447+r6glqRyHqsLHp8pBuJL6N0de4T6mNJ18Oh6NKBd07z0qX1yTP9FlDy+syGnvTlW5zae
s09lFPdTRcMuSTOkXe3qvZpwbTOxY6e/3PXFXQUK7Uor9YVUbSsK3z2zhuB+m5NfgDCn1PLam1Ve
FtkfUQ7OvV5opyY9fPoNeWyelZ94pf1NzmkKzyU38fk7z7Ekk29pmOx0axJU2vjmiRP51R0aYx9k
+snKiXYYOLxPEW/gFHX57YqBgSUYb9u5ZfCyRHPISARXP8jRIBfMDiF21LH+tCL6WXa9fjAdTK2u
q5Isbc8xet65EhaK1sY56jqFyQQ3eMOe9hTWrQ09ZKjIJyBBj3HTfLWkTOxIRPjsPLBgiRP9EBj8
p4V6WU8y4Efz6jy1Vg/qGBdfSABWZ+q4elQZaO9hnyVsAudNvPpYkSKMq681xeDqr07XGcurt3pf
U3N1wdIszKsvVq0O2RirbLd6ZufVPSuw0bbYaRlJfFfYa4EGspLzdcgKA2QaDlyfoQIuyOiKlOL9
jEkXsdK602WLp1cHb4eVt1w9vUh1+CBw+Y6r3zfG+NthAF5WJ7BaPcE15mC2+pwT2TFdXcPYC5Ao
YSQuVkdxK6tr2x2fHazG6BB5yDEfw8kKNuM/fuT22Vn9ySQw2uh04oca6/Ls3pJB4oTm6mmm3rxo
TM6KGmzB9IwvCeDo6oMuV0d0s3qj9WqSxqG6rK5pf/VPj6uTOsVS7WOtBvZpoO3FbS0TxrBE98Ct
ZIDrYslOVm82CTl7tbq1oUwf+9W/Pa1ObgbCPKTwWlaPd6FcOogWSGxltA9QsPcxcVkcPZbgSPbu
ddwfC8O7dkbzhHZrZ3beNRE0J26X+arDQN5iN69W33mKAV1InOjV6klHx4w+Apv6oI+tvi+wrpeM
HA0TLdCEqT3n16wwuePpDDWJo5sogqHZxE8T4YGrK57cBr6KgfVd+s4nQlDr1Dvf/8XemSw3rqRZ
+lXaao80TI5h0RuRBDiPoobYwEIxYJ5nPH1/rkzrrmqzbqva1yLz3iuFghQJwt3Pf853kqprsIsS
ak2I10PPQvbrnzqxe5f4vXySgZV7lp1es0p7N0wQ+3A1ZlykLLg7WOO3Moxeo859DqZztOYQrg5r
QxG9ZuZfd+635hLdzXh+Tlr0RsTrCWT/MVEGBzogBCGQgRLIQAoE3QO5gRbQlHIK50wh43kGQLAA
IpAxEiVkKmFznmisbQSwQJVLis4THSEZGPnPJrg34A0clAWlqUgzuNsI/IFi6RsNBW8GizDTQwwk
gdP/ngQhi9MzsNMvXbIUcAFCwgHrOErOQlxzZI1ALwByuJfGFkhQiz+YNfObjNKCa2Cb/WqAb+jA
ONTgHIZoS8KP35X9rqQ9IABRG7h8NGAgJrN/LCxL8obAQBJqkQ0yosq+EgASrCl/LUmUGEFLWCAm
MIgwdAA6QbXswUTBTiWNwuATUoOnmMBUtOAqKrAVhcRXzDsBzELSXXoccpMLi8C3mq9RHJTQ+FCq
/mzW4Waooo1iUrsuFn+aqBKkMsoFnqFzOwbnGL+QITs5Eq+Rww7VrhnQDeLyewsIR0kCxgXKMRAs
T4F02Lb+1VjaqSXmIYB4sLUG6FEB9ghVfhLQh+TMCMAfQjo1AYFMToIyPb2PAEKUktzcSTHXFugQ
kKunFpRIWAFT/hjAi9SSM6IBHAkAj0QASNLubJAewjDzM+e8l4IpscGVLJ8kT/8UIEz6yJsAmmSA
TQxeFD6C1NUnngB84gBAKQGhzABRZsAoceXuc0ApNsCUBXBKLZ0zBKu7oMJ2295LLSays6u7/rRU
9tHqaEF0522oj7tgMlYYt1a4FDZBe7PZRHUTBVk91NF02UcomUVO1agcS/9US/fMSrhRB6KvBBgq
PfpJPI3LR7NAAROfbbR3SaIpgw4lfXkIw9mkmbatIUwlmn5ta+WpWMhuTD74/rsj5neHQ5jC2yjJ
Nu5MCWIN4sl41/hAyg8gXrVLr7cbi5adLBjuuj2/FykgHFgb8vsuZqlg33cExPT6U1x6M7y5RXEt
5uQ+JONbm8bnIS13uts/OI2sCEDSO2sfG6194Me7A116Zl1wmyU8zDwrMxMojL+F2j+VVH0HcWWS
rFND9aoWGOQzOaaxjtkU3+eIJz8PZ3xc55hJltG33tBA/jGie9S4Z9ruPuVtxBkshhnai3z2E6Tc
KoY+Fd3lncR1CCrBPrHXjvUxVtewSd9GCs3o4gCJ2k7ds/27uJhM5lXIR4N9cDae5/LaagT+cgp1
r6J4cog5jXG5blCdwBosWHaQHBpviuejCpauS5PrRESzphj129SXxG/E3a+R1p/r3vls0Mwcmg41
k88UI8joqlyyxYO8uHb6+S5vc/KPMtt6ZQL0NIbhWWMNyUZxIj1yrwEaMbi5W2p8t3CMhUP4Rh56
jMezZnFn7OJ3JsjXfrDPWRa/UVNwMmvydv1Z8owGe74WhvL9i7VtdDcU86mVzH+Vs3w+rnw9B3RK
dmXFCF6wgB/PmGnMoLY8siA6GsnPaG723eyeozZ+M5LwnLfco3kowW+QWOA1qvOyJCdJZhJTf4ZK
85BvgPz7c6M90QJqGeEdJ9EBH9pzNKb3Oo5BkYDE7pIPYw7fJguvMavej9iyyMuPD3lFaYNzmuxf
ktDEofne5SZoCmLWOOzdPGcXONw5/HP4wHXExReTeE/QqeGgE5rs76rDY/XWWX4vM4Nt3fxs+gLv
cvw2UxWUlctN/lKLGV85vrV67RvzcmPk+Jr0/QOH7uf3oqPan7o+soVlMBy9STRTbNufdRzdBYW5
Rn+d+/ILlvPeBkbTjLofOcMGDp6L+ic5WiqlWNHS400GSTN4uUvxXxK9yqeQ0wvhdMdBCz7lJ4rX
6qz12vswjK8ZDYtDcta1GXTerTWGx9iYZF8J+2kDdeI8+pIAk1WBapTX78tGHZ7y6g1p0y107Aso
uI6pHNyqe+Dp+ViW4Z4o6juWms9SsHu182udmZ/YNfwpER5XJgsE7LI5eOplDq+pf8p1cjRzX+YT
Uj6RVTLeIHm+9lSIivDPwC3ZhIxuKmLvqMSL+DEGn9/La5GGr73anccmP2klBLI49KnN+jKN9Efz
7izNLfCCJHg2+d85GC5sdB8S/kOR9DkeeXTRPxkenqW5j8FWS2c3GdCT7QwPVU8+gIheFdM6NvOl
d4FyNdOd427JoI2CD7kNkU/r+210cYO2RJIMnGU4a3l8vuEGb9/P09L3yvAaLurvqA7vCAjs837I
38Lqig/uwDfT2rtOSMiTe1lIKtpMP/RIfc+5KJrJwu3dP7s+IDCyHEYsM+46a9unaeuXhvtWLQeM
6ew+Jkc95JGHwX3rNPwEkJYXw8I1Ungq37bLpxlGT7l46bo8ZW2MpvjqqvaXloeE48OrxYmK4VH4
ZuTC67mDhoZyb6fCa/Ga0c/Bq8X+tvVpnjvR0uAZinqqoS0Il5ZMsG8Je1KbE3si+mNqK68YK3a5
XR4YfxyFBuiCGHZMbB8y+E2u7I2bb2E7/Ir6alXGtj9a4Rsw+RaMtnkJBL3uVX4ybJlk6crrWHyM
ifa7zxT2STq3xep1Mosv0UxvuWH/acfhkmeXSXHvhGihpBjkiYfXROdumzrHynB8s6Q1hKGFFt6p
oXixCtmGbm9toJH9XG6XetrNzijB0tC32C9TNilBQ9XWkT3eSF493A/MRfhY/KAzj0POD2B1smGA
10JfrWfslXEwc28wV4XbH5esuBqwFKHDHe2ESqeyO87JrrF7H3/2RWWQN2VedGWRiM8IqNss6I+E
fY7AfjYdQnWnHmKgd0FEudX4uwJmT//fPRPvfOrjSx1DTSTUhDfFscIjFZaHLhwwQsPwU2tf1Wdq
5MKNiiwJ2BNH1huUforhaBRTOtrayXo5EP274FULGCDrOW4psovZuqn/MENleynWY8gWBq+nqpb0
q4JQxG9R4fAs08mTr7PcUWJLVN3wiK99X0q87OByO5j3YkjPoaw3F1+J296tPr73yXwjbIDltfJd
wT2NQfhQXbIivTqYEMmHMcxZcHVGPJOQUQI+CUqxMRINv0KuIj3hjtQPz7IbHoaCLRIEeOW20tCs
o3qANMu43fBw6Uc+KzlvBjkuJfaraT4NEdBTE4fYxf6MQxv3dHWokbYmy/1jtsVeoE1YQvNnBLSS
QJLr/raPcuMaJiEDaMfXuZ0N6p+kpYAGd2Vn+4l70gXWHErcuimlJYfwD/PSkq+5fBL1ttwo8lny
9bqnHDjLX+oE6AltAsNw63P43jZ9IHlBpzyXF08mJCeS6s8CPkqHcJDj0VU46wOg307h6PG3riyP
6iZPZr3jGZbi4uwNpdhG2nIaEG+D1tkRkprmFQjVjW7Dl5yJBKUoM0HUrgEgrttLlQwbJ57XTTCv
qRA6BIH84CqranL2QAAaUPEEdCDJ5+qFgNh+GfOdUUd+O9drTcww4rIdFWSAJT0IJi84TDcpbbvs
WtaMhkzaqMDgWyhIFVvSUf3tcAYXfIAGfqWgY+X+bWBxxSnAdYrVFbClM4PVOclXgH+T+2X5LuSh
ifjfUPq8rBnp3Yntvyn0xdiuenIhp5SbSXX38SI8VIUYQTS+D+DrFKPwOfV/FpE8qkW3PDU/k+Ce
YGUaSnNvw3KdLoE9XXH2f1JVQE7tqxpo1XU8Wz0IPvpLCWyvnV7xkh1hJF8H3AUVxNS0es/qbJck
rS+vAhgFJ+43dKWXv0YLqUbo+HLM+YZBniE1Rx45GbVkdGSGtmHvXLacaenu5YLX4cEM52ATTvau
SRHsR8Ubg8anP4G81t2hX/CFU+4JlOObOUIRbeOz7aTg9qZfgeoyWJ73Gs+a5Lxp2IyYc07oYt0Q
bdE4rrpDuiXhQeb2Ugfjg4HJVUsVboHqSVQjJlVzhQf3peDuZJDYkVvTOkTgWDzSxqdRCE9+mxUd
BK2zs3uWNeIvuc3dFIoP1cVUEpskCDko8N9xDh4U3KNTjN7QmRuL9ldTOXEieUmOY7DJ5xCVIzpP
FtX2dbRpKlnI6m5ZgTawrjbkpGRKiPTwJmuztZLPa/llYHk7xQ58PppnZukDNwNpObfmL+mpmDEy
kgv25UII2/o2D/l1bk1or8Kb3OigoPdFNxSB/WxewgGzYImFv3XOuWmDXakucWJcdKfx1cD1k+hR
McE1Qk+EHgm6TYdgpbT3MbgsM6dBUfmzsvjWUn9WRnirWPZigFuROGLwREGDDw70olBCv+FbbQWd
s1hB+6eik1trTOZyaNYkp9YDxlAjadat0vjBNGyM3KK9fYZjAcMsHTc0X+wcFQfrFB0TXgJ3JDM9
b61RUHbQvVUJbxwbvBiLvDzNcWIBHGc/GOm/x0u672Ed61/yonJq6B4YooG1OBNoZ9obaE5i42X9
SbLdqDKcm3R4ddVWmwzv+3Rodo+Qo0yaGR91pR66OPIVDTh4tDPHYlMJdDz9OHOpFBwSHRLOYviZ
CwVEIROgJjuB+NnWOzU1rkIngWyKraFwh+kHjx/Mt2NHaI3bDsA36Wba2bnr57Wzky9T9zc5Z8qG
jqANgzaXrOH3S85jteayDhjKoS2ue9peUX7lkwTuyu3f9VEcXrhWfvR8zUgj2kXzPQK1F9BmXQxs
AvhnEgcbfQRJXH5mRuBZpbOblPCmmwaV46YHsv0WK/2xJnOIQrbi3soEwQTtTBVb8FQWnBjRvJ6i
cotL5qWXkbxeRUqoPHljHvphS9ciZ0hek/rwfa9WedNd1acmjUGQ8JDmN32Ehxa+Ha/GnIAmLwtv
tKKjqLiCh9hXbOAd4Qg9B4dS3HvmoB6yzj6nRbZP9eFZMYZLFzhQer9LOSoT0me51g9RYOIYdmUx
KZEtoFv15M2FOGeMxvEqHtt4gIi2/O6ahj+Xo8jE7/JKTgHxkrG5LFV2GivlZrnstUyMtDhX2iY6
LgMXHWgMZtdbHGMvWlgd9PZDHxlVUcdZaNU6j75sznWQBzJQ1YlzKKrCwz/toySt5Rtd21g34nw7
i2Kf3QAd+mn2GlbArIV5URVDgj32duP4MHbOEHP2sAa2zaz6AY2XNNivYQMc6rq5YO2+BNmpKctr
HBdggvJ9Hk6PKuXQA8x3it1dY2Y7/LLHXInXicEjYbKhzZ0eCXZAvA0gzdf64mxnWkgEW25nOXYz
LOSF4Heb4doya/N3pieGj8OoTKoaqwosKXFtEuoDsiF4GrqCb78yWu8QTE4ERqpiQJxzEgjw1P83
PuQ/gw+B8GFaDgiP/3dFxaFsy+E/1FP87x/6F0ZE+wf9D0SndEuDCWJJIsg/MSKUV9DZBmnHEBaP
Yor/UFLBfFa1bUeohqnZLsUW/6ekQv59fE8lAqDqhvlfK6kw6buoymwOy2L3+3/+mw1GxLZ0Q3MF
XSYq3s7/CyPSDZVj5iYdqkbu/DEs2z1icj33s1o9e/02JEv9e8npLqXF1oyrZm847nyjAU/1xwyg
JqCTbZs5Hoi5xFMJduBOaU+NUykrjLSVFxdx67fN8pWbVvZmm8cEjt8ajX8HAmjU6YQuypPIwFXg
kzwNGgBvva1Lj5x4/+JZSIVaaEYv9UA5hKa+izygfWd0w529zB+8QNQqkcrFMMgf1+GvK1mDb79l
qmA6enL+/j+s4uAwtdRHjJ69yVDAFXVL/mw3JGaG4+xeVZcayU5RSFG6+k1d6Nx06achykLlmaZG
vW+CLWUjsTDUPShU55paFF004jcE+cpLl3XuOik/9QEUqEWHlztBOVtclR8CWFrb9maO7W4D5Z5F
oQn8vEuSQ+qIgw5h9KJrw27pGtOrVHvZOTL1g4KOFj9VO9AaIc82sE/ZSOcb9W/DGO9CCixe2BnQ
s1gP2dZYzD8wzjcaSX3fGVRWGqe3NouRfrRlQ55oyF9IaOljQ2kieBItjN9o17HI5BAhTrJ6l0OZ
Ic40NhuLTNVs97iqcUMN1VvbWzRGEwCwbOyGMfRm8hPnRXeOs1Lbu2SCFJVx+QiAErPm4hNHjiEy
JgU4u2OMzNBipeYlBvYCfrmqcoacG04fidKzcJcMoAycJnFusAfJE2sVADkwB8AwzJ+hpOBgqtDl
jPah25iOq3TI15rW/TDrEsCIsYEsicvVzm4zDmujN+lVhiKBExQEAuagLL8HPR6NdsBebpvoFgWT
O7PWqAItaayLUEux7q5zx/40SEr6RiVUHNP1slJnsqDjDeEHmymFd8HWLbM1l+gakXqDeWWdcV9P
ub8X3OcF9/uW+/7M/T9mHahZDwrWhZT1IWGdaFkvYMCXrB4Nq4jLahKxqiisLi2rjAT0Y33bUyQM
kMXxF1YjjVWpZHWKWKWy7FVlzcpvC+vXwDpWO+VGDZe1ya4mWziIdKU3yAo4ih11iZl+DYavhkMS
/Ru+ziaytz4itT7IrbTB9nlG0TeAh+KoPBoRHNwOS7JWnsYmunM8PTldDfIcNmTJMdRNkTmLjQBx
mCX6b7m1xnB+nARHnoQP8jh7AdReHbOPw/ofsg9I2Q+E7AsS9gdDNrI9rXYZazfc56cUGwTCf5jq
hwm/gUojSUUwfmmcHWXfPlI4+5DkSFGmZ+k9xQA8HvuVIfox5eOmZBdT8DZY7GpmdjcOGx/cqTK+
RonidmQPJL+Usyfq2RtxDltp7JXgYGx1Xq2mN2i3f5sh0jiW8HjQbUW7WmxE51obj2AnbvLruS4u
KEA3sC4EwBXP0T97ffbom9zoPYJRivOMf+Zt5WVVCaM+9nUaCpoo/qkROq9wl8QTBB6+hhiv29Vq
GFxM/KTYdHVNQcKKT5MfMUxPrRfbHTbIL8qF5HdNSioQjPFGMC3xvDN0fA680yUkxZF9HybF0UsC
6nA5Y7tGtUlTcbX2VVZt3Zh2TpU3Y47OuIBajWsP+UY+GIiNjJpQcyqx6Ce7JP0hqph3Vjuki/iQ
z9JCaZTU/YitpkOBmbkYG3bpm6LbKbX7R7BhX9i4u2zgDbGrFwPjBXw/tvfG18BWP2HLb7P1TzkC
JBwFJMW/XkA4lIgFtBdp+vCG3W7dkFU0bGQHjJN5cnQ4vDNr4YA/bSYOHjYHEJODiMKBpONgYnJA
sRcaGaGjRmSVNaIE32gCXia9KrH9nRCD6aCJufW5mByW1UKzQIpWytA141t0U9+suPuUl7J8zXG3
4Gy82uZ9IqUjRpJ5hZcUXi1ts9FD4whmcBSj+PWScjQrOKI1HNUqjmwRR7cFUZ6D3MKBLgRFHh1m
Dnlgn9mmcujj8Cc4BCocBhcOhWEkDfdfJUfFkSNjr/iMfc+hE/gqB0o2iZuQA3nOQXPgwDkUzaqz
uP2hSDCMIdSyNRKKDRhLUjnp97py4n+cljcDmQpWtcA9Me3E6sRhBqW9Ah/nLGxZ0QjCBbiKsZY3
YvnfPRQqwWqtcDTmQqCFBy2Qz2O4UM5dZicWVG/Wjy7gTlvWkWDX+95qYxW2OKSTuDkR1/cxP14b
DvHhxAsDi5ujvc4Rv+Woj6S+djn6CySAirM5goCFMKAgEDAL/YUPfaUhHAgEhAghwUBQcFOUBRuJ
oQ0hWfBpQHhoESDkRRUhSPQIExK9nyFUBAgWLsKFw+slEDIGBA1ZUKDZtQ+v8Nalzt5cMjDM4guP
ISxNyz0pqoVZiPsmL3ZWvcuqmREBxUVICRBUWoQVFYHFQmhBsR4c8hfMENIvBSmmQpJRkGaWs4NM
MyLXpMg2aXAvEHEUxJwSUadD3AnNwh8RewpEn3aJKTVoTY973Z4wnuVulHSBbYoGOg1vauncI3Ve
jyDaaEU8LkhLsmMCt3KD4MQgi3+T7SotYpSDKGUiThGEQiMF+fJiIVy5CFiT+ltW19dMGagbkfVO
6kz2Tyo77IH6iMyXbAv3Jr3alANvSaZuSR+tE1Q6WUkTKtV+TNDsl3E3QpRNibBplFMOskGK7H5Y
VgfDWTC4Law846a7EGKQxa14KAkzCfpw8hjxD55C2jAFwdLHqWd2tm6nneyaG1GG0iESv+mdXasZ
Xrxl9L6akQ3lnRljxapATuz5lUrkxUx/8qJgNCYF1SEEIUL2iJEDouQ43AwkygapMmXTYGHUmeh+
TrBX6wg2EXqo6bp0eMPQ4euRRaatC3d5AIZiPhmG70giBFeB1v6RhTUt4mmpBBt55dCL5P6ukFfl
u2Ajt/LRXAnk1xkZVj4ZEukHPC1r53PuL6r5GJFt0QVPLTJugpxbSF03ReBtviLEXkKlN7qkkLGR
gQVioV3ZL2PZPbq8e+qRcjOL6GgPvwQiss7NIEJUjhGX1RE0JmJz+Ede3zkCdI4QvSBIB+JKwsUn
Yk1Qa77ZyNYp8nWCjB01voWoHSBuG4jcFWJ3jOitIX4zHJYNGjaSeIU0TjAXR29MV4u6b7N6n5f2
NnTri2UQekD+UMSfPMnXYFY0gzUeFxGZtCdTfE6cGcmb7lwinZZacizmtwXxXkPEp6x4Q2x817Ip
gUS1od/4IRD9XcT/jiGAYBjQxF5ySVCOxbvGqKBmZNCNvxUGCAmbwF6lUYuzPPINhuhjxDyih5hZ
0zy8yqT+ItWGVjcuBi2WM095bo40Pp7KTBwbosOkcyECdUc+jdJkv6/Naf3SMPqQN4iFUcjISERh
NIIXyncZlTRyZMIHaCE/wCBFYaASAU8BG8GQBWP2XmXoMjB8cRjC0OkFPJzbJ8OZkSENVeOCkU3N
6IZE4zFllKMw0iFHBbotQo9z70V26Rj8FAyALAZBMwOhmcGQpbMvY040MTCamLExPjLlHAnH6UmR
gyXdvOhy0jQxcqoYPUFdpyOA6gZGUrK5JR+TW72kO851K3eYPbWMjkEBzL4Yd+rivioxLwI7fIV7
qYHoB13Rn2lgJg50KgymZ8N0oqyYbii20jb5FxQuBmnQ+u8DgzWTARss7zdbTtxGRm+IqOueUZzJ
SM5iMseATmdQJxjYOeVTY3xn0b7LMK+XUz2X8V7LmK+IvJlbaMa3m++YIeNAuRDmjAcDEri8fowM
e0aHDSPEVo4SW+vTYLSYMmKks/m1YuQYMHoU1r5hEGkzkDQYTA7iR8yYkpzePWJsGY6vEUNMi6Fr
KoeaDDd1OeRk2Nkx9Izl9BO6FD4RZuyMRTl9VAxJ0wgHxATeYX4W7iUZpaM8u6pJ/mFE86POq1PH
wHXkwMD4NWEMy6v1TBjLypG+9CsUzvSY7Ylu679zqTwp0GGgW78bDHeJPn/1SGcVmb+J4e/AELhk
GCxXLvk85W/hMiwWDI3l0xoZIlvMkjlZKIyWa0bM0vwhGDmjGPryx6RXRP5Yymi6Y0QtGFXPjKx7
RtcNI+zMTa9kAlh/rU9oRe/G2N3ZMX9UwIegWR4KggAN8VBqe3ZB3Z+btntCG3nG+CN6c2HHikhY
o7SNWMlS3DWG9qXO3cMNrno0UTwSUWbl22X/OjG11536POFJWLCftCkT4wSq5fieB8FDZxvRBB07
6V/Uu23Tofwxs+OMOvtFiI/MgpCJHl9MzsMWA8EzeqHM9upmG7JZt7oRnxydHwVdOMAmdKwF8qKQ
9TiJ43zKt1EhHbdM063BrIAnYca6IHSbJzfd5FMQtvIc9OxUNT9TDA+AMh8DBgg+zU9c5kxfp1uM
QSLCKCG/52KcIPIEpHe4E/q42hgrMGPcIzpAcMfeAaNfu/ZXpVunsSt2JraMyIKmjk1jkSlDHeMG
g9iPESNHhaEDU/W7Yo7PCaMH7+zdLsl31qfvkX6vsBF0HnDwzzoWB8WOTqFyUnQhoThr+cT7XHkk
dXDS4vBN/lJZVO8bDRUxPI7OPZ+Ta5Mzuu/y/Rj3D8iGlaYdqtx9fP/92IFgexK7eGKBusk3GeLH
qnHGK4HG67S059H+pSTGST5UsIhzhUFnicP3alKeZtGfNZBzGGtsDDY2RhvZJNZgvCkx4OQYcRoM
OU3xz8umdoJHZ7Vn6VcAF3pX+A2m1kMmP4dQOeXzUWkJLPDAcqz6lH80jJarIpSnSv2o1U17WI/3
Ko+uKmDErB2PlKNYmIoy6S5qsRlR3bjWsR1ZxdNtrxwdHPDOs3uRvxjsrlV4lVtTY76ov9KqebJI
jJkXVtl+jBAzgkvafaDGR3zKgnGN0vOIeQOmKATIv6rs7q5ZwDhyQWEVxzuN54h5CILYzc7ch47N
KsJulWG7srlvQWZ8l+YPJbGOJP32CzatBbuWYeF2SzZBKv0Q+EQwdQXcQRuT0Ge6SrF8wSt7juwM
aqxgDpYwrs1dh0VMXnzyilLr8NyI7g2yw11+onozuLonrSg/AyNlN7hngiArn1yVD0xGPfEwvstn
P8/0kqkNko52kd+PqIAKc+19MsuzwCxd8T6R51Nle103vhcY4VwdmFqYndPIfRoadJuuezj4GoHP
b3LphTeaV2kqaRQ8Z0a3cSexwePT4t1Xfswq1n0iZzYRTbPOAWu5j0Un7qxiqQnCVZ6rB8Xs7t3f
JnNvpDo+KEvQgmtnErOJOjI16RemyR8jhXBydTCmL42auIK/Qkd6wYxeEFB9aTmvhhme3EA5LI56
VeruKZ9ThN8IgJIvlRnHrp+y9Ur+jvLKRsRn0zvv5WdVkNvuUn1ftAwnIjqXZpZMWnJAoT8KavAK
6vCclhRwfWj/5SkzpvTaUp5Xd/nJpEyvQ5TSYnkNaO/y1Y3sEUdP/lFRwte5zQ+TUj5zTL//G9Fm
eWEnTCaufo+b5qTJOr/0Y0HYYdGj0JK6P3XydeV3SwWgYG8eFxywqQak5/T63VvmUhrYsP3JKBG0
ZZtgjTFTEnGqyd4aiIqUDsoWOLlBnTrGmgMcL+6oBUTj708AcyXTRPJMyWnM0VHV38qUy5r9oLxo
ljDyc868aW2sUuG+mg77an0+iOC9QYXo+rPdKT9IXRF5YCbEP+WwqsjSdZpTkcCQaqA0OLLnbWbm
m6LYj8QxUkK+IO92sBU2HaWNsRjJ6jKt5daJYXKjJNeKikeXfOnwt6f2saL+McVyLx2tXdscYvMC
MTR9UamLVDrWLTlnzymSBDTnu6DlOrbAJUWTFq0MSkg1LW552wXJQSHlTDElkXIfB8s2prASIMLB
Tdj2OihGw65X9Yuc1ci/jo/fuqP2kp4MfGX0YPKBr6jFnCL1SlHIPq4+DEozsYcOExWfYP1MZCer
+ozM14noGa+rfJ3r+oY9iQLA2NcaWhKYLiPjrQRyo3y1OpW3JVv2HeWKsKmPAdWrrFIYk6U5IRjH
XQkkhWE9N7ruWFNs69juq/xJ7lNhPW15/KrlJSWukVC0akliHM6IhOPUbCigdmN/1ElbY7hNqSQt
jXFbzJj1QMHymowUl6oUmFqkby1qElqKTVPJ4h9GL00DjPcVNqMjvZ4nS9lPQvkbFDV+wuxPFpPi
SUm2UrxO9qgd3pVh0o5lHv/IbGs6RcTG02FPdgBRqldbEsU1QF881QlluFkvOzdwQ5co8fE0bXq9
OsVup9LNA7izSA85Se+XJgmBv7k2zW21xvkuraj4KF9F4FKcE9UboyXfhuK3yoS4iSqpt0niPvoq
fLT441wcqUErDDCXrS/CtN8ExJ8SQGrYmlJoV4Z4Ddrx0qb93z4O4nXBdHxKVmlOjrCitledS6Cv
PViFpRp/lzpIkEXVv8DkEPqOf8yu9QhbKtgo3IjcE5bIXaZ1ECAtWssM7axW9rmj8nlVZdC0CsXZ
pgtnaaUIUv5WOq5M4zfQ3r8hR4Rw2pmwGw/iGiWwlmiwIkbDrwudg3xErr7bS/9RDykZT9FuRPfp
WHV+Gt2AzYV4JClpiErLFa9J7JfQVjBJAAQKYoOMU4NoWLgdhWc8ibSH+1NBdTNy7tEmwVTgaF7t
EiSZO+tQagRDCT5h+VKcdaTxanSG6hwSkayNhH69ieTmGPCH0jL9EEvxiNtxJiEPWDEwUDSi6ZcJ
I4I8IXNsvSYCETQQY8IRvAg+IQ+cEj06Sr0yGhT4XJnpWA4X8FoOzOq+Bapm0Uc5htvG1ZnEIigs
EmWGdbBnZJFvGqsDfts/U2f0zaDlfMkx9EV7WmNZEez6Xnjx7huEMlxhv7rVaK8U3QVq17ikS0rZ
NRdj85ofuoWBv6zrs9bOvzu7px+3Bs8oYrZmhFDxKGW/uSot2o4CqL/1mvB+Bwx4+Qs06akA536p
PwsNkkFkMtanaGTfD323znNwShPyH1yCE16xUywI7jgBHen/PUv9z8xSTV0V/99Jql9mP4v/sf0D
Ur1r/30nw79+8p/jVEP8Q34SVdUUmmWpmmBc+c9xKt8RDnNUx1ENm+IFg76Gomy66H/+m2H8wzCE
w+jONA2HiSQ/9K9xqqH/w7JtoauoO64wNF38l8apFg/yH6apTBxowYNjws7eMrGz8/1/V8pAhKcf
rdhVV3S9U3YgYiQlg49DA12EssIT9CisOvRicwbeO32WrcpePxmciiHBRJdGpdFWAFcrbR1k3PLG
bL8n8WYAiVXC37HUHGcwIxXWF2OwN+GQ+2FXYu7pl3PUS6o7M8zCgLNTJBUsYst+dLzex3jOIfsE
85vq2vsuLXzNLC/h1J4VR0Wg7Q7zwGjKhbenYjZoSdbisShuVUkm1A2oMa91zx1ZAnGN3rppOEK8
8exahQfjVpHwmlYse4VYGrngKv4srZYjZmaXRxMkRgJuIehQqMpZeRmsYNPFIXlgLZvQrGxRd5tG
yKbDkM/ce9Wl9SMtZUtQ3E/ZjT5HByJZ1+5ykwZwaoBFgLRpQjPCZvTHNms4JAlAxCBCI04zeAXE
LMl+D8S3qc17bXRE0qlMDPRJ5p9QhadNAbN6n+h0PVRm1R0m15iQBBJqCeO5Y+XTfmeJhRewusEO
tbdsht11CYsHSlVHn9TiOFtTTUy/byGoxWbxahdzDMg1QIFB5WV/o2IcZbkd6QevH6NWfgQTdxgg
U6/twI5sckNGeorSQf9WHkw9MWNm+NhKOW4ojc+mYJC96tuK8M1MW00U7i048y8Mc6khD7qCHpoy
9S2r/WmGA0cPrflqRtV6GZbhoMAu8lpdTy/j2KgbfQGINfaKQ5y4n7ZRSwlxkFAaynWwRyfHe1VM
lV+HcIZRUKp11CeJN6tBdXDp57q1BBUeFQ15r1oyECumTSRON1Y9rhdStcB5iv9F2Zkut62kafpW
OuY/ahI7MNHTEUNx30VSOpL+IGRbxr7vuPp5ALos2zV9uifqVAZyAUSDYCLz+97loWF/uKwzH2S2
aImTqelRAyh5RgIWLEtM7qfOpS///zPpwf9agMD4Xv37//za/a+vadYX4/zxH//+W+2Wxvz355Df
zij/Y+p2P9L5e/X+W4X0ll/1j6jz4DBT1tH96j9G/nc7/+3jvzNJysrfYU3+T11WxXv0u2PNeMp9
apR16x+2aqts5XRgKyZAj/vMiEPMP2yN3Z6q2ZMnzadfjSSLfwA0kVVb12Q0KmzzE2mC3Pg/IHdp
limMf15xurH80893BAl3jRv9Wf83ROnOqZ9U5f/+H4rCpX6ZGy3LIhaqQiljKrYEcLY/kCYBattm
j/IpTBY2kDUKorMa7OWlFLayQmay2hjI/pzR0iehoIfifTCGuVUE8UeSmODyU/mJrR4w3bgUu6AP
ykOMZsJcrer2ydVfVDuyVliHEuIvGlaqeuaGkGfkcu+E8oLNcQjOQg5OU/t0FAzFAiJuA+yNzjAZ
80lDmOJiGTtHEfoD9Gz2ZxWoz+PUdi/Qnzs22rllFmC5kh+BL2A8Ycr1Re0qBMnRNftmIDySIyn6
Fg+imWdqXx88UPkzV2XviC6nMjda3VuFoRnf3BIHzjDqyRM6jT/MCMujwG9FaIqnzY/CGbQfR1rQ
aey7ChDeidoeoho/BWk0tJSQ7NmoQj3kbT+sINz1IK8JazWKI5/q8ajuCbHothws/ugoQOTOQgk/
t6mjsH2whdFRztwOtp5F/ljEwzs8szJXgi82dGUUjZRw1xfOvkzBuEioRX0WBaI90BTthRE6CO/p
Ymt1mryP3Fw9A0dXzkmBzFDopGLpKXm91ZA8WJDdilBdRhnKKdyXzIQYD0DFn09VjQUvGuiih5JI
7jOqC2ee9zWi5khxp0sRDlgG6Hl2TBqXAjwtjAKqbcsyPylbJjYyHPKsivsBJ4sejopriH3UKBL8
b8N7xVpyA94u/yaZ+kfh5uImMHhb+YAQQdPHytlOAA0B6rWfB9NfR6btNJg8Ru5hEB1WpXWHFD3o
643spdrmXp16fDtwwLCkZLBMryWCZ7TY1/veNhjsEf0xYHgcqmX9cO+GnI1ReNRLBzU5p9xjYjB9
fOCnHQMrruMTjFtimyhYqPx+Z8DD4hMv6m1ZBPUOoeF5p6Oc5OqFekLqMAIdgSyBpqONFrZ6zAcr
nb1SxPJSt0Mw54kKR0RVhxuaFbxUiyB6LZ3wSywRDoEQutQi2yKvkHbqVtSpuiW5Qry72hZGbcck
MGj/Zcj9cBr4ecqPoUXPgsDjZw2t0Cv2pAi141DaxSqCMjELTUc9tqmiHxQb3E/qV1uljcpV0Rrm
Y4FHwEOAjMg7ujirRg+y76Yv7ZzM9t+sKsWmCd/4h19m1h+z16+zFWvAP2Yrm9UlaClWhJZtWmyX
fl/Jkcq16fB6NinVChU366LDKOpkQgNTzTOHCMx0iijN2OmQPbnIMpkLA0UT7KfCBcoAhBr6FlUa
VitYkmR9f5wK7eeRYnQX6DIoLAxGejG9Rd5m6pMsZdETSmMFBmBPw1ihZ6qEijJVUE3jmfQCeBue
2GZSgZlX5zi3VpK/u3VtflMM0G1W+9CgTqcpeXSJ0gKCaoaUimQ5/Vvpa+9/tKtZbr8UlaZD2rGl
jW00ySJs7P7NVLx1U3XesxPI0iaFG7ooooZrjE7mdeg9T+MFysDg8xGkSYvuEOByg1Ayy0Z3rOYJ
yO+gtKV5xmJrkQbMcyxuwA2MhR2pKOd81qcjJcK0HCO2jecVOzfltqeGfm30pDlKkX/SJLbQUxGG
4hZl+nCYakrMAjNDtWzRqJ5+xa0AVlqaLXzZspAZLppiI+Si2mZexEa98bU1cZn+RbZ5tFq1vNkK
S2nRNMjKjO3TML9FeiC3g1VHxnMXNtWPAjIoKkUFMqpTh6bg+cUjwhi0S+EHOgKjFqTqt8hnmEuN
nf3V0JMK55qg/mAHLALs0YsO9PyA6CahuzhGNqiNtjilyZuy1dtDaFdfbS8e3pwBQ18jEActynC6
hgV6qpCmIEwIvnxq64L+exbL7qK1OlIAjXMwTa+5ZplnL0WG3JqjyPV1BAFCUL5MfbWK1Gjlolfd
IQB1luRnWB6gpcrUiv+11uK5hRZm2RzVTG0BvOcIqZJXsLwS2yxNX0pt0XsgRUPAnZ30JUYIZIaN
RYyvjnHwyCHunRw38KlI4JaD8XS2RIllc1bwV0XRVxc1CeCeZFGyQanTR8bA1WfyoDRXV9Ouvtc3
B/S82qucy9HKS8CETZ011g6XEJJzaz6VJpAc9vi8nguMZtFH56OZeAKQa5YQRmxZuGduLm2EgfRu
i7XoFS9qaxEPQbsQZqJfy6Qxl0lenqRMaZeplyhbX9J1yPU4v7UEkndh5RVjKChDgaImcBalT15Q
9cdw4BWJDhGHngmZ3xbpSlLl985ROrLe47cWK72MJoykL8uCpDFrlXBnWyUGmzm6DFNbayLbbiVq
xrzOkL7s1b2E6wrbISPVHt2itr+QDn1hpzm8m6jT2IpevLkjytNgfny9QQVsqzMqKeoBiD7TSwTM
7DDVk740H2I1x3ouLLXDZ0dzE73Zb+1SUrbEyNmRGL2i3OvTkdIR8nP7URG96KKL0ds87GFsb1Jb
Dy+BiKILciTwfprHqaK3qr3th/b71F9LIc5cBKA2poW0fa8G0kqCiPZ2EY6WvIX6kC8j4xlu4KjD
RTEdJTI7nSYjWhXbGXrLUyNZSLHH6g7mkAdmym6RBk5LubwIP21AviT+qZOZtfmhBPvekpRNgdkt
erRysY9rP1nFclKerAxsDCsf9VKYiFnUli1dHedbHyqQ2DAxVfxAO3d0/SiabwirVqepOWm64eyc
KtWsPiJb2iVukL+CeU7naW8qRxlFrW2bE0grsGC44ohDtM1s+i+9/ZE5pXT4LCRROAOujfpcBiq3
mzowBoWulMT2omQyQ3EJuJ5BAneJ4Yv7pqgfKBXq72i52HM/CeJd42nhBTQVvsrJoL8TVU5n4HEq
Mp+GuoP/j+0IdixXs0NmPndRPUOMR1kMUl1ug67jR+rjkAeejfpU+Ci2RKjR/N5/P4sYzCERsrTL
LfPF70OP6DEu8pKd1IeoUyHgt9RcikJSAZ3KJtP9OGLqiPRmTYhfuQ/r2MfAUUN0eBoBQp1TRw1n
2ai61XTC1AFIEGSp/DhVChxpXB20newO34oGpxQJIiHu42njHa2xMPq6IZtRefNRq/n42TEd4Vom
rz1EIqZaIuvZqoq0jjRSSEhG4AFSq6btP8RC62D3aWQPZV99bEcH6oD80qjLE42Sk+rjVIDVR63d
i9sVOg+cp5FEwMzIKbbTKQh5q4+CSHEV19rhs+nSSpJ8v4KWZSjc1NFmGjtd9PPDfJ7hWVK3aiGu
/OcfaBpcZuqPD/R5velDQSwtt/cP+f/4QB9mJf78QDmQl4XZIaA07yTdf4CIVKHOD8R/G4ieL6pV
tRwdahR98mGkR+GCeTMkSeyHKgIKLKF33SKzttUUwshOK8TaloL+RcIIO9a8GpUAT2EtGvlrW/eH
19Jb6247NlfxSs+Bf3nItV2k3kcK2Cqksxz38qbRiTaouZ8+2Xn81mBi+s23wlMicHAzItVeOJLn
7Xibk7ZMUNOCMBjOA0/ul6zZwktu68EFV99LWOUdPCtqterqYHfAEbV5vS8DNwu+p7V1sYI4DtBN
BYDWOSDy73VZYkat/MBjRYPraYvWW4y52EJNlPpmSn63Az2D2fZY7YYuuWjs1qbOXsvqm69Xxz5K
o9PUBIwdbZcOEus0vrYGcKOYms+nXvJz+R66N7ry49UsfmZXxblN17lfLEJjqKvT4zQ8aWQdP7yu
WU+dbZrIK1szbpBXM2Zt/KfbmsibiDwDXJubv+QSMfZa/yvv/G6fdbyEp1FBY4s5whWgtseTqgJ8
q1+wONKT+BTHsEyns8nmxktd7ZrVNEwp8yfZU5PHAVlpEATpOsWWY691iGEVZZ1fPFalbKIULB00
64a1BHCB9oujwOAk6Z1fWqT4Xk0HuLM3tNol9yLIu5Xv7CVPDraKa5Juq6zsZIhARZqkVHdyl+0T
ksjbUMoTssAcfRafberAu8cR3rZR0vpgNRgKwJD0vjYLxe3jr1aNSqOQ2evlim8tOhLeOpk18rJA
jAXug0dLiVhYwTd7wGrNP4SljG3ANGJwpW0RduVuqnntMCZzKQpPelKkythMTagpVLshMA1spjBI
FUP+NBX5FxvF2qckBpYmN42xNTA2arPAvEzdktdg3Fnna3aE+bocEKYanERaoqQqTmrhySdJKcRp
QOIrU7UtpgjN6rNvOmrbpZQ5/slmH/+QB4O3nM7r2Yhipk7y6OelBApTvGzSb2ViIP9XBWCcDbhm
W3DPzlYKYtZEyCs9SK1d7DCPJ4WfF/9yNPWy5Q6Ar/8xLt2UvdcgccBqOmnD5jWKIGb2RfxVj9l+
ktK0162C1G8QhOcmAc47mIN8mgpbifITZHALxh56+xo0O9GdIjS8NlLihqA8zfg5yZa6Ocfa6Jiy
of8WccA0VbxlUD3AgJbVBVkXbVnqXrOr2KLt/VJPl7qvZ1ez4LtJ2ljfA6j/bkthesQfkh2eoeWz
1OEFw1tCeU4glxqWlFqPRFblTWZI5s4IM2s3HaEEoMwEQM85Qi8/2oY4wFvqc8yfdU/6KtXVkqBE
8x3NvRmIZ+0rNjjdzFdN7xYPEYL/agMqsq7q1d/vcvXfN7lTNFDXhUDCzNJ0oRtEBn9NV0D6l6OI
jMZbnMODlwPvZNqRMi/IEwNUmulVgnoRVmtHHYh8QMC39rKbUnrWo8syAiw+dvTlyWTW3CTgezGd
JD1AFnLWo8B3zVQ7n6e2iaw5JE0/S4xLzB2939smPRLUesyVyPuW6Zk2G8i7MwM5HxJqqa3IR/3j
5CinK73o5Mch8JtHsDNya5UXSaC5kRFvJj3pjaz4RoECo+ZLE3EwEIBuRXZEUQ9BHnyrrQDZLAcS
TaAiYaWTSvVkPT5HIlz//d3UxO8hA1OYCvFXSH4aPDpLE3/cTattMoQYtW4HHAbZJKe6oIIofSQO
xOpatdHk4o0UCk882jJGAF7paJtAsxO22vkGM4nyMRIq9kitVK07cpWPtm8W97YCqvlawW6QbVow
b9vY26H1k52DEh8MooHxV56OhZtZ4WqIY3dtW/jOO5nprqxYyV4rhD7cLhpuUghLKQttqPtRmL8i
4giwV0URpBwSbe7kHeI7f39XZIM0329xX1PXVQWxCkOGPWgY5p9xX+CyRVNF8RU6pFghut3jl0lR
+E2/n6rT0dSmat1S5S5vPps+RyilnCP6Mp5WmCW8ktLF1Ovn9WRw6kjyVBfLDpoHs/DVbS1C9y+5
858w/IrPU00BaZ3Yz3kYFOfMSW7QIfDaKojcOEZN2misZgAOEa406+VUNcbrhXGhkuGid7weCTs2
yGONlcHP60lZezK8bST8s5F3aFVJqB6VbJbnLQijpTpVrTrYdboxunGp7m0qjHDEboxqQB5iAL2F
hYsw/eNUoEwZHKGdY+49wND4o2OqKioQpqqWoxG3hiVzNaAWaMA0EToG5VM1s8CgpYme7KYqIn2r
hugy6MPOeFTU/Dg1x1HpbU0L027wyvm2bJApbWr37FWV8tFiNhWahIPk3FVR5ZMRtEDlfk2Mrlq7
bWaeTcPGHqSHh68MxGCImhy73jAfgiQcrniz3lzgMCjnafjLRSGGUWUk5sitDFef5+ORRwgSqo/r
T+kSv4eaQ+xHkcyTaMRzYCjPeePKrxYuPguvI52HU21L3OZoV714BR9UrhPH8wDMxAi+C4c9UKXA
moSrfqh61zqgxbwMLWx1p3a+i4xXoYIKkHDtk0gs0H+5+agEEtYwgxfsUMMG+zLWxvZSkeIV9N7+
wcgVhpXCO/Rud0AqGFSIWZWvQE78nd9mzb0agR7apcRkEUzsm31ZQGSU7K4/g7NTwG/XQAo19u/A
Sdcy3MVnzQPvHRTk9/7+F6j+6w/QllVmJF3XFF2GWfz7LC/qgkWmY3RXKeqx/WFHbpqlwV4HoOe9
QOgn86NHZ2zhvkf7xGxJqcFvgS3TAmzO3VEPmF4NwjA0dg1iEwCKc9XtjaHs4d6gNNK1Q3EEF7WM
gmylFg7UInnYD04x8M+1YMU6PfXManpIfh7i5wSyGuGUp+ko7PJnZ2jMjTtGSYhslLDs0Wj7+5uh
/zFJkxezDQvgnaKb7N1l5Y9JuvahiNayJa6unH2YQuquhlH01wGiZCFs64zQaX8FcGXO/RTm1dQp
qsFlga2epfHZnZqKsviq6U6+n2qqow0Phl9op6RM7LVv8gwoiiNdpsJXy0ulV9lBV3L3mg1ltWG5
jRMcy4xN2/oCl3GJ8H2R2BlWKmmzG/RAfRBa2ZL0oCrGIu37jqVL0JF34E2heuhFxIB/x1rblyrM
wUB9cuL83vezZkHW+Pt7aI/36JMzTiYPUxPDsFTbUgiPc7N+f6BKPCQijB3Sm5t45KvaWn5NZdhd
LqY7BzC2hOcc95SNP9cejMQi9SJ9rY3DwvyhwZHohjV254AQ0PqNXR6mgM4U2rlHeUpcNGejmM2x
RvWaLLjzEfrRWxTE1nM0AI+w/UE5lD74N8SjXG66Hy7TAoUQX6vTv6yI1EiNEAL20MkBo81vrm+A
jNQq6+p1zgLF3AHpBppMdYxZe9hrTJ1h1cpbCZTSbKrWLBmX4+Z3lzXxsC/UAsBoiSGWBDQiHqzo
iLLrMpG6W4SpqK343kn0eG5hbysvgUpqt164yGx7nrk0NRRDWrkJgffWeFUCbxrmPg5ps8jGAwYn
6p60FryyzAtOfa32V0hBaOCUZvpgFYr66jTwc2HENHNPwjm8CsrXUCJ8VgE/nwUwIp4jki4PRWE2
V6WL8XhwknYk1IKPg54zxcaniDhvUfIYhPJ3Mr5G179/NBR1RLj88myYskJ0hP9B8CbZrI356V+X
lE6i8Fsf8mHvY45olT6EL0ftb6kaRdgauelH3mH3EUTR1wIT7wddE9mj6SCTjo+BvBam5z4KSK4A
jF39ix8SbGS5/dFbHeZFqmOhodaOXiC+u0RH/TSEhK0hGSZnWXdPdq/y2xmb3HHLXedajpZcJW9d
t8Y9Y1zxIJ2XzZSuKk9uFer8cOq/fLWVHwubXCsiK6ith3l69DUsOu5HOLgWffoCA1b9C95OscBE
C5aS2ah/SXL/Nlied7aiGl+DDugfNJte7toPDxoJj7CRPQ02eFoF97WDXzj6trSCYJW4VnKBDo85
MT/a9ySXliQ3y+8WeS2m0+gtDpwluy5yxRbymGkKndLFnPp+NPiojnUWQEl47NFNL/dIOru3qKyr
tWg0Gf06qj6+L8CxzZGK4d6mpszOX0w7zQ6YrLq33kgrgll1sJw6WVOKB3hZVFkfz3phx6vKw/sJ
k1RhH2q5qVdAg4NZYmZOvZoaWVyiOZDlu3utjUoxJ7iaz7FiCKE3O8tKeYK1H71KXRuuyZQpS6gX
pI6CZ1eI8N5MVFNZDk1gnXL2yUS54fqWg/xXVsfpthKVwr5DF69CV98tZIce0ff1CN+iQuy3ifxq
Y2PLrFKWm6CN3/KgvPRpYpYPAIAgzTbxo46p1y2VE2CRQuo3sgBHr6jArOWRk9EU0a1XU+8qW5iL
Zg32UWXQ7NMgjZ8tfNLXQiqLVe1U8l96FK9ap/K+4ImgPICKT4ZbFWLHZXYdQHVyGzfCRK2zxKPE
YjbMexJDdvEOJffkCA1ko4d9Y6818KrDBm3Oaq/jpv2WGx3wqg5gsNJY+jNw2JWNOP/FrKV0a5pJ
s8YNN5jhYoEpVMzT/tBkfHfYpcHpHovUGdxD2CfevWqA2tyYhrSfOqf20FVAUfqAtGNTcw9TYfry
tlVAgH82BbLv3TunNl7AIRK+aYxGvk0yzQAUrSNkSZKrQ5h6LBCkGe1CwGUlc1RBuj1J0+aqR6a5
wurW4IkCRsVykSlHCa6uVzfXjkTz3LNUbxmo5byL2v5FzVCi6k1JPQJciG+IEq992+5fBrQ41rGM
kfTnsNipv/79rGX9OWnphqIQALFZv9mqAujl90nLL/SEhwI98AKO1d6XI6bpqNWNXdbibeA6bAnK
Dtc9yCqbqTp05geJNe041bDUnTVtED1VeO48VhlRlfEcnGf9vewQgdTVVnpuhrxBUS0ZFlPvdEUm
sv5+RTaVH4q1yBvfWEeiJylgVq108IUhHchm1nO/6Lw5nmj2AAibxqkbHyNpgeD5KCYHd3nMF3st
aaw8lKxlozXKk9uiLDBV3Qwitp17LHQSwzyxv8HhGRfPB6SHEkLq4L1EaIqrXqbR2nMxKJmqUtJ5
1wF1KbsW13uLPYKdbfQwhiKRr7EiiAU0Vgdg/59DXBC2OAYRsB0kvBiGolrHhfxQO6n6kjhOsgqR
BVmXkGahZNcrETXDOxYqAf9KApE1lMSzl+Ie9/ffs/3nSlgWqiIblkJWX7Fl/c/FnxfVeC2XpnQI
2cIvWqPuDrjD1ArE/nqseML7yCuw+woglyfbMeZs4+SLCvD/SaJmVhY1T0C5cjDs/tknJH1eY1r4
0IEc36t56c8BG2I9MG7qp118nXU/2qaqpqzuYXWljmJnlnopaiC5GrOSgFKJrkqBDhuzlqMmNVA7
8HxTr5GUm1Rn14KOXh89egZL1LcmqhFoaGr7L8c5RVYbvwdtWiwAHTqIUgx40xQx7uqhUX+J/Pzm
RCWUUdIpK7N99+EOIIGOGRn8je00xqx7BNbJhZ5sZMr2CSI986njX6+um+BnQr5P/WVoVe+QpilP
j9AfnTRw0LM1XsBt9y+d0oml3ZvhavoRj6MQeE63ce+BJVVZxTVW2EO+/2ehIWwvPXhSzPShNuWs
MCX0KpgXSrWObznmJmE9KRvSBIGE0GGH8Z8RGuF/Ebwwx9XKL6sZS5Zl4mKoLanAkDX+//vE0GFs
1tVuYByDCu/jwRsFfUbwxh3bEVkjtitO93+gOuQSJFUon11dbb44qf2Qiah6VaU6XBLiRi6DPdaF
XLnLr44RWV18q7O2uCqgLDZZE5VLS1/iTMJ9VZO2uwwxNm6x7J/jnN9iFufJyjVCrNLGqp5FHmgd
wRfeOSenMr57w+hS5wwrpTLaZ7AczTFScRDKqvY58jV3h498RFybziBt/bVieaN6kRk+lfJez6se
gemitOeayvZLaqoU+XIjxJhVMfwD7Pw0K9yZqSpPba2bL33VDA9uK/WPxIGsZS3rwy5kbbfDKsnv
2dOHBY8I0NMQxSA0zwwDCMEircv/YlfCa1qMoaRfvy4bEp9m2BpAGxDfxp9fly71VZmpZn9rULJb
wCDwVmah4bNl1eVRRwpkbsSNeBnM8CRqvfsIinSLtDqrTfQ/iR/YnXjALwkFiEz2vgzl8GRZXXED
pZVvtK4ulqY7KK82UV5JjfszOS9DW5f4e8NyeZadIvqwOtQTpKBRn4YW6ZQC+dBj0hnaRvU7XIrQ
bzsHIVv/HBOXZ6J0HYHLGs1KTXhXDy9ZOM0sPqk4LdRwgVjgJvSLUfEorDZ5ngGQtsmauEPQE5S1
JOSRkRoCk35T3SC4gAjY5notPadmk+wBc+vjqrm5lG2+aGBa7ruxCBFNRiTgn0eo96w8NVc3U3se
pN88Fqjb3kq6i4EhW6mXPgLhrn9zDXK1Etj2/dQGy8Rb1hVeclM1F5W0RxfkvR88bCdV0aPMrFhz
pkllZwijOscZiZiq1f2jMpB21pvOBNjQanuoL1pi7qeG6cgcu+79ESmt3oe8EgRkhywH1GiSfdFy
9rVNggxVo5TVKSXl99COHToyAcTBqucMM3YQ2rK+KmS3fS4taaf2WvrFrDBGlCwFAYTBcPY2ygkA
KunIBNZUgmCShRHPsndcGda4117NIP4yDSh8UBFN6LoXwpzqVgmaCkNqUb/zCrtf2rW1OX7c2q4Q
HdYEoYEe5HhpJRCQdjuSXiiSru0+cZZWUQQv/DOX90sbQ481C4aQFQvSI0pGI9eVMws2j0h7uS+a
o0pLQlfKulBs5yaS5Hr/mxESOyINxNmuVWNXkYSf56FvvwRIBuqRSxqWZAvB4IHY21gg/Fgdpup0
lPB7nOdCxk127JgKL7N/HUcO01sZEmJtKokEgEQ/r4V6nLRVynhBYJCUxed5v1wGt2fcXcOdqSLd
bI8xEtXX0YmoQ6yaYl7DvVFssK/ygdJ99kyHbWoFxax1S3031QFtvuNMToRpHDg13dtrXdt9Dvul
rfIwCHPHbtb+3oNeJxUy0lxvapsGTlVs0NcdGwsEkCVjNxXwIY2d4QcFXxUKGT/bsREmuzvV81LF
0/WzK2tT834yy7TsQWslTOvHE6drTUcInmlr8LLX0FTyKyumfRV6xktv+u1KJkq0bMbqYDTPZl80
j3jTqWezUd6NHJUm3zalBRF45GfHUQ7AENOKH1MWLzu9dW10kuLmIXDM/jC47XCYjhLPEMuiSOVl
6fvyPtNM5mblW1VpYq9DowuOMOT1nVVcdL8Z6lldvXuBn8POBv4DWMhpSPfnfoDW8gQO6hDHgh2H
mSFEdX8RFHJ4iINM3/EmxykXc42nSJW/ymmZzFsrrleD2b0VrOH3plHFVy0Y0k0lWbDAePWmeNGH
e+wN26Nv6/E18qthpUsgeqbB9zN68RDVwiDAzPnOAHO85NucT1XFrPx13hU2tFGtOZKIdhBWl1Jn
ORiA1Li6hgaMQoRcC9N6ce+fhgpRNQgdZuc4qaxNW2EuUfTIOwJgyyMcW9jpTicDIjNWsuQE978w
nTaNxmictfmAmVVJME+U/Urm1Xx2AC2d1TY2dhIRnM+m0RPDzrDUQ9e+CKrFoMUVXGqohnUdNm+u
mR6gkvikwrGObQoSmPYg4f+eiw6DEwjxjq5Bs6/jbDPIzCKgnv+yLZ8vKKnJjY5F1QX56STVbq7P
pobB0XISqN8kKfbB6RW8D6amXjHmljXAbudp1sEfkTOqrIrn1GkwD7fEEW9JexRyyecIVBpfRrX8
zi++mIohzxW0WrF6VYtTnJDSyrTS+JIjhZaw2XipctNfoisUbIEfeZcYaBQsm3FEoj/GiaufdUHi
nnzdKsyIfZfg57dqqz8PkFMPEox8lawiz4WVwlzW3GBr81RfU12vdjbbo1nh6kYK8iT96mNoCrSR
LdVzmOMqQSQ+XaWtSvxBbpRrERURwinuvTZ1WoH13YS/vZ8KC9rq3iwAr7f+y2czueYfA6Y2xRjZ
0Z8nAHYz3CzbgXZEhebztOlIrSxCGNNhElTLNOk3le07Ty4RhjnKBIR+nbp/bksZuR+lQzRrrIqc
7671jPNUC/RLF1flk+R70kWtCXeNY4yuVY6x3X+damwb3J1ZE4OYqlEhW6vGUEZDXMb6AmoDLlAH
EwDjRrhymcxK5qZt/rNA7NzYNmVnbuU0oHvqmeqiz7BuhDM5/2y7j5nO0Xlsk9l0OPWDyAkf7K4V
65yN3SLMdGXbAH68DOOythH6OyKL9UyGAndu5DTdDxraV1NHYCJqlzf1S0C+aSWJLl7LQSSeq9za
TANCDwvpZkDISdZVbpHioHg8XlJzLNa8PmAa3+k2zFv+0vFs/c0l5zf22/zYx5zaj49SRvUvHwWT
WuPMsjLdK0OQs7kJjHfg3HN2f//yUWLD/uWj5L3cw22vilMupI8iDdAjAZwGH7F7bpT4qWg6/aSP
NZWwSFgI79aT+76FvjGbmn25Ds5hlFynUyJFL/Yy5q33zhJzlA0OCNF86jVGZcRSa7JlmBEV7br2
hulGOHPCzHxqE0JBil2GMOQHZSMRV1jHWRSeAwOMagha4sVPzKci0LTvWnTFCCn7kDv4BNPZTcfy
2Izgk09nE3uI10XW/jg78LTsJWntpzhKte+6fjECKfsQvR7OZEQVnrrxbP3n2dPfTtg/3v/2gEX6
j2kOaWnnmGSWs9YVtiOA/r2bkoNTFENNZj7NNnGTWC89+qwLSW7ivWg16+CCX2Tv4RXvTEsP01BN
LkG/MrU/Gplw1oYEHGO6WlShazUNGRRETH9ezQd3ic2Hb4NVhFVM5mDp4JLx6KIH9eiQAWtdxLAa
UPCPAyn7R8nNAc4k+XEa1SqSfVYxHhy7pkE8GRZQsfLo4A4WPDhFXm08NHfwjeOC9yE9uesE+SvW
UT0u5Y6NfyE7onj5eZmO7NjM47WAANv4QcaTC97yItagKU2XFvlHAQee3Cp96RCZx0biXfHzk9iY
9xC59758fnhVjmxUovkZaroBIZ8dQZ370BqH2jzpLgqvE0JgYIlXao7zmgkpX/xnI6TwBgZ8XgWF
2OpSiLyVUTXQoQoZ00lHrue2pDuAQiimDhvK0dazg8Nn09CSwa40v974JlagXtrG+0hKDCxSuDsA
GIs1dHnj5geKWMaqjoBlL+jtHG87BP+XsfPacVvZ2u0TEWAOt8pZndXuG8LtwJxTkU9/Bkve7oX1
7w2cG4IVKNktiayac37j6yOKeR3rpcn5OHpVfZWXTlZSPxf1TznEQq1a4pVeH8qX2BPBTa3s6MFJ
rFeZ4k+bClFrpA1L2eyKhjROq04b2RTs03AKojYZpJDxOGL62OeOuiq9XqwajD+vRZC0V3nWcetc
+SPF0rLQxZqrXf41ICdbCnmeRAwmbzEZx9BzjaOdZuYxazMFHcTcmVbiJhKI7//ok3Pk7K9LFGfy
Kyya//MSMPipI/ZU/m/zS2vUuSGvWyLILHB4FBDp6swYFwh8x4ehzEvMePNVo2TJg1G344Ps19l8
A/DIgDbfZ/hWtmtMdidyWB78wRxZCt0v9Qz/d+5m0ZOab2dZ9W9RGe86abQbYex8hRRXv5pBM2AS
M2CeOlTiEgrVXsVolPiShfa6GNrqGPOrPGqRU5aLr7bHfW5GuDb3PjnQFG31Z84kp9v5TcWy95TN
6XvXDIBSUrpClLm02m1Rth2iPbwL5gy/M0WYb4AiA5uSmg9eEIBWGMqbrRjJwcfVdDnhD3LrfKta
k5nzt3K0TepyASrGgdeCh2VGZHVt2ZMg/4M5eW2oIHSn3h5WlqUMZ3kQaS3WJqFcmK5ouRWhNbsw
1N5k6LBKA/9IvRR+QRbR46Bu9NOgvQck+16GsYT9NdZPwq20F8Wj3HFsWuMkB23bDld9S+5fjvJO
KdwLCKVyFFxUcwSx21H/yrWULgWLikUr3KQIrI+PcG50ym9drJpb23DbjWwSzj7HXsbWlSzcmdws
69MGxfkElHadWNY50sbxpXYt5YA3GJjHaRgpwbfIxCrjCx4dyiGu+mvRjTeq64OzPFhhlMABn9s4
4yY4BxUpjMm2uFmOgCE5nzVh988zOI/hyvANe6Oywj+N80FrvR7PmhCkaGthrFOgM0LEMfwZkXOy
0gzIjFbmJsg0a3/vc5Y4giQnOTWPUyZ8vaiSQshhaYp56/weXwP/nhgLLAGcLHjODETaGu58+nxA
UfTngMexsXRDYMdffW0ggrXQ6oLVXt7xk+JhkIbNzuhF+yAPsp+yqmzhIA3Zfw2YBEt2dc9t/6uv
mNz2wbWClR3Y8UX2E32KF0Y5TQ9mLva23rLXq7C56KwiOfEIgxHmgJqMM1x1rZYCk1yPf6rcnRZu
7DiPlGUG+8HQR0A3hPJap38Z+3pPUMTA3DBqniMt2Jrw22+q36UngL+gROemaFJzE7NE2Yy2IR4T
RXf6p7Hlt+nmdXj22gTiM4sOfLOCahkFXbnNBmeTzQpZM81XvjfgaJ3nwlu5UdYtqxH/UDmat8K/
yLMx6YGo1M3nvd+2DmOfdGcNN9ldrEP9zqhNvBklNSNBEn3mtq4tdUgi5wls50VzZouoORw3+P2J
R3329l+ulBOMKNCXgEf0s0eUAtOwVFlS9aYCopwXu3K1akZGf+iJkMwL4a9uufAt4xKfYgCkq95s
uj0plX1L7L2cP3UTjI8wT8V8kM0iF+lqFArGp00ZIfsNuuaoRxFuU5a+onQjfQ0dXcPyOm2WpU5y
iJh6TO0dz4N6bk5UVV+6qHyRgw7ITIewwIOfFWvfraJXQTUT0NBdnbbVC7jO6BVK68Fvx/FBDiW2
+Usr1fwsICu9kl4NlyZpl4McTDUDcFaqmVs5SnWfIPQJWz/V09u8ujfzWzdk1ZVK888mzYqbWQ/p
PkvGbiUHRUHYRilLcyebwxx0zIrKvFCJbvN1CSiCeBKoL55QHH2olcZyY25R/eE/gsYcojghqqqV
RyoFvlMBjuGj03xoAdl/dyybbYpmceuCRfuWsDuyQ++j9ArWSigxd3oRxrfJg28x93dJtLdtJB8b
zwYNbOlauLONLnwWjW9dSGgdWseHhUxxmraaRtVd+Q6cPC22hwe3SKECibD/7LFA92zDf+3r0NtW
NozUnk/kjVTLhf87cXod4Gmsqc1DEKXWMXSFvdJK8d4rGZWRZh2/taQhpyZRIZMpyTbK2nQrm9YE
4ahnw9bi+bival56Ug37sc/BUIdEOj51kge+0am/wlH9DC07e2PbDRvH1wyyjeQLtWAMN44zKC+Y
GScLZE3qL+xoLaNoflJlr8FSHLE/7ybg7pPnXrSYlOM4Z04js+/WncjEbibzYm2qrhIh0mIJe+Gc
8SMn9u9SdVSwcxi7ZDopSR0/o6pYqnOOy4+V6NkMsW0WnqgXaZp+s+aHqnyyxnbp7oyufpEtNUMa
uZAPZNlGrI7rtyBe03RKyBPNUs6kto0tbM9wK1WmmO5Sq+1+s1D2EyFF2oB5c0CFRKGuU+EPTx2u
6DAa61Ohj8OT1xJ44S74UM0t2aWYhrvSiPmtZfN+UWTyAabmKTKmxWDq9kEeCAn9Oftqyl/4EHZA
Qr6GQ0vgzJPkT0WmGOMpLonud1YUrKhJ12tgZ6VWL/LY8MCWtd6MR++2vqo+p3PXV38Za2+KQcmW
UmWNswp1bS1aJZhFf/qlVFL7UBjgn1Jsq4rCxdzGdZu9GdTxznR0xI9t3C51LSq+Nz1CbbJ1vwT1
/VplWg9TqQTPYwh+1rXMetMoKWqayaqn/ZCI/DQMTbEMSFK/W20ZoBwzjQMQrPE9A7nqe91NzupJ
tC0DKh7eQ1UB65yG5mEiwWHoBSuzINRO4d8Doit0AmOGjzfKyhPK0/YUdxqyn8pNngvTQNlGWhjq
d/t/ziZ1LP5/5slXmebXo9bl/7zK1yt/zUOLldc8p/1Rzx7YneMXSiTjwTK6J253ARWadAHXiw4j
dT0LQxTPU+OWD2VvWG+YaydFqpAAH4zHPjCw2qist5rK0ZNeEauWTd0B4Bfwia3kNeDv6jWABXXL
mfV2v+sYwwgqQMoP5ek4yw/BIGunzC1ni8vp00U4Y9S4HZcpS/Q+ACvoB+nPetDs/ikIk/VEBeVN
tDMObTSCGwtSmIdznzyTfXL0f84LhuaU5W69aNuBpzBEobZdWS5/x9gIWNPNC7g+RZ2aluPNbpFF
VAErWirSxw8iZKtpgrz41S/n6624loaaHXrSg/9YAql+22wDJIGLr7URruPGPvS7i24NImXplVe3
IiESb2OhhrbIAWc3ReGrTI4PXbHI+tp/lonzuZWnM1JgvuHk6bmKUh4zForvebc1NhGrm7JYfO2u
5GYrzk3vrDswFUsICHlsroVdDtSjFnATDSd/58vKF3t8bwg7HT0q7HEOYYEat3kKFbv759SSXej8
c4knM9yTvCBrB+1n4WgFrO4wiB7JQ7TAA8eAgiWrfSeZvbN7J/3xNYOCpu5QYsS7aWM1vg19t0qL
Q98rsbs1SjfCMkRDtKVPwSxzDdvtXEq19EBK2G5jP9apSM5aSHRefiSj3fwcdc16rHEuOzdTSLRo
/gjn+VMZ2o924Pzv+WnqdXcZf9XmP92kdrdKM2H552RsZ1yW03/j0KyBMpCr1F5YnUv6eTCjA/lm
ZV1EGt9Slinfs17zlqoK6+xCUPapnYtKexdFZDbZ3lE22f0LmEWPna0mr64m+hWOYNlOfqBKg7Rc
NuWnXUb2T8hdu4BSzm/5rAhzTLaR0xhfG2qzFmZkVd/GfkxXnVoCbDTM/satbKEr/JXuCVWtnXjY
Q7NBtMPncg0r7wjMl5KuWG/2Y5Uq1zs4hUUTNU2jvpNNve/GjUnm1KnGaxs5+d4djB/UiYGDy+DV
XZNB1zdIGmFFySl6UW/6EAOYrMu66+xQLjTzWmNCzFeDgDmSTaLxWdhQwqLWGZRM1uE2iEiWG/bK
EmZ/JV6PkIP96TGpSHknFqVirWZFDyW5kCUZVv1QmzZLFW9S92AOkIsbUfjckv3aYlbxXRTCu9rJ
9D2pBh1nA0BlSOt0dZ8g57LbZu3/FczLM7zb3HXTwfb8GogBV2+4LZyoVCjOTV0VZ3nWYdq8i+0G
o+653x+6vZIIb6cR1XvsFDOYDVmnhWzKg6srcKOCsSTawZ6oczJ11XEHwwlhcn9jRECy/G9z4u96
QJhdP5KTN2Z8+q8hVGHCzAd5Voc1Sb/QS47y7L/1fQ3IyyKh5YvOqdFlz9eSvQ6XgeZk+7rqffXB
HnvA6OwwIQV4QoG3lfAViftScZZlxpe2KmeLxrI8tGYDcCWpK+jSYcoT3XKuaWYVj4alf8h+M6Yw
lug8/m1DEqwQ5Vj9k8d696jkKl4U8OIvblVMD5Ooc7BA/Da7HB6iTozxMnqRsVOxXEz9yT/KQ6NN
dr0I/TQkLwN31g9o2qX3Z3gsW7Fwo6I5i4DshJMVP+wWqGpjigR1pm6vY9arp8EOnYNeD/lWaXMV
fwnIlARx0g9ucWcqYs3fXYxrn23kPxwFwE+f+H8uD3zLOhFtcQ5spPJtFWISNdQV2ihDOThRpxyC
NP1z9tUXdxY+S19tOYfdGQ43aIH7SFnUWW7z4/Os+0E2VU/DtDya8AxiuQkj2h3OkZs+Z/Vg7mRL
HvBhMvdT0EZUxpMRSgbxJoTqXjyhfW/nlgdL7ChEEy7loONX+B57qbWSo0aEF4wBeX0rR9OafZyJ
4p4HWyzegoKyocqMsrMcRX90plo7evQTEzCD27YbrH7jc0w13Dk34uQMfQqr3wmvXNknR+XAv5oU
XHUzTk1DITpxW9XSeFrEpcJN1bTrla2qKTaahn+Uh9DhLOodPuyvtijwq+zKzVQQWgmcALOdvu5v
je7cfDvKHqwsEq9VSk3W3F0lQXwuXCAgFbvWG/h6GKC2U2/kqI8ocy7AqE+yOedUpyYbX3C/DR/z
oH7SCaUTxHSP8mEqn5xeo655QpLdleo8LRwh0tDHwnZCyjGjsq1o3ThJTJWQVz8O80H2pYlCQGlu
wlCI8iDaa7qXnYw4UDYWIZmH2ONm7zVO+QpkTl1wZ3Y+zCB4hE4aY/CdPhbGBAJEOIA+9VT8aBSf
wGiparegw/MjJBwC72GwKKLu8KvlubQbesJ0aq5mfFdnaSveXg/h/DYQk6t/vU1TBLxNIv7xNvWk
Dz80N4wWXZYmG4EkAaMB1z+Obqocs5QfaKkTCoYIq/x7QM6TB1F3K6Ic+oWaVnwNXKru2jJtYgIR
aAlGgF27eztL4yuuj84JhIbz6Jeu9fgByoIH9lTgh5W7PB1guq6UuO4/Bs15Vix4hk6YRafUdf2l
7O+S9hbUpvEUdiHVjqIk4tRY/YdbF98zrepBJc5LlMToTWowt3ZqW89d1vcvudb/dMC4nYa55aYq
JkuFOm3lYNOi0BqD1FnKUWi9wcULzVcrm66F16ZLcqTUESrIAPvW1VkdI37qOmt8UcM4RlQ7XON5
cPKjcafWfM+pL0nJg3BwARyusDrCaPJvXza26UP1kXi5AlRtJUidn2R0kOx/3qxybdHpoYkSs106
yB0WaeY5O8k3yljwrL6aY+GFq6rQ/oyWlflnFAlRrDZzYs5zH2ONDTmV8N5j+PcsSEAJyz45KrqL
4Sbum6J2b4QA4c9nNQWPZbfGnNSgxDErjvjldUvZnDDXtftAHOPBfg/KLN2Z6LDhz3OQNzDF0n93
ZjEtO8PpsJdrvpXzIwXNbL12KbfCKpmmnVzyNsjfo8BrD77FypZorbMv7MClSsJ2MQwiJiZXKFYR
+UfX9RKiqHn+0s7VjN4FTXZ4Pwf2ki+0wWb1kiMFNzX/NLEFXTWpU32W1lZk8fTGkGPuphJzRuPV
hfr2Wba6vZzwn7ykKdFiY1T1NWEH/eY06llGCgG7fPeHOH7NJrbfldmo+ybqrHMBloj80HgAU+A+
qJQYwTVIsh+G3m7hWA18b6h69bSXslKcx3uVvG3HG0II/qptMu0iLIBzQtcuYYxQOp7LPa1iqtZj
xbJMNllNbeNx3CsAjCDmoB+sO+BkFLe6JbzQhjA/Fufl+DEWwz/6BSLAr36l77PD1GNTl2q1OFij
5mpLHsPi0DkjtkB5QvpA6bR2k3oRUJ6cx0afuUhxB2O8RDOPpzLK9kCBS7hgtb4kqGPc0qap95OI
xrWmFsUHLou7QTj9a5no1qFHhLNC8lt8iKTHHIEoKuDyZna25+fa2vmH1ju/YqHWj6FLlZ+bmQpe
kbwOkOuLWpjf46i0t2MTsDksfW4Msp1KgWDnsowcYcX+GbdsQkWyHcvx4e+4Gwf7HsTnsXcqaKFe
Wq0L4ljce9Mou8jDGAaoUAVFx5kc6VwjJTnXZBfDb3CedPGykhO/BmRzaHl695XuH4eUVU3pEmkN
kW98H1XnphCRePa6KTomBcDQMDez72pq4SpctDfSBMTQwjYlVjpZmNOCi2p0XOwEZheB8B134cST
tW4gFS3HWZBTjDXSNjPetI2rv6AF/9ZNdvajt52PYdC6F98n8NIR+hAEfE6E3x9CZUQflKetvZF2
ooSbEiphu+QpM3j9Qremneyj8lxsSNk5W2Gr9WZKxuhKmrDeBIKn2L/PEjYdVqqseqnF0uxqLtX1
nzpCsuNCzdxV7HsYEwbFGGzh6usnaB+WubvfkWtkIqV660INQDrwvfyaR11+jYiNi0rDQobE8Z+B
zgwfKjBLh3tf3cbF1RUGVKXWS3b3Tt9zur0e+uO5bRVBrk15RH8R3Ft+WkWnBshOHvvseLP0LZ0p
eWOmxNT3QaA3YwVfQS9244ujgyRkMMWfdK1MarmmzD32gBqJ+ng/1V3A8jlR0GXQZa5NVrY1rmGj
rSqTtWU6hns9UI3dXHdE1jIojvyEXH7p8ymYBOS0svd+yt1nIJ8IbEF2yovMLMzcpTwlrpZgG5Yn
eMSmw9IQgftg9km+69Ec7dFQtlc1DmCydGr4rU2DK9t85Vdv4f9GkvJ7phIZ6yLWNURiol3mau3e
gtNxFdn4qObjzZrZb+7UcaM0B4SF3JCXOkBwiL7Nib279ewANdmEZTJj5JnbGrF97Zkrwi6rl77f
/AwoLzqMwqp28tvbYdX4ACM12nCrIaY/f2flQFyM4AgIzy4axYiuYZrrC3m7ikacO7Nx0K5B3sb/
dSCdoviqJFxhsg854MJnLivI+zhvNQuCjdWF+IJHwQgHHKaNXUVohFUtM0z+Vw6QiyFftvD6NoVP
6rFW2NNCQzjHnfPnMAypfi6bBn94jHzXVamSC5adco6T6sYe7sOhnaOciyIax6NWOCO1ehzkmey7
H/pkOsqzTtcrvAXyXD0M5bsJmp7wIRxL080RbSbVjQRwsuybWD0KIOlI6KydE/Tu0+TqITyaOZdJ
d12N5MFrJVrKi6pKVBgY2faGqvrqFpeFxdcw6U9yNDDLdZs2yrPZODzsXONQZPVjkNfOrXdJCrQW
P07ZNIIMpns5UK42lnwPvQnVXmQt0aXHr3pmj6gjhp+WYTo3Y/LENmXXC+OYF1LGTl/0tYjOsqlV
y7xWmxuWG+Y5dynJkhc5iqg3IsLPU86adCdewAF0AEuZymtuw1GeX8wMLeBXisEvam4W3D/XZTLW
/Lg9+5aV0ZutK8ZDZkyzSqq+vxh5+f6Qj93Sdqhc8WV+TZkMJFwE585uG4bnqMq1JflIuK5/BxQr
9ha6w5/IwgOO/0LfPmgeVozC6iB1zUmJIjfjlVoO+VEJtOKtASkODRUF7pDmW5wTYiwlmuYMN69c
TqIdHwuf3TNx7+iTe/IPVGURNanhbMxq62tI5sl3na+b66LMJxG0cVu/ONYeheQ5Mv4PX1CKVaf+
J8bBw9Itcv2il6F+MsHYrOqhmz6N3yaVVa+JUbx7li4WqlLa37LM+Rx7P/hhTtU5GOz2t0+9kI2f
AYV9ZUu18txu4CP8DvnXWl0b/nCE+ck6yP5GxAUvPwscqzIVJlWeSXHpSkgiPDOLi2ym1VOQm9X5
3pisP92yqYTPXZ1UOMwzW14nu7m3passHEcq5sh+qm3C+ybxdV5UQzKjq6jjeM3iV1vLPm/u61pl
L2K3usjWYOX1sRv0n3LC6GTDE8InZdmriJLv8+dXcx2dFW0HO653jA1ChYBYUqXFePTayLy93b2F
WiQ6xYZw1f2cCAUzNd7j++7gCJxfiQ/IcD920k9EF/1HxAjWw6CZ32S3nEWwAJXIHPTM/jPLJXWg
OoNzsLvKAjjGgR8QXp1Uda+jbiBJnVJceR/J1bokf7T+mivHvpqkkKBqJj4WDPMryYGvy40MaV8H
6QBwmGITkS/th6ABgR62pbGVTTmQ+E2wQQGAIsJQbZ6YHKwET8PRjj5kS85NPdKedbKQDaQbgHIq
c3pjRaocZJ+c2jVUJvu1Wm7ka+N5BcUTqfGhhMp6SP0CZojLdmsJYPXgxl14Lauyec5Ut9+0lYlb
59y04iB/0pRn2ajlBFZAyxjN35ZoXP3s6dxA3Dp6k4Nymm62v5Oudo6y5VutvRs6wOiTqg/UgadE
Ow0SWePguuRGDaTcA3uTCxmxYtUPervKKWG+3EfK+ZQ8PZsfJB2bwYlm5bdGnlJek/nt7zIBvSrn
yetkvzw0LrekvGgPZtVph9I0j5Ge5A8j9RmKX7aX0ujzB9mFysBaC8vxlrIZBDzRU/6eGz0z8lOq
B8Upnw/yDN8uVoZiOnz1f02TZ3ZaUU7599JhoKIqG6nl+hr4Gu089SBa6pjTufBQdShV8KoGBLfD
HsFUyuY9ydUniIzxb6xmV52eDp8IcJXFNKt7/SaDIuQBg46LOt05qXiIkj46VLO+yiBe/Y54dkPt
gPMpEidadnGmX3Ur8o6175IcrnW0huq1MGrnc8BDfZW3Lds+g2JB8PKgJOcB2/qpQfP7njRdvG5h
Qhwbv4se4qFCrTdP0EbQb6CU30l01ptw0GH56NyBW7sDG9NwdxtT3VkizGJrzAKRG9fcWfQl9nAt
Z+wSbO4gs+ObWqbbr4GgbJ4KNSDikAThKmoASkL62lito38fW0hleT6oJxHl/UM+2cNCRxr43aqK
H4Ueuk8Gyc8DZU7ZWp37ExVGR9591Ap1pH0OVjXP9fBVpOWDfEGeH3j99vxdsGwaFlVtuJeua7xL
P03FsR8NBAahdwGZQZD3PqpkN69EiChb94HIbqw1gHPs5TU781bloAgq3yOqfvPRRzMdICnD33k7
eNDA8XG4pICJHwrNWLaO4+KnatYumX3g62pTECqYR+1urq/tR/7qlvEWeVrNjYsuOYgdRnbIs/zd
7CcHHnGEy4ZNsHt7fymsYfWzQumGsI1sE1IdS/jUXFFnWd0ERVEnwMsGIbuquqlIm9kqWPlGjipa
B8hCB48gm3k/7RxF+xWWfnKg2B0LTZDe+qkqDJ51BdUxFVKrpTa2+kkOTPPZV1PzGrxkAnD0RR3c
IiUPCdp63V03nA72Avy+9aK6VvakIVSTQmEln6F/A/7iUiicG5q2nTS/XVsRxSNjkNnNpgwcd13r
irKO0z45hHyyT67aUcc9RtpnpGmvppU5L6JXG+RGkMMML+jfOiRZcsKgUTpkd475ICKj2rUGvEuC
VxeKx52LpjsIitLkLFsKYoxLGHjOZcSlDRiF66PS7W3S8vCCjqhX9vJSN207A6MKJrp28XsSfb+T
LyC75BnrIrYEg0ooXE7+ekvTZHnjehGMhPmV66INcEoX/qqrbUr/Bj8j0KW5hxYfbhilQwifbj6V
B5Uljb+W46HSwT4sMMykWGEVhhi55mbaHZyUJwxFvul761Y4kU8jxuXzqADegzmI9WrHdU24jD+w
mfMwZS8M7n4Y16471FdBGdQTIOscoE/0q6jRyoQ2zkyKZ/T3HUYdBr+EiAHMzpRquf3obB+bx3n7
EUEgvnIn2MmWnIHvwo801btTMc9PfVffqIJ9thwEq7B0dHzvLbd3TwHODydf5SDP5EEOpFquLlUg
NCSC/zNPjnZVNfX3i2vdmqGJuEfOrxKYpn609PjYFY620XI9g6yucUeLMmyuS6SmteuUe9QbOsg6
VzxZ/fDdUGpB5Vle4P5afMd0wDsP3lS89mpNCteNraMczEy1WvIm9l6OkiRtVkEPLF9JdLEMdddZ
GYFn4c/Ym+WBuBrVg0ESVgfZ9mPOvpr3mbKt9EaOpFJV2W2hZtsXQ32EDImYxgm/mVUW//ZE922w
qYVxfSGWHerrJ8UOm42u1eqJOAZ4/HbKd0EDJLRVPGdV+FH8OgbkNIu6jz/H0NhjJoDw2iL+lvrK
+Iu07KfNFvW9jkudfU+jP9qNS3oRHuzJ06vhQBoKFZbq9deuxXdyUoNx25hJtvRV198jVeTrN6++
ao1UP95UMdnfgWU5oEd25dRkZCrT1AieyzzNxOHgPs2uteYVTy0D6ukCP6BuV9h2NruT5ld5NqoY
tQgtyWFmpPRllmuiKCqMldpzP5IT7yPzdQURqk0905iSOnP37A/KlU4BFslJy3nrVcfd5GStNlPV
OG+6qynLFg39XpubfoUEXxuN8jIS4n7r+Elhn+0+9xl+fmn7q9Xa7pjYenc0bFWsKfTMFrJPHiZv
9j6Qw0Mfccq+BINA8ZIOQOs6vzJuOsQHqHW2Dl+DZuXyYZYeFjixZ706qOx0LzVvtkn6418XCWpC
tmFHEO/vRdbUWtfGSppFkJnJi6nB4Eg6Jb6f4bScvCBFcJZy1I0Ak/1rXhGp36s2PskYdW6S2W3K
BKfARjdeo9Yxtnxb8A6cIQtqmK3yGoZ3RJnj0gQ28NLVhX8KO+OXPrdqKv2fEnLKPd7x3dKqFZwC
/f5BTq2iSCw8qAvHPBXaizniA1U7lKunjUOpX/9uzFRSHcizZYvqBc0zqyT8CLb4jdtfEzyhfzdz
I4Q553gLqwqPMh4mD4mh9Vuqv8RShsxkH+U95dLNfHd7j61pJT7tAroju+TFNFpgehGmvQH2XXiI
lt7jxuSnpvTDkg1P9O4KtVyO0WNtpONBHhoy7vezf/XZPszQxddwrLTeJoRQfWC7j9q5TUN+mHV+
6pXKXftq4r80eptRqQf/0dkSzM0vfsYjeSqmp27mP9V1u9Zt1/9eKQ2ikG5SH1uVojKtqi1oWkN2
udeuRgO57lCMlGBXJt4VhWj9DfJVcXYVDRdVqsFLG16M/A0mhKqXXpoPx06xh/cXyCjegeLnfjU5
xYeuK+KlHzFKJtEc7qDeTC+O7X8L4yn7kTT1R5tN/5yAMXzHnSax106ZPILnQdaWgjjDih5I7WTo
awt3uV3XNtVD4SJodirMkpUKxIsCJjIjIBOQP/mm2DXMPB8JAMuGVo+yYlk6yVPdafUZEUH47KL9
Ky8FpbbLBN/H6wCpbU9oT9mioLQfFaTaS6R+9Y9s5EMY3PaXAW1/UeC1+NqAH9y4fqQeVYQF54nH
/Lrt6uxWh9ar2iUQWFOH+HYBi0Ee0r79c2ZFjrj3BUIZjvpCjhcVhVQs2JjVg4pb92JgUdc22oE6
jWllx2P8gRDrpe2E98SG3z/ZfdpSBRMkJM4sworw/B+6ph2u7KE7FnFcQOl1tiz6oT83pVs+ial4
lxcIz4ULGmI90+lt9YpGc796KbkVHCN/LM6p7/DDqkzMvGXbirCEt+HHLlvV0PaeiD4SnsUvVebk
3FpK79deiS3/VzWxcMoD234ZC9tbuz010mE6EKrVCkhP/Cb8yNtmVCV+QOsq1kpn+PvcMeM3z3S2
/AX+9Pue4u8nx4/eKODcjuwaF5VQc76afgFvEUgZkWfjZlqg8P2Y2wXuROaN9FlVspl1CcUsdUtg
4Zi05jJu6uhz8qfN2E3uzeyiYhtTjIyhWK28ml1zlhMoSgei5ZVbKyrsq6lq7UoZbOtJniVwk/7P
metpGxs9372SXybsCntslupQ6ivZvB+URtk2SPLIkT1m5AqfTMuwnmvwTZCNYgp8SsV89iu8i/jw
DTaoZbdpEWYtYonPcVszZqvrURRnoeuMogADEFk0EKj5Zz9k7XlwAu2ct2U0+xllP6JDM2XhD259
GXvi/zY+js2fQHzm8Swn9hztBcGZbUIZ5VsFrz9kIfxY++awzLS+uoEPg4dm3LLK7s9mgB4YgIFx
G/Ou31h96W7KedRrkJJwu4kuCnXW80Vy1v+8SI6iqfyfF2Fsx2Y6sa1Hfa7Libre5vMOjK1v4SO6
aAv80wMtw565L2l7k8UWVuV+qVqHwommrZFmpXX2NQCAMWI3LG2vPlHV50nrY/OUEuwYqY6Zda/T
NMCPURXqG10nRUQ2H7TKRVf49yD7RNObu2CazBdF06ctBfPTOsns4lZjmspKV4iDbI7cUNDXlo/Y
eLgv45RgMeoVj+iGjjIezg8o23SOQVZ0DpmX0/8j7LyW3Na1df1ErGIOt8pSq9U52Dcst9uTOYIR
T38+or2sub3XOadmFYoYAGlNtUgCY/xB9/1VyH2GD/B847StOd+EUE/WRonGrd6W1ssMpBWKiWXv
2ZZZL+P/7F5HDQisL1grORveHgm4+sHYpHXDM6y0QSQAgnggG0/huigXxfUBYFIl3d/9ZpmjJmZB
TcpsOU+dIo1UPFxjf11L9yU1D5d0AS7lC6hcNZpNYURAiN4p9Jbneg0e1y21WSSr102Af9eYbqbX
DqLBS609zb2I3xppR3dV6/3Ul16UW/Mx8dGWUIOinyCozLhhS8thNI0qyOB7D9OdS5QZJxcu7IkF
CCWBJdT8OUr8EpG8YjiruI3czUrHru+Uz1gRyKoKdpnw0peqQ1ZuSIJ4KyIWt36ctsfIJftrmMbK
6C39pJaZjo5QOJvexnCas2Y5eBrrXbWVpRODVh4jchuZhq5EGOzZCPSHxh+yJ8cOi5VM0aXuNcg4
seje9dmWGOwMzU2Edvedh9oRUIkEsTl/6qmydixo0aAzTVI7RakB3Y/a6lsCsyOtRfkxu5gz5Cja
3XaOWd8lhRmv/TEoPsZ2Pvv2XFEdqaq9pEx24XcV3QkztG6H8rNYOhLbVhBny2BnyB+5nQD1FToO
5ngYrmYLx59CZofU6ItHO0iKR+g74FEmbDdH4f6O7c6eHM98rPS9Hz0Kvy12GuGy7DEmKj42auhn
1fWNTQKy6S0ILdxsXK++H6bYBBpru486PNt9yx8UAHLtX6RWl5tkGMW3dgwQ05LDr57yDLD98N2Q
KN60KJpcKN42pxQTsD1KNsVTG3TziuzVMeGl8W67GavFGCwJW1b52nJzFSQ53wMJC6LO/ALVKk/A
wB+6HUlkNAZ5Z58VENOsDKqLho8BZBxUJzAwzZuTAT4v/P4ZHPD0IPvg0lWiffM1Msq6ABWqZgGr
GrZ2YTp7NYpzTo0s5YRnz6c+31d1QUZmMZtDYG7CwoLmy3tuidm5A5ZfJGR2q/b3QD80KVWoZaK7
DF+v4APzPNrAJQfPHPjwXihPw9LYiSnJ53x2nj8fs64aC5CihFRznTap01Sw741Lwm7uFo4qZuaB
oVNA74wXlJxAUursBPPGNV76xPSORrjWAXHwbmaV3cV6+hpr4XQY7LTbqG4TYgvTBkW3FXGcvTqS
rLShk2xXoxiM8NsAJrJXo7IqtXXSgR1UoxY+cOswa+yTGnVthAmlOXRnNTqHHsov2wRBPJgEiOxQ
Qd2onhwyH9IMzbVr26Adqc3BRHHbJzJbzpOxNLkR3xdRUF9UKDDKaVtM1PY9q4MOmZXeTsyVt3Kd
Mb/Rl8eo6qZIjBzDDOA2kjsrBV5BOcLY2BIm0WRm9ntbbxRQV+Rmd4TfkG4VpiWw9Q+tr6KHVjfS
+77Hf0JNu55tDvP1bCvsuiPGMOm2EkVx6NnRoVJaLz5OobPrZm9613q2k6lTPORxPz54cYus+/Kq
iKI9Kg2gWQNey4bQbhzkeNbqDRtQYN2GNmIn6i1dZ/KjAhd2N2BATp7nlCZ4h7hZZT2bBmm1ysu9
T4EjaVm4+Q8nM8lsZ1vexNFI3aAlo2G5Pok3Hzc5Y9Gb81v7oa4hVbKwl7C9oEbie9H/QMFz0WVO
KFdR30ido1GM3XOUJk99jb+Q49fDllMiXHxodArWY5TOexP73HFl2MmASDv+P1GQnR30Mb7p0vPX
JjT4O0+TwQGd+umAuXF3r88DIBY9yZbHmMVfBRAb6HNr0exjqT9l5E8XyHzXl+JfXTVq9yWIt3KS
q1IM8yXqx2hL9Rhl5QWThGgTzm3au2e04dF0B3ujwujt4W4Da+He0qsfPCm8VSJn+PQlplxZGmOC
s6CHRaVXt199P4I2FFHr26kR1fgsuU49Ll0WJgcV9GipY4CY/4hDo94HZaCfA80YDwN/121dRd+d
qe7qdTRoP0Po+mcZte1T3SbOQS9luQ55TOF8Rqwig1Fk03TfZ1b7NMvO2qY8DbdqMI4G4AApnrjL
oDrJ4Q2PjPvQhauRxc7BbUj4rqiAxRtBFnrdmd1ww03S3/QgeL6O/op9nSLqZqfVETWJZPyHF7z2
arHhPQ45ClNjZ2ivvWVPWx2swV6N2ks5xRlFRuGayVohbkosaZAIb4dTaHlIN84h2AjdiAbMcON5
+9WP7NFdu0PRom6AfwKrTFmihtFh9tV6fnlW/Rjl07XRsum22kcVhkTr6bey9QXPdBwCF8Ma1cyu
/G6j33mjbG08b9DuU/9ZDamIIxz7yE5KrFTMr8J283uBprfuKQjqiMQEW4RRG6ddYWMWZUjp3SAh
3qNAV4ePHjbqlGVN+8dcAD+L8uLo1oDu/VEaN6oZY8tChXnpG7Zv3OSg66XtJKfrFBVXXafaRlKs
jA4XEWt266fELJqnHiHKlvzRnQrZczHuGug3G2eZUcci3M2x6QAUE9a9n1xazXTvEqNCCMxDWhRP
NzM8DF1s3WdxEB8CUsdbaKU+bEFZXqI59HcVVcqLcMd/H0V6Zu7IDt0HqO6fM1H9bhArhkOZNuu/
4toyTcVSzdFJ+UTlpkktErhLo40w0ltbi/YgxT9UXIWuzV+xugh1NFCRxQoX1S0/D8yDLNxH1UOS
DIWuJa4tR6qLBIZ9Lrxj4BXU0lUosId/hNPHGzgVyZ27NDHys1vZ8AHzoU/uVDOZoDvNNkQxX8te
VMjQkMD1RFXtYsr1t7opdn2sc+f9aSK/+DF7dnm6hrB8DbYaqCP0hYW+h2xesfaJvEu3NA5+N1NT
DUcQ0sJamYXpXpImMXd4wGKVcw2qU0LuoLoyF1FmUEJFFuFK0dnoXKAX94K88D/o+IW/yuweiUX5
iUPLuEJuwzq6I8ujgnLkqm3r9KdeJuSs6jFeoe0FOoMHKDuOfToMyWdeS/zW8HZ1wzxap2h7PzsN
NKMRlmAq6/LFy6IcgzasNeOlG3jU32unQXNy6c4VChGYhLxaLEcfk2EhnQz+neI3kaDR7nxp3ynG
i+Ngoui0VnXMeGU9AJbOtmOcBhvYBTCLllgo2mxvulm7vsbsMJ+O2mRDT1imqAF4ce25hxR+DYXG
MN3FekHZiVnXeG5pK3R+M5Ty/xNnLXA/jr12o0LqggBdWcq1Q7xqtDKHuVxUl8gPyBbierszpJ7p
+zx0gHJEcbJzmrE9THKuIMig31RNU3eMZnJ1XV/bgDjt9GKafrVD4aC7z5sWCS5qnI8sPL314Lrj
SwF2HJxv3L4bdZhDHkDEpeidZ1Tpp0/LmDE66INolZON8tHcgKtQWlvS9xlocVCYaWfVr7XBMx/i
cL1XXaTEo00Se9Ux7LPmtTIpTuWlAWp3mdy27j+Wq0FyXXqGCZIuSoP7nsr8K8u8tQbgHMJWq98E
bWhsw0nPdm6dGM+uEEhtxlrF08rQn5MinC6+DB/VoAotoOFpesajIYJGZ4EB/L2WyHT8hEFAhofc
1KK1Phtk6Co8N9lZJbcyQ9u618KnKAvdT7+szqNtGe98WcjHaujjJ8Ogb8oovCuk7txcG2shWRhL
I2yraGFlJIARS8qu1zleWSOPU+sXQLv+GVBDuRrswXxJCxdz16XbLv6xTuThZ9Wje+/O3SbI8ACu
O7O/LzQdqcBEjz8mP3rtq6J+bhzZHluBQxc8heClEjN46gw4Jf+t/tsRBO7/x2jVb6YCahQY9L7U
fwGdeu5nE0M3SDIUpAznZWDtuanDRj6gi45bh+d4t+yWcLepbHkqEqe9qUzX3ZddYV2mjIWu4UXz
o5hacz1Own9FFRXfSTs2fgBsvJutKV9HdvfWD314YxYxv35Fx1DMDMXJUA3PIMOIzBsVrozgx+jg
uAoV4SXQyHzy9QSsVp0JTHcyP1hxZiyJSetnxYISlGu4dzHhhNCO7kG/+IFLO/xp+bZ1YGdqWyul
dqAFvbtt0Z/8mte50qFmzvPmjMvLV8ycHDhvTnUiY0+JThXlGtQJTyZS9XWXBv+q8f3VFdKPD3IY
sZwF6iXfMnJamwJ3JrbgbfsMHvaicImtJH+Ny3Z2w3fZPluT9xVX8+GKxnve0x94dA+kJzofzFkg
4KeO4rkQwIor1scfQYICtEXFeiVMtr+9LX8Kl3xX4rrzi1FjhT1Y7nBWD8NQIJ3kOFiiLGtV/09v
ETKgXNGtlIuUNznJQaYl/H1EUi5jMNkXdTQvR2UQvBj+3B0BdKABvaRL47ZqbvnfQKJmSZKy3oQR
M3bRntef9aYhIrga4qq+WN2I23lqVudUzsdhgbMZedKvAY2Vl7G3qkvZOt0axkvyAUDwGJia/1qU
ur0H8GTvOwS+XpMEl+//eWZrx/UlwxDlemYvZb4uil7n6UyZTG/YMrkNVINugCJkNRR/UcKAeVBM
Lxmckzs1GNTGxpJa9+QPQ/2CGj2wo+FVH+fmwSqzs71coDRsB5+KHlu9ZTBohXkKo0VAchnVcZmg
iNoi7LGMwkZ0tjBVtZ0a7akpr2AmrYAtJUDbzPiruXb51tf43aLEsMy4xq9zbe/Vzdn9jOAx60G8
yNosX6azsejhrIHsrga90p9G08h2RhNCGRCpPJMNns911MkzxT/SnYNGgWOJ4ebQbGKKw+uCgtnZ
G8wlWdzc4qfaUx4nJI0Y0Ce22R2aEvTViGE57YmaWMdundLJXGa/G7l0Y1KnB34VWXqYa9+PV0m0
Hvms8SrF0QeGvvmBQR0SB3o1v42A2ZB48sPHFI9f0pxatIsQx9jpYMBuIdSlE+IJHI4+nM3Y4Hez
bHm8pKpv1ZGap45q0zK2ht87q2ust1KwF2M77dNxig59KuXWDYvo3WsbEvsyoNYbmO5be/sVBbt1
TmMdgMoyyeAVvW1d0NBYyW4HCo7tIXFYBBXh68zS56lxO5539ll1ph4jNZbJco1SB7DapeuAgjlX
ofepZpjkGp4iNKDnTKCTJ7tvldXoK9QaAIsGwnp0bOxt9UL2r+ngj3xx7vBdDOLVGXX/0wFhJjTR
UR66NZFjB5OKGkGEU/QnxtXvohmS7xNvIaAOYfxaLxDvWgBQElo5gBkEYC8nrHa1FKtdNpD5HvGH
4cZKsupWNXGKyptliq+eCulaV93O0oym1dc8w6z43dX6rudjUfby8q3kpQEcgEp65aNbpI4oOPQn
MMHhUR1F0Wwfx1uE0Od7smbGocGxeVWnVP63pfasmfVwJzI2PSu4oSk+2QaCP7EM7rPZptpRxz2y
I8PvIxXj0dq9/HVkJxIl8pHvEjWFDdQuZKFLdOpH03LP82zZdylujSgRoVxDIeih14P4BZ1HuEyF
tQGru7YK3D1CqSVot9jjHeheC502arsdxUfD6N1P3QYK0XTFwanH5EYpCyiNgavaQFP09cHp6gcV
2jrwZC98f421QVb1+xCUGzv29fdhkZK3RPyR+mYLGUQ2UELb5t6fQvgivRd/IFXz4rdG92y4+G+1
U/Pk1N6vMMz8T1Q3SZItKAgdQ8+oHv0PBJUWXqPhvqQslzYd3gR3uPfy1KzgJ5HWIV0TByGaO4G+
spuo3QhVrvQLD9NUXX7plU/m7O1qKEwbXhoslTLMJSffaC9+38QUJJGbQFv/E+eMJ+jzyZvEAn1r
5xO/8dZ1YDJgGI/QlbEiozLtWs8FuhQ3WnrwW77eEAP0Fdzm4ox3CCtND10ltru40hq5i2p1qbPH
ATcdp47zLAc8QNFdgP+T0GVLQR211F/UqdNgNk+V81MNzSILjnpTjxBN3CcxugnwOvcpGu30ZzDa
TykmnSryZ+jPgZqzTM7gIl9aDG83ViyttZmL8V0zzTfDQpoT41N8WTAgdxLzWdeH5FvWd9PamQsk
AYUOe4G9AaTbeNzUdp2yqgbKSH45vohegE9Kh3w1FBUW0OGU70qjZVuGCe29P8/pQdiew52TRBcD
gM62BTLykmnwpAwzjH9p8n3uQ+/yZfcXa1G9N6BHThtuAGQYRk2/LzUsc72s9XAVMlO0osrk08UZ
sjNYja1GNpmZ9I2fLqJPJB3j6dU3kAiJck3cl9gP79u0+Zic6sN1yUpKy/C+TxFfdYs84gp5+3lJ
gKwwVHyuvbnDFarnZ5E13iMKKME2lUF9m6IoCkWxcw6yScrdgLfyrkzfpqIoUKlbaj8eaJqSElQ/
Ur8hKYL1YeJhgNNbr3Utm0MxaNBJsUP8ZmUu+TBgn+h648IE6vumFz1Qb3v6Vfql/NF0lAabauHK
l/InsknjCUPx22aBepSd094vPbW0/tMzfZCjvytxzqI2vOjvAS8o9yUAQ7Q/F9H7Frn1uyh7NFry
GNvC/cfBg50d61MU+Q7K874WfaRDiRyci7h36DrR2m5F/A2bafxldF2/AWaUvoUWSgiA5r8hjFwc
WWtlW9WNOjdeUdaMFty09cBK9tVcTo+SKtnBzokOOjmfXU9aeI/JLhYJGLhCHCsyUqx9ZO1MXqWs
qlG5VE1CXXgzsF3YjVqfpuvC9wZyR2FJ5SF3vuY0RXTJCx+oi7oMtfVYDogAzGV9NGqYdYGXoZqH
QHF5LAq8ek3NocLWwhM12uKh9EUPP0VWb16j43slWvfW8qL6TUOiB88byHela9+bgweOv6/fOr9c
4NuWt+7GZtoXNZK7c9YHd1Nrcz/0vruLQQvd6UtMDYz29yw1cBj/E5YBDjp9yZfYRf06jkxQFf/f
1KBKHP41Tyx5RL3Qg2PupOvaMZcls7Gv4RM4t30/+LsxlaT8nCi/n2B1gvc22nddG6lCRM4/kf0E
TaX8ZeVoEsg8cV7GPE22CW4nO0sk79xz871vQD81+BMAZeA343fzj0SvC4QMKRKjzoz6V4OLT692
pJ4917sUukjiAJPluSIeKWZ1J19QGVJd1TiFcNdikHhqJ9G4BtQkkCjAqTn7oc8NFqmuuBFLI+3p
d9NCqPtXVw1cYxVJwBocG6cg2omab2mZ4b1vTvJilk5yTD1Py49B1kZbVKEWefqi3oFUosSfsr1C
WRKt+Mkp0DL2jzMq5W///xmTrVU7t2z+fQ028K8uruZYOhbBsxEdlesdirrXjhN12lYE80fFEQA6
rUWLDi8y0bTiLrbaNwQ5yKR0pbGNqNwATIkRs2vCWJ6jpt/UVppryHk5P0aUeQ+TMYc3OIODx6vN
Gf8tfKwlm6L1lAn/uRJw3FXsOno9UvPU6LScUUEMkJhFqIpONNbxPkeyFOQR5Z7Qrst7VM12Qno2
mQTdeQoW9GgV3FROAttCgOA6LJqFXTt5t2FRerfJ6P0+UjF2hutqQkT0r3jli2k1Nh6Z6OnZkuhs
Gp0vzrrw87WS02GVkmwWpMZXxbgNv2Zl/izOCuCoCsmaCP49K2lfwqr7fS3cNiGSKuqJSNL/ea3r
LBcdNgCg90Cv028pxJfV1JXZt2r2mpWK/bcjllntqhJNvrLTMTjn2DafywDORlgYj97S1BKDXBSj
w92YePpXDERFj5nSg4rgQ4R8GIsXqDfMZ5XbbbJK0zazr6M+suQdVeNZUwnnsXOfgVEuCkv4RQfZ
nJ1RQcJ6lqx3NaVPveOwEXPnEiC0gE8FfhZUnwNawlyC6uiv2KAmOgOq8hVQjGNsZMlDXMjxhrrm
k4uOe7TOQm4lmLU2QBscx8O3cm6anVmV4XGUwn8wGix9SihqP6sSvmg6hK+mFMAYhhIr4aq1H6cM
gw01wyumB7cKwxfU1tu98EPIoq33Yhgozngo7d3qaZve9lPZ4Upm+gjE6+mtGsCrXIyraKiLdUtW
cE8JW97aeo/xvVk/RKMpbxEronxtIqeMCBtKyy7Oj1sQpOZbn6XjGhZwCoG4Nt9iB07GIMOnxfn0
AdrdkwqPML8OOuTUjTpJ64TFctI0TsJGmLJM8s3Y6kBSoeGvBtUWaWaeB0y1UFyYP/mCT9yd4Tsm
EiDSfdizUSDms2E22Xae+vadXdHZKp3ps/GDV2+PKlr9zRnLcN3JRNzY5ji/9pAH48AS3+wEiywX
guNOdUuNTWEgjCdWq/NtYZPcVPG+6No1yX557nPpP2dlfehHdilY6O3aDi08cgOFuYrdYrok5TRd
Zl6Aa0t2cvs1ooJqOEUCOU9m/UaFro3jOf5xEPr99SI19eivywF+GzbQguqNOsH0oFVwGD2VMdXz
6zx1ruljfNLWcBP/nO/eDMJvkXuq+KJ5mjlrXKXzd17I4PvtYTyZaEW/20Gx6VHOfjEiuI+NjItV
Xg0gRjzbwy8aAax41DWoB2X7YlXF0SjL4ntY1XLb6XnFps+J3kOw/iJ28u962AZIiGgwGZZppthq
VTJ9A+UhDlUHvVCd3fRI/Dq6/eo4aYyKPBrnX1cd0otRj/nzYETeTRjzOb+uOo0fscvSJ8bx8rYR
oIbUfB2vJfAD3XBnCSO8M01yV+rfjTvMfizXbm8FJpOP9RC+qwvB2y82RdNEJ6Rf633mZdqDapKl
1NdqMaLtvvaAPXdzOzTuWY2lI88UHboKe1Lq7ACQ8G1J0AhfjoyxaI9dbj8loRAXd0hbirCFWYGN
xMkvy/qLGPv+EjeGdpBu/6ZCqpmWQXUEXUNs695DkGaybIPUwm75XdyqwZF15sp3rXpn20538XJX
szdR6tyWw4ik25+LqMsJq8MO3SbhjulKCvjrHf+NhLrYR+R0cCvKrLyNIvTgC1vYazVg2p9ULSjr
dna0nUEk3ghztO4MOGlfE0odNYAkjb7FMYt2Z3lUmEkerGVTD+8i3w14fn4rAb8cuWaw6ZauCFpc
4v0xv+9zwABTxu51ibMvwak6071D39b5Nwj/OLtm5VunF/WNay0qAnlefDOsEdpKRcXcGqrhyYbW
oy7baY25SzJLcHtzNc0sD+MQW8/xYKW3AAyTtYo7PBDWTm0jDV+YwYs5WxtMdWEzePoFnZbgMbWz
HC+DkoeuMwaPVjrYF1bWR9VTTdCNuMN1Q7NXJyAEZtwXqcDtdzLLtWW43gZN1mynJhe+Yz46Dy3O
g49fl7DrYCtJUWxVVw3kI6LFkxM/qFCEwyZmlgvrbUoP6eywPEZFhCzt4N66S/N1FNnZ2oj40v4a
UJMpOcuzbvy6zv/rGsBh040X8ABRA3/9MypmzlR4nPB8PfM6tR/Tig01cHD1r18HrpNHKn88pJtt
7Y7VCjbjqczt6iZn3QJ9COGmdT1p9e6r35chVZoh1RBa8uK7xHNh9+JjNKJEkKNUEpAANZLnubTD
fwrRnoquSj9Y6IKzqfr+pSDXsKlQ9LirQtvYx6mhncZookIt7QzQfkIiYkA4iapd94o/OVUSJy5/
dgXG1u24OPSyVUtFXP3KW/mRgmh77yGcrqVfp4+OgPMOKjg4D624cZp20fbG8u2rNL8ckQmvzteY
Zjhxt4r0ei8jpz+qAdWoeUgfOnieT3AZ/bTpVkPgNWcbNadzhozZCi6ktuGvk9m3qV/9HhmAxG6q
ZBwwoJtAg6pzKMjn6wGt9H1nDs4i2+I8gCo0DmxGQZd2vnzEpXkC9eNOn3EHBEabpw8xYNaWy0ze
OYlenSJPM3dVPkUvBY5AampZBHvEscxvFcUjZD2hRuqodZ9daMTbQQ6oSM7anZrqdeYjhb3orWqt
dyORPFOxP1qUlW/UUVEPHWaqS79cTJDUUSojQWXPfxLdkG0jLHRX18Hruf8tps53Il/AOAY/CBdv
D5IJo1kXe909nFjJjyooHtul6akkA3w0jUPpW/IQDGW8NfVZbjR9dLfzaDoPRtA4D40PQFKOjndQ
3S6WC47QfwPbLy91XsqLNdcnlvfBaWi0DjXhJYaPfIW+WvGqempu9ueEAmbZ2vP13RhjlAGnNn6y
DMd5cMc31dHLor4MaXyUIzD7L/00pToUCuqJnRYBMkJvgy33q5FFZDfZwF5srLzWaD9N37lZypVd
t/O9uwyYy0A4kuFDpSM5Kcwr9L6nVJ/53hfQrIK8UuohG07oCpTFL5B6Z81fa8HOqvj/JaRO7ALT
PqejuPSYBpIMwAM07mGUoDaFs6fUQuDNTvWEzv5wO4TTo+rFVlc9jVkEETsfzFPg5/WTLOsW1F89
rNQUFTNEcNdlln+rQhL1i32PqsJaDaqYkS+i5MZwYc+IGn6tYWW05FympTFZsgMO+YrA55pIxdDI
GoWb1JuSg7l4IWBRa+gNVevGhvaXaOnIYyOxtv/qN0tffRVaywstH1AhghQT3xtl/1HqU/KeO2PF
GrFhQ7t0R+ypV7UuhovRje6L67orFTdyDyjeSOJedecaHnCe97jJAD/z53YfIo4Fiz2oYkSlZ/TT
VX+RQD5ETmmtAs8PcKmpwvu+qfIzH5YlkM0p+jwF99a+CCL3/joJDdm7Uvj+PlkOpK3f4xVvkLji
3Sk9iv2qqwaq2IuPWa+VK4lkEiTi/0xut5Fo5q8TVTS1SZob5OMOaqa6RDiVqIgBvF6rrhoIRmOG
NmWdspi0qV251nqW4bRzO7N47gGzg3EQ3S82+8EQdZ/eiA3g2PKIyo1iIGHmuMfYEsUd5lgxVoe5
9s3s5LFdqCt6rAHsyd0LGIqHxJ5j7BSrGIGeFmq7qE6p5v8OXQerpMnXKRahWzVXDWTLqeqIj6Pv
Ei+kFLLErgNqcjOyZ06zYuP/DLDjSleR++j950DH5VhF/JbEZB6ZINbmOLzwIscira7uVO/a5JkI
L1Gh35i2HZ7KpadCaoY3J80G99BP1nBgonBFUNYGWW5hroOq+Zd1wdUZ4V/9Mq6brdml1pfdwfVk
G+Dz7kvLtQIXsYJDOE+UXNti26GHv/7qh/EgbvmlAzJajvwmkscAeEg1msxWMbioAg85msofKBGZ
Ufg6YgtQSKt+bzoffYMQ30qLZPT3enThrY7RWx4N8khtr9u6ui++F2N/QHvdfnFNqzsFGmujPvVy
iCTaw1wb/W6gXrjqsK6wEUfph5Vp5wm13KVvFKSKyGrEVczexh68+FD3wFimSEwXMSB3uSlaEyMX
wV/Z7MzpokZi4XxyH7HVrNgvg+60b2MbEo/VZdTJZTSd3Jq/nOhxMh1dw94VIXqIU81Gw8GK7Wko
Cn09Zo18xYp8XAk8Tr6Pk/FmRn3/WQzT3tO87lfEo4sSw9bqTevBxtT0uRbpz85LP0x9tCnKLyaV
qL5tSmzrz6pJhiqhouf9uytcH5pn2ZfrgHvn1rGRwR2LnIJypOmnxiubNcmr/tUYZm0fAc/xenFy
eZxAlBmwmhinRfrsfx+jAuZhoQD5D1gBjTrl2i2pXH4N5H+O/lssdrzuGFru9ls4OOM/nu/8isJo
fMWQzsWcpBcXHjXy6Mx1cahxRLqv+yhge5ME72anPeSUCr6PM9YPfX5anrCX0BfGY0Ru5IRQabtS
3cGxjUf00xws38PiqGJuzSMss8otO3njUYVaX5u2pWnijeCRIV2XTbxv9a64k0iYP45VrR8BDciV
6qozkH4AM0Zh/aiuEiSZxvMz2KtBNQ3eLECtCqXntnkoB/OZ4p5zuTYiF84lc7xfyHgCT2lsWFti
Uco2HGs6pJH9qeYCLwaokxjypUmj4fjV7YNw3od2WPOiTnetPkMPSYJqk2Szj0ii7l0EFm1rWCHG
B6RHlGdy7z3y5nJXI7F79ApXfwxSN12pGWMv3icj7Z6LChJ5REZ+ITLczK5r3TtxYd/Xwwxyw8JD
RsVUA+wh302NjW3KMkXFGpgZsIwhyd7mif49EXKfIAv4QxsRRXSDUbsfpAn0I0yaY9eUAs36OtuE
joy/Fa1/STo7/BWDdeb1nv5wQ9mvA72Hrp/Oxkl3jF1qO8F9h9LNM2ZIcK+WuOpOCWoj/QzEOsJh
5DnRsQwPO4e7f5kMK07e9yZPgWXwK8TCVF0tspLhuS51E2Gg+t9X8/BJ2oLawdbXeUKI9N8XnNtG
VxeUmTvfzCOFtbH1knZcJ23fH7tQXKZFGDtGVgHJdLRKwHMV9yrWiqjEG2HmmYYK/021NOrIaMzo
Jiir+EYdiaxM4fD86as5f53S9XnCL8AoLk7RsnwOJ+sm0rhzOkodGy2h/IO4+UogkfXJQwOXnmAU
D3WZ/rSm7KdPjRxtvbp8Ltp+3Dc9mr4Ik+EbVuJqoYQdS5hlmNLPP9hL5FhYJT3eb663shfyvphB
aJZ+7WF9SVc1gGc+Er5uDACq+bFqcnk7mtnlOiFvAZqYheGTDPzPSSQUd2KomjueyDZPNmTMitqw
tzgXtadEl8Ujht3FSrmE28HwrcqS5Fnv/PiIUJW9cyrWSW6f7AHoek9pO+ZIuU/BkWTuUmerfx8h
xDyxgB/53FWHJKGgxEB6xDoNznlsTAHiLyTU9Zq4Uf12ORpkfsqQzTj0BTltwFfFz3E8aDDrPqIC
OJqVIZdaZ2jCm8iGsk5FdfB/T4h8P7uwur9OGMF7/B/GzmvJbVxr21fEKjCTp8qxpVa3O/iE5bbH
zDnz6v+HkPdoZtf+qv4TFBEIdaBAYK03fO/E7TGJHCM/RdIV/zVJ6NfGOoeDfxWt/1P0g/JO9gbQ
V96I5yxupo3Li/Nk8oMeKk1TtqGit5cUFsyqtEbknYlnaq4yLAw1nt5QFov2fl5mKw7B45vbWwUY
ZrPbyF50eELiFkhXAsiBIhTYCEXYlon0FlWQCJdYlPZVdiKqU6t5/w3DP/OGoyeaCIxRcRZ8UrTm
Lzm95o3GAbf6cimrUT6I7ZAr+VrO5+RdDPalveZ+gV1AnpJEitLyxNFF7NEG6PZRMHYnPPvCbSI0
HUn0kZdpZdUvhYWGhpLhR9FqxNKnXEHw3A8vauNbv5uyXdgkplciiZpDbfZddVSGHLywo4cYKVQA
WtyGKBnbMVnrSp1zVEKsJbacYifbyMQ5IbIx587cPx7XgoQAeTb+IPMTbGO7cTKt5G0iKpkuy6id
l+FwU9eZt5Ij5FeBFzc64aq4yqZ0GOI9jEsAUUqOnYvlucQi2BHoRSiew7DyD+zcsSRINPcZIDMw
8Fp58/QkhK0XG+QAh9bbDljA3bQqcq82argK6m4gsQpkrUEbQU3xPeOG0Fh6KEtzWHqj5y3KMm9u
au/Ut8adHHQ5PHMnq0mBfKPnE7Hht2C7iLjOzpjZ5bJAUKG+KF78zw7ZJlrRLmBjAyK18XwPbNyo
WgRAbrJgd7KdxlF7krUY8sUZtvNpgnp2MkWJDT3+cqQ0jHE7Tr577lrNAb+aYVipjZ2x1TvnpQwr
8R5MVr4dkGbcGpgFfsIwnvRA+w6e0do05At2URmEn13y1Ya99j0OioZsoBpuDcve8UJGlTqMcA0m
5rZqWxtDmRQPAlmdEuSNq7nXS1iYZK8c3GG11Jv+DxbM8N2qGyRCLAwbiE7u+lwBF1bHrwKG3G8N
CNRQkoBuyHbhUuNhcIbX+EpFZexSIHO0TdX01Rh4lXhOHJFxBxvo4rZ2wVRQWYVuhYSwWbscr+Pg
e2Xnr5o7dL+D8Ffgdgp656hXNINd4E8eo5lVRspbEUWcLaBXsYt29no8jtChNP0jIJ2z6MfUO7s4
T77WirOJ52Gp7vfE+pyBXDBV3YP5U6S6fhk69gF6NlxkO0m5bKuxNt/vclzn1Q1D7RneZgDFi3Ra
onVwoYWol2OfXjsYiE/liKNjaHXVqhujbjvgkYcDHXuMEpl3PmWKXxURYKxpIRAtb8UU4xM6JcZS
81g768J1akCFkzNphaUc+G93i3vv5HT4etz75IAKIS9shHzlKOcuq9BZZ3arrWVviZLPKSzB75mO
PdXIuz6ZOY9o7/a/Mg9XpT4ay08wxjsElm1Q2qF5CtG5kQKSn8pQx8s48YNzpKTDKxjxvc5asCDW
Pe2IbC+hmoX1OtdhuzmQAQHzzvgvnrRxUwgwgUXVdOcqLg5A3rRrWQBAFDMVrKgdMBiVlty83CQp
ZJmIqcwdsdcudbTrPpKehS9NwnhXokz3XvOMkEQt9orWebsSqltFxglkDzv1vgQDG4Nn/zA7b1l1
zvTDw78UNcYUgnShe8/YsEPecho+GCmh+WzsEsaYTh5BvpUSFOpnZy0RdYg/w4ZlXh2Bn/WRrn46
4fASpaN6ix2sKGx9tBe9b4tPD00FAttaelaTZHyxDOOJLCUhttrcpjj5HfK5kFdFJHJ1KS+rKnAS
DjJjd/jTmkCwsjgoblsRKfuodetF2GNgtGzLvlzW6uy8hcP4TRatRwSg929ZO6KTmE1iNw6Rv3SS
nDyk1bubRCPHpA3lm867Zi9ZIvemmRuiThlwiWpSFxBPGTYXEzwufaG32UpzivE0yKrsDjVOU3Zj
p2xNGCinkRMOY9CfYxHy6FfWUwndfmX7pb8yMOE+s5f5U5h+kexSZ3p7NMkrOawiKo+xoYatTuZH
4walCur31myeQo/s8eCiLmeV+O5t7/1eP6BC2nPe6wlXDwc533D2QpKp93v/MbmeTTZZbURj/A6D
PH+cnqsunZ7rSfCAIa+5lVXZIfyc9wxGRXvZRgSQcchNg8FJjo8mAWEtLO3m3HFkDJccfxeoxXgX
OYdWwqNrgpfHcI/F6gz4fmeAM0NnwrXEkcPPmxwuP0OxxG8CJwhxcV5Y8yin77bQxDJQk+Egq24p
nnsz9q5gi7pvuYgWGKRk77FfwlhhZ3CvYmdR7QhUKyvZO/OEVq6WtntZtVvvu6OylZhaN34fQanw
OfgatxeOTD/yeT4zTOp9HaDedv/UmpSBkiFuL6uhylpvF2n6JKtRAISOEP+3dmTTgwP2TX7MmOrt
QfMgnBN4yt4rjRXIrFkAZa8BZnfRt/NZbO4dwhCWYaq8xKld3sxOPUw2LqJYfa05lRgXoxPlOjKA
fdZztRojE0Y6V2jj5Ys8Eg00gH91FO13CwDA06OZtHt26JoYMbpKRVzXcc+D4tTIExodkkNWd6s9
MT0PTTE9G27i7Y1MHNMu1k8R8M1zq2Ue0RrH49/t1rup1T5l00zpwKVl7uVJ3Y3mZBwMk5z7rOWe
K11zNKJBfwpG11pW/jR8ueUbVPToV9GhZNg5lXLFQkzsqxCh0iHRg29Zaf4IwuCZpyDYtFWM0IMS
aa8dojpnz6i/J5zsXnu1SV+84S/ZJQuzJ2fv1/FV1kKtnBbocARHWR0RKcWPZfC3stpZXbnzbEu5
T60bvjELnPkLLZ7/6WqKgYmZX0D1ame8AtwbyuzDHtsvjaUeuvVSdfNfXl0AbmltwtqqNxuaeUAL
w05kyy7pgRb3xFrx4+5IsaDkK0SqnEjeKSd7LgYfbFXnOmRc5g7grMpJXj2qSDssFFtL+VaVxjup
HLIhAZqVAqHQ93SwL3bnas9+OvgvA69TOcrK8uxgAZFbyaqqYkUvWM/3McE6cqvJS5P2xsHtQQFC
VGPbPRfyShayQw6BbmgvvbBQ17qi9BvgyuOGzRtflRbomR9U07G0+vSd9PZBqe3sZlRG9FolKqhN
D4HGLAjPnq70C3lTnsWE0stAhZaJfauVV+06sGebozKdXT7bqEc/iktZl2OQUavWjc2mQladuA/O
96t5Bph2WG0RMCUPaOXKfcw/JnvcYwtowLmLO+X9Y+Qg+VlyjKwaQRmu7bDEbkPO+/gp5BjFFx0r
bftpoTH/y2M/enM6/KnM1gIBbevBz1zRkucAJPzJyUn2mkUxwrjCqNgvDQTmAsjKCRJ+CPd0bLl1
MvCgpP0j7yuqnEtOfpIjW00t6BgReo2+1DVjQJ3fpkoI9FkfP2SfHBUCbtnoo2atYjVnU6833Tb0
0wQWNdaYWq09R1n2KwNn9ttKzghuKr/cAPOrwRTta1yi2sj2Pj114EWPeqCkm8Zug1ci0WyrOqD3
bvVd3pz71Y+ggJ5R9RHKpfA3nsZkSg/JoMwQ7cIEN0Q0DBSl+IE86GbEm+K32sZPFszETxdN8WVt
jwFgxAijFcwKd2qqqpchiUM40r7yAZXyKm8CNLBWOcReKqRDFl3RJCdhtT/tLq9eZGGa7XfAELMF
q4C/XSIOMtgV1h7zCMBv5QshuiURDv9ZNo3k99aiy7C+mDuNOBdXu+btPI/3w7hYK0I3lhiocaZH
xqA+ymJSONP7o3hKWUG2yAAW6UazOfzL3n+MxpmhPqbQgKN90mgkX6J5Iz9XWdwvqAEqJ4c05s5P
ZsTj6KDnCxb2Gb+l1b02N/GxvwLLHU6Wk/uvGeC+dTB0w1qO6FUvPfPEfchO2UTuYwOvSVxlTStM
E7hfT36r44ka4gu2ANFVFsKL4mtRsho5baJvHh1RP4NDUPaqnDwAlGNa2qqzCoT8A2fhc54mmlEU
x54dQe1lWEoh1XJ8FFpPwGml2VMOGFyrD7qGnDrfSA3RKFCCSeO7F8vFEzwvEMU3nfSvvse7KWr0
gzm7UcWzY1UWVfqxRn5jLD12pP9pln2yrbI9/AVKDXAwPOvnDMcUF+39CquXZ5TTkhMAqlfZJYvI
rqptbzoDGKfee5ZtY4T8noe660bexbOq7u/WJRAWZwRiQFgrjrNnIDnrSm+yV90V6WuID0IbOPmT
bEpMu0J9RXRsqhmvl+mEqTHrxP0G3Uif8wbHosLGHC5wultRkVqVYy3FAbmDlniQTEDpAIrvXANV
Mr3wIIOix79F/dJAc4xMAptdThNG5iy6sfO/D1X4bZrc+HeQ8X2MK7T/MxUyjde0vypD/anmTXXF
b4GwoDfLqHJcQ9QsXllpkYitrGZ18qfKvjQ7DKr5KTX9jKJ91UIxfAMowpLBl2I3jIp48ZL+9130
jwGg0P4M0GtAoqoS/C5jfbwRKYIfSGZVs9vpJpvSqWxWUHkx7yR3dnPnQm1dVNTq6VqTSnrCXQMD
esJqIbQRXnwEEI9Nlib4WohXY+rDle9o5Rvn0HohWs//qsvmBESGE3S2v//ySMAfczesvnrCwWQd
BvGWQNnAtSsfnwtNIzhlpem5R8pnLwJ4hZYeHcjL9DjrePp5KJNkG5pussjJEuO/NTfKIpivwhJM
TxAE6UZFdsQ75LBgp1LZaZp6LBzenihyFiBH5gJLrj9X/6v6aEv/PW50vL+mRsfIWkPjO2tEuHIh
cB7DwJ2Nu+bLTLYq2ghQLE3UNUx2LL7mnjEtqm5zv3R78OOjF65y1M0wg6bQhA0bz1DBPAfxvSmZ
rx5V1WuhNT3qY9u92EMltvJ+2S7veMwZF9WfqSoieWtYw/jRzs7Txd+FpWFJjWgUxXyFczapMaQg
5IjHWNkpTAeDag/Mz7Yy0l9yCEq86faOAixNUA214YU7tqNwpOquRUXq7/owQrZYV5n+p18Cp/nX
L2wHtVOou+mrM2FuGbTmd0TF+CKqeBOrY93fZGcZc8Zrp3Y46I2BPuAsSUSGZ3xKjNTbYJOImkHZ
JxYAUGfkCGjMccEC16t5jO7rJcIttdY8WWdkl9RN6NnFArUIF/z5jOLP+Ip4S3nZSJkPFIKO9l0K
ZK7zA6WztvxSsXMgs/d/83/9X+U/2+1asUpwjF0IAtHlWT4hhR3VGwX61ypLMe5VlGE8/ddVlieY
KkdOuJNX/9WrRIm7Inb+BXRDJwEY7c22ba6PAnJajIrulPyjIwAHue1HSyxcyPD/GCySaQlILieq
Y/6ZJGIEbIvtmFThNg/YphSZ/ay6SXjr6kG7jkn/vZybbfBSm2AIyq3cHv09ykpS7dohYQgQ+gV7
MhePACDobp28WKVjnfvat156cNDr2K3wSIh4zbAUVguYsPg/23Z/01qREk+y9IUf9P3NnduKJCTa
lkXhXrbhrRph5vGXrDhaNtyUwEu3jSHsZTWqCry4ylo2abIvlB4wJWiRk4I4bQNGIfCahWwohQFv
FGla7tM/cPXuTo/2R1VejZb9pGRmRmqtLODRKwiYVu60RJ4hOd6rhIYCvTC/1X41POkzo1i2T5hJ
bXKB3mIy31VgRwIL0oc3iNS1q0w3Az2v62RgCm0gc17MEA1ZoFWZ4WmbFHtZdWYAhxeIZBWNvbO2
/E69JvkCc/LqMqOgCN3+jmoMunPHAsF1b8fUMeLodpY1/vx0jEW1VDQVwcf5psftyZCv4tEmGDa3
PzqdoVy3TqejBfifTypnssPkdxtkLGqI0v+ZR7brYtZfKXCc+HueYL5qnWrvhrVxfMwj2wvXP5Z6
0R7vP3fVjd/DTMNRySJYlkWO+da7kLXIePubZK42MSp4Zh20+xEi7ZupT+mCnEF5cEV59PomfEnT
8VNjoWWz6wVLkbnTU4Av5MVUPGch5o6+NUiud9Mt9wDK45s0rGS7QxSp1EdYgxACdgTmtc3ktP33
zN/K/q4M/Y3WZdUeAJj2rRJo3IRG/qNoOaQZqtOfkjzEApFNDTFtPsgQwH5UAmPXfqyHMykqlO3m
jiq3n0MII68OvlIHVzOrtZwpc0e0HkPiF370qiu6fVbngiQPVNmUn5PH1Gy2rVFnZxHu5YhyUMF3
zS7BRV2LJTI7+TqxtOlJFmkeiPsVMdCF6yLcLZsqYJSs1KXebZ0czIhszOfB954s4T2B/U29fcwl
r6YBVriVD4v7uMf8Ii+rtXAz2CjzNOGg3PBZIUY0QxrvRePXqy434KpwJL+3ua2aCEgPjJGNVtQE
Jxcm2t93yWalBBwp27w7JFKbgZGmDRk3naZpNal12Cweo+RN2uBWyaoqdLE3i2Hz6DV7nAOUzt0I
MErXXPUbwkuR801z6gasqFZ8RXlyQFUPbZh+uoDmtH6HY/JqJcL+jMHTQNFhI1jwJQDToD7h9tge
TP7DLbgNezZgUZ8KF9koD5XV9b3RNFzvHHkHzLe0J4U/vraQ47pe4Y3o6Ba6ZYEDjWPwNgpqlcfI
MrD4zYpeZROasGuNNTZfTkQjJh/RJiSBsiybAnQv4gVb9jlE3xMzO0DVRKBCVtNQuyXmz2muyBaR
27/jWKtPRuZFr1jBaWvR8zPKKiqQSGpBT0W2nl55l8XqhHrIi2wpyZovJvLHh3tfEgRbzxPqSs6N
X2X8VNt/xsomvUH1Lo3Vq1A0UiiuizV1L0zMEZm/B4C4a8ZJLOVscD2XRFv7o0hZh+okq9a5P7oL
4Awhjqu0GQRz+n/UlaZrZm043sd/j5EDZfFoQ513gtsr8JgtLWa4z/MYVA6WsyjJUa0fbfLqHx84
jqDXAgS2yJv++6eQI2XBAeOHZ5Dgwi0DclX/vRvs/kg+pz/KK5w//lz9n21K2Fl70gbLxw2pHg/H
x63y6tFmlsm6bdGcUG3dPfYEqu6FW0U67KbIw1rLdKvVo6eFq1NBm2TkPy5lXc4BOESstXAoF/rf
U/7Pgfj2QemWN1aVB18uiXePj5FzPWaQHUBRsG8vOvU8VPU2EPX4OQyqjQXdaJ3cMcClfIIYrKHr
8x3z3s00ssVsWkDWiTXVL00ZggsldwEuucxYvcFPt+RAfzVRsUw9q8ZQ4A2pi+y5mHXNxm7cl2Ee
8VWkhj5pDMio20/oEMRLF4L91s4stOunJL7JIXGTNbNMBizM+Q7Z8X9MIgfI4jGRMAOMzP4/Jxmi
di8/QAiWYI67+Km/437bhwuFgJqKdt1fvAmfbZJkPxy+qIvaz6uPWCErAuIZ8W0fbhr6SvFNi8p2
PRpOdcF8KtiWWmmfmhHVgKw1x0PiWO4hC9Nxp7cFFIfMNDadG5gXQjvZ2hrT8daONfqGaTt9q8wS
z/DAdz7qSCEESrgQFYQ43nm5jahtjsfOwm+jdI3iGFCLNM+bk1/MXQNsrGiyze0IuQ8seL8qRaMA
hY+RSsrTJF+lg+UrAAJ770DA9w0Pw4MDgm+aM90/lAI9GNxWcQKvr22WvwzB6Ly1Biar/IGSpewc
hiLZGn6ElOI8dtaTXLWxgvbMXO0jMnVDZaZP3XxvbVYrday8F0MnZDSoylpOqfi5du4cK7t/HhTb
cE/shcjAPEc+gp8KAqff3j/Q4jcAImYvgOeQHgt5N+l2iSpLVWwNWODeVxj28TYS3ntnYqG7b5sE
bTvH/cuNlPBFDzDtMRuy0SGGaIZjE2z2yT6HU/iC1fAiNfYZmKWvRCud5Swzek7YpT4he4vu49wh
Eot8Kdk/kfrDRm0R4h0bUxBryr4sCM5fWQJQGQsTcfPwC9+lIIbroRlJi3ZsagjNfrGPktZqqWcm
q6zVkGQsrPApnIE3LJ3eV9J+9Ww2f6Sgj1elzVYGv77feaV1gL0HC1pafTaRl38u56Ygz/SjnZiv
jyZvFOrBL9AyzrCpnAfJPjcjShPwQlrIuUyjylbRkLTbuul90mNVU+/+5C+ipD1NLXHHNHJ3njYr
GtSRuYb2bX4pwoAJCJ3yNSgjFTP3LD+nKB4tG/D6m7rwx+OjmLriT3VMSJ4vHz2zblvgY+/BkdIc
EHlLoSqN1egRWY1+2J5if1RhCqSCFfjFMLNynTil8SRQb9rFdqsfeJamo9GjTxLEhDYd/tGrFP8Z
mCSKhaBaCxHNdV+MVJ34mwe4+ISntmm0651GTM2zIv0q0QhzH8hU7eo1w5MJgp20+67Ok/RjClTn
mBDGXMpqBixgVZMo3MvqgC6zXsbpa1+X08VWxe+693ELTjttM2gCCXJnZI42+4VI/6mZNG+h4fXw
wooLdtXPXyuvdV9kU1QN83Y5v8haVqbaytARb3byCqfXpL6Q7N5PIlBBRvf1RTb93Z46pXp8NMkR
AegEtNH4Xnmifw6U7C01S+PLxesIZm423giJmUBAIW/rfS4+SGFtGsfWv4RAOToEx3/RCoRudeEM
K5R99S/YDKWvfcUvSFHlRzCY5ZHgWg0MMrXJT+YFpMwsruDRNNUx1q2q4IxI/T6osSdj33rIutUo
2KDj2r3IAsWjjQ9I9CprZCsGVFgxVZZVpI20S1r6u8f4PkbnpnOM+iDbNG/C73icl4R5Smgb/QuW
TAQcCtDvc1MSBek6qIZwgzoAplGAk9kk4TgKAg9VbXjEsvCdqlqTYuxmuR/13lZ4WKbBar7IET1f
/L3pAvOQVbNKxC7SiFiAdohP1lykiIRh26XtZe3RLqv3NkBaCyWPiqPg/61G72E41Rd/7L5GDAkg
1hYx+TqeMt0Ii3enaIhb2L67k9W4xMKihKd+VAMdtS0LBdbGbL8RnPT+ImOySHTEhBcjrkF+immR
0mOKUAzJ5xS6uLUR/3ghERSscw34Z1aDzalF2h5tQzUPlTt/s/pGPBUZ76+g83eFOW4HnE1OZdLr
a9XzytcCJUDeGX7/E2rl0mJL/DvP4amktgv/L+yXnpo1z6Y3VdvEVtWDinJNrvFGTfPJvGH5qm0C
zryrQXR8udM6O/SgYJ+iVDFvSZZAqfJTUAKT9lSS33uryvAzTNr4w+0Hd5lHfGF7Nxq2bdTph3rI
x9OYjMnGTQ0yuhVezBy23O9urBwj1Ud6wyuQuG+d7NYLsrGkas7BEAG8dDBCjMf2N2nHD/6e4oNl
ZQRB4nvPZTj1m0KpqhMB1JHN++hs81KQRC6FvXExybvIIuZ7sVREPq0fbepQjGdWJzTzI0RMMsB9
y0y1x02jWtT9BKmG/1n3zXl8r6p/+m3D6S9j3joEvp0MpQyj35dTg298rgbKzmrK+ARGNua9ghKx
vJJtyIR+Fm0dbWX7qFXtDqn295Yo4zJRMUaU9jeyaro99nSzCIqs1kVeHgi36d9U3c1Q9FXFqo+x
ZveNgtNLYiHDEXTaqfSIfreznprjgj5Wk+ATRQB1U2loJk4eHKe7AoWhBMmFEMT3ADLbRwilY+lh
lnKzUM8CIaq5Z1FhSGK2NS50BApPvcCYFZan8exgq0Xaq23euwofVWQ1nJ+64qxtnLp4uIWyaEvI
I67VfCcxD6SqBB1UpKUHOQwjlsfk+jx5jcH8KYiq2Tw6MJ6NVjcRgO+ia6sGT8h0hutSnRAHDaGT
k7naG5WjvbSJpV4iNNUWhm5XH2NV1ayShNfksFRTvtllmD6H0xDeNMfgncLdWMc421Tn9HYflWos
vmpkP4GqUV+1LtxY82QuG4s9aktiJYdZeuAvOxbWE5uy9r1qDvIjSyVpjoo28VTOc1dm5XEgxf4P
/iALscbXE7CEcZaFoyS/k8xWt52h/2mS7bIad+14dD2AkX+Pnzjk7xK89pZsRpH/blv7V6HlK81T
2x9806ylMOr8AnS7QMgmsTZakYwbb3CCTURSC3WeIkEotEBA2NFVFiwbnaYurc16bU3rRBni6703
zADqq23e7KzRljlCcU3Tytzg2lsj4JmqV9nRQdc4O61KGkOb4FdYUfuUK+0qNXDXSZXxFGu+/5zU
KoiGuCDUW1dwD+a2rjJ+W9FkESjCiMLviOFMWLUsNN+uPolAfiaYTvwqIGaSzMfxCtznokjN8TdC
cTfPN63vE+mUha0G2jcNfY5Vrzrhc5ttEzcQa8MI/CvKo+o6GNXhGrtKta77KXo2FIcHJ+zVZ0g4
F2L4Nz8IzJULNYXE2Jxyd+aUO8sluuHunFWPAJze+614wsor1broiC9BfiEM1Zx6Vb+FMw2dIKvy
XOdKsQWcS0R41LD1Fv6EQqaFnG6BzM99YDE0r3rdJWDouE3T+uI5GXaPOdgUBse0V37KW+S0kwnY
2MvBYUjGuxyLbjjEel9Ld3IIHP+1j6sAUdhEv/mK2R4CgHaL1ja12+DBCjUQCVuofN/2spqpfnGp
Eod13ZmWY9V127Ye7EMBNfQw4aQy6278XR+wEnMCMEpNrOXfBmMRQUB7lRUXpzWFyOHNd8LiWxYE
Ty32JxAHGQj85efosd0kYgc3mnwXJKEQSmBxNXpbgBKKxckE+v/l+2hnTVk5vYsJOeGqyIoXDZO5
dcJp4VIbdbVVDA0hURs9gDqugz0rVYzTAT7zpkK03BxFv/JxknnlYIq+HPK8n1Xr/WiqKvmVqBHG
FXDOOQCjRk76Hec1NoNWm/+0cjZcUYygVocgcJ+3/lUWuR6FF6d+7l1EX0lSmP5ViT13PbYD0n0c
g7P1QNbANlDTUNiAOIsaCAzyxP47iPwkW2eBVyytYBw28ubJrcHMh9q6boycLS2Fy7eYYLrbQl12
A74yLewx4mzJ2rD66E+PHC6L3NrrBLjO2Oj4pwL1iMQSubZQ2n58ygRCFJqvzMeupln2QTo+yQ55
JYt8Ur7KSRl2cmyBCrCFW+lQ3lAg9C++jYHcQhSpf9EV1H39HJk8OyRfrGqLkL/FUzwXSmdCz5uv
Kq9B4ncYialk2cFAdl78Y5yH9hOnSBWRlnmwJrvlZTxwGPPKBkGVf88akUraDXnyewi7H9hLdlfE
ztrbqOUXVyk7ILgF8OYagVqMXbuPrC6CBW81cbHDoHkpPetQANP5qIyw2mGkN6zvd4VRgZBfjxKr
V1WvblptZbvdx8ouFODaUVztFqPWQC0rSPW3c4HD2qyVTBzhz2Xjme2CTauzG2p3AIJuB+MOIBKc
r/gSxS1KG0EA3niaEC6qUN6YVE7fBFqiU2CnP53RznAKosmuo99IMpPXPfG45K+eAnUVec5xxWEg
fzUbR5y7EdWeubMwguI18FEydY3qJgdYxHkXsYU+faQ25t4KwppYowFC/F7ES6NPtMOj3RfleGgD
Mq2dSAjQ2Dh5Ds2F5y+5tQ3gkcJPX9TUT29yAIJ+SI2Jur2Plx28nuuF7Q/GvnRs/9pUzh5rbqAt
Vlrixpj+wgmLb41SdLiV+9hE0xxZjrNDfSVcy6pepcYiEH5xdgkwvJnKjykxi48+TNDENXBNE/Km
VLGhD9bWQfbqnE842pRvnLnEOR35ze93NZDOoG6J3f0uRPInKwxf2tSsrk1f/+hBp2+CKQG5mw5I
fubZn8IApLMYOzfb/FeHHCLbhMiwASdiAkUzaoZFhJRJ5YTB0VBH5wrdaqcpdnoWWeFeZVOno96U
YGi/Q+Rq5N8f1tACTF9Z+aQwFF76E+t7VqBvanTZ2XZa6yR0tb6GfcVhAILZfiBoehWDUl27cSh2
kaF1C7UL01MZeC+d5yhXX2t7AidV9VVq5kseK+4rYhdi15d41mSqUN9VK9jJAWahYvqJ1MYT7gEd
iIAyXiZZHp/gp9XrOmrM9w7JZC0Jh1+4q7y6QaK+aZjfrHsvqI44XlVPpQ91aSw09zvgvpUcymOE
4HlTm9gxeQ3MAlHv9WQwrzw68VLT6+KXf5EjCaH5ywogybPfGfFeM3SxHZs4u8WdF22LCE+pE3AK
tviJNy7jrjQPTTmZh4wnERZ9ggyfgfdntgC9REM198lRspD9j6rsbSsi/hkoB1nrW8Cyy/tscuJJ
h64AnMRDamGV95N9SSL4rFFT6pBstPgUBzpEORUB7KzmWdR6EX/07fBj5r3+xVkpTYC+L7pBOdg1
Ite4LgIxQbHhtSqUaM1aKZ4mVxc7fUSYRHfV/IwHGK8KK1BuFSGNZYbC6Ce2drewt0bUPDf9qCJJ
XSgfvLyCaN/1NgdweRnYIlmnqbJBSDDCTkRvnistbJ9z3ev2id6QY5/bZNH4sB0aUfaLyaj+tBkm
Jr8NAFMePG7DxUQ5F+xNdCVWTuyS9QPMCdQlR22GOrcN71osD9FdwSs513+T4l5puAp8Db6DvKeT
mi9VGoYbIh7NicwmGDFvPLHuYkcyF9iNvqhELnaPJpcJzxYYIpJbVlaQBh9+36s5ij6kjidyrhz6
ssZQ3ie4P4tYKYIfXVe/uYmSgbSr9gCKVH/RVtUCrAB/B68+uqFtByB7ig1Bo/qvOCjhnvvRlzeV
5LmAjn3kemXwOk2it7hqsHEx1eqlBTy4MpLJuqqdAXg2HLonE41hDC2tZwIz2R6XPgfX9dy88T4u
l4bNTBwpPwoXqGAW/+wQiyDOZRDy7szqK0xJgCOXywHMCQasVmzvkiOHTsTWjo9Yz5CqQBp/69ei
vhZp9f84O9PltpVkW79Kx/59cU5hBk6c7ojLQRQpax4s+w9CtrQxzzOe/n6gd7clbIG8wY5utQmS
KNaQiarMlWvlKys1idNCC4JNl86PcIDrrNHgOMkFxCWm173BP/QSNEHzLPlURBiUet4RlXvVAgBh
2GP1VVHby8SB+1xyIQCPVATBFERWNqXaV+d5VMb3+8/uP1JI0U64XfYMgY2ylpGxvgBCnS6MymNT
Dy2rtWTznl7ARVuoN3gZdxHrVXsZBYazjAXRX91vzQsLJZ1FkPthvoz98Fr4ylvg2vdCzaR1kdnd
M5o1LtW8g8H2zJfuEoisFbfon8nmW5v9x7TxZeZxoN9/DCoU8LZoGgydo6Mi0t0m+YhxIEW5yoTW
XVD9o9+X/nCrZKKl4gSVXqumeHAQz3mqGq8+Zx/ky1vvHtCh2GRxhypMSVRbCROY/pvkBvba9twE
q0OLenzz+43AMh4AaSu7/SXIDZRNWFb1Ki/vrXiIXgMZg+F0oHEgECnCQV208zSNnHfqlCsbXuPn
qjeuQuSC3irP3joIA303fNeB01rqifLZeMM6Rlc9UOTbOI8CtPJS/YeOLkE8fknqkx9BlsOZ0PXy
ojDD7ym5qXHJwoPtZ+75/qXF3iWo/ephfKLCqkDIjQp38zkgQ7Aqif/t9h/D6rUkcp9LGYdtcUJZ
wmd3E2XU17luxzYzkAGx26b+LFfgTf1h8C/gEe2eg+92UOvPGkfqHcdKH+JVPqToME81Zh0xgdTz
KqNGGyWrAPGta7eCGWD/p5X0YdOacrmM/Mi9s1UKyiVozqhkpbpk/3L/RtIoX6PGoap2/CqKabCs
3Dnlv28jqyraxEr4PeC0FCxTvRnOmqEC/jXecH8HNw3SZYK5b/bX9vdRTOdSLSiS3r8iuB3e+AEO
amxjf3O5gZU0NwvkjitHbCDHKhZoK+o7+MH0UaVH36GBUKxDCPCXElDfja6Ru4rY6n2TkzuzE/p3
aUDCzURL95ywvvWVHftyf12uZXkdF6RITCkrUBdSN8L2je/oPEurWtKaHbUxJnnt6lIRqXFO8NGh
qtDurzu4Yzd6X8sL0fTUto3XsJ7+GnEcb12zIySxzsvfb3gVpFV+UJdn+zciCPc2hPw8WHT1i6RQ
tJumVNTH/7zah4ayEF6ZVrXXBbq6A7y5hu/sOA7I16rlrSRLQTPS0czhvNVQr6s9O7wrxz9RX8Hi
angUAYwvh7wL71y/usRNQjUxvooRFLhqwFLvXxX7XSOIsk3rS9ny95dQzi4BLKCnuf9c06H/1rj4
uCH1rC9FaTuQnGvm+VBUZ51RilE2M4EQUYYm1CmQX9WknatRvC57XfHVCwxlPYzksvt3K4v9Z1I1
UKmP7+ZKBM5s6B8NHwGNoCgf95eLzgKg4KJUuv8SAm46evWGwraML1lCvFqKGV1T5B98LX/sL7Jl
hu1BLUPKx4v0kl0jWSCy5Y92H/pwPbo/UDVGOUD2bUCbyuP+PUPmFMD0wQmjJPFaHwbvuxRmK7xB
+bNNqOAr2qy8KSGd2kU2gmVWIvXPbuue7z+RQBFBBXnAwYBM7XJIEYoEInu//0MOlRwg6YVdVajj
Ncu9aICTI68iRb8+0if2N3PIqW4dv2Vy2N4K1XR+fWL/LVdVLgghg1wZv+QDDt1Ah0YcdvzC/toA
xzpImj9VgRqgGkgXalBJF2HSJGdlrRr3g0DjQe9L42egg53g8fEnShCPnAfh2tH6HF5OJbkGqR1u
5bbnRIk0w03LmW1ZZX3wzYkzYvh8SahiVVoxyYdSjEp4tn2XtLAIyF6bXaRVDmkkTFDrqqx0trMQ
AuZ1Jr0KtrtktP6Ex+mFXJD71VBHUpfErwHVVBqoIRdZ5cSybqQALp8msMPvwGAhtKJJG3urtQyG
XnKI6I2p7p2Ae3lTJs2w64y+vsR1Z+vAqLXHVCGKhmflMb+F/b9ZyWbJZjwQzb0cCnI+1P0M4ysL
YuBVrwF+IXTf3ieuWl0VsXW5f7N2kuY+xWuMMpf5Re/5xl8Z2aboy7Okg6ISESGeVZ4XLSPFNx4T
YyS5N/3w0UogN3EqWb0V4MOgmZPr2Fu1XeCs+k5SL/swzhd7EdiylC0q0ohkYePZ15S8AcC5dsPp
/UyK3PwMYWHxrbfhtG8s8eAPhMK7FJYFv03kb1medwgfD+aVobTBumTEVwmUKCr0y48dAMJrx+5/
5qP0bjgY9qa38n69f0mOjEgAIpxflLHoZvxS43dwMEDY6GvCu49K0a67Im3XyUBWcUl1jRpv0Ko3
f8F4FcmTLn5jd/eoXSkniymzMVoEbkx9olvKT66LfsT+X9F4bTAd8VRVz6JRrods4QBw+cLGbyBK
b8XylyEVZ4FOQZssrODOB/Z1HROmr9OESBPO0TwXhGEWSsZ+NgG1f5EYJNUkV+u+uZJKhFdBZVYD
vPlL8ECMAghmhzQyOziU0ICB/5JH2L8xEKpHu6zTlmSHo4VjwyAAGYFxIUmiWZHAHl4kBWqZCpo6
c2BSSlHrG0zznOQRQGskhe9DSAWBowKx2L+MhZfeF4WKl4/1a+De+S3HT32TkbZdNmQiEXyS9Aut
Is1SBEl0X8iJupEG0jear8qUGvjKqnCS8mb/rhzoLTkvT4b4Y/zw+Cfrdp4VFndhNET3lGxV67xX
xHr/ng/Hzm2Yf/39aYQo6lUi5drZr88DJ782MjCSKriOsr9OCI/dkeG7lAojh9ByfOWGsLEQQ0SM
pueQWebeOZ4Bmb/aK27BKi4bJXMJJAxsF0LJvQtiB3iyr7BNGq/t/yD8c5EnA5SP4yW/QyKiSrLV
0A/yFy22lRs1g/EfmkHxNNDO0i6M6N5OoLQlEwAC1IPNAnn14NIcWYSyIX6jzP+KTZ22q0MNsBEC
7PcSu+D7QDGeTM+HnVj17TPcfrU22zH5FAXOlwRe5kdPqVeEec1nK9eNc0ivirU1vrQ7xV/AaIGy
BE+rOyeub/cfQ1hRPxNQJG/2LyGqBx19z9J/pA4t/t7RU+SQdQqKakrfdScndJbG31sBelsosrdD
ilZ7Mjsg2OPnvQAGM6nSynOKJ+EtjjSemkNVLu0Imn3N8utFHjf190qrnzsL+n8QWduuhnUMJPmP
SrOBnDkN23nKcK/C2h3lY8SyLoXEY+0bvCdoFhS1Rp7O5xCakMcxy1q8Fl1+78eD9dK4Pg9sJUy/
mcB3FnkJDkiliHUpIMc6q3wRb2o5f5O7DubeTtuUWa6RRlJ7Av6ALipCFl9cCrXWslwrX7WiuI6E
lK/++Md//+t/f3b/476lkKf1bpr8I6njm9RPqvKff9jGH//Ifl3evv7zD8uyNUtVTR0FG8uwVF3R
eP/nyx1cunxa/j+RTcYcdtro0VZycdEVsKPlcdET/Uuf2cpQbE4RP7wmtbZOSjQ6CoW647MuaZEs
K+utRkDJWapRTY5JKa5SeJLJS1P3HUvQ4MeuEDfoR4kvpJ681f6N0pc24IfcryZbZApefRRV5B4p
PhU9tEwXT+VlU3nNU9226q0tgou8juUnFRDFZUgZHQSafIaS/X4bhqW0jPZf0RBB47SX8yyUX6Mi
Q6y7a19lMP2PhqWZl2wfXnX0lB8hNrYux/fQNtI3FoxHG6FVMRTQuvJt8i+vjcKbAmGTFRu+6DIn
ZbB28yR6cm3xWo002pn+NUCwb6uPFAJhZkVXcPXd74sCFFIdDwmgf4VM8u3+Uk8ZDfDhaJmBszz7
fZry+1jsAH1xBC5zytoRO+3DCIIv5OcJH6ErZLFyYBK715ia61zigVJmIdTZnbUNW6i9lkkZg8WS
WCyHl4ch/r48TPYDCstEjOtjXD7vlkdVq5oFKUb62PooC0K+qz/kcqYDONaiNbqH+oOfwTbgUOP3
612hWcOVywkpl+OATUe29pPcekOz+1rrtOac/hNVH9EbbaqhB46YczC+6tqWQHDdOTs0cppdUiOS
iPhso/bqQpdJqP0WpN3/K9Rs9xIeM/4IWA7NGKiPC273QsXxQicqthStg039dS3U5AsT4aRVIsr8
sh0cI1wkxGuRU/r171QXC6RA6QfH905+GisayezHxs6VjehqP6r//cHqyr0V/kyzvvBdr5q8/NdD
GvPf/x2/85/PfPzGvzZv6dVL/FYe/NCl/7NIy/TPavqpD3em9b9+3eqlevnwYp1UftXf1m9Ff/dW
1lH1b+8xfvL/981/vO3v8tBnb//842daJ9V4N3aCyR9/vTV6G12wfP7jncb7//Xm2M1//vF/k+ql
+Fn5P1/+9qW3l7LCHVksz/Zt/Ke0/3eSFpXHC0P8lw6/KCX9qqKPy9T+4x9lCkUq71n2f9n8RwhL
Ni3QR7b2x797+Jd//DU1n/tL84M9UISggTpQhDyxg1ZjuwZBRb1plKcU7gSd/S7gLRmdR9F/edfr
z3zyTBv6R1vrkD2xzJQ25O7MhSArh7oVuHt/D4+VVW/c6PlwO/JH4/7dmYnPJ7iVZD5lSBuUYClv
pbABXGZL6jtBMNaECxrqAPVOjYfF4QbH+/5+1vxuT/3YsSITou4U2kvEfVCaKLqLI3eemxbl452D
lHI2X0hgmdBah/Kpq99cxq9eq+Hr4d8+Dv5nv13+2AJVHDCbExneyOaG4guoTOCXc84O33xuYMYJ
eudd26IqTAFgf9O3BYxs2lIOlOVJtxZYxPtbCxdmGUNhZIBUey922GhfgZzVR+5ufT4qYjLuIDVA
Ryt+CdtOYhpbONAVHwJm1STLsbRMGJNQxaDoFyBiYOTDqmwN1wl3h7v26ZTIVId87JpNhVtix1G5
QQFEXrQwIJx1xfCT8FS6OdzCp/NCC+P1d/Oiwn2c+ZHRn0tNkW7zLHF2PUT094fvroxr55M1JcZR
fXd7PbIShYAjGAHv2VMuBGQiyYvdbIp662ScQPRVM8AmpqBFC4/ND6s4p7AReENZXajGt0K7J/q4
kIIjnZ2xITFef/drSmNokXrj18CmDZNQvqzNJx/+2GFb1c7qcJfn2pi4T5ujhsruMccDxGii+FW8
7kCv3HmFIT2XQGC2VQlzwRGv8On0KUJMFghcJiJqozbfmA0BdBn6+Qz41JGbf7r6uPlkbQRVbWtO
XeVUXw3tSnT1NdG2+gIobHKaVxATd2lJsJGqjppvShgqVtBhfHcGzVwfnolxxD9bexN/psVs5Qc4
szdpn2e3wlGGTeIK8wGZvUQ9V802dX7tdj5sdt4fMeZmYeLcfCtXk8AxkE4s2C8sgw7YxVkqRUF6
yqLCSicuLkwquVRQwtzojedsasTWFkqZsUd3G3/Zqp28Jq3cHRm3T1cwjU1tttH8Us2zYpOArV/A
rF1ftRU4UTsOUU9wTWddjyDJw5P0qXulsYlJulJuyGoiFZuhM38Q4dS+1IoBd4jaOWt0Lqyl1uXm
Uxpr6pHezTU4sU+057ysjLFPVeSe6y1DE+W+O9doUYRSyhAasKjREhBPeWDLj2pu2z2buP9s9W5+
rbz3q+RTc5Lho/nofYxAMwk/SMZ5KmL3zAaHdJFTj70CLWX/ONzEXOcm9hQhnKMoSqGckyTrn4JA
It+x1QdDGMG2l/2yXqNV1+SPg1EVRkdmL4nz88NNf2ptTOTkOVl5ldpaekqZi2vn3bVswfgFQ4lm
RU/RkLTu8yC7snJzuLFPDY7GJqbtu5VHoXtgnLvCUR0K/qz6ihNarx/xfHP3nxj04LlNpZAAPs+p
pZSRaRo1Wfn9FvoXJ/XAmli07FepS3DbODdVIX76rSol6zjM0O087f7jCnn/qGOv4KM8aZwHGTx3
iqLrOyVQy4vDd59xEdbEiHRz8HItL6OtGGEPg0zSfHDT6Ksnsbtr8+aHF/Vg5Q43Js+1NhrUu74M
JUQvlUzIih4lKdpiRJXbsyqtBuPWNfLU0xZOXXfw0BPXhl95EXdhEXxPHd3R8qUOe2D6hYBMPZKa
QUUWX7UymuPl1jFMLTQ2HvMK4a2bDuGLjIZVceSpMGfv4+J6/7MlZDLLwi23oRRC97iQNMIsbwRm
wReA9SIgmB8ZobmWJmYvQ0VpI5vRbWPdr6j26rpV4wZIgGnesW3wjEVYysfOaK0egcUru22pEzUc
GlicUiuOjqzWuQ5M7HkgPI+qVdFtExUEtKyl4SJPEIJBaTM/sYmJSacjK5ORud3WbJPvety4y7TX
ckpcpfJICzNDZE5MGigW9Iuq3yHWWudLy7GVs8JusiP+dWaIzIlB+6piASgdRua9PItfJG1IUQiW
QysyUZRiY3l72NrmejF5Ssl2C/PxWHWpWRna8AbZtXTZDBA5HFmscw1MfAdnP10lzNcQUA1993zw
DVNl7+fmqM6uD/dhbqzG6+8sz9JAUg5twEw4cMww19kPhE2juzg1nbvDTcz1Yrz+ronca9g34K+3
RkaWeS3BD9HtQHOA3zjcgDzXCfVjC0PSSKDLUdxyzLhQc2TXTd99gyi2cfMF+TnoD0Bk6mH1A0bj
oXiJ8txAhTX3MnX46gYS5X2wqudIfkMrn8WXtiXLxR2MOWF23cEOMJwd/qEzD35z4hlQvgDXktna
VqKGDJ6NsqEYeYE2mJvfERG2yZnlGXnGI151rrmJq9BAxXlK5Svb2HZQMbJrHwAl+A4Qt1Dl5OLR
AeV/7Dk3NwcTp2EmXhd6qSVtvdqBJn/puJztxcJMAgOBbM33Lef7SaNoTJyHJ9V1VA9qsM0VWYXI
if/FFhBJRyPj65lWrz7a6ITJ/epwezM9MybupGjKBoL5Itpy69HR1uDaEaMiL3DBaiP7c1ozE2+i
lkVZQgxdb8PGM+G7sAT7BbM1tA6FVkfq16c1M/EpqhkGnlUZztYCaBhBllnqhr3MUdtM40Vupq52
ZOO5j4L+7VAp28Y4nu/sXoZiGxPM7PNYIBwSeFTIBPLKTezr3KvPMgr2Kim6dDV3HNIdH0/WRYXk
Tlx9cw3q4Pr4tqaq53C353ZGxsQLabUnWX0j7HNRpq+qwcnMpOpIl9YwJN9GcQcsPv6zFv5tlqDm
XCB9hjBrBxVYt5SdZkm9+zLupWeqCV4O/6IZt2hMnFanBFiMAjdho4jHEhKvddx3xwJ9cy7RmLga
9sx6BZlPtI1kamioh88BaKKxVooQbAwV3zmFlJTdysGVPUAJ+yD8yu/OAlWzg9uMZ4KNDgWF2M9C
FIRSd2NSNy/A8gkHiFDK4elIfFsef9Fny2TipboEeFyM9YL57qmSkYl+BaZYun1613vNVQqiqobe
RpOjH66cXktqg2IO9QRHzG5uGiZ+K4l0kD2FTTWBKNpXkUkJ2gS6KLUj3mPGCY9JiPdWQLgzUPs+
j7YeQm3nuWsPF57X+ueyMYbW68o+Ytcz/dCnXqrOzTBSkmAbAugDKoGQOTjvUj7tWaJPvBPQAiuG
syHcxnJkZe0yh8YcmEpv4nQXDmE8u1gGsaFE1WnzMs0xhrIKck+J5G3mjBCi3sxg+8od+AyOTMyM
W9cn7kmTwrwaBjXeUrkj5CWr2xrO6jbRRL5wcimVLw/b+Vw744S9c4O6RNGN2gT51kgN+AFieNx1
yiA7z1/poYwi9uFm5uZ/4k5iC/lHUBGcC9AWutXcsL1zw0464szn7j5xJ41RRAYhwmKLJhyE7Y4X
ZdRiOXWyOO3XT5wATBcIdgmp2Fp9kmxkw0pyUNmOVJ14/4mV+1ldhUUeFVu0ZVsHSgnkhu46CqSl
I8+XmQHSJmbeqlT2x2YFdViRxMHCK8IEXFo16MPq8AjNLCNtYt8cgdPAwFNtS7WDsqGSoX/yRLjU
KQw+bZC0iY2rflVIFazSW1TZ5YccYa6fgyu5Z4c7MDdCk41H7sFA5wdetSWroD8Fdpa94sbF3eG7
f56+hDJzYs66DSK1DO16W+YEVvTcCG7A1HfBInOd/kci88CIEG/x4YOm/n/hQDi8pP7kxAWsjb1+
Z+WZ5HUisCuHSIlev1lJIMIbSXf98ogXmRu9iXkLJXd7T2/MLcRu6OWIMq5eTFkPjkzOzFNKUz7+
/FAiqazXVbNt6kBfpGFdn3VUsF9nBvjJlDL3w7M0WsMnz3ptYuZh0ZXkRrASp4w1raJse4jrV0to
BdlAS7ecZlHrMgDBNi7TsyxtYXJNoK9n83XaD5j4gcg15ahFzGibGginNwsUceJwA7eYQLGq9jX4
chd2KUnZddQY1vAInS80tZWL9O728C+YmUh14ihSXUfiSZdQ8BGZWW4TKgKTu55isGOn4dFaPxlj
deIowPx0lAJ7zlam1GxtUr+wgplDWjZqDcuWCUqcQvwTY7PqxGVkkiH1UVY7W5Gq4HwDWLb0UFkd
HqrxF3/Wk4nHqJomFV5bogkQiwBORiqPCLiYC0Sgyi+VXWSEQrSfUWQfgyTM+Fh14kN6FNOyoUOC
ndqSzvpJZBTpVHJ4cFojFNVqR0LCc0tgvP7OVxgdW5vc0LxdVhSmtewzKT8vIO+Xj4zbXDcmviKh
aqikIsPbyWhHnvH7rQ1ySQG8j0mxOTw1c12Y+AuikFaoaIG7g3EqrLYRG4ICKjKhiSMNzPRBmRiq
bCp5rFJ6uotzNrJ9DOjZDs1HuABODK7JE0OEUYVaK0+Jd1loFQ2kAyaEWho0U8cepzNdUCfOzhuk
REO0w94OuZIS5qlK5bbTMzB5mpSLr6dNxGScAqupJNi7OyQkIx+sa9Dd6UgTHNn1z0yzMhkjTwXj
SzQHYtowcB+GQtPflJFI6vBvnxkgZeKpIFOPAA5n3TZSPNhJBsQTz7Mcktxl5gTFj8ONzDzZlImH
UtDL4ATs+7vBDneJqy+VCBXBykp/AJm8OdzGXEcmjioPkcBENhIVah9g6bmuJxpE1nJSLgHyxN9O
a2Rs/J3XsIlGiChssQiApcUiQHznnv2lnS/sRg+ONDI34eP1d41IVVeVkR4X28gzpOxJkajQ/Aq3
Qi4di0zMjdXEOdECSjwyZpemjmgWBG6LH7qn9a8qBcAn9mLinRSpCHJcUrBLwyjxl5JL5TS8Z0jO
HZ6KuVGaWHZck1EFxuTuCljinFWmZ7p0YSIBe+zJN9OAPLGMLgdVUNZBuJOEJa7axCYS2OjR+vDP
nzGJfYjs3SRHvRmk6jgFCVLUSpPboNVJ6znIzwpNXR1uZG9gnzy9p+DIYFRVoxCr3dqWP5gwJeqA
fM/c0OuTSycVnWovg7DP43uX9VUaq1hIcbNFr4mI8SJH38qlQjDWlEvyglW0DYpGN35aluEN1PlB
giedtaZi1HeylPrGi5RnQnpgbRmFsfCQBhXXiUv28yuA+067zmAXpbrf0mwt/mJaAfWvQjJl9AjI
2Zy2RZ8CuOwgN2xXylD9DVH4SBAVWHipIh+ZtBm7mQKyTDbDSA5H4W5AavOBnw3zutVSAAcXjN48
HZ60uXU3Nv5uZcQSmYiq9JttisR9cybgnFHPgdEhoX24gblonzy2/K6FJOgzVEOwRDi2ZMdemr4Z
SwrEHEqgPChd7Klv0tA2lrqiYCVq/mwkWTQ3Q2mbEhzFXSV728Bp2hqxPYvitiMOY2Zw5YlTgnYt
of64CXaWXEJfXZfeMg0L+7zts/rI/M0N7cQnZeggk6bog50LYXfouRFneJB8h4d17uYThwQVUR1E
Xh7uBFRvWyPuUijtvPy0x9v+yP1uzkwNOj/RZOAQiedDPK4r4DrhHEth3Tr3UrPKjp2iZ+Zhik8d
ZMXREbrTtuRwUSXsq7KVng0TmfGbjmBQHy5OGq8Rgf5+FcqdXqpR4ka7kW8ZabHB/g6QKY6O3H6u
G+P1dwOmVlES67kX7roYvXRg4U3zJ3zX2XcHIvpjpjQz51PIYaMogZbFRrizfS+uFhbUNREcKW37
cNoYTWwCOGOhOVBX7qC/BScZocSLhktzDNc+N0YTe1BT1Owzo0UkxuH/NoXaJeWqgNjVQdyg6LT1
ab2YWIbqFEGgdQYEvg2ZjFVsQoB/DbV81G4PN7A/kXzynBOTHXgYMj7kS8odgDWphUYjr0T0DIjb
9jwEluwov5TUNIf8PMojuCoWYV66ynUQIM54baqhI5DY0brhHiI7Xz6DNDvR/iyGUK9e7aTj3jCE
AN95q2TUqShnCznQPdlaHhTyRvYlKtwOd+Tz9WRNUWla2haN1mv21q7gDV/qehV6G9t3LfekqbCm
SDRJCYj8eGmzQ60JrAFSJkp95rWB7x4xu7ke2B/NThlsWQ6yPtuJwasQ2QuaON9VyJwfe8J/vmZx
dh8b6CS57uUhLnfQJ5XNzksSQytXUa+YUNkJzCQuTuzK5NRSBi5YAQNeW1IqwY8qC+y7XhP99eGp
nuvHxP2VoG8qiRLXHYTNyUOkmcUYHDVHakJ1kE96JllTQH7c2SSvqUffQktln2mWJp+hhRs/H+7C
3FyP19+52AKdVyfPFGsrlCF6MWpABstuSPThxF8/8X62Y0i2ByhtZ0EABwUmbElLjcrvk9DosmVP
vIaKoLZux461JfgTXJi55n034R07KSpAPefH0Wmocg00QzPYNZdux9HHRQnJ8IuqWZ00/NbEEiR0
SBsxSNhyn6NnLHdt9lXIYKGO3H9mhU4BwE5syDCJJO3ONxP5RxS6zRPI9PZVkXTz7XAX5pqYGIEP
sMdKIoTpkzxLH3yOJE+yqJFp16pjNR0zi9Qam363SAND1bug9fqdGmUC9suhKBMkaO3m9nAX5u4/
Xn9//05ryxZZ8l2hoEbAkaOvdv3IAHfEC80N0cQIXAU6BnkozW0SIojzBbJl1UtWEjJIlGymfgdh
+mkdUT52hM13MEAZ3+203E+uySnnEHiVrnOsI3MDNdkF2IIYaEWZ/66LzP7KdGLzWoKYPT7x50+M
2QPtn5ho7e1akXQ+ZD0DZeS25HpH9hgzP38Kl1TLFCb9wtd2VSgrt76LaAeR/BiQ7knD/zfApA3Y
b7BtdWcbichgZvA8sbBiqs6PeNPxsfX3PZJlTh5nQtbTRmrL+Lbt0CS6KsJIl9Kzwuih0lnmehPm
t6IgLTFShoUjCd7hfs01OzFxcCuyltkxeG5q0dbGXuzTK5WlVpb9MgogxI1EFJ8dbmzGWMyJsesD
CjJ5UI6kT0RRFnoQ5m+Ob0Y3iZZ5R8Ayc21MDJ6dRh74SaDvTB8m9jPTlwTc3fANdo+B40Gvdbgr
c+ttYvdUBtd5r3nDrpQi1V/Fqk91uSTpyUnFTLI1BUIKJclE5BRi51VwhKIQnoMn8KMmilan9WBi
8A5YhUCISt2FasE5DAROTDOK7KfnpzUwMXlVFWYWmYHYQfnaoR5YxfJjYVbqMfjL+CD9xGKmIEe7
8jOzCoVyY5ddrRuLuNUS2Ndtv3ERy6GIHb2PJcd+L0vPmy7wvWvY+YKjhQQzC22KebRiVN5TA+7G
Ei66N8+C/AWxY0+7UmEQM48ss7lGJl7BgOqIkg7Z2EW6m16rZgHsEWbQDBqMuvh5eJ7m2pi4gLjq
JN2qYOy21N407tWYaCACJhAeptu+9czotHSS9Te0ox21Fexfxq62sthd264RSyvfoTbscEdmbHKK
X5RN01HSSlJvhi7K02s4j4NslykcEI/4rxkEBZWrHx/CRR9bvjpE9o76DxROlpHZxNLXVDMysldF
HAzJus+QU4NuyfK7L5aE2jaEq7BSjMxcZaPVR06ic3OmfPwhlANETSd0bVcaGQzwliccaaMmjm+d
CV9F4ue0EZ34iDA1czuIFHOnxrCWLjojN6BP9ZKn024/8RDIVAehZ0Tqrh3U1lzIbZwWK8XO07fD
958ZpSmwEK+j2BWcRDs5cMo1JSdgW+JI7TZDiVj2EROdWXVTVGGNmjIocs1CRU2vol3a1cFzU0ah
d3O4E3P3n7gAL6yt3MgLdjZlF9ynVmXXKKPI1okhgSmK0Ik5+MSpY+4AekTlKkntul+DGHCN0x40
UxRhCzUQ9J3CvHGlFJ6qMrDcaO3VpXnE7OdmeRy4d1t8BIyNEglW+4a6uvRBgQxMLGU0Fkfie6Ad
R6Z5HO5Pnjb6xPRbWF7yVpHtm7BODBmASF9Bumn1zspxE70+axMV7YLU+XHarE8MXPHQKhpQ0Lgh
HCajnup7obztStJS68MNzI3axLTLtnUd2JCtndT5HLHjWv6zrNTaXVQRYZUjgzY+Qj4btImBQ2Nc
SxTU2TeqGKVlbCKXeW+X7CkROYZivz8pr0SK6uMSgP+4GdS0tW4aOA7EwhkZMeHG7H3/yBqemf0p
tNCVHM+HpMG7GZoUChOEWMVQLXOq/Npnai3cQl2jbFqhBdFmgxueFoSHcOljv0i6ZOwvvfAiRXgn
XIUA3K6a0nCPlbHN+BZt8ui3kFsjS5gGF8mQutWmNAe9+c7Ok+Tf4VU2swCmkMNGLiE5M9DJAcuY
rdpEeQiDwHwd0P3bQqeeHLPOmdU8xRaqBpEouRbDDqhYmS46p+82sg1h3gIVbuXhtM5MXIDTJr0+
ZLZ/0TqyixZp5GpFfmWx/yc13Dc6BM6RB8jy2+Hm5iZn4gKo8C4GhHX0O2SCTHSwsqFcRHGTBkeM
c27MJh4AZd3YkFINXXVTgAcN4R1+8areD5Z1pAXHZmZuBUxcgJsUNjX/bXhhqhAh1mGrBZcQ0oti
57foFJ87DYjvkwZsihuUIwp1u1oOEHHGODXKJ9HA8Yvn0+4+HkPePWa0mMip6KXwAg5yVNBqdIGJ
AxgBHHaHG5gZqSlQ0MprPYsqQ7tD3jHTl3mXGlQb6qAuFZu076Jpk6Q+4s/m2hqvv+vMCOuOA9Ik
N3HamfcOQoXmeWrocvXg6FqB7rgUQC947KQ219q4At+1poS2I8MAr9/lreo9umjSnsNiWG19z/dW
Xlzbp5391dGS3rUT2qR1yfHprwi5Wf1TGqhOqi5Qii6MZ60JteoY+GTGdNSJJ4DPqAqtoRW7ogWC
uQhRmeqphTLjZmlqpXHMQsfH1yePT3XiAdq8kKko6c1XMu/2Jh4yqBSrJNUWXashYSWF5kJQyvKt
Sgd1ncITciSYNte9iWdoGhkCgaoOr9DttpsHC6X44lsqJKO5GOD3ORYh3xvmZ/2b+IaobDuipW7w
qPhAKuRF1QjdvkbNDSpqaPtq5yeoqsQ/D2wJQsDCQ04RnWULCsyVH3QjkR4K9PI6LzpFLFuniPqV
jQf4f5xdWXOcOrf9RVQxaIBX6G4P7TmDk7xQiZ2AAIGQQAy//q5O3YccPtNU9eNxnVjWwNbW3mvI
rlikqbnyh7Zk7Ioaz8DUsfaG2j3kVIVzXEjY4O2JayGuCRvtHmY1kEDJ9XDbaOKd5MnQWboWqSnc
G+Hgj9s1DAL4t6oQ6PVBfdyd4A0JiwMIZymn/ySjxtYihlYTtCdbPnFR7JFM+aBM5blo9r1kUdXv
lFeI/vf5aLGyR0vcoVsOo2ogM/xQN9IBXw0gpUGMidsqJj4bOM76b+cHWvl4lxDEkdsyk9bM1xIc
5TkWXpMGj/loAVS/kmSGh1o8dy0M2zbC4Mq1t0Qj5nQax54U1VF5g/e5wnZ97eAE+ef8bNZ++yLw
Kd1aOPDQ8khRyIWkPk/hzlrrPtgALq+t1mm7/glBIHNKUIlL8Ts1aALcdCEt1QFikJF5G3vAreC0
I7l9vWwyi3g3i5HBUTGtjqYu5ZuqIKycTK1Rv87/+rVyh78Ic2TITxKbQ3PMJ/8kpNxn4JyBAkta
PH7k7AX8ikcnHbwsgs1YNsM242ddB8R7VGkwXgSwDf1FEMzqMWgKR7fHss0JVFWN4NkRvjZ66326
Ukf8qzb2z5axsIOYkw7bh9QJfDx9LdK7zyLoJ2Li3OGmg62A43TBU8nrEmZ0lcv6eWOJ147jIgJ2
Bd6spA4cWMZMWXTv9HBdfnTAnt5qG61MbgnhLmEwV7YCDOOAhkMSTOlxLLLSJlbRNB46OFmUjJef
9RyJy/ZrCcz0O4gBoeXJrwnwpb/8AWaFe+1BMeX6/KlcWbIlNBNXbzNaS7NbBHw67Oq2QwYG8xno
C142wCJEQNJFQsW0a49tasfwkYYzHx9Plrb1xvW6NoNFjIBQJtQ2PKqPPaVQBIh99JYewtQp/J/n
Z7ACIQyXEEIHtsWRT4PyFg2cdo7D0fZJjZZhdAMxufnFyaPxGqIThsa1H5T7NGqzCpYmffoYNdJt
k6Btm614vnYCF0EEAvEn1yVS3gIaP3w1svndjo7J4rLqDFxz+JtfTeYpn9r0wuVdBAyToa6YmtS/
zuDgAZQpSdtm16DMfTi/umvbt8iOdA0WLIfiz1H2RquvKDvXcG5IDTS8zw+wUmxYikSSFkJsWSTG
a6hgVX5xSIkXfg39Cq5zMde9aI8KCWcnYM4ckejCU7+IRB4Z3IHLqTtGMApTcWPZcAh80Mov+/1L
3KIJkYtblY7XVTdpoP5Ljfp5YWDUeH7RVi7eJbTYlcKB4IXtjoyA7BHXkIe/8hUlEE7V48lNZYug
t7L9S5SxLfsZ+nnYBKizeIFJWvjusToJITbfP52fy9oQiwjUFchLJ0TOIwyq/B385OAXZtzLamVL
kUfuQA18KNRwbLMULSs4Ig9vkPcKNxKgtb/99PN/blO4ReTwY/Ht0RuqmsYW5ygJrQdfzfNrs/Im
Woo8VgWsoTqR+b/bspPP8zy50bMPcE2TwLOiG3+WsoocWDSko3xEW1CShxHPmeHb+dFXsm538e3T
FIpfOMnprau6Wn+H0FqVe7GZi8i9diYkwb8vG2fxNcLvJJ2VDrwjVP6Cl6aY3S8ur7qXAnIfX88P
8fFG8aUKpIDlbypnqY+wkSDqVzhnRt5VGSSbducH+Hit+BIK2NC0r8JMjscAwsmgmIAgc50Xgecl
hJXFRjbwNw383zck0s3/njdU5JqpMN18TCevbOAkL1u8G+LWBsX83dS563/JO0U7iMGztn21StVk
ADIer+X2SlJXsWNkahdegbnpvPELgiAMF2J37IaWxajBVeTVGZBrBNeW9UbVB/TEoIGflFkzNLAv
4VbA0kOWXk9vqmzIbLi/bP0WZwDG4ioXnWuOqqwYqkB5WYnpfnYZy/a28ny70UtcOQhLJNxUC7ds
LQyjoyyFb1XmlD60bLtWv5+fx9rvPyUG/0QEArMqyKuU3pHqZvo2zlTmcV6PW6pKK68U/tep4Z/f
r4dSqUbg7/fDav6T5QoWY3vqFVN/CxVHDbc5EtQUOtQp0TeZ38nuIE9CBDIhfVRDeemiaS7BnECv
QS9GBO1RtqDkAnhQRu1OdvC324h8a9/TaX3/mWc4Qu8jh3/X0ZMdAneTtf2bO1ZRE8PMSF9GyUR0
+e8ohHM474x2xm5pq2JaDfZbnVIIJ8MzAO//yxbL/+8ola4FpLBVfrTGWIEkPp07lH8aqGBfNsAi
UEO7THKIIrbHFDXb9JoVLZ1/aCN6sxF41k71Iu5kbhZVoXS7I9x4s+5GNhZmUvDMctnGDFa2e6mK
mcN4yLQEhYmWe9FnhqJwE3ez0z8POhAbd8DHSRNfoi/B/EtDyD7kv+pK+mJXDm1HHss2UPQKXjZN
nfSAI2895NcmtDi/TQnPWZQopiNktWwRtxB1VXE3VPIFleeyv+xkhYvza7xWkdnUzR1s03PvCncy
JhMRr/xy0cFaSlcyUOzgqmvdYx21eEfrqGRv0kfnf2Pb17ZkcXAH0TIpeWYfx6bPve9wBRLVbsQP
wt+hEER+6iH2020UkD5OpvjJJuLfkFKV1ShS4ftXDoeKNXrYfv4Fpr76TsINSMCIrAxeZplXj1Me
EsSdnB3Or+LKWVjCNcPelnoOh/E459x7QumDznEpeguTKlJttZ7WBllcPBqChSRkmYvWk+N+dYuc
yoT5nrkF0q28MNAscZtpZ3KOtxM5zo1WsLuE/GS0MxCjvKwcwfnpoPwT9geag+owZ/RolVeB0wd5
/SJxpPTaq/N7cYpYH2RQS1QmHyjMIHKB/XVtsw9M0QcJZAqjvZ+iEZSlfvc868Z/Pz/a2qYsosAA
c9vSCNcDuaUMfgMVnMETtlf8Je3HcLgsCPBFEJCwF+lSqFHfeUOgP7G21DQmM+/5xke6NonF9QUl
7K6UkWPulAzhxGb6uk+UcrKf8AbeshI6ndKPtmURCOQAt4bQjt2d09NB3akplF2ZsD5g4X04Nfn4
wOmYFnkyBW3lfptht9dkG0diRZiQ80VgCCcIZc1Qhr9C/vTVpIr/VhXJY9hhQ2jM9xr3l6g8tLub
gd0Vo1ZhPOiyeB3H1GPxWIngxi04RWbihhJmcnIWO9YFMtgIHytxawn9zGXoRn0NzBJPI908E3dO
ofjTMTOc3KIDZdoKspqemaJEgx1btTtQPQTpkyCAh8vWKVs5BUsEaKaQZEgV8uNsC1LHOapmDyGN
TkA5DQuqi74Xdvpq//n8QzKVaIdwctuGoG6TmINnWgQxFDn84WQLX8Mwb+OrWSkbcrYINYTRcexm
Et5ZH4LlZscHzxZ8BxHGCSa96QipBj/2smwgV1QYPHYeogAuVSyuVOfrx5lNcxXGsHUCk/AAoEIq
tnT215b69PN/VqHoBsFBObZ3LIN2apGgMepGNwwGEg2LnV626UZ1ZG2gRXiic5RzhRh1x30CDzsc
suYXKCTiZwkl0AsvpiWMlNdhb+qp1XecmfDNQONeHOD9Lr9rrlN/4xs+/cUfxI+lvGXJ+6b3ejbf
NQQ4ohgOeu6xDOtNQNza71/Ep1lx5QQFnX8XqpLIFAulzaGMeFjvz5/8tQEWMYhJQaAUXQx3fRDk
4YObpRnxT0aKJeG780Os7PYSIAqqa4pSEhvuhDrpoA0VMe80TekIA8P6Qu4IXyJEOZ6flQ8H5D9B
X6T9oxaiFr+0F9gttYq1aSxiBAPiDIINosxi4bZo0Dn9NNtr14V6eDePhm0U1teGWYQHoLf9ooIO
BehgugtRkAD/KDp5nEM/DsoDkLIdso2NWbuAlqDRvHF6M7ZBeZ8iCXGrr8rzbN9eO53jRDvWhwCt
7ttgyCOUXjoL4ZIkK8P0Nxu7CQ6dUe8OD6mqbfcnJaBkHSptoQYRN6b0iEjCMOTmAQ6r2SZUY21t
Tof4nwAFccPIuPBxus1gs83ypMPLzYOWekEotSgOjy1MQ88f2pXvYolEnQP4AfnlyO7CAoIXMNaE
IsODnVi2tc9rAyyyGxlVlQNXcucJVpTkWistc/CvSyn35yewtlaLyBGavgN8bkqBnmmz4slKledP
GgpmXRQPGRZq2FiptYEWESQzRgJrDAdiVsOtN/bGjj5BuE/wuBzzLXb7ymotsacDzOqrKGIYhMM7
GMdQZ+EuN0JvtnBXsp0l+HSYaFankdTP49SGxH21gQJwLpsLlcq9V2etvU5hAt78rIcibK/AhE7L
dtdAt6GwsSFmztTeLbO0jaWrmd9ehe7UC3WHpZlgtarwMnLy2BEwTXh1SOnC3VHWEzBbdxMb/DBE
8uQEmbjzKuE2aqenIhpueg4jigGhJgv7Osk8BcMMlWoGZ2S0qnzI59VKhcyHmqu0aZCEUWfHEh0f
9B/2PnTkeBNDQz6DeZWPWj29DcaWFvesUwx/qCNKPfwQEeQ2b/20bTlMg6PcQV8qBcoqT4YqE/Vd
2dEpzXFmXALQpzylSrcF06OTmFAgJiLnF0R8zipoDPRXivgVvPTCqmnc/moCkkFfEx+2tLfRGDnT
d+hC1NNdJIx5akI4eQ8JP2nDv/ejnro2cVNcPe+5te34wAJAXuA813SAL8aBgVxdHo8QRam+9LWX
hjhgpK7NXcMEza8bK/382nLtoVsnUhZ6Y5KmbsBuNSSI63sfXnlmqGKwBiiDE/SsU/UGiYScmQTc
1X5CP4vBKUPVCQBJrfzuSBjM5klPmrGAVTAkADMTYy8dCXUWAFremAFc2cRisiansFUpnEh8KtGe
SLcA0Suf1hKZHEnIwGVgXT2hYME/+Uq7X/wsc+6mbNrCRpxurw8SmCU4GYhe341my54cGbCnCv9k
x1zZf2mrmhxSWCm/R7Dh2mgfrs3n9PN/4vc8dfXERFQewaEh+iCbnDuAuEyh90tEHsziLwp9S5yy
Pw4wlaGlCxZBVn/2mDbjtVNx4g0xp2Su3s4Ps/J2JMF/Z2Phzz0BJs6fSVf23WcVFKzfT2FhcQ7x
NRTQ1Z4lrGsPWrGq1HuVoaGp9+cHX1vKxfXR9l7WeIWbPUdk6BrxMAeOP8lYMNvb4aHomJtvrOZa
6F1cJGMwaXeq5+m5i3jh3wQVCPdzbGFsYLbajd5fQN1Hx3BxiUQiomD4NN5dxQYZ/DopKwGSTWSI
kpWXwo3QiUG5l3yK59yqAFU6Ejp7vAPr6Qf4iCGezTpHSyqHZixp4bBZ2BlqsUE+CRhXjoiV/Aec
psXw1YeSJ3ntwioM4xTyRwGCJ2I85IAVMmABoCKINF5clcKOP1utVADR+qHz/K+gv8zjba9oIX9O
Ls5xtpsCmiu4u+mRjiKGNgMoJLvOIxCNj5XifJK70Q4QF4vbds6EExfGtTAgAV9SfusEXpUmjlIa
6HKvnWpg0z5IYQ+SXks5GxHEo2dgDr0L+xQk7mQaW8uapA9mKKuCRRrUwx/cVsX4SZNeuhVAuJNp
h2vfaKFzOCulY/5QwYAJ+qslHsvE3U3ybxnF8TOveNZTYMl74ahxzOMJeAgm74cq9SENZFHUo35c
tBASI/CfnywqlUPJyh701ciDj0cSDTn+wa7JaTH9zIIIBpc3g6zEOCVp4QI+hBX1m+FzkXWslQk0
HJWKduEIR5fqxhiQetKbkeXQndgB6gsxwf3Q1wilBxjAiPykHJ6l9a0c/ax4Ye3oRnfSQ0mTP1Rt
PZIgCeB6M/iJTx1cL6coLNmXpoV38nCQZWGbuzR32/4L9N00rp3MmylNMt/AaQA6FK3rw1mKIXNB
YxmzyTyYcweBgNRgzzXUmPUo0FXfF/CEn7/KEHWuMWF5xb1hr9Hi6mFmhTJU9puAoDq4u1APRt3N
7swbP1GwvgNXyZ9r93cKBeYaoTun/AnGdCMuZFUyyNlcl21PiI11C8f5V0Zcr3wazViXFEfQAZU2
gcRsHrr73PTIsHZ+54FpncK0bS7iTDOX5DmcY5DBp3uEzpmgnQox4YiC8knHKN9DMaESA/4YNGmC
bxdFnSX4P0Jz1PPNQJ/QmHcNLG0qd08a33zVldjq+axEtqVu8ECGRnJj6ZNNIxG+B4QwoJZRu3bK
/VgCdrQFz18baPGgm7w+DUdOqmdEB4ccRBn4FdCXYGHeSOgsbzR+Vy7YYPGeK0clrWq5j/p7laLM
yPk7cBTkC8tbcpiR5WEZ/bHcUNRZqy4tpYNrdMhRIs/dR5gZOrehDxkdZBAuyKsz/Z5GTWET1O9k
s9OGqjLpGk9BPbKRjxCIVd96w9r/9xNfddhcm/jpPvnnsrcAzrtZ0wZPU916P0TgigP6/XIPlcTq
aWqsf0sVvvbzB3PlklpyBXp8/RXC0fSaVd4Yxj6ENktEiIz9Of/7187K4rqt4I9YOkFaP5847p8d
1GqBJs3qgSW977vtRdQKvlTqTSHZHxQV65+YRMK/Q2/Y+zU5vc33QkNeaKMCeTp5H9y1weKuRYyw
FKoN9on5BBz0YartTT5N9MsYKvQiCp5fxhXnS/g8l2zM+OiPr+7okB4g2Kprd6d39WWy33wJm7fp
GGgoEMxPDc95vqujcgIjwUdSv7FWK/u+xMmjjt0Htdvbp3pkpk/gs171cYWP9n085VnnD9fK4fUX
ISICVAy92dl7Sis1jLu+1RaPkLLb8vlc+/2nyf3zJRYlr0wd2eCp1TMfdgVOQHfV+yXdstFbW6XF
p45aA3UCWrtPBFikr6ZAAIpNSvovoLr6P84v0kq2vYTJc+mrqvfK6amKmPiDe9uiNsYtYJrANdzl
UMl8BXYjeuiD1r8+P+RaMF2i4skw2NYtefEkBGXjT3hWTV0Ww/t2oFkMNB8ATfuIwonoJhgsCrQx
xPSK/svE3cIcCdJ9UiV56qT0E3ZYfzn/V63t5iIft6wYgTJuvCdH49ntASIRJJEvUX0+//tXwsNS
8ZyJNFB4YE5PKaTBnjPblhFMkHrI6svWOo9wqkQF6fxQK1NZ4uZRR3HEMBXyqUVhNUgcgvI/yiET
vRDdtYTJmzrVYi4NeaIF5RG6KgJVg9ot+npPckaqq8vmscgkIEE2Vmam7lNf9OYzKFTsO2iyFxbY
lgLGLI2UhAtx/dwAP2JPlYuog7pCFPTDPZR4eU5356fhnY7QBzeDtwgUbleaeYLY3NOcAike7YH6
yn0II51e1L/BzJbA/FUBqbxqp4IW/cBrqBaPojjYKXPgA8KAnETFJPDQTN84In/H/uhvWsQWxHUX
2ENRPMATbczLO1VPqIOPBS3tzlpwzvgehnWaD7EQbujfZAadpemIx/EgINhfSWUf26GplL8XtkSm
HJO+7GGyij5cyWQi4MXSbB1o/+MTzZZ4or7xUpVXbfC1Jqz13SeUPGRH9qiwUB08KVD8/O4WZAoo
2vC+a04IHZXpvjtyv+6+o4AQqjHx2xbvl900jxOvYAsw0ULdwZVM1OoTr6Sb66RPe+JMV5Ct4dMt
BQBU10nE+Dw8uAxV8SyGcQEbXlGy880utUE79TE3/eBAQuX8YVmJ+UupYvjXhpaOTftqgibIYI6b
qdfAYfRtcjK1cTGujeH/9+KKCqZMyEx2rxRUZrJYeYEOflIHfllwgxk9fyNr/njX+N/v4Z8Lcpi5
JNSfxcNIJ4InE50y/4r2GdQAzi/WSkz9i6r8ZwAvDLT0+z59cRu0fG/ANHUpj1HAdUy16+uxA0av
jtCs2sCHr4y35AH4vZM2Leqt99Yv26bY+3qgA09wSuBnnGRUT/qHn5cAPWychpXbeUkMaNOsskUz
6/sqzPPqjxvR0fV2xRww/RhSZE00zsMSBQGIDwq/uK9M1DobHbOV3VtyBfwRiOEG5kovbmTDH74r
pp9u0DiXPXmXEs0oE6MGFDXzSw8q+m1VlbyLOfeaG7x4+y0yytp+LQIv7IFTYrrcfZGkJc9p3TSf
WD6pfe71+WEyE3s6fw7Xtum0hP+cQ4DRDUy+ZxfFoUBM9RuZQ159CgF+oN9F2E3dgy9tWEUJSouE
/SBETcHGO3hFn5gvOQVeB+c+8AjsPdTJvOqbY/ugelZWBsBb1TBZGX6gUmY6Gvd5y2mVpDaUITwQ
bRGiG4r/GdLrcVtEE1UJ6Nk1P7SBKNMu7mXlBAco3oihT7wK6SduKdmx4ldRN1M470UmQIx/jSqG
AuzGF/1xaGJLYVCA3Ws31Y7zAkUU/1tNUY69CQLQhR/ZPDaXxaUlRwkOepqxuYV7N9g8ZXMLhqhw
PoekodXGrqwdvEUyCS9Iy9u6Kl8VyJ6/2r6iz6goGQ1ClxOFCWggDt+fP3trn+ni2emebAlsNwcv
eTeEcFjPU/qH5gHpD+d//8qOLKkWsHXTQ9Xl9afJ7dMv4VyUf5jWw6cc0taXXXpsybaQKR6YeTaS
FyUEHoLADLUvTTb6z14J8NBl81gkk6C60AZdEvXJjdrZ29leN3WsqpwMEAiz9jI/ULYE9E+9AqQy
b4KXupfzDSwJzSvsSqJrL1TeXg19cVF0Rv3xvyGHaE5ng276p4I46MwZP81VbFNWbVx1fytb/5sg
smgR0yARamrlE/nq465Lj+BbNXgaDmDC5G3iwfoo2yFRkarcySl03WM2OkzFICPXntihOEfIFWpT
xCtgbQIN9SDpnDHMv0eDyUuWWI1L+vtcGEjQJwDUZv1n0Z/8Ag8pzL75+xBAYIXuctftfYImY5R3
faxPDts67i0AFjQeaxsFv9MJBIIHDlUW+qB826VzUpABPeRk0oFrw13tgpCY/1Bj6muVWAHeahfj
19K2PTCHpehdnj9gH3/zbAkLDrQLjdsp1d9rJIqo7jOfZ2i9nnoYgBgqoJnUwZtAVPp1fryPC4Fs
SXYA15WFvc6DF9cbuu9D2067qcrTuyIc2GNYNtk+lXKr3PpxlGFL9fh+ClxfwNDjJRfD+GKi0Q0T
qVi2JR6/snhL8fhi0Drv8jJ6QRl+HmMndL0n3xBkwFPjD4fcRPX7+WVbm8kiXjI2NV4UTeX3ofFE
txta4FT/UOG682UDLClJrUlZ3xZz+hKMkA6KWxf23jEUVqeNis0KZ4gtxblhux5BFHqgXyLRUB5e
gbaB6zhWXIrgUKAU3ufXkUfKCp38cgRL5plMFT6Tq7EXfeomvtP6g7NVzDmt2wdxYikurGuYJDUT
yb6jfOKEZcznqKi/ICcl/OsMhenp1laBCotnP5ODAlEmHKAXr7qu43cQDeKeerloY5d8kKkOmhHG
TfylMjnUpjhCgY1na7dkK1eOaHg6UP8keVGYcaC6IvZFp2CEuUndlaq51byCveQO5nJobaAxW245
mq983ksuSB8af6yAgXzROVC6TV7j2a11ED7WsJm4B6vOMXEwKXJRTsSW1JAJMhXFaDl9IQQesYfQ
oyFBBxdS2ht4ppXvLlykRJ6TuQ3oEfQFGNVK7cbQBbaMS20+X7b9i+8aTeaq4NNAX3QpyHvQQLwk
8bKhtxvh/WMgE1tyJQBQdH0KbPa3mqE4kFRW21EnwgCY8kIiWPJ4N8SVzUx2memm8BPuPDLr6yGc
u+z5/BTXvvwlnSJ3JKUlPFt+AknYvc0R1Vd17pAKnI3Q+eE6ef0nyuccdLfMm44gQ2Y0Nl20Wcla
2cMl2wIoeK5L42jUQfKaNd+ow/LymvdRvwX8Xck2+eIjMwXgSJ105a8pKkvw9qDFYqZfZYMa2ZOh
Jas3jvvqUi5QJibTvM20QklnEPSnBmATiK7+cwdufE/0bd86z+DPZjvW2hedOp/O7+Da9Pz/xhAn
gIdCy3AiYujTEAvcaV7Uj0h2BshY1oGZN5L2leDBFx+bb6pWorFGfkE+xS0f4KSGY5Hg9HZpsUvn
TLddLORowmInwSmet0qdawdk8RGCisuKIQXaLPagrVMfWenL6OvkuYH+fn4FV2a2ZE/QIc2i0WvU
2zCWgr36VpPiFphhB4TVsKwywFLcXKjgtuIlQMSXPR6WbAlXzo0PMOzwFrlz1NxPs5iH3+WUiR36
EOhIbMTIlStmyZfI2BDB+Nmd3qA0aMt9qXBV/u5hMudGseugeHmEJhxe87vza7k23Onn/9xo6LbM
MAOa2FtGW1lcgWOWOV7sSpLxR4YiNb+rAAmZ3y4bbfFiAeAmN944d2+oBrrtZ2HnkmQ7x0fF5CQj
M0JgAxrkESy1NiL22lFZxJK8miRoiFq/Gx4QJ09yKeQJgzOAN1jsIUA2+BPkD2RZ/vRTzyFbrLq1
cRehJYJdhEfFFL3VQVra9qquoaD20sHlLByvZVn3WZTYDLM/MfXHMUgvnO8iuKTdNOfzrIGghKRD
ZA66bgLgZcFE8OjeejhF0A4o2658H1387Or8tq7NdhFqRiYgL9Tr7F2BsTQ6O3hjCP5AHOHBUmcI
whMRCwtu5AEsGFpsMdZXIilbRBofiAzmijl4Kyq0zm4sZBKzEjRMM9vd6KC7uCX8vjLQkmYxkQAF
fhdEWej+oORL4BFEDloAUxTXmk5bRMaPS4hsybMA+Rp0kVlU7zMzPrDJnaw5uvp+BPB9dMjcAFzn
uzYVZXUf+JwABHkiNk3Ol/O7uBIK6Gl3/wkFVWfTAfeu/l1GDos+wdupFywO3ZC6X9DWtnjAFjIq
wo2junJPLHW7uQlVx8NRvBdj1tUx4SNwlfA+gI/5+fms7drp5//MJ8ylQwLcp29cTDo70Cjwu9jQ
vPMPZRc6YmMea8u2CDGlkdXoQbTjDfwR0QBO5RHa3GTIPtm3UgKQcSV4ByHcjeHWlm0RWfDCyiD6
UZe/ZwFw4X1Ecw+mIDWviNpSbV5buEUQiQrt1H6RVb9Zhj78azk4cx6XUd7390y1Xbo/vz8rUYMu
okZZmNZaVVTvMgrq0IXocQh/2sR1Ybox7KY6rH6QpnLhTqIBBdyiXq6NuggabkUkCLzcvhdWw9gg
ZjVu9ehovckpnIOAByVpAcE1XeYcYLXpeRvNjpV9W9Is9OBpdCJY9RsP5WF41g1rDDj4Sm6F/rV0
dkmzsOMEqKJp07cwqnVeXTVpKkBq9NBuKHcQCiGG3mcssxz0iAL48NeWz253h1o7demO5E7K7can
tzbZRSjJJr+OUmHK91MmKJ+IW0KVLU4L1mVP5w/P2giLvMXxtDP5knfvXPGpv8oH1x/wIgsqnbkb
X9pax3kp/o1mc8GbAY65Mc9L15lP+pEtc++7fMrKb6P0fUrvRRRExfgAyhauPBiY8uKW8J71zl63
ACNPB5iaFZ2Gquop29jnI96/eWwrkK2+AkMtSRcPIH7wbIeiZA8uqmKd8fY6zLK6j2eFVGVM8mHy
KqA4mq4v2C4CE6K9aiJEzI160l881AcVnCWu34OuSEtLA6fhMiNV+TbxGcSbo6VGRY8eFPwDZx90
IWSwbn0Ov4ibQGXM6eC0znhjdzxDmzCL5Vg39LGBKU+h72DeB2Ge6wpF3Ln4U6AQa7vdXIqyNjGS
Mmd+GZpOK9gSuo3W/Aoc93l8ZlVY982TyqJsnK6i3smqPtEl/vu1VG7asm+UGk7bjRi0EryXRIOB
OBSbWCsgzNMMz05wf3C7w6BiAn9W7UmrotJLijxsZnV1/uSu3PJkEV0NDIq6POhxqkDMqN3qirTd
wIExGNFVlnt4GSFp6imd2APsDUz3WI2FH235Zf3F53y004uoCwZ8jYzTTPcQB+7FN9OdSFffZxde
iPqT48uSHFqKpgJ/bkmBIrCIjWhUe8Xhf8oBj/ZtTcb7AVX5NL8F+Qj2dAlYGqMRu5HmKeM2lhxS
VX1SOa7mzR3QNFSXT9yZhkJuKUuvtDyB4f7v5W57EjWndcviEIqCw/BV4GGRp7twDibxXRLYT4Qx
aKQt/i5QfWU1PzSTC3T9DWTwdZ0dTFPPdX2tBmvE/BJADsETdxlXkWt2BvgzkV9r43byFwBqPvF2
NaEwf30AAJ1AZiSG3nM21l8NyGnUbhxGn6yFnCUKHHXpxkHw7lWcgeTlw3nWU0mBDlLlD58C8DQU
pjW5qi35zkcrRPgqLuYZTZQr4tVQiruCb7Zt3FjRgYxXXFCrnR2JFKeqiGGJRKdiD2RnMHg3JyaY
HRIBPSuid9btPevFTVNkeZOkotHVHiR9MRyrKJBAF4g2pON1kWdAdyeGREi/E/Q4+kkfpqEb+18k
9OYW9Lq0+T+OzmvHUmSJol+EhDevcGx5293VL6jd4EkgDSRff9e5LyONNFPuQGbEjh1rl42bJzqN
yiVXYM00enNvU5kUyKde6F17FWUuxGvnNojXTaflqxfHUeLd1YtXmyBfh0hFa8GHkKo6VyPF59kM
kSy/wiT2q7BYM2/1vzZaO1YWo0ib8ljhxt/sgQ0C9Khp6FIyAeJd9AvvNlt3Q3MJRp6NIZdk61ny
LjLXbiyROFubtpdq3fuqcNOgzf7barm6+ynYlqQ7DcnaLkfhQM2bCjnEQTIcA550i+daN1HJ+j4p
wK08RTBLt+e59oB2PQ7pYtz5UW0svNm7OOpFCN9B4Ge+Z5N6FD/NxtrCM/uv7RzlA5t5LG6EfqVf
erdNx7vA2ZKUm0Gw/+ZdfRjdzusWG8LHDnyD0fNy6yWmt6/9uqvJuzJlsOkf65acLUVjHFV9CxGJ
sS86vQHzLSTXSECwSFPZ7/5QEyp9EMD/pnfMIml1DaIEo8JFtuzal/m21zZiNVK166/SslzV5oGI
uW7467ZsIBfd5qX1o1P5jGxZ0IgT+8LeSwdKuxqwj3rFigyTPLCBovt7nQGy+gYvYGj6Iupd1VzC
2m1ZD0nD0kZhrrZRp/DNxzn57GMmvw9CKj3FJ1Kivfmo6PHEUATgcLbDqjKv6gouZcnXER7mzPJg
bAnJgq2UblWFyLopdvKsD1go2UGLdANy7Kp9c2W3pNtZMqn9sc2x57vpsROh9n+Hsi/7i5NMTfWz
Ze0z+yjn9mZ1Djvy955h6pFQ72QB7pQ8bkWKFSGVonsLh2wwz6XHJ/uWRtOW/OJQWIG1V5D7yj8G
ZnG5nHZlsH3CigIkx0KpDrlQuzxQdRq9brNtXHvmjmxCxP3NLmN7loNE7OcukvGeXltXZ0l4n5W1
0/7Sg7Xjdtky0Q3zFdNZ5h4M0+U+ZOc0cgDk1gtAzGqPZCX/DE00A6lK67kxJwoPLJvkY/e7k9cM
YvYpH/QK0ZbVTzmlrNz6TtM8bsqf3OwYeP9fAhq8ZHLjw6z3FFkUQ1+/nHqyFtvXFWqlGxz6wDgp
VEFA096SG0Ue1reMLAFZF/HAa69OEURDBOn+hrYCWWgHCpupv4nYOc4YsPcHOs50OlmfqmIs1qRs
1hPHBbu8BbMsuTl5vHejRdzjyEqOcm1H0JzNumf7o+qFK55k5488pWlWrstHF/ZhCc2ezqx6CYeN
HMqpYeS0HNw2DJs0jy37u09TWzGmywf2tvyW6Fw3tJ+OLA1z5bKS2p6nrQq6d7UoxBTSKyJYNZ1j
9fgZwrKxpzjYVn1sNaenXxhHN5Uqkg1S9IdnZY+gNZJPo/JW8RJPJ1+TgvE3qdeuqvkBgkRzOE4J
+RhzMcTTFvxXKVfPpqj62U9ypZDDNBbGNWLXd2JULQ+TX4cgppjSsDd6V/FnSovdS1k0UxYu5Fcc
VSDa8zFY9TwXbbD1+wsI3imJC8t2KNW9n7TecteVIcCBfKh8pliFN8vAvUAOd9h4rP1wfo7II+hZ
me/9avw7bSiC54wgP+hQczzpdslLFwbuG29ouez5WNtYMaZfYcV/Z0jfJ08rW2nTtQUralgrTrzI
/SEZrzavfjs4SYSiP4bjoRoTZ3nNGrYTwf4LzUNmm2jicd3t3P3pJ2AQn2DcOlGyo0T05d+YZEw4
/SKd/fFXCxCxnk+cr0DA434KxgtsKd87uE0/JJ/zUkb2FLkkT5wWVYuRaXyJpoE23CxLkx1RvlV9
4aLzwqcuEUmTnp3ALdOfO1LhwLbi0rvOL+WztOSe41Wk7XjropK6zCFiuG7NR88FesrU7Ht/5J5K
GJeVYXqRc2AROljC89R7XlpGdpchNUDu7yNVx91jR7xu8N3YiDHSkU0pPir23MOZBTVEubWCdpLQ
3N/HzhLY+0lTQ3/nQ9Xin8CCx72c2mF+DKZpbVhlw5z7bXJqU9qjYOtqve4izqb+UPmqU2e6jsVz
czdxuNmwFFfRjyaeqvXBMM4KX9tWhNk7ZW4w9XkAvaVmfBvGAdsqnOrYivLNzGad8ynQXX3vCBGN
F1fwMr2jSTf2UynZSSIIgFN1ywEbAhpnHsWqbtuiQb2O/EPkpwshOcNKuPbRS3l3Jc93m/RV7hh/
T6COgTu97npwgmMipZWfVbW1QIlXWNi3tb5IhdUnd6i/PDFt4uDJ+XBhld6V4x6t3iksYz8+z1CB
o7tdCOEkB0zi/es+ufxaI5xAmfu1NhQiJSth30YWGztJQQArFeFht2MUHFU0OM2Uc0VgXz6Y0C51
chIawHh270Q3Gvmoes3DOnT93iSseSXe+LfxS62+cbOopj96t69+L3ZvaH87VduXbd4GwzD3p7Hz
lW7OezcNvJt+ILwkOzW7GyRve7cE/CmYQfXdf5Vgc+vOhhoV3iHhQbGu0mcgRA7DoDv/y+Ox5nkP
F7noe+XNC9FtW8/tfExm7vu/W7M7Id6/9Aayavssiq7ebLIsPcQD4/HjiIqY3YPvacKPfo6c+Z9N
It1eVMuUJj4NymnDzyySej6vWzZnud8z43jQfCzjKeacll/zFM3Vi9k1pL08qVr4XRj/49CuOVW3
WB4X6Gvynrftv1UuTvRSeiAd5tMeRl37e5SefYDVa9dLvC5edRRqqvxHCXrLHr2I+eV9Q0rchHmn
DAahDlZbqU8D9ANvei15i3ggNJ/x9JSFsLD2iyojacc8IFfUA8aQWKdnM69ku/jt5j6CJ0OLGsqv
wava+ceiU0+aY1p7ti9zG2aj6IugHkrvr2+2wYuP8ALJYs7n0WJFLNzVmiomKMlhufSI3hwIdFdP
Zmjsm5+If1PHMRSf27ZrO3sPNnU3U+F3DrkrxyE0rHU+kubW2+o8ZltYPfZ1HVFsTNxhZs+Je2v3
+ex5st78y+ItxpmfQ53aeD6w3iumMW+nzbHfOsvq0i/mFaByDpq9/mQt1sViuDoOsmwZJ2pvc9ea
14zjme6yCqOxnYrQJQST65R/Bv8wy4etvluzNNwftt1J3I89VEuLzBu0vnxrSYFR61vrcS/XRYRL
NJMXpy4991u97bMmx41ioz/quVsD71rKLvPEsUmFT0gCRIzB2U8rpqvt7+qy0CMKUJxbr96ZDXiV
uoTcu20JbMMKd39R9GZxeE1V30fTWzaHoP5PLPsMZqF+Dzz3TjstNpXcwZgv0wu5OgIsFxsaPK5N
a7eDkdhUTbFX7qip1UwdheVx4Lfuv9e7vwQ/vU0oFeThLIR3qUXsM/7QbKSuFmOUWrwkz/Zm3j5F
Ow6+ewdlfRyakwrjMQiIzKH/YfNtqo3q87W1UVAVWpswi49pTPbrVKjEphFhuZNRLCAfwnQIyB7E
feWmMLzXnYydPJIjU6jD6g6jYTE6G2VgTwOWPWfM95Klheqq0T/GPBmmdSAapA3aQB6UtU21F+vN
PXogz2wbp3NfUrT5eVdGN3Ar1VovqweURLy9zyzn6+XLtjuLG5zWmKkXfnPWMjAA3Ft61/VSIqfG
P6sA3utT6rNyFLG+7/ZpltP9wk7+QRupo/qD482nNnQXnZhXgqIJEzoIkYSqf254b2OarN7vneQq
JMJVzApG4kb6q82MKU/Ogh73bYP+Ed4x2M7W1zjp3e2YzhWVf16HoZegJVX7NM2UfzFwtnPEjVP+
nGJvR5vccDESdATzHM4YmAFGZft7tujJxIcSikjfXYTUgwdcwKPaaFg9ah3/96z6uPrjUEHHv5iv
dY5bUJaQ1Y3Tkw8ZEvZm6heoB3V02Sa/zz7pmnlS8raM1vlpltEcflDJDNmZ354jqBAhjzBndVVv
kbjFjjjrXexU3nrQACDbg5oyZYN/kmhQivumq2t1CnYx+y+RrkWVPrGEwMd8Pxl/ksvbsoWe8PM5
7ll9LCppZn94hJIr4UG5Xjo3haun/xsnM2RD8bgzHnH+m7Rr7TFy1sU9hPHuyzlfoDLs7nk1pRGv
AyeR5i2fYiJEDgiUSxAXsA7DRBZoM2FPv4mVFgnAq/bnYJFGf5+jpOOPjxk5WoNCU40l36mCOnwy
fIs+jE6l48/jnfCnRj+krBYj/I+7qR+kn7rjlmseicS9jMxLPd6naQD/sTtBAAl5TZpp/iuibFse
p3C7ce2zlpW3OXflpsp/vc42sjqAJs8YIGwfxN4jesxi//CIAvKB2ZByc8W2HMmoA7kz90d/TlkU
LZCrRGoPkxsNyx249tCoY9W5lLDM+uuNlJYhHkXNWn7CXPAyeTtO5QJP1j79riabyJM/7rN5QnpY
Ef4DmVJ90whRHhWxu3hye1jWurVNwd1RDdFz6wbrOH+sPmKEV1hJlGn3zD1fkchO9S3i8ag9L0rc
O3J/R0efPB9CT5R3qSGb0MmNsDvKUZ/Vps5yG2H/l8UWD9rSfTJ1D5ozfu06yI7OzgZLd9A+K5ZU
1Au5FcFFL0QLtgW/E3oN5BwR2b+ZpzBKf5Kt7kxJSAZJGQb+M4dSVbaPmV9vocirlr7n3uEh8DEd
1tsA4kAoO3n+YfeHLXkXbouK3EDedv7urk45yLTPBtzRtEOwfwhYFzEigL/yluaRdsOtL7ZFmOyJ
9R2nZKQ7zOF6j68qWb+cxdu/Rfj+hqNTcXXCTaKK1GdcUTigLYvcGlVApjjt0S0y92v2We/4ilwb
3/pOpxnXolNxANC2smof54dZlO30huIeqatRSbx88xOH3MoXScWovrzWx0146MtR7tMhTTiCjiM4
xaE/N77akaa1M0Et2jXLajsEgJjlx8MyRdjbCuEp2tiVnsbdDmQ372NwR+4qKXtGJtDhiqaJtX8Z
tV+G140QmfmuYrHMp2VbVKu6s7JlMvd3Pe4aMb/E1jHJe9OmYH0WhikUz0Yn5fwVabGFNmd85CVh
EXFoyqe0GzajD2nAq3hy3Dmyv4Nx5iothPJURdvaTjo8bCEhX9tBLpx56Hitu5VUnunqmFMCNQ69
a/Ida/+lCU+dX+zLCrGtQGKMb/U0xpghueyTB9cq33fGyL9r+vfY8jR6buIdAs9JdxqMpWSV8Bpl
VTiWR2PWXow0A7w0CkF+LHlvfeA3lXu0cbjG1zJJFAyHaV9IhcPi3SbjcCEGIaijfN3aevpy6ynh
JOJtW6LfK4iE3t4Cc5ELt5wVYn94UL7fOtVP7WVibK/V0M39/mttS28fvmUiZs/z4jZTFZgi4z7g
pIuTYQ7UCT5xkNVnJjspWT/AcSrCC0y7+jnduPMMd0v23nmuIiO/NdUQWFmIvu8TcchsMoZ3Nl1X
ix0h9qNfjt+VhtooMNP9MDWj+ZHynuznzdauGHKYoL2/8/9hlTh2VV8v8kDHorf3LCBg9Asd1gxk
TnlhuhDTufZGHx0z7OFjzLxXiJOfJjBH83KEzVfQFMztXABIStWPYBtiBR1rFbN4a1Kn7P/JcrDy
K4Wj0n3AyfYbktxEK2WexqbdP2r05wwyZYXF/hsrZUIP+YRZuT7gsmB2l89OdIvVHReWFK8q88Nu
vDMON7U8WurkLDo5Xqp2daoivrp3FvUOFZIkzq0Kvf5zngyJzxfOXb8NziRPtt52lKbVIvyAnYJr
8bhsuEh+sxfEgXxyOdaTT586N+iKfVdBdz+7EctBJ645r/lP9FtQvZaUkluxREFPmEUmsuG16is/
VMXYJJ7/y27uYvJsbqoWr4+G4E5j3nUyIFmbTpkvZmYWUfmMbD2F5jEwoO9+hunNN0p/4KfBw2j4
7+vz3Ok1Oleh3qbktjfWZvqcZFOzSoRum7W3DtZw0JuQDwG1lvvH2OPtccueZrds+ruw8RRalBhh
+kxHH67H8KmloTE4bHRD5Q4SiaYAgc9Lhw9i/TzncRKUssNxV9FUPVZCN07EpIN+KzvtkTfyoaem
m/R5rShVkuOKKsgV6O31XBVUfbUOUJw8XBV3SpV6OrV0esv3qILP+lD2qdL9MYh7pLADWJrMT955
Isby9woyZ9yLzoXoOuRpGaPTn2yYkkieU//aMM5XP3CqoifVtz7onraKvVQd99kZpGbGM1mPuinp
nfymr59tFrBpkYuw2rOCiLXb3CbuPKxK06pFet0Vl+UPIWWGm26oR2sf8XTH9BdOt3XRM5uV5XjN
OMwsYZYTfxri2KIyM19cmQmUp8h6SxQeZbrsas0zI7LxLrQtUn6uofDZv95cS2co9hoGzX7Zd+Qs
dVrKcnbXQscQXbaCSUs0xCe0ynVRF/x2NHKFnQY9D+c0DrwU6hNDh21hy21dRnMOtswnXDropA3L
IpbbuLfXJTWzt79E/L3FeFjUzOLKl1kacjYi5h2T506XhrWNmxRgMaVX3a8uiMK3egYPu50VwK9u
umbtHi/Dlbg7qZyXJsk80701PHZLeF+ZrdTplcff3xBYozjKDPFKnk1MWwRUG4EvcsvK1F49RIQL
rW2YLyzdZfvA35bECnUYZmfZRSE2MkAczrUq7v3CGt+v/CNJupnqTnCMvCn+0XJGOsh3qhM4vZDS
B5Ptd+W6+446u8xXu/TsWz9K+gczs78DO7FZh9rPV+JeEGCRSkjafKjKdE/qRyvXsPYOUJFUTIKg
v7qq/LGMqZUNGYLpBOyKZJAyaA86NjNrM0m9U1Ac3RqJ978eTFUZ5nVZef1fumce43yk/ICquhgp
nLWIjdPyNboKtuSzVzrC1wcijhLyZt2NkKB7s0xyqM6VWWL5mCypDst762yLI49+c1M27mykXP+c
7AFlVI4JuLwVFGvaV/T8SSiqGCW4woJdlCnBH2DMNqiMIJb3NuxZcswSpsyHtLVWRdctGXvd4zkf
yhncFNNO3mVmeIsxD13p+aMtDDhH3oxq9QzyzVItku6vrJHpiH+OoKZ/lIuK/LcgA+RsATXVlXNF
R2pXwrrDoZrTx711TUnQ8qwySRQxLtulK6ZxnIY/zF90/F2Fkk3hUxvPIn5WTJU47xK1rhKDko09
JU9zLON1PnQ7ssCGdI6occtmH6PxOtleJgt3UDdH/BccEvBTSQjg48yxZ8vue4RqKaYzd8ROy9qE
bCxsh4idl+6NFfogUIhki4n+7U7PrvfBYx2eqj680eCmu6515P7hilHJ4FynbSsfHBMKetZdE56b
rxhldHoxgdlccdwbb23eMym0/iWw8vclLTKsseoYGmeMIZyrWpb2D7x57osfrh7q1b+TNZBz71GB
FFrKt2FlGLRbnpzGd7ufi1tOi3jxnViZ9dGvcAKtLyqjfu2esa8EEgF9A6yZHNKaUSnrwhacGUoo
PZwJC1m3lGocvGPn7g+9ZBRXvizlmkj9r42bRZtTWmGWKo90otCaABmO8cu+Ve30aIOwi6o3gbMD
8FiW1k37yXHo6Qc6BpSzQm+jIyZOzzUK63d3QXgKPwWRjr0ognDSQh3XycfemW8zvqLlyDXMnlQ+
mGor7+Z2WdSw43T1XWf+TN1Q+OP9wugnC/K6rvBUPIw39lp9CGLpBE/obTQNB+aXgOnum7hO9x9y
HJbms2JWwIihwkme9RdA+51b361Ksq735tCTTOQtpIsIpHMconIeyWJzIiT0ycz7fOfNMb/io07i
Rrzv87w1AyK5DIILjEU1hDQKVdy8BHpuWpF7rMX6waX2u55bchkt+iwQN8Qlt/aiaX2fnX32v2Jt
dP8bbDfuzxypvVk+1zXgbj2KrA1hvhVJFnYbPhFFHeubWwYyZfabCZTqx588hXZr/o1dFg4OCORM
r0zzeoYo6cyFxhxy62a4pLEe92viRHJXh0YCUCxf0ZAXj+rUiSyP4A6Wq5XCXtIEl9P6UbosxTpX
PBwxhnTu4n678Ssom9cpO2J5rJRzkH07dhWT2mkKGYgloiNT65lk1Vu3Oull366bM9RNlcvUjH3C
D7YACTytmszT7MWrPN4e90jVVDU9G46NXEePGZ+O2zah3pzZgioMsyy4qEXISxqAlKxrVmntudkV
U6niZhru0gIsftf7RDx1JKf8awDOaTsdKlzf7fwgMIluBQE09S7OtSDmoDtlfGsnPPjQzMt6pSXF
/RC/xIx0S/G2ZxOepAvDfT8uPyfR7esrqmk4mZdaJ2z1nkJlAiEvG2/bRE/OTkLCSIXSDa6YuKt2
VhXI0xhm7SPhwyLSpxYXd6jfjEGgSR4TY/Z2vgQxtL3xzUOGIcHeQztc0z+Lyy1nP2oH8SB4qqmg
w6yjaSdAM70kxpdOe+qV4w72WA+ExqGPrWyzDAfX9etKQOg2bvLP4M2RDZut0PaYuiRNzbonNgcy
3tGf1337VTLK42enlKdCW3lwMlZSZwxIV6mMjFnRoeaK83no18R96htlVVLgWsY8fImSIa6Wz4Sr
bgkO7M50XCzlGongyngblhxPphPscyGZlNJYNzGK7VigKCboAPXIGPkXCXGxU18NPRJZahUeh0pc
fGebpu6uXmcRzida+XHa/1Se0kwTh233mpddB1RQeSoXsyim3fHYo9mpeJu69T1KUHDxgfDW789r
66num2sZJYMt4d1gngszOUyDQtRe56zH2YyzWH/iFKuD8ctfgNJVB8zJotsQXOnTOGJu/7bu35tK
IBsPeeDvinTDaPAalzxkFPyhxHjWYPM6BxXwyeoYL1EsnJ/VVDKi/JzkWo0pJauMNebqHvFisNfG
HWqcN2qduFwOi6lG9xvsMOZhh9Uwacme2XidWYjNPeDC/fYHOmDMttIl9Z1l9B8CZEbGDke2lPxQ
I66bktX4roD/vCz+3z5hfNR9hmAV8Fd0qKTV/RipjDRgjDWQGhsbpCn5aKUBWYqrwbi+/Zg9ncn5
zvgrelK+RE1W5rs1uJYYHSVcXo8ug3w/eGN5Lw2Tiwyp4DAMOa7O4CkPpD19awPbdlWR9ISflwXb
M9Q8kLcbqtMzYygGJlcZp53vF9A7K/PBiFDZ5BBU0henccTF0yH+dGv2QIdl+75AMQHPy5XYjsF4
dDl27Z3iemLQG1oPHEGxzgM3cZANUfo9GlM/izGHeJn3RG0zN8PB280g3106rKn51m5um93XZTAz
4GsCphGPjPFdJzoIiimaQKrJDD6vr9OpwtQkSSxDXkhNvZ0ME3zz5htRJWketSPGoJxgAsdPq7zf
w9K94hWhbD0DRnICnTskB5o/SUhZFxy7xKvn60YdV0+oBaTrXLifZjvsR0lo4jzLI7O2fZiKDek3
fe3KBYdFXqna2Yb7mVlEz1ZcxaKk+0TQUFSa95K2mXKgkCRUOuY1CPwp1U88GWbh+/kI3dNl3QUj
t0uNpuSnxZQ5sMN5bBGfn41CxgXFqHu5IG6EIvY+hmZxwSntPR+UuMMPEib9YSxjpnOo+UNg0idH
iql64jQYPCcoWtUMQQ14nEHa+BNPBGGdD2XgBVzgcEVh8ico9gxA/FcQSV36gOqUmOe9CTjNfzLM
uBkb6sDF3lEsNDVu9dX0QZOmhUGJ6t57bDmp4KebIA8e4j32vCznmPftZ4t3ae6x+rP57OP/oLi/
a9s0lb/8MWyD37onYPvvTL5Gf423sOz6e6IEFifMG9BsVXjqOyfkVKpdGNBj7iEvNe8ulTPNMFFI
Vf8tiYkCf2AO58grb2Ulf9aNibpvyzbrOMkhI3iq5RVxmuBxRf2YzsIvXer5qFln0lMmrgt5nEbR
Tk/1vnhOl7sC6+uP0COsCNUx6EX7IOYMwHDRY30tL2GnJvsgN+0ud2buHTryxiNX4Kvj+QydY6JX
d8vytmum0Dmvzcbfd235ebZixGbI6p+D/BAcHdW2+p9ptmr+1w4bD+a5C32m07hNyqE/4ZICYFzA
Bh7aT7BnHbVkP4kpfp4jb6Zrbu3ku/qwNUs73Hv+1o53+2jq9Ic3ZX34DrWTYe+5Qg/d/WO3D0Hw
RhvdrCl2XXY8scNJ6vXPfou74G1r+t1jh6cP0+csCp1NMkKQyfTLuKFLrV5nwI34s+mS96IId0iN
OUCIrXohXhEAbzGDI14PTIMcsmlmAGTRTcE2bnVkEOEE6XlwqNHOuzf6zY+9QVH6g7yMOllkoIY7
yAXscIf3HVOxTB+rtlnApiflkp0ELbF9YNyqsldqiXDwmLR6uB/oAabUO4LJD932OjH/qP/bWA3t
U5x8+1T/w/y9N2fBfG7cCoeuMTAQ9xIbvbOU1ULLjxwXOAyH+TTetX3QuRCMK8M2F4sbREc8xHbO
qEjIdqtoTWkFe1OEQPrL5ADQYwgOYSeVJpMLx569UurAjZeD2faPvteBPkvKnk1d8RhKSwZFGxPe
1yaTavYiM1uc/Uj6YK7eNrGzxXE3kIltzLnj8CUvyaukesL6Ypujw6yGSvVW7OgcFlSvHrrE39kq
sJ7i45iGRRmsGWa34Z+qZvadHKI0jbvfa7+v0wvVi8Nztfa16F5d+ILxBtSVIvYeZIVY5VFuawbm
WE9hP/4j93w1P3ufovpAN5akwykMMoRvbsHFH5C6/bnmu0UM3m5j/CHCOxhXtfpUQYN1xOHMVkPe
7Zu7nSQBBmCsUVRwSudk6lQkc6F+IX7kZGbJ8Bl0jxmWQwMlEJNJr92puzcZ4bGw4lR35wF3Jho2
6VqoUA+I6I77kjkzQ85hdv2YAhPtd/3Muj3MPiXc5bIu+KAlOhHTXEjNuUe8i301N3cT5q05QInL
eV0qneUMMpBCFUelKIxNMMldRQ2Vv2WyjLSjc+XZrl/5Vk5knkfMj7eLJF2atDpMHvXK1Sf+JthO
dbupzTsyQPZGEM1Nz62d70COvdOoIty7nEGAP55rbjJJB2Ki5PcqRi7z3Ou2xbygjM7uX/L+JH+m
OJ1DCmoRr9PgHzlP1uw0M4CHxZtSnXaf/B9G3tsgpgzOnR215EQzhbgQcLE1GPUccEbRoU8dZ6uP
xmpvpOwEWuY8hTUiGRuz6IXjY+a4NcVnNyDZJyc9a7t992IEnySvFTkvZTFmvUD+JqsBpjLmD6F/
onKm9UarEDbtxQ0jho4+WG51FV1Kq3Z03FTvV6qgTdSHqet6G11EEPnqw/cZNh0dB6prSuELi++N
S6+x4JcwUXgKZDtbmY9bFvblRznAOvlUdLXyahVvvcrx7s3lRd2uejcvF42h8FQlbq+qA8RtiV0W
3A4vkrj1YDovy2RojzaZvfG7mzEjfa/nWvSnzHcqXh6LwEV9FukVY7JNMQFcshVRqqjrG9Y2qmJv
eU9qsh24e91+7ObrnOkl/F5NdZweR9nAJadWdZsrvv8KKAVsks6tLhyUZCMwVZBD8rg0wmHQ4v+P
ufNqbhtb0/Vfmep79CAthKrZ+wIAM0WKtmzZvkE5SMg549efB1C3g86e7ZmbU6dKhcICQIqCiBW+
N/WxGoCzJHn4RdEWsolb5abWbOJcqN02n9QOk60F2ixDN02ShG+nNftg4w7VPtAHZ1ygMlZtVMGm
O1hHQbfV6nRKr2rPbT2BuDXVo7CaKbxYuBhOewF7VroE2HYluHQ1hvpYRH6ufV5mW/N9nFhme9J9
GNR3KdEv2pe0NAd53xt9Lz/0UlmEy6pY6I9Dh23xF0LtCv4o8GLf2OaDZUwm0pfKAuiRjSYeCXce
xt54VpVJiK1m5LZ9j/F8mHyS/JhuwzGYwQcaSEGawWDt7WzQHKyXw/5IBVHYDyI0zNj2Ij+ZMpda
yzTH0AuKMnoYZkz5bwM2lvHDZGpxKW1mzYxN2cnVtB6exqHtko/2qCXdWz/DLHEfofoVuVdpGA4S
RdRROOjRO8yDvAwTkja5cx4XxUGNtLD6Gs31ElhiGJGaCQiCSQKlakA+K4ytVoxSfQ+1w7Zy19DH
QQH5gEHdd+4kSep4wcZuhAhRMLlqqEbWdULSUSp1yrWthLph+aE+CkgPxTujjFgOwstSC0KPWkkV
YEilZmUU5HpwgIzUar/6kJjoxQKnSLFjfyKkJJ+/GqFpgE9OE/j2mGeSjOKUyrmXwxMeP5edP3hF
1HY7uS3btzEUefVDLU1je+0G414eiNU+ktYxZjlJVL70tCxthu2s1ZPiGYBFduayau0HwxvUGEhK
+Hjv7+JSLxRmF2YjIErZVdiT4s2y41tVzJadOH4K1ZXFkMGCWQdInCf/QCdf5GIzWpqhHstWE81b
bN+DaS9R154bL58DKsqAiZZxtRcQ56M5kAeoe5Ao1KBwrUbRxtbtuCX5fa0R0JC6GE23c+DAMIR1
AyWyyh4DOtn3ZWdpX+owE+FdTyVyqPdB38rzpUk7irQekz2pUb1Qb+LwoY6mCMuDmGfaBwXRSO27
r+WR0utW7llMi1Pc1RRJvFYEZvZGz5m0dQ4ID/IAr50jNBJkvsD2rF2o6fPwtWgASV0V7cg9TNiI
iXG+My0rrbGfX+hdmYhZvbuhRk1mIV0FsgHyHRAmsiMows++WVMoye/auAmNDxg5phmM+z6DtQhK
myjwhVNsig/U47viIzPmtJk8SvjQ07ZaSPH2vlECSfbfWwDci20RLNyuOMNPVOpyW8qQ7kh9i0gm
LTdtPhba+16OQGQ2vjYNyZM5RKxCnTCKQFSY11BHad0kVXwGnRwWdACTUc0MZd8GLSuZo6JaqVHe
9HSm+OYqcD3SOwWVj3zlr7Rnhd8hevm+L6JmOpEwmUXzfkglBl4HNYINHTlI8qLSXb+tiia9wo41
1Gd0rCGcARibEfRY/NfNOLxLmA9roINq5vfx1Tdg2dfOjNd8fm/XMVi1iwhvCC+IFbD3b3V4C+XG
SmQopc5I/SktHeAcM96JchbGReZxkQHvoZJJ71Wbkt1JSE0rf8bCMG6ij4ExC9yYVYPnTHozdToE
NTNIy/HOQNIdNu8IiYBa+L5XAQUQBaTAUWDIMhw/FwSd6avXWYnf3ebZz+KOmv2gleRTTBImPQeY
TFXUnBAJtcmTPZCYNm4rJSrbTUbQkT/vSzjhegmGxWoO3/tKDK3X6rLUS54tMK/mVKLN5XtWxq3U
O3Jbh8bRmitIWB52rnb2rQQ6bLysHke5clDW1OaHyIzy+a2p6yJQXdEmQ199jgo/BZYTVixlM2IW
UjouA3WG9IK9DFpU2DvtYlde5tljE1qa+DhFpl+eU6m0xyeWEm1zAIIvgsIzYf2H56yCOvk1shjd
TKcXRjDcK0B6PAoGNOPad4IOqZ/k1XUaZPwqSw3lbxMzZ01mPu2Pec33XRb8HYtihVEssalHgKmQ
bKuN+k6umgSSbRDZxpy99WFQMMexfPj3H1JFIvnFmYUKO+k8o7gd3pEorGeJJ1s2YoHE8BOj8AxE
C0l1bilbxe3XHO6PgulWFwekYI1TVGjPal7DVfbsuBRaeJZIz+jfN1OLyw0hUygO4EnmQKnRV4lK
bG97ZVtH37SozAlDRo+gj5BAKVDdoEd1cn7s+lgxJlc0uUVXq2VJMzQIGlGsfEzLPkwFFGq4N+W5
UmdonbBPYD1+0goWudUlrjVCfndDmNpwHBroRdStgedTlPCjMibvrDhMwzekVZnaozS0rMCYsMdD
P+iOHlK/r24xSYaoWeC7gL27FpyCHiGAVmVtwILIqunS9NIwgmebCQzyg4FVpR6cAbEIQtzIMJi1
O52UuaY70fP2qnaAf2RSFtfkcb5RuPI7e6vaqfQFp0ERfbHqECf1USiT9SmpKXDIbq9zRz9K4JDq
Rmko4UFgDFn9Nc4YqmorOQoa0vGTEKUmvEyBg2F5flcsj3xtKFN5aq1mLiZHb+yiP405lK3Ei1rK
WcKdkXIaKpXNLuseY0JaZBzG+Wg4FOt9Bj7ijJrRyvsmHATSbgOCQXFFBVmYuF7PqfKgKGNU3ZIY
qoviAjiwhmZlBBLmEkXcDUhl7C4MEo+UJMw7SB+Ih8wV1TheqmCZGRCrUicZGIjUKh+zQdTtXVEH
BVXesFfHd/QTBXw3NQDmezdki8Cj6GBULYqgaIwQ0DatnziTxPNx5bPIA7gD3afxadSZJVRoJIqs
jc+yCpA8eDLcpghuT031tADwI8iscvOktKMn3IJKOtWwnPBjdQxW3AU+EbI2Eg5rdEm81016Oe4H
PijptEVVFMEZ4itgtbt+FpHYVObIKlgHtxEVy+wS9dhd1zZBxJzP0G0Y5W1h8TBTzALO3U1wb/V2
F6foV2IcoqZmTEAtDaqrg9covl8v5JC+4W81SjOOHyTikoKjivoqlq8VAUtkMHZBlgU4JBIuF6vh
B5vHbM63c4R4AAKZDBgBpJ4DypazS5UtpApDTlyh2ifCk8Si251SC/oNEycrHPZYnizLv64bVcvw
IEzkhr9BkDZDR5NmMctPVEbjJNlNBhzMLzKWBmXmShKF9vdyEYIr0/UgvmIiV1Oe3M9UXLu3MMwJ
AO3DImueSjwq6pSOhkihB1mvJeQ+sdSCUAEvRGYou3KczqPhyGkj5sVcfBz2sykMidQ4ZWTO6TDc
1gZc/UqK24M11IG5QauvMQ6ghLaCYQuaVjDzU+vRHx4in+jTB1+vUv1B9uENgrFwP7MDti6TErqB
UZTg8kNhyKMr1KHhCQizEdId0YCZGTcblMgRuG3uTymjy6T6VJyp+dfZFQFXVZ5FTfp6tUBWUQHz
rMhRP8XIPyZUJrZQviQN1Nmtgadf9IgfloDtrRUpvJy3DFtauG+rLi8egwzA+TnThNCnt7KZjjao
gh5GIONhEAcUfuUCMjdzREngz7fpauwbkY7Xmpp5Zt6rpu80IeBqipnoSPnn26hUQxIfWNBYMuN9
CQs4c9qMGlvsKLkixmFXW0YqgYIBqQffWph545Eb1c35Y5RNWjHvktamuPOGO+rP8ia2CUNFCFnq
+Tzeoam1u2MQwK1RmYxWs1HcJIot6rHTZVP+3KIAlbUzBeBcO9tDLZFYFqmC0i2hLfQpeoEh/M4X
uCW9w9EV9ryjilqqP9kpbFOAwcyW4e4uJVfcSuEYNibgRUH3RPBiVzTyAe2QkpuOLNmzxgR5RjqA
CLtod1GHwwELq8lS1c9+mWTWfLJbZCCEFzHtcS0MXYErJRIsNWvbRSiIkIBWiWGMeNeT7zU4E/04
/+gxM0cK0gXiqST9mqYU7CGo4vdvJ26USqP0sQZNSy/lrJQpi6tAkSCHKEWUVW81UTR14RToQnPq
VfFcVzTwHgWOtSy5tPsj6ljsf7Y2QP1s74dcCuFMG2gz8xOwQOELV8yoTLZlTNjcAU1li75Rascs
NLwQAVDdwQVu4+ljrdpt8SHKbNUmYmHiSTSB+FHoF1cyFizzjGrT1Bif4BlCDksqKlWA3LrWjRAa
UTO2VKImTJ0AgcXYNi4k6I5BPWqqujB3iFhJozygdbf8nU2SSdASjI3OchfL8STZkImMsE03/uCn
TXsWzOUEGeTANdzmMWl5vClsZoF9SikVMn03atgB+7hJc7lwwy5vx/YrngV1Pj6EtanWzYZBSJp0
iI9qjsaiG7in4tLi0xT7Xln06HIu/sykDYV1afm+O1BymBQI7EAUvStCGPKlq7RDNo+XDr6bOjzr
VEey4g6/aygUm6otI0maHMhhTPW3xsKd8eGA+Y2K1cUk6503DX3QB9I9M3IN1zdEfRTytfdJKaX2
cKeZqVmNJ4SdojNdXP77wfaAg1k2nobF7CFy+eLN2m3UJJ/PNExlkqdHYtoJN9tmFKalaNfXdaep
blaLas6cgq4vK+nirBKGKCMhy/d7uJBTpb8LZtmyhtyVmIkRB74JkSEuAXptF8RW+WZkWa2Bp8OP
BSNcFLyU7RHnampoBgIRpCQTS7oZBpQHz/EAfgTreY+KUa4FrPRkkOPoowmT3WxdCji5/slmMhng
JjlDbEicmZQQSg4496b5SYnLMOg9RQzAi7Fk6Ym0aXF9lfItpFSrLg03ps4Z5uYGWBcIMUc2mfsN
q+W5Az3eJfBYmRM4ENqlqYZIzQJyeqBoHR59eMtDeFTpK/x7aVLMOUeiGQMkPtV2ZTVPHWbZLHDe
ri4L//lLRlbzz/+i/ZXBnmz2sH3V/Odd9LUumuK5/a/lZd8v+/VF/3woMn5eX/LLK3jjv36x97n9
/Etjk7egxrfuqZ7ePDVd2q7vHjwVy5X/05P/8bS+y8NUPv3jj68Fz8fybkFU5H/8derw7R9/2JhX
/OfPb//XucvnjJdt66f8ayjtus/fntKiK59ev/Tpc9P+4w/JUP6UZdmC8iBk2zTEEuI+PP19yqIr
V21T1Vn8y4vvcw6JJfzHH4rxp1BYxNrCNoQwDQVnF7g96ynxp6WpGl6yOlcIpkh//P0h71+MJ17+
L9yTv9r/gf/1fRFBJPrHH/qvjhxC2IrKpzJNXaiKjdGo+NXgAZ5Cj9jKb7x6tB/6trrzywJqfDRd
xjy/l2Vk/Rm4syvJnkjqLxKf0QOSNV1T1a6qPkt7GKi644+fphgGNktix1DCdNPWwJLaJGqH0d7z
peg5htZnUyOEOOfYzOycSofGk5N24ia2tZFUQPyyeh/OFo+wCtZYmi0FnuaOWTNCZnJ8hyq96pV8
Mkigq1OW6BN1Yz1reqcoxaELxW9CO/Q1ZeKHe8d6d2xDsUlBQXGh2eYrF6hZY+4FUNB6Uie3G3xh
mML6RwiIJzPobZcMXcpnoX7TlGWmom1SDbVRkVkwjFWeT1iyTFrs0Rn89o0F4TAbxa2oxa2L1N7N
Phsqicc8qVfWdsOpiZnX6ta4y4ZoO6QIOwOrfLTyoHbtXL8iwj+wHP+g+saBhS+VOnPXShGjx/Ah
Ty2KYWp+rjUpWiT8rhYZb5Veu4Ul/5GIdZjTkkigddYFEvGHkTIHS4TbYhfu+IBQmYHCJ56Kc9n0
2yz7GgzTXSSH1z68Cg02TlxbG1uOkEfKMZ11VyAgyTSkkwaKz1YczVraSzHYWQAqY9uh7tpm4aIm
gL0AwXxkVcCq/pl1xQXS582nS41l/WMxp8/MMGA49QWk73rX9/Y5tM37trYfpJJu2h4+mm1xTsKG
+XlFgdaOnxtLv4lR7OBNsVYL30C3PsehgiVd9bbph1snmnM/+yj7AdWYTowMU6b9yModyjJ0F1GB
pwtq3c48MehM/b0NQSeK+8dMrrgfrGhcrHMpDTMOUF+C3Ml+0++UALEBXSAuHbn0KQrbPfHkliP3
wXNnRN/IXmVmxWecsH2gTEMwp2S8YwUF4Ktk75YviuTnZ9JVN2IBSJDlOBCLVReTjb0RJ++YEMMK
IBHcClhlwi/S3KrSNooZvi8IhXAwNk/cLr8AtC4sE7NBEFpEoL3R1/V3dqn/rSjxJU+nBJRTf0YJ
xoqXCpnoIVfCbAc/kt5Ok/+FiirVIyM+j0RQe/KY8Bn1cCtUIhSRlXt+G20Rdt3aYduPiJDMnG/J
WFEHtmbcltDevjc6cP6s6w8TogZAHwhA0rL2TXCv32BV0+8X9ktpflIUjW4ir8hOhU1wMBldnD6o
9/hvKidZ1PdhpeODUZUyq0V6ljEDJbCtvaoWzSaxcsWrNXw91Kn2t7kOWmfZM7Sm/BaEKZNMFEae
Xl/ISKjdgKfJzasczmlebqHgJgv/CPZoIcNiSy6NkSA8bGdW1vEVtEWDAaie5Bqv54AZBBnkV9at
t8IIcSyxPhZpt0kqiWc8fDaS6o1UJxSupQ/hAJ0DrPidyS1qMpdaBmHuOAYeYjJa6xQGrcaEHd8D
m8I+ljD8EXCRTYSrAc9FsSi5w6m/g8JyE7jpsz7ycF+CrZBe04yFhJzLd705PuIPA/QLa3iT5wCH
Xd1CkZAs6MHBsx9on/UqvBojOuqUWFl9ni1gb5vE769pa4QwdUHIqyx8ItSNkt2zVtmoi3uj8/Az
OCmy5Jhx8CxZg7qRhRxhvjNekQBg/49PB/2JmmzsIjsgwt0MYXIROWrIjjlpILoPEQzzgXqpW2P5
UtaGi//3m1ASe4jYgVfx8O64HyzN51MZVu9YLT6nE8wRlecFcYIz5R2QrV6jgwdkc8tJEMeeUQaF
2z9n5tM8mkiV3i0GLyfhKzdjqttNR8iKW6IMLgVKXOa6Ja5DU7gr/dM4cJuzCHlEySMJ9nQsDbJS
4i47UBlkSDO0ytNg/spi7N1LWMUSZRJk5k2JZ0cqvlWIS7fIeXbAqXANoPx7ihlDfm19zy8rbZsq
AYQI+nZrNr6B49cuaVVbDfcGl0IDxN48cw20Y4kB8G5+HMMIiFOKvoR8GMfYi26SN/64rB8N3UED
wrd1okeaCEZzqoiBI5wXkhACYifHeZdvEJkKaU3XrURvZ81/guh/q2vlNo7Vh9A+ywLNQDhhSY2X
0bbtrBuK7BH4tqN/UhqBLskZ0wg6QdvQgUbJpppSjFBTKQFFzSWnNrDpgRYwgLa0Dw1hIXxZVHrF
CPS7Da46Pm+ukMPf5Fys1luvR1WmQ6rQKIQw63hlW9eWY18IPW29pPimGgWIFVaAdrpVy+k6ZdqD
onX7KGycIDD3sECuGHTuZjneSnRbDDpV1SNGz3FTeFdWkdf44QZJjBfH3Il4QOngSUPmVaOBaE4/
IMhh8c/NFfqBXDg5Vx5Apq+NeJLhRkS6/BAwMAm5ojaiytdMlr/pvnTRLPXrT/PDfzHVemUF9jKZ
MA3Ntk3FUoT+OktUGdGgRYjeYWqgNi/6bWM8EPMMpujDlDdcE8EyNPAtIA58FRPejuWBLLuQy9zS
sj0qmm5S1xstz71//9HWecz/9R+xdAOOFXRpzJV+nQUaY1wHKcI7rwTsGmxjbxEPLYYPXXWf1N+s
OXXbJgeLQsmPg0NiD3xo8rO1aGsmlGDqL1UyXrVMvWRw2HIj/ZjVPdlZ+iaOxxM/alre9T5oTyzv
q0Pat/tebjaow3DLka8js8S6Ko6qzJSO9LIkLiBGvseXZ4eI+xzL6T0ykkMYa8feMjYETQEPxMRd
50fY5Ht4SpU8uVMab8kG8PRS36iD/KaiPiWsS8IQI43b9oRxGUKdadfATDBuNaWYfE7fhKa1q0J5
h1HpZmAGl1u4k5eKh9/rNzRKv7vRi+3brzdakw1ZWGgATUWI14kVKYnQTZAVjVfFRroziVCB2z7s
a4kSFUDlKa26aJsZaOdSvf/YyGKTdGO0wYuJIVkJP7SdnnkxQi0ZFk7FQJJ/Ncuu9XxsszcKwn4c
sgFz9EfchVruEGiaDtJs5AzJs6LBuIX0ZwSZl84pfY0WX4smuat8po95T9fWKeGXgrpRjHDYKYPK
dkHLDk3iP8hVOfAREYyVTKE6OC4OvLjPWvMeJsRHvHL6xeIM1aQzD/4HsyifBoLi4atNHyqAG8dq
mR744m4YQmnbIxCg+y46Ty27s8wvTlN/m2CU5cIXSR1dhV7Y6eUFmn4MmTCWN4lS/qYfemVq99cD
aWOhxtILWEV/5dEXo7SfcKtgdt+LcyOhn0y0w1jPu4UrU2HES/ndycRlEa/W0TEMs10rdI/yzT4d
60vW6R5o3F4jnKlSYR4p7e+SPn5NQFg+IeRaQzeIOlziDl8nIWDnhqF0pjSeram3LGNQwH/nOYH8
rDOOqHjD0cP7j5U8OnOClrhV34WTlS/WBfw18/gtHSZnGsNt2pPjOkECLovP/29X/r+UCv7bEsL/
j/UBFoP/fX1gVz895ennJSrnpdqwlhR4yV91AUX5k0U/g4AlMwDKmsKpv+oCpvqnqcl4ERiKMFWV
msH3uoCl/cm6xJRNQWaHYSAw+F4XEPafpoVA0rKpSOKULf43ZYE1auynfkpVTAN9/vJGyN1UJiS/
DgiF0U62LOLhzpo/QgquTqw4ytOsxv0G2XcGflDldNbLwXVDd4RsZ91F/1iefrxmPTZ8v/DHSwD+
GOraAZ1pTycuj1BMRuzrUHNY8ullt8lmGf3vtMRsVNPmpSmVMgg2fuDoTzn90+7Li/BKhRyBGseL
iCHdIs1E6StPJhYLbIQIIbStu4gt8GJQST2GZjqd0gSLs6OCX8FZiqyOKWk9eOuFVatNBeJwRT2o
IYPjq/fB2xOFWMSEA2h42iUwrLyJz7u4ldXnCFH4YEU2kmFa60ZtMWl1Xs6WdN/OhNHTeVFyrxfK
S4tCICfWawSy2q7txpMop+kyqwZDYn8nByoq2DkuP1HZvk5MLR7GwDJOJqC41zZK8cnoxk9mEcdv
IKjVu1HyBxfGRnaSsCI9gl/aUZad1iOJmPPf5DfwZf51rOM7RFXJpEilyIpBzerVd8gUIm5s3VTu
iKYYt5nmt8dk2TR4PaVOGsKLKwGzj+uZtbnuRdk8ebYM5YOnoDyuGxUf32OaBEX6cvCn3fW8DQuZ
1X7E0BeM8kUk2ygPsFFZNhS/02uBMnSwSuuAy4R1RP6bCDeOztkQmDtbSKQvBAQZEWrq6Vl3sEZZ
fIpr5tKRIn+oYajsm1QWWwQV+TtDnbfx0H2GQqHvwtim5gHXz1PBSc7C6q2zz/h//tFcjyFKFDu9
VB/X1o+TP66VhAqG40eBhxHmITdxvhNyNx1hukxHWeC86PxoK92QQaVYzr+cWq/ymS0d+7L9+1Kw
HqJ1v7/JuvfTNa2dpYc2wqlNMvRr0/TZXcpSmqdev7Y5qDT1BpzN4tlS0cNb4yHuYQSmo4qsmUwO
o1bqW0v2lDvN2ADC2jZOPzaAf+ZPTdMsLTcCpXXXS4YZM6s+LDPoaOC/cHzaT6j5Eh7W3j8S5+Mf
+2WDh1DtAhkCnlOl35i5mdxY8eCtGsCgFfoyQ44S6TdO1K8XKCpptrpq0DnrsCWZpS2ewj9Z2qO4
NH0IznCKVJ5bYwianUj8E0YhG8NMCJMx40/BUE5vk5ICaDmAymmBj4mXIXnDoH2uUrW4CEyeqAAt
u3PRZHvICt9ejtnlDtWe8lZRbgE0MHQmufAmNDOuz3IJfHeAgzi3CbtUXJQNLP3RGWvxpgJ6v9OC
McSmIPjQpNkl14d+Oyr4Uu0yE9crKODJIemiu7XFF/SnMexfrGHWpdkv4wJ3xlRMxgV5GaJejwva
VBUT2un0rp/qvW9L0F2oFmhJTtrYukWzUp77WirPL+11N+i1RxikcP+1MtnERcSKE7cQ1DhRd6ni
7guVu8AdJ/nbSOXlAdnaaUBGcYUUa99jRumm9iQdcYKSjjVKaAiUy+6IT6jAopTdxieozVmvetn9
6QItRymhTqNTjzOke6utsSiO6wuapVbBfiWGyBGJU4dN/hZrgu6qiNwQeFwG73KKvPvQfkqq0Ycw
Euv5OSwT0sDW3QiTgLNSyg2ODZT+SpgXv0mctBd75Z9vN0oGVt0slC1oy9zxV19ESGIx4rPBPsoD
jooZatLjjw3mNH81R2yjqLR9b6/X9OvBV5e/XLke1CCTomrJ9z8uWfdevc3UFdrLL234sD//lrKm
ACm3mrYBB2/PTZvUiEwqgjtQJTXO0InkPCiQjh0ly0Bra7grUtMk3noGeJkzworSvy4apTw/oJTd
vxxbX71sMAdv/3rNjzNQD6O9hPSE6S5vY65vs1xNuoC9wYgZN2IijxnN1SajnBXMx7VtLAfXJo+k
uqV7R/CIdcc7NS2OvmhPRjURsE6qRO2YaSQO+B7kXqcE6uO6tx7rypnFKQKMPpqunaEBhsY2BmGD
vpeH+Lq20HFY53WvieLZ/feP4ZoI+up7YTG4ojk3VE2T7Vfm5qMtAn+IobAMNVRfjKrU+6An2j5I
G0LCgly7X48ps0KBSutmaGMzMcMB9TqEMyMTHlGVF+zvMA+WmFwtLfz98JNYTxR6EZ5x6vLyniT0
IVHL3VwEz1nXSceuCoLTupfiQyHcstF4NH890+s9D2kscMZAQQtPLxiAMItM9kKVmHvbQgnk1nVj
HWv8Uo9Gx3wEMwIu6otHW63tY5LN9gn1pH1qYPOw0ollb23+2NSo7l4u+XGMuYN9qiM8Lg9yn01n
VNPlsYLSZcIcOKeFhoJi3YX3Lunb0m+u41x0dOEIMY9iuQh6cLIrFf0TBJh4py8U9tL2T4k/+6fM
DwwAre/tcSKudT3z41gcjoprCtsRqTV76GEyWMTwhO3Sz25C68K3uFj0UGLRkNS6eih7lY6nqobS
+/dfEuxdf+09NFOD/oASxlAF1TZQxl+HMUnENhr2wce5kv87fUz5WATlKQnb4g21DfOtH82bODOK
RwzIp7NZ+5qDl0f5mLdILxF2JFsIyRUE4SLa6HATrjwlyFoD/VAwWcVF9e9jdl3ohxD+z3U9FC97
lIGAXFJpC8T4cm49/P016/sMGBi/vOb7cXN5rx+Xfj9uaIN+WFvwEqEHSUO5KNHbo4hwjpAJBHyD
cXH+xob65k3ZmGzX5npCmON9r2j2WbOM/E2pju0lmXHjXVrrVYsUcIfyAYLl9zeacUl3kizIDusl
OKU9LIu2nWwn1Wnd9EFXndplg0wajeQAcWo90cRadbKoTEaHtQ3jBPLtUGxCXQ7fUkPGoK4RygGa
EE2UcGfCLt4D6/BlgbyvEvo3Kof1YoxCpK0qW+BSDcQECzrVjUfTv2GBCQFUmafNeizGS+tmxhTV
dQwrDmtzPYEa1uuSrKbkyauycEwuha7vTUiH2EBmpUdNqr51dVedy5GZn2JQc/zeXE9ihlbfUkt7
uQLZGFfEfzcLnChv62XrIWtWr3pTNrcxj861qSSMXUUCF5r38BRUCy7MbAw9tDwb715ONTqe0eup
9WCdl2OxWw82w/yAwvVTGkODuNgdD6LobsFsKDgwdXXzm+mN9mtYhNBM3WIxrmoGkxwV+firfrUE
62S8U/ttl4l5K/hbTub3TThLd50dhccs0OxLh0MKxpTBtWnn2c2g8LzJZjPfBkiWncLQEEq245PW
J9F7zFZZ2iLgaNw264dzl6KQVSVmOXaZUHhjznW2NYyZpczaDrCAdjbUt0cWeN+S0bxiYhztsaoa
b+smCD4Pc1nel2SBgf9lxW+KTubyR/48uAgDpwlgLyRwuH9SAPi120hx7x9GXzMPndGkxeSl2P9v
JqCSHfb2mCLhdKg5I86b6Ofh8RbzpYWu8H5WOnGimOkzE6QZm+g/WlQ5UFuWs4BynhzK6JltEsAj
e66RT1v1m7mCrTK0+WVtSUi3z4pdvl9bY1I0b3DFCjZqGaqb9di6gSuxmYpiupgI3qmQI8GvM/se
sedSL/+XrSbX6xueRPWN84sgFh2K5vXTbL/HFwfVbfglgpm1gfSUn6wgUW4KXHIHa4/wiyUPVNJa
6U2m5g/Ew54N/JfvsjjZ2XAx79eND/nn3soQkPhle/xxnOAjsTGxM/QM9Ae/ibDQXiXJCPyFZMAE
2zIskxoSyv1f/1mtJs21KivzoUwIefBt/N/wxGRitu5KYckuq4P8LNBakcRHKSVcmuux15dbsQog
VVllflZtQIoiCMPt64vWV67vgeOXyeKxYQK9VCz0WdYwmErOylreWI+tG/gMQ8uqhmuMMGrOSGC0
fVRm5x+XrMe1H69b2y+vWN515F3XVj7X+ORkfXzEPBKTsaa5ZLm66PVqm2lazxi9NtczhmEnd1P6
vDYqJJiXZtmsTTho+iERw70mh+3LoR8nE8wFt9k49IhA/n7Bj9dTdFI83HxDbz27nljfc21OKskO
mEok2/VEAb3G0YO4PxY9ZmMoyy1sA4f+cYqAl3tif+pWMd8F+fN61MSS8g5vT4w+l4ugJAJu4ti9
XZu1DmEd4XkCZ0G3jtmgmvfqOEgIOyt5h91cJ8F06M1NJIrUK5bT6zVlo+eOyMOjocM9t3DTwxwn
UTqGJPX60lzPtBj53dXLZm7BCiJMEBH4dhs/t1HoLxtr2ZiDgumf6LqEBBHLwKikdnM/GU6Z6ld3
UBLqu3nhz3lDpkcutiV4Jy9n1k1bUAVw1t0RM4adKMxPL8cw66/3Cka9Tgr15KZO5nZWQvVhJq7l
of8/nJ3nbtzK1m2fiABz+Ns5d0ut6D+ELXsz58yn/warvSVbx+cY9wJGgRVIqxNZtWquMY1gYTNx
vxe13ESnwWtuDqIaS5NiofC9jahC+KjWSl3JC1FVm1coVEiHMvNkKFq355eC8i8vdUIyY6OAP/HT
SytLU2Ot38YQdE8vouOXcU1wkhIHvUIiuYcybzpyCG3piThLDFKx8pei6rQ+2msWdBtRxdSJBauh
wy6cBhMXXChy220d/FVn8TStFEUh5oGwT4K95D80yshMM1C7ew0x3vgUIEQYYiNutkGhGHuSNkhl
DRqDTP7WVthRlL+RTVht2tQqiXh1PwvySyJyrs6fmhGjyn2hIvH6bXSfP6sF4QpxPsnzO1+q692g
htYROIV1DJVdCFjmGOtke5AaS5PoxEFrWKAat1DN1NbP7sxHCs029w5eQnwb97NpGjOE0p3PNjtr
jv5IXlR3KzyTKnrpbm3xuyUZclPwfdgGo8IrR/ZBWhyPJH8RK1bA1tF4QVeKsWikyPeikHt2+vOy
G9myos3t9OLcML0mcVtO5i4OIkt4ThA7DIeczt4zV0Wp9lvdas1ZFj0Ete7+SJv6h6ETYyGLu1xa
fRkc3VBJ90ighpVqZOMVBOVLE6VzbZr+igJ+anVWTK2Z+2QKL0UbHx4RjKn46BBtold06Blh5o8z
slT1do4jZbikgvqaF5VJfir0D2NFWoPKygUE6jqWlR30nq+BTKDaH/zsJDNlPpGttKjk3tzrmZZr
i3yKO01tI+yzfRYoQHfE4KmtmcaJ2jCdKs6H9+/8JY72OXzBdIrNbllGKKKoPLo+250ZzGVQ9Gfl
iuz3mNQrG3TGMAW3UFU3OywHMe9IiSlgjjASZktACmQyb7ncHFs8mhelibdS3Jg71dfMHVY9x9JK
tHVrQ4Bn85kba5a3a1hnW8MYkRC2ZDZo5C3A9Kg79oYxo3B8BUJhFj1GvTNs4W39IOOyW/d55hzi
Qn7tQkiQnm+196Fd5bNsUBfkdNn3ikJAHxmPxdbFgUCPPmXxsBBV9iiXtHPuDCRlSurZUCV7a8Xp
ix8WCCJT5dHpq35XQcy7KDpO0HIfH2K/rhcVOIhzTh7HFtD9lwImw9HqrPFoTIVLkGMOdjcCWka2
UVq50jNWE0wTeQLsCrf0XvSqX7ewgK8ac7HLGA2vorkrdWWtqcWU/81JxOJA/lVqf0wGKX2OmnVi
dtJzE7r2ignEps0N71pDP5bQ8CFXVF8huEL2ZT/xL+vPz1MTFk+GqSs6m1yapjOTnDY3f4miWuSI
ZjDp6tUQyskKVO2wH94LPBdwVYElOsf+BDq4WkECD/jBmdO6QO2t9EgeQQFNZf9RIMbmo+udtxzO
195VsOLE+PepBiC+gBTsn0ZX8k62pngnvKrjv3ydRXDzl4kxL4i1gU1wWLVYVBMf+/0F1bHWS1bn
N6tyZLveTdTwKApwZRHbMSMk1CzCTmnq6KPG2zuyuZSgjV8L0y8Xhd+4q7Lok6vW+s1Zz4ONXDnJ
lehHdxigrW5Bww6IufmFBoFjHT89k80k/Ifnl7tWSO4HCE4S1zFuv5MmZJ+4GdgncdRAdcLJxiaM
PHWIIi3caG4NjrUcxak+kM05vj6sODrDP3VvlR5KEuH+4cLN2t7zkXh3ndNkKzdvUZC15GPodc9E
ki9Nq7TJttEyJpoArKFpT4eiaB09nKM8H35pm2ITFYu90PjL1Ffsff/+aRAUNdm+NxQEzLr16dNw
1bCDp0Fa8WjKztmK78MhiQ5J5IS3ggwRkHijns5x1vLu2tp2Dlbe75LpxYFeyzbWCFnRlNAGTOQZ
baPbgzIPyGIHF/+kkiK6t+ugmleFyQ+axNilj85MJhtsIycBpHHbm7ca2pUhXEDQgZPYx8k6NHrr
IYTFvvZr5gGOXSgbr3Ik1BSsGrPcsuCm1N/wPdW0W5voMBAQthDpD6ImKZm7gBabsJiJKuAzVbPM
IlU9kv7aLi1UqqBmmE6PSTrvR0lhXcn2vxxjVEM+5nBMk3GeJVFHXgN4Hx4eGl4WenDoira5r9HV
ppaPlFmO2JZIanVZpmTM19iqrNrBZN4PVm+cduiQMNetvMYqkVhWOH0nyf78i738H35WbJzKJBOB
8SFvzvkkPlJIz+gckn1Wnl2swymCp3imWhKKIsAn6nVSlmvuMw9Fi96HvCzykToS4SrfKsB8vR/6
algCvaQxt8nn1aNyWEihX+wyPS924kgUleRYK8CsR8832VK8ddS+sXbYiB70fO2bubrxShbtw/Q8
H227P5du0hLRHRAhDnzhp6KHbHnoMlVHN6fv40FGbQaYYqjdGuJt2R4kU24PvkUhqma5rNXB3EEa
SPYfxehq9Tb3yEbndpdNeuwaDi5RxM7VdoWqaOyTgv21+MA7NUGjDYkBcWxu/G3l/zlgyCqSMCEP
bJv7nG1MWQe/3rH1KdO7GL2CfQE1ID1yZN1huOkib3zk/xjY3bkaSqFQIWdtUlMfJbSXnmFGJx3G
NZgvl1+L5xdLc2T3aCYasciNT1lSmouwwwmj0UhyNQyp3cgEHc8gdtBkc899ZFpj5Af2SYNd0fCO
ggM3V63deed6KqxEyU9T9KDxsmODWuyYjN6wT1WrOOPctFB4qj+oxdA9aFawGzx0yD6gv2U9hauz
KUbdiKD0KPsoLeMpXi1ai5gvk2YGez8NnfPEp7KrVDnkgeGcRRPeF9EOteYzyfUwfkRbX7PFTmYA
d4TprI/B7+dbzBgQ/SI3AxaRXZJQPv7v6O5/zK34rAwZFQifl0GGtfYpVOU7ehPCrctXkiHHiIJZ
sSqI5x6abPS20kR3hr3UPYSed8xseyNWddwq1CXQY0TEpNaRMKHv4J0YO1UrjJ3Ek2nXO2Qx2c63
EiSATLb0lbwAaSP2YkVBKsi08Zboq8Bk+YLuwbkH4kxmWlt9g4q2rQY520Kpa7d9zoR0EmhEqQZb
3imfDD4WJjT1IpakcWO27F/YPoygYWjanWPFvxYpyZPx7KNRjEGUvrVVe1xjaNPserFNOhWi+tEW
JZ0Vzz7qH91xHf3jQ2IijxyD9RBEEnl+Wb2KnYC8rQTjYFJ1kNjXSputnADaFF8DCy/dBfxhAq1+
KG/rGK9MEe8kUO2uCBINc/Cw/lyRQ3NrAfU/SfX4wmItnTMxsbYyTLB71OMkE6R/MRLGUIOf5Ken
IKFKndQi8hBNUu1+/8k25RCTc2bj3AS+fG4FjbapLYJZy0Kz94khV3vgEVCxCXmSVDb6aGgagv5t
8SbmyIBf4CPbAepfpdspmd9z20PhnVTDfRaOpL0PxS4gCx2TmXk53UVFEahZs7KK6JUFX3+qc95C
vCqbY+qMhBfGhHvX9HF2crCLoadM7KgAwNWsJRPkECXZz0JUkXTjcjUmG+xAq8NgJtWBh+oF5XSw
hphQQBGM4/tecfDhkPWAdHVN2cVAlpf453yrHUxviD9AMCCXQSkXdd45W49Z6YZiOVbWhg8CzQ53
sLiIzZ05rSfqTvFgriq7oC/teRa17U5L0NS4RrBW2d7bgWyTgcEqKLpN6G99G5QYAGQPtu9ne4lJ
Epk2cnS4tRP5XCvAU+cQN8oFBoVMzqaIOdnyaI5Ie8IgDgvUYopdOYBEmLTK1drMCm1ey2qJGlJL
93UN0GxG6PsIblE9tCR9Y9YXrga39Nd8H7fkf7o7MqOrVUtcYmYrSbrjD0z5ZNxkpziDuRmZkQQ8
9fZ65NU5+QZ1uY+memsN2rasAxa+VvXgFxIMpCw/ilo5quUil9Jx7YHfnkvMftYIp/N9V5IwDQCK
BK2wKq/EGOojkoDyOlaSsjbi0CatnUDo3O6uciSzv+4VV3jGyRwW9bh1tHZYYTKywEO82GlTAekS
KPJ05HTJHSaDLSjo+Gtfqsopjaz6ofaf2HIcVnxRw5lUhuNB1wx8zFyWAam8Bw1qwifzEpUpAkUW
ksT9v++rQur86QdFrp6JoFLXTSLhn6LfEI3JxvC7amX3fGFx1Bx2uq6TkZEVP49EG5ta2AEFnbNs
op3pOeG1aZIDt2lncR696XcWjeMmJa90T5o47oMInXJ39I6pfSLRXtppcqHux7auAdPoOxgF1p5M
Bmyqs/TBGJkkgIq8KIBxCG2SzzVK+YZ8wfFcZlh9ugDI57Abkr/MALQp3e/Tq7cN0gFRTkz/Ppvb
E5ySyhw44MrEHvAt18f7Aa3TTp6KchJriarXn6220bYRvliglpfyUKvr0QMKj3QkXXs1e5uZGjtH
f1qz91brHEUV1xN/L1naqlVlbZ/26kJlv32VQZmb93VaLgsSVZawE8eHwOqvfkNadwAe4hCx0CAi
yrZJDoZgbv9lP137JMtmZcd0xzbQWmpMgfjwf7+L1nbmJW2rNauqStuVOerdFf+K4BBa5Q9dJ7Uu
ndxDLbYI9cGcI3tRdqKwpiOcALnJq8/g/LsjSSD90Y/lb4rL7Mn2xmGXuq2yrXvVfhx9kjlwb9/5
TAp29TSFVKI4PSSe+RUzuHCN68lwEDvXoICrv7zKz7me4lVa7BfIWJIYyPynD//XBXmqAtrmb1gV
vSKtSdsMTsZUFENrrbuCp74bNYch8tnFAuE2E1XFA6ue2dopz0p5zvfb23uyNJCG1t11atec4MJI
mwSu7AyYlLx1xg7bpaq2UZZTIDnYG3puMwejljcwuawcsmMwYbPwbVkEZe2ctMZR4echGPDHAhY8
C7HTKJ8rLE8C52tNSP/Jr+xwSeSah2qAF4GS81+XCUEuyI/oBLW/LPb/9JVgN0XhC6FZxC4+3wcy
vCJ1MqPqVecheEtSL78VqhtPDNQsX6WN3e7yjkQVPIRMCL5zNSOUkqeeuZd7XZ7BqIJ6k5By30PB
vehNZF/oRCpVHRBxuetAU4oLAOnyEhKGROLFp6Ib4DPl5sUG+Trd+5qoypZay2Si/5ur+2ed2/SF
cEhLJhcFEQnf/E+bR0rRo+uzc+4nxPHW7OthxOjrRTdHomnM8UgpD6IISUckU57X/NEGyUiZy5jX
zr0uifdYgihLGxQ8QKOyOhoKoT082JDIuOsiOaHZQzkfmKU6k0cnOOa9yg8gGFdu0OcHlAYOvirw
KuMM5zC8CEjs9EgES70uOpRAShe91dTLyHTyhVPUzUZtTaTuXrzJouLkYUcYklvw//F7cUzeZN0g
eiXzBv3+e8lgHqb94FSrvuOdaGv08xDoomVVKPAILOU8SgW7CQ7OM7FleifQDyqZSclzZMFigbfU
YAehJchoivGsG+zBELIimb+OW2MX2BGJW2SyJvBUHoz+DeKvde1RIk2PHGV62oyk58LXUB6ryOv3
kk2+qa1IW9evlmRyuYsxJVXagmRxSbv+NSwMlAB1/IZDPaxeW//RRtmpUEPzC+auO6l+9dAHWySW
/CXQp+gs1n9/buiyM+Un6KSkKwjTkY7//la5atlrnZOEa0InJB7k3OZH5ZtXBsbdrVA6BQ+hkqmE
rkUhLChFWkQ6gl3baWJSijsDOJGnJ5tbv1xYT1VXqvuPS8A4nXWZY51FEwbpzKNsW9soeXYOK0Xf
ab5anY2pALtRnfGDPSc9zoSZ4dW3pvd2aApTe9wbs9/bBq3dNG2gbAPFd8+qUTpnQFrwKXTycEX1
o2OQotVERmMqqDpnNcqMrZe3V7JeSDmailbz1D0GBSGLxelQR+MLL3FoLnD5yTKZ2iJ5B0b1IrWu
9wpSflhGbipvRDVLnLmkVfETr7o4pGpVkktq+q+OOuDaCtX/4Ol98NRm4QLkh/+q9vmwyXtfJhDO
1QCFHyzzuzz49VVS6/raQxZrVbW/+Bo125T6JaJDmac3I1QvqS++kS9Fp2gCi+PN875Jt6INqg7a
IdYb5G9ywq1IfDKEgYqK/wDXumQNmJeN/mmEa+rFdWK7tXIOJyqJF4YaFGtxsYBkruPQGQTiGOmo
6dJkn+1iG9KXkQ1zZHyycZXTsFt56L8WXeWZV7PXyzMZjrsSzGMJrCz4+qex4lRNLb+NtmIxZ295
DOuJ+oQn1L08NuF3W1cfdXhCTx7M7RVuxPkOfmZ4IbSVzcUIXmOrdPqbnCy0yCTRDSuey4h5/KYC
/70R1UDLkCanQ/zNVKG+A6T74Srht54U7afMbEfM8kxU/FPBHzIuRQc7Ht9COUSGjuUbGb9BvZ1Q
/aSJojFnFVm0WNG08WrEhPjeBUR4XzrBc+pm7l7UiPy2lwadpeeB+4sSUvHs8U7GL+fK7udWqnXt
mckla+N0tMj7pCpHOLjiFVGwgPBPCPKLvd5Ko3uxW0nehVpVhP/0/JHKqLbX2Gyy+cBzayOqdVRV
+zwgkg5bzM3nVZqfes8qTwObalffwvk7h7WJdzBVNSrSmZywXhM/KfFDZHmvrK2ejOJ+QJrBAvr3
uo8Icw1espl9/G4xYNOWJaiKhZ0Y+9otjIsy3e2nmokg/GJgrvzI2uzWBxJWE305W663PuxC/x/O
E9eUp6v8r/Om/138D+//n/jL2MPNz7LZfB2Ne7tJ82+olWHhsxl6DMgPQC4Mk3voAv1LjZEwT2Hl
zQu4CbcgNC81FPidGyh4TMim9gRf4yJGVH323dKK8gGwm74GwjgQMvaDqwoZayZGZNCPAK7GL7o+
GkstLx8BzBA81VueE2UorWRuZNDz4ablhFdf9LF+UvsM744X185gb8iG9GhCx33hcS/PwXn3d6Fk
OCvJSca9uIzZ2FjRTZcpcK76uAzCRS5z/LgMGeo8DeXS2Seg0ufZYP+PazklsQHxJ9lS9jT9hrhW
JUnuIglj9Am4Jh1jx7xOtpRX8UtmBsNz1izZpUyNqxpCKnctw1XJ6Y+6WQBr4oB7jvZY2mkHbEL+
WRW9olpZvT1pBdotdGtvO4yaASprIH91TFri5Rh7bfIiq+9FoYPO6JJvusM6xNCMK7ipemfimEne
o6RfS2T4V5nIF2Zd2X3nuMGVTNLXEH/1rxCCYWslETjw0lcPZRX5C9ERdcEG5BJuO22QbDITK14E
BM5L4/A4nM7UpcBYFJ17MPGSPt42iRWICFYhH8VG8ceGMopPlM2yzM0Te82Z6ChKc2ZAAJvXUphu
ED9zJ5dCxAkI3r9KMu62bZrdSw6sD4jDqHf5slwj/OMduQM6MRUgjdD9aOnVdOFQhEZxtB3VPYsB
+Ez5hNpD7yg6s6GALIDd005U8VcuwfSuo4ysiEq98PxChAJe9k2K0SL6mvI1TfucODzseT4HU1/E
uVF+Cet+kZqR+WZgZMIKo4VVQtYnmC6UmITvs0c1TF/FCNPv77UEtiH6N+yEoUfgB6h+6d+PPEP6
RzS9H4hRvtGpX96bbgfnSK/M85jY/mOv4ySGp/AzfI/uWKdIn/SpSphSWwPAn6K7Tf5cN4AIjMID
46kvAUNrpwkotHQKe5xLbTHtyJdk7Ects1qYntsoDnM4r7mXjk/s2ifod+rymCjhzyIPM6SdSr3/
aI813nAx4qOtMseDKefttk3sSTDzfn7QJdI6j+R/uK24F1EQZVCWndyUC8mof7ZhICttUqthe2oa
Jzpw7UuOcuxvP5rEUQ6XHxrcOU3JtxAjQRc+FXHhERa3ntsuxKzFVV8glps7veHhkceZewlQm85T
GQ5XbzfM3zCTM5Z1SJBXdIuBsWqRkFK0MOhyXYeAY0vVEaT2xrZs53YZJtFM+2KYga59kp22uWDZ
jo6PmjrV4t9qaph0os8xouYiK2F1N0xFO5zskUlmJKls5puR7ZwLrU0vmFQbANBQEoRqlF5Egb21
uXcNEAqjPC9zba5XlvLghWZ1b/RQtacaLqsKN+BkY2ENdxE1zw9hoJQFz8SpM7UyE+OZOF6Lqmqx
pSiTCrJIleIVOEe3KIwkWrOB1z/kqvQP1vbl9ywqN73aVq+Op5lY9I3SwakS4xBJHvdAL41e4Uls
xdDSSX80UmI82K0lrYB2mVs7KGrMBqbFYOql39OJVREudEVTVyrcr51VqWtfCUpC+lO1UPEbTf3+
GGRlfxRHfj8gEHgfXBCJNHZKwkpW4lkjhrAsXOnFYO0x5HVP+VS40IiXmQyYDIbszzZxhLGuTYJm
sP7ULqp4tz31kdxvwWMYCFmmUz+uNGBscBJttw6ZgPX7lYYGs5XCN9QVEP2vSda7PwaFvObANd5G
3jru/kl4xYLQWmEcb+/y1GqPvU70qO2L8en9pBqbAaLjxhs8xOmRwUk2CZ6rxg/iJXek71opq0+Q
13GCKIeXIA6znRy1+QKJ9PDi5MyAA1iahz8MU6dhye/Dut7XnjCbm4l2qzfTXdJ4z4YCOMof9epp
1Fj/lYnbvRUhcFBkp8QYi2rhgqP+3rtko4RR7z1z0w4WDUhaVL52uLZkY9wTt4oB0JIjaIAotZG4
280lLOJLAEXkHzmHKeDV5rdRdY0ZbnbhtVelYUXWTbvX5aQ5qHnhLIH6lg8y4gQ4zn713c9wAleL
6h/Tq55lP1OfO5A3ZLUH/jkMdWllwiENjWhYpYU6fLGNNzmW7RejVrINKMGe4Eg2fAnz76LZ9Z1P
zWg1vNnYj/V9gcHtUjK7aqO4cvpSxvIJrUZ5jw8jzrV98JirRgLiKWSZqLbeSlTJ3sjZM5D6U5u0
xSObLAtxduuJp48C/KNI0xcnkSf7kjDbt5GW3lc4Mc50pWdzK8y150zv1qNVyVcSCpO7WurujSDS
nwM0VNsgb7RFaKWPCnGXXeeN4TJJNWkOrrbVEfso4TkApL9JdfWHqGEh1uigEuL2qGHKIto+CpTK
0VnyDdKYhmYv2q2pSbRD1JfJ510V8swainqHfd/wkvvfPW7UT1rVD4cCBMdcNDeeD4I1G+tdSwb/
SzS8/ddRo2v9vFYwvGmKLz2lqi/NtbLyNmosWXeeZftrnC95iGGrEKKGiAmjEoFc3epsIQAmLNjw
lfrRuiuwqb8LhnLlqJ1ycqYmAqMKhuzNXPSlI3pDLC/BU4/5WmGpva/Ntt6nnZateYAOl9pv2O3g
V/rkKkY084vMeTO7gOCOy9edFeQy70rrLbFwXmmrDXrz5LEMe2kRyFnGXrEnY/FW5ZuR+drFHJtw
YSRdDGZbfkISo/8T5kDJVGeCqGOLkBKRTFWl3kqZ/B9Hw3vvfx2H6+YLqYHVNSiaZwhbxX2bhOoR
fqg/71XkDmlInmCdxPqpGPPoDrzkj2iIpNcB37oFwNJh78LwhnDkbMV44mzmEiiVyS9Hz17rGEsQ
zyMIU/gbL2XJGbeyfW2y7oRmbgnQNHoaxkDCJhnuToVD72sm129hHJR3bEYaPBId/KxV337tGgiW
VmfHR2x7kytz4btiGs8TL1nyp45bzMPTF7V4g3Gtv0KGzgL71Mc1Hwe2MMhyNItk1KltKlwtAN7r
4oE01USnaVQ/jyooaABMjXgj2m6q/xgPxXUCj/x25Y/zxMkqiDD0CfM8Jg6m50O1/yi452Du8d72
qarUVrUfp0IMycLY2I5dukyc4M3uOhlqiBw/EsJXp1SwaD9M1TLVgeaopb0RvV4/pMtgHJyV6DVI
I1uVpZ4uRVXVQ5zwJNuc+9j/PfLOh0jFI43Z0XTl6f9gU//tViu6Bo1vtBdDB4PdAA9OleiLUz95
jEBNeegvVi5+0gu9b9gTS1plLnE734hqUWXwq43sSdTATpfX2AAm3zaOvBdtjl/FW2hmzGXEJpqh
VatyKL3L7Yyi8VdeAUiRRGF1ZjiRfA5k8153A+clgdAz9/jyX6wkxRdDaiaxRqMeQcXnyACz/NGK
AKGmWBd/11gzil+Notm/nM5kbLwgoP55Ojg09ci2db40lKBZ4yvoYKjrGwfLYPFOgLx/Aozabb0g
kubGVE3wJliRJuGtRK9WGiCYwHtvRG+rQ+EvY4X8mWlwXtUvWeqXZxUH3Kce/XyuV+yxFJrzwKR0
1smsANHWFBs4yOmJLWjMiiYBvFKgbkywTl+azAWfw8ICemMVxV70jn6+8eA3XElvKu9VQgKiOQgU
ZedHrDTFSWD/U4RvElqn6ZIZ6YioS9qlF/fxfRRCEeokCS+hKeQkinF8btKivxcVTEp60nvsbiMW
oF4+/BwfwPArUVk992xt3xuRf+18tZDgrFj+1nE8eRmkiLmQ4Rn6qSN3/pCyd/RLm8RjCOGeWs/F
aJ039KROhegodV0+VJoxF+1KC/cSA+VdBxb2oa+NU9PU9qnU6vTByxPQbe7gsIdDZyFjxh33RAtF
7xAlxrY1bX+mN124R6BkrbCjv46NEe5Fk9SkP49E20fVdWwc5z7G/OkU1E/ypitzvtrlgxp0ymsZ
1Tlx6gwn7anqKe2+Dc38we9TGenSiEO9HyivjYdCqBjk4VTkrnsXZ9KzOF1x+nieR2bFGqrExib3
IL7VYbyPRnWKZpnLLlfjh76stcsQjY/iYW4NgbpRooyY8jRKnGTD+tuL3v88SYxK2GAIpvxUlF/6
jnwuikkN81EVR+XUK47wSo02pqKgOGasUWAvMfsY/L/P/XQpcYVPbRZPlWWe4MDltLCeDdy9ytuh
DZ67nBXkQYGhV7cmT8Ng4YrGW9cvJyS4aUJAbIHJT1cRBakzY3a8XRAH+W6dZvZ9nksLEvE8b1ga
pIrPqoBU1BmWy/Ip8e3xZDvFmltlT9gr+dkk2isdz1/Ty94+2m+n+g2/+Q6s5krDfdlENZZ3J0Ql
oiJOtTR/UhiS0It+hv+sfL8yOwNfsRfRN+Kit+tpKvSJwVPvg8jjTl7zfcGoGesok31GIJ6LdHC1
460mOkRR1sUWBYWGaoWxH+0WcqZT0urf/TjBj0Bc42OIyZs7LwJU1L/8F+Kwatx2gXVJQM7avxe8
nc2aBk8brVZnt7r4H1pEJqcqNe87M29nDbmpyxY/sHv2gup7WLAY1FjQE6YmzSq8o657d6JPNPk4
TizFSbC6FVjvjXUmAJ18OqGeThcnmJ2OoY5lV8uPi7z/L2bIZCbktjpk21CR9VWYO/WxiN2XoHeD
za2Wpc1RUwP4mqIeWHx9soirVlOPaBNFggoJypScIJeX1WSupf2v3WJ0MZ0CxsFeB6H05XZV0Sau
IIYEvl3sfWDvov2XIaK30gdthqjCWtZIcXXNwvhj+ptxCARx5RIdOdpTYQzDP/nA18NBN3/UdFtv
YTTSMbInNq8zu2CbkB7RZloJm6uiDnrCWA0NeX23RtH/8+IBeRUjS18xsPOiJ6R3ZEl4Q37FrOaA
dK7GHjbOr3VKTjTgbVS/aQKxrM0fxrEkXi86e4sNQhw9V+zBZ9faSLsLafgL0Sku5nZZg3FCBz9j
OsGO/AnbET2JTnGSKyF9k8qXmkTtjdjVcrA3N2ZIF16Hymy3n3a02gp3nKldjP2Ivr+P/+Ua9b9j
P4aJo/f2j0C8aE9s63ZtUbv9HSqSnyY5T55mByZh5Z2IwnRmdfeHptG2A7Zz2upODEWcdieaRE1E
bli+/ulEcS1x5fcTkxZNxh+uJS7zPurj8mKoYRS3y/9+rX76u35vEieKa72/oHbUvtjFNKecYkzv
zWKkqL2/gj9c77+9G3+41h9e1H97g9peRjxs+l/NNlsbtaWfpRqIjOukycr0dG8pJpAg7Zy7KP0h
+kSLkUn63IRcuxbVNiqzI06kD6I2sk91LVOw0LnnN7cZakHYb5nUwL95Gs9donvHnGB6P5Pkum8X
KsYUVcS3TvSIXf9bR12TW8W0lYeZGB7Xyr9nQnUaV2wbYWo9NaZTYffZMRqV9qBkpnyMFXMXqLVz
Z/lY7BG+tDdSUqikwv3b1sfM6fNcSZZiiOgozVSDJ1SZROum06ZCd7J97uTDUdR8m2hhAQtfrVX7
Tpyk1qwkkB1/+2jqSQxbwaIxsZthmDizwTRxLke5vfpoG/V713OPje2lGPqwHaWPw4Ooia2q95ro
kypUudNIsXU01QpsGc6/j7xtcbXxfS3P+gQ9Jp42XwIbJ6xCGmH1Zsq0xgge8PH8tT3C7Nd1xugI
rzQ8VYmcok7CnsFTqvAkCjmC3HuronRdos3KMSqn95eOqZqXAbNvQ//6qV1UcwcpPtaJiz9edzrd
qdR5BUESwgJ/yG2YF7d7PE2IpTny5M7gyLuxSrjLpvZgLlFc/XsoWsMwkdS5GBXU0miSu8EJt1Yx
wNNKV4WG2mx4hfa6ny4ViDbLswmqVCE8RtOy96Ko8I/ZD6rcNOgr/23EqpB4C9pVt63lbostGfOq
JgmYTnmjky0xy+hmBO5pvfWJq9wOYxc+jV93m5rVwgmTBtaZaBALrcRfOCnHZt2QeTDDtMgy15GF
ExrL9c2tu8fQdSf58rHNQOKuew8jEvx2HFS609l1EbnHsdznoFZw5BDXLxwdQGpv8YNEA5OpMOFd
C4p3M1FuRBvysZ9Hkq4OGFDL0UsUdsYGRrC/UeWMsA4OR7hxoVg8o2l0jiYikI8mksP9c1H2D3j6
GlsxCscWTmjlwUWSAYe28Uh6MeslnLQac6GyOXkVz0FD85pbgT8v5mB4/bFR/1uHGGwr0jEygxiF
eacrM9HmqJlO4sBWXEO0fFytMkx/K9v6U2cVwTby5UepkrWjKLxMcgdw4sM3NZDc9S9t4rAcSP6O
+ghbZc5w3k8TVSmzk4VZZdK8qZhAW8SkhRgTEZN3jHTHO4rqRyGGqSFp9ZNm86Ow8Kdacpdt5mZt
l2wZrhVBeEmAzC1lpmtLc0K8iM6u/9nJOzDMLK/6imni/LZ/ocIMO0/V21aHqBqYCf1SRUf9a/XT
uS69CnTAWc3ve8fe3nhls1idF0mDB67mj1dVTZS9xTMajCm9oq2LKwytK+8smuBo6Eu5NtnochkB
p7o5t12x/RifdHk6a0I5299O151644Ysker21SCAj7sWAZ9TUljZ//F1ZstxIzu3fiJGcB5uax5V
kixbtm8Ybrs353nm05+PKLfL27v/c5NBIJGUXSqRmcDCWk+276WbwITEvA9GzMfEciWzadAvguzU
yzYy3QcxbLbiXGL+XPffN0yoR61DfZy7TRIpxk4zUwirabbpN1ArJ9u7HVjVdJvLQwRvKg2YS0jn
TD9DpPhj5W6wNWiMWms0QZEZU5rvITC4XYW84iWejPo+BEYRr2IOZdu8WvQddQs9Q7sy3+c8d3aJ
7g67yumNd39Gj9lEU/TqRsi5um5co8hMNgh9XZPybWo9FSQfFgx19Few8DMUJaXv2U0OUaA0+0E3
kzfP/y5drTKYUTedH+a/+R4hnTEOiEMH31SbDj5QSlbD4efPHaI+Q4ZYGneMlGzlZKD4/JufqkK2
meFXO+WFd41tt/xGD61KhUBLPmqwLGwAodh8d6pxDxk/LJ9oGZ1J9k37tkEORMt8fYMia/ix7xcM
fG1k36hGP4Wx/qYChn/pam3aZehP7yQzb0P/TpdO7181iJvfnef7aR2WkOtgQ4wip3RZ0/Jnt4uW
o/1jTVEqw7v7REZsXml96T/FaTZfLOQ6Sdb2PY0wffNBJeO/GPfBqD4oUdAs1QTm0dBbT3qtHxYR
qFMdzPom8cqXwDXaFziEWkrkxUH+oTGpbvDYobWWf5I5Qi3Q9GZ6FBPRk/uiaErbD6VRHsRN78vP
RRpn7ksXI56ppLp1Do3xPURG+hXJx/C1svp5V8H7uRGfDFGqxfAmGMnh4QP8fDK80b3KqtiFeQYY
wPZxIxQdlIMehDoEH9xcBt0NEU8oedE8fG2q/ge1Y0qEQbkwvwfZtsoAcpO3A8pqTFpwEZvEO92r
KGiC6MwjaEGWIAe5lfn4CDJKKORt+mC2vwWpYVDwx7HES2SY8Sou2Fx4m2z82hglCk9mP4RbL0rO
YkLsyPnG7D5CVonMQVblzzL4uZY/Z0a2JZkzXMU111Z7CsbhpbSiyrraeWHtQnBurpG4m6TRDpEF
B1oW1vquWGpWjvuRRq/0CxqZyYEk5U93Hn/snI6nXw1E1VHJjGbaKzBZRNpn1T/ai9l3ivukTMlB
Itr+1tYQara6Vjrrbuz5t/8x0GR9sJJ+O+TBvut3jtMYf9vDp5ZnPznOOb/5eZ1/tfMgo00TnSxl
zLej9rc6GvVVBoU97P0q9IJoY2no0JMEbs9DChKOVvDfH7i1R74cltJdXPfxhe7v9bQg7WkmZqOa
XkNrMrt9nqOBV8FOhew4k6VpVOpGjbSOhqsZSTJ8SmAz4Uf6vELPNLs4nbdhH2R+7dzaWPu9x79U
r4NXqjE/ikAxvyKHjgI7CYqrneUABiK6rWRBrCIS7lgpVFidCVoraFUoVr1rOqA2uv5lTk1ACT9t
4vtsLLNiWqVyvZu/giNKky/BEAe0fKB5pEYe3GmLFh2NtW+db4bnKc6R2mgN7c1FQPDZU52jTAYd
rqBBO2hs7VdxZUn0ozLy5CqW28KKwpJzniJ+4fAkpThmB+ou7NLi4vRNnm7ksm/2s5oa5/tsEPdw
nkYqL4aEVzaKDvYFje4chE31TfbnOmC/db/46x66kNQoPqa5MfA5IJu4ymUMW1JDsV9Cfb5M5dDF
D2xf50tKY+qav73u2AZR/Tz4WbO2+8z7i5L/Cv05+4fXQEFpGnZByaqiuPkrNq/qZs2rzZXYyujM
jyUqB9AJtJd8qaEDZDqSQOm/UjwAquUjfaOWyXCIctdHgca3b41JgTod8v7FtxuKnKCyEKcAX2XY
en/VcygbWr//acpsm+n6fdandwjNY6O6Rj1IiUpP6p0S2SCWu0F7mUkHQuMa5d8LvzlZhm+8/1tE
Flq0Sc89ijJLfjwd3vkAqE0shgySD7f0LIDNCHmVPyYkgT5qn2QRm6QQkaJlqR6GPxdYEfXO1o4V
+raX8nDN29dCLK0JZ+9Dn8872sqMdzPwEXpSoW6MF1MZJ2dDC7hD2fv3RYaReR+aVv1t0Qg7pJLW
t3LhRbMamNA8G+RQgtLdJhTqtCqo/9dGmrnfyJph6R0jSWpsxSetZOJ73AdOnQB+CkKgGUhBfzXm
U9mo/gm5yPHm0Zlnr6oADcGhGK5Kie8+oZTGUzpe7ov8wR1ug+GElxFtzihEDmQ7jY2G3kv4pW1q
B6lNTRn3dQI1vgTf19mQbm1RlKLetdwZlBo/zaXStoFlJNxm8TTeJFyGoNM+jRkt86maHeTjkP+k
qkYOi8CriSn/SQNpwRVywtndJ8ESJz75CCQYAoKfcffPU2xjWff4rB7rZIncK/+r4ZF+QP3uYqIq
ewk7zb4EiNj3q4ctV3pho97oTtVOzDHIkAeRywhRS9gD2db1R7AfbKsrakembfVP9jKkSqhsMlhN
1pPMiFOGBtANxKKesa/zZHiqu75/uq82nC8lfdB0U/iwOKl69Lnunhu4IQBI1ipcTHz+4p4pQm+b
snLvUWTxP3ZJqlAGnJVXNUjPEtXHZQ7TiTqt6totUbpEf3a2bePZDjPzuW887UJ/zUlc5uISf+1l
+wGp+qv4ZShpOVh744haZePq9N106EsUDpQdTZ3AJz7y1Y4cqtS/fMmYNS/ZMoivaSYo0pYQGZI0
6deIk9MU4waV/bRwdb9VUUtnptao8H2M+tkIR2vrxcXwaUrNT1Vh2D/KtDkBSsi+/J+h5WB/UmDt
/cERlBxu+zM0QNDlt7tmgdN/WkKL5a71/961bAcPcvdibYF6QDjS1DdO3efbCsXmZ/EVU9QeoLKZ
KMb847O9oblO8IgbyyoJkyGqxo1iImte2b7zbGRhcB6L5HWcDWcXJ7Dnp4avXjOr0K5NVc3TSi49
FMnWBirfm7rz/3FmtKdcJXyKQT+SC0Akblkovt9Wd+hI27GnwcNHZQ0g9nLfVKfjtdf0HVUd7WyT
UvqJHXWsSwEHxnEM+hMShvkranD5qzFUSHEYmrcWUyY0XZ1XnVGWR/Gxx8lfU+3M8bB5cRYDXgtY
d6CaWsmcRKWBp230LlW2EiITmaq8aqrHI2j5UV5BszT8NLvHT0cwYdqjLo4KzBIhi3xz9mkOaafD
wwfFDXKsdXxSvfAtHPT5KkNtLooXFeBeVLLJ3i8TOh8Cvwpn4WqFtuNuTmOg3pfEiLQdvDn8gAKB
em1sqNy9PKBR14AQmEadOUQDVQbUvManqKBOAHc96bD/8ttVsFWjxIHnm1ykpPPy2OzPkwY6VDJ/
EXKBZz/j3W0EcXoZldC+6MtzqCtM6zcT3Wpv40QQy0vIv8U9fDXlBn1GSvgR2y83djtnB7Gx/QRz
1rCySDPRuW2HH8IhKi5tNX695ymWZMW8RARsFE7i+xVR063wwQu89hiFGQ2dUJI+m7mRrbwwm79W
LTBgXdPTp7RtlEPVK63rrxCVpa+e+uStMGj9dLy/xWjGNL3JlWsjcQbvyg4W3OLycMnVXMT/6avQ
OPzhd4eqQzzGeNGrEOw2TTnUJRENtIZhV4IEuulAww5TAf2K7dXVurZsAJNWYj3bwWA9ezSH7czM
q9ZQJsAWj+BqdfErCKCWEBkAEsYw1w17PQ1oxjHobdVLzrDC5B4tJFtGHNF50RvHLtUrA2mwhTiL
YPFJWAhSEqbVyl1LKq1vaxud7Obtz4xbVH2dVb7lMU3Zr4A1aNRuZv0TKg/o8KL58eIt7ANwYuXX
MO6KY+03wV5Va3p+Zg7omWn9mHieLluO9vIYsjToLiD9UOONm5vrG+pZJtmfqrtIn/5q4dk49csQ
+A2/Rrm0J7rg5SrLUh2k+9IUL9OTHpY7J80+OYPBrpL0/7mpK2hVkNazf1569ReqvvBzLdRsiAcE
+6gaYHXj89L6JvnkdoG9dyPD2xtkkD+6Wnpz6qD/yys5pmZNMj5XSCyc0anjG++W9V/BVuYDGio3
ztxa54KCA9UmesJBKQyXXrXgUmm/5P3Un72BXDdvRly93fycfIT5ythuwjBp1hLymIjNazmr3SlV
ovjsIhV/BlUYnx+m+OxlQq5kyPwZMAQQYtKjkdFuCrH/CBrm+sXP6vxMKiV49dPob3Wia1+seTnt
00mh5f38Ip6hR9suir3PMnUPijnoxVOTbh5rIiMP1yi1k9Ra7ipDrDVHaubRk1iq7dlPvlagXc/P
EBdFCecA5eR75jT7lkrmrV4GubKWDR31LPM+4Y5+5aAf9Bnsm06irrZvkRk6N/hN2yPNSt//WD7B
Jolo+oR4wxJ7X+4axnMIj8/p590cGNGjGAyIESCXUEWwmm2KBsphf2GQVKb5J6Gk4mbabyYFpbeR
dtsohy7RDcx5k6PHFqvaJaOYdJ3Jcc6bwi20jcWLbCuQHK+x/Kd8nn42jS1tIq7vvs+hn14TjuB7
nntLn8dELror2CQ2xV9iyZA6dGqv5HLye9BheggZl6tcHyFyFethhmrBDEWIhmRANTefTaW1PqST
u5pq13ixF6sPU2c90GhzkMm6VSx0Czje9WOzLsus2mVsIWKw7egV8ObzjrVlYTeZApDZ7p8is3Ve
xiBybhXP13uwxyHsjJTj90Qmk8h54RCSQp1Zfej96FPiwIe4UpMOdAFENcJYMy2WsNMIn03Ot4B+
ijyj7ALLCV/lYHNfJjFZqP7rsoXPxsl9Tr6Wfqx83eOg2wKb92uddu/lUjcVUPq5dfjdJ9MS7mg8
jr3c0zcSLYMfAIS/22Wuko9ZBLIf0w6tMiAnqF9AOXqKnC65urSbHJwJCNxiGUqSXOUqWMyJCgbv
r5HqT0i/51qcj8Ce9Oo9WtbFPUg+NL8dQJksfsTJVR7CQr8qeDiiWWadEfyF5xIV4C0tSjQWmTsl
NMcLskHjRddCvnG/zDzMlRzQq43QbtP290B0cMd7DBwkWQdc+J81lm9a23SCRq5VoVVYyS3hSq/8
qrhBKO3dWl19s625P9kwY99kmJqYXmk9OYJI5Bcuvt7MYFfteC/85mw8/S0kK3SCV+Xf14K93SjG
gGrQU9yoqGjSm/HRCfOPUPtUN9+qlY/01F77zpqfyzJn3zJFPnCtjPZtWijtIbNX6L82L1Vv1sdq
HIp958TaW13qPySC1sMzZbTsc5ihHgqfmXG2s7Ah02A75qFGBu+gtqp36gfY/nXDBzMv9v1SvDU1
xXzlgBy/R/1rvO00pNtDj/fHfwfOsVNtKy9uqU7F8z5urb8UuEOvMrhl//Pq4eubjm4FhFoerj9i
Pb+a98jG/CXLI3Ls1MKXez5up+sDkE94OcSf+8NTM3aomTSl9tzSE7xpCh8Z+cWkBU17zuCXpAmz
+vZwyVWNZrFPl/JTCGkptJPFzOcNeGVfZr76LCFBtjwCON2txZQJNeOV4CrGRm5uTNk+Q7UDmF+u
HKM4frYWASlo1Menys1B3i0DDza0hinGbtSqLfWVTEugMZWnfCzcU+gEX6cwQQlAVBActzqo3kSm
CvLaadFAqIS8Nsv8ns6kBbo3htZ46crwc0NV6WqBjn3zEb3fGPOQHap47t+icbL3RebkG5nNIQa7
6qn/TSYrHo8XTYm+aTWCGrpixzdzGQYOZTz+7RJSmX8m5Gqsp/wQT/xti+nNkN7KVTgq9mXmfSo3
gR0T+L7cqpvDPWxr4QV0gXXt4s9lPgVnN3WCs70McvVvvn8LGdOOzsJ4Rr/3/7d07AZ6CXR9K/xj
D2qyhylXd6YymX4QlQlbWbYQmcnVYyJT0doElK/BusHs416xOqHW5kI5Eo6GBdun6hbHsC9As8Fl
sh7VOWPPZsXKoZur7AwXTnaWq3mZgXZ/ZzpguD3NbmAsRkWgcjqLjuo81Z/oNFuyalmdOBfY4WC8
LfPXSZveFAqIXxJHM7ZDsvStDpgk41dd6lU02vXB2cyiZANHqveaz9a+Tdz5XC9DnOVTeRTbGtSe
Sro+7KJBj46OmBKkhbYPC8USf7+sm/yTYSfTUdMqan1p6VOHHxIHuAGUmOxqULGvmgz6cwuN4MUS
1yNOTKtDHF2x+/JcZu6xKa3uE4DF/qBES4NRY/ZfdDDvLhuRbwMo0G2r1sopanzjlc/9uwcf37es
LXhXhGP6TK1ppeZN+Dw7Po32qp7n6yFQ500QxJd71bRdKqRS7owLtv9IZ13EEn/AEW1Fz1KxbgxH
WyPXmR6CxJ8+FGozn+nXhUNG9T7H0ZjcgHRY5wmxmUVQu/1EciGifIu+p5jJ7Bm7mi4QMPCpubbc
CRVj6cJSUacv8qw9ZFPoP4lPrrJMew9MD/rxEFCxs7x6rGWoTM+9Wf74Kc2G/PTwwwE9XBQfDdUl
oIRn+9jraFWYteK9BIgi00WU1CQKg2HlNgNs0EtTbRuFCfRcyhcaym9Qj5oOMs6RfdEg8qLK4M87
XhjhRkg+ysJAszikgcmakbecfLAZYj5m+95tL2LKrJhqS7dNV9hJ/B96KCq6JnL/YCn6vJGmTtfN
hg1AohjuZ1o+i8j4a4zc+qblXfLeH8ZhLt5tzVS2KttkXq3fZwf8kDBPAE6lH8mcdw9qipZiACIG
4MqHKYDdAnbgEjUROPgcr7XuDBhpMOhIh8aw1gsDRljXFtvOYYZwDZYMK+X5F4Tm8xh7Ie24dIsH
Vhl9BK8Fk9/iC4JghAPmn1m5El/hK3RAOLQ+Jnrh8zHrw3oa53HnQqIMK2gAd3YdzhFqKQq2+6M3
YWwNzbmG2LjVj22n7XzfRJFQfBm9S+0qK736HiNOzUL7sCfwD/9QOzGYZf7o0XODhn1vLDQCZTO/
jHbYbTM/UyFLdcIr4KFkG6DLtFaCNLrajULVHFnM6NQmEQnGvO53eaamH+a8sFcq9Ym/PCR5/TYc
/+M5xrUdvRicgWnyCuEnVC5N59Qm20NMEfEa60W67tsw3yDwBBd5mZTWfqKyY7JRPk1pBILMXt59
Lt8IUN4+khXu9DS4WX5AuTKZhxU9PAOnLFO5xW2r3EYn/BzlMdSPiyX+ME/sU8zJFYbqAoZtz4pf
ATMkr3OMWpQ2gqGZERFL1pH7ZqSO8lzn/VOgWtohrOBsT6yaw7Nc/jaExXvucW5+uFDTsxCgyJ2l
teGM7MR8a0KeLW6sDHtU2rt4G7rTSwMXxCleZiWEsxUJPjUEk9CBc25d5wgH3BMp0EmlOBaqtG7M
b2ZHajZAGFirlBczUPwXiFeBhOjaV7HEn1WRuZsKx19D4+bfw6we0XS1yvu9xPVV4996ept5mLsf
TAuNnDjMtJ05+eXneOp2BRX2v0IFDis7MucnxfPqK93DylqO90nvrhK+jV+ahTDJgGf01KVZd6b3
5HOgQP6ZmaPxrYBssZHSaTqb63bQ4h9tlFKd8qvgkxab2mYC1nNLOqs7zH1poqYT6TSxGR8b0wxX
JPcXMZAwjk8tSA8EwBfZGm8iE/an3S/zirnMJwl5MFkPNtnelrOfoV9FPTrS0ifU69VzriW8WOzO
1/d1TXmpcyJtBUFscLqXm9AK+2DTiXxsq852NjDAkhqubIgLqwHonoY2OeoySMmwISPL2BYANnXj
sxkbx0HJ4h+9QZKrDbLkrVaCaY/ccnjM4jnYlBaHC2EcM0kwsxOH3vEktlzl1FN/OsWWAVGEeAue
51bRcD4VplvfgVNmqRYbRYsRVx4DCJsn96ZyED6qdt+CihiT+TQsg1zJ4BlIENhx2K/u2k+VRtKy
g2hSJJkGerfuOk5tw4M8d4JtrA/NbRSWgl++R5isEv9yD6ACLlDBblcuWxhRE1OFqFVsGe52aDfw
vCftd6HIq+CFyFd679inO2Ue25GTzgf408lHb5/8quezm6AbB+2Cmg30YxtzCodbXzcDjK9cQfPG
yd/olK34gkqFYSxXp2nV0q+3fwRKtBcW3/MmyY9/+Mk0XSuzN/eBNz8Xdvm10fKWw3FgfHTK/Gsx
JhGsjcIB7kHLGQfjPp1S/UZ1zNooYWS8gScABZHFw37oNXUXdDE8j9QXvspVTiP5/erhKx8+o3Eo
ISjoRHWl9uIl41Ng182751Pr7x3YhcWEjAUVqiSOD3VmNe+AKBLkSbIeLjVMwwcUlbifvDYrbyTw
fsia2rB5htWuvZEgS7VjuDF53InZaN2HDMB9qJfKU4ue4nM8qRkwieazWDLkTe6DBDRg5VR675S7
pndKl8GjpsiLpd/TpEABnzTXzovLBXiiaW/mQp/qGmmyltk8VBHjDtQXse4LnlK36d9CLyu2EAYP
kAdq1nMHJGeX0e08+eENkNFVUWNvX4Psh7ifQZ+j8KDRnLkabZRgVyQ9y5uhxuOx6dXPwvUmrir3
vGOqGV/tKkXS14ySvZVVFfA+dXhKNe3SUMD/IK7en1CecN3w5LVpBJzkQt9Iom9dtWpOMkDJZ+85
S0OTkscnty7fh1rtd6CEmnWXKeMzzALTM3p+H/NS8+hHwiUDL65uG1hBw3PjH19ZoxlWJvpRFs3L
SpksWT5k/v8sp1xSb8hFckyO4ZhvY/TJZEDLuC5XFdohq4xfOPQNzIB6QwvB6QKm7gHidshu9jr4
Sekn6Cw4P30YLziE/sO59cdEH9Ar7RrKccgaaITlhDE3UdVf5PAh54zZqFyeRHa/mlryamWWrCIr
n54rp6bpL9dJeNs0Dq+QkwuvVpkf2smJUPDw+/d6Zkd0LyVCeqwerVQx3m02L6FZWh9z2sBvk678
LW51JhEIXMLYzuY4bbU8jDfqksPPYfs60Cz6BXkP4DXhL0ENmYAt9ouEiV9ENeRKJl0mxfpNRWNZ
LpPQoKyDqT3AjD+caI0eTm0Q/LzSuvF30+sHMvRx9OrWs+MdFL44Z6jyPof1VB1Tv5+ey/6NGlYP
6+ayo7Mj4GFzNfP6nVzeZnbz1pR5pB5JPNbHuAooRRbGsOsA5fBmMuMTbapH8AfBedCictWiy/Fc
dP5nl0bLzyAlpz1NKfzhtV70OXT0dpUkWUhrYtJ+qoB0UDeNPruFN53HMGwBLrPKg6dg07sAaaco
fDOgIt1M+tif57Gg5rVcqcvw8D3MtM69cvWwWe+aub6a9Y9lk7e3RClLXvdV9r0Z0RMwp/EryawY
7loXsI2asLHjTz7tEHD0IceFxiHo35IWZF2XqaDVZBbpidfM9lYyKS5tiJ6S1MqefEBMqBpYcV3t
aXLP6xdEYduVbgTV1h0okcrggCtEvMPhZ07Vf2KQqt8Brr01ajt8LApgN2PstHtHN+qTv/BslfGP
2bUTdM+8gNfevOBkKuPdmLthnxm5t221ONp6ENht+tkJnuti00DKfbMbL6FkZk/aLlHafN1NWfjs
dDlOtY/fq1EpSOOxQAYtNZWTbfcvyy8y3+Yx77K6zk/eGjydEr7m7VTsh6z9FgAyOmu1uW/c5Wst
JSwZfk3M8u0v/X+qXDEbrPPMCiltzalaH3rX+nF/25dN+Z2fkxwHDYwajR3/bVb5qa3MBhbOnK5m
R6mtq7UMcpW4oXVFb0fdQD9jrdNhTueVOB+BvZsd6hCUpfh/C0FCw9mDnfyhxrp1ldnfQnqtale1
jZLrYyYwqaCMM4/YNp27Fcln9WKN5WEs0GAUy+gnt9jcJwwUoNhJFYcGRNeRB358mdR9eyeYB08N
7XwHOweqnitxwjzFJUxP42WMLndLJiJzeockA+gW9F1s85Pu7yI5O3ZV/widmqRT7IyvKGcNe9+P
rONkusXN5+EF+D8NvxpOc5Q1aVy9JGXF39swbFM/+bvqpp5Cud+/Job7IyeXchaXRXb1ybXdo1hT
XA2vvg0NUINS1rYam/gFKQJwuOqLXvf+VqM+uxHTZle5Ugx0oqNFMjK6skG3XpLlehxy5ay15l4Z
/W1m1NH7EM/OyWoG/urLvlt7gWadqBk3OwuFJDjtFHaqyF/e1TC1mvpr4t58KCVOXtHnp7Ktd5al
mUc/gxZa1fzyqEE+uC561G+gMYmvakJDqHdo7OjTZDr1NluKmuBnW0ifXWeRDIpakDU+5KHLIUqG
eTkhPcyHL2huU5mE9zltifo/Q/9YXnnUNMtwyaeEZ09xnhxPcXmCkwBLttMi/BzPYXGRq7wwqOGL
Db6suHC2ns9ODjUyYX7rgRp8TN7XwgJ61Czl20AHfR8k3zWkpwH3T8ktqNzoXIcqz4fMzt8BW97k
FADN3meHr9rHCFXSXRjE/hEigvZSw5W60dIJAbmApztMc9XVn5T+PbeCVdcP9sceqr5b109fJMow
G+8QO7DQiWlxqN64tPMcxewTwEOOVr5MTksX4+Tdoyi31ju7DWGrhbAsJut4tFszfsqrINoqc2F9
ZFMG5rMc87/H6o13nvUfN54+VrVbf64jeM+UMkvvq9VRNY6kb+Intpk/V9d6lPKcDopldZZC6RHZ
K3Mu35M8i99oVkbQKYutXW3xQspmWEXpXf6r7Gj+d6reetLgnLwmmhsCqGOi4S9SzYPi62ypJiyd
ZX1y3No7jGNCd1Sq65tqMvtb2vXKvgickQRAUl7spFB3HgCRl8zzDTQpdP/dServoLCqv0Ng73d2
nlGlttUZ0ckIpoVWpWCPbNfTcO5HZzgrnKAoBM9HsSywWxVNN2VcobDwT8zdvs8hzz6eZarRNKhn
QggCxLwHyV38En6EZvBSsLeo88jAX1P4ZAO2c6P8KsbDHQJNeApn2CWazNX3f0xIMPzD+mb0kGt0
l1s6VpWpVKOi8FgncY+4iN5Gxpq3yRVWd+tTUMTNJQro2JnIQ35Kjao62EbvbGTWg9JrW8azt5fZ
qK3dVcBz4iyzjeM+652rPzcecnlRWCSHxOFLUyIxkTR6eO3DXWtBygM0KHS2Xks3aZ7k/SUo66sH
wVWw7gyUsnwPKEgVvXSaFpHsYEigmo9ht3y6R+VW+UJy0DlHeUPz9qxAi6k0RnyUYFnLIWhaI+pm
7h53MShibYdetzf2BKsbj6Iw3/d8/ddUANsrtVbwR0uKaR5Sd4tQUr31ITL44KAW8TwF/ZbyPbx9
k0UFLB1c/SjBCke9k6HColdCX3jxSxqo4cv40TpVeHz0W8hOefGbNp+9+B+b51/+bOjqsxe7BzMx
tbMMcxNSxvkXMzBjnUOPm63ucVZrLArArJsfl78tfDhjt9S3oO2yldxcLWBvqVTVQ+8VcRSpPnCs
stfxGGdrKS3I8KeAyr/bEirVinsxQ2w1QyQ6JcFeRAFlX2jmV0jBG1era7x6P41Ou9IGwCoatdyr
n2i0e8mlBCWrMch1kMV1erY56NHt/ZNQL/ikgy/6H/68qoA2T7etltarpNk9CPQeK8VHw/68K0b+
cGWiVmuYuL1COxbsdm9d5HwU9FadNLweLPNuydwvS+aWSIF9wZp6j5Tuz1+RdZTZWxAW3lZ6ckOo
5aYmGm/Sf2ukQ7XzjNDbyKSdZdkrpFgydx8WuQVDhy5VWnVtv0etwo4+yKSsSRwjXeWemZ8tw/3K
w/VDlxgKwP7m58DWjiR5cxV3rvi2Sj5aU1ex3zaLFLpy1QsDqiGZh2142LVI37B1usu9/5aQ+f8k
aGRKEjb5ksq5K8H/lsCRS9o9/NUUZDb7iBaKMVJRFXyVTcVmbx1bHGcizYZcps/OTuGQTZFLL8oo
UKnTAs2l/O20dgvbChV3pAFqfSpXwiJkLhxDQiX0MMX3oBxSNMBUaRI6SDTTQiHBoNl8MIP+tJG2
biMzwmfD/J4L96BYavn90aUt9Z2g+HHnJrR+RkvL9n+t/8PDPe79f3JHygqd5kKDofbuLnJaB2iD
4YBJ4KpLIveKGBeKH2l2eviHykJWc9C7YWeoybh6BD9uoC13WdaSP8lAUPxz49zr3JWpkuXMnMx/
Qv+tXFPNosl7MfN2BIy5XGXepB5qO/mbTreRnp3Fl+btGqxwiJpBEA3JqvTD4CnoTPU1zWdUFytX
P5VVor3Wy0SoVpd6sSTCNVFVTHMfIqxlgQyUNFZlRy27H1N3Xaf9eE+C2I3+MQlQBipK1NZoOtL7
rVoZ1cZVUdZZgdWBK9GrjxQpSPEW+rjr/QpglnDT3C/5bOI7s41Q1/zJYiPOP5huhPPGpplpXXQ0
qrXroKQfC17IlgdLYSwcif9Yszvbw8YJaCIIqTjenytpY245WloneYT8G52nF0/tugWQuZGHzh/P
IPHNlJgOfuG8iUVoefipwO2E8O//xgMqq+fp2QCxdJHof7spTLfo10+9d39WNvJAlMBkIRMFu48k
GgDpWqUnz0meHgD7xVUsrnsOfTFDZUie1AxCST+KW9rjk/Yytc2Pe31Py+dDp+nWTcp7Ju+SDayE
nMXR86KTOvZu84JHyiZwakhkiufhts3OW0SEQ9iRCJUha6dvs6q4e0HdJ8vvXg3osRVTgPtyJcMd
np8GFdl/FIB+89UVNGGKqbEfDMonmMPYCCxVATHDIt3dk/6/zHuNwKEddh+oI2SMLb+1yVTiVxks
lKthF9H0fQqM6O6zadRB3Cp5kojQQE+D3uMjjRT+k1eMiBQuDeVsgYV4k9e+ejYMWrLkS/XLdNLO
3/SQQa3R1glvMhhTEN2SgJRw4ejW7o+JPA2zXWhQ9/pjAur/ihQGVYxfd1LoXlp5owk56K/0lt20
Jwru80nSW5nkASSP5TIRU4A5FsP3dJFtloHMSn2/EjNQu+8FWnH7P/xiZqZaXdFDohFuALn9b+vr
qYjXU0JGB9hQsF62Id8dX9kMYzp9yaz0/1F2XUuS4tr2i4hACGFeIX1mdbWf7nkhZubMwXsj4Ovv
0qa6lJ1TPXHui0LaRmSZBLHNWnLPLGA+ofm6eM/c6n+28KJo59Sg9W5i78lYbdSnlA1Si1MPQtjI
MoOmGtDrlc0FUuwdMEZtBVdAg+gEv3aD2JnobthEJAdY7AQ/dJZ3zGhu21K7OY34Fo0cDS4/uzGF
uwDc+BwFn8LcawdtV9txs5fIZoSkJUXPvPceCifPGrK1lg6y1GV22ZBd1VK0UXrZ7kQE2RorfFe8
tm6KkhrMSEbayLcB+9uEvqzOqGIEE2KUWE+dM7Cnrhz4Eqwt0MWAgRuaHodMKSxgr4JIVq3ZxJJj
OYMQpp0QPN6RnrawTZOHnZeho1AZ0jDXRboouJtvyVp3eIxgM1JsO27rJmQ4wOx5O/tnNszxR8eL
PnuNLL7XtvD31jzXqKBKi+8LqD8Yki2IQ6bZragX5GhBFHAozaY4tnXch/UwG9eZVc5vKwDQFaYm
kHENwBXzr6NdfZhdFKZaaQZugaJdz17VpgHJaIgSc3hvA5p2AKTAJmdO9JcvkSQkAwZmWU94Ag0o
CCMR+7moEzRqKXoeLaMZAv+IJVFBK63JMPLEi+FDpeuDs97VQrDwzAB7R+G6SgfolvIPOc0ZmqUR
tiYlhfBo+UO3Rfu0RcH+mFuUtpO5FpMjdLSf1v1zP2lWyCXwCvxm3ktglKKjtMxNN413NI0GEGr2
UXKeUYraHnQY9S0/rQXD4b2bmHO8vZB66Dha3Gga2em895D/ALO3h+g+WlO726IG4B90t7RpIKS1
nSOugDrM+kA2pNaGtNwGx/i6TAk/zIiZIqiNwYpBvE4zQIv/Q/a/2iUx2JFwMD3SdvHg/Wd1hXdA
RUv5NPY4OAQ0pcFGIWHNyuXYOH75pOU0I9kKAqaLKOMTiR79yWRIHcD3I32JhByuoX1pJumSOE4F
RWabV4F3DqTCgF3nLeuu5QVeFVAaCAgTzFC44tcBTWlAVgEYKwAPrpVWy980pm18VUBGar3rL2UW
iKECM0UtnDYmX/KoOSsvYvoLh1DTCAF5s17BphvMWTldLCoBA5fSei0atjZnmpKNhaf8TrSowOkk
yBXQgluY100NvvYADbT1XjVlXzSzKtGr0lArolW9fEum3WgXMnmQgV1QpRZKoBMp9lYzQic5iNv/
eU19OcPr6j2wC2TgKhQMYfBTXAJxvR286h2qPBSUgqoXa1dw0irFvUzZjL049f3sAQRUmSkR7UQz
pWTJDCSdLnCmHCEgOfkITOfOkCok2vzagnz7ZVrE8woobBAmAys2QQ9pnwFNwQS8OCi/AN+f1AZD
2U7l4nV7npejw4s/gTINDe9wUhZqeLHsEwNNRUm333xI79oVkJ0VYh59PiMFDbURDQ5gZv75wUkL
8EUHwKD4iWiwF4U5YqOwAvX80Gxr/RPrHR81hZGBZx71wAcgVg/XrncBRyvzcZtljWE1Aa23KelX
J7ObQNsbYvzPILLiQFqSbya07iTIKMJtqnZHv8Jwnb3svCxzehl9N97FXtTuZhXymGYfTYQGxTg6
Zl14hUQeacZuAqihioDQEmiNy9krcBRX8jpFNwmQM/ctk+KqBxEJVKtP+W8ohomPD/JfLlHiLq7k
SiY+/BMUsG3+Wg6yZOBHWOiSlWsOWOzUnvA/4Iru2HUTymmtpMue0fcO1nL8Bnd3QobUw6mwATJO
NiCPyp65GizkFp/iucXrJ3xJ7hieeY3z6rjdz71WIF+EjFOob9uA4+q3ez7JtqcBTX20Uu6WzMjC
h4fDWuNljtVTu1vMZr5xXAB4AK0T+MgKX4ALNeNQsc7I+UArcF6sdrRGVYEX1GOe7TOlJtmdmsxn
M26ORTb/TtqqR/VKAzRRwmYi4jKaoa5z7lFcpBCa1mXpQmAt4iLMrXOcmtDqE5AZDYTohF6yKvRs
KwFNLkMlKDpCQNnBjPhKs9Wy4ivyWwq8VGnuprVXgbp18yIHI7bBrmyiXTtz0exgq8YJBTezzUi2
lml0mdF6/iBPlIP2amZeoomsAG78zwoy0b4LciPIC0zNXl9MiiY7oQn5d6r56U2VhnPkN6oPQqOL
BAeXkpn1+o0sVqoZerX7pYw2SFSVEWK6d3uSw1IA3WNhGTiuAIeGY9/6eTAXCdBC87/UJQ2GlOgw
5XI9mEmTfouA4BA0DNFlBB4qFA8ku77Ks29GHNuXZOwdxAIy48tU/+YXiokALw9qTHA8itSAPoS/
zb7ge1ptNi7yiiIkgR4ccqQ1Ev0v3lpNsm1zbWPkkbddRssy4DEcDTTzk0h0YG/fb5f1Z1CWBduc
lIUxTqfFcQ5G44KALPZHduUqREwzGsD28zsYeNYDyaVT/7C7c/nH9NVpsydX8fO++jJ3NnTFwRe/
I1WFMlr1ce72ftNl857HOEaL4ifLRfGVYcyfq86KnxLk6ECzaDXfgZuDBLrDxM2eK+czmqxPJK8i
A/3q3uztQNiDWqDfJWhN0DWMwmoXL+wKWaX5HmXe+9YDMC7gHHpQjTNQ/ii5049uGDVSXkX/qXB5
vjOqzLzQ4MW9eUnLWZbB45pU2lKrc4B8vPhom20PvSZzl6fzy8baXW8Z6+vembd57IUJ2hDC2Jpd
sLVkHvo9ebWLnV4AtRwyGprFcS/Sa8dqE9KaNJ3S0Cxh4LR69NFb2MMImA69/vWWZANmFlQTmQiX
aD99Vb3N3VXpozzYbOrV8aczEm9BGY/WpXAs62LjVYuHNB1MywFvNGCNy82ArCplRXq9pFlrGtaF
ZjRsfmQdsXlnjz0/kRuJegBu4FX41YWEbi86VNmB19BEEabmhqUZVWLSrBYtu+jlZt1Q4ab2iWiP
Tfdoq/ejrfRSu7srP7ZTF6PuGvWh2iy2HGTxXXsKF5TT1IFEtBSpONmn1ygzwBFuTyy9OmogIUvn
tg6AeguUfRJYiCYfKnv6/c5T+6BOh78Ybvvf7dygS/GK0hSOEpf52xAjtdW77Xt8nesn9BTXT2WH
x2Sg1xW+pIgbpsZBy+5saAew9Ww7kIlPJRo0pWGNUCyLu0oEBhRcoOjHv8txaY/e0BdPyOqhUUg1
AdJyYus67JB0LJ54h6f9XJ5pwZRkcT0cb8kO7d4lehG5AQTkZsExGWoTZVVA27S8YKjN+mlOEaqW
Yhah/uA02z49fRYVvvAKftMf9u7DRxVKKbN0EOGdcOnbdtxV5XGR4CC1QPLTV7NsmwP6aKMdsp/L
tezGug1oSgMKopdrrYW0Jk3QZHy+aqMHH1pujsDEXjZDEnIeN21w534nfdhk84/ZiJCMOX2zAN14
5KqnJ19Ro0GDrYoGBWCANkVDZJwdAIzuhGQ4KNmDQsvIRO+fFGw/rOgqaEBEjWIJDE63vgzoRY4H
pNuxRqh/RdOSOQZRW9abzVJOKN3Q5gCqnHeDw/LQonPam6c19PPFuJsvaLhR5zw6xo3jTxCdeolm
OHFG8N6xT7ICxUWHFM4NTK45/hcceNM0lgOOhlMDmNOqKzYbxDDzjXGeTMhvc7EB790Hyrovshfr
xx3Tsm2Wg4OWS7Lx8rJFx5/aEkDTM5rwhi++M6IxrGIoiU07AAnHk7uCXrTxk3frOK6hVaDDNOFA
Uw3ysl5v0xILcUCkZUCg1kZzRexwoPqBce5WjgmszG5AqlJOX7dNSDNUYrxUfFYokdiYrkGKpvxu
A20HgGFql1Sx9C1Fe86cGQAHaph8nqMyDpXbPUgWhoCEd1PWjwzSCJ0zzER0XvnUdf3ineNNDMCA
kwCdgBLy+R2Oe+xKZqR88Vdu+qI2eNNOQ5xfyWnzJ+uH7acBGNFgNzigUBDZ9HJtrAsocPFE+XlA
MsG6dCJ+UbSl98P6311IiwooG08d8tnmtB3p7qVzbl8dd2JHrm7kdTHgxt6rezytaaYHLXPpCUCa
zUerhNpo8RsPNUBloOVvbUOy/8Hk7nJvbeMVQFmVY/5fUt4Zvz19a4tHT5OeZiTtZBEFvhwL/DP9
+MX8+hd1d0nZoVMWnMtuUBVAXEHn83gRINQogFwIOAnndUAfCoR6TZbLhLBJQFNyJ3VqAd5/247W
pKaZvoTe527fhyuSzYPs4VJsbNyD6IDwoD6n/gi/vCSZbB+QXO6uri+3/fwPl+qRqQfGgNnbcRpw
w25PICl2ro6KN6zmPJ0dIQEegZUeeMrQHkVrMh5ePcwpheZnv83aXBGGP2z6TUJWLp+23WOrqrsA
LwmoAYlYut/+lWOG0w9NaajV4aRVg0X/I7Re6Yik9aizS/ZWIbvNcdF71EPaJwey7FgtnFA70Wzb
iTa9239CAYwDFqyQty5qCTNkp2hoHfYy+3cZaxMAb5INn6P/yeV/3frB7mH5//qUD74PS72VCQ6/
ME1Nc+dk8QGBbjQ5mxPAsUqBpwXAqWvAtFUBKoCBoO1n6I2nKdnkwKY6rdL/vOYAvQqmpUBKWznT
4AiQCfc9YJ+0bNsVuegJTFWWt6O9jNi1QGBEV+ir/yIkVe2qFGQP6vRIQ6/Od1slMI5hHepwrL9J
NipFm+HMsxPiTxybxTXjKRpyEdPUjb6Oiu126xQhiwSMCKUkC5MCvD0wTG4OFGRGCpoRsjJ5/bzl
1kb8qpBjtR65LP8CPgoCumpgudkf+t75Bth/8OAYFQK7pGgqOaUHajLYpNxIis2H9FF7jVqQHI0t
Tz4h3mqcZ2NaFLQw0KMS4R5zoFocAZhU3kYErG6x0SImWZQBiu3wv0wy0qKr7sWEZJtaun6+j6Rj
BWTjLwZoV/Vm5KOX5LiuzZ99XngHkucmglAjR5G3zFxUKHK/GN8JpMvGZm2uJkDX33moJHtH8riX
080AWveDnJSm8EDIloJ+Sjt07iSYgmq1dj0aTnabodrUFeJixgkQgX/OGel0ESl0HomWng2UW9R8
AZgX+SVt+2CmXUVZPYOLcDgmU9NeQdXcXo3xx2x2YqBFgQzps9OW0YG0ZKdN7mQDjsEe6IL5zGz0
s/bGwbKmaFuaQyyeSeHUfQkk8Wo50FIreGufZWHFNy0y3Wy9eaB0RFo0yGvmXSgARjMaKFDlq2gV
zbTiwS62vRUAn8qQbB5c9DZ6VxxQEiQAkwZNBtROzj2jORAfswR01lPjMAAYSRDDWxEAKVB29zy2
VoGIQyUPxujbl7xFgY5Vo/0qoCkN4OhAXerrQIaoRnqRab+6A7FM181JSLLKQFYs0Gq9F3qrf2ho
H9Qf1JcmPXd4BFxpiFRZguMVL0uSWdzqDrVc/ssWLjrAqMGEFNruLdmr27/bbldE2BsPWHVdUNeN
O79PvQPBusdlM9yaKv6LVoT+jq6UZwd4fkCoBJR8ibdHvImbyQYUn6MJ4T263Tdvso8ZqkdNQ8wX
cmjbLD232QBsktxZPxUreO3cojmCwi7/EKGf9jmNLMTD0aH0HXi1POzjHh8LfDpfvA7QALJi3/Pc
Ww6TDZQqMsObQVDXc/eb3Q8j6qx2TEyg237t16FEc50uCFySUCb8Ry75Lq2MeuF4Z5ZmG5LRneYf
U7znnKPeic8CRCs3GvjrzGJ9OgQomAaHa4yyC6Vg0hoK4FK9Tt1yAOFA45nhACyTIYg7vGre6Wma
oB/iAlL3MLFEMgQka+MVp1MyN1s8/Ei4okM9sEbWAHgA+2w25lisZyG7FnXuYCZ88lsflSiphf9V
hXdVTU56QJWPswFckWwDvMpFEd3QNkAiGh5Ar9AlkoFvF+2vdwhZ/59NPSSQzd3Akj8mv0T5li3l
l2oo6msb+QnICdWUhs7Bt/punU9jfUXObAjBeYyq9FdDUtCyiQDRVKBfYesXcQrpo09QdY2g4ChD
+1v7hyFa4Z8bBYo3tDNHf9cagS20ydLNsFKaRVgu2rHR2HUjbxo8dJ62qM4/roS3R4a0TwasyQPj
SxpsVCQrkZmoYWM4WYsewT/iNWlcdI8BbbxCOxD0xFWyqWm9cZ+Q+Ysr7fLKkEL2gNT4QZvyL/aO
C5y/QgCbh3XzhQZbTD7aS3rUWqMwMy/xq1I6pzdfDLQpyUCQAEtts60VySSTQPbatkN93ou3Lyxu
7zejX+75cAm93D4QAAxn4AyOJphS5LmiV2b1ekwzGiS9TOt1/qru1St0R2/CWk2zQu1DM6AS4eV6
Kf4AxBbf9ic3UuqtHrxoqU2yFdQKRj2CadQfEFxTJQem1axXKjagmZumiGo5NvOPjjk+PZjkizO9
lC/w0pJGuG00qHqGdVzsoM+AjJbxROBLzaYRGBpKdW9LV5HfvVmlquljkAltoT/GspQOYHGUMwmX
DBCiqZ2iuJs2J+HDh+OitPZdC+SDTlQJ3zdpBlB4G1waz2XvDJfIz1L5H5KiTQi15VygS9J2inkH
CvHBip9Jh7qs8cLsyT8vRp9MJcqogHpziZqWP6UogXgaGkDlNGiM3ghcDFRHAoQLA0DLgD1rWRtZ
S0r0LpvNmPAEtKq4bclYgIM6zS7ARw4EQshNwF2rv4Kjob8yNdPLRzXZpKyYwejEU8CCmMjsPd5n
smz6LY9dEFyr24y+w9zdmUq6H1kibgKt93nzBbj15RFY6fENSNrxjWYPy7TAMzcbxnVfpBHoFbQN
zSKJHONO+/gocLWXBagf2HTzGHHmgZ/2ljjKXZvlNAzSvCDTZwKkYTCOvW8faUXy6VWpZTR7a4k4
LYDdtPotmwcZ7a8/gfb9d9n2sdgITgduosAUZShgmqRoLgVyKcyLciMggpjvSEIDxYqz6opO2XUT
6wAwNvFACvNuqjvUC7DuQm8JbpGiFRI024FBbxj6XUS/XDy8awzIBAZFhUPl3YvM3ZuLfrHpvIRf
PfNAEhqsvABeGfDc3BQvYg/B8CQru3PV5ujW/UXgnRwoQo+7C25baGY40g9eiPpLNAO8jX5eu5VI
lrdJt8n074e0r7Yk17/TV7kWgU20O1ojCKIApm9erQJ0veE2bc24PdNUDsUtAZzNaXa7GT1FynJ2
W2GEwNhHqUYb/ZBGjZoCKsMJ+VLLbafEAQDtrAqwyBMcxWl7RmRSMdyv0Qlv+9lH8BUbwEYuxtOs
aqxJNvJhn9dd8UyrvBfpU2FE72gF6u3mKZnQO+8v7hO6p90nmtkGXy6gZ8auvvsEtuMXuVdMaJZg
RQ0GZTN0P/jcRGpHURCXI6pbpbEMN6aWuON+tC23eG+BDekrE2ZQdM74mVlz9ClOTHAqwKgYCnDc
GPMXcimkG99YvnK8UEGJ+h7grcq525HWjtaTN6Lfvway4xSw3nNvQFJwb06GN9I0QzsDFiQWjjPc
W5BmRBUYkGWiaa9dSaH9aGYJoz6VufhIK0dtqs0ebFnugtTH8k4PW9opu+Q2SLpaOjK6lfG0pkCC
ES06sxKAo1ZKRINkIL3nKA44kC2gTNEvRFNADSM9NfRAXpkPnGfDs5e6gIvwk/YDWGyTaEzCwQBv
tjDbP/J4ZaCW+FCCPUwcvcQbDmUBhEN0FizvaCiApAQmtBwx79Hq2dFYxuUqa3YB7rr46tTdOTaj
+iOwZvBlGEHFnjpfvSIRz+PKvpKNgTLAq7EkIEyfmPg6e35zHGwLpVNqB/CforB3MKKTKcznOV7z
c6USIjQAryoHnhi7mXiOnkgkKT/zYIIa/hcPUiRivTWuO4Lz7VVupRMwnR0EIIU5dehjrCvx5Dn4
inUAoJgKu99tAADU3T9Yw8mJLHkjEIBeIQEUbeWdFvQuAZdRYQKQsPQAcm576IzXyAC8Wt2nmnHw
TNXmEeWAICxPa9R0o/8hv9LQqFlUdK0FChdQsDqlEYfDjEKo9q/FFUB4RQ7I81YLB0rfuqJraox3
NM3Ummak7t3EA4UjGdV4lcwLZgR3QjLSPqKdQIz3uK7s+HPPq/qo93241thl/rktebgMeb0c7Ewu
+yX3cQgpZnRB476IfNCWCJUGO3OQfZWoJUIuH++JmK5jzS+P601F0juHuympyFWwpdsDAyEJ7va7
8+8BCP9yQV7sBagCUDQerXdDrx7Ps2tNJYrLoXlZv2XzQ/bvJjZYerb9/93OjwRqUrZrAn5g51vg
yHnrI9CGNQPyLC+iT7x3i0ORlvzkIN6191IhQhMvwijM8941qXiBFE5Um85UVAzNTMDCGqbkVBR2
CSt07FGbHs1ALo0eIJrmOUcrW3YUCnA+9YYPLdpDnmjF2ik944mEujGlfLXgtf33bMt1hy7u5KqR
OGlGMgvVPIDweVVP7fgpa2y8N07DcvXqfEFvny3CMTrFPSJXaE4axoCmbEifQBosToBkjtMLWGkG
9HZX9a5TrFVL2o8ApfUDWunBVuRYv1ySAv+DgMgsJlQYpqonCjgUADmcwdTac3TRS/fqVOX8ZE1D
fEHHM2jeZPxsNmX8XLSzdbSliZeAVxnNDDDWgPT69iCuLC/ZswLgSNRTuXVa1oN0wnJGx+62pnZM
MJ2hglB19ZLlHPeHxMcZHcDU4zkSqAlHTvrJQmEi8GzVdFvjsk/i9ztxrqiYUzWQQYGDvVta4qxF
ZEFKklmN0YCwsmaoPPuxLSmGdkhuXRF/dbI/EO9CZ5gX+898ZdHOiPDm7Y+LCxxbaYa5LIa9Wwwj
R1+9774zG3R5zY1/oxXZpVOanQCi5e8AS+cfh3laL61d4AKn0hiQLOjX1sSTD2engglvzxTPQ6Eo
NUgh2RCFwo7A2JIk7Jo1LbvSzEFrCe6ydrrXMlKkRY2/Uk4jCUp3Pg6NfbHt2QH/VA8o9KMR+877
eAU3QuDVxdco8eIrycCo4KDQDB2sCGDtXMdk+4lAVVwHAQorchjapiTo0Bzki4AL6Ap8idDjiG/i
AuiFp847ItkMju51XX4Dl9svE0V3OSKyuVvnM9iuwwdPYHbmu6LmMVjuAGuBEuTqZlh5fUCbco7K
jR8yUnTAghhQkA8bGkTa1TfOYlTazMVJyihqAx4BBHqhKVNTu+FAX58Baqhqtvp+xSs6TfWQqxIt
RFBRp6VsaMkXgAWMPgqEvEnagfSSAveEOAtxZuRhXcT4c78OHNBVyJO/rmnG/Xq9ABsAh8Te+qFu
wLiTNlycEsb7i2FiyFHTDmAKY+wvC368C802IenJkoSJl6LrdZs+uJNRSjtpe9oO33Jsry8XJwez
RpA+6nJ5oeQYzejPQrPkNS+oFb+UkUntTclLXvDBRS/fNNSXf1Md954ftnbrobjXZyfDRYVKDB7P
kP5Mtt3W7p6mLVXe6T/onRX9MUnTUQndm2sk//BfQaqSyvXUvwGiOS0P9dpJUFyCc9N5sybFZvPg
WOWHPsrcq3TKHmwf4F2IeXxCjfLMf3tdGnmcDh8NZv9uRR2adYSZIejooSLM5T7iCxgmE90S2zqu
kmgTLqkFaNo5Rwgn6vEY1OYV8C26bW10GYzIabO3psw+eLL9o+qicFhG0F2jw30KuELT36btAPIE
B5hEBfAMz7QykKy6LV7OJrBvY0rCbGry0PVltJsjoz0AprEYkcOUkRFSUye1c9Kswp/vIGZw4WmF
bgXVWg1wBnqW5jS5bgP8YdCnzvPY7hPTm9+XzI8Qx0dLYBVZQBtzlt8IOVj2kUAjnYITZgD1YehU
uXV180OGOzN6W0f0gxDYME/sv7yhaw6o6JWXWcGjTWqgGckeltrEsLA3OmLgZykcNb2DlsV9cZu6
9SuIkMcb0GZAJ6kYR3o5p3+m5fB5mez5swN0v8M4ZW4IxPYaeDfGd4ln7RXAjCgIyGpUP2aKIYTW
eiCb5dXQBs0uoFWyOWzbOvlwNPF4+UBT11yTD+g4OKPzHQlipfWVKO36/+DJXw5dfcQhnvsfB8cD
9RviaH3NLRQ7ZZ17AJp9vm8TRK3xqAHU5va+nUXxLulLtBPT6zW9meOQBEL1l/dz9aq+6fwrGvC7
DUyTTgD08NfHALs3j9wq2tODfMN50HYPpweCdXhwIdmYHquBA47O5ZUV8rpdLsAdaXCKjNcFMBJV
i2i0ktLaUcJNT0I9lCnQaTbLTU+mLvm7iz2f8k7sSEYbLehMAQWp2o7WtNHdZyCNKTo7XEzQFyN4
P/Qrqg1U9tJRxdFD17/MtCyyy3HnMcNEahjv84D+gg2QPA07JJ87Ka03FVkxO4NDVOLQieOFsece
+93x/OxotV53Q+1BaBloDEbiGzU4bXyuUHZAq851DSA2tEYV0HQwqoPB4vnqgcYmR8HADW89HtD7
cTSiIeNMsbvN5o6WUZVOPMg627+mOcrq1WlpOzghVYUa1Xpxwxy1N6WDEldkTNr3NBSenx7mCvDg
WlbVqM6tZpQRm9Yzia3mtynxx9vcA0DEWWNvn4LfA2Wxsn9CFLR/IgXNSIZMxowacg/fKlg8mFnD
PM8gdpiO0ijegUHROcaqjSOlXo6oAIpXX37Ewa/DFm/LK6NYkNlWtkC0xxcI/+m0ooE2UnuQHLx1
U1j2o73rjSi+AYOerWiw9ZF7EMtHkqEQzOifaBrVDjjP8+rSj2A8skvEmWmgZVcBKgWHsD+3TEHl
opZP5SVaZ0BN+LBV9CkBpRju1qCMti7berMlN9pFVgueo8BrXHeTEf1V2M63cszZVyC4N9fWtNMw
abj5dTJn77i6bbbPvfF3GzjWt2oE4t/MvnCJpnFaNAB3Q74++kKrHkBaH/OsWQ/uIBFmVuYki2fD
AFRM1p9is/7soOoF1PMLSCdzVgYRCALPtCQ2RaBzlUGVshcZgUSAm+pFpjEjllp8rHN3ArIBQ/FL
GXfXUWGJTgofziEoUb0mNWnekvn12DbbFrkhWYgGuSn0CahU+2xb/npNmgZcz64Vn21LgoWgN3Kg
FZvxfmqzfretW9dNQXDNHVAGK71noKtN5s+W8BB1zaLnBE0gaCVIcn7JaCpUMyetadiWnUJgulsr
c1reuTPDck5oQd1pOxDZoiuniz5Ghm3u2Yhc0par/7k64C2ZTen8KjPMfV/2bUAVAI+GTr3u1g4w
IL6wwT6JzHuF0yb4UEKa+gqjD+0zYCihderx6uIZHl/3d6aLJ+2dD7SYcMgYuFtyU+7aprK/OghD
7Re8vh06AGO9jxH2+wCKizgofBRF867PPtBQytUI2sixj1pmtEmz46CZ2ldL4u5QX+qD2ENEzyI1
WrS4J/vByY1nEtEAjKhhD4gA4K3J2AO/gzJebPa+9gDZR8bCr6aT7fhuME+tGQC8Zro1KtrXF8aN
lc74gTVu/XVF9FWFBIdVAm83MT84tHKr4uJX0ZcydvY2F8ttqNWB6W4ax1GH+ucxCjrPiy5gJFxv
jLeQ4ZS33nw1kDktO2l8n90RgNuv8rsdt72yERA8oCBGSTTt/bDPZu8Cf2KfyRQhP/2xNnsS0HVX
w8CfpkBrn7bRn+XuwtY7YJMhJ04/nP5ohZOXxxw4m4g3yqducZfdaM4WGkZywN2QUGvA8mOFguIY
EgdfOVj8AKTJ4T2iEcO5d1gSACOd+aiBg9CR8lKVfLilfj28x8v38L4v8URCTXm9IxkNvEzXd03i
bk4Nw0EzmCXA4GNUfx+13bCYIDGOZRKkAEx9rxX6Oq9yt6x+uo5SGBVqmjoAY6DhWiKqX0V/V2A0
/pQZbDk5ST4fV55MX5bB/gwMnvKvcnTfNMiA2yw8oFqaVVjMk/OfOEW6HqiV8WfHXtJjssYAPm4l
e3Yj0L71MzeDpAB2hEhVLNtDdGrskuGQlv2ftNJyWtKQRA16LmiK4Hq9a5wIQEkK1ytaXLnrktII
DbNDkF7jfPmgt794tkBjPOy0nGYkW63l2bLq5WzXVR3ijJEdKJBMwWV056BER4B0aQXqLInqJG0v
VuZ8JZEOTqMbuQqZx5EKU7Fq0sZ1ZD73MtzC1bMLxAMVh/sZspOW7dp9V63cSM/+QPYkGE69pNmD
q5Yp/64AUJgWzakbHRMDqVnFoVxaq1A8u7sN9GcuI/FOyvFxuYH+ROD8JWN69NnZOlxZyj9SNqJT
pL5NjgPUY4YCzNifZMHlObXRDrQlMIaiQILWwKFmAWaIAwSYLQJYVUm+L2avRhkAvmM5EKF21VQs
4FVAjY+lhogDSwVHeMAeq6Uu/qEllQGJPjtOTpvdUAFoPicCwIV9C5hVWi7uyp5pVk2gsBEIbbpx
w559NVRN76MGqVt6P0yTFGDEqH5tUIOAvmReX/se5ZBolf5sViz+bFRz/i5h7UfcdpNNJLv6nNdg
pkOAqwvTqXb2IJqXt9kB9yKxKyZ5AQqtArWYiquR5DTkqEIA+xnOs0BJv/BSjgFPbXmdp/rrvyeM
KbG8qEa2thmS0KzrfneHs6J5BBcXhKBeWa47AmkhdBUaciAPH3E6/RbXbYWGCISp1zJBivnn5Z3M
ADxxbFR8RzIacinzg+9JgKKrg7PMCnV67uReoMcXTSU4LpMCmTj/2TfDyUkA5O/3OWCkwESlhyHt
9n7iAO3yVS4MEFu1XJFDz6CwflB0veKuGlHOQQq3SIZjZbgy8DvZPtuAg947LkqlIitvAWSfuu1z
1hTskE6VsdmQoef27R7dyAsefYv5ca2KIWzHbt136iHWNbF5Y2mHvh29ptk4oya5n0C/uZLaMS2Y
v/pYTfKXXHh1oNdFr7YZKBTKdERTL3JsODKIMFdxZ9uykUmg18SlG/1TYi47gWjpJU7kfOGvM1qS
gmQyHVC8pNek1i56By2j2ZCDh8g0/34Qa/uHK5oyWbaPQh7aTXsAEfnHR3mwoeVbn5Fkljc6Z7N7
5rmPH1QN5jR2AZiYnQgvobMZMmYOIdgtkTAGt8GnpKpx651ZFzSJuX4iWWdbAKoycvQ79uYnuQJ6
uXeX5kBKM66KoJs8YGobZvEpZ/3vbMiWPzwcuIIeoEfPwOYzUYZzs0vLREFn8+dqj8aJM5kAjeHH
ICNrRNcZOtm0jGYJn5yTZUd/aXncuMmz3Xj+O0QPQC52UkQLgOBJo/eGGKL3g5wMoISYDBlhi2Pa
uc0ez1i2a+LBNtASUsqTU5dAwFDm5Agq0eXWVemtIhOSKca5El81mXlfqqwsThRq1pHo9DUmLTzc
gicL+EMqIk1yMsuaHFjNtC5rBdssYk/geAes2HkoIvQKopw4NpPqPQ0DQHsvvOi/+otVbiKS2+qF
xEas/hThIQcQRcAWgGmm+lqwvnpfONl8kRV+w+jwQYOhO3cX3FFRLo9u82ux+H9mS1PWoT2hCFRr
6wWUZKPr7d2oxbEVDNDAdSLqYD34dpQipYlYnJYl6rcv1S2hroxs96DoKzyNejv6SnI58+RgtzkK
IF5PHfp0ARqZHJjGfeHsihZ172TTWO68HU8Wh62HNUq/j0tSXpcWdFlg1eiyYE6sZR8TqRypZqJ3
GBSL3KQGfJ1ugKhE1XumbtiAhn/nqsKDyrVj4DanyRPY4Mb4+H+Mfdly3Diw7BcxgiAJLq+9762W
ZFv2C8P2jLmAC7iT+PqbKHpMHc3cOOcFARQKkN1Sk0BVVqaeqHiIBDdL22i/TPsZ9Gyb7C4t0E4o
cGe4G9uV41nFcs+jOoBuXIeTVODwauMiJQpWRddSt1LJQzHhvjl19uhuTKQLDt4AECANizI2b2wA
9SiEZYtdO6geIsR6HTXOsfN4f3tnThHcBNx7WNuszI74LUx3fHfjDag5QRdg8uvEyvDvaGjw7x/d
b6Ffjuu053hxQF1s9Y4OnLrEFZ61IF4OOZQG/nOajEQe3vcI8oWR2NlFvvGmb74j1WdRhT5Sabk8
8tIwn7klQUGhwAc3xVm59ppE17N2UwdYFcjAW8e8jKgJu7RJwhD2sMC9H2T4ffeVD8KsGECU1nWi
1QhOjF3Q5f2l8n1gYvXE7ONpI810blue/MBGqAmmxU4r/ssGrTjQyVXgIvg/ONOPxONgM41xdfrw
T1l+BPWMDlhX36r/Zk0P4cHYNV4Tc1zZYCw8p2OZv9rgctsGTWFuLeBnX1UQJZexYDjlWNIFfeO0
chFfe3HvjrlKEs86GEYk3tLKAKAYAk0u8kc7SOy+s0ONeABIKiiAHHcy+UXlLURrmxg0ghDa2CPg
Xh9wR/48D5nfFudGQTU9VflPqMysIi0h4wCWpWPfwdlLejAeSVtBMw38kLux8bpzN4r+DNBGP/cW
Wx2YZYh8BJgWLAvqw8uM8ibvkNpNlf7KRrC/mwYktOyWhy88dZ+gaTZ9GyxWbcjOtR3hztkOxdzf
9tDODCjYWIewrva10XRXV2fhu9ZIjo0FUjxSjSdbGo4P8iCTpdP2uPsYK5qkJgr6h4P3yMc9Jugv
Oy50QicdPiy9aACDnpc1KzcO+52ZtmDorLq02KoA1dYIVjXXQDf2HCjU3T4BxUvnhufYDrHaHepm
32fVr9wGTIkaoXtFksgdSqX6Feq2wP+8TFMvUEV8LYOP5kzzoTadZn6GzFi5Ckyf7cgoeV9d322V
6f0zvT/tRz7Um1dH3RhfW/5x/1HEMWAV0NiZCxQ+kOLxUaBUIR3jPRgHIrBj6yKGj/UMs9OHegca
QpdoX0nIKNGSIheA7sb+0a/A1wVCrgsuaOwaGbF17YjtsVFdfUS0657VsQOKbT39uxtGESJk4IlI
tPu7NeSUaHhXyOtoT0MUqEEZIwd8+w90diKUrCtVs2UtGNcWvOziQz1qCFj7weWD37zh4vNfW9M2
H9bRMOrlN8gNy12QCwbB09HJznM3jbsc0SwZ4C4tTW/d66m52+h33TurW9khAuTawRn67CxL1e8L
s7wtpn9tT1MN7Tx39Z4jVLCBVtEbzT8OAqupYgwyBf/snSceX0dRU6+n0GjPGUr35CpOZXdmvpcV
O7IimRCF66CXJ4kixUM5jlyuaIaad+PZk6yp3iSl/SBOqdY4zKv1PF7mP65/t5XXgf7LMUAAIs3U
AHsnxAtE2DQ3A1iZm4UXPluFsehW3Iri/TKTaB8aisG+14p7R1pRS/v3Wppk5lfZoYqS5pbVgTLc
M+L728U0/yijydkB99FvywT9pJCj2CpGnj+xgKLWhEbnzHnLJUBTyvcQhtDN+KdXQQ+vWs1ugB5X
K5qnMfWSEWQC8ZjclyXLNu/c9A8bsx5R2GV6+RfYbS02wpf5mmZnR5qmMe0z/0uWNR0fsjUgWHjB
KVQJBwwIclJrnoWZoeBpIewWb9ywbi5km8WbTZRUHNo8/ZHaXO5DUbGrMzjRbvJC7+jWfvFiR/ZP
cBsVP4x60Jh+F7hbm7NTH6YgzEKA7LudggEODlB9xrlQMHYuZQFG+wCY/Nz8qfjEXzMgEp8Hnmya
xuCvZJJWszFjcLnSSCgToUQ7u9LIU+O4tv1eHGujdvFOro2tYTTBttPLcXAqjlFlrFsc/U/0Ehei
yLZm3IG5t4qL1z5NXFRfusDj6Hc6B7PmM+dvNCD/JB9+Wk7hXuidP9ZxtlUM6mrkgYgyBAJ7a1zR
ZnifQsvWC1bIgMsvtl8gImRA7w6JR35IUKd57GUZ3pzSRjDBHNzPDTf/Kqdx+BU8lWJwfnW9+90F
0/G8FnIt8p4akftuLfNHtfG8YF6LP8pwBUQIIpYa9Zwg+bwdwjzaLqhnxwXqAZfrHGXgFiREq2br
BPn0oAXtiLrztObfWZ8qoOfKbyAqi39AGQdkqMGYPHAht/B8iW0weGCijt7SpjZeQa1or5ky6xdQ
fgTnSDp/54NW0RjT5q2YSufiAzX/YtrQzo4R+Pztq21W66/ybqgeWeNXL0akED0AD9aWFjCcHp5S
UW952Ip1aYbhlkvVXTzdDLqYqtQHSeqRLXQLtp506RVNpH4AVQYnGt12NffJC3nv45SP8rjsQ71l
bzPm0zFB3hD/YgniVyRHezx9khChsizB1Yu6fdaLFurpo7zQmGtn2yqiVdo1ACfrIdn+tYamUE2K
UxZHiOXdar2mG3uotLXWgXj3iIcP1SvRmXpkW1j6mNNJSPt5bx/s5PtfSz/YnOyrPqWeWxB5Dwim
OwgbAf2+GkSFG5QTRNBqCBKojYAhex4vPmRjcYYrP/BW/xuzGtGvdV3wGfnScAdN+QTQQROE744J
pGY+iVOUehDn0/dZaozS+AZ8ZH7JbD8CXNMVJzCE/vbwjGxvumUlvpvQy1mVwI1COFGmOF3V7mG5
jViZjcAvjf/M0jUF2tWQgIhtH3//+KZDrnVnIQn6RN/cyGgRPB1ZCcZ1TKaD7ewjkWUA/uEhYYUD
uwFFc++Bwm600uu8lHwL/L2vRduWx/kZgO/x3hBVtimZC9FDoz2ViZXzK84M27TuvX3pq33g+cET
NaZdg7irDb+a0/jbZAPxds+cfkUOkAVDYMPo233gGODi1ivJd4Q0DDSZg/JYQsZw3m0KRQYabctH
8gvUBLmfdFsqZqKSJapoCjivcBI0N4uJeuTmUSEUjU08RudqKDPFI6x3I3DPRA0U6MJ0ixhyits3
+JPIRtU16s/EXE5CtTWu46Tb2oVydTwU68qtinsgouIOBoviPgyQOWgj8NDbXho4q1JP2xIc5UWR
/iA/RGgxYeS1dTba6LispV6u63OEv1/M80bQJt7kXPEL7bj8VMPIXxKI30EcFP+GxT6polnZjAMf
+mci7kOxN3KoGjLbNM65kME2Em2OspLaANM+bDRBw6UhG82SjYadIae1E3XBmmwowTLqeRsa19BJ
+j1eFlYo2a7bqtn919ZgV+q2MmfgaxcAkTvSbd8s30zWocqm1zYJOsT6o+Rh4wC4c+vAv0Iqu4DW
uwIXCYpYDiGr7yULvZW0++IpZjx/Ah9L8eQ27tnG1f1Cdo6H7RZqSBDkIjW7QFOVR7aJgmMofm5n
o2h5s61NAMYIHNGhUOYm/kGe4m3v31AwNYFMFZhiPZLeFvhOb9ZYgXrrNhnUd9JRWTRT3g0/6K/Q
TKMQj8H/GnosqDAvgZxR/iZJigl0UQKRyF6OzdrmSDb3Vm3eyEaNo2fxz+k9V8xmcijAhHwDNQCI
SMEQslps8256jypGoFBANZN8AVpM1h6yHogEgQ2NGlUFQu6aUzrRVdtJ5a4vcQPwXZmBTrhzbqhu
QlQqCr+zFNTJRiKc22JXIdCPwk5+kokmyZ96rYp+2HrRYiK3Uto7z3Mhq6BDX7kOgtVxH809suGX
sy8FKIBpkprFl4aBtL5YZf8XXkTFUXV5CWk+e1OaqXgB1dYJ9AHuJUKe64JIbX9oGHsi02KnnjFO
OMeTn8qh7Jm64ASimSHKK4AQ9TbLGi+y+4Nn2v/bXk0lUEUKhtuNYRTnGU+pOIqX3Cl9qx2kuKIx
RNi0T/38aQTfsxWCpWUSRfHUgeLySXheuSM/qUwklMmv7PjsB1oEvgmNScfi/mHCWNgx8MQDJ8YH
FoxqkNU2DEMIMWoajWUd0WOA1vdZhKjd+hwJgCcjq7lb0VjZm9gsOeREWXd08Ug5+hCeQDkTc+7U
KM2ZUdtIu1ZIBW4+TBi2/90yo+lIdo9Vzr3MUUvb4ds72d8HYRj7ysEJlg1+8ww0YPtsOqIG8pyH
e7JRExmfJhGJB/gFBYjQ9vRR0CcVR/14Cb34SCb63MheDWECGK76ly/4BWffAQVtwNWLADIYXr6t
u6g5uHVif/GY+QaV9fKptjz2ClVURGV6+0tRF8YexfSQPpmeugGiF5yIvRHdvs5s3iBoyK6ADER7
1UImZTbOxN/kSk0eh8h4j1B/m+cNNXSnumjOFrfjSy6gCBmjHvCtDAO+iSMhjmWZJG+V0qBx6T2b
1pA82l58Ii8ggcJ9yiCpTEO7KhWo6rrh2osR7yQjC48eKxwAW6TYz+dsfdgGdOga4yB7pbO279j+
LW+rnbDCDqrSsi0PVVTcimC4gT0a1OduBVqL5SxZ15Uyd3QQFBB23TEzKFbLCbIVRiKfV3wyIQNJ
roDarYrI5cf/L8MLcb0QE8ziMkEzwRgqcyaXWez/5Uu2Htp0oQTdOZjXJXPOXosQrz2CYpw3QAEi
0OPdetv2bhxCNCvIlHb7qUz8G01QU7VCHBBqSmfnZUWrl4F7E0UYrpbUxU7U0PowCm64PqnGWpuA
XKKxki1qBlDAKAUk1BxSQPS09mFSjQxy4mTuRmglknUeQw5y53VTciRblcvfs/Ma8iajCUXdLcJy
iNPr6F7gJumxrvM72OiUeSJbX6RHz1Lx6V2Ubu5amoZzQDZnQ45emSDqavovFi5xG+EZ9RFsP/aX
oAvuY9mzR98z8eKlcjZXntmcBmcEk4b2yib5flE+evegzq1H2Mp5UWSUyQoCBHkW7MGjtGYIq39F
4Vq3chvHB9nhIJ/TNH5tlCm/QliLb13Emw9Ku/GpW0E+13xESDJOON2OdnsTntoNQG1+C8FAvB08
ziBF3g6fCzb9tnsgr0IRr7lpYu6cOt30OdQd5p4f8/dDPdF/sH0Y/nH5sNX/YXtyQba2wY/c83Rw
7tSYhuvc2xanM4Fr1eHDRGT/Jbuqvy1mCCVVp7H2XsnUIRp6d6vDBwkPkQm5rwv+tvDBz5zxi19d
a6GQAtigvZ2Gb8QRL8lGXWqstu/bFXXJcWDe7Njqb1Vj9N1eGW38wKfPb45i6wRv78eoTdRLwK0e
IehxX0y+nTzwnoIk5R9XYTrIyQgfkQVto2ZKnGCNq0y5oyH9lGoa/G3Z2TmSCn0WrVHdWh86F+W2
TnNqevfcp1259wc/ui6NV+UxIuUdrogqcf6KclbuyVa6Li6H5FiX4gulLylVSXnNtAGo1KxFDHQC
Mp80MRpAcnhthrpamDrTwGu4kTirplUdQ1NUZz3dCSBkEKYc8WXAdKjgueyF3FR9bSNrw0TuXwJd
peD4vX+JE9lBBHh47sryULhufkcYtbhTbxqz7P7XYoyyIZ9nTBXsVQMs82IiN6BAfno8BG5a70QN
eYwtUs6gEwKRg55YViVRPG6gazFtFhv9A0Q2Dbu67aP1slWm15quFR7Chv8cco4UOjkDWOSeITZy
+LDJ/B9wug6VbON0bHTlntLVfL7lGbe+Eih3L4PqYIveP0inee1jIEOpiZJA4ZBNmNKe8KOORpYu
DpN1HN24zEwEhhhqAZxSPAaozx2g1oBbZ2qKB9lcK9OqM9VbwLL2JITzs9SuKEEZryIUB94E6aOJ
p/TRR1731NYHiK52EXCHsOdeCFR4KtZ50yNmBsRa70ygVI/L21IMQkUjwv49F9qPPKk/u5XvPiRP
vKdKPTlZ16aAMuBvH3iWT/NwCCt3X9tFsSbfOiy8R11H9iaUvb2lIU2gcnZEutTPjjbIlgG+zspN
2XXsbrugB267poUUA4ZGydk9lmj8oVObhmX2hhcQ1WENiD1qXTuRh5GNNKbrA8mixzhD5YfYHp6B
3fWPia8qSDSJLLdWVRI1Z2CbxgMb64ORyeYMfhMgfCx9YaExNeTX+uMo5yX/Nb3YcvMhc5QiZJAC
6ULE9UNkzK6RRpcXLfvdi5JsxES3NnJQzKAgFbPA5aFLPjWE+XDb9o5WA4ghNLK+ojQ0fpGJ+BKp
wDsF+sjFlUB1AOrk1GjXV+7Z3biiLtPjoWLR2rdFs0VREmbIiJwksly6AauTsYMGmEBp5D+2xtG/
BRrHJrJkRbymAYCWQMb/caNh6sRIoidThlshAgcSwvcrxeL+kpd1f6He0iw20OoVu0TkKIgEJLCw
sl/AH+BgEjX8POiGeobbaSVfCUxgYSccVYPC2XIEeHCuMjPQeWrj3NB4Xt7GmKIuTbX4bMDv0Mkt
1QdGRrovCk33Vw0oLiEb4yEKR6gqMNClgdRzzG46pfieWjnq7hfEiy8StYPoIQB0Gn1BExo3v4Xk
drphlcrWqUysA0748Qsud+EVWOQb1TI3DPqayJyAuyucDuDdSgE7TdxzUID/VI683SrXhhKutjm5
AVx6caX3fmChhLsPevZkeRYuwjEoFMCYPn2jCQ/KpFBbSvZt44PmTmjKnhjBdZTM6m6Z8N57qYGL
Xim7i3CZjw2wzyJgcFqaKel80GPqUioy4tqYrArGeiRcZHmWfvS+aZ0EPF2L8YNPrpeo3vOBbwfO
BdVo6pRxbzrFVavAUYPhYoN2Bz4RGpeivLcxSkX+y2+xibqyj6X/XRZed23Lorua44TrFI3rFAF2
twb1cTEi+6wbvJmLK+hngalPJ5SoR0Do1DGaeLwWJJCXASlzDW2P70e3fDRJv/ODCRIPidG89Dgt
QHAyHY5kA0ocksgOUsP5JLcZhE6vojUgkGQn0M0OOoDwA8HNZBsKnL5HqDXW+VjfgMAC+K/rs1Vr
e9nBZCHCitPzEu6gMAUq5+qTq+zrhwgIDSsNABpH8zD5iOVUoENBdjkfyjtqbYZNU8XmZpg8/IKD
MeVbvPeHdV26qPMznOKY5QZ/5oUfbcIyyRBhqN1nnkbWQ/WvNCCHFMDurQD0Ylv3FV7wAVj/NFw3
zXmO75Tuxhqh6+OMsHfs9mkx5bwGNW8GHd4j7mI74g+lJhbgxZ3HjfRfiyASp9TKUwAIUPMEBfFG
04b8fi2Jwgdwwa9f6SVFdlbE0yEJoNlkRgMuMVUIHSFEvcWERxP12sz6zu3GOQJ0EGztAHytVm+I
ByRN8V4sc2ttRcM3xG0lYChifDDXGR4eL2yQP2a3lgX2AXWBw7ow3XznN2YONEI0sD1Y3sNjYISn
vJ7MtesEr4GX9xrE/sN3PPOtqECR0FsG20PcM3sOE3GGnjDbFODD2WhRlnusmylu+juEHVAJx2oG
mApsqWHLszBQP9Cn7JgbYf42KUCMvNgVVzPJs0cTeWIVWzgzg9AEVSuFcykr037XtNDyuIT40Lnj
1edlknxZxMJulQ9eBd2HaEvP1MBXv8wsRPJYP2Hp4UjP1omemMtj9uO09q6Fe3N6sYFWKdtbkZ/e
VJmLG/WowU0XpSSij7amnrWHGihWlxd7JKPGaznkA865QGe19CUU+gtHspR1jVI4m3XhXRa5Tu+q
8EyNPwI4dKQuNJrBN2/O9kR7hMskqpDDcxXhfNqN6VtrylcqK21w3IbYnYD26lSGe9H17EwlqdSQ
vQrtYO2jJnRLtkL70gRqU+2j49avZB8bewg2AzbJ9Sbksey0bFL5/aYyg/aZlwxFngMECKEPa3yK
gbC+JEU5rXI9RBVycCoM0Ic2PFVIa4BiB9CMUTfUc4DcBlFYmm8XW2IW2aVEFQaYMv84kjEf3exS
OdMDZxxvT5OLnXqOicelUaOUGXG5bo3K+X4DEg5+ESkKXk0QJBYyqMF3g4aqo6mH7/4v3zfY7oMd
f81Du8JJAC1N5Wn31RdWsV/WLksS196ODJXNVDESTT1uMEV5AJJtvJLpXQPKpCt5SD8/zHZgqjbI
2Neb5VWLPywkjKNJQpgZr1/DyHJnZToo/OlM6zxAodpBYmD4/WI2vHQ7aJD1Yhry8Rsfk/rIR+g8
hWzoDkulIBUZQu739wQFyGmWJmgFer9XzJWHZAzC8l/b0ITv5RmgAH0AFSbNtmMv7Mv0dByJmMev
EGMERh8kHq6HZ68tcFdgXXOEDrp9jlVgn6mHu5Zb7yQiq2Djqg9kc8EnUe84/mRnn75I8KEhsLGm
QkxAys0twh/eaq61/FCdKQsJXXABfpJQJuFtrIIt4oH8BNUg/JlQtSbVbeaJo1ZZAwgpTk3PkWXJ
g91PyOgBxg811LgB3jDx7F2NytojpR1CP2eXeZbUUGlMM//T712mgmY3vT7YVN54RP2MiW9Pnp+K
Lz1qb3edX5T5tgVoRSJDf2VaSJrUpFPfzo7QLwPUkVxCO+rXpgC0k3wyDyJrq8lB8Bmvzf9cV9WB
2Aw12CypXiTznPaatew4V4TQEI+i41w+QkMc0I+zZjTAqv9y1mtpJ2BvV+DFXSkd4nazqXgykVyr
lFfeyERNXlb+1my5t6YhwHn5E/UGmb3zJXta2hC2AlOTp5M79JHNn7f+RdCHnNbIhkvjJ334y8dO
w9lV/2rcBgw9HkeeKwh/xNBVvE5TyV6nCvD8yPDUgYYeNKqgUaOSLQ1ZWIcAG42I5gIN8soNUzwN
Qwv1cIzIQ1UFtCLDO+M14ud18iPL5LrEG+qr6uWwi7IsO+KXq15Dlr2SAwhQcAezquDuFDfegyN3
SbJQMoWaCBhNJ8Npa8mojEUOJJIIja3vjPElbcoYpTAOwITLOA5BSd50f9GkYVR4t1P347ikdWmZ
FevR5CvgOMHTzNXwhGpEuY7TLPuprK8Mj7K/PDzQVmVYgXCSGxEg1UH8opgDpAAOKFu6oKVZxC5B
YJQCz9YMZSEaSN1TnReOVHFm8D2NqImosGsZOxqeTcPYHMB5j1qhNSV+WI/TeRs4uET8O29EtsVt
wIN3yRuNSRDtQaCNYpveaC5dqF6mP1LmqDzowfmUg+V+aAexRvmghYBZDekV7UP65ohHQIhQPJhZ
ZpdBp9h9lVVrsxH5sdND2yq9PYuCFDzpyMcnJee3OG/uNLLYV55Y/j4VYrrbkRNvpM3k17H1r54R
GX8Xfn1QfuF9K+tkXCNIauwCqFNjP/BdStAbH0aU6uERmiTjwUd4dFVNHPWDZPQUio9MHCemPIQP
FJzcTcIyf8O7rn0CirR7qizcEQqUtuWs2TYGsgU6dfqu6cR+NEPjIq0e0Sz/i2TpFwhOpm9pm/RI
vNTpDm+X5C1RyAMrQGhuPG/zzzGSmsChJ2+aG/6cA861Jrcsm7oN81E8TbNpMB76yDjzzHc2TCUP
3MvZBSyI7AIAMKIQLsG1yRBlSXXQPuC2wCN1nif/EMTQGS5LULwJoMKlxCUQGSRQs8FKbiBNMpy/
HJvdG8eKntwSIGffbIsrdDPtT1Iitk9DXpjvhzS7OJvaeRnGoS32ODmqjRzr9lma44CaBWUeTdto
noMBRb2h843mwA3YPIshCkEaF1Xuzc0Rh0ricguG0v6Vh3Z3jnqAXmkYd0bwGHJ3TaOk5v1rUoGq
QKEyDYmu/nW0k2zd4aFz+J115szFH9ufzC31WAUqvQRkElvULE1nKDqhPBKFmwgnAPNlQPjOn7ZF
ELarGIquV2qkW1VXhAL6dQy6xg3ZTPyDr5NuliEvmHcsbONIdvKgyQ9DlOZ8hYJuCN1m7Eseyx7k
24JLbacafHAfJmgY5hIknhBnG4EjbWW6jgpe3KKkszYGS9WXPI6Rl+Th354LIT/c1n4ESYRoXVF2
90kk3wanep30S5BY2EzdK4UsIEk+lVuyLRNgtj7iKVVcZrtpbkU2sCN4NdhZ8RaoY+rO4ya2zrbp
AgKtMk3NARdtiiotGvlxycfVQ4WS7LDKTrTGYVG21SXe67IB9QRADt8aYHJ2AsiMAw0jJPH78GvU
WNXBMI1yl1ld8k240S4d4vIzqC6mE4h/ca/S9pKr12gyqluipn3NU/ZUhQAfVh6Si6bRsScjc9kT
B2/AcSq4wO33Hxv1cFPuIGD1RCtN18HdsDRRzCHkpq0jSBynLTtpwpXvODchcAYOuBcbtHc7Brji
BcSN0VlCGnZvCyEfeeSZ64IV/cZEGeCaPhgcD59EnSPD60FxrLI6nFcmH688PYLcTLYJtMyYIoWx
POrzLTjhUJNDgmTkRfMtfk2oB47zjZ867abL7ejWZWZ9rsMw2iGDEn2uOgeKlJb7l1spnKh9++tY
B79ds6SuodeW4bimXXnIvtZCNhu/apttq0ngMl2Mx8wYHCN5Y0NlRTed04fvx4rmydWyeL4HAPlO
jssSmpz9+Ai19TyNPwVG8Hdm9MXzqBJ2HjtcjPxANN/Hpt2NgSe/gBKkPETBqGVXHeerqr/RfG+j
jhJ7gQcr6dvXqA4fXqea7wr6AWtRq31a8BaFN+qnC47LUzbmzYPINBNh/ZxCFzG4ujb3Dh98BM8T
6EqkQeGfaBxL882y0n4DSs+jaOr4rry+CzfBdFANEMjzaGoBzZyKvMWfJh4feDvV13JSny1ThM/t
WBSXErLba8Oy2a3x1U+KhlDDRY4/UwuRrCVgkmR2u5FIoOKDB+A/GsQlJPVf6rZaG456eNKX50m+
0EDKPjsO3P7Ulsz5NGUGOOZ7K/k1fGl50vxKO/NXBSWLz0jYxni+Tf6173h2alul9jWU9B5xh0+L
icT6NvQA5OlFqAA5KMhRfMfnUa6rPnIfdhijbq+wkL6VBsRqHb9ByZKPKnTVjvUTNX6f2OcCittl
EHbBimwoNEoQNa2qYzP4v/1A/V6DOw0UCYuNnNMwh9yv8i6LvZCDCa5xBuaFKq+faGIozR+qloCF
gT/gyHvgllMQrr4EDQoXOM81UZ/ZVhtkST91NbdWEoBe3Dzi/J5WQheTKeMAmEZ8z2uB7I7phZ/7
1vlpO6X5S60LvzQ+xx0DOztYoRERapqHajOAwaf8bPCoeZDdcot3JtScSSRawE1NaYZmYpugzyD6
mArrHupGxMZ0YQjwBbx03BW5geYQgT0X2UTyI9vcZEgaxxl38X3G2tk54zH+p0O/LwdU0gWOwJ1Y
DLeq6xEwdlGBBhYGdiyL5BmRlN+mZbI2oUntgUpkrezKABnvHx/WI0RuIky473gOguVQ/E1vad7h
Z1U5Kk3pDU6NgPYn0GFucqJhD9rIJ9OyVzSiVRUEPfao43i/SuagcTUQQADXcuLvUQbu7SUTxXFE
Qmnlubx5pkYhM7MuK2ArOjNrZ9tQH1Ivsx7kgKx6frQUnoAuSgyzdT7xbN1a2e8F2ZT+nUqIzltO
rMngNAXcu67U9IDz2K1N1L7aX8Hfq57z1sF91zOzn/GQrFEogNo8s32LcY7Aqyl7smIoF4EPTloI
lLeQHtfDBGm4NV7nznr+UpLSY66/tJWfb7MCBGwQpweGgr64jKZlCnrQsbDXcgxDlHIVf5kdzpr4
ZbPb5Gbshj93dkMEoduFrsIdVNtm3yIxP3l+9eQ3DBqHeFCgBBMJNFl6TzKWE7KvFiiS/9i4kNm+
DqKH5at2PyCo/MVpQQrZefEPG/V9ayc2nSsYpO1bJBuQQtpN/EP6xrkCle46btvgZFQmrhNmk9xD
y8B3TB3TPku2eOA4Yg01FKgfuSNYsHDjfs5LxE5D+aj1gCyQz6rBmC1QqVuZcg1FAfPZ/qUsZ/o7
tUEeIGJ3eAVzdrIL8OVah86UDzfmFWAHLu1u1xpDfmyMacDdwHlViQlwurQYohL9gPqN5G2OpiQc
jCERR3ntzISJCGi8YuH07zH+I88hB1DGTT3n4uoAqWokyrGKdnQuFtjR8iC0T1KPPFx75YZ8yDv1
cSz01HeOry7CM5asTpPVF8c2Q52YZ+AaWtXl1rRGsEXpYdWhyod61JjZiPNV2fZrW1TljYU2uL5V
jQJc158OiCgVGxZE9icoTL4ftjFoRZbZGOXf27Sbvnd93a8Gz7afWJI6T7kYo/sI5oHFZGt7VfEX
BLrGQ5v57pW5dvypyneV6VufkkEkn8p81+gB5FPV89h/apri7BrCf+KqtT4po5xHVu9anwqevRv9
mTOELV4nVEGUQE/VtvFZTtK7uwPiL6aIvvR93J181iPQqyeHMi1B9pI4O1QV/7A6390AZmk8UNP9
0/Si6Rt3DB2FGqIr2d1K/BR98N6uAlT9DWMw4EGG5Jn+0IqoMJ4BNt9YsWl9miIvpBGKN3Fz0XN/
PGlOjyycXz+ZCIFd1OTv+9Fj69bHASgCDu3NPNR1276prpjOEmzAmBqnN6cVDLQHvAGuHkMkPITo
35SVjGdRCLWOMjG9WQauLD6Lor3dGLjgQXUD9VVACJ1prPD3cZYQoYYShZ5/N26t+DXD2w/KPfVX
OxHldWlM4D3eDVEQ8bWNYjxE/6cdN6oELwtoFdILCwG4HtXEykZ87p+X2GJb3mJqBLGxV4xrB3wg
X+tAa05Y9fcB/I3bLunqEyTqjZeYl6905IqroVybrpvdQGBdA+AduSuasGLjBxRlzWcXn+vZDFGx
H+ozHPTSt2lo/z/KvmzJbVzL9ldOnOdmNAgCBNHRfR4kapYylbPTLwxn2uYIDuDMr7+LkMuys6rr
3I6oYBED6RRFkRt7r+HcTMAUNkhVnvqW/9jYoNyfEo0VLegg4zrTpQV/PrM1k4pDMYbkcoA5VDsI
gay6uzxSzWO3o1NyPJjda4D0y3P3l90qlZiajepHGHWdz6EHIwiDR0vovaq4705FgkKXilgCYhIJ
t9XclEMdgu2CnIUZdWOvRbk1+mwGEzvJT2wkCI6W+ZTAS0zA/WouEZhNZzQuJ42sbz5h9dmjcrsw
I0EDqycWJ9HKNIuuEcAYWmBUMTIse9Yl25B22UPh5dENy8kNaHTZg0RV8CFIG7GI8brcmT4+Rc1x
CtPPKAb4vI68+14Cvph3MCywKum8uCrQa4FPsTFNUPFBWA1H4DVY8gmaxTFcTLzqGBO5de1C3hLp
EoHHSletgGOEwfHced2A0foUWpT5cQJ1fsdyxCkWjQAgIfYue1k+EQjfpMLvKw4/BTNsJmZ98klB
43iZqCk71hDaO7QhZWsw6+t7DhnQZcZ58oW7zk6wgn0PVLfWtCrextlKNq8GAgq000F12QBOzCZ1
iL3reHe+qpde0ShtUvBtb3Xf3bDIk3QxELhld7Wn3RuAQRLQNJFuA2W5uwumGcQzlRXfT+5019oI
iYpQZttqmqAPMLNZAjzIUjtjt4bIYklZb8YRoqxXqotdwPYMf/1tNJNhzIzcUcHyIufw8/jL2Rit
Nx9GReKCwIci2fIK47VsFMUK5ei1gfBeBibencKhXF2hvWavgsTMZa5pWlHbbIG96JbwBwN9BtHi
Iu5j8uAijX/u7W7ntcmhZ0X53Iqp3gZhFm16L2CfPCmW1eDyL27YtD7ijvA4QUL2LhRaLyBBFK5d
ZOj8es5OmYyU2Xgq2UVV1O2uqatmFhUwg6bv2pznZkhp7K5dZpo5Za/t71ph+YdS9szrKGNYz8HL
RSwCAYoDBxGMLyIZVpuapwTxz9yWqda3sHJlG/hwNpemN083A4Wl8m0DD6OF6RPmkHi0KRZ2bvjr
KbyUqB0eZ29movkHzRma2qU7pF1fric1/bnD8j2fwofLOU1fNybQsuhvkRRRn6MSyQuAhr62DHFE
xwP+wJt22CAOyHZDNxZ3qP/IhV3F+itp9nbLq3dk6lrQ7nJ+60CvdG9BQQdcMtI9CaU/h/PJsLA7
9mqqPgW31tpolxjVksnzqm2DHPlV9eQX6W0zBc/fHMgbpOcWEVDVi96BSOWlbYYA5auW4yT5tsrG
hwaf4V40UXAqBsTLwprIKxSVsqWVC3Xi3jg8RFAYNf0jBTwkqhXbQgHMfkUIUNg5QlDt3uoaSXPz
fG/nN8HlqW/aEKb5HEf4pV1fEZe3QZFK+9DZ3uWwS59buOuSk+BY6jkmsKxuaTTjjKqbXQjoKvl8
dFmFbJJslpFV4LoZablp0nwPzMmTEZQz84M8i49WBNbmjC+6bq52AKbvQ/PaN+gkAl40e/KCDUQQ
l4o3NTm7ZZHdIJSEH5yAQAu+JwR/P/f6MVy64OgdP/RXGS1uigzqCPOgmZ+VQWgvzC4XEGeSvLsM
aDZYK8Vcewkse3oTB/zYORnNl2nVUGDnKroZeCXvtbCxismIfxktISvnFzyv8YzCaAbd3PtRgLqI
xqWnHNiq8HS0sr4YaZd+LkaYzaU5QCz3Ii73YdjMEQ6vQX+QxaqzYMeN9/8hmkVloTAibizLA0rc
hjqUJYAxNH1q1qc1e3GYtbBBkrgj5yPMZDNgmnlhLQXEZY5p5QAuYwZaK8n9xIsdUEhwZtZmt2Pj
eseyUgSoovKdqd6+D1tG7lMClVEvEWJjmmGk3bsIHKN5zGwcoLPXcJDJfAB17HsioeXdRdDZjdik
j00EjVQUStVc+jY9ZhMEDAv4SIxPIUpsNnQwCXStgqTsDlaAOM/swdtxDgYpTCQlFImXptOb51y0
1K5t16ZvNi0BOzNlGwrfH/Djim0Py+odfNIAZQEeGK46KOpcN6bv57QoAb6BDXa1ghLftCQtihyy
Jj/s065GaqZPw5CKJEAZmH7jvGY82EzTa4S7nTrv4dpPygZ4ckBwLKJCaGVO400Pm8rnAZAFm/TB
oweJnfsB+cJx7lYUjE/ESNAYm5slaN0bb/C6lVUCGhUHVr/TM78YnjNHMETZw0hrb80yh/jVoPlD
n/fWrRuJjWmB9cUffp8fCTj8mvlmMNRugChFXuabg+b56Xx+07rOF1Mar1VXwOpmzsjnsi2HBQCD
75hLNqZPMQIZj3mUMXAMFi0FmAriQfaiIxRtM3TduD2IVD/CwILvmzxnKAAl4490nolTf2lfsgLg
M0O0dJ5qxi8h6wTIT4rCPPRQG+jKAFRT7FwGcfiQJ12EFdXv7aaPyh2e0nrR2C7Gr/ODLkaA7Vju
1pmzA7UdxqeQQQhobg0ZvqfFnKzJJDhyJp1QuYE4Zwk4/pOCKKfpM5NlowafDEOzMn2DZ58KwPTO
TYPXW+E94QLldwNQFgj2rOeWVMCqDrgRTZOMkPnO3DEAtxSjUTa4kHXro/2oGAC0Y1P+UJjXEENE
2H+86s0r8/jrQuDjJETkPqCLTYw3D3JVkWMX0GwD5Coy80MCMfa+hiz7vGc2AWDRl74hJ8Mm7qPT
dfB/nftXUzxZDOuoTRUAMhKxe1uC7BKTelvGNrJcEIA89iTX67Qso/uWAaulZK4/RRq2JUNDv7GZ
DVQpOCIDgbybas/esKime9l7EJEh42vVeXDhhpIzlBOd+jHW1RMJ0/gtaeAx5uSyOhdBVx2zxNK+
GQgQORREja8OjB7WteMWYLckzfVIj9kEFovImumaVHuLz/bNJFSf87K5bURYhzAOeQJTFu45ef61
pqR5qaWb+FFQ1GfNGnszDBbZYz0AJbnI2odKoqCY5BQ6whE5JD3YkKyGAXgYN/2uDGE1Vc5stTgl
2HCnwlsKXDbTZzZZ/djkeI6A74MyXNvcQVQ6XOl41FDDihGA5xCnWSHJ+0f7Oj5xF4gwNx1OpAda
Rth4qlS0H+CG6eYbhpLWp4SW92MxBHclNJJxQ3uvpvs6q4H04yfK9L01ZcGdG483UVKRdw2tvFvX
IfLMlw9BoMNnCCVVJyqx1jWrfxu5AR/FGb4jvdP7GemnQ9OTbxH4nw8sGJFyqeWwSSzSPLmWBF83
Ve9/MUG5bDZKJcihI893HDMP7NseqYy8C6B6MDfNgNOP5Jgp+WKRBKZ4wTCuCCJ4sJUJf1CdEifo
y9/Xk2APk8j5g1t1Z4fgfiyNUhSBUdcWprgRnG+8tF5ASy4CfgwbZifRkerAgyDuwPwPA6ZpppjJ
HW8BlTBt6HsU+9ABYLRyoZYMUs0g0mgt+zx/bFBHP4QUebw0FeqxchV7SOylGTM9KqFQ+ZZJdjR9
FonGFVU6QokP86+HX842us7DBLsLp1WPdtJ2D3GyQtyYHruoXkNabNypeUGPmy09mn7TBCQBj1w1
gCEM/k23qOas3lDTzsdzsl3CnocdbQu488uImFOCl3btOXcAiVVb02eOG02aUMwZQ9POZBHvOVDd
5jSmKxpmITzYNvjllAMMVlkBJPxKINRpUKAiEGV3YwP0Zotl4lcnh3xd178L0jbLfASQJWQALU1x
YK/DyNZPk5N+sYCR+lrW9QHpz+6TO1RqBcksfUS9sYHUQHIOXCw4J2YDjFqlzSu03jJosLxyIpPt
WKJyZppxHa0TZPWeu7phAKaCv5bM06CO+amPRQbw4chPHm/CpZkPmimd/damGwt0sjsg/b+afl3C
bTShOVnbdoLFfj4AJlNP3Q5eFz/2+NwHecRuB1XAfzfK53nmLISzU1ZRiLTM+aw6hydGkgxQzvuZ
BQNLPoJM27XdvzXgYB5NT5sA6JO7ZXhUTeEsZJk150I07IBVjesnqdu+vQoR1G8NUZ6PlQ5FKFoA
lZuBTG6GWS0BTtXWE0QuvU1GG8C0pwaJysQ75GNzOyJHfjYbHil29tLKt0VTIl//Rz9+ZQ7C1T7a
XvuQQq6g+9qxZafpqczGV0Pry7LwJSlcfkdRU7yVlg0V3ZnWJ/u2BIm8o3vVTfwlo6+mm6labDPq
9ivTnI9WInPvsArTtxWY+78cLfD372XV62NKp1de2vVTJro10NrV61AmsExIO7q2Mlm+9nlzgDhC
CJlqBry7DqE/Mfcntd0shYPKtTkc1GakanF4lXjtL4cDR3+A8EL4ONk1omIkDgpLQLOEpJt0dMJX
T8sDyzh5qBUtb/K4AiN57u9ap/BrJxj2lujZp/rN9Coxqr1EAsA3zTgQoADIyrmZcF9DSQWaYiaj
CUdN75SUIyR5camXiFm8kxqnzTWXaWZoQTZ8GsF4sNmiKrwSOpH07EIp6ABsz4uo2EyGSLry4DH9
UudM3+W81nemK0BXNXdNogwWYPwAxtSCnCD6sThIHoHFYHazKcBD265ff+kzE39pX3ZNL1ep9pbe
KIoDr6dFwUCokJNL36PWJ/0YvydO5S1jVNxvQsgjHQMFQgCpFX+tbQjqt5q+F4EYFxJFvztXNQ2A
QnW0AfnKemzcJWy+NMDCPLkDWi7EChBwoixr+BcFEcUxDvmnlCCfk6CQB4BGtGmlrZ4oie+hiFe+
SQ+K90Ekx3NeVO4hdSFDaQZwt0QA3n4RQ6bBNpv5Q4hR75IGV8FMyFL6KpjwHvCH6F2MH+U6qTvr
U2O3lzOooHaXQafGExygISAbVBqcWH0j8OTdAIYP4jyHxdlmLFFUdFWZwVdmbvMQ5cJLe0QVdePM
7UsUCH8zANIHMPPaygN/K5im256o7BbcKRsRJMoI1wFAJbLbJGjthc66HwMsLafbbB74cIQZCAOB
gVLbEKBD5cGcyosb29fQnNhl1H4aLct9tYGh96F6g4QUijYvDCgbJ27Fa9uXepP0RbyJlSdeuxE5
QVi3PWsIJO91I4lv+lk1fCqbILyvqzy7AfnAXehyBC/NsvotcZi1BeFtXPZeZT9aQtITC9JX0woa
PjwQwKHmIbMpHXnE5Se3VuPYjzlE9xdFIuEKhpfkrqXeOD8dh5PdCXlwPUDc59ZFbxKUARhSgddw
af4+j3GrP8Hi9KUep+Zm6GO2jWeeCgGZ55ONW3ihdNcf6dxEGSxoJGQm4NUKcn8AhPXcDYhFvUKq
qtqa5tB7d5Er9Boubd1GGSaNwfRDcXWJpXt/6JTdF5u4AP3QheYo0GdYagTlISfAAxGk5+57cK8g
/y+KE5bm9g5LabZtq6C+wTO4XAG9mT1yF36wrjMFn+vEOgkJaPJCj5usLOtzNiIFCgogiJFdoM9K
euWxL9Pan5wxfgtcgfgmnl4tz/4Re4d14pznqzCG4EsVkQ10CK7LdRMm1XgsOfB3xYDrOwwg1LsZ
7t5513U83Hp9plF0zpuFTVvrrqED2wUSDFIJYMELdYFC97TzlkDlVwFNA9V09thCnX9F4bFw1Fao
ji2d5CqJlHiUWZEvhlk89vsAGeVvUkfFglouVvYRAFhDaT1nYWA9g/vX7YsMN5FpwrkGWoZ94qxN
M3VaaL/HbbVG3iRbUpL1K0t68WtieV9UlQTnpJPTWST5V4ey5DVpmmolkGPb4q2BJqpEolPJC8WN
DF/7iS3N0bIvvQVUwvpTK/L2cRA/5jfaaTZDmZK1Odwm2W2Fl85D3msK0RQUzdz7EQnH+6jr2H0H
Yxmrq92jaVVhAZrMBJFo07RazBg85uGF1UU7c9TQC+iZMw+PhT/OgXhd+lYDifOxFuxy8gFuDVpV
axpFkIpj06dk6sfPJM750nWL7ggFQXKf/dE/zv3ez/55fuAF4+cBaPfl0Iw/5rf4JWfwRtojWNf+
0DXwJWMeNLed3npO8BZZRpxFh3z+TuDOd4+y/3RudTU+l4i45t4CIkm3Y+Bdvrdh7G7sHL9hDvWY
l9YjKQhoFBgAYo/PeQINVuq8UFsHx6SNQUiam3EZAPsFzRw4f6OpJegA/8tBrRPMes44tTmIt26B
t0j5Vweh5OE+BLbY5t5obToeQf8qUdZtV4XOsscL8HMp6DoekvYblE+fynZQL20SQ3QhTbOTKuLp
kGQsWdcpjZ/kUMULB4X+b6mTLdrSslY8j1AisQSHejU2vOncI8BdIKWBYrIcaeYeZairyjfDZG5b
RADKD8BdzKi7lshv3U+6B58UAM83Ng4rAtgJFG3TGw0k4qu2YE3Vqn44lzzPto7DB2Dsa/umL3q6
kEFy52W5vlXCCXdQtLe3BTKpt1DGjvyodOmn1IaVFBnr772NAq9QxfuY4MCA0vYBJS48IZBEXtgt
tIjGOvSipciG5YRnE0yo5mYqoIFXtTC36Ls7TnVxB90/wtu7OM26OwcmrOc8CLH0mltzf0Jgp+NU
DYI0d8uIpx/B1NOPNWu2EI+pzpeuCfhuC5CunRmMPPjzAWQlfDPKRI6FJAm/m0EXvJfHr2YAZq0a
J1CHoAl2UBFtniM777e1lYhZ2wUmR30NNkQzfcnhawuFEDvYY2HB7hlWxKZfTgruBkOYAa/I0h1A
FlDuaYbHS76JEEYOikw/mmXTXZqXbFXkoVI3T+Ye1G2GvvcdHgT7jIz2MaGNXKV0sB4aF5EIq2zw
9BX1XQeCiaXED41p/Vl6cI6wo+Ib7KeLRe1h5RwxBxIXtv1idZZzP1Ndjqa/aMvx89i6LzJnfC3q
XvljJrH4SdzPLbwbYFcWpFjzd3Ldw8XkgPBXQ/gdPyKHeOODbEK2YBah90NCYPeeSyh406Y72ND6
Aqlk3m1mueVRgV7eZFa76Irg1dSsriWsXzDaZiQlpPFBWG2Xpnmd/aFCZppqnuzQ5NfJv1TYaF1B
dzKpl4btZghtZQdV5bmCjqS4VVv+AN7jhf9mhsOib+HJPlPf8nmON8/pbQXDYXdIl8jKONMiilx5
MpuqgTewlYphhbV1cEqIxrDZbW1R7yCYff6l77LbsP4eWfl09/FkCGgZaA55uDTnzsqxP3XJypr1
+x0I7cBZtfpmRPvNZmrg5K69CEQGR14E/k1/5cWrIk7ym+vUPoKVT5kn7s6czBygHGRzRcbLtemj
NUMSVUFKHvx+F9zH+RLgRxUgDsJKUziV/EEaNCMss6bYv47/chCUmPmy8GoGbmDrIL6ug0NJInVm
kvEFqCXdm2uXJweqF8+Wi8LLCJmsLdOt88TL9GwmNKB1Ljw8uM9BriBc4wWWX3ffQ7umK+qk3nrQ
FGW+hMDg2Z32BCC1vWnyiHlLWybfy2pMF2WcOE8DydOTaQb4yTzawx3SPqDKwlrLt+M8ep3CoF5A
Ecq9EU4PBcbYvgnAGXvtdemuG0rUxjTTrkeVBJEPCWBPerm48EIJ06K+XGpzWVkOshSyY8EunhI+
62V4bDnJ2YTItPG3cxtafcNog7echxlsKwKxdFMbmP65z2xsUWW3YZKO62iQweI6YI5AaJvusQK9
N/1Bk/NFq/Nx3WHFc+NyvgdxxN4Pc8t0mb1JwalIFb5pxGpobmIkTm9Ms1eJtStRDzL9lxk/B3Fl
6Bo+ipBy/9ln9sxkPOtSX+YQlr/2mb2shp2rhT/EhzVAvnAhzroxSEoSQNp4gbQcYJgiX0hXxicD
vrwMgLFKdyg/3s2kSu6bEZwmXXGWAFIroXnyz3/857/++334r/BbcS5QWS/yf+StOhdwGK//559U
/PMfqCfO3buv//NP7ngu8sSSUGpDdFx4wsX4+5f7OA8x2/6PqcxJqXlWI5MBngtgLwLPwhFRNU1v
ZyH1Byy67qI0VX7FaLHTqoj2lgO92grLx9aGNKtJbbEadnZ9MWyCootuojiLbpCWuiFh+72nCT/m
ddttId7rAfpW9Hj/Aa/rDsq68YCqWf/9Z3L5X3wm2/EcyjmjnFDv988UT3as6VTWa6Bw2bJh3gop
FLXXGXeOdVF4e3hbLwd4ZxwbcASObcZ/bCTck5YOj3ZEcCz/lTWcJ0RhZ13H9GTFRzXLAMSjPF43
XstXkwutDQoWL5EQpU0hhB1ByAa5+KxdmF0AfgYk+rGB2DJW2PDdJhIQz7myjWJWeOy5wvMkyfZd
2VbLOGxPvHP41hQG66wWfksLBKCaFfd1CvKsTo9z8XolKQyri9zBa6cWyyho+vmjQmaDWHRvBUJB
xASEk0g50U1q2ZAPgFgnHKL78EzbKblsdBu923j+Lv7+a3Ccv/gaKGX4z/M8/O/D19BCDwnAZSRg
U1yuwU8VOPMQzQQnG8bOu+6dTt2nSGgLdUFq3UjGgr3Vese47lEIbgc8/idvNw22tQOh8G0qKLCY
82b4udc2EBCoSCVWnMIZFqgmvPHa5AhhjuSY6PERT6XkhGpHC6SRjhZNbm/w9RYQCKnu/v7Tun/x
aW3Xs4mA7DKn1CW/33RMRaKF8rle97CZX+oQWbdWih7hqJeuw8OYB5DUker7GEZ3Y77hyqmOSYWn
8Ig7wUIdb5cA9xVp8Nq12PVWoW4m1+3wDG6LXQ2Rj6Ar8mWo3HYDzRWJOsrwIpIM+uVQMlvmhdbL
qevkRjoq8WMoW64SwCsP2byhDtJjDup+yxEkzH0/b7BEkmtRYLEYF+XJbAoEgievBHFpGme90xJi
xn0Dct04ov6p0/sQSoii97ozZG9mq8km9QsXMnsuIPa+m0/PNoVfQzwV5V4z2u3cyII2jFvEN0Up
3FVewRY0RQ3739xpzP7znQZHgPmio7ZJGKe/X/sy6qaJQQ1oPfUwmpird2Ti/TZy3fVYyGwpa3vY
CBdEHHso3xvhdbexA3i1661BtFIvOWiHflXAE6kuxZfSKRx4qSIlQjpysiasRcB39dY98jSSV/VC
BHCnsci46+SZxAGDJq3cOfCY2aG2A5ntlrR7BwvDqiucLYcX+LICMNjhcjUWLhRmM4VLYzG/0m6+
7Ybo/f9+K+KpJwTQujYuivxwOSAj05VlqfQakA/8AdDi1qr9krIK1XQKweWMeMcwCJNbO8jsJdDZ
3saTXvIA8i7crCFnGpJ8a6SfmrKKtkKZkMh1j7WU7Wqa8nLZo7xYlW7xxGEWtYD6d+gDeeWH+fjW
CEK3QMdD5wa33B6J1jEenb1wijuZoSIFgn+iF4WEtIaTZojdWvtkEG7IAdWbqobeT50BzBBQEEFg
xnOGAdhneHJCztnoyc2baoCbJFAtp7gcnD2qfNYKMOh0ISsLLDdqj5uiL9uVAgtw1YrRu0e137uf
klUNPH+FBPqhQ43lBNGScvn3F5+zP9+L3Ga2jQTc/NxzPrxQZZmMAMjALp2i1M75oO5FqL+qAdjo
uC3xtI6wIGZI5pyQRCI7JyAHnbF2WwvOFqqd4jPX3SPSK8dYSVRBYwU/EEm3pHf7LTj1CcLL6hPs
VlIf77PJj4fXhDLnIcePtMvZmyp4fEpDcuZI1fijB6AM3kEvus3EvstEgjxQCXOKsEIlrmTQDJtC
YPi9YOmGFd796o0N6YCktq6PIrXrozeG8jDl3UOEqtMR1uG+SBh0WgKVosiIDeymYcIjHER6FJoM
f385zeX6EJ8I5hLH48LzBB5Uv/+0o0K1FTSc8dNuXLmNezgWtMCRtm01Ye1RqZe4sr4NXvVa9Hay
cViCK9yJZl1lcy0D3zHt5SNSGXgkFxX18+I5zJJNq6YOMVYOH3kcj2qshgEWW9Uc+niB1sEn5Qh7
UUzVcrIA/nfsIcLbehbYbwb3tkrrU+MAYqNDG98qwEOxTg5//8H5/Hb87YMLxGW2wx2JpYEgHwMz
/JqKcuhwH7kTX9twnTpAFd9BCgK661UcrxusPZdpL7tlPfYQ1S3x+0wA0lkiOE/9agBbAlht5yEd
HyekwjagV6htEwJjnfZk0SNjDv2+DOIYtIfim0zTNTQf1oOAYF6F1d/NaA3rhEPeiYUxX8P0Cm48
eJ42Zcgq5FIgCyLl+I5/kL4ME4XQNBxbcXXeay3uoDVjgc41ZmtQCLpVZPX5g+ILOotf5R5Xe4Y1
ZZ/INRS3QampolUwFKjQDdqBPlQCDU5Pdj54jY8aibE9sjNs31RCb//+Gnt/ChQhQOsK83N1OR49
82/5l+B3TiomSKtnsBOERg8493AzJfLktgitAqyAlqaJyMSeFiyx5AkJYHaigApgFmyF6GyLil2z
CXidAUCY96tLH5jaqxLR4zLmSX6XU8AeAou3ayfr8jvThxIrElkFHsuenIJTa7cq8i0G7d+kQPXG
bfPpnErg9BB3kncW7kFAJQtddewsM6fzUbOJgESFVhppiNx3vZZ7s9cO023qucnm2k+R0wN9a543
uvV32rH+dsQrZAHxC/WAJAlfN8qSe9QbmlPE4W+R86l7zsP2rWjqdKd70PjOWELg/RUjUV7aY7uy
nEQ8j10HXjrwn1utAvEMWRIU9TsKS6VoKI4oHD97mjibkOfJMrPEsM9R04ILeFacYCK7L6Vn70TZ
FScAdtN0g28JDkszw9qNGlR0EcTa/+ahYjt/WvUIikyPLThBMYM63ofQFBTF0nJcFa/HkUXAOSG7
1VTZC+ADGqoAKFOOeK+/utWTgyrPF+mqCUoVOtiVyPw+WrAhrB1Hf2EobcN1hJITVbAWHkq+DZII
YlFFDYRkJeBdC4+LVyT2HkcdwjItq/BNz5UGL52g2Grzz24UA1ZBaPgYNqifCUuWB5s3KPK65UME
4gNTcQV9cLSwyis20m7A9e0LfYtgc921wLYD9sfiFQTrybKcGUVw6ACvyYLLfALdNhsuFo8ApThP
cwvLpfQEY7OXsbLiR+jRvnkDQJCXVm+3qzqFGZFpWkMnD5C3Shem2Xt5f1cp+KTno3OWThgEiIq+
cNjk3YbKQQtVEr1wtIxRg7NQqJ+BKQadwrMey5IoAZnQQFRkCQ2CboKzXEvXkD3w7qCFVC0zwbvP
FgwNG9zX31sr8N3U8t7glWwDUFOKh6SurVWK1/mxCZwILx9AxQSofh8OV+lsoYLDo6SVb6xGlc5T
QbZVtWshQRsjpZXm4VnHsbtGyTg4ujIPd7RN830/yeGAZ7rYQF2hvalE5644tA/u8FvPfKduy6eM
g4iu2rF4rVj5HpFkfEd6cofbAXLnLf54C0t/fNDMt6GG9i1wq3uwPPUR/mVvqo4yBXRaPOxjWw97
s5f+3BtCAOz+/glnu3+60z0bZUaEg4B02FKyD8uS3I0gmcdIsEL9q/d5xFEYisGrNDSSC8GkjpFq
cREl4WZxBulnarSggXZvpvTuGO2qynusZ9Gg66aam1I69T4Ym8W138gKAQ3/Y65pUvBCqssc077O
7sskWqKM1vgfBkgJl3VwPUa/mTHF3c/NVcfkQ19mhXRfto+dAR0raGD6NqdfsoAmWw1ty3WXjIgS
yubsURrcWyLTNy6rCbTS0M/hCLl0FABmTh8ON+WIl1yY25CpKfT4te+c/WDnFKky3FPvkRMWG7MI
N5u+dcHfNLtqjp3KmtbQ8MMaHbp65T6uEVvN0lQwLIMRK8sCP6UC4PIU+hfAukHeYuoBKIeUEBYP
I1Z49ToHf3MRhONzQWV+7GaWa9AUFkTGm4NqhwblL3Q1NjR9IQGN90Vp0003MglkmLOF7yf9HMRg
paWkss9YAdbbGumFnaMr+7ZL0tC3CB40VdJ+Qe2+3lYxeSadcLEyJLB8BO7TRQYN7+esgXRKFMag
vs3oNKUfvbZgX1DoI37QN+G2ixLUHJ3iKQoRngrGgXTr0yZZDbCwXxgHkauNSBGKAaw2QeuDPW/M
yMVrxLS7DPqJ0PfYmgFbT4BCqRxpMFx0OIc4sJYcXKe8ibwYICu/S7NcrhvYi6I051VIWKsMuHci
bNgZla4lDpddG54ju6QV60klGHHT0juY4V/mmN0sjYPIdwZAwQYGC03TyQdk3v7+V/nn149nO9SG
L4znCNdFYPt73IF3ZUzrkMA7g5NpZQPueWuD0sQWLhTWSU69JRjAg/9RtilYOTSg66xy2i3UCIKD
2aTWCESNZSFgiOFOhiooQmOzC/WHKFuUdCj20Kcs9qbT7A2kwBOYCz9j2QarsvpoNgD7w1XbCR9I
MusEBpw+E62Vj3TlcLZBudyYC/Gfv6Ufa5OOfC/KUUMLufnQ/NcjLDML9d/zMT/n/H7Evzbfipsv
6lv9t5NO8bsu6uJ783HWb2fGv/7jr/O/NF9+a6zyBj+Ju/abHu+/1W3W/JFGnWf+/w7+45s5y+NY
fvt/zJ3HcuRIuqXfpfYoAxzKsegNgNARlEmVG1hKaOnQT38/sOveqamZa2OzGZtFZ1cmk2QSgXD8
4pzv/OuPH/VQkej79CtO6+qPvz60jV23F/y/prTbl//rY9tP+a8/+HG7OP32z0/49U31//rDcv50
mRRL1xaUnZa+zaGmX58f0f/UuaENji/OenzutEqMffqETzL/tKXtGUzhHNswHZeJgKqHzw8Zf+o2
FbCnu/SqHp3rH//5c/81Pv73C/bfjJPFNlv4H22LKxDWe9RThufyK0XWNqr5W0ldE2Mq5qIi5pGh
QL0ztLRA3MCTbYVSXueoHolq+TbgB7h97jkmM+5Wf1CLTuIKZwF/YVue75ZCqX2Em6ELW+qzS2E4
zTFPJ+8yQewBybaWzrkilvah6IlWZcYkn1o3Tu8bGaepr1sum6zRnAlUGuarFY/DafEy7dsce9Hz
zB3/KFqWIEHR6AwK2i6eXipLQ1QOVuDLMsr+Yer7LdGy8UJJstmKb8TOUJ0oeSIWu2c341YvVEHp
KaMfO5paLyjtV8ZHcad9G2KHvOFJOifGghzzTS+8q61kd8qs2n0p2bMyWV+RcauKPbU/JG6LhK9M
zsJF0o/pJY+GIBoiBQhgmmENC4S7DFqS5pfn0qjBLJG/u0k2oSqwX2YWfleH1ILEV6kBHRDZ49Dj
DdSs3C/i1maphZzkUdTF+FbahnYwnJRQFWfR7KAbLO0plxZOuE7o711W9bst7BqJoM42C3n/Oy5d
8NFNMdS7mjQWEMO9DgmlgFV3XoFGf1Xx3H3wkeKnIqXNV/HiPbSxQKZutHNM1ohWnzM5AtaZqjr3
3ZpqxEwVu3ev9xCtLZaT4hehS/CndNbeMjuzj7nWJFfaouho4e17NpBC7yLPtH70Wuy+DY7oip2C
fw60Sma3tC3c97Y384tRRcWH0XbyHQB23/GiQmw0WrPdJ+SSPpEaXPzqhb0e4ok0nUr2Y+2jw0UB
poggPUtB8N1QtGNQDDAjUpOortTibl6RuASDnUU8/GKMZg2RcxZlQ+YACilcv7KU/aQ7i/kKtxzZ
g3K4FNhA2r0uo+iOshggLOWB1aH3HGFVLXEMR1/kNgRqYzH2er9md4UHM8iHlRzf67OdvaJ0Gn8m
vdPQYY94P/xxEvO+Kgftd58zjO076V7jrEwyWIO6cZtkml97tAJItixLg5uU0M5AvK5c2imj1W+9
pYOYY9mxb5Tj0WOuMY/5dmmcgHKZ8YDNUuu6ufOuVt/BtPJEXPanHOWEd8DqWqZhjuIGLabbFKe8
Em11yFUVd/5gLt731egYmrS209wPLfuiuo/GkZunMKyjkRG5HbZ9YyGGEx7iop4KBiCLigiN1lpt
SO/hK29v4QIsnqSP+epZzFoGFSMu9hSrqMvKtVK4KVauk7HUy51m1xOBRUm8BIpU+8Yn7d0mA1uv
OXe0LjGpqKatH5N9Xt91s4amUJej2d397aD+6zz8n9ZphvfP889iaGOZpuk4FOO2zfH89/OvYP2K
DWghz2pcyjCXBpZNM5Ffy6qbj2mWkqMtclBcyziPX0wFFMdNJu0OZoQ81HrDtS+y7TraU/Qrn+vi
XAJuf4gY4D5RI1VI0nprOSg3ac6GMWCWwx8d5F76EaVZ9mJIyie/j50IYl7aB5E0rFOHau5jmm0m
qUy+w1xZ2kVZiFoCePXGW0XS9IisNNLxQOoFLWPvpEGcRyM59AWT2KFJfxTUfYgGunrMGaiSr+BX
XtcctCzqnwusNry3PfoevYmjW+tq7cNMuIMvzKp+akfV4tYokfswQqAHzWMIN0xOQeo303iUq6Y/
98KQTOfborwoEY1o8Zgy2/7YTd3eIautoShNR0bzRR/B2JDdt9QZ5LoTamrOCdZfprpT81WUotjJ
wmp/Iksw/bhL69qvG1WePC/D3lfwTsLiYaP09aI9Zf0ENXPYAjGdoWbnYTLorMIiYa3ppu5yjbwk
viqi2N/yZIgcXwxD/FrRfu6HCc2z73ikQqAeYJ24LuRrp336YCkjfzeHOeZM4QTYF6OWfcGhL0+E
AhFeuqFgRo6QuG/hGsp2FzPKUbT5r+1S4G9aWCI8FtksdoNl2zu3mRiX5wipopmCEZoFArI6DVhu
tN+RFUJZ4bXC8eUhZ/ip5k1b2SUOQkCxvvLaVte0NdBykmv3vmg0Mi4mpN+o/EAaxb3+FFmWd8zi
9YdXzSAAABKQzQg/+r1NRFdiWHR/JZAI2TeNYK7idQh7WBGQ0hH7AWTsK7/hs9lsZPFzXln8XGPi
PkPtGo96wqLEiu3hh22q6k53qjc1cO5b6+w+12DqdiAU60etAcikF8heWSc3oZBuc+/E+GyaQjFy
ndlWBeusBk4e8lYc0Wjfc+FERE7pApJGlC5X0rt5GFmSI09Tg3XElDI9FzOanrWuGcMpjMleVpG8
J4xiL7h1zt0o3TBlEb1jANaeh0qfjua2tKrXxQyFrhh0xZm1E4aIr44tkiB1lPyC8ESrQnte5MWC
8X1OYz07zoXZXWZCz4Oic0qCWYUZzi1mLZEZyEegYz4gvpwe7ZJOSoGSCdamtHijZva609YVnxAD
osDGrLmLLDc9ZDbDoEwoJt1eqhoaoqWImavY/b4ZV4a/5lj/H5oSNpXbLP1vtRspvEJ4Lhtby7F0
T5j/2Bvl2/MpHvpuJ6wRnIFI0+jdiJwBBFIpaXEXDpwA3EAPeYvcdwvDxGNJVtne9ZooSIVR7nV4
MniGeR3yuXSetE0jzTUZrpmDd1+3yu6Qkq4SgsUS+z4vhmPbxytYKaM6MamHANtW4mAkCHX9mByb
MOvS7FHpeL1ad5ZkQiNz01Wsdshl6hODHXod8sTONpjJQK6Le1hknwaUbPNBU4v2NDbW8huyNipw
k1bGcrN6NxlIvhAPppd+8dDEaasXzo3b77Ic5pZmTd7Plj7Xr03Jq9Q6+Pd01lpErA+pD9HEvveW
6k033SGMtg6Z6ByikmWZZn5TcvYW3HWMn4wiLDVMvk3mQvVNUwNnb6KezUywBNvKM8k32NdLRdQu
xig0ZAvNoGwASdgQOUcWaqolxFiKiMF7nhi72nWZkOK2CxJipR7MaBhDMYzxIXMzGC4K7MHkROYO
IGvtr06lX+yWkDTV1OreGMF8Ngx4grrCULLKSO01d9Ef6xHKCE923g6xRY+fZXubauMBlYAE4lUV
YaotTehGklm9Yc2hG1dfTS2/I4S4OzUq4qEbJ58kN+HHJPR8X6y12pc25/5qNa1f8cqGegE4eeS8
ghIwxSFLCkKFku07rCuZgShVROAlCV9L7xo2kNaAHEzvD1oxlEdjRH9OTW/tHFYYH13d2B9skzdg
VGt9iaPOI7XIWq65lxMNwWuv3xj3LY5v1N2Exc61Xwd4as3ZJMM1tLVxvqABgZQ6GPLddr3pmMcG
zoVJWh9QFKg2xKhjMLfrj1nAa/NVVo5bIZWlB6Pqlyct9/jDbo7ehwVegr9oCQ/e0XFJlUR7iLHS
Nr7WQAwe6zwl1Y/xYlg4xAbyJkK/7gOUts5TNLGCT4vpbE4iZkee28i/c0/e9Fkrj8swQMdsEv1p
KtvkxsRHP7XR2DwsLRjHqS7j36s5UsTjqejuaK6KL3qkV0SLMHrJ8Bd8EJkUX7PFnC7AF4ibjRYW
DMQ1xHd6vc73TJTz2tdsMRwbj+RatRoWPkUzk4FVEDpNYWefMGQuDOr7aYu9Mc8O3tznocjUoc8w
sU/alD6PpkM/sXYLRSbqiiX0ogrpfdk693mvu3NQFFCU2KZPYM4mc/plYrG/TZVVXWJMdA/NKCvc
HSaOvy7rh3cM/8Wj5iTFW7TWmeZXDMlvM+FQp9pI5z0DjpEOI3LT35K241GbVu1B9hRQmWNzTowE
SrkAAn41ZbIJHc3kUV8zsXLyIvM6ajj8zlsNE/nAZrVb4w3xD4OonBcg9v1ejorn7ShKokoMe6TV
dLnKFZKlpqGPse0BSXMSP3pOMh0WAh8wlqVudbU10Z4xClHfzRLtWyk6RIJznicPE16uB2KEq0CL
HPPRLZS2V1XmPpLXVv7SkTi6wZL0fNtoXKb3rPS8Q8/t/F44NQFRTiaN9mzRq/zULKf/MU6pdkxB
ZX/N45k7qiCXzwzquZvuCiLQNX7OWl1F3lsHPIX6XvPIt8yG1iQifau9KIAow1gsF7dmq80oIiji
oFj6PBbahzwX3g0ok/iZSW2CS0CJ18Vrc+g/6z7vswZ0PDMhfrnTUUMUzTfqQKrFFj150LGcILFx
KyfnyVaguiS8VcI3qTfzeNQu41aEkmjVPdRmY74LPNIXaytWG6VHuEst+I2ATMKEYvRVH+IPbytx
bXyfd91W9i7FjLurT7nwJOQNT7Bp9AdC2jc0rLm+6lnV7GjqqaSdragex0K7s7ZCG2gEJfdWfGf/
rsOHbD4W3UrzahNMRtp5GQ7bg7XdHrGl1Po9mdg8d+chb46UC3XG68+DWdse0f0cYULeHtsdK7tw
2B7lY2dtT/XtAW9gUgmYYOaPcnv8l8jDwmUrCdi1m2G5lQkFg8qAR0p3ybYionZ13l5bYWEuUwSs
Yis3FtfBoraVIFnZWDuCMmAEpJYZWlupInDIHem0m3O2FTLQSWU4Z3EBmUdsuygKnnYrffStCCq3
cijzkPS5E8SVRK94Sg9b4bTikr0UiX1pGN8WaKmosEqj1/yp/QzRofQqKscFtuQipWXIstyZW5GW
OHYTrlvhFreUcMZWzDVbWWfRiT+r3CbRsGzfSB+CfbeVgaTJrsj+KA1jq3efi61cXLBgPrVbCQl7
iWqSbrzdDVuJSebogL63RVayFaAxlSgoUmrSdCtPub/1vRXrDEvmyTRpVQx7n5dV9ZqUJKWYcO9/
r1u9S43vvDutNt9WQlyuLrzMd89KZNhvtXK0Vc3crRTQIw4e2gG25pwErMGKZi1vTnozqb8+i/CI
/e0OLqPYrVuNXk4SkELRie61FNl1QcJwF0VmDTmz1M4o2/Iv7chZOpmJ9X10tkGETCxASlurUGqS
m3prH3JswBQZnVsfBP76V00Sohp6Vjq9gitOT16kb62RkyDZZSPS7FJPaWxSYcmQIFOT6qO1eMHH
+c7jWXShAGtPLTOkG0vVPFQ5ylBylnE9+hEH1X0ZJ+6RjppcISnL8iVd7ORxbWPvZWaYAGdgKF/R
NM3XCm3oyS03zjDNfstTp+HlgZyUqoBl5YkenBxkYMMeI32XGZZba87zuPBWx+3vNNzl9ZS8zlBl
vg3Auvf1qGtHNCf8e+Y06Y7lWOh7Z3RL7HHSwBjRTpjniqo+J5Zh35ZSskZZcfvlOQBA382tEhrM
0OuBptuRz2yLHWfH2GGfYqENsS5TTaTmCKcyohutgn5ujVtbj9G+dbAQ9GanP215DsHYdOl9PVfR
y0xRmNN32sm7sqwRjbNyfjfFupw6+oA3MWEIzRJnIfHVbh41e8q+8kZ39qaXk24GSd86jIPSnuxt
jkZXkCXbIEk7CNcc3gqM3I9NY3JvgcdzLs7Q1YcmcfG7EKfKkC71OgZ2+US7uoxF2G7jvHIb7C1J
zCMiLsRPyHXM/aCbMAMcbEOho+o8JoNLz42ffw4MRUpohxU7o1/PMAt97nA2Zmo2doY5t19SZpGX
dkjkjUVuhphgm0pCskwO9TapFNvM0sA/CwPf0/cotoljTIv2Gahw8dTy8Dlx22e4hlrURohGkYd1
mbilau4fkm1amkPWCqDAdc/LQipzOBU111TIuX5YtkFr2SuJqyAbIY9uc9hcy+er8zmbFUV3az8H
tlyb9D5BWvDYmaODmtay70ul0iO5V8Yb92/tF9v0d+ZJdOy2ifBQiboDx5nXuwW7rraD4atyf3Dg
9gI3Vi3RIp4bP8Lwdr7b1Wr/KnprFmicu9gFwKhcLeyNfAkGaUwHwj3QmhfR3Ju7qCgyK1zZYHM2
Yhx+XpvvVfSbu+K2VoLRJ9giO/628qiwsmIEWGf3DFDaH8Ns7e2uDSNws4Zd+Ppa3yk3CyYFjOY1
ky9j/Iwlzu9oPMokqBguNvN5cX+p5MkQxMfGXqAIMhB2xqGMANa544IoGM6ec+QC/0jEwHFiepRR
xITseIf4BV9k0p+XsTtwv2FJaUF+TKflU87QMmke8BoaZztrvrSN/eJ2GGl5FEccuGr90cpDXgHk
mTKk/Vr1tdbVe2e1oT30X8AAdAcrW7wTCoP5Q+KVW5GIC8PXy+hZT3Pz4jRNWoNdSKMrOtXnIo+O
WdfuHCRmvpHRMlrG9EvMUxdG1eK+5H3b/uoLjlaOLBmJ+RtDxIUsHfceMiRy+EblcGzgWERtuh6m
RDI6jlEAoETqHb+sMnMOSVio6f6KL6mTFd9Tlqb7CcDroR9GGxYNfJKyiL7KaADPlLo/zXJ6aCik
gsGFYD1hvVP2/CZNgipLNFIrpp+nIXeI6ov6cg3cDh3d2soQKL59K5DAP/Z6bIRYxfASrSoPgLt6
u2Jchb80Lrxft3mN2xrTNMet72p2HrjpkBwjVsggJLTxKVZR/zA6Xu7nelr7rizoYhTXu+ljjClt
u0PBXQaDhXaSNjuoHKX4fiQ8RrpCs1on7UtUODckUo81loizZ1ZPjTVB/as92LsTGKxhGt9pe772
POPCvIbdmK13I8h0PzLpkPV6Rpa7LFjdUzscOqrGPLW+ayPlZ2Emb33DLBjO+yZvL8i00wB2WHT6
fjW7TPw5y9aYqaRda2pPwZL6rQeKMporYjCtyQw0E7aVM4PzXKe8CDsPfiqrk/fByCO/dsz6iyvj
ZGf2M92ZO9i0ye73lcePn0ODPrpRBnSMuKOwqWxx0CdWvamnf2OVb4ZrC3Rk2KIR7YKdSE5q5qlF
m+CDdct3Y9vzOE9m+35GccPBmM/qt9QG99EG+XPRGPLiEo7st7Q21z7UqN2vC93b0xx3+Xe90h1g
h5P1TVllQ5aGASRmLAAqak5XXrO4KV5yzTLucNBWHMBVNDgH5eiZHzmazHjL0JSwrBt3/aob92av
5Zd6SCoG0H3kvEy1qLmjSufoWOl21QS+5GGMeK55zLpYvKTetjzMnhrBTzqZUX4qa09+H6Ar3ZrO
6b9MRR7vJab3t7xKF1/XB3HVFxNc+sRBRh1dZjQvhuKzxdKUAWjN4T7xWvk21mp91myFf2UukZSb
1mq91J7wvoDPxnbH4UH8I1t+FTCMAokz1ph5EJZN790q+mXnVShpeYhX2XKcZOx8tHPU7+xhO6FM
mZLdnbCr2rU2otqdAOtOwg3wkfQUAfN9Y5Ki6lCwwqsY+JXVDp6RFnS2q30l7LL5WUV6cUhYaNXQ
sfT1JJue9tB16+p51byS+bw7MWMhpvPc9lUDjt20z8vQEGa/KCfzx6GlFl682oWRqHr7NhNdW5Pf
1Rm5X1pGe1i9wcLOvOQAaAaQqvoqdw7dA7qSJNoTABhfJQAkf3F1yDOriQ0Ytw5mx/lbW2kegtEY
eqj00hdZG+shMtYZS2W//tKR9ja+tYryUqhOv3a27oKvT+Lm0tH73UyCw0C1a9gS0plnyDJBYDWE
zO8F0/yPzFkVank9+R0hPaKtRoDpdADxjUHPHlwMUmc+SwMin8NMm4blBxP57or1H09jwrIlVKIs
LnVaz/c9q7xdO1nzc8pc/7y6CUN7l050RYUc+xYGiJd2teevK3rAe7ZQK2Cfxb7gWG9YphRpsGRZ
s5/Kad1LEM/5fY9POMSTrEhNAdFB7JJFxdSOhXpJ68X5MubMJUJSWWj9oBY3mC9Vw9ZVqZcIlM64
cxEQZEEVoSZO0NecWIdAH2xFTYRIbiNWnJfe+Lb2C85kQBQrl0Jzj83a5YCr3ZgRaDx2HnctiiRW
bsOQfLG6aEaF0KXAOuzC1IDGA3d9ZIta+1ib9IM78Q8MgOBkIT7Zl6aU98g24sCyV4rRuj71GSCX
qDLYCSDJBtqtzUHDwDOY8RTQd4suBlyr84bQteaOv6xeNSsun41i6JuLaSYM6ww536MOqnY19NPr
1rZ/sFoCgJYN8/T2/1QZ8f+h5kGYqG//e9HDl6HLfy1/1zx8fsJfogfrT2laHu40CyW4jpThP0UP
wv7TcU0XxCITB/Ixnb+JHsSfBtIG00UmgY7GlUgR/hI9mPafElWc8Bx0FP83eodNU/H3kTnCetfT
PUtiXLYFqp5/rPuarh8H9BpDgGKZBUVL9b307rmInFonZwkyRcpt9k3ZIzwk4DkuUZUW4RtjxCIs
Ygu74np4togZuuc+PhXyBbPMJy8ybbL5LO2GwMfOmMWZXAYdcGL+HTKEtS9LUCFeP11aLfnZyQIf
FPocAP3lmAXjHDXPeomaUy7oQ1dYeW7Rzw8d3JNbgqk40Esj2Zsj+LGktxlI8cFIwdQv127X1O1v
io/6MdXAizIBOBp1ml2WXIzHhYnKDhfBDtO9jmmIIT6jH3Mf6/r3aspvf7sD/nfbVNzf/8v1lY4l
4WE6SFR4K/5DKZUPeKqr1oaYX7Gjdwjo/DcPu0PDxxCiaXdG16U7bZi+p3Zc3KHYEy/JCPsJRlHf
OsWz6FnBdMjKHjijqoNoS3lJMvSqqgKQ6SvCuq+ruH5+YjWs1pc2vn0mWM3iVTZlf0nnqNo1Xmq+
Wcn8UGEIfGwWpszUG0vAxRKnz8/9/C30PnWq8fxbcn7EKBPvinre/kvnZWCNSM5nenYMr/2SN69E
W05BWgzZ0UBj/2w1xJ7FygvM2lb39n5wykDNVfNWwnW5JXHEkiwiT00Joz55K3kmXs+ERczV/Gou
CbJdWZh7Uu6cF/IMt8HjNbGL/WCaLr5YJe8SW0FDrSyHxnPMnb3OtE7Sy733GY/b2t6+bO+RR9bK
M9z9MLGRZER5hgi75sU91MQXUGuDrgu3xLuV5e2bbS4aHYlIz5+/raP5vhum+ZGRB5QUc67CsdG1
W2vjW/GScv06etgyZYsoBTXsMbG8/LSadX2Iq8PnD7vmpbjLnPzEHAjkKjkUqd0VyANUcq5G9kd+
1o6MtZaU+Nkh+cisrj0i5kKom8fJh6YPx4op/QLVV8tZ9Y06GHmI4Tah62nZ7EvX4KI5c3VUWMTu
rM6OHvQ2QTptWbdy8D7YkGzBnqW5M1ZqUdGvttrrrmew4Eq7sHJd/fz5Uq7MYkNXr0OvJm2OMuMl
09uT287s+anCbuaGOp+N+ZmFpjg4EWncn7+sbLOD0mFMbrjznZVkOcT7lnl5EtvXadjbbWPdlSUD
9x7CLCY8RddS9Ls6Utot0jse4TXmrCOCiG8zYTFVYspTknrujcRo+4AHg3XExjjBn7T/pJ58/u6T
hPLJREkSpfDvEH2jTwx9W5tAK4TPzYc9TANTmDK5dQWBH5r3scq624JG1P08uMx2tOJuRINGDUG4
TDD/ADat7utiDcAFNDfVzlcUli1OBlUevdIrg6QDsxNPnuO71mBd48T+OcIJAAxWvK1Tqd9MKjOB
JZC02fG5JOvvmQys01h0PwU7iQM6aYel6mrfL3H7JGX+rZ0d9wFFg+HPzjJ+jV35bOcSTHbdYnSH
I4nTGduok/jV8gtK+TturOTZWhkbZTxgruPovUA56l4zRaoI+SPppZtEciCB6RmDTfIsuubFaKan
iITuaPMlyO2XGOvHBQB/4IoSFL6nofZexvyk5FicTDlRxW4hK84nLtV2mN7QzPvKmo8icdezg+rr
JjQx7egjsWsyPb7DBmfcJb3fbL9JW9aLQh+hyEbuw2AsIsSrWDEthb+akSMRZuzB9x0HSFCwJjvp
lRF/aaBzHis7dYK11gecsfNXqcfew1gMrr9WszxonSEfeNB4D30tut3SzCjZ/uvPmIh7RyVS5X/+
FdoKpt2TY13I7ylD5Bvm4ROwqI1EM4G8Bxm94Rc9zMcPFpahzw8Wy8IsiRSWoE6HjFc7L76uyfzX
f/37zyCCButq6nf2BsfY0qMYGtyK3HU/tLrHnFW1VN6fJ7KnVB1onZjZH4jhoyzY16LUO3h44vft
BjUgFcs4ZenqhlqRa3CpuuYpz+2aeftQHno7FoTtGHhTOS6D2JFvidOwZ3dj/WgXI0fIjJs+RAKi
bToQ7WGYqg+yW+zzvCULD6SQm4z0+ljeLW6xmzzrBYMn8d+yfRnVxXPcxLea9V3V8jGz0lsZeYEj
6e6MnuVEclEMiBNEOgmKDqN6Mkbt4FlZsLr8kXIOQNlwpTKcqrBpdLWfSiYGgmg3LT+3xdd+XG+z
XrzVHmvFyiO2HnA1DszjMIu9F7PkNp3dkndnWFJ+6X0TWbfvYUJuX0rQdlcsI4zJ3Y16vEO2izjb
8mXj7HKaHBoXgARtKDT20bF7QNawF4XJE8tmv8UJXy/niceATqoOip3Hjcw1Ohg60iisK7ranozF
Ls1Pke2FiHT6yb7nON2bnXugdwncITrptnWjznkqYmtfRNMtGRlyWThzic6Z2z0jGZ6Xy80Q+MEy
D3VH5Oe1hlwlGJUVmpG765IEiFYM81vtcmbAbN92eZwHQzJdx8K7bBdxuxCrqz2YOYMdFsRDFF8G
LMZ4j0OF5Mfdif5joIsQ87u9bnroV7KnThUGZCqHIE3LndvWh8RowpysKyuJgoGDq8DmW+TGvsNv
GJlBb0xXS4PZziy1z6xDqsf+tI5gPfiYOeMVkH6DzsyFDdQsiIK0mYGkdVtn6z7SmpOa1Y5w+FeH
AdKK30mtM6/DDCJ8DVjxnGJoMt1IfGc7XaNB57kxX7SleO1qeTdmbQBxllPGCYgy3MctESkwFzyz
3qsWtNaDYIS/MaHxWK+C5Z2ZXJi5noboZ1Fv9B6xL6v06tURIldYZ153tMzyMTU7dDvwxkRozeV+
GYdAaZLAz/VQC7E3oIGTrHxoY2x8yCz6WPfR27L28eTXhO+mc2/pbsVzwyr2Lt2PYFzbGsUuIYik
lCe7T++Uxz1ZrYA0+eLUALGLvoK89TmZLoQo3wtZYZCId9IkQXREuNudEjHtC36wb4lwgqyQN+QU
e+ktgec138uYwjop2czxPb1+QWboHvMF6lOkjmZjMbBm8BT/7gv1NZXRaVHJtdmGw4O3Q5DkJEfd
1X60kxmyd/el6MLR7s56g4DN1nYpP1Ui5L7UNHaE9msWq9v2VdIv3Zodxmhg2vhkxFQ83DmFu516
8eOg4I549t2ErK+Pq71iYlxrZKOxf/VQSuWZ2Eex9jw2P1slj8nY7dmRhVFphdAkDtv9nKrlVvX9
q8JJE6XrAytYKDdJ2BJYlqtd3JOhHbES5zEaTeow1s7m2tl5nYtVDkp5Jk4lvv6h1m+J150zBqE2
b+ihmXxLL0PTWe6tQvpi7s/b/ytc3ynAft3dGpVbWUlGQizAMCJFuGpR5QYjI8uOl3J7jZV9h2MU
H0W6I/P0jBN4e5HZDECUangAqi0B7Yoe75gTYNKm9uc/biLoZR7nc7NO/tSUr9tZWHrLXU1jod4T
Q4Qmlapkbj245WNeDsdB6B/LRGTXvorJvxKMPFzqUmMbxuwX48d2njHs0IdHJp67bvVO7OavtiSg
ibuL15XEOPsLRRugj4l3SP5gIEzVnXU/mww2hPlg22VANsS7aa9nc84urLLV/N558a5dc/YYC4WT
/WjEfEXHPqwt8ePGcvO8NCy66n1kjr/9z574tNp60BLmSxD0fvCgPUzV/KHi6K5qqgCe7UvU1rvS
0I8SqU2fDvccEgHYCyIUe97MvHFi9NzS3BtLtxfueG9zYMbVN9ONuf4OqQpYtiszukuiLpxGLKGZ
9qXODwDE8ia9VuZ0qHnq6Vp0YkMRdEt8bmyu1LDAapyeGleG8WyGUS1wntY8yq311dbHU24YF1NM
R7Gax7iyP+zRuZWCiLo+REAZylLEPmVNArFXfwMXujkV06/rYIULWxCOebmbluXFM1+Q3z5G0Xgp
mBP6LhdzcvuDOxfAfi15dExxJ1MX4zHpDLXznnXssed8uKbx/NFz/zp6814tR4RdeGsb0saVfFZD
ep2wAVfxV1M9RrH31id2KGWCDhioPrDRwmAl6LT7xasukfgPws6rx3EkzaK/KAAGPV9FUV5KSekq
84XILEPvgp6/fo9q96FndjELDIQqdE91liRGfObec5FgxUX0UYjyVRNinbQtvlY1bC1R8/82vyoZ
/TAH85xhEcDso5lrzA8r03wResyJOOzgeu0iB5dUtqB/1zWkUM4r8OWgnFFMZDP7GXbNa51tYu/o
N8SW6yZmNEQR9Zta/xTm4y/PHj6tPgmGGWmqRVkHB52s3uUzefDBeJcNaJ2Tmd1+E0F+ajT7G2md
uYKk+pPOCFiZsannbtsWy81MjHglyuVYNibWAo3b5cH9ZVtg1CwsWF6NU/jcTpfJrG9RIl7MvkUQ
LO/9uENf+gJE7tWLzSCrIcOwu2GEBQpaaWxZm/oO/lmSm7FKGVlFc/mbcM7PavkxL/KN/YOJwlZ9
dn10UrH2lVTD1jbHN8Nxm1UaVmfgXi8dkIwlToG41Dva7K1qcSxZ2o69/RfbkS+Dj6+cqq0RTaso
abdLKVAjBA5fKh/1G3KP5geL9WGVOQ2P4yVu1POUeB+2nXarRpSH5Bca8aOqLbg2DOW44RRtdmW8
ZSXPu+nd9TG9CBZpuntHjnHuvHztxOmvIVsOvQr/aBmLI8HlWqVXi+UFkpgDi9UDoJ9b61mn1Osp
UkBCaS8W28hUzt8MxJ/YeN+BLp5HZ9nrGC54OpNFe6XGXZsasZyy+2UktFKFfPPqRz5h5/a+cWlr
/b1lFdFRPBB9wP54F1XWR5VjLUXCmE7v5Fz9aNzhznfmravqDymox9FNNFX+a5nqiykiEr27dmfz
4EMeWQ1Y8FBFM1x0+URBmIr0qIefcrY/e88+qKX6NbaiZma0XDIJm6kB16rwnCxjfLHLVVKbTy5g
Oj5v8aujfliZvzryXfw+k8KfXbFWufazggDBViKvV2PlrU0+qdzAy+z0rLFiHLUcZhLdW2RsKRwn
echmdqWLKp+S1DubPe7WxEN2BFlDjAg+MuMbMPiBeO2VabPuzQZnE3XIffoe6IwuDotuIqDsqyeW
C5y0NGDbGtCl4Y3rB//Or52JRZPL+BpJ7UpQErBNyeiYdnVMRJ3rvbNq3mkcMUlh7ZAeEFSnTd+F
9pdBsOqqJcD98DEb0IF1g8u1OmTS+fIQ21Smtba6aN1QbinH3QPP8UijXwaA1Jz6g0RmWXdbAOJr
b+heI1OehgmdSjTcBEK03LjKouPu/XTYx3ZhTi19Lpqh3Nkg4lZ9pWMyVGdG+2ecJDoULNaFjP92
vfAGwg/q41BydC4aqJiaVMegKUZUZEnpT+aDHoMGckUK0Ebn7NxA3XjmZi8R6hQQMyf7J/o/RARp
yW6MwmTU9a0QxhZLhI91SqO1t3nQ4iHBKmpDkI2G7ZIZZ712bqrcVnMKsmq6TVNE2Z71n1P5bA7W
FpP9U6W5O6NokxXmFdSh/U9CTY8VxE5GHLfOIZSD5n1bponvDPJ1kO23C/wOLZ8vUniyCp43Qgxu
mTubpkMUicuCrSg9D3U1rBw+rMYMAynSP63loX3Pys8QcaJBt282I4pCBj+cFazIfFYjN71odnwT
j1YZ3ftkeHroIVSr4K7rm6hPNo1IqAi0faEnftW/DeDQUFORBkAmbOG8N8zhacI3sTGuKv21qkEX
ZOHayqxA5t+CS0gDZpTkesYSIDxDxdpDdNh0lMUQULRNPSZ703hVUREQL7Jnw5+zpTayJPBYhRPL
GhTQp4FggKHI/daeUCuRNK9z/DA9/YFuyhcdbZWGl7UlutvBZrnLqp6yrij3/RIGHYEfNWd7UI7m
08AwBsel/KCJfXb7Yjh1Hh9hAy1iFBEYAuc+QPmUVks/kp7shQ0jEmh9arfjKUOo5Dex9epOOJQG
3ABDcfEW/PxarXPV3Jmscc3qK1BiMH2I73Tt50hUTwx3N2nSbePCO7PW3E4EshvhH5N7v5h/IbRi
n7UceHSBp5cI9KUZTBPIYZCftZY8IAQ304k2VY0YnQJwCcWfsg43iuRJ6k5NfVXCfZuktoFxemiq
9jcMlkAbDIBQQJcKYmUzTHrK0VdMickjUylaYLovTZxSt9qafbafTHtd6ekLLpgNIDbf089iUr4R
Gye0BT8F+SQR4LLCLlZ5nPh2wR44SaInj9pUMzoc38hV0AhZIFFIH3yrb23yPdb5evrtqOFAvv2q
s4AgefWuc9DycdB8mFGLZAJ/hWWtB205z2a4RxRDZ1gHsliDKONQVh4QAPue6NqhtAF9gLWu1qMT
fdvkp6+63sAI1/1RMrzPRWKzJ3wvh4zfA/0JkwD57xWZC4d2VW+rCSsMcwd/pr7MWmhLU7ubNFhd
jfsnq8/24zYKfSR127DV3jJkiR4eZdbbfgpKtn+EapM3kBn3mvWznsy/E2nBsh6OatGYB1cbYnrX
qbSuqS2OYa5vhqq7Wk72Ws3ViYnk1SWhahl54LT4tGicjHq9pRX60Q0/kbTvYzLTlyj2se/4Q58y
zHF9lWbfQ6uvlVkEw9LsMJmh5o4OuH3OrVSB7SCXIcZ7JeskKCr9XegFYfUU0F59ihGi7uRSfQ+P
dnJAlWgqkpFz8q7GNT7X+YR9RVshVaxw27Sb3CL2NtJkicB/8SFcf4ThtFEtmLPERYfY108E9fk5
j0xufPZ6/nNyOTttpFG6fLMQXbKP3EacZbP1q0WTiRMM71l4XKqB2Fk0w4P9h0+RNxnx9bDkezwD
36P15UwfNapT5ZhYzbpji/+G0I0VU+FNgQB3GNPn1ntI09BK6rkJsIaRfYTflOgySM+wMSy8mt07
xI91xF4ZugMDi5mICZtlMbrVCrFYZhQvaEbZYxOlpiRDLCNc8yUL5LDrZP/sxQmGdcM612Xvewqk
pLA2Y2RcR/5Uh+EyTyqrUqbeBZ3MbK0sn33qtfdoB/KX0P4q9QP/axpnPUXmLlpk5I/W8GalxbYy
pk01eqggd+WMQqyI97Nm7oi02s6pAB6Cnt9EVoaq7WbDk1UxlCWxHNCUH7t8PJN5EzAv/GwG11y1
RvkH3s28ouw9moiBIrG8LVMK94ZRI1f0IZ9gsEclgD0PwtyjlJ5S38ppbJv0UYr4cxP5rX7KcoTn
1LghWYoxw9PRrvecD89d1+JKsw64egJEqxxB8aElWjXxFij+xFo5cusM4UGz8ptZSQwNMJwGAyMV
46dyfpCSwqAGSLAH126xVN/olXdJYtxBajOrNCCKEMjCpF8zpgGObC+y0BmGIHWR7LP1b0QkQeZF
+qWcXopH2eZ481eDGT/rjfvixkfG2C/j8ruhVTbT+GOsDH/GLsbAlSYf6m3DdDcnyoZF3E43SaS0
tmPTbpFtzArso+1Bekm21PJf5RierFhcWI7Abvg29y2NhJ/bcFPFcldmuPHq+kJkPbaU3/04+jDb
AielHxd6ACj9Kpn24Ct7tZAOofNBUBn7xjBupF/BeGBBo/1OW+OEldflfiZjAX+zcvm2g2KXgxs4
g/gyB3o/U5VrOy5OavA+ExIvJ9SdndyVKKfR9/uGw/KSOG93pXnNmUSSFjDjqPhPNCn5VO5zxjiQ
PHjeXaNYtah6hkr5sTZvSy3ap/NfECwJr5i33KOp7eMq8j1JbgQTAYuBZq02mMTtRPenKTnSWJBL
BodzrDcouHdLXQV4qIHm5BNACu8qeLQQl1GDJz7Zp6vZJjWBeaFJUlU/imuqU6SWLM+s+qw7CHAq
9ICiCgTBO279PI+oL8xuPen92unvmgqy5NSm7U/0R0Hbi3WMFj2LwZ91nzkQu7HwO9Zu1XImPCNw
fmbVL7un9dD8GEdXT7xOwYBXC/1agm7dF26008oPIV+09FXLvgYLOtqvUPeugHDXHlfBgCMHCX/g
ycRPZbF197aaDxzFi9YxakSbqNhJYbHUnK9xgXtjOAHUXj4Gk1FchUGwRqm/rMptHT2nuILGKQ1o
Au3k2IZvRQq4sHTOCDY2usTCXC/saHfFiXuxaFNGSf3BHQ8ibtZ0SauH5s0AMBs7P1hXHnVJhdBF
AeTGld7pV5w+nXg3G1TIR8zEFzUsa6f7PRJ/vLLKbieJatScvScl+7c/ycO6arY/HDfIrOMEVM6x
jL2JxqrIPq0B0EktLkxzdVAjeKx/5MUUxAgIFTgKJkj9Y1V9cJ2dTNq9zSmCjwqi1rsyDWJ8JiqA
IvFHTXy79XJ1lxOjt169IywM2lD4mmERYpqycNe2ORvFFOJmAoozg1o2lu0WSv5TlotbnKd7V7KQ
Kpj+Fb5VI2DUu3ta0ORlfPyzJFODkd0sqV1QXOV4knTc9UntPkZ+5tbGQ2Fo0cw8m+FS1R30aDMA
AliNg+XtZlw0XAtavYlGwXc7M/A5BJls5OkvQc9ovR2LaDKNez28xY8Xxdxbt/qbnQ7wcReIA+Uj
O1JRM1CYqijnqzij3O6n7i5ydejrZAfBDmNMxjjzbxrgpLL4qLupDzuC0kuO9jljsbIfCJQHBqes
Z03GWVBldLStCW2VDMqTw6aEtchMGWiU+2bCctyOxolR57snonknksy8aGaMacFp/7C2nI9CzjO9
ejQf//5WYUgAStDWVH38078vjWd9Jr31joRf3dLRKq6OeIuG5pstnnXEZApJ2HOf/r4QredgSnlw
vAlKO/ZmhI01ku+5zOq1RYf/RIITz7fLNI3oYA/r4tYNM/b2cxTGUFJC7U4OLnO/OoOtNczaHdXc
HRZis0sSgGNlo8+f7YKIYln4bljoC0G2LdE5n7k0rMo1N2ZtL1grFSGsXWg992V2jMYw+nCG12lm
Piechz2NHlf5dscxJVmsI4Sjl2/bJyG12hdTor697Jf5CP1I2ilnsOjagesU0eHvr0rGuttIL6im
HHYBq/Gx4xb1yU314qXuPNvPZrP1u3EYg0Zz9de6PvZ6b724EUggW5XqmCzehjDC5AeKw/X/J7P4
P0QWnm1IV7MMmDT/jk9tSoewywHxpAj7ye+NhDvX8vI3BLNiY5oxp0Q7/YnA2n0zFPoLOgI3SMTz
lpjabRVaLBj1/EomFUURPNUg7VrJ7DbWXySN/Ob/+XH/FWmFP9XwDA+8iWdhCjdZd/HX+QdiJBNL
Z0TaqPmNEeFnG4ldGGuiyDqN+mCOAk3M5dUak/CS9Y/Vtq2wshmsxvNwCY/4MOjWZ1IzH5IJDCm3
Eo9P7duYxrE28S+4OfB35vCj6RTERrgcjmXqPf19gQDxu5Cv//lvJP+3iggwl67ZjuZ4qJz0f+MQ
RhB/kiqPNZ+u3T21yAHIP+bHrCpxmSTbBKMS1P9OxazVrhNCGR0U3Pb4mhWAFjH6Wnc+WL8i3eJq
dLX335ief6H0/JNqIB8qpn8Ygx/vOGQ4B+YMBDFb/v35//GOD5FnDUJXmp/xYTP7nYagNHi3jXRE
y4QzwF0nkrm5YwqXQJaXRZubbc67d/n7Eg1h8J/fMf1fib+8Q7xVGoRVC0Kma0nr8R35x08kY+H2
3mM+arVyDHophnVfViSY6sNyQi3KYq9/SbHG0+cdKlvo+yjWMvzreUbRMtb70jwoI7/8zYa0WO6q
niGG5TXaG7gOJhHp6Nz/88+MXPDff2rr0ZHAtzJ1HDGuof2bmolUiZayn4XcGFvFOwNqFOVyOYmI
oC+zYUUtZb7iO+3DjUUwsdMhj+zbut+jbVoTzKzvq8nYdDG61KSttI0rQ9YhrSLQjQl52DtMV4qr
1WRyXWpoO13lg1FJ/bZQ5S5CW5I2XG6YdUFGWMtlMeXPKoa06cqKjLMQGlkhicNDEjAkVOmM48iU
rgm4L2/VYoTPnMQ+WrRqbffI8e20PTdT36/AgfGYAf1Z9wkMZPqkNXzRAjPo8DFEPV8TdJuh7fZI
P5tfAAk/kX12QWYrtlVtHa8WSmJ2e9yvoFDvukHkNYHhqa3HFP1dFajR+KGIaPHNsu83WiW2nYG9
o+6jo6Nca69TP5EMnG4g/CSoqgECdM3R7qzfLU63LOlz3+gX0mQwr5QdtIdxQNRUl+bvUHrPiSAw
gPnz3THqT+FOm9ptyg3fwGcTb+zOcUeEH+4mHabfugSfjt8PfbikzQYKwHyeJJVupXTtaS4L9ug0
p0U5f4AporW13mZdRlu0yfz9CEkV7mz4GeBzJwLCVy/hWy7u1VLa70PvkXGDmcptEbkprfHlmHn0
YQwmgOqXB3pQGNWMJmBwGCv0wyFtvGIwPRAZyazgdQJF0/b9PgKYh6X5rOvmzcyJY+vPhTUSsyDn
D1g7AizFdsJfszIKUMST3TNPmjGJD+Xsl6J+HlT+W9boaWm7IT2PVDNR5zPXV0FYhI943RBhTxq/
RvRb3cD6lxCGE2sMearG5qVoEIF0xdAGKkUYnsdkhizjMRvQMzCjeMTqsUml5ysyyQwnxOtCjs6n
aTFjjCK5ezyi2OjG3ThGn1zfHUnm/Ss/JrJuHlmidFoNPR4xdUv77JbY5uzEY9khyM4iBQrm9CkH
qxM0tUKIZ9iEq6W0JVnlbQtmJXS33p5Ms3g3ixk7iwcdMARiU+lvFDN/ahfMDjsmLFvEjjzj7t+4
afGipjjd1l0wVFn0MSCakNvU5UuhR6VzMHuCvR8yCRM7f6+xTbCd9hWjt4vUBgiurh8rsria3n41
ZnteE4G5TZprIxMAd8rO3+xH0g2I7ij1rkndrSNYXr4rwi+n/qGraW+QXRoZ+d5p41eiOlJfOg4j
1yEPlGtfVRul+xZwnw8FoIBuQ5r9qMnWV+YVYam8TW7h3i1l413psmV3Kydy1P++jMnsXkzWBmGb
XPKUoBFzcRxfz2uAe2PlHN1EB62C12xXDrH7XFspy7AG+l5CWzOa4oslrwhqGdfrTmW7bqzug5xY
j8ddDgRKfCNyfImldRMuAWUmzMWBrnecPO0SOwKcYldZq3zSrkuZfOhl3G21tN/a0vppurbcIbF6
VxolL7qnTRgS2lKhKxSRdS8iLDMk2fuLG1lk2Mxrp2x/t7UzBiy+//QgcfhaLbrfaOZXbdgfrcHw
lnDe3QJmd2X1DfRkIGSibawrrt2bMHN9W1cMMtnEuClVICLOfgP+nZyszlMX/oVDm3G3eGAmdgyT
t9rkNIckaTfqkbcet9O4krFnbAaX5FkNOH7cmtoq8+yFUfWm6y3tVBQZprOiZDMix4tCtgnvDykZ
iMaV0ertGal5fDVida012CdywsPSZnG2EhPTRx2toIPo1ReiqIMoiV9Cb9DI1uT8dURJ5GHoWeTK
wnHK3hxClSj4cSRO5O7uGVQhccNOlasK5oRe8/1vT5VjZQeYDYGlyfm5KQHnG3vEog9YmWFfjRYx
X9Y0x0nvCA7KgM1oufjUiwgi22A/CzfTn8TzyMIUeyc7/sbRG78dtHSbanDdPIomJvk077WGaiir
idalspqc4iKMVtv2ha5zxA+vDJGCaHpVVcxlZknCd6PRvZakF9Wiyp6Bgz17udseMUIST1DWmy5F
5gMuyzu18hYZOidJ7PwBcZUjppqsPcMx5htVu9VzjnqFHGFo3NLHADisrTHqjnTSm4QsnF2oaZc2
b+ILdE+jQeU3V4m+LZP+Mrmj60cGk55yYAfk5OuyCSNoJ3Z7Jp7m0Hld/KJ5BmN+Aem4SY+15i5X
m+47tlFogf7f4F7K7kMHQCSmVKrcEIBWU1xi5X53BrCAceTE1nmi0ARdkrp2rmGsMYXVp5cKyeOG
ySr5QDhefAMk5cUTzhpTHD5ZQWxdLsKXtsjKu4YgKK27ai2ZG/jGYsKFFgonShqhMipJZiTkY2+B
y2wVxPA0b2cK3geClsFuVxJFYpfYdgF0XghCFhtETeSnobb2zaVp/WHUu0OqrLXHqGsbNuOOdz8+
/X2JPXThSC4uheTIgdzCLrzMxkssQOMx8vhYush64vrtyYapUKL3qCadJfsRzvV3OGSM7gl1O4cD
ILlwoQYTeMFkaJSBBIlP3nAcXoRLEEbPLbJqJ9c7/s/LkwubOK0HAjeRWbCmYZtdtMi/CMJNC4ZE
TjJc6lp2O3Oxi8BzYpvVAekttVsmu2jQfqiHijxkF+7HLVJ9mbN9KQwwsgU+2b5KGJGkdX/sF+54
08Yfn4Xh2WCWMPapu1oygAGgsI4MulnPgtUYj6W+mGgvLBZzzmLtkrAgBC79aIu223bJ61IjBbLL
HBjzUAVI5NB0yS72u0yXG6PS3uCxpceBLvVgZ2zwyJ3C6Gx48jDAWnmFmnZ3oFgyOoUMVWBMOya6
9zPtrf7E0HlNA8rNbJBeET26VcOON5jZqic062fm+f0qqR7sHad2A61oGXN7MVfYqHDFxDX+cQvR
jIs5VuKtOtaoVZnKqOysy/qugzu8gXo5WHqeX70MsZ9rh2+oO/VVg4l+Hxss1pQeXdOY/QhxKO0x
podiWbrOvH5fgfTZWlNf70cT+RmMSBiF2LDXBMSNm9GkGzcThFllIhiULBYu/5p9XWQVA3udqzMh
+5APukKbpsaeZDJ1K+jOxnjGYNhCD8r0/KgT6fU0Zgx3eqOZgzw9DQBzW9moO8/ihRh7Fz6q89V7
FyerykMHMJPBpv2zy7VwQyTFDvSgFkT5gmxKAV8ytUydwZQMs0Eh1dXdrsQrgFHhScbY2MdUnN0I
bLY0EmCUiPytDDsaU1IJ2LdfL0IP9wQdvrSWZh4TQS3TOxq4ydmLN6JqQFTYlbkbY1QANkNcoqCw
qt9YeOWntmbw6FBHrQ3JmAauECjBJo4uVH/ivNjWqYOLv0NGHsMWONSgyRgEqkdW+aVUrrrPMGeo
Fcsfs8PeYySfb0YFFg0EZBi2RlHCmUl1sBMqvSyKu8LrEVU7C/rYxgFICHrAwAF9GAu6JtZfWYV6
ygEdXLBpTCK9Okxt9z8vf39bsefYeLN6z504O/19wabQrcAkGJu5Be2fJjYjfXd+t7Ve3hwkj+ul
w4Y9gARciBLbLqagJx83w0TOazJHN2ggZLRErXawi2ktzKU9YA82/PbBj8w8IESOJrPLkDf5ZUna
lPGMNa86DVyQ3qrsoj1e/v6KsU12KWYXCAphaUGvMdXJF6H2IFa8514gHILvQaY3sk3brVlfmvMm
9Uz88p5+Mx7e97FgzMq1FIlMWxkeTz8WMZzcXb0zPHgeoV1uC+IX1mWRwsJbYOpHGROmpCFuI5NP
SyTeiXtpKO0IAgHNPByssjwvDU61fEa2NxveTwBsz0UGl8e0b2HSn1qyL9ImfUqIkRlF9oRae1zZ
6CG2cWK+20V/FPH0mrXRn6iyGViXd6vpQn+qxR+rKZChL2TlOgZ3IHV2hqhX5tPdy/MfmUB3rTUH
1P3FquB6C3K0YInZFVsVWnsNHfbKGlgHoCbO/cyYS8Lykm9vgYiQZjWYm5Hniy1eySZEPGQKroVD
KbW3QANIMRzZC4YoRf2BNOvAUEytPTZF0QK4pfHayHeW6MVaengW2XuzxOaa4lpfTeGfdmi0YLTJ
cxmi/BlX30/c4eO2qxeaS4IUUYzh+YjOBjPEtYctygP05TtjhFAAUFhI8+2T/yzIvBqsZt3NzSXJ
npt56VauXQ4bZqSojCQq7ceT01rJTjGbQWYRBhYNIbR5ncI8QQdMKGG8TjXWxGHIGLeZdgLxnR+R
y2viLVvZ3YIY9Qs6/LwfxxrhdZ6vrbz4bpBQBYYWbikPxNHC/7oaGQ7zLH32RTP5lM3dpopu3aBQ
KhjIpwbWVIDCAvQOO5CnSMLcR6741ETkDwZ6yuoPutOmJd9bByJJcjESw+5BrJ1IeEQvGEULD6eb
fxjwRu0WRZghmAFQNV8H1wDApbSH0Hz+LJit7CqiyUlHe07GGQ74zq50VlykJ8J/QlLUt8N3SVjs
vmmzbTJOf9Iqu4492HNt/Emndx+xkwZO0b5Grf3091jKJide4STgGmNzBZcLEUqWXXPHywK+sheP
GzMO2zJoG1ltNL4GW24C/jDtBFarWYm+FvscBkMq3ROWn1+LUuJYCetRvuZnN2mPUx812ACIatKr
8UQdTCaLEYK6BVmX17EKak1dolpHGeISG++xAqZe2XhCcSu29gX2Z7c2xr6kCO1/IBnlOMawTMvu
tBCw3sbHtVZwMa5NvV3WMQ+Ksmp1LIbkDNToszZJrctNLK7unHI1nit8W8gCmxfQaNlOs1Gf5T0x
r/xVc71ccAxFXzpicLI04Gv0LUlMTNJ3ZJR3W1sgxpgJCTlGXnfr06LC0Ws9UoZd1lqhHnhs3/nS
9NNOkw5W1nl8FnVYoeLLWK+WiHY5KPADh8W2Jj5Oz6n03TjCGaFHH5ZXVEG59Igc8MzTDbpgg/ij
Jl2eSe5Alu0Q6ZqNct9Z9Y85QeA6l3DDrRWdCGukMd4VxS8oquVLaQpfd7snwBW4AOwp9vNm+l0k
2WvZxE3AYryIwpsZVfjUPdIUBt05lh7kLXT31sbOfoy1O7Kq2GpZIl/DxfPdyn3Npjk5Dioc8TPU
v4lDep64Z/h+qlPc02Yw0nvFYHHUVNOCvctb9HML7iTou6tKVm9mCfNpeM1UD4JIdBHyfQZJRaOk
L2YUzaaW+1BiFGyYAXNP+zZreOQ9ZqxVouAvtv28VtVY7HJZvhTZ8pPZf7OyCpPo+nhii+OT5PHL
4V5nNiJAVKTfeTlGO2wB4IjUAra0u5XD3K5nUqRXs0XoGJxdkr6cmgihnjN6QoJWKvsyJjxWKCNo
22JMMnMpyyC2e2LeAM2XWu1uPZuW1Cnt6togivv7C9GUeAlifVssMTq8R7RdYievPdyUnabbXy5n
8Qlixc+KcwybubYn9iz255q2KCZxlqC0Ec5VBGGNPe0Iz8WBrZ1FdXUaZ+sC/IY1OPlNW1Mzs61r
vBVKXXW+DH6W9n8eIFgf5/++jnW1IgwJI6PRMRiJ+5tn02LkU5dtxcg3lKXOvXlpTENuIgOQkWyY
uzfgazLDiLYRV4eXtOalkeKXm2V7ND+HorC/oNcx1zMTrPYQLZSJKoPWJNB1lnM5yosRE5AS2cnO
8u5NsbN0TFZmiHE8vbjg4t8bjShgBCWb1u898QqMruanaj7ko56GmGZTLTw2k8wQyfDsLzOKTRJ6
ugOp1GdZmX88dGFkxj9GeYwA6spImZdWxdqC2oxETj3T5oV+Q2zCMvOmuhPLyiIMKIF2dYmMX8eQ
zA638bO2+Kz1LL0myfIT8CstZ/orl419SOp5Zc398lQMNRzMOS42JMCWq9i1TlXYP4VZUZ3rPFrj
Yp6gn8wseSN10D3EUXrh3M3UOdd8TbaEWe2cR+KUbXX3iaeL6hggUAKGfc3ohq2Z3StfL1SyGVrY
bwXPC48bCVbLs6bQqCsXxlPl7kwmfm4xf6Moo4mzvXC7MLhlbBFvEiu+RmQVwmCJ10i6mQVZ6e8H
DoC6beiOonPaNR7WwNaZrQBww1Afuy8YEvnPc2ZZLZkBoYyLfY9dqHaMsyA69mVMt9C96kPx+O7D
/pRv0gvXZt31q1F31OsYRS+4rVTtXpxGDJzDC2bX3thOuAkLy91rWrMg81ve+jRL8WNi7B0nBA0N
7g1ToGpIsLA4yfLBvDo7z3Z2LG0xkuj6aEymHX6G17B+KN3nLPNrN4Hvq3QPeZ7zpRls/hfjZyly
75TxtkhEa+iwFGMHq432vB06l33hExR1dtEaBDilM1qWktLkcVLJedhVFZwbfj6QeiG0aduKztVk
E75XnjJFfm5RiWKjlxGQrnqtVIYqtgFG7/QvnSFuWn10SPtAY+/RuOdutq8YBAl7nQ/j3oud4VzM
erYeLaQBTJAINwb5ItCl5FHaryCxvxn9mO1E23krZiPfdjhNfiKyz9ierp5ZhYFn8dnMPGR647Ig
M5dtGpZISFvQ+iFMOax2b0kuoSf+iYnBsibL2aOoOi5ce+C6Fb07yeZjtDwbYg0BdpuIKWPmuiS+
nvxQnrhFgJE8md9yAoWClg2KWTCPGpzPzhibdcwAB14SYSThjJzEpelR6FUmfUJ1a9zCgelThB26
bie8BwggnRb5zGiXLQEckuJmgsueTBJRB3jEK0fYug2bN1OnK+Za/e5rY9wb2mHymvYAGD6g+lfX
wnjGD88EDcYOgZweljub6Iz4QqI3CpiUsMgkMc4GRywLb4ssePtXYTd5wELiEqYDXTwCFL+rcrnW
2gQKYzXvTbMxV7KIiQqWxSPcj2zzNNXvaUymk8YQAp/N5Lt0726HdNhp5LrOHWhKnbpKexwCemp8
qQzg4EQ+TcL9vaR1ecA6/iHrW2E+9iL/RdR5LUlqbFH0i4jAJea1vO1q716IsXiXkCTw9XdRcyP0
UqGWNFJ3V5F5zN5rX0C++2sit74L+GuKQXJqQRANQn6YqtDPYkYlNyecUT7Wv7Vjko3i1FScyRXy
/+e4TEUvfiWf8WiedQd5pGE0+IDQmq4xWTUtMle8E/UWLjes2zBFbF00bwMlxzqdMmuPVfrVHLIj
ly4fV+JaCY6CwqNyZw/S8neWSuvZTDEkTeg/OhyCDN6Q+ZKtSj0RA1OLeIvzoCGzoArjvZO2ahVq
b4U+n8lC1psb27U8lDb+y5xwTbZHbb3PBvhRg70VCIBs441hA6mX3DlEeUC2qugrlNyMuqo2aH51
X5LJ3HCVuvaHbpJfasHPBQrUvecwoFaufiepKznJfvyGV8fC5SlATBrXg1oAw+Paq1+yFFG2CImn
a9vqUIfm38AJvuKhvziEMK/bkBOb+ogsuihUj3ZmKx45h+pqyhEBxGO4syPgYVhYRyAC6TVNRvNm
9zsHvv05Hln6hMteIOaoqvIapu/go2ob3UtZeN2a9dVbGluMYd7rCN19N6iPoGvefBz1tbdKDGTw
OibODZhPlyYbdnv1XubrXiTqS1IsotMsXnTlXLEFI8FPcCa3lhUBaEP3WGUXC7U+czt89Kgozk0U
Ia5xEU3ZWCV2rmjwGrLX14y2UFwwaDGzkQasyxEakqHJG4bFkYqPea8RRqcs9Nc5EbDrvNkNqfxw
yPNeoeJJtwupU1XBtAPQiY+U67Aah0e7tXbWKJHcVVu3/IV68pCqmIcSZFqT5PvWYarmqJr5f28i
TueDMRFG0RXxrsO9jSMYJjQEg5UszV0oaKpmZNNENp8bsFi4YpnHtsnGnPwvjw/zGaxRwabeA8MK
NJm4vrv8WK+hJj6FXVNesAKYm5p2KGmwSQsBNHKapn0xM4BnsBd7pth3J0bu7gqhh97OjKfywD6F
bl89tn59jgksy6olTaCVW4sYiDIyqjVWYFJJOpK8p8oMtpZH9i5x4IhazWdzViAIY3CGWZsQQ+oF
RzvAqdVMoiHAHFefnC3MR0XLFK3t9yo381WlEibTiGUnJz3QhZRrYzDKDRHyH3bsbH1Xn1UxHEdb
vLZN8w5uz+d9zz04j8x3mhsMN2sNXGqRIXUbSruH2g2hMidOvY0tJL494WYqCtTGQ6sWZ5G6FAO4
UupwuJi4SgWOraRFButU/FDso+Kt7YGLDk3T37lj/l6YDBJqL8cRH3/UMvw1wQjtm2ze4A90VlM0
UOdOU76tchaWhWSWz6YzLIerNIM9nvaGnV+PA2UK3r3ktYHmw4RBPCSlN+1MwedYwVkaU36BWdiS
BpP2QICqv15nl/tOkXzRZkxHZNVd2FA0j/6ip5Y8aU2DJBjFDsPjxN9YlYx2XfDEjOjBihlbSOZM
IaXuOGRXL/KynWnU44aFVb/VrY9mJedmb0FioNRodxTA7tafYKeZ7ujtKddDPN/Tl0AlkHtCXwlb
fK1FxjbYLhgbzvGnVRlftSmyk45bZ9tf9KBeSevEUhJ/Nd2eYdl1mmoKk5x5I6jIU1wGr6r1E5Qc
lsXNxWRjnHznNaZvYxbjfdh22EBpkTa+IjwjBCcQIzzN7i5jacjAtfpgf3LzRuxW9nybGGKc8Gbq
VennT5VlG29JiZciY0KqTbc7kqq79/tBPIQYZdbDDO0fcF5BUcu2r7a9o0VUmu4NQk8TSSMYtgfA
ea9OxsK2srJ1z5O0GQ32qEMJgEsFGI+9IvJXSRMQrxJ7f4Vgfd2S5RdNdrWvSCh/hFPqsajv3ln3
RYeoKaKbrhp/jaW3/Rrjg8r8vVNE8FyFmvatOApwpoew0xELvenP2Mv0pK6WmOmEBiACJRC8GfVc
LIibqSWs+I6luzOkn43fHVsWKoPzFYYtFn3UvnwuDfSSPJ8R7X0CN1VDtt516WRumoCxShCZaxFl
txrRtYtscUS+Sc56c8ui8miQebka8U6i3ryEPf8kyDFuQl59n0h7iWyXNvSVimoTuEXMwcfosc64
ZFUefyYZeK7MyHHPEo3qj222h9PzFETZFnXfBHgQOBt11dzfJkuo0xDTzniCwHP3q7Oz9xFRnZUQ
txHQ0KzKyf0kuIzglBpW2ZDMnDAFm2/MlP4A9ADlHGo4nsy5Y6jn9cMrle7Wt9mYpoZ8ijPziQox
2vTst7fkH/7yJ3/AWHJfoPLL59vaxDTk9ckNMnbsOst4s8y/kSLhNqzskegZdp2jI9dWgaZ7ZeW+
e7YJMO4Cp/0yYL9xZiskhU8O8vGVpyNsRHyCQj0f0p4qGQdT8d5HnPksNrINvNtbBflnTVKDtzbr
8FlYmWDCSbUgwH0SWybSDeyFYzYyomHrsavRzLJXe4pc8dW5/UtNsMBe9byVvv4jhWOBOwOWYtvq
ccKoXzCD2pB881BnLEXhweKOFJDXOZK3xtKljCxnG7TZa6eMMJdFECNCw1j2sygwRzdRAFkVu/Ye
lkNfqNe8dvWeEhGUD+3V6CBJ9274dgYId8LHPokrndqDSG37Nna5fyrbz25sBpQf48B/ujtz1iVM
31OFXexvkPO+Qv2uTjVIdXtMftAjvNnCFpTl1kkHBmu1kPcj2bJpMXfTEP5JDG8/1dXE6K1hVEdS
qlk0t4q92a53C3IH8EYWSbWDB7QnBfz33AKwKBKmP3Yw/h5jzH+IouwUl5Q9MqBq+PEkQSxdqEMQ
IvFttnk2a9J3ADLl+w4pQzAHGLArqhgIEwh4o7/lnEON1XuQJmTqjTKhP4zpvOz5wezhrig9vTOc
21phcWA6H25afqcF5lbPBPZn1kXGNNijE+a8DgfjJ+JvA4mh9CxI6snWMvXRY+3B8mRrKYtmJE++
QNfjLj1bZrDrfbk3LPINkECt4Q+QG/TVSAbHyGBmZX7o2Gck9VBxW8bjyek/G7s9YriZfX11qExR
s62kGPShszyACQSgz/23nzt/Jy2/wtr8aBv9GZbfUFN/sMRqXJ9piiXJ3Y7C58HNGOp415moF/xL
ZbmxSKFe0B/pR5giPjbsnXbENnQIOi8r2pfqy0VttC1ZVaNzwvPqYcwuiJiiDyD6e3aoETWTW1Qt
jAHUrlHBGk4vvkPjYmtxtoeIjlHTQqJZWJEfdPUYIWyjjFKr3pO08O0XzrRxeLgrL8I9YfxCjNki
FjWCjRmnO2lVj7j4H6YaJq06CThHLZFau9nSSGv6ltuQqgcw9WpKzebABd2vk4kCPbZSrGAuax7j
yZD936poy23dK0I60uyld6KT652c8FbHTG+s1L5EiZHvzI7iUwDPpwcmAJKS0ywEPRg6SpSCBSNN
k89DY7EUieAqAxpc9WGM18ACeAjhREZ7Vg3PaJ8vbUH3UmHh3ngNbmLh/laoZzC1UbO6C3k5T/6U
QfbH1sZ3L1kKJX69qSbEEOaIX0qP88+qGLj97G+zLuuNWcwnZHa/C4CI0Nfc36jvD5FrfXe18+o3
6Mi6+rwQE7L5z2x0L8n8nmjx0ThTv/WskpX5X5x0NT501KBz94fugdbLYUGX2/vA530i36V4r530
j+rK8gGri9W4zlr6nonxqH81WZOs51Z1myDxfDTMGdsHAEshHyF7Ijoic+F/sHKYGiLCRO+ba1da
j/Qt2O0gg7U5DYyny+/a9tFxE7iCg3C8SUdSOgiALGRJGDwI+amoaUUInmr2wBQFdon2MSpxJsU9
LVacxmc8t0LyjWRLtpiJcLfCArsCMvYMx/KzFTiOmk4ASB3A/gY+yhaiRky3RoRfDL/7ypS7aFSf
ycjhFxTdLxE1gM0xAvu9khsbPE6v+lPCu+ROXFmxrP8sJvoN9T1LDqAwMT9+/WRq76Glz/ZqPr8k
2dkQ9iE1GBqPAr8+BLy4byUwWbjk1NhjdZ5K/QQ+P0UU2F9V03IwVdmBsGsUbBF1f0mHiTNjwlGV
3WYd3WQdqp0EkL8CZfxB7BBvsF0R0FB5h7yUQEfcgGcbGTHILfQI08p3uHFog04taljOCqV3SYy+
3A5zUCdw+G6uVxbb1EJDJLzI2oug+nKkvTbn/Mi9XK5L8zsaimlntYqoQsEnY7Sb8phlKt9qKeMv
agKcQUDkPEx+jIsaBDIZTLqMwCXtMhU2yyOEWhKsyuASqNfY45NDoCM6SzSFLQ4ytkb9zyhu/lQp
UqVWfCqTIJGerXPLx/o4V8G1wqe78s3gAFd+JRHO2JZ3Va5zAKf/I2s/nCni2DSWyww7SUAiBD4Z
ZGwDi/+sABpQ2WCkfEpMy/3G6uztJEiNNijVOmPDDIdK0kdJzfzGI5GKFNnHNkrOTBWHfQW5/SUA
TiysQ5BZZ0RTRESzumT1125zw7yVM94ZH3bFFpzeohUlsHoglaeq15XP9xMXxiczj7YzYcHmw8AT
m23zaPwoE/8bd0Ifmmya+RfZ24NQBqRFGckWm4ttlSfTTyzUv6I6+s4mr7t4JTLYtJmBsW0nqelB
0pQnKDR71pDjzZrS3/YSHYPygTlajDXTppZEgkbAFKaf5XTMdP8lrPBnNHqPWX3I25z10egC+Qp4
Khrd/FZiTdOzbmNnOHq6+LAn3uS245qHz4Qq9omptFrFSj+GnWJjU/sZDwFHEUmKUND5Sfqe9CRi
z3eRHz/6yM9UPt10xqiwZ9Ar+JYb3HHrvqcvj4d0IwVWLoAHD15njkTFkVQT+FiE8GA+O5iPYJrv
ubVqi7rI9Vj7CAiTll1z8cYUBVR4azv6FcbJEZxpCvjH+E1r+VsHcLDcmLyTuOC/piIDV9CCPKua
X1EXGquOI3oFXfrHGPavA7oKoA1EPhErSN+YeqR9J/vMco567qD/SHYNIP5PkS5+9aPPRLX/xBv4
aXfRR0wR/daW4R+S5iRmE/9mdeEngSp4Z2aXGXE+7Jhr7KYmuPqRnPbM8bO1p5tDVke/2U58V21x
RY2+YbMwr2xUCx7DILNtKibaCxS2+iwxgqWuU9PFJPxZbzzRYj2l6lSP/l6T2i4Z6Zi0bcBj+XFL
L1qRUuCe+9zat+CXoLBM2Ir8FyRTp2iAGSuXZGJzBB93il0Jt9NiBi9jzpEiREtJLmJALN3fqLLJ
inBbxbOBerUSz5CoqZGJ+/XTC7yhmLnHMQL3RYZPTa0Q0NkEot5hSkL8YcSbKA1+KbIGVktzxq6p
XPhFYffXWIQ8QbXA3OAtUTc0u6BuGRMHCO8VJo2DuWQ+QnXL9zNETLe9sD39kSXGdXDjHx23MZEl
xLFaXvvpyCU2J8++SbXaNM7wt11c8vHFrDg/muKPGo+lQfEhLUxOtsPEJyuLnWv5PKTe/ASSH8Q9
adPSUT9G25a3tKkQuGbfOQUFZZuuIZlP4phTVK8i5mWPLgGSZPtsekViHYrKXP7QmquYsEuELEe3
QsvluR2Dj5iFw0zyBUnrAU6jJtmqNt0X8fRmoTDlivocwhhDM6P6DYK1TcoSjiljAD4peQHR2x9C
0RabTmwbYYKzidBtgQHejgK0fNdbzG1JjNxNxqmZrL8ppmbPIvmkBb1PzTGvoQBf/JRp8MTMXdU1
EPTK/aoDBVXNsNYWeq9VIoCnV8mHKRJGIwNzRYIidoh2G4gGDox5t/jk3dkldTTtUtACranfsmz+
Ktr5OdD6r4VtutQIZBP8Vsug10UtsSGInuybGqpNVLRM76D72PO80UStIHF8y0oDRmjLsecyL0dP
LtgOcYSHPEDccBELYhXulGv/qiYbzlYZjPAFWopVjsqRrmtjmvhiRyQsYZUWD7k5i5flKzcEE8on
cFzijOQTWJCXAC3bAAsI+Z5TyGvTVS+aLKPfSQLLBvXOGhO13sehWrbZvCTGpc60c4sZfNS+sl61
lsVNmf3LkIrROug46W53uxbZCwE0dNyUIfoIYHPjl+jydxUH9d9U/CawfO8TpXQbkE4+VZy0yOig
hxgIsMFIh9fMKEktIbk0XaFQM67/vXgwgJqco9wOywfc42gPXVH8HEICQxJKzp9dQMhWdMNwVTNj
xMhfJtFinG6zH0MXnNoxmT7QOVytDl2a13Zq65smpsK6sVimpOlbGw43Z07qMzqU4MbAaQSJDyUA
EB0fTQslbdznIOqLut0mo8MAGRq+3aQlAhr90Fc5A3HHjp9i02OxvBjousVZRwX4OALPXJwg8hSH
snjyypKV3wzNUFTDTxvMQ9eE0VuD1X3DONHDtE7L4NR6LmEvlFcrYX68fAOz4Vmvk1dHuFzfsjCc
Pptu3TEk42ybn9OcK1gEenxMJ8s0sX555zjD9Jf29nz854sSArbAHA3VhZqSXtl+66LBfy5S/08k
/fTQewPX3gCULesH82fhedGzkWQKaBB+W5cKDIIS752RFY/AIxzaTP/PhJ+RcNrSuUZ5L/iTo72f
S+5ydOXhTaSvNRlWtBC5WTLtGQ2CTTuxKz0b5kvJtKaIIjiMzMbdWV6acer2VRgyzu4t433mgFrN
mSTqx6mvjp0GYP2QX5pdS9aHjMet0QyaBVNtt5ziNW+VARsjWLCrLdwrrrvoFVs5e5m5fKXho6KX
+biJZzdcJ4lR0km98kT512zBvALLI6tPlycJcXFz9xbeX3xzGWIg/ttZuOQeqOPUeuTYvNvooE3i
cfDiU9ik1mtqtlwTuHB33pTtqi7oTpN25cV0nu0iUC8ShGM1mi4gojVoFPniRFtNi/B8/6IH6k6o
q/87txUhRlP8XqBbhmf6rgs9fXqAWrvAEucgGXiLyULAFcEFf+p8+8/97WG/Z2OGw1ZymLJgGYzV
5aWYvgH72XjL+3enc7almaCSCp29o5L2Gets21JtJgi9ABdE4Ge8EIBSbJ3vaNNK8JESxDJ2hgns
TlEgEalE9GCO6pqoUHGeOn7dJitPw8tuttTZjRah3//7zDljR3S4Ls+lG16ceUk6dNWzF9Z/iynl
ioxKpHot2viPMif7KxTTE9FG6BaNMHiriHwdRpyao2c83N/V1ILRSmX7OhhKXpQaAmT9DKm6NtcX
OUUtkV1kUxLdPVXz29yzb80rQo5QJnzW4U/K1+FNVeNZC1SSCXRt9mroySXIMDc0y9dpFPPm/kFJ
LErIyWI9k1SYzzpsTw2KG2KrtnhPwn1E5/mIXsTfDD7qkKQZfva6LX/5ifiIQ3sr2zE7xL1r7wmt
pbrR3Y0oIBaIY99BUvbnw2CWIZqNrOJzH5vyMrrFRzh2E/BU4AG0Mt5uYMz8nOkO1Uf/Gthu89La
M4cfaSqP/xDKJumWEAHKYGUV4czRQ3CHw7647FMDAVbSXx3LtTe+QVyeXYBvcbTjn2Vm/agL177I
ET8xMk2ACXKMd62LPDUCTnx/YQ+YHDphfFi+3Z0Dp2fstfxVZE8PXY4cPYLTDDGTsNQlLB5WZsAy
n9dNG9Dpa5m0l4LqKeDIOeiKNMxhKClhJ39ThIJaZBpfYyRucBABz2SGadFsc4TErvk0FOzFoeRd
7y+9wFg9OIzccAKHN48l/7XV4XaOkak4OmneWGQ3CJjkHpKjxsZlnaYMXoXvVfPLmKfzUbIlYWDh
Y41IOpQzTvVHQxzjJHxmjFWcA2zIq9zx0ds58seUg+8ohcDckTgPuES6S1bI1zZocBZ4nfFVhDFj
L398HCb5g1xGSSxqX+8yPybIOhMMwBJBcmZXE59dJE19zcE0r8XsVwfDHuisyDIC0CgFdFaDcM0I
6UUrm+yRW9B84vt/t9VkMa1T6b6hBX6iu1gc/2B8IQuCtbUNOITCnQ5FiA2g6AvxEqQpgECikWDl
DehIMnSqVtbBZqRqZ6zVHgLSGNZOxipPlVEMQdwcrjjVorNsNR2cxS5Fhz3GBVJGievUHEJzW54V
cpfzZM7lOWfGuIu63qjXWYxvq1ycofeXXOH1cxQLs1ISsnp/ForGIk2Z8lTAHLj/W4bbJdeSMUZr
R8C3LfQElmN0z/eXdKYzhsTNY48MNzHtt6xdBqxsYg5lS3ur6nchKd5iP6mPmQcqySOr6VSYVG62
Oy0hcsrCVQ5vFaNi+DQhQah0ku4Nb25glfPNDXCYToyyXrImmC7Crk7kT+innEiXO3I6qgCOWEkF
makPuc5V9I6cEbFw2qHRSpNj7BTWT6RG4IjSd8fzD7EIxVZHuTp4QzYeY089tj0RICqUP6wFKOEp
IAVNdHRIA5ni9I8R2PGxMRt9QvU6PiYhGJOUfLyg9IPPaUAfaQEGSIT77yUYqyen6Otbaabunpbw
S/sInDz0hl+dBmhgGdPPefKYAqE5lP7gfDjlTG1cN/pSSvDYg3HpDPcymGBIBXDIB395iXX5Rspg
smf/FZ78NgxP978yezM8NVZTHKZIHfpYtWeTqda/l2qUQLPyIvkbhAyJA8ae2j9YofntjIoYKgn9
vED4f7bpl+FLe5f7i5y0d2FydftnMy6LeT78d6hQAvsbr8DUxoxqcFeGoR98WFSnf5cJgNQSlfOB
gOCelimS2dmPCdkN48nITuh6bPKVBwfQnuucWWE65/uXcUHCKys9ZiNVcxHLC0baokfZivQyKWEu
svm4gjxjb7w0fAiiArI2mdIISLaXDCcYuksTLrA3Bt0uqYxxrwnUMpW/Kwhd5ZRpSD/zAwL2prBQ
Kx/MdItgEJOLPW0HjuutMaH59UT3TEHro6zc3r9gvtM/J8PQHdqYkIfGHY9N6PeA0yk+W3PGuEso
74bHuePJJnDnXgrXA7/cpn9OsQy+hIyfCG3OPhCFFwDsyoGWxss+6qAAMEadvCeyuG+c7oFRff/Q
xF3/cP/SiCKIwl15a3q+ydxhLXJ/1+gp6+t/L//+XoUKH/st2zBz37LaPSuQCId5Tm+Fq3vW6EvZ
RLCrvnK4Ub22W1cNLqsJVzjr0kGSby6VB0o41AplxjqbUAXBtfxWj/r3HRRRG+oRqHC778vGe/dL
WMxFIzFJ+h4rBUKpiBPnR0aVPZe53DE2TU+BIid4W2vmrFla7YIuSn/zx0GrBizvFlH0psg7DqbF
cZR31IVG0bIRdIA0tbK75cHEzeQmDxmIOtAhsXki6HpkMfjczmjEjMgm0jRYZJRt4d4sd3f/IuIk
oCgyvltSWQ+zqfgMsrP6qv38MrfNLuuj8sGS5PRgseDMsYMntonlKUtghA/CgkfTByW9vj/i2J3D
Q2MEetfZVbQznWJ8MT32xr6XJcckRvsgMmhzGiCTH/c3MGzcYUGBpcPJWMLkniI1Te2NKrCRc7PU
sQbZ7P+dPNbAp27cBH2SXPPYRFDf9ukBR7i7wa9Q7UQryR/QlnE1fA1juZC/+o4uJaSOeFVTG25d
KygutmAFUqWCc8ik3siT+ESU5a86Ovn5lD3dK87aKYo9kx247zbt88g7d7+xfceBBTagp6vYU4K0
5kdaIDbPTIK2QYv7mKmAXpcCzPqG7EOIZG0UFkezi+ODJcQ5ReHNxoNIvBHod0bCKjGWGNezwo13
lcap0yxfcu+hWJudt0jKs1YqPISFHQByJZFjhVAs3CQg9s44q0WN8sFe2MJlubWHEY58FnkIS2Y4
dGyMe1YNIXL82Bl/et2iLJ8GNLFLxe/0s3mM3OK3XTnxDfU9t+vyxmdm/6syxc12O+Nspgk1tke4
NtDmqU5YpPQgyXPEo65X8ysgDxYG6f0HFj0igPvRiqn+/0erHTmfgxm54MEp8dk8iPMcdyRNBAEM
6wR/mBU/EEszX+71gI8lBH0dDcOdpxLgOtkSrBOuPCyb0yqVUu8IKn80G3WwHA/cZ7fQ4OlFEEn9
ZQEYH5CtY26zcncfx2XJu5dY9aXqxu1UK29PPMrf/2pBNGPGte/Ve0YYxKFiMniJAAypwm4xq5EY
uKsRuK3kgt2IZjc624CrtyHwWuBDA/L8pMn5pmJaajqsfcfH+TS6QbARbrXxyZdFh1rsAtGz+M7Y
KCTuwMJSd9FqwGa1T+HH0GOqR6to4OSUvA3JnMRXH/OcSGGUJlPyraVmZ1ymsGrwEIVjra4pF/BG
jcGnX/owzrrxwbV4+Maq6L8dkguHoDhRY1uvAxPNp6xRW0bBfRTKJxZrWNhiOR+zedoS3OJ9GZNF
SmkvABll3lExc3lCywjmvOVWaiW+nB4UbIFfP8jZk1lh7IB/kajcwjTc1wvvVTCOXSFJ/NUxGxMp
0pZVjYIF0qTNE3GnfhgU3Bl5WBJhcEt1a2EGZuTpHdkFnoP72IJNKpNq61piJ/HhhvRHN9AKJXxi
n90cK6HqcYSVTYvTmlHPcvvTMyT92wx/UOB1/P+fYirxOeZV9di1/DM8v4iM16r1qkObLDGIy7dt
BazVYyVcbOawJgjauWpGl+t/7R3chvRwf+BnZ4wXgf0x7ThBhZt6m38fe9zaG2caxCl3w5jGAmJP
XnQ0n1l5vN8pPb8YchMZL7po7HDSNZhMHiXphay3h8+s7AQXVhSeSECanwb7qSsC9K5MBmnFRwQF
S+YRfqRh7S2NP3AQsenZJNF4ZdE2Bip1hNIJhMNFL5N0yaPvBHDZouIBjU79YOFBdw9uFzanqUrG
q4cjE3jjUuLKOf9IY/n273GOdaqPRI0g2GvcQxTZ/tvQQKXByvXvjldWLdZjZg57wyZeuIKYsh0i
giUtZmbkYsjuxNjk4omgPnSKQvfelmN9IPEZruLwxI0mn1K6EYwdrGS7pnuaSvfLyMLkUrmaZ0R2
JFlihALyoxjZujzjcSqPvp7Zy1h4+GLiRe6ZR4E9ECTnsiYY+CgFdX7SPG/r3I+cB1pCpLtJZ5/i
dHY/RMXQOJyOTVWUV7vGtWkp2ADoDolRzDsClRhuTT1/mJkCQ2fGKAMxNud7c2GU0eXfveRFlPSE
3WzHdlDPU2N2y469eO/c8WMaMgYWng6edFgggeFevr+EA0F/zkSCRFj47/+VH/bksv+ZQUx0EIYv
ccTpEaEa3P473WcsaZuB3L9N4nMSJZ71mSRqePGKnPSr5a2zNX4tqtb/6tfZxa6JJLqWF9EwNnWV
eVHLf/z+IgkmWflNlW09j0xbqRRVHbgIlnQNHqzl70Vu5xyStHjMOZdvTD5AqfayWd9HEY4KSG5h
6MANHvHNhSb+TRdRDm5ecqVKn/qDxEpz76ap3oGouckKB59dx/lzjDC2o1cOiqF6Nz3Ky6Tse1xR
A8W01/lHBkRnqN4fFZC+kw/WKlgZTtAf/YmFDfBaUFXVpZxAS7hjHJ//FdkZ0rV44iMrhfFqAK88
mXVbvHPoQyZbfOdGu+S/SrgoUcyOtZvdr2gwqwLSVmTKtS7zo5crFq9tf81aFgykVDqXsvGtbcjq
aAGhPSPv/0mOTX/TthXB1rXK7w7gGsCwjnc5n19rgpQyERrXzg2/KwJlWIHSC90HjBSJpDVFrXUG
OHu5d/bKAGu4FDlsVfQ2db2YjEigkTOznTUfU87LMjcY2MRU3p4YHkiQqvaEmUr8t3xpLiEBQzY9
kFE+IEwhYUOmnfMweoJErqoL92Nds1lzHHHujexmpExO2rgOr1Vg2c+e2b40Nh4nKSjeGf8gPhWm
fugG6xd0iOkS6+o5Tc3sOTHCK4nPzqU2B6AwUYdHfdkUdK0NXx2jRQJty1+lZBytlEORL+eeCdCm
bjWkFRAjVAZZd0oaEuWWDyGVK/kCWpgcG9BZIBaz0+DBSYY/cWO4+MVizf4yJT/cD0cs7awACX3i
Op89BQgtW5BwC2ouparGsx152/vn0hYh9hgvP6Gwiw4SFti6LolYtSNCrKGE7I1QItIJIIr7LnRt
mwb4YkxlsHHbkK2fS2Bb7VIWVWKOj/fn2Z1kDU4vorQqiuIoMrmfgROcMq3NCyZuCXWHOqgWMj8q
hc3HbRIcwMtU2vIR3dVWB9OgGFnFu8l31jjFux2DscYpaLOYh1t2vySigECSKR4QnQTmJUwyRGFZ
EZ5YVsw75bBfp+TziN8gSJkZ9PgpqB/Xle1vNZiCrTMp98GI6192O7VcBfxqLBSLcyXaPaobubfo
x88PuYtbk2EM51H86JhienZFwhZdQqAaWFHjHskoe++HaKXnfGtouP6MqMdH0f1KDKc69JOlsEZg
SZWDIU410AWjb6cbsRz4G+4ZgZZJgBeCovyaDeU3zXz5HBjmV56Pxk6UvjzNkvbBT6Kr14sjotPy
FUQ1zmj1wlb1uXKcds2TGm4cHXTPpBdAEUmM4ZrIQT+wDX4eIALt+/v/q4zMfsNGPdjDOHAwUI/j
QRcAoEodURjOGdHr46ImmpeBjlrmO/e/CuyM0sT2HuMxx3BXpC2Geug4CD5sCMkjTpo5IMaBNpyl
A/Np7l2OON8pD3D7ww3RBiS3L+1Vn40/7mMSe0LGSUFoLAXh3PMjFfZl1Dbe02UuxaxCkwnNPEUU
fvFYEDwyVca3P0ieGc1oKM4QoP67wGTDA6FbphxunSxxRF5tMvIvm3Wq2rfeEcwsXWz+dWMTA9Mm
N4aopNSU6fSId8zBykpIms+cedO4AOSNwCXHOjTp8m1zOzitQL9F12HXxDbAT3IRT1Q1RIUJUU9i
hvYlnbD3SuvVXXLShHCivR0Xw6Y1rgmlzN8iqH9GPYUFBWewH8kxqhwszT3ki0OEfeUYml5O6nLD
NvZ/jJ3ZbuRImqVfpZD3rOG+AF114fuqxSV3RcQNoViS+04ajXz6/oyRM13VDTQGSAjh4UqFfDOa
nf+c74iKiSPi6Ha0g3ZP9pGFWo9Ohh435xrmwTGwYJiMNp+alKUHf5mWe+BvVQvdTK6IhHmQgRmy
nLfQhE+MjWvyvZ8+ZkD2V0SDSz7Ee92L+xMTMUzbUQNcL/AY4KkNRhpOxcUq/3pi9T7Uf4HmI8pW
GmfBusJJxsKsBXTgqInuoY3F/F1Li/bWVBZuC3Ugwqqln7pgVwlHjZGd9NVSthHNLoP1RBEXndXB
ZzONgCgaeRTIB7tCYi73kWc27MSro/QH55FnbObbgHOgZ9egQlDxt26I+Y8Ji9j7NYKD14YKfZA2
tykJ34QsOAtI5hV+iEkuF7BSYtJWQVMcKBaTL3ng1k9DWIq30bH2LhnZg6Guevivh2PnOaeUEtAL
Apr1Uo8DgyCTXT+xq42T0CVjJHfRNsG+HL1V1dqKxJ5PqwJ8yNHiasd41rzYPkXQVZkkz54Gs7ii
Ws5RAk/rkengAhke/eiTpRfAlPpRHXank5eQ7MbUnaoqKFCA1TdzBl2mZ/zDJVfsU2Ja/kuX1AJc
kfcFpTe/t0xWNCfFLxWPnBYo6mHrOgNeJsa9jEKkh5MlruLhoJEN1fQW3KAa8pI63mqR5pyb3Kye
Jrf4aZTudLBEQWZePaXk9xsm4u6fJGzJCLEI8ZIAV0/aQd/FTtldg57EAdMhQWgjrc9B1X01NJRv
v9HlJald1lOLs3E9J8eydtHLHPNolYXkI5ifcIZaR6PEy0usbb4PE4Z+uPnn0LHdZ8MNQHoCltbS
DjCz24DIVb9TVfYunglOAJw8rKtHAnpDl3d7sVqmL7LyrA2GZeNiFeWZEMl89oOo3lK0cGnwZRPq
IvDLbvejr7ofYzQ6p9yifkIDbQkopZXXiTCsYhvS2joU8Dlhp/XEWkyYx1kRHVIba1U8kktaZqZR
b2X7PuKgaHbK+E6Nm1LHFk3MC53xoI9vmStu0xCD8xdIp2d10+hu6VxZ+H2lxK01DFjD2xpYjujy
o1tzWXHG4dEgZysDSYA1Nue6bBigtAsHYzjv6VPTVQHkfD08Nho6izrajCB6r2KmNFVrqHzgI22S
1+6Z+QsgrA59WlFmakfbjGHwmYzxgAtwRx6xmPBxtyz9qdaSdr1MKWo2+7AVqu4EYv2V/VixxoUQ
Xmmx9UkHO/a1msFOky+8uJVlk6biSicrNAomS2dhRebZAYm2jeoiP2Q93YbVMEN6i6rhuWN38TA9
Frbeybq1O8SUmmD1pfwQQKvux2+wwllndpB80p91Q4y6cmS6Z+9DfMjv8j1RW65dnV+uZotl1Ghn
BIJYDmt6UwvqB7STSP3iRSibSqnZP0B6caTU5w/f1HKALiG0xDyEWOHL7CD97IblH/uhzzcZKiiZ
9sUL7beHMavzL83g7PFzRhRWaXec32vN971zjI3/wrqBkh5/7zjyQsiSF7YP2PnC4URxN5ZtkEpp
pPfnSYvHTWS39mrqrZtXhf6+LOY9Jsz8Cl+MBjPtOUQhQzBL30rDj797/rq0dbAE2axdTQaGWMp/
KnvKHlB9diGQ+QbVXz8BMLwFBekYvbqDEaheKN7sDp4pso0sVeYrgsYI7nVFjlEioJoAXfFjAIAO
G3Qw9sQabKcsxk6a1hUjY/UpayoZH1w1yugLeSqLQGeboU/buHE4pzhE/IK40ki6HwxhiXNpc+bu
UeBayecnvHVqvtlVBtdQnep69eJM6mVKU/3P/+KqNmZ/sAU+hqxtvpIYJBI9esZ6Nmy0LFPavPqm
tW/KgfM6WzSfgOpRDgyYJ2l8y33c4MjF0xdniodt73swyNTbqq5L/Qm3BGooD3VqvPcFaYzV6jQ7
WIL8ogmZCxX12VLDUcdLxxObYsZ23pOAqUC584gOJ05C+PFFF/VXd46LE+4zD7gHwmjfN+42Heru
umzuRG72LwMgPtuPwrcqo9tUsvPYJVNjkznnkmJn8EciL8Q3UZufPEXbBpvA0EjjzSDafxw5wxJj
oH0eUESz7WaIFLC40kvrSvDZYTajlOI693Xs4hxI8nWbi4lW3T7FPMrpo6NLfagAWva6+5KhTVyt
EXvZ8gQQz/PeQOAMaz+SuxD97QtcCdU27HmVcVhOejYWo0uQtz2TU/Y35viwQ+h/bpHAuZY+si/7
ak2f/E2BbWDda313CrvuI3Wo6TSD7lvkMMtkkaFSKbf8a1SMw94hBO5o8NXaZac3xSRlkaEIRKP8
oou7v6fnedLmJ66CatP9a+QXa/lEk7tbnpRxHFla22oaT4MZv+pzvB91U3+avVBc06Q6/xYp5nRD
4Ebb14qFC7u6+zoG0UOffrRt+tWQ8CyWswNLeXgq8mE+IE5hF5knZ29pP0dwlE8y3eizz+anRPvn
cEzewOpTJi55/TrmcN98DAdMV8hP9spBkMo5OsezRMFVxkAt6bJ3u5w/Yo1mavwTLUUWI8f+0eR8
syyuA+1yM5Zgh7bRsLE+AmAj6h2qt5waGfeeyfXreD8PWh4Wn5j4MIUKxHS3+gThs0WZ9VZB0zy3
qh5auUMMj9bJ5fVrCfh7lknnNGXZe3u+wfFhdeQCzfGQJWSg+8YHCPXSEQK7oQDyYwnB7SuHrAmu
sPk8opbus3kElEvx1ZasmbPq8gSe+Yx5Fho0G351/NIN9u9Iz4iaedighcq3qIcxEahFQ7OzgCYQ
3ASWB7iJoJyFEjBbKnEavHhRwWio0qyV6M0Tw7BqO3lhfczB/OAJbBnBqX115kP3TycaDzQrLE/u
/CPSLDL8ixrYNBviv9p7DBtwbQry640nbgWQg+c4cU8VNTzZKv3elv54JQ6WrOYWzxiCD7s0fNHr
qJ6KHZxQ4jCDD6usZk9GrFG+NFjJhG7E76bJjg7T0DV2gHRh4AJIn+vBqmlYX3y7ALCJaxO4XyAv
XSS+1x0ODJsJ/jkVqXa29ONA6d6OYZa+XVZSpQJqss9fYupKogSYij1sEmUDEAPH8Soe832iPB8j
XSfzkMrvvkuscPLfJ2CO2Nud5yRk9qTrWnuoR8Hrio6wEbKMd4TtyCurzzvmjAPmxpyS1kxRgfAd
OIO/d2cYgsOoT7vQLwzcoO/mkCMfZyYwK6KFCSKA78Kc5tC9WvDwyD9ksZZDbOTTy+YaVfBcesTP
RwvdKuLdHRUBIwvlXI9JXp7HFikM1RYpzYg8sXOi9kHtw3zQRgFon3k+AODwnMTDPrWrk8A6ZB+U
hbEzeY+LeQ6edQnaZ8goA0oAvjsRaJ/IwBEfELE5VFqmaofBLahPi12Ll9EY5RlGrNjpZBxXLb2C
bpzKXYcUXaw/ooIwiNPn8jVy8x6rHOD4vNFPsE2/G2OUPycOL5nGqEi9o4emSuijYsbb1uWXChfH
wavUs9aNgTq4YpCRlIcDwzgCYhvfCXlEm7YT3zxWgE2ZyUeZzNp+Mkns5j2sTq10QZeqt/JyIYvg
qu4EJ4jlYpGhAhK5RZzqmwEMsP91nkdeEAuX2CNnFKw2LbrAbcs8wfrtYan8dL5Y5nQ26jl41OGH
h3Vs1076sFGTzEUgQ138WMTGOaBHsaClgZpUSr2YBtVbBCFWXEHtLfFdnap0eKlZBsK3jllol6FQ
mWFu8iWtlTINUrosyJenMZI1if1q5y7xOfC9+qogyxNV07dAMfiCdrccXbRJ9Sk07DsX2YcTi/ds
e96t9yBtQD9ep3r75OF/OZKbbC/kxTZSTQyaEShrqVt3zosY+ZZTUM+bMhgHeV5e7s4y803Du/tN
+5nmDpbdMkWUdtEa7CTeeXoXHkxXIxmZ+tUHW1/OZ0GXHnuTBrw8CZy95/S06mkAD2TubkJzCM66
9c0Cb43iDrAI7F95CkD6hLY5se/uAJUtiHlvijIsY0qP0CkrCVKc8RM1kghwzb7JvXDXFAlILaYU
WhBwuPaS4BpZlKNMCIGMNER5po2hXQ0gKMupDH4fUx3fM1+QMwglRmy+pQScxSVaw5B4YPCrXdsA
yzL6sdTbPY7y7KVOWtgscOCPfC4nms2iNy5/jdpEJOfemT9Hq4rfZnCUr5OEFWjRFnT8LXuUQ+sC
ix4bClCqckdDU/2wVK04EaUVM9/kYpOM/j2gyWy6OLRy5MXyJWBxuAL17KMaO1YDcK9p3rrWUCPW
Gr8W51UDHsQzFiJYOnQAXkQ4/VmN5bAFJ9HcIDXfnWLWP2Za0TOBGR3UNetvHn46bOyEdMW1Bpl7
TTILtIuBA0ZzjKecHt1RvA+4O7/MAoKhxKy1WswvvBLvgcSmM7YOOpK02HkYxt0fkBwYuRH4CnD3
pYkDnE9N5VAgnogEYz7UUdrUFZgJ3z7I0/F57Ih1dZMM3xEPcLCPBNM5bRSL8ucY0WlMhuD3ZoK5
YnCFKIih6G3k87Apw/rL746AZbPhmWorbLX9Dfb1igbPYJ3S0b4aOs25GGaQbpLZctYCtX2X2cD1
8snrT1Wdt7R9ccnEYQjSHKDAsdV1OGAVcsXJbRPrg5PUwMUiO/KgsTAkUT0fxl7WT44fPBJt/IKR
eYsrIH+FEuqfw+W7mqqxucixwZmz5i32x3sUtdRJ8VGGfZGvc3WylUPuAjHo5FGSXreEYF7OBgRz
CbsniSvuUHYG/qfBIQlBPj+h2PJYzZTBo+XoR5/o+ZoS3z0u7uy57tL4mlNYAzJo20o53SajuUAi
jc7OgHur7keab9UuuCQUV2MN3fGjxtNcfdKMQosKFXl6UoCLG3xxYg+Tc4A9animJ/Wu7kEvCXtH
0WN/61LziS5d99jYKF8uEWgGPVzV+twFMRM9JYxon5GfMEyrK0UbxcxZRmurJhrPJdm8DXZkgm3a
n7lraDDC5u5Z8Eltejc8iRy/jqXb36vGoSisxzFtpXr0pS4GJAr6FjQneDR2PJ9C4DLULYB2WoyT
HnvMDYfKn7mP4bNDDX4vLe3PkSEv9AL3Z+Bdqvy1M+fqoxpoe4+77t4G8KWz2bQ+htrHty97knpU
2VD4yxVp2TYs66MWMFCeq7jYOrGvPbLOQsk3YzotlKZpVc1+gVCTKYGnHSruuprsNBabvyAins/1
Njv4Nha/5ajTGTXhrMI3sNPz+HIzbMFkktJKiJvRI7UtBy/bTKHOiq+OfoZZfLY8hmOJQ6jk42lk
2bShj6T5GuCXXV0RbKobpnJMSU41bn9vG6pcCxgYjBByjP7YtrRnRqMAnBwGu9mHhVKyM9stb7a2
9V6DSOATA+j9PhpNsSLW/NwDsMZUw3XIJCW7m9V0vErcn8uz47bIyzmWmZs9gkfsHTaBiz8WaQcq
nFKCXAVnw/bobZb1uksbk1OdEmqrIGFw4fTWHRc7IHIKCpFcjKcu0rwjdjyBwEhuikyeOrPgsqPP
oErQoPwx2OnUJa5cM88uUpb0NHRx+YwdeNrqWC/PWf3SarFzy2Km6F7vPxlmD5PQ+9Gq9kM4MfG6
aInvji5NVEmg6khIwppF/5owdjgsk1gMa8e2eQ00+dKpE16bNA9Dlhd2XPVXs6b9kNAItu2m4KQG
cLd1svBO5pDxvgxP6IcksUZvOHUTzJxkqmD3k9w5wDOhYcgpvoRkxnSahfoAF04jPGISZClJH9fT
N8+iCQwDNRWecpWSD9yPswDzlCJfVorc44B8t0KfqaeId3MRaevBaO2XsRXk9eqGURS7qOi1fg/M
EHRKCzVJuFB0RKMSMfWbBVPrh6Xq8jC2IAaNBbswr0hPy1thHpL67FqM5o1Z5s8SuWAlq+TSdJ39
1/t9nGPthCIJ9ScEEOxy2P/rUo3Ts1jPvKwN2B0CfcvWget3gR3GwgNUM1KGasinwvaYPAQT6viY
ypMeDdiqkxq4pwNCanmLID5WxxgcdR+LGk64+8Wd8+xWB056GwL5qjR0aieqS9424bH3Y56H0ngT
uiU+In3VT0X8EqavWlQkz8NMoi/PZu+S2P1hrmsL8CF2GqjU4o2ESMcAioRaDkRhtbzLfy9vDIBx
MGOZ4SLyPtMcTP+4PI6ZndJz2W4tY4yfly8Jjsreg14ORc8GDS3jXY8fdyfnnr4vr66OI+Wkm4D0
EabJ6bKcM6omPJSV1lyZlnHm0uHPOUVkH+2WuaHoRHw3gDpRpcIvQevHsmNzTC2AYNajXExltUns
MN+Td7TMtv+SNhR5xZONgUBoYi80vOdUVMOi8yC6lqMKnhRxVnzEZfUSDHH24ZfdLjFwzddJat2z
OgM7QZv4ujPwFxFV/SBFUGwamwlOEfivScCAZ1GU7CBgZhvhOMKZxcEA+rQVhfpx4srMT6S0uhRE
Ptkkgl8lZlkByy+ptbW9uTuUCZaYNWbSYrq3IjLh3jkvZEL0xbqPCelJC8FWG511k1guDoxe04MK
vFMiY9Btr89bDgE9fH/Nv0V5f+3BzWPxIlQJ2w9UwWSj4AxWTCt84QaPzo22w+Tqh86r727gG1en
siyFX/G805jJV2PIk6d2aL/3Gt2Njh9XN2ki8wUBIPKWaTIKzfcpkURovPm2rGwko2LKtukOn+we
yP6IUhQnAej5xKqvfx3bPM88TZ3/CIIx+qAPTxKP97msdvBLJ1WIZfQdR00SVceCxZvjBAbiNmD8
Bpw2bQ4dZq+zkRnXyoKW3tCNHYVCHOAV/IkEp58T0gjbluTOplVThJTTVOaR5XJMH8FzjiyEffHO
iqkp1KojLnpQt2tsNCjswZQA75VHPnTsLGWcDxu7MKfL78/eYiM69DkTgWCoY9hyGDJLzoNr5Pn5
kkHRQIbQ9ZtMw/hUDuUHbQ7xMWzS7zya+A0rUb8SqWGeG9erHx5681ZqEl+7YC+gD32+1c2UPmp/
ct7c7iVXO75aBsNJ8+OdM7bJzS9mmCPuT0foFF5UXffqxUW71Yrkp09i9caVn+mgped7yCRcV8uK
yswEQkGpj8xpnAkEhijoy5s6b5N2zXzGXghrY46Bw8zFDzuovkcJlWeAPXFyT7qQK9kV7XloMvuS
9vrZGGmWJdTXfvcZ9RZx/qeVNd4H6GHOSqn7y5v0h5o47KQHOLBI6lfKhUDRXXGzCM5VPFElTvON
0XIlIGkNIAP8xtpQM0GiNdkV/jG2CRBDiLI9zlQ9t4L3sCnMA2x2D29Y5p4xbsHPaHP/A5wYhmU7
ir/pg1acAgM6kBiMYpuJQfmVbNAzVVJd0dHTTaEzwOdzkN5k0L77Cqwi2sLY2tIUl5aQyM61w5vX
ugX6IVSLodCiy5j/0kXCkTgekRl+v4l9D/otHhGyQZG4W0zPz1ZNDmKOSzLAfXNNRCie8y6BSFZq
819bj1bDIrqM7Mg9oZIOcbknzwq5FKXpmPNrHgYTP+igm8kXc/SRovIiu1LKPH/AK0DmZOfM8Xwj
VPpjjIaL29cOY3OiIVnGtAzTzpvuEQ+pMJK++4FeQjFF7+pFZGNgqbynMiKRom6JoigvZUYagaOp
86hwkW5cmykjOKjk4M14gsBOf7d9j4qiRW9xY/uy9PqZCWZO0Kp6nnFgKZM3PRn8Nzsi6BpzJirb
7IvmZPIaK7i/SabDipk0RxY6vzUM1aGI/XnblqEGZIYPxHJ8SrsyIgRTUQdT0KQsdVNeBZMvQEgF
zpBFhAjzz2yxE/YOTI0xyM/2UFiHKm2Hs+Xv9Wmg5kGpj6zPFrNiEE1qY0996djWQFE6yfZWDIfE
GvRnxw4eMyNUGFB0KRlkD8gwg63QhuE9w21EI30zf0RZAIKB7wV/w9lRRhqOzw7zTRCVWDY7a8c0
3/iaJcixQ6Ffpqj/Oisf4mjBJ4sczTpJrxPvJFg+e+yZW6DBhPGdQXvI0TtFDNxvYqjX2OyJV7W9
+cqVHoZ2lTNdL7oEUJc4haSweJ8PNA+0lbkN+aHCHSSuneKYLVttI0i8TdVW2c30gvQ5KFoyL2n+
pfuJ3iavOYaM3zoMRFBiLUXlXBEHoDL2lXY0GMhtoCRSe4nfeBeo9F/sORU8EMEVKWvNbRRH0Y0L
w3e2YwT5O9qbqZI45Fl+HdAyz45S4VIz+xO+q83KMxobmU+3ZVA590nwlOfVV0Yv40UbPYbl8xb2
wXxkD2nDAhfukR5zeSSHLlflfEAkYChRMz1vRSH2i4QMiX8rBp1JYA5wte+l2Hu5J9dVlcXrRJbV
jzGp8dHExSMcui81A9uVI8zsJfW15Er4zV0rFpb9PaJSpOTyVjFrpLaksRpAXnn3SNvuJdY7fLnq
Vq5D8LVkfrIns9myKOZcpCls1Cr9LZSVcccORHkG8zy4dsWOubp3bI04WiNclncvP2U51fU0JeOP
s15VmwHeSmaQUfsJFfB50khkDLPO00ScpcaXwmMg8Bg4ToVBCv2gRchKDahXQ5NDDRHOzUa72SKO
KPAtDAbVdNsXfr8nCgeeGX98GuOOCV8dbcw3jNdaEhoD1SVt5T7NhSlozx3eDNp2iH5AxtVa76MJ
oAC0JTVGM4do8rpcqzzwjT7EFoAC2TmR/ea8NM79n38r7uv++R/c/lHVU5tEcf/fbv7zvSr47z/U
//P/vuff/49/XpMfnLyqP/v/9bv2v6qnz+JX99+/6d9+Mv/6X7/d5rP//Lcb25Jikul1+NVOt1/d
kPfLbxH9qtR3/v/e+bdfy095n+pf//jjRzWUvfppUVKVf/x11/HnP/4wTfNfqvnUz//rTvUA/vHH
G8/U5//4/l9Y5v7xh23+3aKmwNZN3zJ1yzCdP/42/lL3WM7fPcYohm8RRA9cPaCksWSZiLnL+7tl
BIblOUxWWLd9ev26ChoLd/HzDN31dcsPbB0mrffH/33cL78bFn+/YDwPf93+WzkULxUp1k49EI9H
Uv9rFaMb0Hzpql/C4ITi+Tr3/0vxIeC9LtULAKWdfK7nxjpSMAoSsspgs8CT6rUpvpajsqIwlLSb
PHqzSu+1ZQvnRpYL09rSLumMqyYAcev0rf9IDYouikQqj53tPyY+ymtnaHZR2Pv70Eq9h0kDg8DG
S6cPS4qC5FdNN75nGZl56IP7EmOqNnfRa1fG1lVPCIXEZuw87JnqQtyg6Wa5qY/sMHBfJBty5895
0FkPMurIb4XdnLLUtR5TQWO1U01Py51aj1ylGePOSeAhyzTt3pmIr+vCNh4gysSzI6svftQaj0K3
6/PkwY5cvuA4qc5aMnOmTWWyhVI+P1rE622ljQgemK0fuqr99RPPP5k5oRLdbN/LrP3pzMH0JMNh
egSau0sZ5tw0BqL3qKcpywqemJx9JkmUv5pEy20ErUc9mN01cRL6On7fnLITudl53Q2xt29dM9kK
fWb9CgFNspIYz1YYP1z1exFq0fbL4w5ak9YJciLnip4sMtF6cR5N/61BZXnp5WQ+nODTIJ2CXFTb
t9Sp9y6+x0duGOswmAHBe0QRB3OkQGiiCrKmY2W9PM5W62Fmd4O97bJ+RKIzPiC360Di5vEQpf70
aHIdP0Bs2uflcTNTe0CFnJ9L3JKHyGSljMBQCVXbVmXjN9824vsQvNWWTq6SjcbNb4zDcqtnXLDR
3CDaZtXw0U9R+ajSzr/UKpYw4OR7uMJTJwJ4EZ266Tn+N50KeVqCvBIre5c/JPXH+7zNOxX/ho3L
IkpUIzN3yejkD3D1AY2tCFAR3bM0+t5hgRZbOMFZHXm7Ke0n0gocPaxgBBrUu8gFznS3kBoAC1E7
sXyHz3VkrbnuS6ATBKn1Qt5tcmY0S1DHVAD3xLpv2fs4KqzNchNiL9i2Jum4rGFFqx1nIGQaD8fE
yzGoT4W4173Vn/JWRSzVTaLqd1u3tJ3QUed6vejvnbS9y4Tstxr6ub+bNtQeM+u/LrfmqgRm3hkX
vfaejKTv7jl1da9NgQG0iVAJO+ZOfYre1zo//LYs7x1nGr0L3grsi/gRpreyjIs7lORTUMTzy+9b
afdpFGF/dYxN2w/ZvdQ6Y2WF2KGWm4UsvHWQ+i65fy+7oz2321GjOGQaiZ5hpr73VLYBmSRxU7RV
encl9RIBkvp6udcsTEwhnnzzhLNxGZneozq3nr2eQiGt4m2SSfkWWD9/3xXI/rWd7N2QgwGQSXeD
mKW9p21wtxD+n5Zb9Ui+eMh17VSkefJKOSn2Org2ucFHBW5O+O6W2rSLfT5MyTCG7wFWtmNhE2s2
Ob8w5bP2VeaGFwtO34o2W/8dzEz9WvPvarX03xsz899t42uFg+3FnGn48UP33fWSt9p3zScO7+77
lPKJiBGwT8udfcQ61Ae8q3pXAuRxnHc0e5dihgHuCfdJrEjvWZ6mTxHxCaFuLX/VE67q2zF5NeYm
e0c6ImAc0sRnYul9n5IcXgKPL9XprrHmQrzn/JJJxmOHBvDwZ5dpCCS3lL3uW5jHw/vYU98XFv54
cbv2rYBV8SRgXWw8Vtc9+mmxM5KaFEtLeWteileGse9JH35BdRzW6BUrs0rt+6R/q52RHhUpJDbB
wL5n4mbBkHjXstG+0wHvidln7mI3r7RrHb14y8iMt7NrOneS1rKVBwGAfzum6IUdgNVTHMsCDgbI
BDaxJyptrbtdFyobHRR/JjdZlv1NUhXIPr/dh24OIjfQ68vyJc71ZIMJPF1DZS5OVZfA3VB/8nwi
2yRlTkY8Necp8xAi1J8M1unffxrqyDzqRk3pHH/vN+54NOeE/RiyLF0dG9xd8cnPBGO6KrkOxF2O
5WAHV4iKgOMS/TQOY3yx7a86SHSt8ghWUDh4xvBxH5grvzBCT5OpfC3giq1HLbHVmdY4L1+GxkGV
Y29X65DYOy9qXql3ITZhR/Qd6D6wlXD6RvtFeSycvN07+PhTgkMfmW6G2yHjac57ekpEApAIJDke
Wa/T+rOjvlCa1p/tyeEvl9uNemiaoD/NGal9NPzkUIiq/wDRgyu7wjBbcZp7Hsz+19iQxxyzjzDV
A1qxoM/lxjh8kD6gANgkw0XMYGDUQLNRgb46Nah0CVlMM02fRZFfRJvoQKtFTJyVKPiqkjY5Nnps
acSYkuvc+sm1zQbqQIvqffmrNGVsQykcKYVQ2Kf/+uKLFs97bcRbe07ag2k2Gm51qtOkSxsSbRCU
8eVQU9063DA0Tc4ay/etrOJfqTDnT8ARclWEEL9grWMMS9GWtaprKLociqvlNkG/GWuju+iSaK6N
vsuFIEzsi8ZZOtmPKlkeVHhXDDoh4T7QA2TW3XkguU1RnZVVR7chZNzXIwsuh0sTqsNGBLR7hDjf
MFnBvB8j/Uszepg9Uv3TnzR9E49CnqXluZcgi89OW+drETfBPRtuGa/lyvDd4T7OqVgTGVz7bhq9
09BDqDSLx290DD7SiDk3vRU/553vzpxpm94+Yzn7GOHMs5K5jF5QgqBz9NPXigpISNf9dPErRqbJ
ODTMzbr2uRptUCB2ekgqA5uFM+gv8CVIdeZT846LJ1v7rTN+GD0p3PlHQ/3Hp2O4PA5o/YEoPmcW
ijVtxdNzb47ukclrQ2Qmqd5KrBQrvU6sH3ykwBh/isjChgfhaj1ZjrdKyu85eJSJyolgltukZJ6Q
j8PVBVnt0+fVBhR7xariK6TrS2GsqDCi/ktTRWAw8pJt62I2NVMXWpSjIySHkH/gCQqDdJ2TXrS2
wjVIx1jkJt8Bm+JgH+mQcZciMlVJhgvmmKqSMtXTVKLObBlQMA2B6KAKzUKazUyKm3BdM2ojFupZ
ctWrEjSXNrSJVjT8JkCPRH6zTetbrnrTEnmfXHHuB/fDbfVy3+XEgJlHgNS2eZby5w4gu0YXm+O+
lqqazTTlG1TpH3HKN2r1FIFkzq/+3ImTTzUMDT68Wtrsf4wC6dalSbkhDq47pHi8isqoYab4EGWm
3KfgKOIprw92n50Z7BcKgAKk1sn8F1P1+zrTpgjZCojEZnIkp50/4nFhbkuRIhKo2ZmQ09gHsAFp
SSwSWZwjyM+QxEA2k85gj0Hvna6+LH+SAYENN4X9LVK2Dqmq0LNUSZ6v06PXhbQG6b6A0sQh/aSs
W2FE+V6qaviSiR5GoAxnlhDG9uEOfl2399x8Y9nE1IHF6bAnU+OV0OEHVwJj0www6Gy8X6DP6CSq
ezu9/P6CclSrusA0MisUajKIy5flZlTCu2MVjjapKh2US/+graoIo/AwGRRsWk3aAjy1jJWmROx0
ip9s9LpinqlRinTmyqgiAg2PzMqPWdUf1qL8MpuqEFFVI7b9k5SqKtGkNDFRJXD1tBkG6hR1ehVH
lVp2cPg8NUvpoqpf9HuIxKwVFIlplDO27ms77LzBnq5SlTd6Lg6xqCaG2qpqR+GRGkxU9yHGP5t2
4uTdGofw6DGs8+vCWMMwA0fa4fwwaZhibIDelWLtVaWSIUtkRctk2FM3OariSZtYp+k2V+oAUq6h
woevQObLlu1BVj0k38T+EReGudIksiwtK8z4PwHPeqeAItaOmPHNo9ULGxKM62kbNcTLTM21n7M0
42ID/AjTfbgKVfm4jNvXjGv9UU4G3nHeqCt34ugageZEE6bvm5Cwh/+cTAOXTdue0g2xMAGTnoNd
MSLcVLOGU64veIfaXLTQ2o/2POLBAY/IG+ksiFytQtBlhHeor5tgfLOuM78hVfIAQ7nuTTd78Tta
vDDOvBYz6bkyzq6GgLQVt3HH5Z8rQoyVLQI792Q6pUWyyfN2HQS0lTlD/5saJ9rAViOPNVdXTxjl
c9PpCPuG1qzznAzr7EFYnM2NhXngkkTej8ESBqU3s7MVCc3UsPM5aBWUrgbMfNywx4agipfa4T/Z
O7MdyZHs2n6RFUgjaSQf5e702WPyiIyMeCGicuA8GGfy6+9itW6rCxAa0rsgINVSd3VlRbqTZufs
vVZon3k3pRd4b9+cdkDcutQxxRgAOSWLtsBcD9Mk5MjwvGZxDnlsiT6Uk90hsTtHQMnA/MbODgwm
RxdyzSFL0Tm/WMn67Z+RmDRCc19cQibbE7kQz77OIccCmWJF6ZAqYZzq5bmumh1zpi7A7WECHgVd
Afvwu9lQriaE5V9j9NgAGmnUm3PXHT1suNmqxaWshCAX+4+DdHEz5egWaAgOJw5cRvGYFQvFhPWX
cKJp5VJV3NcRd9+YYcm2JmIYdIh6QeSMA5+i+GzWubqFhb8cyH796WH2JUpD9m2V/do92l+DZt2j
gQkYuFRyAnvHH1mMJrg0EQZLzMHJqhCGuBFf//plzaDHGV0pAb9pUV13jirClto0wi0QUvOMPEfs
Eao9dL1ECF9aYXf2GaTb3H5oiTNR8OxhS+xhPzP3P8X4j7kOlCe1KpHtBQglL/sSl8kqTNbk71aF
coFLGaOuCPy15hqSGLBX4bKzqpfLVcLMY17vR7zMYhU0p3XtPvFyfWCkfp3Gvifsic45wes84Heu
V9GzuSqfx9X9vEqgFTboZNVCu6V744i4PNUYo/WqjjZxSPerTJpQBeli1d54L0b7cVVOV0MQrwrq
ZQAM7mfdw7LqqW3NqpdPKVx1lEaG8ZCuKmsNXU2tcmuHJcvOLBT7R74z0vQR8PHFOfTuEHgSPTYl
gHxL8+f3uD4zvfqZLS/Obx92mkoQxNSFZpG4cBqW0Z1rVHpfNO1ei9dS3DKKRTGtzxU3SuYYteze
inFe1c65cehiKvJjtKPttf4W0pPmbo5FIUr3w4o0MQYmEgk50G01E+60R0ft3efVDPvo1DZ8Xqku
meF9TmLJtmZCXF7GVNxYXN3MrFVPuYHBuc3kSYdnk7QCoWPBQZB9w1yzwZtlfYxXxXlfUuMhypoP
QJmriqxBWfOu8O7hnJF5yjgZotEiCIfqnbwXCwUohfcli1f+Dlc1fvjpKWUL1WYUc52ZbZZJu4mg
SP3k8lN5Sjnw3wq4YNBwIX4uHvummAB3PZH7C+t0B5GbaquzN9S6L25pz5s44UcPObxcNfHJKoxv
V3V8ijbTnJDJi5EL0qqX71bRfOTk575DPR8Zq4R+1dGzD4b2XDz6K3nJ7UPzUNnFc4MN/KllTZGr
HAq1iU0wxHTfrcp7bamPOZZfXc5cL8wJN7vR+BsQxBhYQ/0LiQfBW8tGAupspQOFIWLoVdvuhguA
u20ZWLdG3gBpGN7hUJhH13R+mGl/sMqYJ1uZfBST8VSCW+BrBN2eTo/54JbRrUjh+S4zH27pPnPk
f+0i8ecQA20dzSl6pqr5wjjsyBYbqUhdiGCyxVeTcNAkLnLVDh6naoi9e9NRP8jmedrkhVAXOGH+
SkTDIEIReSda6LcaanEyew/VVP7nLy+qyxYK5dChZsCnDPRr87kFq2nwyGESA4Ea/N1DZ9DVaNso
PVme/YQpKYg7e4AlB1wDg+qbkPlJEqMym+mk6u9e633x2GE72LQ7bFZPTWV3XzNYCd3l37QV+ptE
PKbEO9lvzru6V8AIw1/soLnG5PvJHCgmue0bLoB609Mw2nc15yMIKJLd0tmKPHffe5R6QARI8Z3M
kJhUciD99NomE730xLgDWYD+4dW4GI0WLav8NhT8LmvzyEQUWAkZhKMePG4SbP+yEFtbZBTkLyja
aytr907NDaOhUMLnaBQlcy3fKTmwopea23tFWJPleIvmtOHJOipOTJ7fv9VErDeAbT/90BqPePbA
bRlHyyEqWSn5uYRELPIMHP1MMnhDF0VIHwvjUIKUX8ZLDB100H0etEQjg1wjlIl0xUCjI4g+Wtfa
0kRH2WNHafzWZWQe5OokEDzMg8TKui0vIlZ39dao2eX2Tf4LRN8dgBNxYugh6+9zIwuaD+NgA4VI
Di39jg2k+I8ianEBDzxQ/ZMp7WcFZ0Wk84WRaH9i30j99W2ZaAGprJo33GLC3cj2B68NHu/ape9r
FuVZz3Dg+dB5Z+HSCexNzgKCn/bY+9d6KdV7IWBAhd+sZXAPYLq+R/4M9t9W6Y7oKn5ZbGCTZLAK
Sy60hg8rTn8sXL+25N4fFwNFduZcGQGnIaBwUH6KfBhZOUv2v1bquqiGi4Mc4ei4xl17utxH/rT3
rPqzrZ2XFOXTWZj+XZf2r1HwqC86eqJ26u9kv4jAQ8UGVFoeE1P+ShWTcWu8Au5FDUzqZ282MylT
zzlVfXQh77HAgBOHkSDbXvC53w5I5RA2VUGicNeh4tqaMPs82+Uh4TnwyzmwFSN42izJoRhESxfE
dfQ5zvpn3xEjbpqJXD66AXBSH3avwNrKnOZUwpeuSmBgciBYa1/g/Rt9mw1gtnIibAShYPsXrAkf
8XNsmvU5MxkhtXa8Lc1jYw6KzAkAMdes3svYH3YM/H/QvX8weobfmTZnLAD9viua8qhSokBMLbko
JFv0k9zj4/ypK3L3WpM/WNwa1LH0TzyMDG7TkKBYE+6lwryk0ahRxzyZlrdAFgcUNdEsXuXVc87Y
g/WqO6zOu2a5UoqDA9UU77Sz6Rqw08OsJihyseYjGUfQhcVfu64Am3UZyCfzHbgK5ZV1Ucj48m6s
q0O1LhGZIgwbYCxNoNYV48SuMYuPHptHPuUUeFsewIQKIqa0Zs9RiJLDurLU7C6HdYmZretMj6Mm
8b3sGFtddVfJKAmC4NEwK+sa4mrEsMJqNGRHylb0a0x967jepNDHXZK8Tp97/ISddlyQ50QXkw4K
Vg7iOPLg6LIymhxp0aiYl32OJJkyeQ03YDUTzQnSgJb/ZFvzeQeq4/F3eslLov6Izfla19UCyTrf
l1FX7yUjyg3L4EO9yjYNiX+GGtmX7TbfJsm/34lebitiDds4Am+Gc2tnzHMb8G2M0YrZR89xv5Ag
wx3wa+cyWs17HKo3KPF+4DI835J5ff6LlTPAshoU9hftkJdOKPvjMGiXKX6A9vNQzfw5znV0cEsD
U23nc5IqD30MykJwMd/Qo2IPjkIUiHOGMwbIVGbzjCQsMwRT0Zl7fvJPgiYakyhJx0e8xL7/q5oz
nhGy4kE4z1dBhvFb8jPFV34YS2oiSvWCtiBERhvz/FbSRTjaM4HtROZH7fZb8hHVx1z1FlmPzrl5
vBuXmAEggt6K6YGjL8xjGDMbxobaZHEA82AT1yzqTQFCXmSezxBz/a51OhC1jC7ecRCE+qPcIG0E
+3yfFa9c3quZmgHx931K3e8QtTmSnIp3Qjf7F38sl03fwIXg5kjaUfSBCewL6rEK9/29Hps782aD
vVUWn31PndpUra5c49ZnDBpSOmaefDItLtk60v7e81pEdH2h9uEiEp7ngA8UyScuWFodmSz8imLy
Trx0iC9Wy4NSLdDg0aOqaeYHwwe1AjQAIrNznA0s7p5LUYN0+wHkNKeZjgtWR+rgopbsh52489Zj
MGRFCrIqZBDEFP0L58XmlNjtZ1MaT24pxFsu6JaP0v/QHayYVLhEMWzLOeOjqgXV7bIacS+JaN8l
dLUI/ln3PLenZ+bZ26Wc3+epibeLsEgrNsYvoOnrqaYH48J0wIMvAnPemZkZl0wSHvykIhBoEtpu
WLRWNDBSb8QbxamwtQnHwUbDKpnyrS299+QrZS25cQxXHRnhMr20m+9VT/QeNM21srr4QrGapRjB
Q1+HEG0TCmozQZJttwzXcGoOnREDn2LdA+6djn7+Ea37Mp2Ez67u51tp+Fz/W5FvM2/5EgPO+2RN
yzMY4mqIehhO694do5tp+3s7IfTUD/KFmQDeodAj85g57B5mWFtyCqyID5VVzD8JVDHkiMdrx6HO
s8abdoD4ygwvW9gmL5GdWdu51y8O/kTSFtMMkKZ7jyvIPkW7cPYnWB9XrKpjzT8P0clrZyEkYCbj
8SSnPJV1BwfQxS3LinafhTnc1opFsmRmKoXxBO6J/OfPsobX38zQwCXzCVVeap5NG86gDV9soBp5
43yabvq79HvER5V8mSm2oLPsrg5/K9Bci34poWYCI2a0R9B5w4X2I0sTDq/DGlKW7S4ZAWhZWDnc
dmTgNLyZOYGsPKHQwK1wj2gh2XhcHsroaCQOEeyGblHZ8Y0aRx2s36Nj6YDRG1TJUgGNX5wcm25Y
D6dVdDLqPKUU7GJNmy1rK/y22jm1+TaEYXpJYCpQa7jmCU08pJ/ALUh8l7zygrDHq9LNy4FGHk8r
YAE5A1iPc0euPhri4Zz1x13dRv41nfkN8UzjbDuBIfYo/ES+utg9ZfEujI8+R2KaA27NGamzglbR
xel643cuOMqGmYwOVkT2F/8HELeToIG9cfiTX5o2Z4tjWRuX7yi7YxYQdOZb4hI7X/p0WZyGNrJR
LkFBYlqRRNzFg6YdCO7ab8unjKcS9ZnOlVyzIvuWeRbBQ0p9XYOtnpeTe9RSP+A9q489uEQvAjRJ
stOlG1kauCQb44Vl3Xi08vQDn3i+lSVHDW4RMeMPgLeWRuiB7An0ONv2bW/bXFigdtiD++dk6KM9
VuxDl1gzfV0wX2VQutuMF25BZygzkSVoRTg1eRh19TLq1RBn84cFUnRn8ozlLBY+5WO5y6qcdo/A
eMSS8EG3wE1r6CJe5nMgnlNnJ6OHOI+jXV5HausvhCRz/k9KQvlrU0v52obZwaaLQ26p/gQsgC96
dRZ6PGIE+WmfwdOQyG3GjvaRxhsqFK7UqPSih7Gy/GPW88nI+DQcJkuchj5yj67Gp5io5bVoNV2t
2CUKqHa9zW/N7WE5NXn01i8y2VZujawUbCDTtlPVpdE1iUuwEcKhvLfUt7oT3+MaGh2u+i06Ikb5
NubSSvbIaaLlrSh0uhceFP8ICxfcgK+eg+AWC+irs4IH9dJdYIgpKn3NeVzsRyB4KKOLekdMNNwp
Jv6U+yl/DZxgOl9faUU8RswH25g09DBP25GC3iODi03kDe06MH9ggPW6oMppQTS+zzPnOlNHxomN
0W0ty7Gmhxs0j1jlXLQxiXCmoLao9unmczAZaniFHwbW2N7SnO5EJItvRjhUq8KDmNcCAHrhsqsN
SjKtTl8zYw1ri7h7BErMFAbqiahveime+vey9G9JZznHqa8/4zzygziaXnygtlD+QQ2m5OMbeBUv
8Ryvr7hCnW3W1kqep7x3yatG3AnUu9WtliRJSc2xsD8pvkbEpSllz1FQOFTonVTgfnITRkmxd4rl
wrs4YlQjtMD5Ne2nnglp4qXfU9t6HUmicPmZpo0LEJd7lY9iAAG8FHX41PO+ZZpkVUv4pwlpimlP
CZGaIRwPEW6rSNHYq9beNrdBsIu8vmDePXkGXVDaIrsq+rPIZnUbNbH1dKSbrFCPWIUar35EONwy
UiQkE6UVX1rmsWN5F5ie+MAg0O59HnCwjO2dVNQheoZveeM6V3b6R+mPoBKgHlJNIEdNJeI0J868
7zRlzd43frhe+y1yuNKLeJXplN4hKSVDJHa9HImWDxYO0Xky899Z2lvMnOv75EJvCQ1yH3Pdvvca
YCCDuVdbNBGjvPZ71Gf32o3O7gwe3mGo6c4+cHJUVtLr+IYo5xehsN9oYr0xlGfqQthCmujapf3b
YmCJiqYOgWdmXd2mp1XTROKs7OIQKdiJlVm9NeY6SCruuRm9Ljax1662WULo7G7443tsG6x/YAmc
miFFeCI1e/wiP6TromhIfSC4qeIJngj/O5pZ/NjiyHja+N3PdrAstAaNnH8R9xgE5vZb1Tb0dIG2
mdZL4UfcPoOyMNKNb5U2PXB+cE6DzVnAxA0X48JHi6UgSnits3PteF9hyZ8LeU5EVVjfQt//ch1G
KQzjn33vZpv2T2H5n4JcOEPGoFSIAwbLOurQ+92WHbuvbP7y3PJeZKhwW7WvCv0ndl0WjmTHD9Ob
H1Z7K0fyIWNRb+tGH+LGmNC+c/lsvd+oZ2mAedFDF2r6qM2JPC5TROauW7K6Gy/NfIhxXEmHbV2/
2GF7CitVfET+uOelxSF/UIeBl9EhL+UHVMU5EGjotpGQn6BUvEO/qr84TZPoNp6bdESAbSY0BWOG
z32KYwfGaXkaR/SaMpk3elleIV1ewjWaWiFC2mcifqpjVp7VmpHTcXYvpio/dbpMoE5gtTLUI4Pn
4QXLSbVfbFwbXuveFLsYdsN8pNz+gcfKvB06vKxRGnlPjrcMgSoJf4edce7RqV1j+24Xaw3YYwcG
R+AyzHTqx6KSPIFGjtix8YMyyMRa1T4nLrKbnvKlWAQF6LQNSpvxr8HE5vLXL1S81D/+VTcl6hTC
2p1VcoztvjlUfMrMIbPOjpAnmur2naPa3l3DCCiib/6dEFXxaDqpfeNKwVB9vLd+VHCXXpqH/4uy
/k+irC4ZJcuw/l2c9TUpqkZcCan++tdQ6z//yn8EW5my/sEa1jRdz/Ewoa/B0n8EWxl7/WFI35MW
fyOis0r9M9gqvD8slgOu75BENbhgeOY/k63C/8P2DQM6tOdbtiWV+b+KtvJ3/Vuy1ePprpib247i
v8vzTGtNvv5LsnVyQ8IEtc4vUVeMZ78EtJQqsS3dRLyUnJnNnBE0LXiy2JpJS0hklXhKcTIZ2LKN
eFrSL7Zx2xpeyOMIaXM3jvUvoKvjlltliYkkbndNf7ZyB/iFz8MohfDt8RiMQ/kUrqMgbjiQ2uO7
rlKwmgkm5Qyv0cUYX5ahVo9zmP45xt91gs3ArFHvOmDa2agwlCIeyRuIPbGo4JT0J1Jf8akGIEEk
xc62g8++OjTQhTWlBTWKiwOaAdaTJ5asvEZh9+M6qM6cCsOtYdDG8SAbV8O03Fph3jsCEomR5y+i
VwKGABNnnrv5TiCj0vEo9mMP+6JjMnwUs/dksFsFjM5Q006Tb32y/Kbs6x06H8SA7WNsjKbyXGfN
vMv4yWwcEqBsZd5J+38JfpKnFc7QAaxtinjf2ynlZRsBKnfoNQKjg/LQZT+g/m5MokzPzmw/0rur
boYskz0/LqatAw72IaavaeQnzAIcRdfVA6DBC0TqI4d/svjIhnfaNzEgxwZkuMw0TjUgLY6plB3H
TN+gZ74RBtGMzY3VsvCu27CA7RS+8sadUEV+/MuX5r/JVrv/3QeQL5uSxBG52EMz/vsHsDKhKw1e
XV8ELhDoOwv+c0wmaDaadl+xRzrPS0WSBT8ueK7pgmvvm6CtdrAS/22J55HmbvKQ6aTfGCgtAhzV
zs5cqHO4Q/TD7MZX0CJceSNyURU0J4gbzs7zKAmhtweQ13L/9eDSmSy367XPHCXcyaomfheP7aR2
pIrM19nsZnYSFL87sBaorH1TGPc5745zjvWTsMazIdRbDhvpIKaq3sVsKnc+rQSIW4y4rT4N+tyz
vselSwnCop4GMIX3dYVwfUFoWpCsOiSLIvvVUXMoJ0K3fDaXIyIiEldlPRLK/nT4oGIp5/NH6Hfr
Q5I5eMQrnpeGAJroyiP8k5swVouY4p9ZhdZ7L1xgYiGJ2a5G49d4mIZcvSt8h2lwro65SxCS+5tx
JJK6WpTEE4kAyoLM/1IjTtdZ2XZebM7WJgHNscMI26VsGoVt5JizLDYXU/KDfkrGCUqVj9EUXQlL
USTN2IaW4WTvbGFmF6rZ34i5vSwGuZrF7w8mj5FjkZb1JXNUv58dIg74ibgXcr59jfIkYeTcEeuJ
i/mUjUAJquo3l2V5bHp7fBQDEAWTM7Nr6vmJ3jJBHNvZsyf9xUzIv1FDutAQWi5RSWInM6OWIVvN
anD9RVfmr0oubNnG4VazUry6bDReepXc0yZDG26Z8db/S/5QxRazhzGvt/6EoZXjWXJqcucztGjd
NGBSCJTdKaEq2AGlhA4rjp7PJZ8DJ7A0wW/SqKV9HOBewGZna4W0789sAUTVj4SmYMH7jONYYpri
uYknhoJgxwoOBC2pqF3FEpxjUFFczX0jd2Imld75XAoHTZwgT68ef/U5Unz21NRdmSbTGBr4a1DQ
7YdoTl+tWmU7Q1XeLtL3kFPvAz1m52BSVuIwP3E1bgSGesN9VFFD79mUzAArf01zM8iIJhZXdpoR
2Z3YztK9OtpEW/YA8q4CB+HjuGBESvG65GX4BlkvuY6MmHaOZmpDjn3YewuPIsclwR2LYqHOBW2w
odu4cGe+RnDmUVWy/RO+5og6KPZXZUi0Pmd/kTEt3YWdzRHfJZaejMkeEKEXdG1PykXGUdDOBHdp
hlCeN7ugbJlrzi2zHTWR+G4zGvCTxTC8cYeDzCz76tdFtc175xpFEco19JWBNyf+htn1vuM3T3ik
Ww5z43vXce3kahZbYCI6phMV7wjlphzwYRb0AL82quda2oSe/cJnytrnQhO7ayPjEEXZZvJC596H
3ifhwJVONsmggEtEwop7ta2KY1oD087XX/yYxiuYsls/I1bPGrwyrl1cIAm/IZMZrk5oLgRdmqAr
sB4mqkwvhibyD1fRaZtnQmt7yy1B+0jzh87Ib9LQdY9DxuCXyHa4y0UUbcq+dTdOjzwtS8PqlKzN
w6FPtgNiMAgVPEYHx+n4h3WwxrZpdoBrfuQOdbXLFFxxPP3u5fxgw1tjwmLvmwqldVMz4S0XGg6O
iRmsWN9omRufaIb6AcQ6c9dLEkywbs555k8r/VwHkBcICiG3OjZ+/1X7wy1b8HtMIz8Fz0AnJB0M
PAw7tc3qO81vYZwXe7vHHJkAYIvb8mqWQ8/5wPqaVUGE/cUDs34Nhd67FtrQoW1PNQ3QwHSs7EQa
u07ftaaxHfqd8+wupNbV3FHlWSD0ZW5253EzX2il7FXFVNlti8+6tNoTfsDnjkbDxQOJ2fNybpb2
PbftJwisy24xWxzZYGV1HM9vufR48pBLM4Y43nSCc0jvNa8+wXLYjfRfh4XYH2oIGipNegtd6zO0
rcchXUcB3vjdkN80NlJlLjDiyUBtcWWf2F0OQRr5JV4UwcojXXg2xrwiFjykJEksPDKl2syosw5W
jF40EtFtYMLZ8wWkKC4CM1yaSzzA6ARxf2BEn+8Gh2s0p9g700N/U9Ay2ceZGfDEDs+p8QFsMtrS
bdVE7oviojPeBUkl2j2BBtb0FvQJH+3H6M8dG1kV7hrwsqiUzZ+91AQXDPiCfbv0exygKgghp0CV
4mrYWB6pI2qLVUcufDrNPSvdoaIvzQdz2LpUVawou9F0ekHdYFyo8bCYSBnN+Gn42Od7COzTpnZc
slBmtxdsrkab0WfHnzEpcgJ8Oi/sIEq68hCVjLkqOBPwxJxNX9E95M/ugwMMBDiOs/w+oEMN8p0X
4nLOCph70uUoKQrS85TTJI+4Dy/v1blT1mss4W40bnGmrg1qmSUA9GJa8Jnel8s88xhPD2G8qtCg
FG4Xi8HdOI+3qZ52CQ+6k1uLtzlb6zMKf4KHHCxM0UDVJeS7tKT2ISCiDARcqSk8lC0zU5SCOxVn
e1zYV2yp+gTMtGawKJezT7F5RyUOUigClMuSarFjKcsAkl3x1shbdRSh3x5awOC7yeiSS2/nNdjp
YuJlEYFSsBymOXEvLmE/ERKbPGpnJiVulCfhYdJwirUJSK5zK1ztlR6ulmkaDNHkJRux78pGccy0
mJiW9TS+QFOo5MgJt7EeRp4GG+Tm9q11Ob046yNJDcTlgK28UCmaj1I++VRBKMC1kkeWfa8dIh2E
4UtOm8AWOffgnFZx/KiL+Uao6C2ENmv05dawfpV+9pz3ZgBl4m7M+ua0hQFDyt1lnUPexGa+HAt1
RObs0CwDf1lDypsaZutt3100BjKMSLTbS6y85BmGPS8gQDXdilJSlyXsb9PQe48OYUNtmk8A2H5C
vLrB0dGBpdR5odnNpTAkVkw9a9O4BCizATscXoDdEsl7GTp0ElTI1wdonoTtt0ny8GdZOuOhAKwM
8ba8ynzTMWfaRPGzSL7YUozBELs/zVGCu0i3JqTRmo7DFu7BdwCRJ6NY57oeb9B0Xb1FPbk0DWNG
LVtYhmxmlYQYU5SvRJdYL3rDdJazfwZWjzEQ6CMu1MS/2s4JZpwEbQPBZljaq18W0X4q6pd4mc8F
kEpr2zPLge3P/4cxN9urGQZnyeCL6Yw1YHqtZ9ZPkPe8MC5BkhN7b9M3V85cegpYnmwC99zKcPbo
A68Q3633aI7KwIT8vY1Um17yBPdhdD2lpQZ5SXZa52+mnKkWBgK2dDPFGeJaQh5NOJ8xm/R4a3iG
uGZ3CA0O3WkEZZAka6ArWzKDkcnBrv2zRSiUn4l1kJwOooQfetVCixr4KVQailXHxDhX8c9izMs9
3koeZYX4UTgRaYxjok2eohCtykZ+CyWDSNsAmBAmQVYXX4KpLoXQQJa9t2FnVgaj435mEd4yCeZL
jeLHOMVgDbLfcwgYzTKWX0ZqXXyYGhFAHB0DcC5NNHk2bbuMf8NzfZ7Adr/997eotWn7L/1UbvGe
6TIosNaqrG2gZ/j7JWoxnIaFmh7wCKf31GPJAKpg3Zw4NbHppv/MQA1siOeKoI3uMadCxJ37aci7
Leik7UBMfCbnsUNM4m2arTVup2SdqE1cj6Ka18n/zZX+J3OlfztR+o/fUfxVJm339bdaNX/NP2ZJ
rv2Hx7bUtF1pKtdnWvP/Z0nK+MOGyA7tQgIv5H/91yzJ8tZ5Ef/juMo2uWPzb/1nSVr6f1iua7tU
ApTN08qX/5uSNGPSv30Gxfobsz1Lmf7fP3urZpSzSxgGdOS8XzytJfsiPbKclM1ERGdbqhYEf6EN
0vI7Q8sCafacm4U0np1W9bzbYqdTJvkM4gFfflf3w1tFwmZIWD4WYNyE7AmN2SFW4505t3a7D/1k
gRDlC8y4MGa9zqbj05sdvqCQmscGjYGltqOtIET1aUlUOofaWAYpwuWYdBlsmy01w1pQ3rDt7OYk
hsMIZDR0Sv8PyU/sb0PHrOZ9C42NqtqkuRRiSTCwCi+9+Yw1jMLhYiJ7AHBTlChuxsqbz8lYzWXC
fcdnNNbGUIhBXFE7oS9crOpWyWKxptfDYc2N5uUp1y5VOl7yuOI8mTtPQlljGmS2Juw9a/yiAdXz
Mvs0ZyneIXnqOmCFYZsbkES9HwjY5P4LKDKIVJXbMp7iNrS036HSjCH0tc7qf3Hjbu3n3rI4fY6u
TbfYAesTn7JYOdNLajChOKcW05fdQkRH7AwMzCNPjjGWh9IlfBKki8dbxIdsCsq4jJR/zV1V6EtK
roqQVqoXeep9ml3sTsqYocLkpSPiTcfnH5Q9DCBVu43MJWUVr7xyO2fDUO/SxtUWBcQyrcHwTIv+
5lcGWIpZtsm8ymZDN9/rOaYqbrg0U/ak0Mfq3fancjpR9FvPtZbgZnEzO6/BB5FBzoE/4iPdshrp
cBvzpNN866VLjJQXpebh2xoFyccYYePFZ4tKdGlsF3cXWVDUN3zEenVYmJeFpINLO77VbmcVB82P
azzFDYHNlh1amdKXNyjQKbMrkiBFj+3SB5ZVduMNa6u78ub4rbJrT/6yQn6Lx94xOr2vzIg2FFN8
kGCe25bulfIWIeSiziou46uX7hbH5axYdiUxbtDUGeJnP6esESjLn2KMMF5UgyprYNMGcd9TMaUN
M7tvEyQeZChNwQoNviDxHWifXvojMoWn0WzK6X3q+Jat59Zi3GV9Qqs24pQZ7Wuk7cm3VPAPzfFO
SDi9SyYoQZYu12YfNou9S1058nXsTFOXr5HPuZoIKvmk/NDZSUPhltAUsarKQ5lH08KKv9OAbyH+
5BTnrrGIh+Gjz3XX37JOGfmuNdj6lZssbYSCHmCRV3Jjo5fBZFLWPihKg1wJdD9wdnLbyWwDT80e
WffWsH+3ct1z8zXpqAfES9XxSdKdhbirS4qNCon8b40h0xNsGWZW3PCtocQCiSkLaL8r4ZwVC4My
NTp+dLc7A9nN4thgZMhbDF/KdI1TJqq535jFKC+5o3RH7afKmYFlq/Sw7Ciwbbyyp9LGEZ9cSwwT
glMILmaeLoC8ho/ctHyLVoGJlZADhU9q1DOXZJOzCzC3QCcBO8xMKEHUTB3tP8nCOHufmCjFZ8S0
eXorPHJXgTOMrbqpcKarz5JrhEyViYFGPjfc8sHoLJv9O03BkLCYV862u4EBXTin0hEdIhN60zFR
R6KCH3XrGojhFrcbXfwK7JnbSzbZ9FY4XczWqzE2os34rx9HwTU7DFlFhaEy6QtlNoWgAZT0MSli
Pzwbk2GE/KGDWl/p+EI9yLqr8dZYC45Xv0aTfDaKkhbI4Kg8B/uIxRZYag/pG9xxiDkzqf24vlZ/
PaH5kyWz5XYEsTjIQzHjrpuH7yYG5grbPfQNANgD9G9P6S3ZS5p/y9QYjFUjHmbM4ulupXZC9jkj
lq3508iNH4UnLJLqLi70bV97QPlyd02AwxQqwKrKlue9YbggGHGK03pjvWG7CB94v+4YSs7lMVnC
3OTBa6Vz0Hq52+8c5tivZRwy36mrUmSHoovp18JsSrqLB4lkvswDyvs9uqJpJRMZpDeV6b2DA+/e
VWg35qbVlfuOubpVv6uKczFwMB1z9jYM3nHC8QFV+6ErC2JmljPtajLt2Xd6HOAZt5YN6fczibjt
oIjiCxvMHqNpQopqNr4Wv+j5Xo5hDl0I73Nq7RpQHM7GTRogHaDHrHdbNrN5BlHOs9jrqwy/5jAk
34c8X+gDW4YLB9epmJCL2kr+NI2uQ6ETMm2OSZhVvX5gxcJww1hLiJ//j7rzWHJcSbP0E6EH0gEs
B9RkkAydEbGBhYTWwh14+vnQ3TWWV9gt68UspszKrKqybkaQBN1/cc53+sg3hqs+ANhlD9NMI1Kb
MozPlcrJX06aopavUQ5DauNHBF7s4eYhWZMA4fpz3DRqwgpt48wVfgIIkbC3hKwOJ4SR2sTCxPjp
acx2V14d5v1BdRhVmROOatHPm6jaiNZNkhLtVuowL39kuBwTWyaR6d5bpTGgWQTAOXxYvsahGWQo
BGiVGhXRbIx6FCmDc9RW6XvEZ6F9YnXlQEUHNjTeVwgezIE+HptTeQlnUCtb/mNXgyJ0vOGmAKmm
H/osGmc4fU0dPlWZVmJ7sQZYJpuMJTyJy0Nr1tM1I27JW/hkerlK3aK6JcbBN577MUxawDCCkaWh
VIc216KMuwBxo2/tY6+8qZukvK8bNRru1iBoCLboGMJSFw2gkXNs9/0SiNebDumXtiuTi6fQjz/m
scBdTU0oF3xrVju7Qhp9BJS5TptnIkGIf1iBpelBBfixBe5CjMCO7TQ9RnrLMyVxemHB6nETLG0d
WoZRWf7i2+uXI5h+l0udOQkvtwI7g5cPXCP6mMYxln0VDs8c+LG+A+bmiAMGZoQQI8ynfNO4dVTd
tl1oATXOMuK8YFPW5r4Q05heMQn68nUqrfbHVJmrGHUiCH1vHXuKv9rOj9FQZKQMFBwhlGI4+Bm9
uyBMS2k88rIM/b7qLFMSUdZgOMGAlmYblaHCQ32lLKwtiwmpvvRthn9xjv0lZsyxMFhsFosVdiJM
/Joag96rQX3h8konzDPQ37uP1DLj+kIpZk0KQKBhz58hsAW5wckNQZUCtpGI7YmF7G4Hz2vaHbxi
eB4EImq3aHCymVQlIZDfrEIVCw9gQ0JiRvRCxJs1Pfk9+VLq1E1T0Yyf6BSistr64Cfk9v9J5/X/
EXYKVNT/+hfc6S/Qqf89f7cf70n6x5aKf+S/WipHpwViW6Kbpg1bCpTUv1oq2/4PeiPdcKmKfQ/T
Ln/y39wp2/gPEDXUW8L+7z/4F3WKvT0JITZBJLrh44O2/icNlfXHfso1Hf4WSyfNynEMz+X3+2Nf
NQ2tQn85FhtEXyPjWKb81nRro3wPWjv1GMFzmWLI6FeVThpV3MkT6W5XBDz1YZKRYFmU5GtWKMUm
1rIa72RzJC/JghVB+lt93zTFuCkbALYOHoGcgJoNqvh21NJbnXXqMcwTtE3CARHOlPq3T+Fv1r7G
H2UHy4sz2Rd6CCNsFqumSS/7u+xgJjkzaysDxZ/mvrrNdIEYjNjfvfSeeDft4cH30uewwuBitu6n
1xg3lmL8Yw2v/ux///MvY/FZ/jY9cdk6kwpo2qw8YYb5/n+uqH/TQKR4h2o/yzB+NekLXdQric13
CcrnbnCAJNj7XAC1osjfdKwpCAItsVSPZ1GKH5accLbc8EO3CKaJOxH43oxI2mS6K9MlVXRZMPew
uQSG1MT7MmLvl+WBBh8oldnBctmSBqqbBH20qb1GpnyHqREFd4JXQeS//vmlLm/rbxwzhrs6jzOv
Vee1msL8U69ODWfp3Ib6xhgdcr9Z1e1s/VlMGiPAhPEt2HfrhJz4n3/qX97f5afCb/NsNvzC0JGz
/P5hp1OOsrgsOe0N7y6NQ6bXAirE4m395x/k/vXl8Z0VQkdqTKuh/+mpcoFKUvD2Omko454qudkA
kAH3YqAIj4z0BP083PyPfyQyHaHz0wSYOnt50H97dkRROL0xVMammdPupE2tvip6985fdDKdT/ui
kA3+m/fT+NPRsHyMjo+kyDY4nXhTGer8/kONGtJWIkl/t2yb/LzwWJniaZzKk6zz02ypayXmXWTg
isAwYvzX8O4PeMPfcXh/8wwJBt4eL9mzeKf/dC65eRSmMizVRif6MaiV2k8g9JlRGCwl4MQLmOVE
YP7z2/x3P5RBFkeijZzKFH96cLVQheYkKMSdHNCq+eg4vFiyRsrRflVjmyIaEP/2bf7jVJVzwUSx
QIcodMfkvbb/9Dj5IfvsrIPdIOzmTUuiSxuZlyoJs3UoSPXsCvlpD/GNh+1gHQej0PakHyX/5pn+
my+Pi1eZ0R8WGyII/vRZ16Ybup3I+awTtS9TPAm0Ind+lXz/8zu8vIN/OhpwA8A4pL/1SQD608fq
mX2qz1MjNx4UlRqoPpvckz3ul6e5ZqtopLRaJoTH/3sb/8094Nh/eY9t/sUJbHIwWBYP1h8f5WhI
3Sm2m5QAaXfYehU0MU0rThD7CIWA7AMvFLudezDi7Jqp8osnkqBxmyVIlfQfWgEaJmGSQTLBjrnM
PvHDp6JNOzJyrE0xll+9lj8h3DmzYJsRS3f7cdCW5GNQjcTZBrOmP4n3cbBuOwfd/6T8L6NGmJZm
QZJpO5U94lb/bI3s1UqKX5Uxv8gielNpdvXQ7LrZY9Q44BoA0sQW7uAeuhcVZ0DsPeHP7dSSXWW8
u5V7tl0U2Vb0zJDzp0oIQ22r4taZx7WXfbKOQ7EPZ8ADiqzlVz9L7hoVXrB47SWZdEaBAbI/GFK/
xwf+GOpkOTTmvqJU1SL8h+Te2sl8IcPh6vJ34HztHlqrD5JQ39vNtM3jm8GLcOLirjWii40RMvDc
lgjQ4gStBQzdSiQm6nTS18zQZxHOGGlDHgdw5ME52kp7nPqU1Oc+vVVN7H3Fso22nu61J95D/HvG
yWwS4xRDz6DiJS4zD0dn1dRPiWwGstnzxYqOdMHyVqauQYzOymlnL8j2KhqIGNB12j/L+ZHWRTAM
2xda/YaSQq1QW7FUDqMDSWz5Q20/00LDvSI2lAwj64TcpTvzYf5kCuOlD+GQvFroEjMmgpBtL8fi
gAKEIUtYAIaqiEI7tdq6d2PEDzAQ1viE+qA6A3V2L1GKUZz93VO2EM1IVe11EzKfrjEiMuUNeug1
NCyauBSxB+qn8OjU2otLgoHT+2Sp2kBYULrtQhxQJ5klSIBzQksTB/0+CsN95F9HgjxP7B3vXT3B
ltij7zKZutEpg7F1xuF2Vv6Bl2xB9ULe0yB36/M5+WWFzYsvorusMTe6UgkGSayYhBzi+dPXCVTk
2pcPlvmklNajD2b9GH9Fnlmu6CnDjWaqVwAc09EpLR0nX5msyDDUTwzD1053GQfEQSWSJ1ax4gdG
xYquJQxGpdLPmsS8wYOwo2H2vSbGlh1EuLeT4aK56fOAlXU9+ySIAzdHVIbx3YzMZF0m9VPpT1/2
4D+jeDT2RUbOU0IgJpMTPmHE4CzqUWDwletstwcKXgY9O/ij6ZEhHFoOanvdYBfgRFsdDw8zWXFF
KlGn1h3DfuTjLenzzK93Td2VW9TrPqIlJBBep8/7KsfVNhDRvCHWSK7nqdhR4qRBTwLGxp4unoXx
jvN2OicmFsUhUa9lbd6HLn4O0JbzOqwYbIHs8rZN6Wk8szb1WsEz6jbEeQp7ODJbxTgzJXeZZ4hT
GWa3U40mcdSlzWRSt3hya4QqzKDLae7P+HgXS38DXC8yXoGgUmUeTAYveocvrEWiAIiypfeF61XZ
OJvwCOnObO76s+zb5DiO4zeuUybOXfdmSOkwKK2HfWfGI+orH7km3w/iV417P1MRMBHvy1fVOyOk
K0lLFr9x0KZLElYevV683Jw33aid5wjhKDhuFqQNc6NMJyQ9PqH7iDaVX96Ds0+wBveXgeCvdY5M
CcmHt2pC9WOSS70ZO+c+F228MzXUwxzLeo9/NUkhElYaGT1pBP4LBVfRgz3rEEPD/9Le3Dq/9SSL
WUZTFT+0wKDY9gdfYNS0X0hhO08lA4bwpYxrpEyhK9AmEECqTS8VLX7A6NY7dkSIPE7JlRwFvska
rnPkr4SImAzHe6UK0m2woRjNR6nSnxFc4m0bgx+Yu7f4zTZhkEcXnrsx8LP6scezNyk6LP9kFg0q
K1DlO12Q/VXJCPYov1UMiS6QUxGeI06te1HowAA486My71auXqtDo00zjvX+jV+oPGRJ6a4dxbRS
6Gg14qlHp98o3HmY+WCNL/4aT1RXYjPwCISzIp8O1A65K9uEjf4+gTCSATEKhgkPt29q2j7FOBkN
tY6KJ4nI3qNBA8EwNrg+AUrwlWmrtWsn9dr7VTbxuAIBCIDb9PN9qvBbwW+BFWB5z2bUb6Vn/AoN
9gIaxx0Re/q8ctt23GSm+z34xckIy6epw3fkWxFa6pYNPh6MN8MqeQICICpTEOYyZaXt5hsOKpx3
fmKdmGxLtDi4Whiz9p9D0p2V+YVtChfIXG3N2vl0rXrexv14GaLiFrGOuQ6L+b5P619yDHeGtsQO
a181QnAin/JLKR+aBX00t3WG1qM+2X3qbqG2P05xwfA/d391uY0xJhUnQ1jvDUJVPtPqF0nUPhax
Ige2zzQfaCfG1tS+Nd0lrvghQc92oxq9DhKLHhm9yrR1a87vUR8ZpkkuhXS8xjhkgwi3st35JyI7
npDC1Dwm6w5e4INMxR2ynTO5QYzD8uir9kAxmbsJf989qOhXV5bEibnp1fbd/M4JuWUBqJEDA5EL
2KCDSRfDp+jkEe/zT+KOe9vqTnQZH1k+b+abAiTFakjSD+ET12VF/oEk85X0xmbdIfbcjvr0HcuC
DdDgURI5c0f2jvmomRi0/7lKs/5SfTs6DaNhwOaj3XD/3FdhVUg4OeKey2eodkPm38HmRUEzshqK
YP8FGdKQY9tSXygtUketpg5qWhQHQz7dSGbTFagToJjeYlC1V2k+Eu9SD3BOU7GUKeWNp4UDwqyX
eSi7h6GIPwrStPywvodwyjg4zy/pNH0LVWf4ccKbyHXfZ7IRtjlOvRVipUUo2hwSt9Uuzcs/v3zb
df7mDWBgAQQcvwbLJ28p0n/r8obeQ1PXevVG6d9GohHnTEcb+J37XhXph2YRqDKbJvTFqtizqTiU
SGcsm0Z61u0lt11wY9GUA8SLceZ342sUYood0O9GmCFWbQHzu8Zr5U7DbvD6qyctcwtkDkgUkuir
m5EsXA8khPozdvqqi28UzuRAskNfGwpQCekdnKiOGW0aWIOUhJkXXA0zdI9OQir72DTOyiuwmrNb
bR6ku6Sa9cYe3PVxtrPF1qaadV8YMPnwToUsQI5SwMrkEUTazDfa1hSiHvNKhpB1SLUo3NRXzWBa
US3Wx04U98yrXuu58hB+5yRjRR1jbDuW0HQJsFVW4QfKTl8MMjqCZDCzU9OycebmZERCiVMCL8rw
vwXdKOcjeRzVwUuiHwbpr3VGSaFGLiNnJnNb/2ZLPHKvGcMOrbYLNaDF6FukG5h11C6tfoOMxT40
yj4NsntuarPemE2nuFpZ2IXmElvq9PaS8bjVmPzceOrdjk0SosvU3qSmjxMave+u1opsLXp+J0n5
eJoTpHgR2qSYmdauLijYKe7zXQtrOtEug6rVnjDZN4gu+UXLqRZ0sl6ymS4jRLS7ZwkbrvVMwuZL
/Ld244TdsCeoARBTRDftt7AcGPmyarTyfqtP0aGEGfDUpp+Ni7p0NjPogOrWjDsMp3r6VWroyObK
7beTTtqBsq7hiHgzmROPEUT8NkhUApqdf1u1TQ/FdMDMYmtnSPI5iCV/qYAkBt6Y4HUs+JhAyo/r
EYs2SaulItRIR6WWw6d3E4U349jNhnc1eCNgNHn9xukmZxtm/kdpJgilPcEVX2rjKpTcxIHuTFqA
w4ErqHDjVWyKdCOJuF81Q99fEmpxuUHdChY+Gg6kq+7dPoyOBMm8G6yW4XHb5GQ0DlBCXVM3qT28
sXEV6zomsQsn07GpGwhlHfVUVUbqycu7rVcSJNJo+UnG1IdMVpNLBT1mXaMRq0epPcs4wd1OoIfI
BW8c2+gAUraxgxxFosbb0EdrGDb9CUFjh3w7ZiHl0jPkkvCUJVNq8gCHqbaM7lq76U81aIURiCni
XHZBoic3ncqpP1jaHIEncYsTuNg7RPwDn2+M3bMoEThb9qdsO2SmbShPZR6SsJVO4UnDNZAa8jAC
Sb9tBTZ5RAzGrtS1O6uGaNPO8gY1GdLNChEqIWXgoCYc++Z0taTr3aa2thVmUV1Qul9L6TPvwnju
6W63S0M/3riFIS5T4X+FlV/RFpGp2MzvYVd5ZLBDwhXJcADhcOU8xSFwaGHYBSxi7+t8jpEk8I3p
iNIISIJJAoWZO5rQzKStPCr5Y6isvA2tguo35CKyESiHPdaKWhUfjRV++VBU8r7T9jiNODN1sgc8
C04N0WMk33E6rRMuQIznEeIVdNDI5bROfptV1HPxT3hjhv479+sRJHFSH6ooXHc10Mkoe84cia2g
ApxFJDy+UWBCqGQpxFIwbnn8mPBvejN7TYYKC2aLVXjvDufCqvGTE6GEiJ6oobl+ZSfnQipWL8iD
vU1OsxpkwlwYC4axJs3Y4mMq34hGeApTi5/E/iuG+sFCNUlnbsVxPA8a37uI7fHKE/kpFnb1igA2
NytnhaIXFWUlv3A5f3ds1NbSwSXMG93Mor7Ju/yaRSz2sIi8F4b2JI3iOI1ddjMgclgREGDs8xRi
QZnrm4ZAKTgcnYNkGyJLHpbnrFm1noZlvs0ee2++CuE0l+y5iCSVv1meYx4DsmCUt3MpmMClptuW
BTuQLJRGAqGw6LRqp8e5tjdtta9DgsUieIYbc4J8iumZp8kkxwaOROAwQT4VGM/5XhlE22A22s+O
d2j1UGcPDseMPNoyKH02rnGke9uwNHlgEcGuCjgELOgXC8Alx4Nwk1Qhpt4o/i6z8JQMA+56V91F
01vYRtY5ndI9ccJYq9Ps22ntKyu/XdeyQUcc9O1RRqxrQMVAM5i/4KLd2VrxUuaMNKy5vQuz7KvP
a3vduC1IOqDtYmz9Q+M54O0pwOaOij9GO3FLwmUM3TpuDjiLylpz7nFK5FepPo0w2cVSz14FBHuf
Pq2wkZAaYZXsJnbwgRmXhHk09bomQUE6M0UJs5OsyF/S2Fh8eCljB0jNuAQ+2T7pG7VkUKKGPmRe
5pH97LEpHRwyvXMYnya0LixHC9hjtF7xRqwWWgaNBNxTgx0sMyGWKg9JO8gVu9mthyxqDmW4c8ru
qmWdu6n7gTowjVSgY1YWcABNpjugNNAYiOqttAeoIuNAAFUyjlvG9D0oIldtRTocW2YnCIOhppGA
vqXpO6kRZ6FfUiMP0QDpp6V7dDkGJVqHo5decXyNGzdUiseHqrsLcTlopnBXoBTmbY2iNA/sBXwo
WWvM5L7eKIQV/MLE8FLJxGD3IBn4QCS0RbTF8iFMu2Ij8wGSDn82xgoCgoOfQ+Isq7aundnrHAbE
2KPZtZvsW/kqxf0lGFdNnwV0W9Q5L3IQ7dYu7VPtVMZZhUAXzNAiFY+G1G1xzWm4xHYuAXFhNOaH
uQP4ZvPj9LkrmaTjD8R4UC3wbAZS5Xasp9vIZXWcD+oH2gCHVQ26TGlUZ0yiWnTjAa5UAwSGDqlz
yvWzWUDZRK2Q8QUDDlMKPgTEBBBDuHb0PKzOBcvFlZuQR8aw+2sYGKHPXGgXEthaM0pI1UWuJHT7
hHdYw8TW/IQgWneZDzxQusbOmYlFZX9UnuzC0dd8XdB5N7p1E1mX/5xM1/5W5gZvV8vZV6f5d17h
B8oxmON4WjFziDZtUTuB19KYCi+rtmTnOufK8Bm+xKU8oDyirYhaJN3aCOHE0jGitPdhOMaPtldt
tay4Y1vvIl3QsQc6JFbVMwI0HJrjUXKcr3y9d/YYbMaovS0yc7hMMxo5Mj3EuozkJlScDY4COybL
5MPUEROGUtXXJqkuhe3eiiQs7iBbQU9xIrHVYzneCJ8vh0zQewkN0FoInnctQYeecSIe1MjdE6Pr
u8ut/Am6pLWSSi/2Ya0Atxf+y2jtIWI4T62jMe1K+1OoGeI8+4m5BvUQFGWdvLS+sUM2NewjgAVr
6abazpext4HUdl92brOze6+jkGtIcrMbSF5anZ6XFPgqdi6manZ5B2MLlNwmRvCwy+eRwbWabnMD
lMvE2n+HztAGZ2OdjGSGWF0p/9qXsBjKQZdbw8zFTeW0uDbidj25DLk1xGRHoonIrUYocEs3qU0O
mjFC9U7+3EVQkAsrAJYh+Wq35kPuDM8gEl6KaE7PMxrOlW/O7cqpi19D5Mc3hlZAjs4uc++UF8N2
igOSxIdanyRkz8+wtxgFNymaRrCEjKTN5fYJrLlxLpXE9eKo+VXWmf6RZf5epsOq8KvulsapAh8I
GUGXXfhRnIVWETjTZKtES4dzbjK+yUbvM2v87pox/Or5q3Ti0h8Tq7qPtY7bsZ3irYdWZt0ixlkl
fgnXB/L+pmZWxaKvvILU61aZkUPvco1pa1fWR1E32kdX++cEdvzPUJjkbEMRS2zfvgsb/6UOjeoF
YD65B55/24O1PaHVVS9YApeYmF/OlISnyrY0xLRFkJcYQvqCsUfnIpAjueJpCN3iAA1VJdRbSWlt
EQKHu1GxseWlbLFCfZVkuAeyBvYI0YFuJUYQZwLwad37qGDm0uSUTNiD5m0bp9WT2xLy2ZRsCWs7
OZFywAwKmtoBmRR19RSiCKVINr0zzDqyUDX1Toj7o/Ijbb3wAONyDUZ7IeoTzpY2X/Ay+SJgnbvt
s7zdxYoJrZgXkqaRJaduXK56CWCjrceT3XjxEdXbrerHbq+PDAylH31Esj94Ji8rQVe+Lu3ZCrKv
VCbjUTOrpyLGBojKEAI3ZKpVA9I0aJMRa4Ak0hKMI3MuQnkWM6vNGnu88ydgnC2dSWxBuFZYYdfg
4Z7ckf9ZlAqXTZlSauLW6fIuBuFoXCcnSrHW13HAoHmP5FLt2sEHY22ZpKSSEn9Cofkdg4z0S1u7
UG9uogFjmQm8C61fcSOYlgdYEPl5XX7P7p0YAB+Euhd3j0ZJrPjQUNCVwOcDJMwfYpLFVkQYwUTS
Y47q9AfTXkJj3ArfnWpZyQDf7jpjA80NNoydvY9d+8a1trisWXVOxbxPpokwApiRlMn8rX7HB9oQ
qqwxz6QJT8dq0y7Dc4tpapAVVrzVKhsXS88qzZuKO3tg3jF7XoFL/ABXXhx9hREuqsiI5aRcEa9Q
byCDgfYqi8e4xtKbIbqmiPV+IFZSPPracy1/NIvnb3TvhEs1EZXFzHihIrQzLQ54eA4qJCN17pHm
eQUJin67eK7aQGsZLYCgbVFJ4dzLe8CflsIZ0129uMY8nGor1rDUgQ4SYo+bJMckLPFYMnPovkj4
oA/zdLWs2WiWZsauhu+2K6D3EYJvhY0+Nz/T8aiLvF7jcgqDslA180r7Rh9IdHLr50k0/n6hWprG
DaDQzovJa00wSjn+uOPDBBGEvHMne3WGP4ALAADU2rN4mb1u2zD5UJULurCNYTPBNhSIoFjDPmaV
d5TCAk0/Alivbu0NeeePdGnkEngYsMuO6x65GPsDJHUpYTm54LDuq2a6QVvwRUsuaDyKi+WzR5Hs
DTx4pxOjK34LRp3Yuumq313nXALwxM46B6L0ywCZzI3H+DSIUoeBSQmydNDFXqDvR86rYNdCqh9G
JNi+Cy02ND9rNT66Y3lTGAD4ZPteTUW5mkOwvQoFDmr0eNtN8SeGof080qwrV/9CGZ6swcWi8rdW
XY0m2SccYgVUEUl5/WZKK96MVSHItqSjwKbMYFSeqUvezNr/qmJobVD13skgeM0QF6EDVhiy2XZo
UGMNeE2rQkdnN1v1o9DbOcjRjwdm3t6mFZvA3GZ2g3vadHFQ4WYeFepjUn0h3qe7wWE8apTGT2SG
D7E+nl1oQGQu2lzpcKRti+gDYT3ovPrZL3/1Dm6ydhhRjMdwZL3y3tOTJZoCT+0knsMUBVPPJauP
ZcW+almj+fG3OeztvAeOZWCzKGO9uDNkeKc02WDoMKsb0rXgTUZvpPTdCqk4XpPyR5BinMeNt85H
SaXtQ1FLtJMfZmOArFIuruWvJrRZ1g19tuUQ3UUzBjq9nfC7OatQcB/Qkwqcky55LnKVci6umyR6
9DmNMEPgKczHKNBT3dmiaC0YIJVHgrpetXZxSJPgOVT1sK6JGUjmgmK29bmD6hE+qcMOxvWjH9cl
10G4p7IaGDN4NXeMt8PZPK44u9irG/tMsSUqcdP7XvNTW+5TWokA+txPonwN7eILYQScodInXiGy
HyeQm6s54mSLHaYVk7ydKPe30YCJwzBaoj4R5ibkDW29GtxTFn2yXFZbl2fcwlSChmnekMI1k3XX
O8Esc3gMfBcozI7hzHMnM6IqLNwR4WBPgeagKmbrkU+8FzRFjLczHNKerZhJwC/iLBK+FjGI06BK
Wzp+yLxXW6LZfw1d9FK2DyJkyJ/P6U3sauRwjAHR4/pWWsTyjJr/6QjifXCXkovjZibkSuMu8qDo
h82og99iYk/q3ANJ84SNDDDBPBMjHAGFtdTHdTpfGdEPKykLNnLNj2DLUWbRpmyjCOFtoQVaXpxq
wqru00rdjYb23Q+ty/waiKLsne7Zrbm4Q+HdkPfIEsptP2aNtCtYu+zxiL41hiaoKc0u7i00dyG4
2EMm9Ct7xLrtuKBu41CxA2YrnTXz3lhQM7I1LgiVmSc07jN/Y+YDm9K9l8nPnxR45JVRDF96LVbW
BG3ZcMq1VSHCSMsbEgvCwK/o3UqLF9H/qrqCTY7waKJ61qGvuPoxd8/MuZhq+dhrmkfSHdfT5OP0
M+Vn6hjOyhf1vjJr1o6eFaQVDJMmfnJV+VTk/a2nuk9N+dsBHioxnM8OjS0XHQE5CQOuuRU18a0V
xsL5mY045F/nmFTuqbPlLnImol0QThfZs2/fl0jytWWKTznD5ZntZ80TzDDeSgXaMSe+qDZvOuV/
9oyRWUUOF0EOOHb6k+8PDf9veYrs5OyNQP/zC5McbrSmj8G1NvcjGygOFhtXq31v6pRKaB7Ishck
oguSjGNi58kdSKOrLF7sOb4bbMr82Q03Itmyr7hxc7lr7eJYjvmONaUml1ytJvbZYZUazOJjayKv
MmgcZ/CQ7MkWi0RB7Fh4X3nRXcTpxnSNPKyC+eEsCUDMzGV41FUrJ67xM5T8o5kpnHVppcsa3Tga
Y9+gSmBXroH0HuhmTbD9KyWNJ5dREJEUH1j6KZl1WBXTTNZFVZI9hJQhFHJrpUGMdD0sQInrqML5
TGGtaAYNazm+pr0gZYITw3OzEpzLTHkRXS0Ix+R+TasK7ggKVncjJjzfCa52aeg3YQgVaJ6fMxp5
Igc5M6N+L6L7XPfWGrg7vRh2psU3Mo/992RQFhME+1abQXL0w6uW6aeuB3lTTpd6Vh9VPXEejw/l
zMBWT59aohQopnI4o+qmQGy1ci33YfkvuBPKYMwnUD7dpsGltYaZLcFsJBu8VsDvul+l7pyd+gnX
OZvxTn9po/BhiFNi1bVqXVUM0xsLcL+qSXfxrF2rxotH74JPf4pxUVkbUA4KvSwLwNg2MjZJXEJp
tPOn8KUX/qcFFtRp2NQliF/Yh7qvVQy/e7Qz7DZa9eGm8dECrkkVxiTQr/jLevbgAjH9TedwyKbJ
u4hp3Hv4T9zs6YrsTULB/fKuIstno/UkZdLsPvKcaSs518nFwl6D5GJn6E1zO3KNAqfPtXXjscZl
faX9go644JnrZD+y/dyiBb84UT7BInUJOCvzk1O10a82uyYL7jMqzXNV57tJjGQYCnWPtWhEG9T+
Cn0z2yXMAHamV/0K3Q0XZPEe+/pNTsX0RNJdvtM6b1OZXbeDeB3dhmL+yS3ebs2qtuy33ba59yz+
VPT6bWGV0QrH1EbPKYTR0zArcAdErBDIgZE8IADF/26bd6C6uUkNv2OzN5Baq7lJwLRhP7Y3hUP+
Ry5Ooe0/TrPzijplnw7qgjOImwsaRNPI9RQ/WBDIKvcllrwTFcTBDiKw374hKKbUIduWQf6ad3QV
d4lBPEtMEiNie6vSVnVUnCfQzoTbmURZpSTXxY57mPr2PvW9eldF3bPtWt2qXfDivUnYTeNjcnfz
9ESUhhbUfjUE1XAnm7G8V0X22dUhiWH10nV31TuirvI8IuJqRzM6yvGx/hXGYKUUgi10FxqIJRYm
wdTHdJ2mSveZswyc2xJkDsEEsSe3LSk4+JLk2SJZiFW0PI4RaUTS7vhqQF/J+uK2wQM4IVCiGicn
yJbZoU1oVSxarWLuVh6y7c7iPYP8t2JyexZ2ynUxmKBmogKih8UpBpYSqzt8W/0JJTX9lAi/JaaT
IhzfHNO9knx5g0zpMetQ+9BPnAdwoO1A1TyE7XO9fJwhJ98hNTn5iVKAELGy49beQuUXB61kw4Ab
9xB5zxZJWnNsgFUFnW7qPtz++g4b0j3T6hYjLWgLSvTWIjEkrLfSzvXtYL5EGkfa8kvoVqttBodz
AXWaYWPi1Jg3L/G4a0w1cHktGCh8pZ4iLT+2vvKP6WhQRdT+iXyvJxqVJYiCWiCBgWYjNWg85BuZ
B+LGzGFudUyeNIm5J1UUs42uTtLwDjzGyM1jxtMxxr1gnnpSekbpMz0Nk4sBXF8ShGFR72xKheRb
xVe3AhDuMuQPev9ixMwWJTeovrgac4P1JrRmFBvr3ot2pTMLKk3b3TU2SAnJw2TP45OlDFBv0fCV
sufXX4yxQ/fias+V6R9DO/6ZfIKjwkiRq9zciTzkWMV34sN0AAGdArL1ms3/4ei8dhtHsjD8QkuA
OdyKylaWk3RD2G2bmUUWM59+P87F7mCA7um2RFad80cMnFCu1CQuQ+dfGsfV2bLJpjWD4IJtyvUx
RSGSaI19gl4BOURwSCpgv671ziztNuCRXWzqKdlG9UDJnDTYVKttX5p/khhjxsJuYpNsqeGNJReJ
rf6LEztd5f1fkSNUimzWY+gBJkC9Ye6Lf3XX3JU2en0CiojwkuPKc5gNMRZjJmKOWLe1cfH6/uJk
OpgDeeiOVV1k4xpb+k72nVHi9SqZC8Uc1eXh1OT6EqdAL7Y46MwTKj2CNfpL2zU/XjUMfk0nVCb7
YhVpxIiaSB0zQRRmahFjKxT3j6W85vFIzY0zKH90bv601jOq6XCYjObdjIZfrqG1SFhC6vLXotVn
1cF+RsNIcgI9fmAY7Ja0MiLCaPBDa0BbJVuBHMwftIe33s0eWLeYJyfIEb0Oj7NzsvXSjWGWmP1i
noxav6uGCBdlObLQUAG8HGxUpVScUPkKhOrUqJwsTOEi1G8oS17jCN+qyHB5FcULX2u6dMiWQoba
K3z2qCcz0qGSmOCJuFY21lxg2l1yqTzbwbU5VSE9s0AHGKMq0Ro/m3Z4N61tw1/zxWQmz7O2WbaN
Ngtb+WuZhX1WJTt9MX/bmO594fGr4gAonE2kHMbUD4F0D1b1Zsrhs+zNM+hNWlEXZNqcBwP4vHhJ
Cllvqyz6NLBPEVS+wf+FGv2JeNxaWNg759Q0pojymJr9J15h3JlKh2ZFQwGWFER+gxhiv3bZ30hG
JQxMry+TmZ+kAGkKeLWXVHsbJPnc8iE1d84A266O0qACpS3IyLVVoCiCsAvaVXKdxB4x0Bmj5WsK
6fikYG0mO6M2Tz6otfvGhvCk+e1iEtODDvLudG6+A3mwZ+aYbmEPuOHPc6nMQbNK4A9vA6q9hcjI
oamG36liQQ8rUNVCfEUV9yFu6tNQoZ4TaFp9J6PLOcjl0mkjJJj61cDrtdUNSWZ6syXrc6HZIXHZ
FRFGxoVDCHotplE1aOjpjOvuRffog0qs4aMbxC1tqG3qcLK1CBxsq98SMOds2klHxDsQJscqjxEu
WFrSgLJoSCkfhzTe5PHNgvB3IdBeLdfL/DGv5cbNnWvjqvqHnnRrJxrHdWfPoBcE18FJENCnsqaF
rMaQGqXVnFudr0Sc2i9ead80dyBjYPo3ZNRh6n33QlLwF2FBW8/ujoWCVd1pO/UcK0d7ZKdTRvWD
+fLKGM5b4SpXJJ6gcZLLK65BY6vCIuzcSk+Soww7Y3UKqTFG6x3sGRpfy7ErVnrA+iWcUd1EDpOG
8LgHRhWpVWAa1SIdHZLkaO0uN2xT+nVM3xBNYFnyVpraodNMOFYp4+LqeFTeTm2V1s+ATqDHEOXI
MjoGlvqDVYEPuBjlpTNdEIWpf/sP4RGkLmQWX1QromkHb7+tUeYv0iDfcRSoSx6/vwnhKYI82A8r
SIstgToU3XC2MUjqWAxtng03o78HLChfzYqCJqiroxHNqp9cW4eORnCEbcarCohqxRLYL2TV0KOc
ut+0XkNJsiGcA7V2zuEIdyWjlGifQVuPDSRAEhEubEVqzaAcH7TKzpfz2FmQxrch6ePmAZMtExmY
C5uIqiAEPGILbNEBa1oYY70htjHsYJJNL704Adb+qecmgMwzo9Hnn8bXBCmSJHW57FiSF7kS3h0L
46ia+Sgw58NdIRsc8oSjDZOWHr2b8AXUQyK99eEjvEXNG7EolKLbgjtgmO5Ioil6Yw0e/81MZiw6
YMxgisQqi9C/4QFzdOdP8SzJIKAuqYQjnt+5xQjafDv3JP+CfBbWZqUqPKrUF6ykjgIMNutYdvDd
EuVu1HC5kKC5MhTzq5Nju7JzjbUxOoLzfJqCn9QAaBZk0y6KGJc1idj7InJeNRUlQxqmKz3VlCOi
azYicVC4pS1uhVpNz3Vs3RR7BtwyK2WPXWEP7zamCdLraddhvvHYOS1M6cSIkd34HgCTSxGfZAcD
WLYRyUIxmWihQCSh1sZLJbCcxWIAaEKxjyQEsgZgjJdQIhbG9S1MJI9DWldrZqt/4RRSKdJ4H5kS
PYfMmtaECm5TgwpI246++iKhm6M2KBrB8a4W/ZumFncuQuGbgxvyg1IEraXgLtHwZs/63FiNcQgL
bVdrTQv4UVy6oTcpuf4xmefPUxAnGysDV9XstNmNjhvQG0klotm/C1pE1ooXX7ymltsBYxzr0Q5f
LeEpKZXbhbmJDHOfTr3f10VwRK0cXbKmv4ZNQwOM3AcVRhYywu9W2u1FqGB9d+xiZeuOciooP889
+zfXLGVTo3q+ggOMx8TO9vRVTwrC2Untw4tnOROyCtrQAl2ee4dY8iYjCS4r1OdgwCTwJAEFnmOQ
OVvEz6bmqmriyySNO/ELKIw2BvHckV1vaXV73vXIotaifgbZ9EZ63oN+s1tPZThY+tFqC6hcS3tt
3GIz5ulmQCMcmyuT34MIbOmSO1e3VE2mym7q2T7GcVsRKUi4zLIVFFLGefX2E5rVR6VnM55zc/P6
XqbJjTCXC/0v3LPLitABayre8WZAthfO76i3b2PcXu2hI3R2pG9ZmXhdI8pkDULz+uCtVpulmIPt
sqgD2RXFdxrzpw1IOaBBKbNHmknSSUniOgVs/9C5oCaILgQuEjq8LzL3pc3M99Z0bpkYzmUSH1NH
36gBiQ3BS1Z1u37+y3dG+ux4fkPj6VnlxtKSVy0Uf1Azh6aoPzpXPDtc9zLqz1InoYJxMvH6l1wf
zkZMKQnH5G2yo28vYVgs0ocm5Skmj18x9xThvoeFS8EMx+Vi5PXSvfEjgEfxqcRIKL9Ud1psXInA
HZeh1okllXwR+apD4CJ7d6aNG/O7kQ3PgZ/NO5khn5VBasoQbrqihaFw+i3qg507NSdY9O3UvuLX
OtJ9Ngvt3mI+uq6jrtc5xEmyDrpwn+K2CE9uE3wFcmEk0cOT3qm0srXe0O5iaVc1MN7nSIEIrKnP
35iHlkpSmsB15TGR/Z3MnjZ8M9v2Qtjw3QveVSt/CYRNhkb7GEbyM04yjumOeSvibJ8byt6y8qWj
JdtiUrZNoNxtM3ynAoVGPfNSebiX6h1U2r6qopsWKGRxe9qI0P0UeW27dNsh8mMolKnXvgmh+2gS
85Myulupr51A2Tqhds6toGIB00/Q1vPDep5C72gK8nUq0BcwpiHzmPe9P47qo9PvagL0XBI9SoRn
o8TjI1vwURQfUxpvCVoiaAxark2OIC4vBDTwwExraN1t5KJYYNMY9feMa3jBcko2AH00dWa9EmZ3
bIlIHpv+bPf1OjbNXZ+OlGWw5JLcsACWr33Ch8KyDNmcE7ISX0UNciKpMmvFhxbC9qfpfco9UL5p
qyYQVtNIg2KxqWa5jjLe4sD9ZLd4daT7jiiyhXZxkhxdUXoile0ojWlvTN3ONKxDWcr7+OnKkIcA
jpklstO345StHHqoMUs8dSt5lr1zml9nPXWuLB2Hjjo3TnoMs1QeKVpIZQc7ZGOEr6WeXctRvWSm
uE5pv4lVsbT15Mh8eFJzixY5bZkZ+Wqy5N2yjQ8tQU1h8Cfk2VZtOUez8cXhcixhbrq4+ky5aZad
0F/lwMZZqRfp0jWI96xGttF4+oeilJ+l9aFqJJrUOaM96DujudrsTZshJLD+KsFV2irDpUF4Rwwt
zgBHHf4Zbf3jmhth78m8+NTV5luyMQWF+hsB4S2EmGYKfpa2jAfBJaTn/S/RHjwGEPZ5SCKEg8KO
UIn5i9BB1+kRzxY0zrypFRnlIpSHiB6pkXQ8Qyfsko+w6aZjajd3A2tuWeuvzZEq+jtO9i8rmoBV
iOMFGi5z6+kKDBDGW1eYV81pP6dQu5FDCv5LjavMb44Ox0g7xDu0xNFVqEGJho0fas6xR5QBKmz8
KTM8PP8SG/jU407MRLQK5s511/lH4cqjd2NCb1vkK94qRkMo5ZuF2FdRo9NQvndpcQ+t9qCGDh12
FvpyKp1Hl9RBClYQObjVv9JRXqQ2vjqm+KZ3Aq7OomQsBZNNausrDbq3BMtB1Fxgdnez/rZEm6gR
YJyF4SGUw7bRuhfH8ratwVuf50cz2krFeSZx8FCDZGk0CmnYMZFPZUQERh6tMgBTI1W+G8O7uLV7
KIvp6MGzS9s+uL1C0WhZXKih/sC7tSff+pgW6Eq9S9jTAmQIBnFr+HGbSPEjS/skEPdrTHhY0nI4
StpjZLs1WDlZvtdlZNCJ3tIHTP00E6pp9jsyF1eNMFCxdswU0yOIs4fRGP+mWPp5ep4MZ52D/6hJ
jxiC5CaqlR01f2DX23lAKXxxw1JQWpSCRkBfXWODF1nEFEQVG6tx9kVIxvPckGS+1LwtJY6DBQAX
gkoKpI0DIAdYfrviDHghcWpnBi/llJ2tubms8W66Hh+n2tg04Hp59kXyMMd+sp0PMJsLepr4AZPq
mgr3hITOjU3g2HGfkV0W1toOr+aJAJAHhfDn+XnSjHCTRDv+xmmh3Md2OJbReCtG90UN2s1oHNAW
r6PY3GRKh6dTKr5IJdiQPHC7eN4pFJhL5Hicfxgsh5u8DX1JHWySd7u2V66urM+tIKwkUtRFm0Z3
SKblqAQP7KUMJR4KjFzgM3MMLBXZH3XpN763l1y0y4RZJc6TrXyrk/g6R7OIvvHZU3dwyJ/M+VdN
in8uZ05SLM38mfTSn+97rR3PowzPmYMjFEqybJP3OalYqA6hoCy1AwvvEjkwzXMEJdf5KYr+yL15
Yit6i/r6QkDLNVH3ToPUeaoQUZFxWcSTsU8tSrzcoFlbGLxWFJ+Ezxbpep21KAmy7lnIo9rIpews
9yYFcr64DvxEGD2uR6dfiRIwjTvlHa9YkETNUg6WtZ9QEFY60eB4aUsgb64HL8iJm3ci5D2FbV0n
55tPHqA91j4DraL2l14HX0C5nO3U25jptkaHTXAbPXpkvL941ImVRngZQXf9pCo+8jLflXGobBqn
8ZaCkYUaygr4153T86k0dygGepklI6Mbym3b02kft/soaVkywCpJcK9WMlGfk5mIS0BKktJ/UPkD
ABioN5nUXwYWxx0uvH3vlsij0FoQZ+osNfhK1IQJoXAUXtHmVxKdV/fIUNB6YAsql1mFq6Dprfdm
qMWeLRhsiYy2/B02gEk2Hx9RElg82WRt2Sr8wTjTG7FJ8yAaHYK855hp1cyo2sLBQFWwS1MMsUHx
iMsgmv0HErl4P20DgT5BG6S7VOMBcS2K6yUAxSPIyRH0pml6QzB8Jfnsx/GifKs15FkMJnHKKMkB
0DVhHcEsT3ZDGKwddNvOJkibb8AJN9QGO+eahXHZDJSIph12gJEAWKeF3hcgwWt18IpD7QxnFT/c
S1LGH9Li7x3Z1HZPGiBMPZyVJOm3YzfGdOxQJNsIypulYZzDLk8/M9ZXNycwPs57KsgNEFih2eYq
bpJkMeDNN/J6PEQqNQV1p9HTlpAJ1Gj6hgqBHIi76O5Vzk9c5hp7Aow7ZrBE+dANmB82KEnE2HdJ
6rXKpNo6wJB9mH9mNQUJOVNqItN0j2oPeXIDr8vqv2+mS11G2VoJ1Tct1T4SYgNRFJj2Dln1rrHk
eJv65GhSiE4qGG2HfWUceLbJm1fsRa9AvCVW+5IJY9PH6SHqzN9G+SNe68EgTNSLQwMw6lvYCeyB
c1XoSFZcohbcEQ5wQ9SENySx4OzZt8V+BHqR/UpaeRUUyY2tVMs+czBre+uoquF85ZbCN1Q+Vbwg
zijz0b00XDkkBMske+mCbJ+5KS4SUJvQZHo0U/y1ifCrmH9mDt3TdCHsavCC//5FdOnDUbx1XGhf
pPr3hOd10m8pCUsr66MWMD+YJ5ZJ3bxOGUB5ODlHLHmGD5p9GwRLMWZFwvfiE1lquY3niA/WXeAD
NFaN4xK+liz5GuuV5kSzGVB/ZkaSEFFH6nahJCuP8cFPUzfCV5db8KOIluMcA3dmrwok6ksXOcGs
LaKiGh1CKca9DCdq+poVgRaUDfSQ4LELGwpcV8yfKoI4iurSgu5lkh1qpCh8y4fM03uftD4oBc/9
wrSQ0Cb/yGPtLpggVQgSn4iAlgbtJD41Wb+O27rYmBYXAE/7ujOVym/xeyttwQYyVI+On+OIGu9W
6fLBfXFR2uS7bKotdQnNgifQXbhT4vhBoByCSuUerqvfulEf0Xs+52XXQfeup9lBVxN+Eu+vKHj+
Q0E2exUo/yyyKbBqR7vJLzU40chJ0EFZwY+AFCNCgUfO+nSs9dgF71FdPQOVarMmwq6ejjW1gNa9
H8zdWOmBn9JAIynGnAnnUmgvGsHRpVsDIlktlnReTbNs7xNYeaED5veYoZaigqhJMqNdZ11yV6q3
Fm5q2TSC8DBrFl0qBbA12wFM8lJNcsAqTNDIF6sPQwmcbdiFB7uwjGVkYRhvBbbCeB24/T2i5fxA
LpHDFLZV+ExNa9SPsVL+RLICJ3cZ+mezeWn/DCPVbGFwScm86wodzU8d8bJTwWYpvCb5ACjdevjI
4vokDe0mwvRoTvKHPHdAkgsx2TtTiEOjIssLUBtt6PLQ9m2bnPRuhvRSxVeRuy2ZWX5cyLbURJpv
8sAAiyG9HEJ9zuRDVZM7r1M1vkLak5eNnBOR2An29JA2UL9k6GCUILMtnIVIHuF8y5ymx9DkL8GU
ZSyMFM4WXU1qwH9qOjdhW6jcUE/y3kgDJ0W8NPJd3ndr4VE5p5rtdfRM5C5/Qw7GD+r4DM33fISN
GkGHqDI8gT3vhAnXd5ry8mSo+bmPA79Ruj8nAbyyzAQDYn6QVvvd2tOcWvCTl+4ZYwwF1K+VPXxw
/p4FmtJQ2h88chhSjPxp9OiSTXsTxU7D7l93gPU40Hh/CI9ZZBJksRwSjJBTg1Zr2ARa+jOlJmKV
vgXMmfRngLWpmYsPz3Yn7lJ4XwUDBKy+WmAQ1J+RJ3h2zPDEsy53ttofE74HfEUw9RC78cLxYP3B
ewKluVQ48AZTXdmT93Db7keJk50i0lcvKYisaPiYOc8JQkfagIc2osd1tNSDMpPrBSl8tnHR7fQ3
HSNACIh+8qciiXKFVjhcXSrJH/9hQ3wQgZq9obCgHzyc7hQBnwHF3pEc3cykmXegzu8yNKph8dPp
0UsUJe+KVm4Jkr2OQcnFaVI5vimMzyrk2+lWqj2t2AeWRH6R7ZFQrNytwgawuskucOyrsaC7VXWP
KNyXbl7c9EZunYm4LudcGPma1PgVdNfZzbVTa+WvlomHxunvlQlcFNTFuSDp0lS9DTTgaz4gIyWq
8gG0+lGrDBE2FJUGhCfkVyPk2k0I06ybm5EEtxhXPY/j+JF75Qsz10aJ1WdkUT5YC4PXANOSTqxt
2uMDtXJO0jHkRLOUdcgN6nmUBdZGVftoRDwcY7yOdBd4hbFVAK1FVNwLxB2QiwVBmCMPjWFfEBON
dvjq6PJSFXzAVsqDMnQrQsYukDRkS/8L8OSwslfrsY6vUehAn4THRnLqlevRdpnGnQdbx4eRD28m
70c+BTuhDmgh5ImyDULdLo6KwE024bcrrH/8iLp0nnZePLORoAMZ/Ipqrwb2T91Vb06soXEYu1ej
53g2BLR3fpv4ZgeD3TxrgAa8SFzHwl7lDkS5GdqXpk4vlYoGKg2cESgv3hBFdkZikM1o+nff4ZVN
zPcx5cgmjWzX5DNIHugfiUJHdkCQZ2ZCJEBiT8hdr9zDX5hwfpOQyE4uvMF8MD5yurXJn1Omx25Q
NxZAozXPXyZUE7mpie/O4lPQeE/+MxIbJCnhFP6fGxV1pRc6EWgw4mRTi1fg7mihxo4/SWohrb7h
dpTqDkidsFp7/NEr96VhPO6C4m/SbdY/4on0rUYKCxBem8OTA1hyNqzDDVo6AKJWPygF56CZipPT
9vtwKEHxuzXJ3Gh9ixh1bPEJkfKq5YTYkD2wBlyM8SVwR4SJ/ck4Mi6d3v5AUv2kfWJLCsK1nSsi
Bv6DHeOclt5wE4hVEdY5HcwN2GjMpxtNpoXz5qHH7jYNor9URGePRShyvwgO5UeA9VpGALM8UkfW
rUMzaHslFIjtaXdjcZYg66euQ+ZIw3PHpTIbUcqrREiBmZyThhHRdZmtDEbJhGUoz7I95nV3Fdr6
Z9omKKPjCenLVO6KZnoj9ODUkSsL+Ym/ykqmwPc8Boeow7VmDJ9Wmd55mstae50mBLJOVP/SZfAd
a+q17cyLNSSebzaERqtteG1dGykyGFYk++88wjULD2gvwqfS8ZyTxXsKLRs9Z4piVvFG6IbYcf0g
qoFNh+BDxTrtIwof5+cSWCyMSZ/hvB7nEPQxE4g8sRt1pHYSytDjYAguVTn9k1TMqi4qshpfkz/o
05doslWRGNbaiviT5pIcouffNTEzHebdKdxd1UaXVp+4phnbR50lghwHzrOUviodE6Gz1cDGDnk8
/WRVcqqkvbGN8R/zxc3MTXZjlRE40QhyH1CqQtq5vgqDtKhH89MSW04Wucy76Dml3o2jr/bV/Ltm
yaMFcPoZwnpLCNVnkVxbsj99wB7keZaNmSnSNq69jVv1gfWP/F09efBN6kupsp1mavMGtuaT9rqR
YQ9aYmrbaURo2ut89wXhGpT3lv231BpnXbagg2MHtjSMh0zFoYMgFlme+VbgpAmLylzypyV56ezo
zkCh7YkLZy+qeSOhPZtwZw7H9Ivlq9vNzzP+WGY0KkxrF1kFlIufuiaK0mjiNifJ3UnLjcn9lbZp
tWoDUnh4Ovcq06ZmOyEhBNmXnkhBPkr1ll8dxQzXYlDXuhUcytxZE3T1G0QIlhKVaY5usicpyRjv
tOpdb2ZJTntybOVHjhVmg/rVTLMX/vuHZiQyyKvucVm/a4720YetRygLy5SlANrpCZwetmNWVBQ4
OlHvSfVmJ4mDgjG0llZOSdBUb6UloCHL0dhmlvVDPi+ddqrBDW+mOv93CsrSXpUIx6GarlOOCMzN
K+En2C7UJN0PXHoLKc0Hok3S2Kbw0suWodbxFUEqppqUGkeKQWGLuAWK8WVkBnwjabkOk/BaKi0v
rF28V0m5RMasrMyy0daa9j2a4nXuXI/nagzSXZcEA+OvJxpG9zSQMTjRqAgRMgzy9Ry63qdu4Am2
LRqOSkvflmF35bj1bVcPVhbVkD5K0sg3BvM1AapYlEXwqUZD5nut9ZtKY9tggFmUmebLwN6UM7mo
JQ25REr82WanOqerQC+JrepydJ19ERFx08WEiGF3W3S4ZXyzIvTIHsaZGF3Uk05asEbTZmwyC5WE
olTvJtDDgij6E7bpkqfQ+erJBkDWQWoxVYtedlP74Gs0Hllbn21msRe95bf3LjRMrs20NYn7Mrky
FSwrtTmHKqe8JuhLoZb5vcQ+YCt7THC/Q8qVm8jyOZQBFkceQ4zxrK3cB64allT/UByqfQ6z33NU
MlAgi22l8RrocqKNyIV/EwbPbU6S1YJ4kZ2DWdeYcNSVOh2UnEGmkuyIcs8xVXkMYRMtSM7wk+vw
Tnkcv2LuOc4VTWG2MkjSYs1SzkRgEL8Duqm70GVcfa98sw2OlKJeZi4dLp63VMv0Cy3ekzIEDrso
fQbjf48FdOwcl2ZZLf1KufVT1TetR+EtJA7urIEBbMLkbOn5FcxzeHmRFi/1pI7Ziqq+aaF2IUbC
oNc2qoVShbQ7jGTJZVDMAwiAsi96zBaIWsWLcON71qkAaujdw4ps8bpmJ8FjY4J8vkrnW1HWUcns
H2Xz1sKG7aXmfkwjfecpSr8iEgjSHcNokuMAGEz9t3KrnkkXEUaiRq+Fmexiu/pNnOKNn4ZPhCD+
EvdXxBrsZeUpMpKdx+lVgwguvN7YJIOBDdH+ycU86dZOs63Teo3+4kuryreyFsglqpsTsc2mXftr
1Eh28BHghxPjqxvpK6xVhFYIgTMMdrxOUfDjVMQW6BTbwbARuqOlddHCr5UEG1WYm/0xG+7duJm7
d1mlydCk9FGvVbyMeEwKC2ZdEM9lLaFGvjgy94YYH61UPjqt0yBBbSy7OimsuGQorETSnKXIGUPE
bIGrnAYP1rfRxr3SSDBp9DNadGsn7Ep5B8zRZqAOiBNjpBtgHG6Cxg323/M7K/5Gy7Uf9fIxcChP
VHOy4RWmzzUFscBb3YFk+/QDDrPrDBWF9ZDjwCSk5EdNkI/ZGIgnOiqaYRAVbqoSU2us7orAu8Qh
4ISEoSjsz3wcjn1NsRPar34Zq8qB0+4Ytq2yaGRj+YNZHjDDPgwT7whp9+8BepeFRg9VNEYUx4Yk
CzrK8C4RvV2ikcG0LVMSZScUSOrZMfp2r5dlcIQl18cXc0BJSJwavsnmwTbJoKgQdW5UI6d9s+0H
wGUnwg5KF+5Z1boOHxhbUHjQJ/UDb9yFrHVaM4hqp+Z2xDlqHe25jLZFus5Ed6BlELyy/xb1Xiro
Y0FBmk3Gmop5JDXm7AEQokk96MM3YdgrnJjUrtwiuqxWo+U9yKmsV6OD39012s00WGdydZK9rIiY
SDPkcyy7Ifp3Z5PzixjnPju3gSQCRPXJQjl65T+8gD32QUDbqguAbEKM5USaLmpr/LaEt4aifljt
1MI8p494tkBVmMJKzNbNdDVGVvJClp9hpeysuRjPLE4MOI8Q4yShfhHJy0jvYit70pmLJaXauolz
Q1P924bTWeHUz0S9DCLlZCZ8gJF2bQqqLoaeF9huZ8EhAe4u5jm1BX4M4+ySKPRe6AOVIyqQW2kQ
BqFjuwR6XGY8/Uxg40ui8OlOOroHzvgVpn/2624UGy9LtzquQptjtSrNd1PBaxhDTg0Gdu64iyof
by0eLJH6iV4QSTbohAEMnGN68Z517YuQUlno6OT9KC3+AaasRedqYAva00P1D31dLKWD2JpttAiQ
bPXArr4dkYtU4RHKUx5XqtZ9eNRXD7lGEOsH1EXHTOSk1Ji47cT4nWEY9Xs79olk32XozfB1wAHw
FMK5xTynACejMz47taKCTv0QofnMm1WTm/VujHrcWn2/00w+sE7vtmpeImYc89gHpfjtCLsmkRmQ
pCmIXO68Pyv8qGYuDYaMZYeEMubVZGPofMv8T1ul6kiARfBwRpukw1lEVYboLJ10PDFo/Qh1l/VQ
e6bDwRja1C0qJC6mWvmCeTLwRZsTB6TcA9WPK0pPIhpGwgknWvzsgw7gJL8hU7hHmOsZTsGKEeK1
0ae0AhT+tcvKnRRYM0ekpBQEbHLd24oUNx4KE64uEwGS5/yzS8my6867qXWxHW9VBUyyVXHrrdTc
FgRzpop7pZoV39hg7jGruxuVUAVV0fQTbnd8oWut8Ua0GBcHxcSeEw7f1BT+sbudiqq6M2fZfuv2
4TmCnBVB5FspK47qmenr6Ni72kj6TYACXnF68n+IHhV9eu4DvtHaKodZ7tYhatH7FSswM8qkOSvG
BJa4KMbKGvGtlEyl9dT/Nmje/Kki7ECrMQojDF9raaF+jmP1G+fKoeN72hoDS3QcoManwDeiSTzs
Vm2IwLFPvVXJqbJEJlQJRxK2GTBdpLW9lnH4Bq48i7UpHOGwYtiE717SmHhPjfzRott1m8pZ9qV+
t+iEXrcG4T0RIvqYACXeR0C4vkqOYQ9MjQa5XaGWWirZ0pTYnwtbeU8a7wGT6muTOJGA9Tnl6jfb
+NvI5oxsmjAKxjm4z+KQzAb+pI/aNRPYtEmnj6LXb4HJWFoZNW6l1EBWQV9GC03v1if2LdCryDoo
IzAzGr11r1BdSreV0pfQOpVBAoepvg5W7WtjgZfIQTEdX8ZM7gpBeo7mxue40u8tdTMuC/vCVFKT
mLm5BzZlz4usVecRPwXbEOXE/dWJSxpjvhgyQRNxDPvVts4/Jik6YxLGUTlFL+pp7NAFD3mogU5a
l8m4dfynD2JovgfmdGD5hHO6ANLreGVa1ZiNugB9Xeo3Y/MR6tVJKOM14dvkjVNeqqpJVp1Wxj5i
k7SgDl4zsMS3COicAOIdas4gFAyAQPmX0Ju76DXlGhjDlyQcpiJlqCjVjsgh+xmQKcTxQCLON2L0
2GGUL1PmnDFIV1rO2kjOwj12xPvILYork8KLzDhK2tyxwr1a2L05Ie2vzIkeg60eFbv+awK5zWln
ryekgVqqrI22PdBwxPbt/NYCIVvQfJdtAwGpXS3cqq3mvtQ1FbZcdNQjrcZYd5bG6G6ktRyK5qy6
3p2Qg7ub6W8V+0CDH5A8S5VdrSmPoN/3LOt2ZPN8KUaHC7qcroQJ7PScLNGa9nbiV0q7XBZqSBLa
3Pstx7XVtx9u+X/qzqy3biTL819l0M/FGu5kAN39cKUrUottyYu8vBB2Zpr7vvPTz4+unio5SiQx
922AQgHpTDNuLOdExIn/Mn1x1TI+D+AyEaR2I+3rHK1yCdo1QnPnntXTze5XQDdXfeM8KUH7oPfK
Ey90WJVZXoxjNLVRQIqjXr1R9MwzOIEB1OkREFRGZPpgk4Lh/QvBmPfc3O/7NOAG3dnnFc0Rz+bJ
6LrPcUNS6ikfggzCJx3tDwpIPVUFGGaIKNzDYkyjHzXw2FzjJD4/h0521xnqn9h7co8X95HefmiW
0cMo7o07cv6vmvph7j5q84TbvcrtMFqRQahb5FrpV7ryl7VMT0YbvRGR3pzaRCM/ZZ8raFbXTY1c
Yuc8Ba5F1m/rW2v4jmVNfxJF90eXQyrA7eQttnNNPGK1k7GR8ur0zi1SNPABw2tTSyFJ3OF4DRcT
tFGhfmajSfXq27wigru0frDs+QagO1g66Iyz0d6gzDNSIU7e/i03Q7Ufor461xqLx6rUNwNYjknF
LLso/4R08ozK/43RsjEFWsetBYQj2mEA7N0rrKP8Bosu0Bs5FJSbPIg/tqN2/TetFdyCXM5CiG3g
VWOElM0HKgbYFZ96ncJRZFArUxBZmayBVTWjykHhReXdpjKJQQTBcHY03vEqzc2CCE0n9Ggbgb/n
vOiIImmf/+ZOcKuMCIyy0urvuExnVxGnRXx1x/HNr/9ze8U6DTCnAhsEHvy9BOlTrGOUYIVao55s
d08z4rXXPDMPd63KRZo7L1JTY3wv7BsQPJwYzaK66tDR4dUXFSz4J8/tgj6ZWP6hVPm/fxOnb3/Z
ffwBj5CcHnXSP/73xzLnf/+5/p1//je//43/fhPzUNWWP7vd/+r/IxMUHSeEf+qu/5sLypv5e5F/
b3A9+WVSefvnf/3H+hf+4YGCztPfNcfWUYLWDNvR/mUrKXT+BdwdQxiGhv7nKrr/Px4ouvt3Cycs
2+Xf24ZjCwQx/8cFRfwdMwTNxghFxdfDslz7/8UF5XefkP9rKqmbkiz8shRYCtd95Td2Vj4sZZp/
qYyCo8OLcXj8h7z9/yr6/BEH6K79r//4XVz/X5+X9DxxHOSGraaVb4ZJ9aCMkJOg2maQ8odCoIu1
38rvthT/akXyhoj00hlwXat8S4fXCH/V7b5EXKbTKwBweu/3tbVYj12shOlBv7aGzfhdpxS+oVXa
ANf9SBGBeTXqHFSjrC+WAw8IbbXs+JdbwL+6tMr5vxBCZQNvIjObS5+rmxj8rtdAJFnmKqE3KF1w
p4XW+BfeUOFHijvdF2Ox4QqAw0qqWxXvsef9gd3qpmQoomSmYpom3PCBciuH1aSswWyiy9IfzNzW
+pDMEKIBtAYqE6VvrAeJAsHkn0lWu3j+hgoEo/1ebDRiSJ4WU5UUNsfPCqB4gWII0BH3XdqMGYqH
sFlv9hvZGKpf0r4vJqzreneyorL2Aypv71y4S7gOFPr9/te3urCu/BdfL+OqG7pGKX38N81PKcI4
SF8UrmNyg1uA2uy3stUHKRmoCFfpNidLP1NW1eEasDS3zPj9ZV+XckHC85KGfydEThLOU61VUJAj
p7Gb8/73ta1BWrv1YpC0oprMWQHRZ6czYr5Y4c28o3GBoPYCZDbCrakq75sGLt2JPBzDG4VSZd+h
Gx2r91begsEMMhUyT8EzPQUspeNSHqnrYW//J/7uAfLPqDaktDHHqDm5DokqWFwFu8RSbaNzaoZm
fhOmSJB9w6KDKxi8btAKiFyl0xn5Kn152m9+ncdXkoohJRULleDBTcPat8vGvRsR+XhaXK611WxX
9wr3hB/77WytIylt9NkC4WJMaj+ENf8+V+DEnSKq2O5l2feXo9eLiQ5R9EMTRVQ8Z2QVulxakX9y
8sg9yHob60g2b+rgo1AyiaDqNhiGpIMFoCZCHniccZXdH6GtJlYd7Bc94OrQZKpDHYt3Qq6pmcKX
UQEaV7Fyx7ksnNejyMtGMrTRRBG5lZ/EeuxQPjNwU03zEnXqy3oh5Qs22yXAZar2zVLBOnYZc0Q6
e1iQHIGB/Xy+rJV1DF+Mla6q5gzyrfIjSla4fSm/LoQs5ezt1PZBfLBL/C5B/s/Y1KXs0QsIfwEe
tb7pjNzOLc1Muw8OlpHOm2IWyoyg9VQ0qItpuvo0oBdSXrgWpKQA36eGxh+Qtoa4+AjgAaweb4Oo
yeViFTTeH8V1Tl6JfV2KfaOhxjwZYwnerELKGXEaVBzOo+Lk1XWOdh7PU5rdzd/2W9vIALqUAQbg
3TpvFrXft5Vb8N7ZmsF56aPi02Xfl84N6FnCVUdSx28QPcc2mTeSP3lQCN2D0dr4/bLXupJMOKzW
MeBwAUBeuDagTgwFzvu/fmMb0KToL6dWzxs1Kf1RY0jAEyD3PIGxKTrnU7aYi+2ncUsFitmv3Ht8
T11UiAIxHu0DG9lHkxJDoYeDCR6V7FMN4kuQG/qfo7pQd8/xATrYa7ZGUMoNtgLPsG5mzuTNau+R
QNa7GwPH+XnZEEpJociGVHWMnIcAVIrbK7NvTXEOM6UNgGQiR30y2rhG4jdwQXv36QxmNrCNP/Yb
34ilX6aLLzIS6o/pXJscNNRA03PUxNoo8pOUispTXCmj8sGJurJ8v9/Y1kBK6aGClhs4RcZSNPPl
BxJQ4Se1mUCy7H9+nfNX8oIm5QW71pW4nkDBUgfk6XtSP1MduSqjtrwu6pJKb+ztN7S16KSUAIQt
6ud103atIe3OxjT0aKCWdalT6FOX7vqyZqTMgDJYbZvNwHCpyL/3Tv2pc0HKiiq7rAFVuk0YGfLJ
dc3k85gO49lWNR7cDDHkkbeMXfpjvxsb0yI7geg1+Im45F4+WllefEIDZYCNikQ4jkcK/k83yxgY
1WkCqakcdGxjoalSVgALppeGxvlcRVQP/GGmgRQeAPcfrLSNBaBKGUFUQOB4NqfGOIcQr4dUg5fi
Vjqc9aWdTOtxf+S2uiFlhhBdJb0LwHsaOApfidbGIaSvqws7sbb6IvRLHKkrsUYjz3LGfeHgBlQt
RfexnKP4srueKgV8YHdxqqJH5KNtAPExUWrQHOMHBej2zWVDJMV8xKNerehd5VcTKqgN/rwI1QNl
2f/61jxLgT4Q0fkQNkxAa2BWRDbB9BxcTpkdnZ63pliK8UjRkYmHCezHaVR/z1VlKBFOiIvn/Q68
/nlNSBHu1mXLrXfi3JzP5bsSaNG5FvrhSez10NaEtPvbC2BknQsm0rbjzwUrm6t6xcfESAJZHYgB
JXq33w9tHY9/z+0Iw/6+WOcizQRUdea5SB4XPf6CE+CN7jaPbTo+VDgJVZH+k000vXI0Xgv2W90a
PSnMAdLgamMLKldJfCfA2y5B+n7/06+vLKyff+9PZ7YdkoNkkMgx+3MoYM9qlYJQshIrB/G9/srX
hkyK734a0PbBZ9Zv+9Gz4g6RKaOFWKSL68o266/7HdkaIynEu1IZslhljNxIRShisjBbKPP6ev/r
W32QwtsRAzSGiqN+WceAGFBDmzvck5lslLsEcOz9ZrZmQ4rzwg6HYaLe4oc4DEeYNozIynPD4HVL
U3ko3G9la6ikWFcGSAPaDOgUbSj0XXrAP5z+L5ttV4r02qhcIL868xC+q7TlvgC0q6HllejtwVxs
/Py16P9yv4iKzhzgClZ+7jYIUAKGh8df5HYz+vvjs1EpxsH89xZcC1zlWDflSmPiRS3W+7umUnWw
+iAEpkzP3kObj965GLidtWqxV8dScW317fR5/xdsdVEKeIBbltYgD+IjTjmT9Mv2fT+r0cP+1zey
pSvFvOZM/YA3UInORq68C5MerFhclAuWbZgMVVdxV5rYYU28se83uNWd9c9f7PBz1EMMjlQaTDVE
s5epTYDPd0TrzX4DG3HjSsFvNU64aGuKERA6eai2gO3hCY42tzt6+01s9UHKAJAM4igLeJ5AQBD/
rQZPsLYrwoPA35oSKfA7UPNNYlEpEUjlfchx9AmQ48+0ukcPHWGUBmjVfj82MpkrBX9VocQ9QjRA
42smHY/I3MDWxpM2NMNPEweK8347azS+kvUdKQ+UphqJbJwYLx1zGjCLkBHm8kthRnd4zj5BJuv8
FOTVQcRsrABHSgp5OxjREFTsY3EF4XCeNEhaxeSOnxBUCNrLFoGzTt+LhbwoQzokIYM3KRP4/So0
b3E6dw7yzsYSc6So71ozUvOUJUbsg8YHU3ILlie9LEYcKeoRzBsMUZCYwz4rr2FwWshEWZHvuMiO
78/51iRIca4rpdUbGollNmPtweZ94LGsBGTFrCi16/02tgZJCnXd6RLNQGXab1sEbUOuuefJKdqD
HmjqxgHPkeIcDr0NiaEtfD1DCHdAvdZvkx5fZwywHvS0b9GKh+stlr7ikJk5J7cA3K9OTvx9UuBo
U9kqHBS4nAY1AjBVtgYN0TDft3iKoO+duA4mJl0wfhyWRrtLXIQeFQtGgIMRwacsRuw4UIcJxURz
RCOz1f/AB7D5NDRjiI4HthLgg/G2La4GkahXbhIEvMgi5oAdcARKO6sWx7rOwwFnSZcDETRvE0WJ
lNeuO+gEMOwCt3yHTilSaKgzfcF1EPFFVevyL3WO4kw0Bstq0an8zMY6qPEgyO2nWVesEYpBCq06
dJbnAcTkM9DjUj9boW6/wxcw+xTO1jeo3uqPMo3nO9pOvuEh4n6GCwnHtLVCPyqpS1jokV7RQQ6B
lgg8REtVP0qbzuOBSb0vbUDXLq5DFlfyGYetBQEJHK/dPxvNrqBhYHB4ihX4U26MfBDq9jzlnrCR
SaCpOY7zMbbBqdh2urQoTrtdWF0B/bZ/BhWazChV9/oZUwAkc6EC2o+jWbo3mbX6tger/MEcYzKL
wVE932IZXVpwFXKYcx3qlgeLdyNAbCl/TDjsuotZ5X7Hu/O1Agznuq+QJTagJx6cv7YOL7aURQqR
KgvcrMwPYyTCkL1wU1CLi4P7DJrbGo9jnekat3pvNoGXuEETom6ijJMfzeXEmjWC1Z5hP1jXZP/a
JiBta1U7GZAL8wJiydJ9BEAcQ4yavwcj7gwJLo3Alcd8lfetavE2aCrEOfcb3hhoR9rlZkoHOM6G
pQ+qUvUcHuhuyhhJ+zzJ2oNsvdHEijB5uRdYxThmWKWjm9ICzYQcoM/XBi+dX902gpN/UT9saVtr
G0DaoYFIY+xq6PtlRvdnKPLifhEKCNz9NjYyqr128MWmlmmppQy6mfmLjcDVFT5KPWLOoLq/Xvb9
td0X38cpPh7McM58U3VTTzWxJOkiRI72v76xxGxpP5iDAV+xWU99EVifAz0qr7pR4Afr4tinA2G/
4g2jv2nXf8yS3DxY2Ftjpv/ep8BU4m5s08wH1RneJMPc4GUHZGy/T2s6eCVsbCls+hGhwFrrQafk
zgIHZEy6P+Ox1p6i2jC9xh5N+1T3OVSC/fa2lrIULUpQTxk6+61vTinOfxmGbpjvxakreE/Ps+f9
VjbGzJICRrPiMTWpgvsY3lr3Af5Pj1Ryqh/7X1/T2ytj9ssG+cUqizJzQjE26vzKCm24xxr+dqcs
NRC+grlUXJUVxk0Hs79VBbKkPF5YtoWGQqZ4aoJjgjAqnuMCduYMWnMWfULjDCeWsrrtOe2OZve0
38WtAZQy+6L1SRuV2F0Vc4brSagoXh0je7T/9Y1FYElpILVaEeN42fiqOkFBFrkbWmc3yIV5ledB
UB40szl2cjpAXScTcdX4prD7+3HI6/r7mBoRYmiq4wR341oBvsl0gY1BFkemcTvVS5Q89nAWl4Mf
sabPVxaLKS34yi7ynoe50i8apf0WI7Klnhx08871QpU7N7r6nNp2d4MZpjkdBPXW7Bm/pwyFc6sa
86zlh3VtftTq8hppx6PY2lr9cj7CyZrrXB359YSNZVoiDTGjKHHueXCPFfH5siUi5SWrxUDJaQzk
DRfi7cogjX/N6hzN0BK30LvLGpHmxoW6q1MlQAgrLmmjzrDgTSfz5ORmeb3fxMZUmHImGjHZrjtT
eBNKSs+2YShvgkk4B/vdxlyY0p49YY/lQGEIvABToi9DCeiIc7++srvKEu9ngwJrddCTjaA1pUQk
antIXUV1vbqIEdNaUdqKgghbKIzhYN1ubEYynFUzgDJ01Rj6kxogmO8MPJ7fgTwqRk9Ri6o711Ty
+1voeN2f+9Oz1aKUiRBFThOMLbD1U2osqPAqsdATGEANDIbOnqRmmNDyPmgPRyCyrQWx/vmLzWPA
MjvDfxPJ3hRAz1XnruSR3FBb7WCH3WpACn7YoIE6pSRs4PloNZng0NLrfKrxvNsfs62FICWARF+g
C6Jr7YGd7W6wWxU+JMfp3k2GCxOYKUV/bellMs05g7Sa+rTDrF3jynIE4NgYIRlRapkxvgZCKXx3
yj4PQ8IGZ4/FQcVz6+NSSC54vY26iUQxIsL9O2seBdLbyCbtj/3W16UgTHntsVNUaXzEqpr7QajC
7zpNO+9/fQODCdD998Upwgyn3CDXvT608y8dOggQbkDyihQ0dlRzFpwRXH/AtQChvErT78slE3eo
ICV+58aNH0+pe2OK4XMTzgc5YSPFGVKEGhByDZSPc5/yoSA4nWD80elx+JRqqf0X9JDUPtipN9a1
sY75i8h0s3lsRUMRpjJr/SoKA/eNo+JDogb4n+4P8FYTUmwWoSIUYDSUeEyRn3j87x6yUdU/huHS
/rysCSk6KcoANiBz+uZIIaZzoHovdab6cy/6gynZWoRSdAb6qLoQHhJ/LICB3GDhaML6RFxPP1jl
W3Mu7ct501t1NdEAuv79szXYiB5xXIL7lFrvkFo5ArVsdESGiibxgne7EkxelzYRqnelPiIMgpSg
czBSG/OtS8mg1IMZy6Z2tWjHMjONVPOhzxyNSm4OR/aiCZdxotS3oKVmQewHc1Lc9Co2z9fKOEM0
L0vb/n5ZI+tMvYgNpwkdSnoBM6KVEbgMu8DsW3fmOL8yQtdwrveb2ZoQKdjNGoiJrmIHZfQVmhEj
vlgj4jIXzsba6otOpLaZITrbJL7lJu4DSsvlO+6J2hPW4faXyzogBbg+iClF/izxp0b/XkcUTsLa
fHPZt6XIzsKxs3UHWduibatHd4KxrJple1lqkjGf4wRysW3smL28dhAYRfAOXQ30dtG0SDS0Ai/r
hBTaSWgudVUpsW+rEVrYqeuGIcKUhnv0ZLuRO/4N+zmNSDFYbuQHofldtEjVNWnyYE7T23GY9IOt
YqMSJENAKydyMR+xI3phvF208a+xMBEJDXr86bTPrYLSeZh8MJXl4/6obeQRGfJZpQOX18iIfYxx
gcxHvWbcq7jTfVPn4TJYvqbJIa5aetYovNJMuGvgr7s4nta4y+1+DzYi+9eJ40XsTXqCK8sYxr5e
IhOqFdzseHg2DsZnaz6kyA4V1HPsLOSFaalFdi4nuzPv4qg3f3QaEOO3uRnFT/UUiW9zjqFgglrx
qtOy37WtyZFivkshnw82t5ZB06dbvRmUp24Y4vsiTJxP+02s+8UrRQQZ5qkZCEOjsh0BnenOjev8
VUwRCvZz912gWXSaMf1A3QHPoP3mtiZL2uBtuwDUQlHG5yVkPCsadGoxp4dY/a3PSzmgzBRDdTJW
gGIm4t4KDV5ohqA8wE1tXOlkhOcU1FZY4+ThY6Pw2Ez5o9Xi640U05docT4XrXnQzsa0yxjPyp46
s4uog5RYrVy36M6ccLyIz9MY1QfzsNWEdNrP+7lDalflel+A0Dhhxxu8jWpstXEcxCzuwlakwG9M
Ux+qpqXUoqq178wIaZ/x+25x1MJo5OAAsTHn6trFF/E/Ll01GPaMI5vRzSBG6wdjnC9DDWuqFP4O
z9loJfXKalSzWh3H77LcTK6TOTiIv61fL4V4PZB3Eyjent6W0bWpqc1tO021d1G4qfrvY9Nk1Tho
iYLEaFzHD8a0qLe1UhwBd7d+uxTM+RRmC+Qt4fVdbt841mwD+Gjy68t+uxTLcW5bvBQViJF05U+3
zMor19aOaqev/3RVhnLiwQbBSsHGr7CzyKsCBMocdYgPbuqvR5cqIzmNutGKPsDMrmkNBcSV00/1
tYIyZHRCwj0/epjc6oQUxDwOLiMsGmoZtqH7wzCGZ7xa+osOhaqQghfb6doQSSk8J0nQ2OpE6I25
XlxUIFVlyCaGdt3SBQEJqEGvBSkUxMavHLcedASA2RYOjlNbM7EO3YvkEC66PkRYA3v27PwMUa0/
6ZX2ptKQ479klapCil9mtuVdNg79JklRgelGeNCBexmRThVS/MZFMtRKxWNJY2vjl9TskzPOD3il
Rkb3eFkHpCB2ls7N4sQIvLEaqU8P1ed2Rvxw/+Nbwy/FcFlZUOMWPl5r4SfNre7NPHg2wf5e9HkZ
phn0JUAmkYV+BZYYyws9u+cMtvjTMB9hpTd6IOM0xVx2i1PogWf0y1M0F3fqXN9mVXlEv9uIYRml
2blNahtxLDxEm9OHssrnDCM6BXHT/SHa+r4UxbURYrtQszvWiI88tx0eel3djufLvr6O2ovwKnCm
ERM6kF7ULOGDk8+1H/VAive/vv7Gfz+bqq4UvLk7j/M0sTcqWCMg0KnwKFQ501VSYVejlQeZaGuE
pAhGOsoctbhijSJjAPK9QgApxKpDvXAGpBjW06gAPdKwwxdpfBvEKTZJcXxz2RBJ0RtPjLYesAVg
0TaiiN6Crwrsp4GMhH1bclB72AoCKYz1CvHxBH4Ci0jtvpaVlrVv2jzSXUzzpuiIcbYxETLYMkGX
cBj7OPDwX1mNNlC/RUZ8Opjm1w/vlHZ+X6q2GGYTzg8jZXXmLeJxBgLeCFujDHUucjf9VGtucHCA
f/1SxYPv721ZuYmHHjrNHtKN8XWlpM2dAMd061AFP9uION+i+DKfk6wwDgJxI1Rk1OVckArNLg/w
ubDfWwZvTV0W3qhd/RgL8wh1uzVBUrSjQqOmIudNUHfj+hz3WnydWf1ROX7r6+ufv8glBrZCWWJG
ijd0s4FNiUDMK+uMgyPZ1telKC/HAMdGQIfe0FQOUkoQv/D9yN7uh+HW16UYB+DSVG7N05tRhNbk
UVEuxito405yUOTYAByojhToISIUkROwpIxg+NqX4nMn8D8SynKfjbOPFGp9XY36x3lOkMiffu53
aytmpLivx7oUSxQoHrytsgGiCm3nrgvTsL1O8sjEV8ByMLKNZ2vSDzq6kWpkQFonFHxG4lHxIn3o
HoUYRl/FseU9onJH/JSNWJHhaCiRGQslSOHFc1YJuFWY613lQWt/1enO2xGN2IPx23j1UmWoZO0G
5OeF00Op1nb0vp71Bn08rc/nx0qt88dAMSvtFhtaJL2V0anQ/tVtBAjdGOK/F+a8gZ1n1BmH9yFy
0N11hqA36pdGdIia2li51jpIL6IuQCdwLPHB8wqcLVB6w1CAvfyIULgxmzIcZ5q7xuJRkYuQ0T/g
bHCvYuE1D+FlVxQZJdq0M8XS0GR9Avz/1qAShz+y05XP+8v/9dqfKmMKhVaGmlZOwutC9Wwu5o/G
UXigSD4mSx6cLC1ATXau3irxcFGlXLWlFGhWGbcVsw681ig+YBP81hb127FGP3K/QxuTLcMMDd7R
sV3rhBcKeEa6tWSeooj24Osbk21LSbAGXN6GoNq9acENbXCf7Az1yBg7yv1fv/V9KQWi2GWNszMI
D+9ixB/zW2UobrBVPQjWrc9LyW6MOyDubso5LejtkzuUCSJHfXOa6uoyhIYqgwftcYinrqQHrtb+
EessJLs5ON5s/HoZOdgNhqX2PZlGCVysH+sywIauwN56FuHB6lxTwivHcRkvWA7o0QVqwWV0xK/b
GlXcIzEce3Sa6Yed4hW5P80bm44lBYGBoViLzqjrhSrywFM9oHVUD+WVocfdWU9gdOphf7SvbkSE
JR0L3CgKarOpKB5WqHjqhpP/qOPAOTh0bE2KFBFJ0PJOp8MQsKBSX6vltFyt1jreghjqeX+0tjog
BYVwwgIMd+B6FY6zH83A1t+pVIW8/a9vzYUUE7ptFmOhsKqaBQlsXCsL4U9h01LFDYfr1ML27FTP
jnIQ4RudkSFtuaL3yKYTgqFtz14zoWxs4+V7MFS/3tBeWcAypi0eeAQew4x8rpbtX9aIh/utifPi
X0vKm8FNEs6PqHqe7VnDV92onfBWj4JZuZrErEcepLY/nF6kzUNS4aMpFM12T7lt9t31sjTWx7ht
XfPgp24sHBkRl2ST1VdT7no8k8afEUUWH4CythTq26nw9+d2qw1p58ffoc/T2Am8PDb7G2H2+AOa
xXCukbw+mM+tJtY/f3G4yIwaX8ZlIJTHGLFVEb5tRuenHiYHx+6NjGRKqQJ98GqxZo1bTxOehyzC
2bICjJYOw1OPIMP1/kBtrUopR6SDtgRuQpHD0fCzSK2pxJLSqg/S3dbXpRwxoOGsabiDe5Q6OEvk
oYqYuVO/3//tGwEsw914Xy+coOqFl5p4DCkY7cV4oJ4QIZ9PMRchPE+f91va6oeUKhw3NOJ8Im07
SJx+V+Owu9GrKPhw0ddlYF1vlqOCGCr9CN1ny6qmdz3OZR/3P76xjGSJxmowUzXX2JbtSL/Hmu/B
MPT7Ht4ZAutH0MaN4THWCXoRCuj+l4o7c/RS4HncOMhfvZmW3vq034Otr0uxjAaMjvskRy9hmBiX
JNgrYjIhzvtf3whjGSg3LYNi4SwJlDUYus8GepPf9aVHTrxRMO24rI21Zy/GR4nLxW5H4XpT1mS3
ZY5F4WSV/Rnb0sskWlRZZDHNcbYsC8ulVpbdWWZxNrXsq5PXB6O0NQdSII+mZuHZUQkvW2znPsy6
7DaoUvXgXry1RqV93oUKUts4ivMag+nMhCLqmxGFJmynZ8AuFJLEwZa/NdlSHI8Jz6iOklPSDdvv
+Zh/UVT1AbLLEYh441IlI+P6DBiWrWER7VRVUV4tFvB1rKgtp/CKKhUCJ2Ajtm6ZH7W5CWAZtKe6
qKg17K+zjVmS3/DtYDEtbYocr9Q5XYp8Vh7yKmgeL/u6VGSsA2GkSWTihwIK87oOFeN6UVLtYMfe
WAMy5k/YAeWEZmQ7VfD4yVuHa8rUoXduTx8nyosX9UFG/Sm93WiBsrgeNa3m+9jNi68uw3xwT9nq
g5Sp8kmbML8jCE0luw2TKcKzBzueDAZSaOJ8uN+HrVbWxf0im8yDoudmyquKHhbvmlF8Enn9tgr0
jz3G35dt3LIupBLZg9AbytVmLupzWeMd1oimOTjabKxTXTp0YLi1aE3QkqzqcOIJPNfPkR0/7w/P
1selVAWBZ7RzvXO8YczbFDfxGFfIoESg82D8txqQslU4DnOOBZ/rRcMUnKO4rXG9SLuPl/18KUVV
StYMC/aXHubW+gNOKcXZHrTL1FFVGeZHdXMKUwdUwxiV8U0SD9l5bHGouui3y/i+JWjaXtjMK4aP
qWe3lY4b/DIePDxsrHsZzdcWqI83buh6peM+Ysg+4CUm3phO2l/Ntvh6WRfkEMYOTdez2vGwwUk+
a1VkPI3YzR8kuY39R4bzNQa1iyqxMZ5MlenJ0fFxUcBB3iMd1RxscRurU5Zp1NVeHSs1IsO1rtGe
8nKKnu08Bv542QBJsatiruu0pmF77jj14XlqcL04gX9sDtb/1hBJ4WsEkeaYIWXCwu2tr4tZmv6c
uuFtNS3h034XtpqQArgLu9qEC8FWw977oTfj4AztC5PWoTpCnm7NghTFpWOK2DW4MAR6WePs3ran
cKiOKs8bX5dFC4eCzNauO4AROmcuDt90C9eO/cHZiDJZsNA05ilLJm7OY971WPUIPbqNtaH3MOa5
0iac8Q6SxcYsyNC2IezTRa3oBEVuf56c81zVX0Vu/Njvx9YYrX/+YpdMgynPunTh6olw6HNeuEly
07l6kx3s9eup55V6iyxY2C5FNioJtSnb0a8VHBdHd/qjXvABTnQ/c2evFtqFBy8pJLQkxOrLtR2K
hkaanwylwdN+LiJVvXAqpIBwFOyt85L7ST2tZoNR7s2ae54C+7Kk+kvJ5cVcmJOBE+XsEA0T9Zhr
/HFBRSHwa17kTKELGfHWp42bdY3LwcsZCsyXVOcqWl2i95fSqyuVr0sH39QAJeOGBDOP3RFOZukX
rLA/O1DHD8b/1ZijAfn+bPRJVU+cfQ3HfD8V7XBToNBfdrZxq8zqwd7zakDQiLSz1WmHjkRHvapb
cKwzG0hqaoDpxP4Y/cK7/1s88Pl18F7McTDOdpYHIw+PqYhC5PEsNJ2m0Jmrk62h2HPvanitAFrG
viErXNQlijqzn6tKKM1P6A36l3DEsMwP8N67TUDC/GGajdDOrhjzi3gyupCVteD9jp2Lw4PnKuNy
J3ITw05sKMcjfsPGEMsgjzk17aUxEosyUUpxxVVn62ufabl63h/krYUo5bQ6740hXybXK0p4qdcO
84ddr1XY/al2cBQ5WO8b3ZBhfxaigBOULsoVxdB+Cgx9+JpjSvp8WSekbOY21H7DUCdW6+gtS4aC
nRHfR3H3fv/7W79eSmbtPCt21Ra4FGazjeaHnT+3CGsdpP2tr0sbu4v5jKaCF/IiozYFxupJOF5V
o7OIg0DaaECG/cW9rWcVYjse5SfxFwdDzG4LY/i0PzgbK0hG/GWJMy7oSgqvmt3qzhhr9TwkOfDC
wLUvuWITZFIyC5DZgZ8QUa4L0rCD0AMw+1SnseVetjyxgPot08w6b3ICzr5XoojiORPODkUeH6lf
bI3Q+ucv8lhYOyINekC1Zdrhym5wycDJNzoS31xH4ZU0KcP+hJrpvaMWlqeVy60diOoqynTPaeq7
KG/D66gaLznkMg3G7/0womIKhwBHPmjzo5crPH6kpqm+a62lvnAxSZGcj4myxBl+oMGYDZ+sQdHS
UxbXOMCRQJQv+ytWbAyYFM5ZuzhGFI2Op1eFdTvOhvmX3jWtelUNzlkRHVzq8QPMrgBf6Dy52W90
IwhlPB0eDmBRXBpVnYnHWaPuMEyvjp6zN7okI+hqszYnjBgDr9Oeg2xBKqrzRURpezDPSJtfO1xt
G+0Qo7mxomX4XDbrydyWNGeaODychm5EUlRpnBy1VMc8yOpbIyaFzdI3eOxMkDHMMsMz020b36r0
8dv+fPxibL0SNs7a7IuodHkGNgfXtb1y7k+9pd7MY37VZt/nrDsNQXtye/O+06vbpWlPZdg88Kx1
EUxdF44USPnCNW5MnLXpWeOVwBA4h+LX3rVNcOFykwLJnuOsalzT9hDUx6nZNP4MUnGRahC/Xwqg
uDPq0ug00+vzrD6jitleNUOQndhUDu4nW+tZ2hOrqTTnDsUlz7CCUx1mN4GBfyS27n6CGXaaT2/F
4l7HxlEJYms1yDg6Do5dEzXUJKlfpbaXpWpRnpM+rqqTsShTchXrqRKc0ioRC2L7TYnvbLDAl7PV
vPw04uEM6WxUg/kSqJYuZNBdxmU/h2lPydEG3JckCENz9TzS7NwILRlnZ0G5ACUX2V49NjdsdM+p
2R6U1LY+LW2l0IrFsFjUSv8PZ1/WHCfOtv2LVAVCYjkFevWS2I6dTE6oxElALBIgCZB+/Xv1czRf
f/G4ykdTlUy6GyTdupdr6ePN7SB2tBRar+/ht/9Hgv7Lqb3GmMWBnBzzSMXAYUvtLnXdUP8DzT8I
uKRQ/4UtsCDh57gWMAavElZVJ5gBJfDgbuYADtUxCUgBr66Ql8JrGu7nJoM+XScoN+fZu+1nEKVJ
SWj8mVfG17lHlqqKFRKT8e6/A88bsfMatDYLAMqISPlBzdMxrPoXsW1Nrih/by+/tQJX0UWoJIiz
ll2+wL6GWOYcPZEPEYSwL6/iSndp1dU+5tA50tAnTF8HXz9lYfr63y/nrd9+FVn6BI672Yyyfkm5
Bm93XmFoHbxHrL7swb9tnquogi4gDZMZbsuwhTCf0BzqmnyDpGypILG2c0OdfSz6XgPXuNBt4nmC
TGlh9OeE6WNQdFGNPfnfr+l/zfW/PMk1fA08UWBiIWVxgGc1PKoJ/MH7IgSi80sItZT7Yesdu+kH
I81XMou23vWeyvs2RuQq4RoCaRUOkI6DY5JLCZxuLcyR4Re5tNgrzZBCKhUpcQlvJR3DYMTBRP2/
f/gbK3CNiSMNrQWrOD8YI14um/+yfZJ6mfKmXT5WT11DdLe68l5Imhw6EIM8/J5i+DwzSsx73gZv
bNJrlK6KlgzATfSrtWEQ8kXGc+obGr1z9b316Zc//1deknVLDROXgB88WouQpcvkGXq77YcGujS7
RvA5aPvhqrtUm0Fbv67jjJ4WesnBe6oPb4Q3fhUgEmwls6wbx53FknydLviBPsnysAo+NBPCI1wF
CYhLg28Um/hQNchD8hWqRP80Y9V9ZJSIj7+KEi6B816nDRZgqKdT1HBTJLGR76BC31jea8zeCE+l
YDOag8AWmbPfTH/Egn8Ie0Wza8genOd6CVwxO4wha8qKZLxMffDBQvYaZpdqeNIYib0TQa6vgVJ1
O9Q5VVLU547b+M9/x4g3dhC7xI5/HQCA4D0Yd5iXWTotT6xOgseEOvEKobtavnMJ/7XVjvd0+e5/
fQeUIAHm7hCg5zn5gWSuh2JooKAV7IeOIbNr+G+b1eKbTdZweec731r5q4MNMBzG7LibD2vWNDBQ
D6EAjpR5Zr//+729EVvZ1b1Plkmi1sckEJ6HUwqbe82jgnmf/YoTxb44gBRe/vubLm/pL7cPuzrj
oNWiVmpmNCU7Ye4FMprvMZC0j1UXy48dwmsgXsfjpJpGipkgie2Jo6eH0VrYvTPRfOsBro64TEft
hoDiAVbJ56JZ1uoe4mbp9xS5/jt39Btb7BqCB/qJiOEayrHcbQIie1z7P42ijOXcjy451b7uq7t1
xg/JPaBJ71lBv7ENrtF5fdpG2FgO4atmn+JR3Zs+KT0uReTDbf3OPf7GXr6G58EeMM2EXNFzisPs
UzRYth97/h6c961Pv4oAGWMDdjIyWG/D5jZldXi0De/eOYdv9Muu4XmNHrZFyjA6OJnYwkJn9Byz
LNzDPtvuZpNV+yyt2o8dlWspu4jFrZMQZQd0ZOxd0TRCbSV0SAUEdgHLeM+q6I0NfY3Vg8qYhXh9
HR1SHMaL7sZT1PV9Ibb0Y+fx2vK4ZzX3bb1Eh5kLdxpbMcIEh72nzvbWgl/d6FVfbaENJTsEqhv3
3QIQebIG0/6/w9Vbn3512kfo7sOrt2eHC2VyyqlYwi8bzI7fI/K88fnXEL1uhNgrqfH5TfTIfDLc
M5+qj/UBrjFsQEHosKlbpJnzEgN5xH7ri9Hxh17MNXQNDW8oAM3IdFbh25uwEwJcehW/89PfOGf0
6hQvattCuaAvHWg1+KKtOp8CvaY8DgNjju+TwGRfm4Wan//9OH8nLNCMXk7Hv271qoqF9WEaHTor
VApcu4UyA5qsZMkv/ao7q9IB9gMUFo26HCMLCwyossIuqFTCsiVncCPQO9qgVsqzlcauaGMIliMx
mGElW7UBlJ7AGo3O6WCa3//9o9/YPOH1rS1miVYGrOdBEjI7VwW87IfpQ5IneCOXb/3XG2laKC3B
rzU6rAkGffk2ys7ksWrdB8uJa9yd7jGmGoIVgce0czmFmhVEyq380Mu5NlumLSPKc2wYv9LlCFLk
8MCH7kPmOHg5V1GnX9MEulEBPUDbZiphzmHO0mN80vXte2JrbyQB9Cr0rCOK/kkxijZe98lZBpAZ
FXfxrL9UEhjCgS10P747j3/jFriG4kUWMKQ4kdEBgjrRabWEFlvFhmOKp3onc7oc3r+kftd4vKXF
5GSGYjzAx9mQFEx249csqNRURLKFgCALYv3epfbWd10Cy782r4aEjrZDFB4k722ZBgMvgoG6uwg2
CD/TJXLv7LK3XttVoIprU7VbldCD9t5ghAFlEZOnmW6iYjS9Xj4Wba+RejCMN4u+bLcVI94jvDeq
sgG25J2HuJzovy3M5c//9bIGG4CApaPgQIY0LRoWJyXW5j3w7ltLQf/fT+/1VusYI/wD7K8kBEXc
gw6WtYRbBAal74nAv/UI1+eR9ImGrQ9F4b2xZ7D3VZFUkXr+UCz5n1LAv16QS5uODSoID/HcLs8j
69u7bhvec4p747K7xskvMu02r3R4SLNZ5H406DIaTSqbE10HX4JmWhYQ1En1DlXyjXd1rXknIspd
u6z4vnUFJIHZocCY2bwzcH9jua/RgCtncKFsTXjojOh3LGY3U8/3K29cniSAgH5oRa5xgc7Uadpv
Y3iYSD09Ofgaf+J6fa9H+sapvgYDzirB5GrAM7jeibtNkPQmUKEbcrCKPoj+uZa782BdbHC1oUi7
a/ZYz6a/G2NKf3zs/VylBo1NlxF5S3CARXu/H9DrKsOme88P4a33c3WkI1zaYRKnwWHT0u/7LOt1
vsyuOsNsBCSJjz3C9ZF2KbTJQhsc1j6syhj+aTeeLR/yzqPZNQgw4XOtgQ4IwTRk49eaePkMut67
rdK/v6H0GgKYroqrRVU4Y3yd4U3GdbnCDA4kwDZ4p6z6+5wzvcYBJrxFYStXLDEZk2eFnLTYlqnO
Y7IuN0REEpZrQXfW49I928i9hzR968mubtaE9PUoBsRCAR8Pms/TxH9mLjRNscG8btv99+L/PYqk
1/DAhmlSQ/4LV5KL3CkMV7EjYK/sV1/PO7kY+07D/++xN73GCXrRhignSHAIO1g0Hv0Ao1sQx6Xt
dpVN5LSDLkFLIQh8SVH/+9H+Hn7T7PLn/7pMOijjLaOUwUHAUROtI6h5GdvM+499+tXB90mypEF9
Ef/fdP1JaRK+9M6t7+y5t3771cG3YqihAyfoIUzsvJt48xO2nP6dF/PWml8deD5NVIP/izOjkvGw
BSQ7DrLz4CUm6T1EpD4kGA//j6vEepJgItChpod5YOifTU5dpNDfa3RH/H+gpv8/n0qvQXMklcEA
HV962KK6/hOwlaOnmhrX9hZiF73uPokJ7YQT37ply7fZOZS4ExH+qZK6X0rXVHPwia9JRgs3y2HZ
QcN1A7wPFXFVQBEFrhGt5pP+moG3GeSxa9lSBsS2+QZpBdM0QcFScAnW9h89u5sqqYabNYuqhzSy
7gFeSrqQc7IUamm2fE6nDhfbGOYkHdcclJzzJvQ/4RRsuczqruiaZSpi7l7HjsBCcWbrOfaZAiRf
3aGvs5UZxlhl1VXHldkmJx2Z8nhQFezUErqTGVwclesLBTTuouVXxQOy77rx1xKtG6TuO3ASSf0g
Vv9bTtXFGC984W7+DZfLr9wEz4aucdFR6/MlMGsB4di4UGa9lZpChi1kw56AAM0p/G8B85VF3fLz
osjnuInmUi7xZziumnxu53s7hY9dyJ/7EVojnCIJ7ceYF3MywYw5DtaiVu6nr7fpTILtWwqK5C7J
YNZpQvmc9t1Lk3WfFvz9Dnarc7nRbTmMRmbF1LtI5p2zMKojncojsbqX2mh6qBlulLa2d1vFnyqx
kVMDLWP08KOcxsFDm9k+h0j3s4QVaqF8WmOqOk1lmnCS62Ume1W7V2WhDi1YoHIbxAYIlvpss03k
IoFAnI5+trxaIe9Of6uKPQRs4PdE2TMyJAFlsgjgDxH9DiiZoLHS9wezZDfVuJ17m53h7P3Ke/+L
aHaauyE6bMykuYh7OHxXnpYbEtMc3CaFR1RLMTfdj7lNw9IuzOVTBZU6+Ba1pyGBbjoa+/wIQ5bh
3Gy6KUMhtl0Udf8kornVUqd5bEKecw4bDkabP2vDurylff1g6/ER4lAtMIh8yDuTTLnCEDpP2ukX
FJpcacZ+2SV98Dwmy1Zg2TYYbXY2d5najpu2FQaEOi0j2/dliNIuN615odw+TdX8iZMQkF6DHi3O
UYpZLgATNm2eang8Yjytu5J7aGIHEAc+1N48hZAVy9UMtTrV+Ckfk9DcMjff4VD9TsbgmNRJWswX
iv8C26Y8iDK6I1ouOZXmS88G1E/h+Go5/wHuFtpClqsCYqjQG6ZYRVun/yxy0DsZdOFuRIuiEKxR
OVu77xPN4BdLLDotk891OBgcOvmbKdR5QBHfzyx8WPoUhpuLP7l6kUWWdLecZXuIxXQ3fqZ1wSN0
JquF3Lim98fZ60+dbh49YY8+xrHB4F8eFEHACyb5K6xtBMiwnPdKp8htFS94YrI9iRtbhqT1xdoD
vTSONSni3r8aunQ5uJhQ5U+6z2YKnkWSPYzUmd0A38m8QXgqbADQyKqB/ta1Yfu4Ur/0vLbArM7A
xoyCwzeNLUUPlZPcW1kX1IG5m1JHj9EomlI51uyNs64IYTFwmsJ4hvOnCwoysPshbpq8j5NX5eIX
M1Vgn0CoGzvF2nyBuMwhZBCFzdJNPKGdxM+jJVrkcwDqyBhlwdcQ6Nmvc9XCtTSsQuiPzNMsHjK4
PrKCj5p+E7xvNdBSJr5zOp3PwkbtXgNK8jhPiDY2MMNSJAw97CKB4nOTLySu9zj+tSuiYCEv7QI7
7qSO5hrLQOdDH27sOEJZ9hxMKjhqWJXsl6hluHFi/IrKW3/utotXfBUigG6AUJxixswTd908F1kF
rhkFRBKdt9Gp22Cc0WsUNRcsj1ZglHKo02b3gZXdH980/MaMwGzkWiXqoGAwWTJ8rchtHDU33FJx
XAxNbB6iJP9MIhb+MzSLvgFuf/iTNVP9MKcjfwrrtPXwwg7DhzrT7l5GyGaLlI/DA0tr8ou5dflS
yzXB6qbkE/eiO6ywYalxx/H2RjtAuHM5SneXzJ1WdyMMuWDFw+OB5IZG0W2WmPWoI7H1+5ro6Jh5
447Uav9lSTP7bGB/fEscSPE5TB/bOB/qrSpnevGyGB33w26m6fQ7gdK5zRuxjdDOdxAZ3Gz1RC78
V0SI+2blr5MBBGWY9FCEfdbmoxlfXTWtj924gRISwfKXBsH8eYSX2xk6QXdgWro8otshjenXqo+e
UmygHOJ/My4vPBOc0mQ52umFUEFLSNyg562x/3gqv/mGvHpspBtW6wfbSiCnIOr8pQsqbJI4EWd4
cFQ5rHDobgzCIB8cyBII44+8S84Vpy9gXtp9OkAtWTjpzkInYz6tvC30BHvdfsJMHmTuDWFXzJ+B
n2YlB8a1wJX3Q7fiU0fQtY7nZCwAFA5vHJth+ZnGvoi4emgVDC0HNQEELzGsqqfgnsdU4S7HYZ3g
c3lSSX9vYEsKLkf1ZTN8gGE13TG0+EtjR44LfJkL6oXLqZavus5Ad3VxW1i3LAjqg8H9jyKkJ/ow
REoUKp5IDiPV+96buqi6nhQYmZPcZ+CnDSp6Fr3ThQ+QXii7DSfVTD8wGYYhVY2B54DsJHeROawx
Ev8p1b4QnKfFCgO0EnjlL6MDt7ztPXTDgv5HKhZYRitT78Y2fIEIbJc3YdgDWyxZufJVolmaLcVA
5u+mCn9BOqDOdedcmc3kGPMxhdN815amBRIQuoQvA7SRctXTxyCM1BnECsBHDXd38dCnuGmj1kEs
SH6tEzPg0eZk32zRuh/V2D0x4Ftzb7bDUMtgv+B+A8akuluASv29rX7OcckHRwATmj2hY7yf5p4f
q4YS9PDBaQGYc+iLVI/Jvg4MPBnhpFOX8NgWLaK8a8cH1RGci0msGNEN8BLo7riK5HxMwVvfC385
LqgLL07nruafoy2YRnAGoCZZ8E4nj9hkS0mpTk9RFl5KdyF/LX5qT3Ej/RFIVLdzaz3/COJmLBKV
2s/pwqIzrUR6dMKr05Rx/xRElH3SdFOPFXx625waTn5WQqvHLWTVPXQ54z3JpuabBFf2CLfM6hGu
u6Y06Hd8qrJG/obWQbMbmsnfpVlkbiC5WENRaMK4WVbDWFRBm/X5TFdEiDH1TypiUHJL5XCzuGXV
uJZhI776ILsJ6io4QNhn3a0QX35wTqylzXrPEBkne4e9Tr/putNf6hH5zdi3yMTbaAU1z404wnHz
0oZz+2R8T3fD4lKwY6O+wKog72slumKzVtFNSjzfm46H2LJuu6v1WJU2iuXzEor03CveiDzlDTgs
uMlvVS1GsfeR6sq6rdMiSipagKDZltAQq/cQg+IYeVO7o76LTkNGx51ozI+xItWrtNv22q813lMd
0V0Mc9qfWbxmnzJ0BLEzbPds4FfzOA/dvE+zSu26TDYHYbqxvKzznYSFFzKLRAIgWpGj3prp2E8W
LDY2Q2YnitczGMw9kh0PCCuG5LsG9qYFUp6tnMeBvUSBj28WnN0y1ZG6HxczlYKYFXOIIfxsgNQv
9EWQznZrApxgTEubxOQhS3h87A2mULmXGUJmXVX0RQuTTUcI8sD13cRm3cHUtxdwMk3GLs8aHXyN
DdSMcg8C6V3bJuQ8BG0P1uEYrDmtlvpz61f+gAmy/cU2E7ysIY9u+i2sfmy0Cr9SEWThi+C1QsPX
9RQOANoJ8j3p8DL3U+gqWRCiDf3eZmHvSrFlzc8mVMt4J8JxHHfKgSUIZWKo+hWi4eQbbF6rHvVJ
3X0VUUfAg6jRtDmHCyf9TtRWVjmS9YiVUVfb7Yxt3k/nKIX5aEFn2fAgH6Oq/cMAzkEoJx0Yh32T
CHeE/WTAcp3xuSm1A+MeeSodp90aZmBAdKqpC8vsRI9wL4BOh4Wns/xNO3if3+jFtdWxr5aQ5GIR
y/cEfqefusRwcMWnpY1vauZiv583Era5QN7X5LNj4/KweEbtPwa98a0AogR5kpLatKdUqizMV5IM
GlBNijtLwkQNRpPiQtyb0qQDF7GuUSLBb34MSrdVG7ZfhyV4JLiGoFDbzHBXAC0+k4dQN8mvHoLq
awEyZahuHShAVVmxJhvOzHapPCti0jGXAwlNkY1+8vesCqMO9E+V3apwQmIottmyB9ZHYLLC5Qcl
g8+4wa2ZGBEMOzLrFsPYnvinbJIDfBJ4hLl2GjFv94JEIdsv8bY9grJPop9ApWIkTfkEP2zY87J2
NyB9V/uRbaR7aMmEOYrc2qoq1RzGAlb3UzsVC13i+aDCMVI/g9aaABlmFIUoPbwI7CNE86L23M2j
wHhngkLMObVhiDRuhbDtk+v6LT3PpA6Hw+T0hEVoB9FuJ5n1LDxV/WjSe7QBEhHmvV5pVqzZSnRu
IyxbDhxRDKNG16oG5ecw/2rGxMk7x7nx9zSWsBDPfdA07mcko7YpKpIiIBA5h+m5q6VN84xb2N5i
6t9O0MNBeN/RzaAyCCCD0eUdafrjRKsawHSkCbB5XAeL2AXl4WrXUwLUKG5CnMpaLLiHlxWTvydf
RwH5drHJjvaWhkimg66NUPa6kX22lY2gj4zxRc5XklZ3kWO0LxuJuHFU2q9LjqH40GG3tys2laiz
eOfmVhN0O7hUpxRQ5OBnBZuXO94Ngc4juAIjcUq5afBMI/SIfB9mbh/AFYqi6A+lwPb22bTk8WSz
Fad3hNYGIv8y7nVozB8t+PLTzFBSLldI1lbHVgIWfh8rQtMzpVD3K4Dm35YcaVy03cL/y4cl0WMj
78QycAMFibQfTtJUQ7iz2xJJmKjNo31JWhdGz1RHiGG4zVdXLLpOA1hp9kl9jnkEeWNG8J9dBfFz
els3gXrQXYa5JsrNSu9xK6PuiyLbtXctcSQ5WyRcLSQNOjiB4wgmywksOful0n38lYh6adCpoZoX
S1BhGFHAw6PWe1TSo3v1SxOxewxPm/E3jEJC+xui6/h5Cr5pO5qSTLxS38sfIUd9WIIIZaKcb84v
9xPEuqZPwwa0X6HjNCWfYf876zKthBVIqQKJYTmYyQ6XAWW4F4D+RodpUy04RquWdemQyyAUWNGI
z9DH6OZvdQARl7OQ9fhzazMhHpikE1wM+WyGnZKyN0XqKuXOPjVdiIWaux5ET+Gi3NE18ve+Gld3
WAbpyLmPXfd1qoWpH5Z1XqLc2nUdT9g70Zg7L7KmhJ8J33ahX9V6oFMX/onGJvitlxT/3xAiSTyg
ttPJ7ZzosEf1vSIW+cFafjct4GmcLDcqOI+R3/yJzd287ANWEXmHHRPyR4wcLHpX4IqzwvJ4ZbuY
TsKW3Rqglo9w1L/DaVa730EAuO+XBqAmn6N93LFDGsUZNBETC6X2pe/jAECnQEO/uGuG+YYZmfoy
DE0idvG6jfqWx9aLIooZSU89HeIAsngqpYcxXFAMZGjeoPIgevX7BrZ+v2Ldr6pko5oZ7iDb9LeY
cZvorLfR4Ax73FelJX3Hd1Xim2xnjFL2gMacRaiveIddD7nXJm9GvbFd2s7ZtgPlY0KRAFEHkmOi
EMy57dGGvUFmwJrbukNJUbTzuvgysISxHUCI5H6ZeiEOWQ06Sq6EbzCpBAxR51oGcXuDrHk0R5SF
TB+WSDWu7BHxUYklWy1uhGS+K4nYqEe3TFZ/goiQdRe3E5WlUF3/T8/b+gVkXRUWjVP0T9IAoZYP
i21NOTVJNJWNXaMHcBim35c/RN4Lf8l6x5uGdGXMVP0tgbJsmPs45v8YFnTzaaNNPJazmxbE3qYn
4VjwXkd/wOpf+W7BDG5GGV+hq0ajBtkR+oK1vNkgUzDsE2Pb9qA1H8UZGksxFgV2o5YWtlJG7FWS
NbHPWxyjZrdoCPU8Xnw6mtNcQz0JITeu5webwbypwFAojO/8psAqqp3eCEAPWxCBQGGGfqFnFMI8
KecEz7vXkLNFCp4OM+onAeUlbEDYo0BKevIv49I2MGtHxR/nRLCNf587MB0/R5Ai3PYMMjXdEzCq
YVKjVQbtg2IWxj4mrQIMiXNoF33pW97Ox74GFWq3ZH3fnuYJCpa/Ql6n4TmDyDCIT+HQtd9gdd0P
e8TnGC3HWVJI0eNAqh2p24CV7WpV/QkXGGyjW0JSJXPIqUJXHgkIBv63FWCra+Fga4GDkbXZ9CpV
FKuj3xKxgdiivLqBiOIWXSKha4YixvU157jUR5FnyDZxcbeqXR9QblL8RdViOLMf0Ez8hIxO1fsZ
LSaTW7MpV04x8PGnBtlieGZEJtNZobPKzgMV4RH+0/q2hxStPKleIvZYGnmUnxOYnLtIhjAWmkYe
YeigeCWPZtZdAjy04k+r8yPy9F51MRos3KDd0S1Vlbct7UwZh4yj1br28/zLcBuQEm9TVA9wrkOr
UCrGnxQo+QpXCLqcO+As6nCPwalBVAR3rC2hPyb0eU3H6pvAddrcdXC0ZShOxZTkUEj22T3PxATw
twtHm49ZupRRTdcb+GmsQ27Uqo6TzsJf6IgHn9HcTr7RwakYl+c67bZuWqBm30/+4ZLkqtw1EkAl
EaMrnUiTPTSTW1VejQmax4J1MCblzWPG4wgCL4F7TWRaf8O1sty08MT7UpEwQIor5HQYvZ+QT7ba
VyigIWPYDmG9p6RJdjF0sO6CVVUmR1TC6WWI+XAsM+RmDtc2uPQfu2Y391X7s51W9Eg6Z5LbRkHx
pRCWcLQPqy3YDVVgNe7YLNiBAG1fhpBKi6Jo5i+9Ru+iWgD63LVzS3aJ0fO5w7pi+JDOATZPlWFi
r1t40EJINtlPfFtRW8OkB5wnbT+5iE7PVTf4PUePQp67qoZQe2gtOkuM0G9Zbb3c62noMXlodEpR
FGzoC9OUWoeMJ3XH2KMUexjZMJ15WKEuVkH7hagKziNEtJ8rachpIxTbMEvlXd2tHGYhcQpKo16T
BTFP0nsmMEGolzD4AVcoe1gXUK4vIfu5bTdeegy/b7hX7S3F9yLWjM1TMm3RA7xGqu/BrP7IMW2K
ZWWbzTPowh8ntwRRjgtwRf93zRAkSAIF5QiXFGZoz51nmBE3QWwh8zUtt76lyc85nhFwupHvs5rp
n72R+rudZH02rDG/+iRFJ35LqQGTFRVQvqVyu0tQpPyAkC5FzNzWud87PYCHDEnROipoYkZX1h40
LSStk2W5Wzj1+eTCpjlZkfbpTs7Vtp4UfO7XPcr519aL51aweQeeXXQfxr5PixBcrN0IYD0yQdRr
+2RUJth5UCCTHOeNoj/s1qfU1923LYr6MjOQoKrTpXmCZrT8M2IG85p6Q3/J3iN53fqgw5XE5zKY
dI8aqV/mU7MGjyYlGPKK6JXior4DeAwzZ8Hc16gTcxHMmYYuArNlH0UjXJeGrAhXUj1Hibi433bO
72ZnoRrYQI4KU6Ml9wSdpaSPx2PfRxkaC7Dexc9l+w2F2i6T1fcxcBWGgWu63wIv0DwS/R73r/kG
MhLyF2D672tfHZONB7tggy0BJ77Ll8GCnN8ny/egq8ntgtfWmWC96QO3Hq2Vs92BMUAwKYIb3u8L
RPAnhaj4ToNSuNManmYmVXwfExJMOZdp8gq2cJzBe3RWe8QYtpsJs7cW5jmnKVHZ3ogJyBGZsAJz
SPzrqu/OnYjJObapPmH6Fh7dACmuDZkWVHa2uKR9Wj3HY2ZPWRDGOJYcRXnMs1d4aMskx93rv3Uk
8nCGgzUH/rH/FUkEq1CieEkw4MgzSFjnGEF6ZAyGlB7ZxCFoUJyaaNSf44C1J229hgHMhtNIOvZJ
wliqx5wtHQ8wENvyAcqaA4AQyj8iheelxC/e2XVpGlTthHyW07TcpFkdfbONtTcNiqxiG0ibr51B
AU1bub361K9HCd+aW0LJzyFsk5dlqbYvUtcPKQssSP0YfSmxCdRA8IIS+E1PQc/rk+PjVKTzMO3H
aRq/obuffna8Ud8w9NGsTBeOewUGmmU8m3jYTXzRwRfVDthLwTL3hzSJ0h3kN5oSEG4J1U6ezjsk
U2y3kCl6ND3PSlA35blprUfOmYm8lUkIhZlLP6PSE0Y5bPs/zs5sOXLlOtevotj3kDEPDksXAGpi
DZzZTd4gSDYbSMxjIoGnP1/JOrbUx1v7hCMcCu/oJpusKmSu9Y9xu5rWZWzTKa7KubgASta7zKiN
2AjUe8pUcKa5PrtbC2nF+AymfdabalPVrDa1oQWR12UfyWJdsqFjhzEKKyoaVUQlxVHXUO50Z5tJ
FfdjXky0lnsgxXUCsAimvsBs6GhuhlCbeRtj286cz7nTsnNQFubNmLizCex8Bf1nM9maSItjASHH
jyYSN5JTn//o3WwNXWssXube5FyCYTpY3ph8ZbkxHAlzaG+67MrA4fiwX7xFWfBEklU+8tqUTOZk
Ntazujb4OqpEN8La+aDXlv3dcbx2YpfEsh95Fs0TSphPRt48Vg5Dc+SDFgFyi05SHJXDu3iK4yVs
a+Jmw9QizCs02m4iEqMk/nmZ0v4HVQ3r0ZR5EXeqcSeYvoEaeoCXQ+9bCc3Vq7nNZHnw9Wl81Fw9
eDGWdPgQOVxbx3ga+0Qm7ea10jD2if7cTDyMuBTrY2Vr3qGa8owPyQjBUQDJPNqBVfITavRclnxr
NB59t0lKF3rPb4ZNaqaP5DIF21lT9gIR6Hs3dRYEgBFabm184l/fGtsg94xyrsgBqSSiwtMuPOh9
6AHlf662pj92teXubY2DsJ/n4EbSA7EdWeSPq6V5Z2C/4dwsAySTWewpbE0jYtvWd9C5bKNPMr/T
rfK5qozyRuVdAVc+zG99V97jk4flanvKstDa7JpakwcmsiUPU2N1t/lqPzecC2Fudcm+nziwpkCa
r1lZGc9LMWsEtrfFd9fOy11dGgaTMawGArTlPdF166fu+l8j0c0wF13nxddsBVidAG49yKvtVOvD
uTSceevQURUFTmVdJk54bqcm1fd5PpQxghnsTmXgtjv/2qRT63lzXMlzOyARSd8CQK57KVxymrup
eFPWKHe1dJZHf3bbm9UYtU1ei/Y2aActXhodo3IRxMUg1o3XCGRGQf6drqEkROghYl/jYTWFAhjO
mKtNK/dukRiqbZLN6blMgg/Ptep7r7mCTIHZzUct9dxjMRUQf+A297Zo563MJRi/0K0qahi5N1na
8s66pUNWq805CEYHoobpatgQbTD8wBNlXrQg0LaTK8o4DxSSZSbiG+yyLsUE3vpiwM6xzeX+KSOy
/aXN/IY2Xm1j0X4WV2ZQnUyDtAP+ESv9rH1/xSpuvcu8rS/NXN5X+mLf5ibdND1Y0wm6wNn01Zzt
bSdxXuhYCt6cdUguSwE5WYmuOeCiXM9UVmc318yQja7XGyQm3l3OLLjRtEbujJrbMTR7rMB6Da3S
TMlr5QWAh1I1P5oeoEXZOZhLXfRAiTLbrHZtbOYe+q/OxmnLXpyc2Di9/QDCuOW54O4HiDp02bx8
qW4iPLFfneNcQWPnNfe5ntqIArrJPTjlUsOYiK3slnLbV721tRFtfRfDCPCU+y+2WwR7bEfqgpI+
iNeiz8NuQneDSgHWhlRMfytRHDI3LvIMENlcCisf9pqfFkdwiiwcprJljW5LngfS1BrUzNEQSBgH
d03jisqz166HGulFU8ZmwgBEIIERzQuYQsbtcnKN4Lkk2xsBztCfNIiEx1RS2hkCBU4nMwvyk2rX
d6/PNAJdkp/eYmya3iofDMtYidyC69BM3Qmr1ai2qD9A6VfmsCwbtkokat+78r1rgw44bzAjOKt5
t66te8FloYGDFbLcr42tbfrV/eShyckiVu0pGPRpz/41M0oU5Q502X7UoKMOOOGhD0rve+FQ85ng
XWd1oEpRmniOF33pD0Z5JTYWaBOl5hpMw5nChFX/qarMIXQZTQ8Ba2w0gR18gB1BF9OF8N0r/OJl
uXrTM504lqQYtCMrh39wmInvZ5kah56DaUs3J2oajUXzLMcgvy+xu3731CTuSkEHZn9VXCVpVx+g
w8uz6LtbI5D4nbr1W8cgsAHhTKOqd7T9mASXwV2CLVKZz0l4c6ynZfaiMXXcFsSbbYseLlN5pbxR
UAR7kdnfU4NHPxkmaRIDU1QxpHcb+77FPZSN5RfCq36XOXBUmj+O+0WbuSYwNKYJAy6CgfXH1JSu
RfRB7t0IP6jDec3zr7WFAzOarN7MNkFkrjmWWwM6k0kkzznd2Qzw+6UH3UIBVQLE5CyxWX07uxbQ
dOrKCPXWAE5neZEw6vZUJ05/6vMyOSxKqp0ufbLj6wyPHQ7hE0a7NvRtWuwN11SRTDVjxyai360+
BUKz47pt6AEifJ9z6GivrLVYZfW3dTGLT09XhOIE0k6Pejf7YCPDPaoWL3TLRMRe4nxZiigl1/TW
3ZAKFecjx1zplwyl9ThsV131WzsJXlsfRVKfB3OksWsBZbXT7XT9TZWov/mi0bc+AVAPfpUE52F1
+8gdRwg3sTo3waK/OqxKYKMDAENSHXT8z9GgiQv5kUyYRjvGVjUDjJLgynRWf698xtlp7Z96MMdY
zaBYiPfXOKlF9U6GYHPrt2kSrr5UL3lB+L1hWeKmWLTmUPrFl+nKlMHbfc4Dx9x4lrLQoPhdbLUg
OYPZ6BuzRYlXE3tzUsm010jfvq9poYvJZM65snjUZj1dkHBwmEhJwIybBRa/DmsG7GoRua3M9kFh
GtwuZnGyNAXMYnCP67pBbJmTfw2GJiMn99MHg7buE4FVaOsS5U3bFR9ZPDQ9HCk1b/GKNOlQoWOI
gFrdsC6r5ma4Jk4NrULPB+cSgjTXh3oup12d0x4x9C1Gm5p8l0zPHshj09CN1P1RObZ+GpVM30wz
4EtlB9zWEyZe22mynQs3eZkq3DJJkpGE6Yzj/cQ1fpNq1VsXwO2O44rvQpQ8Watexm3nuBAwfnks
NfPDVc43y4XtUaljhIaJMhXBwSYIEiRryJ+5K7SWXKbakDe6bbm3uOe9s3QK80whfBaJUb8fclce
bFSGsQiCJl56uz6OOkCFPak8xFQ6UXcvwTlStOh2UZnck6UbBtBoCCT0+gC2i1LIIGLQMlhRU2+Q
G91GVVDTFOrO9VuSo0NA66aHKdKTMEUhEUrsEZGG/51BskrPg5iCU84leJu7hbPPVDJ/1xtiimA7
jOb22gIbTn0lXQ6nCiCzdab12dMFG1oqzQ0oiN6fEN4Fd4jHEGEYZk9gYDLvVx7vGwi85Y4kjQzl
pL5Fy9Cf6zT5KXMjfUKK48TexGUoTSM/ZtQuQTSSM5eOqn8QxD5GQ0uy9phpagu2mZwgLY3QduDV
hKF9pAOAn5wbtnqV1g2RRLWqkEuRrooQ42Pil32ARusO2ZSKyMnGe9HzhuV69VzMo73LBSp5joLy
mqv3Dn+RR66rHf2KbQr6H6u9jatKvYmrdGNy5bjLuqyMeNVKaF/HRvSZf1wZ14iqeYur3n3z5+7D
hmu9+G5eMYC2R9czLlNPOpPTqrAs2ufFWu9Xsshic0biYvn91tPGb4OnP3e6JJNLMWYsq3bXLivG
pbKGyA7q6cJHyoIZsKzIadyvuu/Ervc1I7ItgHB6EcewRha5y4fsXCnxzZtZjVbZdqFnu82XTpHh
idmXHkx0GBfL7yqWX0S9331Mrk+1KkcdpWvAelZg7Jfcad+MYRx2fie7vVOKYAOj4uxVH/hRoSHC
QLCJpDxai1X8aERLZvKazVpkwzfutBGIdO3TybjoI2xpz8bzE1q9PXcVU0GtW24RJtrcxsHf5GIW
6qpslD3FgkUP5WS7MbIxE/zDScFUW298C3QfPnicWA+WWj7oqAjfybcr3/u0v1710j32KagbAsBE
u1maymK4WdBmSmOwvwKaR342aUP3V4MqmAvMlS9GhQGDQ0ajjF4bJlOPOeubbRIkNrS+JGbB0mr1
Lqm02vt0hpEb5y0HO5PodNx1UPdj63YQ9XO3ne2i2CVrqkfMleUJqNM852oW+2XuK0bsYkDVTBVJ
vTWsxP2JwkEcxgKiK3fb/lkGYtrnmocMpeZo7YvAum8Y5W/UgMNzHpo5ttdKPrmzvgBR8m/FvsOj
qqHqf+mdJfsBu0gUSF4FOkAmIfHfoGzqZ0om2xc9c4KNNdl5PDXafNR1vR3DZi7WsE3b4YcM1rYP
3VFfjK21CCRjFMKu62ZApUrwWCG6KkzrxNvj7Rg+ad0AteXtLFiiWcaYJLIzq5l21OiBPIFJlgjW
8tFE1r0G5vsSEDWMXDWfCXEqxG3iQily67TILBg4L5k/mruKHN+HtBt0L3aIRgZRysE52HbN0M/q
8gU1UlfDzXsjy/hC3N1pWRs9iIB4mgC5RlHPe4i05l2levnSBPp0FigNWO5WpLGkSoKmRtCQ6LHd
rvLmTeUsAVSI43VHuxrZWiDvjDTUuzGD1cn0oNxkeZmOUVd19vKiz8y8YaCM1IsWQJtNsVQMhRmP
2hjZbWEB6jq5vTXMWU4sJ0XzibLV666xzSZrQOtNWaTP80QhUTq6TVzUo9iszIFAP+XIpsBQPO07
e2ruksHxNjCN1qWp4LAOyeoFXtQiTHDPkw4wzWhKyN+2cWs9CPshKG6COuUDrCxYgY1bS8Awi0rC
nIF5hrfmgdVecwDA6qFIMlDTvuZNiQZwHxl3Zes0MbZF6W9nykOn7XXSuxuMxg42XW/1dwjdg8M4
pF4T16pfqwjlixbEuaFBEZtSlBbj5CjebYpRnLBlAK83S+mrGXHLumAhyN0hOHhCuB5Z0BhXeUHK
NukSjrc+sD6Rlo7FvQAeW0JkPKZ9XPzGNSMkZrbc0MqWVJH0cvCtsRnzCZavr5C/Af2uFzEVTb9H
Yl+qEECN1ynhHFex6zZW8jw25pA8qtpfmtcsr6RVIVKYy3zr1rCG3+FY1bTzBMPQSPP80uW7ei1M
P05kLV7ytOzuGmJ9nkSdeWWogdpfek3wU3KuMio5fuZVcWU0wNpWp/oXeCJLxKCe/XqQtIm0UbWM
2fchN8wk6uh4kTfdnPVLrFfKg9oO5iH/hOa17XvP8PT21kr0pNzN6MCIoB+0Ev7AdZFsUip5JUpm
0+cyTdRVzr0wtdOW2a7Ptlr0j7kpxC7TOjs2zM4kfXZ8KKqM3yTV830S1FVMzM745CEPjUeju2fh
VkeXiJdNb6uBgWO4z4smQZjupwpjgFNv1ZTrYY3WNabdGBSWHzQCP24uqzIYKIpqoe2P4tFb5bTG
EjKxgTnDG29gtNWrs8h7LsRiL0xpPQ22o25smfq3A2UKmPc6FE1r0u3S1uHInazxeQVig5BWb5OO
ACwtECbX2ZzFPvQrskylhZlv5ruC4KbrjEjmW9E0j/BQjJu2LO6VobUxegS59b1sjVXZaOfZblFq
OJixZ4mdUlPITpgmmq2e5wmlr57N7Or15nIZ2S9u02Cc503QecYrVKXOCdtAY5lJ230f80UeWtQg
BENqXXdCJ6n1UY2y2owY0Js4nwZ/o/lsBDhhOOzCskvSNySe/UkUbH0oioz5EthLh/BeTf2X0IHM
DZSVRjQFvjAwu5QYCkrRK0Q8huKaCIZ5aw2OeRvAZoBT8oGCn5WPqTOMG9nQWYNvxkb7X+ZP5tSl
h95dqkO/tM6PojEZCs26va2XrD0laLEeXUd3j2YmuTVmsxy41FhYQkPabbZthN2SqGfKLW3fLGzI
6CirJsSd8R8e7k15ZsFa5TfrsVdyfbN7IK3QWZZAhQRzJnEOjXfgMhw27CovjukmXdy7ExV1dO59
9AWSnLYdjUebyZP9aPJiQznk1XooqZ1U9188UPmdKSigW0bxkATaG/EnBZRckW3J0r1UDfPHuqze
wSbUdsvJePCQvcXEOSYbHeSSLa/hzWtuvT4/WbLWN7mOgDCvZwRsuhiPbBLYIgzPYWO13hshkPU3
Zrlr5NCGuT3cBXYzxWub57ErJwJvJv+81kzMXZCWN7nvuVE3ukusjYOHiae9+JN5Rji0aUur3q9j
se+zOc49hH9NP1gXckru6hoxNUVeL2VW2QT1NsY36tbeF7j+0JatH2kyQyHlOU/wnPNGI1BzQ/f6
O8KiszusO2eqvYOjtafRcZ99hK2kLqkeqic783lfwKBrvER9aoZLYvR7C4wpmaY09q1848zl06QV
H32mM51BiNBWBl6aHUwnOyUDgiu8aGf4Zy9MO0M/+O1C1xhH3RjCEXoxuSQ2xJW9SSwxMuppd1cd
Krp3HjF8yVbXHaY2y56E21ysdZwiinCLyLDSnPmkuU8UZq8mzeBDeedDBdYKPTJkVZh3ttjYHbK+
jhsOWiu1tsNwPX2cQhdnJpz3yhbgZtwqG9g7iQpt8ECi2dOsotW4rYDf7UTe1L19bpv53TdEG6fB
8hqgEswgTuGmU+sgghWUb/acbZ31GDi6FtzCFl20wAofIOGtzepn1WYaMWNZc+v9CGqILU/h/SG2
1zqSdtXeUzQwPrlpDtollYjJf5nibLYXVKrBOW+WlYfdToOXKXBeWqukVIKladqinjlJ3WifNa88
+0uVRmisArqaXf11cef2I/PTmamsNs7Q12V+wjvBWQglffIaB2RYY1RckiXfmgni/hEbwDKU34ag
U3f4fiCP0S5Eyk2dG2VJY28F1vI2c/o/QaKlcd6B2wfCvJ1wVUGDzXo42l4HLS1MBJYtDqIue2fA
xgiWDpl46DXdwJGG5H+ovUxFc42s+QikAFvYTx8jmsUbGzvfKG1/m+QmAqt+us+RXnDN+c/MrshF
NITopeBZ92D6U3eZ9vbcDT/q3lz3rZke8LmdbfaWvWFm5SVHUIIe7DVvimc9aV+LJj3WSIR2Aari
M+nMUwweLWN/apZXXjxjtzJQx1o1Xv067ajddMXUTKG+OOa5ISwlygqeUq9aEPChechO+MV5JMcO
a+NoI8r2LDNeysDZF9rsnDrfa04w20z52TR+eq2eHrTBbX6uDp8P1/Tdi8eJFGGZMrZIr7OokJoN
Hjm1p3Ke1i/hDXlPDDZwHiSli8QhSLIb387Fm6zJnKgnapuq2mq+VzkHousVsGbOT7wL6XHxlPkT
6l/dNFlS7mu2RWSTZHZbhCHuR5UVkUNNzGWAnuSf9J2D0LAtYsxIy3CgrPPkyYRlRxeV/SbNlZkj
o/Z1l4yDn58rXCxlRBe5/rNaPdA2u5q76UEVvYFwJA+CF1UNzrNHea8Iu6Zdzo1WyX0A0yh2RQce
BH2uizvTDuoPPjhpefQay3tIvVS5KA0djHQJOW2TO2PZuOanHBPVuSdCyIx7HeV+E9WVUgQTCX2O
naDuMBC42kfjUq+rMFAs7FupU5DdZFV3oqyyt5Gdei+lXL+Gde5ORVDkU8zG7n+TYm31XZ4tCyBD
jiZW6t6dyYd2COd8Ah+TWBOYhw37CQVY4ERNvRrI0qD/mNWyzgEv6LuLicruqdAAXqyhLU/4FIYD
WA3qMbxT5y4xtfNa0D7TZ6JLMLv1tdoaSebGra7RmjdonvnA0OkqGk0C8eqgnD6Wtj4cRO0sO5Ok
a5Q5o2+dEfFW99bk17HfzZgbxsY6a71nnBhR0SUIQhJQryCOmfFKYs8PhqeaATfOjCuqp+t+e9ei
VyyiuZVuPExjGa2mCbkwCgh7Z3m1Tfa/QXXji8h8bess+dU3Nfv3OZsvK44FWTJjl9/WpfqZu524
LwPMu1CKSfuVGy3TxICanmmebIxU786GaYsbJyvVjdP1DrFCNq66pFFny1y1LZ+RYuO4PjLldbXi
kcCZl7xcaHPk/r+FiH50jEHsUfKuyHLEYOwL3Za4V4HhUWV/6nYNyJKxjq1OOUe+BNPrMGKERuk+
6pj3w1Z2+P1m0JfOMtMnhD3OoUhX85HAFrkZOhTwxizHSJYG5FFm409gHMKd3C4btHIWyxqvQw+8
cFUqAOd1/GZs5ewPHNdP0tKrOGsoIR1TlOzM5g0jj5seDChWDg0AVcs0zQNVwAAJ7jJGCWLVu95w
1BIiNDF+cA2p7VDSHuFMPSCmxpJOu7ZiryjvwHz9LYsZmftwQGgHZ0QXgXsSA6Bbl2XBJ71zV1Qs
Uaegz2TomQnMLE3KW3JWmNJdqO9snS7VugjEvC7DA9E+MY0/OXt5AMEqjOQWvcYc8c5nuynTT2ne
30I458ChKLDyYWDkd33r0b4SemUlfkrWm7BWBYHmMjN4HAexW2RlhTqmlWjUkTahlDY2KQZE/idx
L21jVkgmA+8yF8ZzEEgvalBZ3c28fG9oP35aV4tKnbLaGUK/k06dbT0PqR+4ENAnG0todKRGD1Km
mxzRJguDr4GUeMutSyJmk69oaDFmdlezxmDMa0hTshP2Oh97uwSbK3N5Zp6owj6dieCd965CipY6
yPOMLtj3quDLLBZR27mW1Cv7TJuTiFqJ0dPuiA5N7Jbro/V+chBQ7FSp6qtyfLmzV/cH83B/21mC
l3MFaMFtMR5liru5L/Q7qlr8/dj43UGIpAj9tulYd82Bqx65l28hvcHuxEAEi1NrZcLHyxmMS4kG
cJej540KtcDgXfvJxUyOkVrb78VUXTuWGCGr2n4aWQH5gLj5bg5EAIGDDndlRb6hTe47CYVBxOV2
BIKe+M3TOkacUG08gwYZ7H8VA78FiU971CVH9PieTZonmFJG52h5c/dARKN2y9W87EU/9Wy43YiK
MXU4DGbkWzXC4JFdfYd3795HL3TUHL8EqS9thl/B+gfyeqhmWT8o5FVTqjtsSZwRwQgiO622Fbl4
IULmI0E+l4M8AR/dzvMzjac30K1vrr5UEVwHT3rdKNh6bANtq9dAcKv3JoOl2M80EV1WBMsPqpRT
rFEJdXGVV29JmKWblEUNKKEc+H+VK/FaVWi7k2yJKOwoLkpXKYNbXsemr1YyU0ZrT4LR47QORqyr
4JpP0DhnG8NchKIZ3NjEx8Zan910ojqjnbp1irbciiFNd2Vi3BZVd9ZQs0WWgTPOVw0XI+DMYdCR
dy3CH7+ZWOMgGqoBOViV75UtvFB6yXKbJ02O67NmLJynUKDg5GTT5YZT+zzXV/AfZe3QI5ypq8I7
jqtnPo0Za0MpKfUdRQs1tFwN00UDtN3XAMq5Nu1AqcZdjyrrrnZJOMntUYa5Md2iLv6mzZq+GcpE
C5GiDWeL1z327OqmsbJvqN6HSFeor1uHcaRfxgug2/o4+F57Gsh4bM3hTblBty0w9wK7UeGiBtDP
1KYrPjGZPhIODWdFJ4Yv5EFxhEZ6rp6ptvxwBLe4m6l2i+xFbuqikjurzM6JbVubyXcenXSSbB7B
3i3scrMWgb7V0ybl7eiebY8/b+kwDqr6W1+gypwdc9n0YAWOh2Guo1ZgY6FK2XtLIdDYFtUhGbLh
2ZPW97VfC/QMcA+1PSK+lMEPg35kRjmjjmyPD96yFvjb8ffiDi85IoK03bd2AB4mxKOlVP+e2/WN
a4rlHaNWcUwKM70xzNyPcROSY9v0761RmCxuTg/buli39ErIj141xXZlxXzNS0seazwP2wZj4mPZ
45hzekTZqaajkrEcEzeGfUtOABR3APMHCR9a7GncVLgF7cmITNe6ZbeoyF0AJZQUXuNN2ruJfUfs
KfOO2rW6eZ9q45aT8QZZ+Es/ZCcj545DOyeioUV27PGqI60bN/jbP1NVF1yi1fWmkqFvFEPMvXrB
movqVM8vJmEXLHIcrG2iY5JV2jlZZdym4ybIJE6TSbvQXO5sJjkAyo4m5sl05645Srxy+ulyAxPE
4anNwqwZK577kHp4Mw78/AfOKRb7kjhabIfkg5SF0WyMcSnuhBhPZeXzCbD5VKUaLwRe1bduNZ85
C98cmNRtMgV4+DLNjgd3QonFeovktBJb7vEVvrNIN2kahPnQWpfAyiACjfQZswUPSTmtR79wH612
mXfpstwbKO0IdGhQ9axwjmtRlKzs2M/bzqiPzG7d1V5TNkCOiXwRE8UBg4mIwDBXVNuqe/XF8JM4
EXyySDB9bULhUCbpaU0wgKJOWiPMj3h/OlpvPbpw93btqmhKKx0qkAGmKjGmGGuDvAmhUGg1uoDb
Gp6zdM1B8tYLa9h1dJJ5lKBF3zg4p0N9sE7lmPZhVsBhuovWRjVGiBDU+qlpLCMcE/OOInakJyWY
Y+HYuHCA6KK0yl5T2HcBol0otOqdFgn2ro1f+P4WgXodOVX1lTTryxq45ZYykSvhU97awuwQhLZI
7Qp0rMLBRBokHTSuuW4Ne1W3QbG4UcbY9NJb6xS1mkx4upY0tjroXq8v/C0ZKO0RZs0M8eG727bH
QA/Ji4UwMI9L2ntHlAUzRFkmtjq6QE6l+aOb5wSjmSp3lj2+yKK864ATQwkodnXji71pdu+Nrz9n
2YQlcc7WiFDOkk81VPaiX3Mzhmd/9PqNZ0usPlehfmuyV1cVQ1K1vvgzARBseLRAJBoMvaP3uxWl
FZWaORCzLStmtL5d7V1ZDWiA8QcGVqwtTAuhKlYeEs0oxW3m6byJmeWWn7guhzeQrLqHcndSglMX
74hniBMQf6TxKTjTZdxbdl/ttKnTjHgBn2p2Zqcj+0mlRuKM3wcj3JVT58lhTrOJKNlCeBkaHdXx
PmpWH+wcZ2qCiz2njjoaRi9f5oSP71PhSuQmZpmMbti4VjJt4cnFAOMQrDxq4OcueLOO6Av1h/ij
zO/fiVb6tQsvmRzDMj2Wa1frkIkHgb58+Piofv7rXKjfie3yf4ntWrRVKaU7eKWNtUIfpeQJ3I5W
oqxZ/iDY27imQP1PuUfXYKd/SLZKS1Pi20XlJnRbN/YM1bnBpw6QK1oQ8BHb04ieDr7aFe8M++1n
P3aLC6aXmNV5Naaq3RHXou7/9W/8O3FS/vWV+IefhmoHHmmwp13SNMxfQcfF5syflStfV2v5g5y9
38kP+7VAT2OkKHxo+F1X2xXjY5K8mIA1IixTG29umxc840aH9vxf/1K/9yn5Jd4rzTqvQIq67rC5
AV5o5RpPdm8+/u+++y/xXoZuzdCz/bqrp86NWXnsva434g/yvX7vI/hLvhfTgJ6auctrJSHI0Jzq
+IkAOz0v+aN89t97eX6J9ir7oNF9hCW7xggqusvwoZjMhHn2B7nUv/OZ+rVSVauNGkMcXsWsu8/M
aV/Ybbwwjs3aHzV6/s4H6teuP0iUknyuaiW/zfrsEjhB46K9WOa2E33zv/sQ/dr4h3x5QgdBKXRf
uGAQi6NtTFiB/b/+EP3eb/DLKaDI5nBaPV8Zzq5UtzM0u4Wgih2KiSV2eiMhWqRr/yAn8Pf+sV8e
8gK9pHBG3pBBOjQY6nhdJpIRbpY0FVu/rWqgK5n+Z/rdv32qf0+/mrv/PMqGv/4H//0J5taLNBt/
+c+/nsVn3wzNz/E/rl/2X3/tn7/or09Nxf/9+lf+6Sv4xn//h+P38f2f/mMD+zwu99NXvzx8gQCP
f/vu/IjXv/n/+4d/+vrbd3la2q+//EZWWD1evxtnX/3b3//o8OMvv13LBf7tH7/93//s8l7xZZC2
4/v/8/e/3ofxL78F5p+BpWg50G3yZwx8Yb/9af66/onv/9lzfN10DdMilI3Qst/+VDf9mP3lN9P/
M0iOb+kmqjOKhAy+aGimv/2R+2c3IM0y8F3fcMl8tn77vz/XP70z//1O/ameqrtGIPrjG3vXR/5/
uIy8X0/KBMc8QTbmvki7Be2NTg5mJLSu2me+6G8ksA/qwukqD/YdCw87C4y7hMKqjJF0GjSkfqZ7
8L1D4/wcsau+JAuWPoQY1kR83jQ7/4e681qSG8m27K/MD6DNHYBDvEYEQmaIVMwkX2AUSWit8fV3
Idg2U2Rfq7J+nLY2GosiGQnh7uecvdemGZ/1KQNyu6fTNPNl6R2K1P08yjJkBlBbT7R/BXr+pKbd
nrnxDQZFgAralK5YS6OTAIQ6LfiZ0JhnWCJp3j9oJlwTjjy2LFcipcha2RjH1TrII5MwjjQuF7CP
7k8Ue/iHV7TY0EuCpxs4DDMU9h9qjdaeZ+PPfpXA8AAnMAbwtHmKcyzfU6s2VOFoKbFKIzUK/Wps
NgYI130ELW9nzFZ+DuWYfumtYDrSgwRLNoCOyiaGaxzZZ+x8ku7QtyFJ3SsTSgqBMB3alYTD5a5a
h0KosjPcBBKNQbCqZFZ8ZJAwHkA91FTLJbyoNNKKPeoj90uTa80HZoPgbGFFuwSF4T7ZMk1f/V5H
PVYNiEVMhPHJqnTs/DorermrAeTPzrDQP2ROX721qVDHKo1r+lKpFT+lxVx9QQDdPSFeGF9E4CJV
ACtg07e3qm+wbawfppnCWyqlUyONL5hHEFj2xIG3k6uAPtYNKy4KNbD4Fe7W1NzYmiOYHEds6Dmy
oAPlFY5nSuzRQpFWq+8EbaFWmsDmM6WnOVbYBqSfoQj2YexOXjNLebAtJDW4sLU83khH0l6nOjjS
ZYQXpTKNb1JTHFxonDo+yQK5lTAWiph3PUBdSMeNYMO31u7ISRnOtfqZTDUAj6gahL4PE91H7mda
7RvroEr2jE/8CQxLKs31HFbGFQEonMgezA0qbdbor22q2w6G4BjBBC2a4ZSHmTy7uUgjdmXEAvZc
L1wDv0Qr4wRRam+RgGmfERSZL5FrafOOnhNNo7QYm6PUZPBTq2f6IRsAIHq71bAUt+sGnwUsqUrH
smxzD+mZ0sLvk7LUMMWFKZIcY3mSu6ESqAP09DFVkf3EUMyhzcKwv1lFSppHkyn1AYIFLJugrcx9
HoroUHGyXXeFHn5kBt8dJOug/16TvfRmOG7WI7WKlDcwfm89w237d9/oRsBPhTTEe8Yftnb0ySiF
LFG0X9EAUcOGcnJs6CIa0rrJhyFYKQdREjTfpY8Xlnqy0+xu/E7rLz1Yzoz1rGm19Oakc3fQIacP
q7AImHKL0g8+6wC4rpTG2qOpemOvARILKPsCrPQQWmE+Z5ZadfHAwBKMXLd388E49OxmG6ajyCoi
I5BfWicu2vWQzdGCD1NGhehB0G7P9emhT4AzrLD9tmdHgNVZp6GkV5q10vXIpw0V4oIy2BC/jIWB
kOpbm8bT2bcqPYXWslS7XegnT0DZ8HnZ42Aiu8xaZi5Gph5iDcjUGoi+s63mfLqFMS2AtSPK4os7
oglc6RXBCrhdLYBCFh9myNOtK/C9IjKu6SHkTnRqRsO+CGeKrgBC+h4DWsiQLvKnp6LRX/Xg3DqN
/47runktHd7PPrPgP7ZjIncI7YeP+9b1X+3e//u+/NtGvvsols2v+f9g85Z/v3s/Lxvr/zkV9QdF
za/TwLLl3//Wrz2ch/1fri5sS8qlL+CYnAZ+7eFs7f+yhIIWy7zLhpXLae7fe7jh/Iud3TQcnS1c
mPhy/u8ebhj/YmM3BMwnIII2DtL/Zg+/x079vy3cdgw+msunM23DtXQl/jjVq0QSgKVpwW00maUs
jT8PUOzsjQWSkQDHPhmuZz3X6czaZrQqR3ZOC5RbioZC9m20HpDdrUbVXpJhjLY6EguGeNdpcPDt
u9OVk0l0rFstBDXO77cjy1jZdueQ+bZRj08Z69++cJm+hTaaWhC3PY0chwPFUfQ337XDHXPCEXXw
nJ1D4x9Yy39E0ty/fU5RJssb0iBb3MvtvxSyGA0s8Px1cBN6kh86WQMphA63tjrf2jIx7msHGIoG
8SyJ5BG6CuMNtvRpauvPjD+PRqyfRl1cg8HWWJMsBD7gN/6hlpC/l0TLp5Sw+7hD/J/HRf/jJrVV
ETKgTlP6ZlHM8F9hkXITm+jwIT7mVfSqihJJXDAhHJHzSrjEo5PW9BOmkeaFw/yVGqHGg5rroDyt
+B/43uZSCPz+DPHg6C5tGbgXy9X8vRuAFwkbq94UtxGg0CVVywlpHL5JYUk8f0XwAE0p2CS1/1Bw
ca5W259cn02nnBkQcKReo44Pziqz9MukFxEHGHx3BaOjsgxeAF5sqgFWazP1awaKP600A4vMhI/J
OEIyt4cLBfsCba6nRPvNRBxwFr5Qpxx+wVON/WRFFJ5cO6zga6ns8bHuAvqLk13tmOFqS08d0cis
sKcBe/LcmRZ7YDg//3Kq//fp+a+n5T8yYZebiC1XOpyiOdCDBvqjAZD5RjN1ZY5iqu4l08/wKz6G
YqsbTbLvjamCwwyyNcJ+sFdlbMBrgWvhWkW7JTMMsaIbeENHAgASC/8yRHRH404f0WxrT8EYx/9Q
Yd4zfP64qa5j27plsm7ZGF9/v6mMiGIDQnN+Q2ReHHhzNoNmLTT1fjtDAtxlvsb1TksvmxrjBDO1
c/0Xou5/SpjG+855HUrNeSNH8zTbrC5IOjwL4uRuXK4xg44305Cx9/fX2Py9VOUaG9gehKUYyaJE
Ffcn9S+v8xxzGgdAFN1sI3/Tslyuoz52HjElftRWFbxkmoZoAmlX4uXySeBue2nL+sWo0/zSG+5n
hfDGu/8Vh1/ymKiU+8qX5aZwK51UnfpTOGdYcdthZUz2S1qWEeSQhag64BNR4Slb7i2KJ3rYRYHq
KfD8ubEfWjQl+DWZAKjY3wB9xbpMB/eliXJP65oHUVnTY2XXdCYcHP11tM6a2Tg4I6BgIorqf7hO
f3QRl+skTQu5FAWkg6rvz9aa0mKaq13rXPFcYxCVo7y0sDsadxYeHjZ7K2XPLc4HBqYx6rSgtN6I
4VQnHZD8+u9v2lKP/r58cNeWglUq6lJ+/sfqlulo5uDoNNeg7HGbDMMmKNEXd6IRh2jwIhp/R8as
xWGKdXkYtOATSr2aXnfP1Eizv//3H2e5KmyIOjss+/LvD36Lqa5LKRWu0x2a5DJa0sKahSwVLLjR
hAts1HHwYdTsfR4S0rAjCMo9LmJ+tms16EV//5H031tuy+0yWD1QpEAVWk4Ey2P/l8eaKhI2cOmM
V32YnspOFJegmo+4VJE97DQzrHZOQ8HkQBkz6h4kSdGWnxnLoJZhatAmFfvsTNbvpIKTPSQ5PrRk
rUHd7KNNWgKgIIKB+YQ2i70MM/VP29eysv22lBicVCzlsnFBQBN/huVlPFEle5i42ssCYDoaruNu
ZSdMQlSDujROK6Qj/khKSzIaWwgNumgbz4/6l3+4kP+xU/FJ4MU57FLolPU/n3upusApzNa8JrUV
w/eGeR5YQJQ4ysSXpEzsfdSIeYOObwYQkO+wwWTbAnjoboHZF6TvXJMOfXk8XAKIb3stLrh4o5Mc
wqzwojIcD7C9L5oWlhs9UsbeiGLzloKk//tvRP7nQsejaVg0dyxL6PL++395IirRuOFQQYq1W9QW
iC0YSrbJD2gurF/umG2DpN9PU1E/G8ZLVVn1JcCBaau63IADzV5zI8TWGjAMUaUvD7qDrvfvP6L+
H4cWw1gus2FLfH8GZ9zfH1qBRQQ7UWRe+RSb2g9I8Grddt9X6sKE3TzW/jdbWsWBrla0m8FKZEUJ
yGdKrwy0Pte1OT2OY+RNxYCPsxmQh+Ci2lVzUT6EC38/qxzv/rKZEXQRM13goYnOjGr4p8zs/+X1
++07+aO53mEj6xOg+tcss96R+x4hDfzT6eA/n0wO85K6YSkIXFp9v18tIj86TBr6fDU0NMAM5ZNd
5ZcuWgnA8Jylq60MgcmAf828JDJZr0UmETGxmUotBZFSzWBhqWF3UP/67d/fS+c/7yWfztQ5DPDE
mSY1x28LkD1g1rVzU1yz1O88dJbahk5G+RkVFIqPLjUQXBrVVrmdtfar4juubRukIdtfhkfomDb+
aQzAkbQdnn5ERmB77GTLXBM+3DAaG9VrUBx9k1Na8mZAkPuM5UNeouYhKurxLIwRVRMyXLNWMPqb
YdgHqre2BRi0FYD98vP9Z8Eos1Vv6NHBiKvaCxZ8dJB8DznlIUXLixPb2N5mWLY16RpKK8/Wv/aV
UL9pQ6FtNP4H6sbSUJhQDZlJd65YnbetOk6z/xIRD9jJfi/mTmw1FtsA9dzmvktWckAfEMaPLuFf
oJSy8rMzp+FDnxsvhRyMdV+2KdkWYl5LM+HMGRDrpJVDvNcqIFzkkxyCXi1YC/kVl6m9qXSCcIVm
YeDlFjuhiahc001P+viSIlDkDSlL/3CbdXV/zH5fqk1uskuy5dIdtv6sNFD/VaB3B/16Pw/PWLKg
Wu5Nm3OOqr40StCltMkOsHMLUVQ7GZtaI0SUhtO7M4LmitPyCZGs58cB/UZDvdPfcrbdsifiyRtW
qVMIsK9oQtGuNJ7MbMOb4NmDuSJDgYll6MFnN0X47LiYqPoyvIKl/NANjGauBhLNyCt7nTgT6u1O
FoemrL5qZlucdDa6Qj+XdTXc4Fpcu9rk7OJn2WHSx/4UkOceJBUc9rl/BIXgISgrOfk7KZUULmZU
eXLna9kAW7thP0gATYTw8M7JVJUHkCggJ5YjSLpM1sLI1zYZpEHav1bL45CAf6hLL6kLfyP6cjqV
TvUt4qy/HuBHbmo7/REuYgdaYsZ6zlN9gdzlKxqv2bqtfdTAFB86nKnvZhgE/HkltlGERD93vyEs
vqWatY5SfSQ0BIdqnVkXBDurWmElIDlBdussyKqLofMiITjeaY0TbAlaugUKaE3hGDBu7h8eYzO7
FZ1BNf0sB23eO2b0vc374Twq50NDXwrTOX/FJXtsLb5yExNncT//g93D4oeP3rVsxGcjCmM0kmfL
1nhV9fRH61fqBv3szRa9szJsW97uxyTdpaPdCbe/6WbXrYYQwkR/aZ1xeqfZ+GnoaiQgfffhuGwC
0CspMqbvGZHGB8xYPzoboUpB3eoh6ioOLdislWX60y6INNB0jRZ7s6jHrSPmQzk2h9Cc64cM0ydG
L4WWJpYX8Mn1hoYppucMAAnfPQkrmFXBDJQ3hWmsGtvXAf0CugqW1h7P8sXBbxlM2Xcbf29f9JvR
zHvuGO/h/V2ngws2wdXWuirBFZrIQXH6ul4q7ct9Q9KwtfKFEYzii1lZiRNfKvDZhxGfreX0+Qma
68gJkvWzHaMdUIbHqR7HXZ/WaqXVqI4Lsh3WgQvapeox82PNtTu6yUQeOTszeQhmgBVl84izYi0I
lHFaKc4Z58bHserddZsCm4CEZ6IZFngyJALKK6WMtmXqgi0484+6QLRatpwVO9HPnGuzT5WaZwIq
/eJgIMUwXbf2unSovZkz78UWbgeptkOCYjcEfKBW5byBuxtf/A4M+bCuTUiPs+/D/uyzmoHL+Gbc
aBOH1I7MNtok/GZksXoa2yY8aEWaguFSWxLKFcQpceaIw3lamMG2SEmSDROT3ruEuLMKQoAZ2VJp
uUw+17Zq9zX7CAGOCEOjVBx4SuXareJ5C18t8aQSb3lsAkZoHTiAy2G9JFZj64vwu+7zUZIcR3fp
+ph4/Ew8zW38ZITAZTiL7mZLujgyYvRKfg8lyWkrRgztdCkHYGURdVLPXIZF5EWX5o+xYbY1WPNL
5dql5x76OW08zeUZX76tkM41amwTeyqyGKkuyne7N9yXqPOXMsqN4uCYtHsjhGiP5+AdW9e0HubS
2PJKwajXzsDQ1cnkn8OKzYS3m91Tngixh/53uD9qRKz5u6IRp8ifUekyUdpgH8BwLyui7LMvRffO
RGMVOEG6v5ffuqjFNmnDQ7E8+CpNUDTfS3JbGiOjrv6nU1VeC7b7oSriI8BQYzMv3RS3HNSpD3G+
Zlnt75pSjpsCCn3I0oS07FPIe6+ZsCRdYDej0gtMWzaE4LDztzE4L9Gy6g6FS5ori11bCepLEaAM
jLIjgqdLnQEJru3XpKrK8zhAcACb4a9DRjT0SB4TsR7TVOdZmX7d0/urCCTnkhmRtqtsw36sBD7T
psvf7r83OKpn/e2zh3hC/W5l0UeFg+Ecd8FpLMU3TJ2P9Nqj597lGuRJUj/nGeCDfjDMqxG3YnP/
pHmnGR7+WibrfYZvtpnP98VUNNG6b9PseP9T2LMfCD8bzsBVEEozpke4V76h6FKPSeL+gMNJ6RAX
H1T9W8ohvAxINgDy1NHTHCpIoqwuqQi+IQ3DUYjA4uKOvliZS310L5uwENeeEzABs/1z7YiJR0fu
dZ6kbZZYH2A78rPA7LdWZukJu/734TAM5RldaHLLu3abO2bGsIzr74ZzuWtrZHc4Nz/dH9ehaG4l
Nk5ZtNW7mu3mjIOCMmbW2Uin6VXkVumhmz1jrpvBq5rWc4ek/tiDuSXUW7ylofiUxRNRkj0cF2Fq
7c4fdRfIgaYOFIgEbYlbYTdgwjUpT04V4pmrSPFZZ8xajnAdVvMspn3cjt+BK9NiiQGIhlH2jTKL
t395AM0KT0WZmv72/ijOyVfk+PVDHmKp7tsnO5inY010T9Qn0ZHg3Xo9AcZe0cLNd02HDYM3dWI0
TTDTmAMTsBPtuXYzRjhm02zw/Z9ns3EeNW08cayo91wiNs+RbrTqwacWMnyzipDnJeRS3lRckAmh
fjaZAuCwHJL8AVuhBnlxp6dFznTzE0YWpsEszbzcOIZUUz/afAmWDewPgLiTNLROQAXNMznpjJmH
OD3qUc117ScvMFW1tQogeSOgrn1D1otXqqTzugaSyvKlY/IxtvWgJduynxKvnca33DeCJxy5B9lA
saA0O2R59ZQGgbGPYAHolbPO2D0owOtvfl27ZzO3HyJFvFuvZk7s+BJ7Z9kQRRMf9J88U/gfiAnC
hlEe+xriXOuPuwZt1noosm5flOpQIhPdGCovf90XaMi47ItnA2W5hxISFkOy8ESDS+2WyNgBF1oG
iKKSsJVbFNfDd9D9u9oQyUNmDI9zkYUMeuNpif9gBAkXRhPOHnsbfMXoFGaDvgK0wBQ8y2816WlV
iuno1+Kkd495WScP4AJ33RJjx3CFQJvZZZZmZtHX+zYvqvKCscckMuA7awHILbqtj/f3murnEFjC
xyFEd+D+6ll05W7afIEvuu0hV5ko+K/ur2WITW/5r45fxvAvzgpuCeVqwUldRMNVy8nmrYfx415o
3F+92QZlEjYl3Ek4dXsdXtRmGL5YeL0enPsPzIxXsmQCKbMN2QjR/r5a4kq1D3otHt2KIsuorIss
k0MieryXxNaIIXTWQQcJHtcacUUjUxizkp5Bd3c/O4m8TJX8Aa8PJv8Aow2SHhFc1sSjVLOSG7Xv
WW6rCPyLNn35ddLYXZ2wQJpaRq9+ThO/c/PtfeOqoMnsRtyaXWkka2hGMYwFToVUgAxyICfRnLo3
uUXbHiPpoFEVo2SuNMSEJxm7LlqaVcvrnEJ5OMKxW418roPWo9+mAovwfO/v10qSOQbAt6xOqWtW
+9bMXhm9Ttghg3JnBWPoFWWQncAbGczeZyiytUxg8MRegIjvHAWflaHRUIWEsWF5Qp2sus+cJ7+b
I7udv/Tr/MjfQ6dS+1a7ost/SZwG8xMjpxtWipuMsoXfXGpnDNJlBoRFT4IPEPnloTGzzBsVGS2J
xUsBKrhdJ6BFN7CRMde6XX68P1BzyCqUzihkAhyrjI727TDIS9CWJ5rBgCatbj+lYf80BII7hRK8
rIr2ycWr46/MuiQrJZY4RKvSd1bmQBvaLJ+y3srOuelH2xybf+DPybdKe5slGnqftvdlAENVka1M
AersMdJAM3CD8BgMgKjhOXklsScILDhA3w9I5oDprLHs7by0gjmL6N6CoNrcfxMKTcuSTTFvOPKH
yjVjH3SVuSr1cd7q8xFOc/7Yt89VD597yIYPn2cIFR9c3kKxu7uZ+6OgcxsybDiIAYXPvXSjIWkl
NNvImpMwJYNpgwMNQ0eSrN3CtfaczDs4qIATBsljSHypiz3NWPX0ajwcA/6OI4fYlwINtFYMzmpo
0RorFwFMOxReHMMYidCAPM027OTZBNGSddCJmBqFu6QG8VUaunuNHff13oKSRtpunDgbjvfeA+Bw
qL61eRP4+WIj429POslcFUpuVoznOZ2/4NLlAK6KcF001sNwvlccc/QUoTnYJWEQ8+kIqgyS4NDH
0we5ax8pMO8DAeccoyS23gAHZaT5xa7X5s1kC/1XO8yJ3XrVU5QuTYxqU2T9EZZh04yERPXicxDr
z3FgvlV8oktnjh+2ab9EtCmPLceYbZOjvHZBHsaGECc/s96qMXN2bieZ/xnIKntVGF5lTLfSiSaP
9IzoQjpACyLsQ5hltzUEsTS5Kj5J9V672zkhfkgDub8m3/zJ9oN+m/hz+apFryGITieL3kKjycnS
ytPnlk7e7Krq6X5qbOjSrQZkTnI5DgRJlq/hkmQEw1DvKfqDlyTBqlIVya+KPTTimyJa7CJI6HD7
+KS5wxLmmKAOaeZpO0Wd2rRp+M11nHiHFXFa14NL4ziQ+iLEwcJTDqFHJsxwuD87NvTWtV505C/W
eH9CLD207atgh8bju6+l/TZQ2QymNXmc0wJDfcGb0Ob6O+dWfE9LD3107B/ghzwrHecnMpIvtikL
GKuRV5tkN/waaKnkazQOOD+1JDncmw/20GHOiqDYQ0CN91lmR5i78vxhCUG4cNHWoXAuWjkmj5Ke
gqOJGws6ngSiSTlvGRR0uKsYdnFqCHF+SMekzxW21XqouGZYrPqjnpXfdFW7VwQePxJT0RtcKt8h
E88Fljd6NmZwoTQ3VrHTdY+EaLUjuHZwbc0+8x2s1HH0XGrBV6XUBMCrBbI1NTkXgCzM+w1Ei/cF
GHPxGDyBw/S3mta2h4ieweV+CwPUcy2Zeji1bwwW/I2LH2oru+Rz7yiYqNROa/Av4YkUMt3T7aUR
V9rcHzR5lJnFnoyiB7MjfMyEL3ONkkulOT9IEkue9S7/rASmN3OC0JXG5rmaIlBbkfsV4QBBo7L4
EirAmFbwNQim5MUZoIPLChtv1FILAJXhAl60lmCBpdoIoRjEZHJt4NPI57hGydCm7hEeu06jRH4q
oLMXyRw86rQymFH7lz7LJs9UA2tR2tDwSCTaetM/Npk+AQzuy0fSz5hlCuvbgNNhBVxkrfy2f52x
zG5kP8yPzhhA+xA1CLAwOldWah+qlPjQRTh54Nt+DvS28rTBb5/ROubr7QCZ7kpWG6CIXp0AcP2I
HM9udOuHstOvC3PENJP0ixDvzUxWEHkPP9rZ+lr7rvOI89xzbL/ai1iLlmD6xJvLsKfxlb7T+nQP
BYN4VpT0HXEHGjY5dlsMUqYXYZ80x2Qxd2ZbEl7h0GqZ4SXSRHBkZcOJ9KFfr1PTaD0BC8FJIVrZ
hsTWoUesM8IBQuJKxscyUeGPQo5QKPxtI8Pk0DLXukLeoWGPkeUgVEVVQ33zIkT+Y47VfmZFfGgR
MaP4LB/NsIM/VWFKhnNZ0+loP6Yo4PvyJ0F3qv1aLeNoRE2H2e2rBx+GKfKAliFS6NrHpKbH1I/p
BT73T38a4fW0DB4AW5KdlAZXe4ilF3Vd+oB7AWHXZGGN76bxh0Avh0/TWul97e6HQd/5HOSJ8HNX
Y5/B1c5/zml5m2L1GlVqY5KDuPYzeD4z0+AKfLVmReDGoZlzYdglaGmsypzT8vTNxo+scUrQgmI/
GY7hWZF/1HwAivC74g0d4lUzmE8to5Qr8Kctes93AKTGTurWgF6j/Zy3cb4ip0ic2Z5mcqy2qojk
isi4et0kLZ3KePbYhAOvWwjlDnZ4JIzxeZL1k9mQqdxXLpVPkR5rpX+Cn0Ywrm9t/Gy4zoGusxhH
r5WevZLZTf+hS6aN4d+qlmZUZ1CtpDT7RHTplzRpRjqQFms72ho1pCHH7Dy0Jwxohs1APxm2b0iU
FuAmEnRoHSYuwVO2+TapdOFIpeGmRqGnltQUjVYwoArqJlMLIQDqzjodvzQzr/bQliD3ZnBGofHT
LcDWWxusRQFiSXcLvkFflbx8u3yaQfq5N7vQPuoGQyIhWsWqCrJttijhScwtNtqM3LJGfQVr07iC
+XqAM/s80i2GaKrLNZ13nl24iRnd1iiY5LHX3bdUJxExC4xVIqnBo6V0nZpq68SCLLGQZCo5oVed
KF8N68Mc+t6DTbMZjdDH3FvHG3CKWytkzyp1vIMRhzKSnY9WjoOLomul2zWFDdB32DJv6FX2gJKs
tcbS43Y14Tl6kW+EPRx8TbkH1C4/q3BO12Xv9xuthZM2YdmaK/MZNSRNPDvP16mNH1to2dkv6Eih
H8h2vRqXQOxr4BwAwyCIAO7WJkSOFg7qkWD28sE1PTKIyS53Fg7US+a4P+kS0rJq3i005GsYb9aK
Mu/QjDqoM8I212kWn4rKZ9YN7GvjO/4bt6fYzv30oqLk62yP7ipzuced1l8DDvZUq9ucR2ftanjO
KxfKvRDNxlLJc9OYPxO7/hoGEpoyGMTWIn5IRO/xREMhdm+Mk+ENOIHuRYZ86RHPrBorV5uMRA13
UO9Wq2pvEjp+/7J29k6YEE6qRXxwkysIyIO0FN3Ob8S6wsME4jEkgpBuXcNg+85Jot+W0k53DVEH
lp88BzPJJlM4vXcY9TclIDAE2zb+DXTi4SXiYOqpRTocKUDqo8hp80AWGermg2DjQzsSOCaa9qfV
9/l+tPuz5voG8rjiOFrFq8ismaAsvikbjhCcs2TbTvLRyZKrbUTlYRwLqDT5isQyqiEdHZpjJgc/
0oDBzNXksXvtfJMPKGkQk/hnfZdh3B95FL4SbHjGFJ2WMt7ZDIp23ZDvlNsLWLDFUbSEq9AFXwUd
cYSK1x2FWrdbIyATC58cSJCfQra3iBC1ig4kNkhI1wnsE8z2Q1le2kQ3Dz67474k84Ue29bSBNR+
FLh43aBoZCr8PPJqkUlonbRcy9aZ3+X72H3WINit04awkYqEalRGnBUaSNjRldy1dMXFXLc2NN4+
VFd85vUGUvrJyrrT5B6IW/1Whfp3Fx7GRgMJ2DTW90CGH2SIp5ZGVz4L3Bey00lFUKm7dsEEAVyO
UDhXznGS/ecEWOBlIKqZGXcsj0VBUB7OcgZwnXvqVHGM6VC4HUnSkdX6Nz1qh5vGzKWgs9cUkb5v
m268zJpPphxEijQtWLCIEFlxLSDDL5kSPkRFrzCNYF0GqWTzNn6EY++T5IqnfyzjB+qs5tjo2rMa
WoIodFbPItH189wTbGdUzl4zI0bWwAQf/Hz4NmpFdpHic+Vb31utSs7NtJVMfo627NMt6a3VxqWf
tYf2nJ1KKv/E9p/BRKaHCQ79rlEKF6ZZI6jEde8YDBfsvii2dgBTKCaE4RY6IWzbUdDorj9LY56B
a1QLkS8d4fFCmydfjh+IoQs2QEjE1rVz99evydz8sGbMAPdfqgng2UT9TBKNXqqH+w82NftDW/oR
WjsfP4BbVUcyUL7ETRE+0I6d1iVNkY01LrxI0xxoGLUaVRzuQcDeTPumKablDeK5rHUGcwiVyXZC
kbe0CoDp0eCmTmay0X8Lza5/YdrmDslTAAjvdJfiJCTWeKPmPgXt9IyQ47DIEld9YC3++gLpUPYz
sBoaSAFrmjvdCCfSX51i/FrX4lJBCmUqSUE2GcNw1vRnkgHyHbrMdH3v/N+1XY1o3b1ByaLRmE26
OaWOit5qDtXEGeqV4ezzCFhzlegc6Zv2m4wqTwIDIPGAJI42tsczgIcVPWZJ+xQQBBPPzM37T86E
gsycvWKYakKui1//Aq3GZ7dETeIo8txWlppXCsiCTcTyFm7JugQLTOefk60+NFe9br51qu5x4DSA
JnUkZ4oYhnw4ZIs13lTFC23kaFf6oAzwJ/z6N8ZB+7AdrfZET5IFoahkmfjOy13hJEFWnKEkoTWi
R3FydeS4tfU103qNrv509IV+M+E1ntohxzqydLHzLizOIE1X93kD7pJVG6ryeULwtuIrRb/6fUHE
NHhKxi85E6uNS+vnSJZhyFCvwFrvkqXlp07/YLl82YS27rqhQt0k0zzulQZ41dGa5zghNJmfpNAE
DW1LwcVYngEZ7JOTwqFCHdp1sE/aIsWdBJ0VpUp1JBiUSX4xHwQzO2Np2lpku1R5/UbGE/0Amdw6
u8MbX+Gnt5yW5+Y++msV3ohOWg/KcS8DMNtVlNc1tWnBOd3qkk27fNNGL9S64plACCSwYhfmI6dq
iPjLCLx0kvdGNxnPKEM9k9zLHt6cTMfn3ElYyREwrkZDxlG7bmJODpsjPmbTlvTS4krT6Eier3NK
eyJ9o+Ukk7u/ep7BSGoZ6UH4WTInudQVGVp6ZAH/xvFvAIw8INFkHmMNz1h6OHE1vbYySTFDkMDI
IqCE15uTH5f9yTbOzlxsDUm+myz0gThAP9yi5CjOoV29OLwiFpljzwu9URtsCF3GdOWKurzBgA9k
OOtAWpMPAgTqbRsUOnsuz0Rg66SVLayYMTSDx19XL0ycKwb4m5gpxcooNl7VCEFlGTEh7bwsKd6z
zkajqocIyOBnZu/hSavMw6C68oSDQV+15jDsMrMx936LAMA05q0NlMsj6uZ/qDuT5biRbNt+EcoA
ONpp9B0ZwZ7iBCaRKfSAo2++/i6AOZBIPfGV2Z3cSZpVVRYjgADcj5+z99qcn5P3jq4khG2heg9F
0j12SuMyy+M8PD07WZmfhez/gVnRn/RiSg32iCFhtRnHzDmGeNvU0fOXhQc4opA2PoBGQ9vqtXRq
q3Tj9qTeKXTi1FJOKJr6xpT+TvXr4Oz0UNKjgv5Gv4JFSx5zOr44+fAQ4TFeZApQNDkIlVqahUmn
Hr+pNW9N7TsteCB9dXpnbnw9GBxoefVogod5RyZ8YvRrNDgro1TtG2+Sd7cWjRUSURL1NNDO2cyj
sAGU2VGLkqd+ElSzDJjHilsE3BzDuAM0iJQtM9+HZkjYidqu5ndVI7HjOJrgOzzEKkWlb/CCOfuA
M7hnF2xocAnuAuAzedbFV4QH+FDlbH5Y00JBkEI3TBS03wA8HF7mUWznjjythHRHx2sxD6WKQn1i
ZFFtkmnI2lEbLMac4KT5MaHZAyqKxstWYWVm/tZH+N3710jJH61UPFtaGa4hVHJ+suVBp83ba07/
Pgm185zhg1fUsHxCkE8JF88hGxNgsKaGGL+LRCbLGNmNa5H3p9tDuZ2vOpqoUfPHJxmMZdv3XhTF
284PCEGdxSIeXXni4JiuGRnIbzYoBuLX3G1DyXI3mNCGh+ZWcNrcxVGXgXAu7TUK6R81d/Eo9ZGf
DT+kNZnD2nuNsxm5u/YNScXlqlHLc555wXqegfCcWoi7BOf/iBkN2FokQhBLMNZd7LZ8mxtaMLIn
41lOCr2RjwtdqtD7HLVZmpMWo0BnuVdFKjhtXWz6WMRsjMFGr7Ebztc4RGJqoxK1BQRNL13ipCC4
MewhNcB2eFECMaQbM039DbeSoTaPx6SQr9ZO2/fH3AK0h3uQGHkaa9ioGPZq9KLpFvY5iQqYNbmc
I9yoHUPjjklCSrcIAi5LqkPBh28KlhHX48GuPpJGpt8rKfRWs93PX90PaQ/nbTBsEVzn6zYN0QmU
aKp1M9RWdvHA/qXB42FijkNqb9IopYQasnVLzqmcRC4+iS4xpP1dpLse+It3ZT9yhFcL6M25prE6
D3VCTX9RaC+siOrjQQRlug81pV8UQ0aZFzrX88cChHkacXOhKkQhC9q8PaBrP+koFZaoPFv4cKO3
oak9gEcsvX1GoxFB8KLJ5F3sOwmTWkxghlvUD14Vnyu6RkcXeuGOILkLjLP+khhgcvJFHDn5UyNH
qF4V/Y3U6l5bktLqxoxPjIgW8ys8Yl7fOXHx2gMi2rqMIS6RZZgnUzKi1cDuad6GhSveu1AgggLd
hyIzvA2dwZwjTnWwIdwhQ0asX/4VWq+FkISHjEYEqNRuhgNhIdY5rEIKr2nZxiWq3lS8HthHivuy
uaC8AwiWHWmTVWfUbOEGKBrnI532RK6eINgsAcsDyS/SZluajbVp4poQLMkUwlKqatnoLT8/uyJK
96h75TfiZOYQxpf46rUSFy8WATtMvastZold3ovw6FQlo8XRvtY9u17mQdNCBzc2tmcBtk0I+UMx
CedFA4jp4e+8nSgmdgrWjL/r7xPmfsswruxdGtCOc4afEY7Vi1rSfzV1izFWOFw6qf/onCQ86RXC
kqzw1JMVN1Qas5QlT5NbhGo5spzIRGTSiXE3up16rU3/EDUok+DWV2nFO3FAHA4bBogfqOAhEvHe
K+S3YWR8oJdEEIycbDWniZ4YYsCWIlUJJ2+Rr5EjFXdBCfjWcTn2Vby9UfCsE/4BRwgb6rxS9UUJ
RssjV8pWuEE11C4YQMMWs5Xc5YW5FbKxsAFZFfHfxtoGUblHNrLraz4rRbcz6yKi6jXtGmJNG6Yk
eLGjvZ0c8Ns6OxNH86p3Km1tC3Qyfg40PslluvLZWFZkvEzMJcPc6iMTFzPnnCptcnzg73GWFUci
x+80mExHoUdiqUqH1ucIN0wxymulrR7nrUj3sHWPfmLttWjYZZBnr0gZtd2eeYn6CKOZMYdX7TtJ
Roo/1bRabV7l5Ggs8hbOUJBjrsaS+j2zKG9Fr+aHphyugTcdQSgb72scwjCGnCJ8U8LWubEyIliS
QKmuLc/5bnbZufVNhyFu+DQEor+gQj0OwjhGuXfhQmMUUd5SNpDvaC4Sm0jJx6SdMRSH3XXEMVza
zIprrh+/OnECaHn3ENFJIktrnVeQH73iGbx2C2key6ICZOXTECHG49LkGs1WEyqMlcV7xn3IphT7
gYc13jKQhE2ey6mSo4REEs+UOK3wJQcFyTOFuKuFou71RhBqG12nmaJsCTTgeBNrxRbBzesIj3vT
5Afo/5I5RvE4z2ADQXIHGv+InD98KVFWkZsKrHEJKUQeLMrdJV1TzpVT2WPgOjwWCBaKPgCzaLr4
WLZZlbucYceDo7lPQm3V47yBwZ+mts6hyA7O+0fNxbRLniqiISJs08BfEClGCcQvy8weZY1S7zQA
TICV9plnGWRrIgZBInQNPm/yUuRkMhFZv2VsF02HFxawTImmsh+s0OgdWqvk2DytYa3+2OZ4oNqw
5jDmhcEysId0l+Rg8u0snw4nN0XeekfLV1404mqQRGXtg6n72qJoDG9XdBqnDamCSkx5WcIJsTZf
QJpH/YkD0Ls22HMslXgpvVgSGdfsFJzn2840bOT2OXBnBQ4VaS8rTFw1byQn0sSsiEeAw3Tm11sN
2BGO89A8cpRwPzGWJ5UU1Cy1faqmM+RcJBc21gthXokQgKdPXARCDgEOzSUDJsKu61N0uTbZ5olZ
VMvIl/tcFAK/YntbFnq2j5oOPUvLvDGnY9Y91ppv7SonGNbEqKPSqOtT13CSS4qaRIzASzddkfhX
PEJGTT/WYA8hwmbPhKw7jUTjnFuHxYkFuvIzMjtrUjErO1gmhMccpKtjjaGqNLQeDLKHULpTwUaO
oRHdhKpYsgDWW37eLe7KgxkWPpk30VsckQ5SGXV/RqLix4yEcit49SWIxpxj8yHoAxQpQj1ERUWT
V5ZXfq+flBb+G86yb54GSVGbggGsNvsOrO9t1NuUnbU7JIPNK+bRozera89W4dgSQbsdCv8bPKn4
VFkx5GwbmBwpr2lj5TuDV+3dqeUjs+Z8Rr+ayMF1QVgLyXQOSg+EpKrcpgqYNhqbqCKMS5bmzu18
jnOrYA2bjaQLc5LYBPKRTDL72PdDjmm9Y8im3Xp4wpai7YBj1YFGlYHtRaeAIC6A+QrqlNOsgPB6
JV3Pm62GmGzndl658gtgux20ZapiFJ4i1xjICXo5MQRNKAd37DlIlPHk0ZhIjB0B41FIpdt7L5lo
wlWoc1wBlZQjlSf6pVx3fs57M/Y1GDWyIUpdnjm7unQ7tHhT5sG2R6+G3+rFA4D4lQ/kD84GXHmO
YzqaMPEYf/CBFDWVzZCTKT4rDmP4vcASAPAbhxa06L5uObhBG95ZhcYJWPf93aw60MrY3pKo2S07
LyWEjIkY6dlHftAFrGb5ZA36E7ksym2thhqRnhmNGCZmEUV6LI5/9z/of7gG3FeqLUzD0oRtTf/7
L3abpi/p9Mh4PKv6CL4gAuhphbm88kGQjsD26DeT4xqglvVkm19VUdSs2zLIOayAthaer2+GWvTf
KtEt9jsiERgEKN7Pxo7OHpbf74piTSnEffA0tLm61KPoC2m/Zn+0cJAXZduYhy1Tc2ycHB9MLPB4
bTKthuY87wrzsVMOUMJL1DkmBGKnIGSPSKPnpqYSX/LEOCdfsnrMEsQspZ6t7PCmKYGO3NT5yXZD
63GirM5/D7IimblEZcwqONV4xmVV7+ZyEwACUIYi7VZeRERvl1n0oicARl2QvcBkM73Kv3eecpxV
cq0ZsOTZJR1sRykWfRb0yJtorZscaYm3Ta8q0vsaFqI7GVDy5jDJ90OdUPzWmX0mgXVlZPWOHqF1
3XaWv8pG/7XTh/5u0O3HWcs+qC+Alk90WEDUmg2VQ5KDkjBehYmCQgu1fKXG41rP/WYzj9Mju443
lugZg7VtyRJiZivKwZULVm8fCOeedKYS8XOYLgcHRG7kiG2VdUtXwu3Ql7go1YdZdpa6RbYxwugh
oniKW1eDxGsUdBXoyc2WZctQoFxU5tVcqQ19ybmmKU92na9jObCIB/YNS2+y4wLCTdGEvALFlWrT
j6/KQazzJPxHse99IQ7wWVXcKwLh4bQH51XKig2ttcZrZ0EpXJkFuRM2OgMqqQpblsuwRPTo5QK5
7PxOnKvK3/owxZZN3MYbZ1LNz3+l0GXN5lwW5/miBs9CeJZ1CnOeHIU8JW1b68VdCK162oA1TvtL
OqWSUVL/nYmxXPuAbJCypS6xXUwpmJ3u52IV9OJ0Hk2gweRVka5NihI6nxwR+iE5GfiRd2oY3PV2
QM5kJLAP6Bdda4ytXda3TVPu5iIiMK17HWv4fRv+Qx0MiDa1jD3CG2aU2Q4AbgMIKL9VjD47Z/h0
kY0TZoWC4JjpXywc4uNbh3HTBPuAWU/VbPuT4dDBV1g6vqOfdbdLLjn4+jVaK7z6ESAXpovlpiVx
AMBR8aPL/GesAv/M/y1eF7nQs2gSUEeYmroG57TSMSpEfwK9mSiKrnU3Gli/yO9XforEsnU9eCRT
W0fa8vvkx9y1IX1tI0JdEZXlBi/8rvfd51qIi6bmyqkgyYO/kVnLVBFfeC21P7nmsFiqOI1xY5MO
/PuaWUWCCT22sPNcPEeqe8erRfxaSWHbjiGYArVWNyUknyWv9A9fetgnrC5a5y5lN90lkh5Jvzj/
fSkXn5dyYcLhmMhZlsbP/2EpV8y61zOnJdjcdk5FJwUZSixQAJJMbDs3g7T0o0gpw0LHii8FYbNL
EBrposvE1qAcWMjGUA5+Y6i3wITee9zx+AMVX0SuVRmuYumU2DOyhI4Js5bp3SapG/8TvfRjiz/p
vSMR2cy7jFKkOw6laJ2n6XBuE7IRcZgr6vTyxXX/4eewOARrwtXAhX2yfI+mawImrrSznhDuGQ7Y
snK1O83SGEEVvWhS+JjkEtAOCBxGRgE6jaF111puXkOUQsdtuQw1OmR1Qkf/6sGPVUN65B1g0EbX
9COsVXepU8LuGjDIlU7Xcj4ORQVeMb+LT6Sevr733Er9mNpKdm0V0Y1lKnJjBJaz/vsl/2HXxsFm
OgZUE8t1ufbfn8DRGTXwh1xyKh8j0oWXgD/RWtqBcu2NOTpThRCo1svFRsnJP2yc11EhfB5OyUIa
gbgKI/s1JCXcdolB8JPuIZlMLu1IwJE6+eNbRhhIfYlUHorvocbhS0rnixVkdvL+7shzXNNkymSx
aYt3x94vpYfv0kilyx1eep9gGS0brPVsp5OdekDaS6DF1GUmMyvf/6NjGdhCwSIbOtb2bjre95yw
VmVVbzxIRgvEseP27zf5M0EF1pOjIz6zJhuy85ET0Zrk73WlyavCgYiiDI5vpX8jvwz2kSzKR230
1kHPi5/Cg9iJEcFWQI6KNEIeHzqHDEXEDzKkSTfLJUlREalHbaR+Vf/MP/bv99GdHgMdLzKLkvjI
gB1az23zzk8ugaWcmPTkJ3h1lDHacKlUixE0Y4fCzPmyRqkcAyYqqCuLpW60ZBW6g32F9h5Lijas
1aSul24DumGub2a16NxSJKU9X5gtblwVkYU5VDhBk0Z/ssfOuCKBzbsxQSlAD1/lurTWhMdMgOSw
IOo0fEzd1DnaVUlAj/iHAGNtq4oyXsuL1d4JpkNrSfLiVWLp971AOdOBA1gZ4J/vMQinDAR5OAbO
F8QyhApOC57UvUDktNRQQO0zfP4hbC+rqR/nN14amEiUwmde1tLPL6IHLac/GGN6QpFUyqvSzLe2
cLs9UANtmUdJS1leo5KW0jtyJv4HI2awLaM+J7sKY10ZWOVVUHTXmN+4CX2d3+Yk5oKNIaZVSCxB
BepE0+nFVVdNLDYwLZeGRsw2AVe8GaHBryZ/QZ/Uu0xeStXqDw7Ss1VUZKcuR6EDjDpG9FVEi6Yb
xmsjjY9lXTe7NmijjcFHUCXYhE9N3WLZxsaVNC9tmCkbImyqvWYOLwkhsNt+MmKmsqoXZRpzwgvx
PWh9IA5O6d4ManYYIk6CQ1LczP2HvhPfVL2hN5n498P4NKoAaLFhHmuvxQ9iuHT4Wn1vqiaYWoZp
RKcHq4LuX6fnHZkTpMBopkEUHqMzGiHewQl9600PGVGPX3GC9GlB+/iMO2xqtgO0YDqp/L7g+V1u
0E5O8osfKBxORWwcVX3wyMI99bQeDvUUFOMMxpH+gH7O/UJlgEy+WWNY/ibMLTq1ZaxvM0I1glS5
c0dvSZNq3IY0g1fsaAu7o+H3xQLyeUNmR1Idk27r9H6aH7g4Vp0UY6JExYVDVs3ZV54Ky3KPgzYg
MAAdvTCZhi+LLGREgKDIkCpi0qRaIhOh4CkfdLMWD0MYPPz9e4nJ0/7bzaTrIfAu2SasHtf6WL+A
/NOBvTfRDZADJsdORQinS+wEiaW0lxmzus1FifPF/D61cUkTUmdPmfp/wfQPiOQUm/IpYR3ZqJP5
OdOZBZSqXx3nf4vxarpjsw3o2U+ufs/21k1M+ZwQuFb5xmauHYZRx9MalrdWC4JPMrZnMl5sagz0
zImGWU2mXVuwG4EskNmhQaL+ijYxHdF/vRUGm6gNSxSQA4wC1/hwhDddIH+RVqpnr+mCXWVDXxhj
Jp2VSYRTb+I3EEF1XWrsqbwr3c5JKuOLfUZ8/A5U0owyDKGqJo+3NjOyftkHE+mOhlJo/zrTEfSS
H1aggqFLNSH1BzaYCVejlahoPS8q96V6O++KJpV+PFzqklGjWnraziamc58xy1wxraw2mtBu26Yx
OdcxUKzjMDpBfPhu1UjeBGrGJNIJifejdjG0YJbmuWUGSODvj9tnPBTXN9PghKFz2FE/lMtmrwoQ
94l2dnnhaBN2Ryvxu5WS6q9a6zhLB4VfiALrvWIzU/R+dfIyjNSOfYvIKHd6MIrt04AMYUE/J7ia
u7Szg/SLr/oHnosFfATclyHg0nwkWbWWROCMLp/kCnrGWm0kFz1GZ9kbVXJsvNjFGJpx41L3joBM
lU6VH14nwa4oQuur8mi6Lb8+mtNjYTvGtIayKhgf2WN4GpqkVDIdtgznTRTNe57/ZKnF5t5L3Su7
x1E8v46+ESO71lFnBqFlrIdqZCI9ViTuxD2JlmPGyJeYApux61Zr1OSrL/qn+tuBtQlbwYbr+rGF
5ILH85U+0s6+9RxIwm1VPZRkUaqLeiydm/k7co7UjmrTPY1Z/FhCfL2ZHWyY7G6C4ksuj/j8Ozoq
dC9bE3SE7E+vNXIfPakdXZxLqD3rIgzpaoCxwYx5JxA4Lrway7Ep3K2vF80mSqNq3Slmv09C/FWD
9Ti7Iwb+1X2mU5KYRkzkIzSSvb+dJ56liQ2mmgwYpqcu38EKc6FUaSmxC6GORBKmLlMBYG3Ttm3a
pbJmMPsli+aPVwo+iWhvB+f6R6ZTbqBPD1JUhhV9raUZ4jga5PimRwUcqXYUjA+p56POWztueVAV
o9v4YHpXlZlPqSZUOmrfoUWgM4h51C6W86Rg7nUhhTJWboyzKUHMS1bCVwvf502dX8kEVwT1weIK
pmv7ZeGDDSitTOEgzGH7BDEeJU4ZghcdwJI1yaRnaLr0FAvmtXVIowgC7NI1iGybNiHfJ/AzUkuA
3YoKcrRKlk7K8MdDnEp9njDgS8TtmBrfpCx+4j8iOrTkNSAESdsA3RHv2IvCAKqSg6eoOvcwN1m+
WFI+bbbCUU2dV9hUOePA/fn9IifiVucroY5HmuRD5sfNNy0hKwXMSI0y2vCO0HUJbQkq3bn4U6ck
ILkLjes2H8GypmCgD2VtmqtODR/8aIhXWYoNOGuokr/4qn/6PWii6kLn5RG2+mEzVNRWQy4IIiVM
ZL+JG24ZxJgWA4JDpRVJeVAMWsJ6MTQLR0cxTvp7svI7Nf/vKyeHtoppurSWQEM6H863nV4QXdcm
bIkaDjNir3/WbiWuxEZWQl2ZieYAaxmrPXlgCPQd80gXk6RzkpuxxVoTAZjbln+xkelTkfn7iuyo
EIx4WnXVdQ3rw/0BWwIGgVLn3NqootLJi4ubV+vDcYc/3VrMr5qW2SuM7Qbjma4AsWXwdpkIo4eg
fMsbOEBAcOJVrjT0zAp7S4utv9JLbIVkEPyk1wBTgWb9V2v0H35alkObHY37qbG3/f4UsskrRtrH
5nk+2Om2hK1gaz/7kTJf1EAE6N0aF6kU6LQn7+gsONEyJtF/f8b+0LlwNHB4tmlplMSg2n//IgKW
rBTSss6WUehHu+ieoAm7zsJTS7AOlfEE3Q9xYZC+Zr0aHD2HtnfV6UyFKYGIPfNuso5AvPk/joNh
gE9Nui02OGMXN8+pnhtgNryO2EHtLnMZRypRox4mWskXF/KHhVfjSlTGP6oreMl/vxClJN5lEjSe
kzEatkKJGQKIfcSoAyE7jU/mnsNGIgrvx5jZ2QTrIFiHu6tbS/xn9tpJdQ9Ku4QY6yvtNvJMnXaL
vJrn/2ZB8KaR21dGRUvh719d+/wwAMYF1zs/C58bG2Hpdm3jKQR6T3PoTEx5EaWHmk/j+Bplroum
EC4GlKcRVyV8TK+sjUVsyK+eBvH5jbJdhwJnKnundefD04A6EGVpPSpnnon1wMT2TGC3YHHpzd0s
cUBNugoAlqB7ZFzrBoqyngc8Gm3QBdL7g2Kab75U133Gs6OWiCb0VeBm8imjW7TJ7Ce3bMvN0HF+
sAMvXLvVyC8lmYtmDHbgF2jZuoMVQrpt5EOtsIkIimp0UpnzBZH3D8sHF6tZsFIF7Tj9Y4BGW1Ws
oalP0t/UkVEy0sIyfEODyOjIZFmBw3fIiIKrSZ2OEYmkpGwvC9reR4c8r6zr4ZFok8LCh+RTli9E
fqyc2OofarRqy3npg37pLArb2HFqr+6+eGw+H2cdjTMKO8OEGrTUDz8W09TcVLvKOk9gDfzxh1aF
c+FKgFLzjuy0jOALjhkYPNx/cmwXmgyNdw1jUjV3+dQoTfKvGmCfea68fMhmQVoRkUnqwoe1zUvM
zOrswjjj5UG9By/muovGwzhJGmfVzny/PVDMSEC1fVw41doN2eHwfc/n0wwn4Lrpxr3Ig+iYkX6s
xTBAuiz4xzLf5hVTrZ18//f7+afvPdUGJESgiKJJ8OF+SkOkii9s5xyorgJRWmnvm8q6nZ9vuhRP
nROcg043zsagb5Gk2ptY5cHJr/IOyMisrpgLlixvd9kSQhDoMSvurzvSfqtL18fe7d+/8VyrfNgA
UUzYwDrBdWL3+wDLq3u6QmHQmOfZQNua+GWNGA1RNRCf5vHDh6P1Oo/GTJme5z1E9Y2r1EQr5YhG
LImniq5JQ9ije/8qvUd8JkdC9dUoGgzdcEkJ+XDObBqZk4NnhJd56ph7iNRHpxZrJeHj3YEZfG9j
17LsnIZC2N0VWbCbH1zPHh5RlXdXDcfiO2lpTzr+r0Np3WA57jD+NsqpkmZPV5ewN49YyRrYMx/1
LgGvAABXsTncKLbSIW7ezuPe2K1fWWwy+gmxPrmw1l1ob0Otcfb2ZLT84qf5w3bESj4h7hw61Z9O
i4nZGUov6wghI+WQ6vj3GfQtVCS6sQrwQW0DtXlwSj84OqPu7WdBbBIb7sWPvphDsSZ8rpMc2kqA
SG2+D/X071sjzujOGCs9uMzHCB/F5F6mzBzynIFrBgYVAWIp0DXFo32uMo2yOGXkvR7Cq146wGrA
o7SWBh5anVhZEYyV+pvHbo6f+kY2RYgdqF81hfqYSKtbW5hNN/M/RoF5UqvTYE01jYS6Dm8zA4Gf
TTD1iWgBZzmEdkya8fQaDQ7hEQQeb2Mp7sVk2K/yhGAUazhICcalCZmI4wBZBKpdQ1pChaIi1O3Z
sJUYNjoYJd0cH9NAvMzVCLEb35OQfnRYalcJw5PrwE/J4WsUknQrAcGE1l7cHG0t/960LOENqtDF
rKxRCYMIouLZtQa4bCHO6pEDPylrqXXTd/YjEhsstdHZr/v0LTOSs4I7m+2sujR5RhqIKm78zNnM
/fqohr4WGcXKBAR2HJH1I5sa/VNqO7d+23Ji5ZdD2opNPQVct5cwxgDHyfCA8fInMXwgwj12Hzd4
CzNy1v/75xSC+cTSg4hMoNuHRQ+6Rwybief0vcOSutcpMUGkT+hvjtrjeCPllG7HMOzn6c+8hjhN
Ve5bDCTzd/nfjnT4/8ts+j8U/DAtnH9JbSqb7J/w18iH6d//N/FBM/+D0olmKWdZ1J9Tdf9v4oNm
/Id2i00lR9qg606b3b+JD+Z/OOQbFMP0YTjIG9OcjWyEKbWJ/w87t0M19L6p/HepTR+3J5dACpp2
9M1Y1agEPnbMRqmoAXiMdJ/Z3yM7odEx/EjtxEJh497XoYWsV40sEDv5EuvbsUejqDauiv/RI9Ul
yFYTdG1wo5df7t/lfX/8lY//QSnx/rXozExDzqkZ9WE5JFY6Tj0vTPdKlR1dNLmC8FMEINpCieQX
+8DH89X8YURoIOqZe60fRQAF4gQ1SJt0X6veU2CQSInWMM2xl9uxvaoD60bnfe9kf/A6C1AMjWRu
SAJbsnq1IhXIn+bTR1J+tiZSbp3EFY38OtzJylvp/HRbrHrIn4cFFNdHXUTe4u/36iO/ffr+VMmU
yGQJqBPE/fe9w3aVfGDcmexjzX3FcIwPpB5+oFbXmfOtSkI7MMbBwUY2R8Rs2MttU2TvCwNBLX+O
//rDD/bbd/hQ5ihWLLShGJJ9V9BTc2P9ZPTODVG9YqlhIf37FX+oWj5e8JxE9ksTrNGGIIlLLdkH
AS5ZWVwjY/4ekNgx2m9JaD38/dM4n/6+OfN5ujNtyrRrEaDwqPx+g6VCUAnyZ2Xnu2i8ctGstZq9
GCiCIHuCoGzTJG54kCnxB2uP50dW+7ipo5WJemXd+hlcwo5MkxjQehf2kOLC4Fi4WXSqiOjmT7gP
mR5TNeXQFlKcAbDcrYUQYbqJnBbVGh/GHBaPYdHfNOhHiE2LJBQCn7AH4S2o8JnB9JG+MEmpvjHa
7tpCxd+LYt/ZAna6iLaZr78S1FVct70aI613z5nOX9RU5tC+TdYxrvOy6KFx1996xyIa/tqoEA0l
fn1iL7EXQzo+GYT+7vPW7HAHk7Rp+xp6NS3Iyb7uD8DNAuSAurx0I4imJqVsyZG1oJUYF0NYkbIw
gv5zhwotHBC5wG9Rqjsn2QzD2vLl90ChZ2aTSKt6+a7lOL+ztPTNcPRoA/36ZQwM1P5QrZZ1gK/I
724Vfgz25BKgxMkws7e4k+3GsMqXXJEV/uuxp7+JT4HO5XWCf/cUh0pwcuNvSQDCl+PvRm0df8Eg
LllBWVMkgGEcDyB24LZzos7uOL/zxli5scB3f6BxTIhv8k3Nxr3j58saqKqCE3ZLNPwzIWOwtwJ8
zYZZHmOBxl5ORXxjYhPp7V2butUaiKUOGNvAQicnr3GDdiS46h0SSRIw+Fvkn+WtipYmEwXUxNrD
ht/IR7shPn4MEVdXdolaWXHcFYcbEjfbKSb71gywU0FpWI44XZeMCDNU0keQL9/KvgV6iLHe8R6z
LvxZYlyRjvUWlMU1QXRqooK1eyqKutsMavcSpLG54Ou0V7hdCOjmkNVzql2kgLNq6BdjA8qb6Cl1
gal1gaV+g0slWnK19tamhTRN0qPGkYuM4hrjAI4VO+rXjgUUSrbDss66l7KJrW0+1M9RDvTKD9w3
rmkgjy2NcNtI/HE6SW9dLO67n7ZZBzC1w3xL8sQhdOm4aG54YyWBsaIUu48reeOUir8y+vHNojux
Zl4glj2u9zLZlPWhqQbMIpz2NDVzFm2mISab8ICMFU8eL8G05xW+AG/a/UhZOkSqn/rRfGgl3uUq
DpbVQ5rkGk9/+mIZwTOL3LVjM2NUpLGUotIwMkYoFxHiE0hIjkEUfi/85CnSuh+cguUykfdgOnHN
wNgoCRvW66OandrSw2khQwcRPK0kbHzekcrxDA3KWdH/r9ZGyRdqmvQEpE9yyuruTwT+0m/0nrow
SO4mUwnQJ23pqQVNsBoTjHCfjJSps9OS8eYWHm9di9fViV+szHgYy1FB7e8+FdwFtOAOOX7JXeiT
fCYMMA2T4lBaBdCIEqNCeSvi5qw2lYSQlECnIeBw4UakeePUWciqX9aV/dRjdqiUBmJg6Rl7DbSd
EothPUBFeR6MN7V6DiBiftNsDNltCzEjw06Etab/JnrmJAGYHz/M7n0tu3V8K6GHbyJojOVSpa+2
abA57ml5Rju/BeaBMc1a0ZqCItjCnqZ6Iq9A24aKlr6Y9XhlERMiGQF+68hvMcKOp5UMhitGHfzc
/K6LxNDxr/QjFmdkomTm2deqhb20dpH2qJ1fPNTrVpibrG7Ca0LoslVA4vbGjSPo5QoD7oTDbILb
b1+HaXo7RtJbuxZ2WKmzZHSqvAR5Xu9jv3sdM7O49vQA8zT7vdDany5JUkfoJZtQMzD4tf6lymp/
6Wqhi+YvOCAMtQ5+yAsHnsICJu8ZKytXi0VQKglgn+EnpUYIWULgO4rNAvuhMBYV2+4UT38aU8lO
qwO+U7siWOGAXyuhgneTHMwN4t4Q0Ae8ZCstbux06FdB5jrrpIh+psa+dPCwmgLslnDSYRUNHq6i
ULkSEQJZKDIMxm7VKFKvkpjwKK+6c3p9kQ1De6JFAwiPBXD0wS1qNSyv5CiC1LiMtfXgs+TtnUwu
3dKxwCu79rUWrSzM35liEtgkvBsvbyEOT+lgZdivkqroV5FVO5Cn450i9Ues0c5WxY62wuhhL6iQ
2X7g0PjttRsa5qEZlKOI3WrV1ARPhpl5o4cD4gi/QpqBH2l8znrE9DH0knWRidui8s6tpw1k3uk/
agRziywyq2UCsFCNELpo9d6V+XMm5Zlti4AJBk026V/HqOv3uW7vyTM6Y1TNVqJKJ0y9d0OTBntF
mFzU3KXEUz2MrVKeNNoLi2qSYCUkNWRjq6+EzWAIjzTgJKyvy5LpwgIbxLPjZc9wkzCcp/KQV9UG
lybyN0KfbHL/wkryN6hzOI8bRh1jToEZbY/PlYUAIaMKQoWFI8pgIgHZ0VBafV05CPnrwn6S/s9R
D5Ba9e73VGas9eMZKq25V8v46I3axoj+Tf37f1aCWNo+lUu4IxiZ0FYUSC3nevuX8kzCeuzdBn1W
PAGKaxXiUSG8W8CVG2xd+o1Z40uqwWshXoIFbjjPjhpMMYX6/7B3HjuSI+uSfiIeUDnFliJkRqSW
G6JSFLUmneLp78c6Fxc9fWamMfvZNNCdVZ0hSKe7/WafXfE93g51XPoJZTaXMYv4El0IOQkrZVlW
+VXQ84HX6b23qGloTfsx4krXo4rjibP0N3Jxz2S5Cf/rhJTnntLr2Ijbg71FtxvDrXc1yLLIYe5v
J9AHgf/gjIfagojAhRJqAuJmFNmP1RIf6n45a9xM6ZpRHmBPB2ZE26S6f7V7tizJ2H7b9VuULXoI
uTj1V0NNz3Ta34BuzIC0kGunG+MpdoXvAHELZratuE43ylMcQGT/XBTEL/gADaOk6c6otMcSLFhk
ibDMOgDnzk/Ri3GLuvDQ7cJSL96EHPvQkOV1LAmWwTsx9OrWxfNxZP72y9GBwDC/vWkzky0gBCot
5xnGoPYORH4Nrc4d0e3p9CQEGWe5l07OV5sL+5YI/UT27WDE3WXYnsRpnZJZW6mOTbMDeZfaU9T5
uO3DxER7fFwRu2jn3QIvhEYSJZxqMMaQ5hBV0zZwSvO3NXUPCfCrUNOWc1xDWNcoqY3VvjmwX72r
M1XxZGtCi53hqbIhG3Xi5A65t6gEr7UQy4qQ7qfWBI2JxY3uTiVs7YMTvVOw9LH9mrwxz2CKvRIn
r2Wzy8YBj4N07xruF48L8sci++jb/GMa2n0+cAQqb8tRRzujrNUrIrZNGu8gAC1JGdBbNKsHMaQb
/OXNWNUbSa0GwBBelZqcKkGjDtOdRB/JPg572h5eq7S99gS7vTahvyKW9n0Bq7SHnpYAKevBCAlM
ajWueK8zxf1gy727jGXYlcvnBMkOglpPE9NUBCTwMs9QpgzjEquhvmQfq9TA0xdnKkGf1aj/tN0m
22mV+gnF6krrNgNAiXuR2/vQZqBzhIIrTYVTObbyNndPDUcBZnxhlddfnErto5XYqcfz79MYs+84
iTY6gcW3DcSoXLvKq2AXaNjYB8HcCMTuTyZI57QJTxGxjER75UTG/yvny4ux4kFT6p6UdaQDEvxR
MCfuETj1QwXBgTKLcsCVdmdaVhfIGFd/0vcYXiH5MZSR+9aSR7XNimclfmUDoNOhfMM5/NDX5RRS
Dxb7VoYT1YKiW8S68Essz2xNLb5lXugUZ9e4t+6WkvqPRp8qT++jF4hOEfXK1iVys+vc867SJgZS
Jtw3VbEBq5eFrydmEuT8qMN6wnXbPxZO/8DOfTN66xwl7OnsLCINxkb5KBgtekL/oVPxN0RTx4cL
Sno2q97z8UrEM+eOVGDkmN1RVRvtYg+X2pqS3ZiqNiiAtPHm0h1I1adg/yKC/41xV6GhmC45bo4l
s7Se1ipLA0Pl8Ec/iOqaJ47P6S6SDYeZCu9Aw7lheGhMuK9MuaK9JfOv3p5gebri30f4/6/t/UMj
+2Zg/D9re/6v8rP+Tn/9Vd3b/sZ/q3uq/S+LsSSeVWtziG4m2/9W91T9XwZDS5fZO1MG+nP+R91D
97NQcrFDCGYuDvLf/6h7mvovZD/kHCGY9ROVsf9f+lz/w+buaAQV0QpxbNmUrf3dZoZiR0R9lsOh
bGUdpHnk9WX7NNszrsYNNTNONitgJNXASYoeoNGg+n/G7lKtDx1tzAdFY3YTORRubciZwO3jeNfM
wO67mRP0EEFm2sIG4wpqsqAwYg+yYwEJs77Vcz48jwI3OOIng+rZ/XejZkUehT8gB68FTelntYU1
He6SqbF0sRsr9n8yhm4yvI74UapIaP9g/xd/H7bwsWyORfp3CYS4rtj0pb9sUEYJBiJtk/4wqOLa
mVZ7SImsBkjv9EmRmeUsDlapN80uaLfR0J/P6k/j4R+7Sp62b3KBn602tzzlFQ8kfwH5vH5NJ2if
fdGdmnQ2QqRd/898YZDGEKjC5cbWEubuuXafbOHFmDIe/w9x5k+TYj0A4Sr5HlkyEpDQNSQWQy6f
S+fMu3hS3rZuihtXlTezUDZF7xibqQhcfQYfCIdcwbS2gYxKI3n+k3UeZvsfZD79b9IbxjOQvQQ8
uKJ1l07Ebab214+uq1uVNqfu8AcOoI/VHKotuzWqSEnkAZiKTcv7w8mCA0w56FjSd47ZWdFB7qQU
GVXyotlbnj+Wz240xVe0JvZpvbeVQf47QVVxpKB9iz0d/3BCpd5YVgR6AoapxT+Iv5t099fxrINX
1OHOwLyF4I4j8399P4U6ZvqM3fLwx4oIJ/9APZ4SqH9ASczsy7jylBKw8J8kwV8Wkv+NyP0faRl+
OREeZo94ewQunr/pioM+jgOcnuGAkS711Bm0LBzBp2r74v9cOMv6JknOBVXC4UTf7Ebx4OYB+lh7
wIX92+ILOOb6DIhZkZeqXQB1o5Ad/uF1bmr73z4kYW1BZzTyLdvzt9cZZTP7vZXX+ceXOtEVdUxG
JUhIchXRGp2TwXG8P+NRGFp4qAFDLdAp/f/7y2Ax/c8XwiAFhZvsJJqBsFlT/3r1WVgUK3ctJoKL
xUmtrtUARkDp2NeNjClCrsK7yNKZEI7ziVKz3kvW7qeTgkMtjTuk/R7jfCm8DLH3Yq2adchJuOCb
48LLurfKPmYwjg17+UjqDH5Z28AC6qZdaatHzg1vwF5uh5x4kILpJ3W28AllRES1TsWSkP6iHuRm
rp6hhIlz0xSSQjJrV9aDE66FAfty1mz4Wf2rJTNUxTWGPh1nz21KkCDLhukUdfl02kbBJ3ijjrc4
bR+y/yf72qywrmw26ez786CPB7+HdH9sGzxPGW3jR1JAbWCUufGqC2CAMY1g2dTY+0VPgHettKn0
20mhLuBipjEYkgj02nkSKtjTJcl30bb5K/uz7brU1i1T/FIj5+U8+nYLtcMknJwLdVi/maE8mlZy
t7LOH3PVvF+s+M4Y1zLUR6fzMrV5L7uNAJXObzTYiJ34nBIKERa8iCwOBbxMrlW/dBSYzpqSBFmt
wElJBDRQiNrUK1kG0K/6zNa+3a1mJQH55uE8R4pXYmd0kua4LpBPs3yUnt4ogrQTwiTAZ+zGsLg9
UkSPZaf/Nguj9Wo3vicX9MGDLQPcMbReOjLhLzh6uML4zOo9JdJtKClSiIB3cWcp9ynvjoPlErn3
iqs/2sYy7AsVhGYqDT0oJUs5EYLLwO9XCo0urd635oqOBFlh7Yn61yWrokM2dT9qO/7qodkEshiP
rmCh1JtGbIqO6sMDQ+7U4muNizdoLfM1bfecL90rQA+scLRoeZoOK2eFRziQv6HXzkeyZ2NJV4Jp
aM+61j+v0DZnoiXR8Bnp4lfpuoU/ak0SxIl+hq5DLuXYlcltKRYUdYuT0gDk08IzExJD4yRdnBes
opdsrn7hqgQBr1ofilyPC0DPblhutJV08LhcEqV7Xylz8lVlK/WYqmfRTCNxY0xZyQ1Cd+FnLjzz
ov8YFyRP9COeYi7HghyaNXFYUuSSSsBm7f24tWkcWcE3yTWiVX2tz3aVIEUoH+rUxMTE9IHrs0/u
ZJaY+4gkvmcDbEM97bRTlEwk9vv6Nkt4SFsMJ0erogQLp7jn9svHktJ4CV6bDykBpaVn4q4dFywE
35LnqKeWysoNYV/gKdJCQjOHr7dk5EYNLmNuat2BbBeYeWMAvdKL27ibCgRNO6iU1tk7Cb50qxhu
1IFKhlaFKqlrwpP68jILijFAtl6iktdFixBHM7QXr0GGITbIhZnDAHEpeYM+fFdNlrxapXtWZ9Ar
LdyTRNpby5fhj26n+OqI3lQNn0Dw2l2fMfhcYs6hCWjXmAKm2aeNmjFRGnUHwpK43l6SJU93pmy+
sqT+6cmBP2osVUXC+bxT1zeIbK9mOpQk7PKJ5JCQH8rR6utD3kfjsVqw1+hxR9eaqb0T0Jypl8te
crf4zWxh8aXJmGt0+oO1rNoJjO7Ii+Ik5tA3F0VR95qr3VuSIXLNOicVqlH3Tg302OmAAqplmDqa
4g84yK7uur7PjId0UHjfQ5tgqajVe6tiLpFJDYyyOb7KZtLweeex7/T6JVpLOh5FfrCz7qbruG6G
t4KRWJAOirkD9kOli0nHFPyb1rOVmAI+SW6KgOBHxja24rx/rxcQujV5NqoK26OA4nevqh00uTZq
fXoziEuuTJW6PJlpPYkOA51F/lLli2/08htf1KYxMPWu7Y+5pAXbeOuXiYJO5oGBwD/Yowgfmvg+
NaoHCOTPtpZe+/QHslVAUrTby9QQYZx0vi7Bw1O7dr8sqHygz9e7qfZpz9G7jfsMDgpAAaOLp7qQ
IBjWZAiHtdhVhdD4WL/YejLpqeurNaQGcmhX+ZNyP1QKM1/FGRAytEOHR8afoSrwZLQvxeKuu4jg
giqW5sizsttranbuc3cNIt3kLnXHa2bXcahlkudgsd3IEw7SbCctfEBVLswAcfp1dltWz7h9i0NV
dvOJSafNXEaRHWmOJjnka5efIupRBsZUuho/k5QirVe84LF+xDz9WLrRr5bq4XHKDtFqfeS2e4Ra
WtzxbAghI/eBFtttMHSl8G0FC9Zt2hXcmM3y7TTFAMK2fC+W9Fc/0D61yMZltMYILE+cEVnE/VEz
crEaXdKUS+b7nsP6UWvwJBlM6menPdyV7Wjc04xgwe0Tk8YDTx2DJjdfQMimBzcubmFKVGDxdEoC
lOFJWMOF2s8cST1629omncq4zPWgnu0hXHUwsUUl9gUrwI7M0VFrxdOglGZQxDSp2VN1VKT9aBq0
Dbp5fZcvX0Oj2G+rQGPXhHLQUxxTic5BY02/jYzpra2vTRBFyYVJX7dz7OQBebi7kjgkdDfvRF91
QVNpCHVZMu4Ed5jfESwOyVGA8JTe2riUYPTd3qTNLMAosB+0iSjEzq0N/QYmtT/Pyfos+4UGiuzV
JrnlYbXsULVjuCvuzByY3R0g8Gk41hpwRHBze0CJ+jlr3dYvCauyiO4nScyBFLDjS228zBR03kwS
pRvEH1+tiYChg0U5U3lh3oxL9ZE2a3qTWDK6KZp+3+QTVPIF6TXN9DwoR+PIuv7lJuJjrJ1oX6pc
sVXsWGd3YNc0zc1XYethjkbkqfmp1rXfSrI6fqb0EbKafVzUuQatiFdvojLesdsiFCvMBs2gQEUd
xUiuNTsgc3I9rkbGjA49dTZ/ZzMPuNyyPoysOI461LAonWhMKHvMrkVF14FTX5qKhu+14ITcTL+X
VrvDXc8IFbGmsz9ImF1LRTmPcbPsuxEJLze4ZOGA7wtCZyeaAvsX17U/euhnbLiUmzRT1rvakQVc
drYVM9b7Jnu03PyXG6fkMDgmQ39InjsdKm/kqt8Nd88k9DFcmwdlCzYuTfXBSCh0S0JZuBsPzXy2
C/UBQOh0EBHgLCHid3c2Tm5XBFhanspiDQpgP0HXcUuSHSEiUzmWT7d9xcjpuILpCyq7xjM46i8x
RwDf0ZJ7xtPcSstbxkZlGfgymt+ONF47a0z8abRvVKgvvm1oXmlpd63a3iaO/pFN7nvr1E91+p27
4w+FlO+Da4CcXgyagNS03Wqwvlf64ZLW4NxY1V7VV+Zu7t4iC6epHgE7zfVKDTsZ/VbK7ksdh/c8
MWbvzzNiSYaTliHSD+DMCiHmMLJQ6Uf6nMx5uipAL8KpZdJMWedvo01u6Rz9idZbRZtuy2r8LJWW
+rhRcSBZZCrRdGahjKo595dTElTZS+ueE1k9D+C0e7MyfVEXX6TBFgf5tlgVDhrk2qjp81qLC6tH
3mGv5kLt8XQNIl8Uz1gYBOI9hAnF6qsj1dSEIau2P4s1v1Vh1AcIp4Fed/us6R4GjTIUSvwe2zTn
kta/V0kLmJhOrjU+q0v0Rt6ESWYkmKlrlNb0s7YTbDE86bjKPo9xkzjrTm3Qs0vTYUSmaOexNlk3
nf6axu6d5palJ0p8mmkh7pJoPcvZvsGr84nbN0xn9bEwp0+Maie5TinziRlmYMRhwxInDdu6Vy+5
ATIR8TddCrY4s5H5GFxtvxjZZ47Z+1DOu3F0oT87Fy0z7qwNPVPXPEa5B36zJ6Uji1aC3DLv8AkN
wQpwh4rNm9HNQLEX022saKwDjv0uFo49GX7WUE8FkS6cjbCyh81+xq+S+vNotnnYqy6mjXigdlnK
x2a1mpEPuOHmYXOZ9NVTX5B8WzmsPozmdHF7yCuz1bc0dAKM1ye+u0Hv/bQ3EhBr+cHqWa0LoEY5
Q6J6sTu0HJOQNyOdtCqZXGrVGLruFwlc41B9w9w8y06S+FCznyZXOSZN1r7k3vFMhyLnVipq0CXO
UTDrb4t+viwUznTVnOM1tzY0NiW1EDWxzzIEjfVzrW/IftU5Dfxsly028Put80Ss4TbTS5qSx7nj
hA4FmztzyoXfGbAxuO6btux3pWn/Luz2HMmcSri5yAK9UjCRNOuh43hgxOPjEreveZNcM9ZXQpnO
Lf3tb/ryZHYVk5ZiOOmSjZFaZ9/pGuZW9t1GUnidgPoyNCkkiHrYEz2jm2gcL65W9Cfi4XsCxsVN
Ybj+2BCr4G+f8FifSOtQI1BcKSxuvA4oJlu6DFjUun7W/AKNDrRlUh9j2mk4AU5nlsZQc1b+37kl
cJr3Q1gJ5zJWGuQprErDBt4Gg8TEyhEAhZkcLNO07Gw9u3Pm9XVwSLYVdL8Hk3xQ82a9K08WKpgL
ztiPgcOdKsgO44ItT2ohdEGGuCu9oQ71hqaUToB5/Y6GIE+vh8XHInVVIDmeQA2mnmmVAyH+gYAl
3ZQYUZhut+V3FoGc5Ss8WgZQrHy6UUT7LBhp5+6jwSSXbr8LNu8+KGPGHCk6QZ4gnko6WTvVPlFM
w1RguuOo/RDZ9rpLhQgLXWiPhtIw9NLjMZCb9pAyD3+oKn1+MFda7SQjRlkVe4K6s9fSqHV0KXjZ
DcWMs7mmu4U4a9CpsJ3S0mrOmt0DEXK73sffUR0aYN93MwHQvgOPiMX73BvKaaL5OyRYaAWpo2IE
EcldPm2iwsrMvQRX7qxGicOq0cMqwwBpMxJUEvvXlmDcZTPnLJCj876zosw31hHpchvl0JkCecZg
FIOXhRuC6iVnNL66gnUz14Zm52jdpVQpu0nG8gLSr9wz4pV+GeWUGSYNHaYOyziz2249wYruOPnq
+m2jyqeifqvdJLoHKUP3UJpNp7WcH80uuiLcUuxrLBCfUUKn2cEVpEv7wdDUG9XZVLahABYsLkyt
ZwjqcexXDHXHicM/K4rr24gc4drRsT3DkhsntsLNor1aM+vfzANoRBr0gXLe6REa9+BCSGoYaBl0
zJTgPEFXgyVMdYC/WRROEWIyXoINePtdqYymSiD4naHclBBal3n+siFt5Uo/ovNkTvBkLWoGkd0e
eBbSl+oQcOT2+W121k2XYjaQcLyZEGJroA6OKSuVoTH9Ah7tHx+62t6jSINvb6hQL/tsphmEYBT3
1pMeH6aa0XiRJCiz64khJ5NYTX/USxntUmyvzQiwrqwNVNa2eU4YL+67NoHs3ZSPtpLpPGWijw4x
fHJ056Sntt/26Tt35OoZkTUGxqRXaGREIFVFHpJUPHflNAWrKomwKMsTo/4zJxlW0wGlrGfjTaOJ
6/UNyD3TpmrCwl3hlQUfMYs921iEYrqATaoLYesYMiePwgHXlSbEKVexvKEaa8bvjDMSZXpcaRwt
RX5JgTp5q2R7xXGNx4lxLNS8OM0JEHjVWC/06SH2FfTOmFN7W1VKKJ3t2ev06j7C7gOntbjm3U+p
6YIhs8pklZewaIj16V0GRdSPJ9v2orX5ZXyZKldHkU0waKrTnC49b9dg+VXakV1EqeKast4TY+1O
Wpx/SL2ZPLsmm2ajzeC9wScrTcUfq3Y4jjMlNhTohjoXw002ZeMh2VCSfSJDpYG/azbRjWyjcj+Y
7Durmi7jtFT4rt9bl37MWsVRQogP9ntYVagCRRn5tnp1x4KZDIbjDTb9axxiNqYljVHzDACHZRZC
g/1UzkowxPJXWpSMMwF3eJyXXG43CTlfr37jGhLcwMZ9yUkoQCwD8lq6X5As8SUkFi2RDt1HRFB2
wG3DbH4gD/0WmxDoh2l5SQjT89/KpV48qegCoEt6NO2p3lGF+QwrgoLpxfwqVf2RUj1zM3L8FvW5
jhbgy/MFgDduSpxnPmyPQy9XGivZ5YWO4l5ba3kcCtoOFEWcDJU6lRrLh8/zV13GNlSbwg2mJD5x
914T+s9vhlr9dGgmU8ciDpSY92cJnlQum4wADn4NWZTCKA6C7eCY13zRjzAiNk11Ya/ax6gT+G83
THBbll+Yq12aj6LGI4tpUnTbG97a7apy28JCUy6s/jC39oXmgsBKB8a86KtVHfH4O+A6YIPd8Bih
mhjr0dLR4CabQBd028wTqNp7OlJUZAmuwUbRn1oRPepbVm/Nf4alZSlQ+DFQWZz4HpUyS5B3+sge
Jg210X6iEhA5uNzaY5M9XR6ffS12RCzf7EREB1XflT3n4yErEIanlYo8ASNmtUjCLV1EmMd5Nmno
8+MZq6ee6NfV4GuuXMW9lUv2OdmIrz3wjYM+Y2e2p+U9nxOMtGaHfFbeF2txP6MEebQx0qx+zS11
8usB54GTgPCM+K0Vyy+9Dhudxp3ReTKoPnbyRG6VfQhhN+ynyiHpNJVPbEWVqg6KY/RsnuKRPQDf
m8JJKccs7buDvXCfKIvvDOo7145gzBnFrDCocgfHyIsDdTlXPSeHprm5ZwhCrECM471WGYExLMce
wH7QxjxmcC5ySkKwqy2bbaCdYeawQTgJc72uCwXkfcvpsizokJm5WP0krh4kJUIhZRjZru9jvKIU
0lZWL4N1Kn4BaFt9MURQi20MJLX5UFriWefUFrLRQNdPRt+oXDuw4pNSb/tRy2FJX4AK6r3NFgaM
59RZnBLSaN8oCropRzx/YlaVCsywLI4Plbb4COY/i5ZfnVnewIzdl5JTyqDcG2udb76zx6GKwVob
Bp93m38t8Wkq07M4pKPGRgxLzZBkV0sMPygLtS80SPvN3DcPo37GdpCiwbPrWsm1hKOTceJhU+vy
kjx7GPIb5Cu6/LJqYg5SlMMJsidmZ938tnCuGUPP7xS25qcSLIawcUZpxrMdp18u3Z9ljgW3mQ+w
yebOrVHgXJQLlTNOUUe930VO6UWjP7KjQdQvfiyy325R/6TszPZdQmUvVYCd+eD00L7MBI9Nrc56
QCVVNtzLutP8hp6NVAP4LEcHYcCowJADXsiVhvOhek8BlyRqbtGt42Rr4EhYGcZKlzNGo73VATTn
GtCi5UHp0iSIpjrzhq0IoOWKXCa57+iyCCaGi8GI2ZShySE2JUk951wD6Iy5AnVXUc/ZurepsLyM
lJanQn2uRVsHZAoaysI1PPQ5ihthBhzCj7GJqKRArKVYk5LnKsvomxs+VuaEdL4Z8y4yw77Jghjf
s6ePXLp5Jg+q1d0bKccaXW8WiLEPyLbMFvJWhjNXk3RslqmOKx9iFf0OgyF9mY1PXeca2E6xNKGy
4zPk9bZzQSp1ye6XdRW0M1r3Wmr/dAN4MDrgWP6s96ybQ2OY5MEwQFtXBcJ+1HnDUohAZbSltdZD
ZKavlBRJf3bOUD+z89wtHOuG8bhYjX5w5vYhi8Hw92jsaQ2Kv1cBZtQtucUI3K7TFXWo4xr02dOP
Xd95LGTS584YdtQipswHXBIHlKPBdqdb25YlTHGc6KwRM+QkDzWLGdkM7q5s2+dCGwM3+xY5nnk5
GQ09nrLDPVuoTO3KEYoC70FOqeIz5mQKtES7OKqS44H5wod0s+VRZION/HOQWTGHFHeVfgGx0srZ
l3Td8mKo7i0XOVahjrXZwqFDMQ8TUoqePK2vcDhy4+ADp+hL2vqFx4PVwK5tNLaVJqtghD3cKzpW
fytSj6tj76QWDf4422ytTK7gsnTA8FhH4lJ3auL8sAtZ8MdBVoqGamE2SImK4uhjQFlnHGiW7Q8z
H3ijpCysjvSrtWh5SdmTwVEmSDkpGLQfhTDQU0Zau3xSb0ftBc5f7NNVDaI404I1ykbMgjIwWxPB
hQvBtqq3Yf4utGpHxVryWuXjHUTo3/Pcqa/4+gXsu/hlrdvK56wLbdyY9gVNIaci1x51t7vPqrfI
nJ8Ap7th0Vun0ZFAK1G/bXNS8I3ETzX2YDG2P2yFsTbbmP1MqpUNBmBUrpGqyiZU/nFB5JiMU8l3
g1G9tEJ7Sd7saT3lrqIc1AklYBB5tpvsdjioK+489vvHskEGUdzNidbmQcf5xa9S57kzjkY0Shym
uJqJPMi8tnnPxX7WpkesDkHl9vc9qiVZZ/QrVHzqSlpPW+t7q2PcoDPzw/eMMlkKPaCQbJcm+VMy
2/Q+sIVebDFBnNJRXh0uZk25MxtOxZ0q9/16FXPX7xwcmTdxixNWbdFfI5Fge0TuLLO7uOMg0Wl7
gyDIC1rSueeNU7tNtHUwDzToMmdSFuDJmf5L1ZbLUhdvltG/QgBj90qfBHZaBgPN1ljKJs+PCoBO
Ss3rzuex9VR2i6/bjg4aeOtNY3eJ7kTDG0poIZRF9TzleDqr8knQ+7Vv0/ZxihkQMQeDMmTJsBzd
p6KfiL5lw3mFgMk9x41ST6NfbT3LBgkJlSeIRgN0OM0jG9EUKH1ZCe5eNJsKr3Qnl/pdSd7dgpI6
WijfijzjvrWTjNaN6uK6sQA4yMtohL6yJYKGNyrJm9OsX/WArjXDjjIcFq1GeylhHwVOigl6eZtG
qk/1qftWlfgGiLa6W9mEeHVJxXc70BCoGwx+mIFQhBxvJ+t0YlusqxAOEOB3hqJjLHBWy1ep3zoM
0WPjaL8RO5uTu9xqGnpz1ZiXyFixvluGRyks3sheepMpjUtSvqVKcYoXYoMFuZm9XFEIpfGpQ02M
UvyMFtMeWKfTIS3cjhFqrPuUFx15UhsBNTjv8Hg+hWEHfT+8mggk6oDRsBVyX9On4NXa/AL7wF8a
lZMpFjNg2umZoiHwjhGDxO7VLFnFCnmhtIU5pg6TJk1RNyaqUQ5zj+ymjFyz46rjgWbKvLd0Bctl
PYYLHbe3Cx7m2JrqS17l7NQXCsV5yLO/VWycMFqlIU4ND63ungZpLVzoJhqYqB9M8pEHu84pBaXb
LoWb5nXxkB/c4YHCuhzHcDqBs1ceW1vxtaWfyG80xBBi00/mmNunnEXYLkzDRjnfakY5hJH65uaS
3JOSg3wi9eV3nfGe6xkdviMsMdPoOV9mOCEAldvUXXtAhOO9gWCSgPHcIvXeuBVtEumitL1h+k+0
RsnP6HYyjHDFTzYre1OmISEYTEyI+4RcnQBMaI5IS2go0vqdmbclPVswFyluP6HZDrtGkzCgBwgj
cWKmKHTqT4Jogol6giaaLvjJovZ9jq7dkr03k3Pu1f7BphQIGBTGk4mWPEoB6AkYK7hqFlhVIkGC
0xd6WTuFRrr21N7yr6sGOXYef60qf7Bm7zBCAQ80V1PD2KR5uq29JEEf1SxZhIkoWfjne4sw42m1
JNPxMn3nKjB8YU+NByQyMMgS7tfReXX4/HnLel/cxyi9HNmMm1iEqdndV3nySiNHMWAXT1LGoEr5
RHXDWxKRUmnAgEQBWAWWVj13mfYpPELT7Ri7qs8lg3V/WJ3pRk2u7lyp+3ypd5zF+7PrzOzr4l+S
CYiXwugIbGt5GBNjP0fifk55F3PIDORiuslL9iDHZn5I5ufU2VpUFlrBCx6/FLjqXVBzo4GuT24o
N4XZas8vg86Q3ZElm4SctsOM0B4BNIp0aV5JGnZ5YDepCDCSX2v13ResFdPAVZ867IxdjIwlOZFe
4Y+lNO/GCtgpuzRu2q56aqvBDa2ct9ul624w9egg2CH05BAqlIdwrjNnzxlCOygltqdJkS9VUuNa
nyJBD257XVMGtCpHOHdOo2PRcZpwSO71AHiOqWKGYun2i7s9/Vr1NZ41RHfL3aVZQfuBTuelI/F3
a5F2RzvdT5RtdEVyaqSFkp2ctG/YUQxDSmITdABmTBARltYlBlM03ylOfZ8PkpubGIngoLHrU4JN
9HBldcGNb8SfuYi5UxL7ZWXLa8h5JBZY1ewd6bRtCkMGWqp+1uq412ghOVDVdsIExYEeg0ZDNQ9u
5Wxnq5QH9zaKgw1VoSJp5XV6TwsOjow6ZcehTuNNiaRXx8xsDATGcfhWxzkKmnmLcK6mT29D7HF0
5PNcm5s4q1mGS0GBAsOuWrvrLcrAU0epg1pVT+KPw6nesFaLgwfB4TEs2o8yWU5Oxc4oFfNhHOoV
V0l9MxoZA4MZgTY2SUhVXE15zPSEigqfls2LYg3ynOcfS8aS0Y3t6reZre45NRCZVu8VM6PYEYFI
n2QSmBizj5hGOft0YTWPP4akAKQfiR4Cm97Ftjb+F3tnstw4lmbpVynrPcIwXEyLXjRJEJxFUXK5
SxuYfMJ4Mc9P3x/o2ZUeqswIq15XpIVnuNwlksDFHf7/nO8wHDs6XnFzVQTjnN3D1GFsKfPsnJG0
cmzicjemAxhBqj4GSpejgQ5tHJP9lBrtDiKSyd3un1yrx/EwSPVUgDjGkbAmzPlqITjzbCTyLg2l
bWO4P7Gfen2s/eAxXM3TSE8/TJXjEvLKwPV7gboSKcBr6LCEVjLDpBW+5JwyrEid1uqsc+05HUDW
/QaX2KIlzIqS22KVkfy3Hhi/QYoxOZtTSde38od4Yr/ZfMsY976YO7RUVhjtZvMJlUK2cfOc8ltF
7YIMUJQcb3YVaz4rkss5K6eiYoVvRltuWHYBCsKpqhx6zo1mvqqTO6ydqFM9MZvQV2c3eDTQfQw1
HuigNlYDPriNPrqfYgsBky6STen29B8xtwRAid2Zh46x98ltp3yT5iRCzUHNDtmyaWq5HN8cJ2fP
pspXrYne1FR+n4Oh2TX1o5Pnl3qQ7TpvMvb3jbGvouK5JugNA0HNPiuS5j5NqUuO2s98emjU3EL8
S7XV1lDZBtEU++mC/Bo0if2253VIC8S3V5Lbo7gIP9rigVpZs7I7193Yb4pBo3MSGIrUfnhm+36m
oWCsXtnECtR2mu+C0l1DQr5NI+EQVee7Eccah4InA44kdoWJN49TztGhgY0WhHijECBDvi8Rf3W4
nmoFj5mDDqqrA64P+8TZ7jU/3Q9Z/In1ftc2unFOAJivC6YFfJ8sBXmzU1pgD6PTg3QRmWc0xDu2
jf02DeW0kmhi1pX41icpLm4Zjeu02dPqfifwMj0QsfdqZJXcmHQY4zzdsRejGj7nL2WGPIBTgRdN
+IbBeX8ZKHKgiZbfwpYzago3ZZMP762tZSxUbDBUylKeRMIZNvuEjFW2BCT/DQv/pdHD9x2QqFfD
HoEeEJtDGZp2dt8SkqbUW1o1S4xV8q2I89ZnNG+wOYfeojVZAQvPt9jAh1VZsANyAa17XULXgWgq
mgMOUghgujSrCDUp056PRwc0yrN3jpp7M4mCXZ3FR4U0RlSkiJyMCXUD3QKqPXh+wgb2TKrSiUEZ
JpQO5HkRPLlp7NHpnjc0WImP5WXFkD2xk3PObuoZTmJs50k7sHt/JVo22QwmawrTSHfgoBh6SILU
/icp9vE6V9VHy6UkjFT3lZYnlJ4weTKwWappfYtrjG+FXX1uZivzqOjtRV2y9hM+KIZu1faxeGab
u0GA4ms2/kKaXSQkOfEZVrmx5fqctVCheLRsaoSDITFwiZaKnBpsQSV/xP307rokICOBWCt29dMt
SOUgMCpuFJvLoQa46NMvdqAgXUAzT9eL+fwHpdanegje0YSQZGM0PkpodHnT/BKPweSXWvwaqdrB
khKdk0TNZiu6F9lmsNUDjiqxiD7ZZfU+GiVwhLn+OhTxiyrizJduhPPYUB5m3a/y4VW35qMo5edu
qk7jWFANiCjUGOZ3+obo1Uu/tjW6uSqnzcyKOPk3LLSOZb44u6bpSBLO6otKWpyjyxeAquG24CDK
sNIOmq5rKzoX2zptW9+WlBQLpgIhY5yojUYKp0NWYtz6AyThTWGa3yYRnihhjjtJ5BB1x7jzBGtu
MwVfK+yzwIrcL2UO77dyZfYS5KQ8jgnOId1ejVPy2e3ZDHDQ64n3ddYDde41yQs0TBMkfQp/1hnv
bhMjLCuqNy3+Ogrm2yilCgemwMik4UVLaF1PVDdMN+VCst/K7ptPLcaO1VDInCwCy8e1wbPqYA6W
uvOpDeE8kXV0E7TumEtpeOCyrxvtpa13Rt74MgIJOeoca60aE7qeex3Eh3RStS2PcWJFe3tslymC
Y1CuB+sEj0dY0vmITU6gxpBIryK1HbfTtqvInIz01rcwXXaVXpOqDHchJSKFnI1jp0Vbs0wh6b/r
mClRJTGXDmP8PtmUdCtlpLOqx+hykNUEJsfIEi9dkrm5l/aLYDryKauZGF5GmzgFD/mQvklqlB9j
TG1eSQ69UT509A0dN4pOUoXNkkXxMdFqBxgugUq0yEp1iNaFhJRSlsGPeI4nT0X9iUM92c4l1V51
SLJNQAtm1cMWYGoi7sINsoe5ZNG3XFp2YcFJxO7Xia6yM20sWls5WgQYalWqnCmi9EctcyiKO3Td
Y3qjyLpm1ie2fUiMKW7kBz3MvhH8iaOumZcaWLAPcipwkDLfR0CqVo+XOQzDV9VoNVyXFanyVhzu
MnPkjDGT/D2oxDYKDhpgP02NYZRTxXZt5vuAYqCo4lutRrueHQNaWoVuUme9T0b3gq7vaAzPRq0n
J8cc0EYKxO5WIvHEbJ28kyg3aot8DO0AJiTCJZ1IpgrKTQVx3zRh5GcVNT1pjEQpDoFxYI5Gf2Uo
9Ym7yaesSXi8h94xbe+DOe49EtDTLcJLJicRPhWAG9fgw5Gt9O5DXaFUrlSiYbKGPdhAlQaNV3Ck
Wf5zhsdjWXgm3Gp8GLEQPWSCUCoF2ZlHu57Y8iV0LC/a5Fjj6tUjH/qx/tieQ9lpFzv+mc1mcRns
dmP2JBAXoGSTsVumwA5BQKzDTiNFKXLNVZvp8lwb5XMVL9ZxmLv+nSkYp6353NW656YHbvNnc2Zh
CjGqtroBU5ok+LyLivP9797faUBD86hH6Jh6QR8t5slAsLQKO7indEWgNrAGbJDMrbVuREsRoRho
h7PeoAivxnHY9254ixh7J2fsfNnYyl5pZ1qBE7GdI/nDaLbVoxsdsrxrb2rPSF7sWDbShnUFr/1Q
hvio26jZ19r0HTOpe1AGTk7Czr06RxgFatPeDiQ9eHhEEZvp4ed7CG5MSq13jzuRKVUtNMlsyie7
OcmwAi/HBp6VGOF5fi7CZ75L+BGCR/Y4yfxUy/z8JcWkcvlFk2szuWrbOFkkYXzskHIrGDeE4cmj
msU32cWjT62TRiW1R6R7bGUaGYgT2jaYn7QIiml0NgWSz01CkXSTRt1Va7VPriU+2YnMfGU8GuNo
nacgKj2Q3bXXaPVMikuTb8deVhv69/q67L9oPDjwGGpz2wzJN3gEpzvWEN7Bm8L564gzYq/K5Oke
ACfBLzzGEqZH1WbXcol0Ku22PKQBmSkwOi4YqNxDIUrhh2q4d40m21d54NL8FHuzKsUlGIlRUzoC
GxGXEiY5eLmKZ+JXtp5AocFfP+eZs3HbJl259Rx+UVEXaUaySYiPvJS6dipyPrZVm/leOgORReR0
551WbULhJr6OuI78MhV1buH6uQp5WUOkAYuU1+1n9EMkoUQTrbSsHTbwHnICdzsXQ239PlL4H1yK
frXK/WDD04pm3t/jT/qm3bAeGReNOD8zVq2DYsaLXjFrt+pIPX2JMh+HDMh/BPpRIi5ZxUaQABQO
GkTElIM5UIY4mjnyFa3xY656+YtLbDaQxSaTllqri301dohRFMMivxEiaW2i440zepwV02fTdwWC
dUTAPL4c/UzvDiO9Z3HCySEA0CyNLQkhb3dPF8wYKMhJeGhmVphEBCG40NRHYhfvKyPB5gB5jTDx
rtwn6pX5ElEM8HrGFdZsoga+3X/wWFM8Kaxi9AutHL0WC9sKvOLkxzmLZDtk31KLreSUsESSbaSy
UxnAvRA7ygYmgGlojLsM4+UKSFJBSxU+C+fxTpmtUxGTshPTfSTPnvaNoL5dWv3omaV2KMwiOd+R
kNBG0MhNKVOJKZ19OEKn7+WtT9g3V/E71sX0ZgJ+hmjZ+NAI4WtW9Xhdcs1YytH8ivrmFnT77xbG
gNYyhchwV9fMx04rt+PyrAcN8H35UFDS96axqCCKJAS5k8Kisg6vTaPqj9IVJErV7gkolrnT0CeT
BaD4yj1oKh6nU2ANJPjEdDCz9GbB0F6b0aguYqEJBE6vXQT10SIkRocAIh87ibhQ6vW0zLIfGceH
cKniTT0SqzExeU9V8n1ObQ22L6NrdhuxivrA2igljEw7c9/bbLhK2CiXUAspkhGJgnfI2N4HYzUK
hNGR7n1XGHTHriv8qZg5OY/uzRwo6Njxyz00kvj2aKUUFWts1l3txtRPom7pFSONUcgkQKg3mIds
qI5xQvsRUVqzFi4jJGiUYVcnkcqxaHyIDVQWrSPF1qmmZ2NqvhZpzgkweE3pSv8yxP2PYfvvDNuY
Tv+9Yfupjv/j9J6nf3Zs8y0/cAb87//laH84dz/2giX5ZdW23T8sTI0O0T3mLxf3f1q13T8cAxe2
SsyMZTtozP5p1Tb/gNhoUloDtb9A993/llX7I+maOAr6hJaq6qqA6Q2s68/WRqZGExW/MnpuoR4b
PHM7vY/EvjHRunYUdygnpMuRJXp2AmrLrJQb5Alinae95aWKu02r1PXHJv2JpYlNQPlQFdHr8vuu
qPV1Hen1oeGgqivl9bfL+y9srOKDJ3h565pBJB2GdTy6ZE39+a2nFjtfCnijJ91eX08hvOi+e8Dn
ka+MqqKfKEOeWZPG/tyQrF5RVkMh/1KaNdteYuH8Qc+eaypyvu5ydrDoQ+zUkkWr7PhaEPwoo368
xkqc+8OMB2v5/HpX0TlN2xXt2GpTAOGgXW3KtcPBkCb+sLhXdMS2aVFurczmkj4FMxocabb6ZpAl
4kZlfJMyfNJbKGndUlFfrvdCNMrlcNUai6ND8vcw/w+gxF8XC8+virvVRVe5WFx/M1A3TT67id6N
XtOhGepT+wlCVLIf6vZ5sNQRmf1wVOAG/NpYlm58GejqAMrnrcBYQRxyv6SR/YnEuJ/uSCbvfYEy
J/6C1io/C+cVs7TYIe35Rp3WWvdSMzdUSv4uCOqOrv7NFnz/KC5vhX+0f2GjTxM6NUprDF6S4PKf
7YNdm+2tV6Xrz1LhRulU+WVXhKDrkh0bNtvPS9k/1uD3FlM1xBvPUvJ0g+DP2tSVIjiP5AipSsoo
S2ZHlOzLbNJ3SEIR0GRbNeJ0rSlpuB0b1+ttuz/SmYz+jqf5L26RgdoWq/vCnuc//3yL9LRxrLbG
/mqVJFNzfqCwB9SJURexD9Ew0tLm009aNaUnBRYUcMMSI5Sl7mqhTvQn2dm1fUI+gdP/DboAqeHy
6n+66tR34cUKpiwmLN398LQRlj02FssyoMnJ2pqyO6AEmvZx7uAftvyGVMOX0Z53Di3RTdIkb1EK
eoe9V7UPjUz7ygk03RHvcxYRFVU7z1y/rtF0ctA758I9sG1oHprEPJJf7jxYHX1vLTZf6qbFhlR2
M3HI0U0mPc/VEB5kcC3DsL90pXEyxdA8ZrABTT18MEzF3rDHKTatDeEOYZe7jRy0TvbwuZTDV7Jc
kM3WCVviItB3jcl2adAmGJtDXKwIFYsvBmebVV7LH9JE1qcZ/QyIqId7Vbm0lGju2PjgCmSYmvza
x2zIsszVDrP2s+5s2Aj2BPC9ntZsRRuqYTHE5NGh/W8IToRkrW7ZdRhrMUqkKWXrSTwBlNU5aFlZ
Oe2sRStRKfOSfhN+DTsW8ZrXLSQE8zpU9oTRyk2LvmM9j7k3V1V57bTunVLDtcmUGHqZ/EFmk+Lb
sSO3PfIHkFZIenJ5zkeyoS0XAcJyXOvDqKIqH3wJO03fhYp8iqp52o2Cg2Nnm0wI+pYFiHA+1zgC
g3QfDLf/dQPQAD/palN6Q3MzlZpVATPF4PBeEziQNOhoBSg9UyNDKTrwQxRY0eQ+LqceDuLOhrLp
KbbaW+EUwm8nRfjpDBh0DPyoc4LdDMF/W9XI19KyQTQkFHXnUn/cIp6pV4GBcVgrhxv1Lm8i5uqU
4Lg94ClGUDWG9XKwGsy6v8hWA1K3jJ+wugzhF7wi8aPGEZEdWHAc9/dHizkP611byo1ESj7OAQVR
c3C90aWjF4hn8rTZpfc9rf6Kn6yP1yHuXPRii/GlZIJoh1H6kdG9ZrF8t3KzWM85oTv366JU5/vf
Xk5nnSUSDI8hPMOY+LdyGNcYs4LHtKx9nfRisL4Yx+/vyY47rl8XsqC05a4paz5GbSmbeFLmo4Kt
M5MT6illVrzatn/opZwxChGiTUfNV5Ahf20MbWdmVYEAva4PNnXfF5KB2s2kj/1Rcb8FdTEc0opz
lSHRDWnzMJysEQ+YGyatT7xz/dSY6k+R+rbC4WDqMI8Eki2uaDtk/pBisaDBVbRAHkoEkxmhHQ1R
ts2mJFHyLEu0GlNGmkdPD50Dm3LuygZLf41PMy7bxocwWWyHPk38tEeXnwoBiRN7/KlyFAgmkl76
VFgnbux41WX4VkptPmrUyJC2TO9CChp0Rfo8hfHrVIdir3RcszlMO3x6LS4g0VFVqyTdAFxlSV4N
WKaQniQRldXc7D+PiTJsHa42zAYnf5jH74KcsdYx9D0UJUoJyfTtPl75cc+uIBPyfmfQADL/LOMY
hQQ1ALWH09W666BgbBR81ap4KrSCtoEzltvO6yMgCQUQAgrky0CcadKrdfMcJ7zpEAoacV/L/xcP
4Dxh59XUNfCGMe+rU3jFjUDu7poFPdj3rXxEtTD7RV0+q2S9HNuR475ad6ciiI5zWT/j1iz9oc+7
dRJifr6/4znsYGAWAMUAFxy6oWkPQ1S8iM6tHmK3fNAiBHYWPn2kOuMnsr+is2VfM0YSGD33G+/M
WltmoW3GboBsP+Zib+tDhQRMPpVseLZajV7XVJP+SGtlLbnN58jqtniDS59fUA2jUp0ojglnaLe9
5IgHmOzTQAnCqAb9DczjNoVRQES7buxRfrzhvo1Ymwd2W0NZbodlYU+GyR9kpRzu1z2rrMaLXfiL
JSLRRB2nwx0Rgn643IZKbK670Drfb0FJnO5WlcGl7apyO7oxjUmtSba0V2zaZYglggvmSUgeifs5
DQptRyd14SAgeST1p/ZHE7mc1X2hmHNHjT4qJY17fXAhXQLzv19kJzK+BVUTcbfYC2bI0pFkRfaJ
VRS1BccCat8hW1C73xM0al/1RrslkrwLh6gTH5HAOmSrvwrHor0UBRyzucNdHpqiPE9JTAq4Mo6b
EsgOogySJXOqoztRYCFX4rD2iKeXcxduAyIsdjPZVBsNWTn6zvESjvnXNiOLsdNl/h7E301NQ+md
a2jw5qRd2zVQyybN1G3QzemNTt8D6vj4C6aMfWdhvEqaUNlCYZsvuqRGnJBZh2xjwvzQs7OtkGWp
9l6DCXOjmt0DM5tpvyz1KERRt6y1y4NZ9bdUiXbUV8QDXm+k+7qs/MxtIlp05oiQqfruGAxjezYm
gFDw91Cl3x8yenlUcpBWveT6cLaTFKhEWj8TfbxMQMSLdchJNtrAb2f6tydj6j9HZmy9pnF0BiBI
N64iykvSoMMO7yu6NX5uwFIa2Tw8D1RP0LFV70Aa4xfuo+GVRfwcOnnsm8E0PDREOq7HenYuICzU
dWa96ZOSfIMKXCHfpzc1zA0I8JLZx6wSv6u5XjbK163Ritd4pMeYSHlOKryLXS+fkfVrO70Oct8J
3Xd9TskrrmIMC6rlvpDVlo08+zIN0xfLhMQwF/Jc4lA86jmFdb0kJ00rWz/K89R3WSE2DRMcRxVx
Em3p+k0NEK/LGWUyxkDmMIY7aQaPYY+wTzZ1ueU223uKLxqPe10cI9bfFsAHnnjT7wBnXNqq6kE7
tTyf1nro6TYp82tIT/gYoBhhduVD0vzjqKiPw9qSVr0Vor92WXeIDbSpqTzdn9VR797bJIW6gZF6
17cJE5yyoSAx78cYWEU8oyEj9ZzpsM4f4Wdi+kacy6B3Hlm4tgWxP0TVlQGoUvtIpZbjqJ0/TEnP
TEW6M9FPVLHLWLli86U5j0SduavcZnpZUowtX+5FQ9fsznUI5bzlLCKUyCW/zX6rDIuMjzS6DEqQ
b0Koxq0YjL1S0HRRkuZw32whrrkVdZHvq07QTRkrVOn9tBcR61RrP+Y07PcmV5Mz5bInTwvPTI0O
u3TzVXGLU4nJHYNdvrKMGm0CJU6LmB97fiTgBeaCUtUoTbC8gjfbDsztjznRVh700p/FVC0E4OgY
lua24+F9KoiLdLosh8/V55v7/GZOKprXqbTPeIJfrRyaKljqaOu2Wv7oVPVDvvzwZCot7qhWXRSL
V6XyDfWhcD6ZSaFvUtMJ1nmQC1zZU//QNbMftCUqdPaCfqDVD1ZPu7rAdLeuBhuXRqtDIWxQ0TnU
570ikmJlaDRC2e/mWm0eKVAeLFzsu6yniAY8oL1liVlvFHLfSzgehl1dQ6NagOTozKA+101/zYjs
BkgevHSIZx/SVhym1rqEKhUDGKLAislGWppR9JGn5jvbDyDRM3PLrFWf56nQntOi/UGf6VaboziQ
to3/HpG/X7oqM6/2mmnCoDXosD3RCXHjEQo81TH3bqOFm9DqGTY6CfVt3CmPRQz+R4QvdH6ZQkT3
RRWoukrVUcA3KCcjNZEfm0qIrUvANCrK3KedjRmlKMDyTJwhlpUl0PoJxkcwbqNRqCSahzHJNvMZ
OX72CUaQEpLsXqnhedTpbWNksHZiVjCoN6aFypBvzgKo7dSP+wSLOw0h8tLOTQl4NxfmKsG6BaRF
sMOMaFD32r7Kag1nI5+TcgS5Yyr2RYjgJqfZ+0MQxha1Vofqdb+cImjhQkOKY7hKdRc+WG6+F0Fa
PyHJ2uUzGJ6wxOClGimNztyQntbqvS8c5TFv2uoonK9FL3d9UTRPRhucp1SV11Y/E25GmNhy9hHk
earukBxMkcGttoyDBd3IszHAx3oWX8Yh3DTOQPDxQLE5LS+4OQW4dMehHvvc1o30nWVR7lPzE6xf
Z4cuITvoxTa2jIzSuVXuI03ecJN9Vpvm0zhWySWAG15m8Q/2C6any/45zgL1Uc7xl3qOkM6m2Vmr
wOoHBGLi3OdHmOiRV24Rz8cQGC8GR9PY2RlRBokVfKNNYeOna4ijdezT4P4ER6Ct62LMtkVnOPss
T19noXYH2YKbxRHqt2ONHGVIiNRath/3I2Th2HjZEhX4EeaStAAtgqvNOfNs+Z11KEIr/wJ51UC+
DP9fnRGfaG75tcdbEKiOsQqSwHrCmvoYkqXu4foqtj3axFMHq2odq99qTYyvPakCqzrXxkVOMm1h
OyoeU8m4piFto8SLKDapbHqGYixR/tLshlP7dq/jxInwZuE0Z4wtXhORP9B3zFdRy05F042Txgp5
uhdFmpAjj0ZXF2qIc9IYxCw5FbM2TdLZyXf56LxWHZyKBqtkEE84gSuh7lKjGdY17eAth1Gd0nTP
c2FZ26LNRz9pXTpt4mbK3H7oiAUdk3RD5BMY9Ar3dVChK4tSgLid4DkgPJmYhR4XTqUZyGXTWMvZ
wgQMt9Z41Keq3ok6zddlAN8Exc51Ik9K5LPYOCkOHSeW8dq6n+txrDkZ4hh6Ptah4VjJQilsjfZD
8Ji1pJxpc4z9bmRXPwzuVujUKAaTjqvmZOVBr6JXfti2oLy01Uf2HGbLFgrI+XVS2Ke6I1t6K0Kd
LejuzGqzc5Q229hC1+CwsZstEvxjQ1hg0Quq8jVY/n7Wavu8LTsvncNrK8G5pCortOm0T7RIrg5a
d9Q4nDf0YCi3ahveArjEyBqxhY9Wp64KM/l03+ja6atewnL/tSEtssobwkdgu6V37x62FrvHYKaZ
TJ+E/Rn1HNTjzOjs610IKsnPUQmO99MqxvTPFuXJB+aRF5kSfHHf++ag3lcMvAKWcAB1GI7zRklU
80nNaW42aToDV5reVdtFGz7nZMAgfMeqdCrVDuVu1G5l2xd7qj9yZQgYBHx+bdfCBNVC+tfI6r6W
vQu0Rs2g9Tr9kY+DcDis7WMf9T8Awdz370jyM8B5cIR2Q5QYSCHdb6Oe5H7VPSlTVG0IK68A3aBx
+TWPWsvaD/gtf1Ka2jo2VdldINCrvmybbZzVn+cuHW82sOpbKgEBEW/mrMtGOeqtxd7fqNuIvgsH
pCxyO9zo+MUR/E8Xi6YSp4PFyjOGydUoNOlryF9Wet7RI8bq6sXDlJ7D5ZeGNAdUykL1ushMjkMj
YAPe9bHwk9haJXjT1TEs17PeKOu0NtRTFEbayWbVT0nnOkvKAFcVlEwEkM0nYbWC3lEFFwfy+yVK
MCwOnCDRfS3UJnVqcXfrhFEEFlZb7KG4MSrafpaxH8mzPbbN7BWN7hByRz7z/Qb1AjVAE5gZERx2
7FmFde2b+cfQZcGVrQXMNT1EcVlJ/JgduRa22Z6GYRsoUXxBOMeJR59hc1Qy3t6f3dzKE0+xGzBn
1OJHSHXr9T4dnYdgZDEPnB/UEn8aOt/YUG9fFWVUbVXhUkmHFXH/aGK4BqEpf2aGsSsRj1/VLKQG
48YWrKpHTfRYoUe3Ia8EhfxaqlR3c6D3145q7yKOz07JuK7CtieelQlsRP6KugN/ZqnZGBqIVDIJ
Grk6BQAtzpebKj87KJAvCuE2j9TgI2KdzUs68O6mplTX40CBNVT0K72UcX1f8PPJ7Ha47A9UcBSm
ginf3y+mQBnhh1P2o5iHY9bZGnZGVKiV9oyahW66idwNi/SOLWewTcD6racUgKkJlfM1sy7DqObn
NKpvRY+cJyP+jqV4QrRhthrGCB6nUSPexHCq8WQo/eOvhSfoDlHMvj9bqpslYJRK9sOO+YLu7wI/
QID0E6g/xDulfDRLM99A5rd2YYOIqZCjxRG//ZHgYtsmAYpegvDSwySydWxqEYUpehsNBYgN7mR3
rdAB56NcmOJpGYyi84G04dgstySy7hMtnz5TgzR7tV0vO5ytOeoXsDjlMXQIphjTLto1VSP8atFT
NKURbspw7pFp0qXW7df7OZ1Dy1Wvk+/qQMEYyl/gEZIUrAkHwTO8FJGjmFpijQZi1QV2/UCV5Rgm
0P6QxcSXNLAJzHGijQo2A216H8BHgEKGGDVkC4lMzKVOcG9J/U9n9G86o5pKN+Dft0Z3RR7+x3H5
5en/3H4HWt+/71d/VNPEH0LoBiUR1aK3qdOI/H95dQbdUDqTQmUyM2hN/GebVNf/WDqhJFiatunq
9gJm/UdeHX/EHL/0Nm1b0wWxrf8dovWHJC5H6ALxl2o6Alwm0XkfALD5FE9tFEBgI0sL0xPTS/41
DRdS/FetuSnAqH67Pv+it/mhtflfXu9DswX9gdCKciC5BTwb72oXImLUQsuPOVayUfz/eDVL04En
uUt38EMPeFYTDTZapx7VqIcSUTAZU4IC6yAE0IpJ/5sP53zkYN+vJjkdHLjBOqv3II/fe5EcKXsa
ourRwDFfw3y05M9Y9RPMSImIUbtBPAiyzQQztpI1QWYo6JU3iiK7tBOL93JtTAZxRaByUd8rcw7N
wNiYEaEw1alo3kqWv+V3pnkKupOm3lJ26AD6Y1Q/y78qJX+KhKQrtLD85i0o3SOpeWsQh0QZVHrg
BbhwlqSxAexJOLBnIs6hVDwTNg+WrZVFARvhDIiJLjvNvE2wpVjFbvXMtyzQnnRl42NIck4Oy5f4
Kdn0trykgndyyN/S1Fx+iE26GDkioXHT1JZ0lje9uP8RyzDTL1gV3uxf3+qP3OmPl/4DdzqxzIkk
12Ug85quhXn5q2YxnN3b4CBKpkHU46j969dER/3n3uGv4WwLVwjLoWvvfHhVl2bfUFK3OGrU5on2
XiWasSnLfN3TGuczNxxuu/61V6sfjdJC/juFAS64iDor/aPFYcH9SCruAywZwU1QM+4/d9hNLwla
3Kw6YVXyJ9LrFuqZocqNE+brNqTYXmlr0hM3Acva8uDmseKNgQ53jvN5RMOU7m8eCBSyEMOnWwJK
dPlPkW/p6FOFN1eUEtZxpHgxqaY4kL1lZC3fCep8m5CFFLlEhLAxo9WwTqd4VWjqERv7ysIXtXxv
pjQ+BkbGEZosuvsBwyAVb6OabcBs+ileAxG/EUy26lvcRKBheB9p9kbha0XHbZ4k9JaYVZ0OYccQ
7wAMtJL6L3Y/DR4XoSn3R4Lfz6niFXWyErXYLBci0N+WcWp0vLthWkV+eA27aMtoVtXbcj0HvJnK
yaLfEDAw//q2/5fE+F9j7Z93fZnkfnvMJ/xsQQFP4kh4zn75fFZZkQmIWpm72RG4i3BwvYwC3qaz
cHCWfF+eUJ63Gv4VTwWmoU3FwbxTS+K/5WddRzCmocTWuf0ZATwAXQHKLlc/xMrWOgpYpUU5aFKe
Wh602vvrz/SvH59/fqQPM2VYA6mJQ1U9QtjaOCOVZEigpSrWCfNyQ1G2pmqUBf+Iv/232UYfeu//
eH5YBBFu6IYtPrwszFcsY51Qj9ReFtMlWaAuCD3h//Wnuytmfuvx318H7YHGKqs5Nt3ZP9+xSleC
jmRICr4cnJdndblrxXTD7NHR3VKGN0h5nqm4nipPmAb4CtN1Va9uinMrS3/umBstk5w2wE4NBSmX
7aoQ5N8R2khBzOWhjHn0udMWVIsBpEvYwd5VvgJrYApdHg0VtizRapvcQPfMS5h9BnGXZwPVaP/W
0O/46w9tfIS7E2Bq8lFVEqPIttU+rn5p60ZTLfXxiGJ8GYoVAVLUDJfHb5Qm3RHrfhlihL7WsTd4
97wdPn8CRmJZDGzJh6rflmVgmehbnsdlGpDTm12nO8SSG4NHU+lOuULezkKxIT2vSPK/mWU/Ds37
x3AQhmoqkBnLWcbQb09brtSay9M2HlNcxxFwJM7+K1YouL+g8Sh0fBXT3+wbtI/blPtrYvjVddrv
OoWMD6+JjJVnbhqPOceBOOZIEBJ8pbNsJ9dB2VWYl+kkrpZn3ORPKtZClYUO9GkJNMxys91yd//6
fpKAwqv+PoqXd0VQhMn/DIDkH+MNkOtXkG7U4TgrOJhJNQIduYHkh7ep9iaG6PK1ZW1eVqJKE+A/
sg2ZJRuV/KEZEzFguPUyfyzz82p5h0MOSJG59j6vMgIoG24IaQKFAteUyaxAb50ZLCA183Mt7z9I
zv+XsjNrjhtLsvRfGZt3lGFfzLr7gbGSIVJUSKlU8SVMVKUQASCw779+voPMGpOYbKq7rbPELbDc
69e3436c44E8O9A+n9K7lhQepQ+3SVru23inqwXkoz0Xc0RBu243Utot/0eaHa0GfwqTUfKVD+Ov
jEUHw0XePKXxu5bcjdS+f2VWG+/hogZr48mCzYoufRkMPfhkVUddukDs9KbnpJNQToYH1WzOHaF+
GZ/01xHHjaqBbUwuQF5VvQ4mKNlBm/KRh0dj01ax0m6OiG/u7uo+XZ/gI6kjrOW53iRkz33oss+o
bhrd9he32nQ+aBj2CkcDLnaa7Hgq4vXz5W7CvuqhBubd63bZ9UpLKGTGo3MoiuDBseBNDD965F0T
FnXZsRavjT4O2XxgKNoE7K12SnbWHt3/v2z+FRPdr0QsK/XV1O9O8f18gbVqJDdK7p+q9zXeLR1K
dw0ZxSalVTS6QnJobR0KMfqax2H6gcFoLGXUK6rXSmA9GkR/DxL+bd4F7BilNyujh3/aOE48hWQH
3aTFaorvFRWCAc+7uLK4qFO0RAy4WYtHK/elzatNjY93mm4ThlxWHs6u+aQNksZJc0Yn8vIeemb2
jw6kmw50lrAibajYwBVuFwmOCoTLgY2B4nZqgnoDueueuM4lzvYGka6cE7nC8QCFPhVNoZrJyWDU
cF4CRPSQFgEuryL4menqh8rq/bUwbjyEKcFRauk2xwVi3itLgLaKx4zpUZt2eJi+n4NyN5r1kSay
VTMD4YOMwifI0ULAvMZZ0znGaa828ri84KhtO0ewebHycPJzPQdim6ecXkDc9XC6q4N6dW7p66Co
PSwgzfCP5yRfUyAOPRWkXIjvqY63kq808WEIRBRYR51NbRWzeulRqnd4NWeaZs+msWkGDlc2rqj+
hOkAOg1rq3iCE7vTVaMQU5aD0ORiNEBLdTeh667x4WXyJmobOMpjgE9BMBLQytngkWgxKbDcuhyd
y/jn0dfryAqGNtLiV0fXdO5nh1TOYEJ96vMspz3z99bVwDXiDMFn5AxeZW/Nq1upTCDJD/L3FdJI
C4Rske88eN0f/cTgQptT2jrMR19skxy9qYxv9SopXU52RbImYvORW3k9Y+ozIgUCRmh7pOUuwGXw
hHbtE+xPmyKgYAiJ5idyvWTSg+CeoXfSRlIkBjxt7eN02cJC8FmOqZzN/lzJyTpV51s9o/RagLcm
CZUO1GcXq8jC4ITfcC+bmEbLKPFYTqjZ7vS9rCURGr6CNrLjeQc8XsiR7iRkWoyBe9FxvSnQFhIW
pz7tu4aKKdg8TM66HAwIL611fOFkwTlff9c5kuMM4SCka+Y7uqNWQ/pE9++xGLwHarneQ0K2jhhy
M6EN7cZ7cBp7q6ixDNAwuCPaJ6kv2QSdeJnvuSQv+tczJzCtQ6LIMXNpviBEMtlrtKE9u/d1aGwo
QlkeKKNIA2q+uLZ+x8Xufam4ZK8d1ye9zF2XcDYNJv0Np2FtKO6yxo9T0eyg6lmbQ/DexVP2knrX
QKlRQZcCacnm4jFPxrfoiiuPYR28L8VZS9+21iP0Zgq+7N/6+XjKvYcEojzDJF7A1/J4Ifld8keC
GcaLwL1pcbpNxrpyYKEjXOc9qWI6gYoOPIUVBJflQoutoJka/su1zYYnHc3HXUZdOANBKGQcCCwM
+wkmfS6jDVKQo8D5NPMBJDiKYbQzbAwPL14gWWw2zrzU0dDh47O6E//6tQWZuUe/GlRVp99TNoLO
1uXZdRUXDgANaFWop//EUQYf/2LKSue3tj3TThHtFb/bZr2Z8Yi7CHvoQOJObCefa0xPG6P27rwT
qhqNJ6kq8VbPDBnDcuWYvJleVr/bneS4neudjGLOKclM7CaFzXgrO9mZAoXVUwznA5+OuMeTC03F
g+4tSihFeoohtcwl/oROzZVCBocwrG6rjaxMWmKxiEcuADO5ihxmrHoCYQmzXSCEp5mt2ZEY8HYB
w7flQ1hd8RmDBWcC8Le17VwLvt532eTQVlkCj13X2umu5CR2zLfy4q20hxZ3cTd5XfgGoKFjA7Xw
GO63/awl6HjpZsFbFdqBT1qO3rKfnb/r0AdD1zkDVRBodxPnhCNi2ncu1IK9AsxyqjfS0lKlikZz
+pGylP5RThIEExhn/Vb6I2IagRE+xdTVK8AoaC9ER2fukxxqfFgtsHwwile2Y3u0g0aRsaUhIBxH
KSoo4z3rRruq40HR543+SHKkFZH9mRH4uel+sQqWMn9vrILzImTq3CxwrldvOEiF041DqNSe8YzM
ZypvVinIez3SOk7WsKEDN7Q3jvGrR3iZXYlM16UW3iWFatmq8P95I6BgYKrLKcTzx9pKn0kWz0Qn
sk1aHA8ARkLRgZK+LQSW/bfX596RFTLYLvThln4hBPEJhvQppOFR8bxcYfVIxnQkY2OY20TZ1RMU
PisdZoPpQwN7//YTuK89QUReSTEIoav3IrcEi20Nb2g3HZqQ9cadjNLinXM+mOHXJSI5H8jQuudD
QjiE5eFQrBS4ywjhxQVlt/bghifSvAkYjtpCcj4+B81zWz9bMyRF1nPLHKwLU0H5CR0U2Bqqb0hK
no5ldMevC3xcyCh60mcXBHLAak0T3ti3t9/zZQaaTfZM2ws9E7J2x38ZarXhZLVpCtOATeF/71JS
d2WOEUkHRt1nRHzU4P1iZf8eRnFHl3J/jnf0Z0L+x4CS3P21pW+IstvRU1GkVi9gAQzwt7ffLXhl
Dz2GjHo0QzFnjQzEzxLsOBeTVtZhOnSsdR49GwF5Pop1nOaW5n+INXztCjD4Teh4AEDxlpZNDCrM
kSd331feCjKeG+XKKStbnU06YK9MBqOl1es8iG17QF1vTwX+zsZch075qFmSDcbV0i12WkBf7Evk
vpVa0fedQc2vn0NkdPQbqu1Y55mbZtfsEWI3+xaelJVEY6AU3+loJ7XRUXztI1EwSuHWeBQJ3ycJ
leX8anlIZQpIFDlMLdR+odkIywteK4UPC06fdcNgl2vv3dJZehv3SOzbC/2yiQPl4NJgwq5yZFEU
Lxc6tE7FGPfjeBgvwM7yB5dFGr1d6T/n0MwQu+gcaQlz6jYqg8IV37gzi3gbO/VHeDRvggrvrvzW
8CuOmYCJ5mowXzx7rAz7w5l2dm0U+5UODAUJfeaHFRZU+CfwTxwg/zZDTRXOc4/CVp8kJK3rNieV
BmHmpb8bSoByLoiu2zWVR3+LhW9MDT57cblQcaUZT5fgoTkHD+fY/UCJCw5OFe76LPzFmft7SsX1
bBdoCb1GFLCI7Q8pld48ORS9ZdMhO1E0zZtbz9X05Xr5LNkwOo9CxF8BP6/YE92T7QlJlAXeMlr1
h3tOQNxZEF6ng5Jdcm0xnPJNob1UMKjcUwrYoVAihko8LujfbX6FEjivHUhbeoZsvcvhf3EgmbQ3
+AxumIjHv8HIRINEuG0o/5cHJa16Nj2yyH+eiLKG9os4hHObDXTmxsE2AJSX+RsTd9963sq6Dltq
tdn7GHAl646xFdyiPlsD4o379nxZ46atID/kTB9/IfKvvkpAb6NJFAjI9eJVKF+Zyq4OxgMd9czz
4iTWTFRi5INUiB5Sz4+0SnP4jEz3OAwUNt0MZ8gRum49QKAcROtwOf3gUkxLGY8eVBvGzPi6ozdQ
jPWVL3rIrsZsUSOk3FzormQOliSOgwahTtQ69hTF9sWzQES3+naRRbp1y4aeYZjUL9lGLUjOSJrl
BPUYhwjU8RfZMVvI4c/+CvL1w3JouX6Qr1MdeRV0HjgLhI+u18DG8I4UjRaGSF5RbchQOAoNmAlA
OgMxU6RwIQDX1zURnTwKy3cX5wqPtUvfw3EHkmVcPr69dX/PLsKRZAY+RgYLFL70a+B/OAFVnYZD
RVJ9gJwLLaANm5hEwty2x7fv5r5m73683YuVoQeUOgdqcg/yRuNwCZOV4FMapvKelIYBShRmeCU1
DffpEuAIlinHZDkZTAmjdJ0wmrSfVwe3cj9t0n9t886NjwrIgPgUKc3DR8vYluNvmfme0BoOzzg/
kGef6GP9d8JSWcBz/dSwE4715FHMrjQmf21Ryvv2qzuvCQUnJAjJgpu0Hr5Aakw/TDLKdMbDNLiw
EypRA0nYnaL0pv1GNbFSU0IyBYAW7y4zvL6IqeL7IiBjg7PuWk/6g74j78SSAOrJ31MvDryBS/AJ
h8nKAxzQenbV7gzZWr9WEis9Xz+8/ULBq6KD9CgFzNwo90UyfKpp06VNZTzYkBnL3TMVbJcfmS6/
8hjnEKA6qxp1w9disuJlpM91Insq6zoKk/VJmUDTxtNwn2XnpDkU95/T/cBezN1pM/fMozGx+Ja7
c042NCRHg1CowZ3kVHVQrmaGv5U+YVzhZsAnkH6ssW+6dg27Rka2T76HHIwi+TbBUgsj57sCwnqp
A7mcwofLzzMjOsejVIVyqfI3vd5fMT9wya3qb/sSdl7eUP5Kiseqg0ID5ipu8Iz5OY5wjhC2vF3F
nfVxhmD9Qpj+BvbKx3BN0wHgtzCeCyz4g4axYDnJmD82HSjP1CJEgJKUS0ifZkLNEjk9Oa7r23vu
vhIGMc04sAgGbFzll+3gZtRe4T2vCQTqd4572ihzJ5xWqTNJcjX/VqhsGvN1ZawfJJu0g5PyI7En
AVa2YuJRkdyOsk3ts/J0+neOrMNUhg8JnVVz9jlsTvvs9NQmLvWP7c2Hdviw5IspJ12y8QSbS7RF
vl61BEJX335V+7Wwy8M3oKrMZWxS+NKolVd6b404ZgLZZG+TgGQuN2smcyvVk84ew2u8JeoFMIBp
4wx0bVjAeT0Jvgrgg+/nEzkVqI7Ma8rESRAtkvT09XX1dUlCC7cxmPXSZh+VEZZS0Pne5sY/La6g
xOICfpHEsQKibNkPA+pGEifs7cpEkxktPHb0RgDULsnfEUyc5JyCcSG2kuIAlh3ZGwa5QtkFXRve
DNkkKRcp0j5M90IblfYTOqLUQWb5t9qUnoDTFzRCzkj4g4B8pk7soABe+xlAMJgx45zfZVm9UU5V
iUiZN91KjpWemiGtd3XBHAATTIefM85zSY8rFQ3CRy8t8DO1G9c/k+kL0kf+RgvgNe3K2uePHiOO
q/o3RlDuEA8IE5+m/F2XUftJyjJgdXTfFtdDUIwC5KqHINr9wMD5vbKedFwLpld6WBUfytw5JsYV
tEA1ENhmWnlZoZlOXLN13ymWgJqfTVXqSgUEUqGYBaXnlO9TjYASziRIXLJ3vUde6o5h9CsPWDqH
JH2s/ynQQlirMjPh5K6DfTa0FGoyu9ewSYK79GIC02MHW3ZCGdY6e8yQDFUnCEnz2Td9PXdPSm6h
oAKWWPUWAjel+S8BDRWCiC4AXWCn0v4OJXzaNmUVEdylBmMCo5NIyjrq3VQZQ3XEQIkG51hiDP1X
djrqQRwL8tGBzD9ADAADXdyLeyzZk22sZ5Zp4muPnS4g571Uv8CKrdfsCgcvAmIE2f9bEzxcFyUd
sgpUB8IemqJUNqGdxYsC59DpQ38kxqJNlP+ownQVFliX67PiG3iRfqELXlcFvhXCvkp1mvkyDVfM
rdvPVTsdUnLIY70WNjIBF6pMRSliakvYnsUNQWG9rYicSN7zS3eSMAUQlrAStfvCuzYyJn6FDtkX
4/wXIme4tOE5a2lcZZIziGzMotoIPmLsELlQqKHbp46aLjmYS+FU/U4YnrLwRDjKCf476CGGZPKy
6nEU9+g0wTW9lI2kLTkAtJZgl8Wp92ooC5/0rQ7ZX/oEr9SPANP4UAJXq/wVHXE9l1QJYCNDrf6p
XRPwoGRjmrU7aSBVMXQgmDFpNOVRpciFWUp5LfhlaN8p1daH7t2lBCnCM0A9SkoHFBXDSvwkWGch
Qs5MjCUjy6EQnEsH4L5ujouFGPzboeXlOE3x5NPSuFqqfQKpBLKX3FdHAx2u5KVPFs9vThthQMLZ
lZMeyAwLt8rkkWbr0WNiQ55B/hgz5oS+MIHeaBTpoIIzVDzW/W84EYJeVG1HL9omjsQsKVuAwQOi
UNpfcC8JPPNkb8fM3grY07boQLUVSX4CTm2EfOFT7sOpgYZnTQdI2Y/XwuUXsFTZTy26gOOwgDvY
C+13O3E2gVms1NgrPemqF4HsfgR2QKblOvGeQMHyN+lqWh7kGrAVv83kFXOakXhx/q6j0kcok4yE
g3k6058ZTCf6hZ4WXV8FD6Wf7ft0+mhx9ZlF1oMrkBbEWIMKtiOJUV5KL3I682/5VTpJpkUmJbW8
20XPB8e4bDZaSaWmSQmsmUh4azKsrFU7R5nuLTvbE7uuvQtpQUDVcuAy6HN3TBgPjtoi3u3OG1w4
psmtBfVkdfCpJqUSQu4rSIVFqiywAEpO8hC3hGc4saZXF9+/O06F/e56cdcCaosmg0Gm2bXXy23C
hIAqZgftP6EpEFUBcHaV7hfNS+mknBoj2DKBdHnXQvq+fGJy/SY14+dzHtyGWA/BvItOPmNiL9Ym
v9wyimZvzNHetMrNtb6POlo/YG+XjOsTBU+mGoOMDJICFW1hAaoxeaCjsXMHA3IMp3Xbw8WblDeT
PewF9yyWBC/l3NHBgL4nV5rXfMuWqGZPhkfocVcUKwdvqoud9UR5AQPjKP3mVPnmVoBHBX3oaQqW
pSsbG35D6muYgWQM90pxo+4yHLwOcHImSrP4TxK8p7UOXsLwluO2y/DhGXhnb4WLCkWViVbdh0zi
AmhwVE8DWI0FZooBFOanEiWaYNaqEEizD4VHExsz4hHFGJYDHHUf6SxTSPnp+GYiCQ3igIQ8uICh
f4c/i0Ec6CunRRJp1/tfcVFU2KQqD62wHAEJjkHNose0O/fMmBqKUnHHFqQY30DnhQyRnDi5ZlJN
9nh/gdQzpLCqhyJcalDWSYCmTSainO9gdLQPc3Jau8Fxtj6ZRQnDO9AZrkVzsuhDwBG7BLfM6Njk
03TPcM1fmAvnNWsRqVqb4cOWuYRtP4QG52GcTCcbsVWYbCIYigqeiBBU1eI+oazlBMRkiSLKO6Rd
VfopjSHwGKNh+Ug3ukeHS2pNUGYOSqdzw/TTjeJtGX/pVsGd15TBXahfOTL62YXRn2+/UfBa0gDj
B/pFcWsQLum8H97o5MAM4pT9dJBWZn66RTWzKj20P+RTZLaUOBBGr/Iy5RMS0ANVKZA7ka3m/d3g
KYchmK/0pDpPck4D66hyG7Qd9aB19lVOqUxVn36FE0K7DpgmT1n2ShpcSZoqMPZFYR3OlDSBvSy+
P50rCLb0nCLziYCw5KDP81KbpbMvfLQAnBNQWD2aIZMOUUoV6LjLaUTM9OikJ3hiLbGWW6iyDJIy
FJzaePxXE5HUrkUbSac5DxX8yvl6LRvrOy7l9wEFe/gcP2eu6DSzbLrczUObDuvTdwXjbnmkctko
XSqwQGZIKL+9vdar9/Sp96RYnf97yY7GBIoL/p5tHjrT+0B60mThFneTwSTaozyud7JZ0t7YVVlt
Obuq15VCZey0xzhWJ8zejW33i9Pkvnaa/IAkvoPo+WT1f16QS3K9mHM7siCEMDouCtBkxmlz2YSU
yyjUhYeUpES9jhhCg8pt4CuVkP275EGlKxRuKqcnEbIC0soaBkbUo5oFpTnajNKsHs07fLeZvoGv
In9qqnEZkMjFCULTEpPo7VXhKfUVMcpZslISgDPP8xev/hoYFjikBdkVOzKDF6BrMV+zPo2Apjgy
Jk5dwrgSQXeqX5/Ut2A9vy0Iv7rhCzc3vrrkVxgucRhp48vjb/y/hFyoIckMYTpv3++1OOPHF7R/
3lrHpv2uDZx5ATXJCrkcc2WClK4pyFe/fbclXfDSi//xdpK0H7QYHYreCbKtWSB2DN2+PLPuAiFr
ZW9Laq3lVlDiqh8TFkupSddE6fc4uhe4DNgv3SpDosheTuvbT7jAHn97QhpG6AFy1enzYscDWIJt
8wIHkOc+zxPzZsDyHDs+LCI+CXWzb2bgNSXzodOBO+X3EipllCddzDeSkbxVCSHJHP4Km6zjOvNj
v+bHXFD5s2m2mIy2NPYw3LCDhbm3AkpkgBHt050MuNv4q0j0C/y1un6UTpMgKFn/9hvbr4qA79Lc
E5Do4b+f9wRoJoNtPoQ8FJBE2IXwitJ5LppvDflwvTDzhDZ6nTiG7AfRL9P3jB+muq5d2wWTFslm
0vi4hQ4cLoUvl7JfYJYIh1AJz7jauxhUkLi3n9x6pQCXvB8KCVYFcoB/K8CF3d138hrplYWYW0Zc
NhRq+NgrckreezpxoP5WsC/lIRBSXo12UiVfCgVNSNVk2ZSAwfhR1giiSXfk4sTONbEPfq0cA0WZ
VJSRl5ffVk/XtT4md4Gfyk4p/NS3imgUoihuxNvGtkrzqSI7JQ7KqbdRAYPkXHZShT30LW1Vduni
9cspm0vI/Clj4HlUVwT/x/7UQ2NPQChtKWWXTPRcEzIe1beD9ScnTg5DmlK1Xq0NSoptV85QvrJu
qvy4Pqmf6XeiD1JexfSx/YJh3KXIl0vOxGJLbiQlngAr40P69hSxwjjien2FSERt+FRSzDCHYIee
YLgAsXN+oYAXROBv55HuLQ+6vDCCi+Fn6UyiPo+vA+dRjo6sorJQtkMKUekudkbV8ap1UtzvgIEs
+4Iv5tM7yq7W5Xl1ZTJeMtESgt3Qhio60nyE6Mpl2C/cQhWAqSZLYTc5Lv00Dlk6ggOFiQyRtoLP
GAGHGQhvS/GrGv+HF3xx/GIoezz74s6HrM6o9UI242+XEhMDHZyQvF/6Gq8ic6EZ2cC/JnUs9gv/
xoItlMZxDjxtxKuUmUQ5LE4RJOYjxG2eb1AZBw0IqIFwhj6EOKiA+IBqFhw6il1asIb84jIlB9CA
2gTzDD4N3ojXdCMDJaDg7SWyXluj0LKRAIfmrjB6YTayHKTRNaL50HpH+R6KxFXTpjyPiR8+EnYr
1a50pPwDjot2UEVAOvFKmktuVZP99pO9tpZ45Q4AhOt75t98Rc70aaqKkWqZ0lwnH433kE4y1n5r
wevfH9hKl8M4eu1SAJ2QK5RvVIfpRog0Pc8bVW/EZ3u3FyzEWGWGU17oMfv29nOyVrLkLw6Sb9LX
E7mO49pe9HLX0z71LxDtHPqo2Y7QtPkeZSDtt8vwr9Bg967ttjaarW212+nynALcGljXqmTq8fWb
1TXbcvi9HYA0Eo1x3gz0qef19Dm9tBvjDNVXWG2Dvttm/vuQFMzA7kAMv/XjD43Q1JhR5gGD0F0N
cmo2EdMp54iZjLZJRpOmhUuxlXpL7lxlr5xmY5P7tIr8niW0s2FXJwYnujvc1lnDQM92G1X9J71F
ylhQIVqJzYwaN1zpa/1nEpnSCLiaS2yUDY21062ngd8xaatn5CrXbV1mV8/tdj6POz1kAylJVDXb
jn+NhnDbIhKno6UqPgXRsJPA2eD0+pPEeUwHi//4dNxs/LrZ6I31qRNJHNiqdnnPcD++j+bfMytY
W2eOM3/Sp+ld5KEqqeqvu5ogC7Zurjjmw25ZUxJMrne5O8nF6TPm9nirCPxStUW2NTGDSQ/GAxOW
WvPv8fTbRLKN1alYmEv0GF3qNSwjxEowJ3RrsWHEc0QPKC1j0ITG5G8nZ6LzkSU2GGDKqISeZQmc
cQev69oskruRegvHn1cDGxVU1/uTV91ETv9JWw3v3L6cxp2+Zg7Zfd4NnwIiA89jW9gKKKGOjDfC
n6k3ln1YKi6y7E6Xro1xl7mQq0zN1hg+5GJr4kV9JhZCYcH4yml3ZlHAE/e0VezdidGB/k3I2rgp
ttWeDjWfPF3NR4+XGb6ms7NJIHnRtYeMec3O5e5sOw8q2LwOqySEPzJpt3kafpmG+dEhGjZmZu22
zcbKDQYGXO6vRXqnj0nCoHdh74ZjkY07l8rw6hEMmUwMstdMOz1CwxyW0Y3Ak2qc12abt6QzWGdI
dx4oBN26Ja4DkuDwH/pqrzWAnWOVttsqaLdh3G2tnNJEZN4pzMeK4Knna/Ix9Mht9Uk6J250Nx9x
YzzSOknye8mQdkz/FpW/b6f5cYazF/80NvwvOZhAOI6gvUcdMlwuCi8OPqfIsyBYJVMYfPLqE2XJ
ewpb7xku+1BBAFbXiBm0ChLJM2TKMNZn6SdXT8766DepP+wkcAljzTxOCbSD2xoCh3YkaRwMO+3d
BL98RFl00a/NP2oSVgkckJHffGQC8cbLs7tQu+Wnd1XRbaVv/OmLY1CdXu2MMz0+xQZOGN6aWXrB
5T6eoG1MkOKi4ejWW8msnUwQ8rfbS5vd6821IvbAqWJR02Nezh90UNz62SmzO2aO7PVY3Z3dJDuD
YlHhT4U78BJ87d16JQOOaLpBDILx8WRjwCzIAVk3nX+pP0Hsec6bjs86yD1Dv6S3+rNxA21+bkFU
YcE6hXwoOneU0zCc/fKJOb3TUyfdY+nRmBs4DyaqYUQyo2t94yBiDC4l/Tfs9OcdwuEiknpJiwSq
DhQzvTeLoqsNsNVd6zzGnz1/WvSiPVqP+txp/BBAtRPExIPeTtqQsHllkAyRLBHMrc8Zc864srRg
AVKoVzNg25QIX848GRsMT98m5SxeLtANntJ7pmTsTJ4Cws0byLsBAasbac0roh6ixpsTnD7obN1L
u+0msLdYzIEvp0fSGTSff3OyklFbzaLzRtdBQyzvrKfQVU5VtzyZMyHaKCYt29UOHuDU3EF8DYmR
l7cb6VnGutIkh6ygGHSEbCg4u2u3ddHm0r9SR+G1X1RU2vj7oh527yMuHzPIBHuj/YZBZS215npf
oild6ZIlS6PizGJE9dRrh9J52YBkZJZqcvCMVcOR6C/3Z/rqcxgHGwIBQm4dRW/I7rW6OT6kf/X2
UvMTSlL6u8oYl4oG6vhzCaUbTQcHskmp45B9HweECnYX7cglmXYxtaKMWcJJfzYr3FImKWTleZf6
Z1L8aL90PAQJAkuFxYmFh5vvUCGXzVxtO8/bw/6FlJkUkPFYFXzA6BNSRJDXSD/M1z9mKkrPZ9wj
ymerR6iKV2xzPDRrvcAV+V0sAbJq1un91I27tusPDXdox2oP17ZuzGszjnszY6c5x4syMmuORLOR
fI1OC2/LeJBSkC2/5JevHhNw5855V2YfZ85HyZbohXNgH4kJ9b0ruRDaTukyGbM09B8uc8qIYbaa
QwDZ/2NNHjyOxo0x5uRZ03uLQyMx7I3qxpmTu+WgJBTzUDUUm/eL2euozYXNr8YeagFrt95OIC4n
56uEP6nad87yUgHilMXDLhqUNxyOs9l9YqTpYzV5kBfj8LLnJnao7UmdRoxFdJ2D4+9c6zZIr1sd
6crO7v3e38/e/RhwRA3/kkK34K5qL/4eFOHDEDpf+o5pOh7pyaJDZ/Juesg24KhgOX2E/iRm5zze
owBIJkJYfYZ0w8BKI73OeX5kntFWZlLLLiPPROPVaTXcXc+U8ITe2vukw6kVjh3vYcTtWv6aKzNh
GsYBtJD7zOhyqMnvcxNPFMWYGf0a/rT9RBUY3pbWidj5Nou/6K27YYRPyt1rFwp2SuIjWy7NKksc
zZd7qTKJr/5GXg9Ez/cS91MZ7Eu2IKlM+Fq3kvoz6lvCJn2SX7I7nUW9oJRDkmZ3MmzZ3O9sNa/M
z2b5rRxKXAE7uE1GZ5/g4OjtxiJ6kJq5ovSWck/G1lhodfNhBDayyst36xo9eFeXPEz6LWyTe/Rl
MHvUY3ACy/TepmTa6T/q22maDrJlLjJUDTWT1qha4CXn6ZNfrjqn+Ow0467X+WJpuI6Bz6KbyoU9
V+OjDKJMkA/rFmNKD7E/HaLL5bahSEqBKT2EN/OY3IczHpo7HaRwZO910vHIGKyGS8XNywFG/zp4
6M1/1sO0lQsgFR43yb3OTYKBuKbThkHwK50dJ5+30eV9jeVBYfu46NoX7YVOUDX2O114OZD4IxaE
RzIjY8RwBHi0GAa/P8ORKPOTDPm9TzGxecEYDyL3Hg8FJCzXqts2+WlxxHVNQuTNtfyeNN47icRE
UeTy8Yuzf3+KrccWKkqdxja53kutO+giyKF2jpHdYzMne3rUgdel4CvfSTSKksv3EO1dusVjnw2E
m2Pk1G16cz3vXezKJaWiLfmtge5Nfw7wfVMO/ypymsqfzsXp4LXBLYO9UAnZJfuql9STWcQqfdOv
M7kqWCUZ7wG9LEvV4+iMQAPm5Ws1hIz4cffdiS69yHqfPcyos2B0H/RqbQQux+7L2y+z631lJfcp
Rkmad1kRREBOu+vbe3LkDwqfMgJleU5yvuSN5KcZMP+rohs9G9N5zjfytGXC1KZsgjNGiGaN3jFC
758Dbz7YzYMT4+1gloqxW/Xt3DD+tlgzSAQ3rs92TLTAvyKf2F8PDHhl/m8BCU3tVCtm5UH8cj4x
zMdiMmXrUW4TGdbdpQpJpVszrJON9X1o3p9SruXbJgyFTCic+4JRFvCSlFEx3zRJx5xPJoZ2NJud
bq5tHDLbbSIocykBNeu1R/qEYiiSRPFB515me0Z+ZCKU9sO5v5dpC3kzafvzFfqtgsmQ0Y0WJ3LT
u9gZjjUEzRJyhhwcLaMl3zR9tiLyW12G6xnC/w8kxThBiqQHJqAaYf/ljI3oDeK0Bty/dL5ElffF
jIdj11JOjMFlluTON2ImjV/M7VShAhjskK38cNykeX5oKYliT8bPeuLlyrbRHqoTwZn/LfH7+eYa
n39r5uuOBIHvuftErc0Il9winSYXl7VDkZvmjZ9Oj7L5CifOUXInDyRpp8/R4H5JZ0yFz+znS/Oo
y5TeY3p2PhvQ289ReoiM26tGbbdm8t2+UvKB0ewk4eN52kwp0QCJ8Hg8HxvzVmMXzPm9ItoaX0tq
N55QWOZ4HEPSzGa0Pk+fpy6ZyDhf3nd58U3hiE/dtgyGh16iDfTOR6izMb2/gLK2V2R13CmA6q8d
NZtP0l7SzvrrwnT3GdGTtJQ0lq6kAx3h9aaYWBmVs0sV45WBZAE5zpw6S6P7ZMFf4VzNzyYD26Mz
BKZoRqsYPkENcKOY/epB9Ib2G3vvgb5iCJM2WXtaIr05YEQbIZyMQOdNuxFlMV3orszCm5QBjsXw
L4fB9U03fWtj2QmmiBpbM5mOS3TZPV66xzJWNp0RuZ7PyDiSElgKObIKqrr0/F2nWd5GWgVfbMd8
HIpykzCEeHVtrpvRmrfyfosGgtP6S57glibxR3To3nLs4UYBcQ3NICWB36qZAbjJ73Kc5W91QXcs
XFpizV3G5UumllnB9V7+T94kX8t8ftSOUim8i72toufwtneZ45JPnx0um0IfPtqfmWX0cA3HYxvD
2pfHrGi8CYPq9/NkPiYV2dOpXzVdv/IUK7FLsj+9RYHdpWMSSrsdTrHaFfHosNH6pYxSfM6+O1BE
OjEkprPBFDWU+vUa7BVIKeqSGgNYO9jT9LmNPPvzzBhCxTHnEH+I5MLiVzEu3HWHg/yV8YxpUcSd
/9HVOeTlZfuJAdF3JT8O/H5L3o3NJpQnaqsJL7Qc/vgox1WrIzkSmHEuO1qQql0VO3t5AfLMi27a
ebP5+XwNv8zJ/Bil+f1EkC3LfVVLENRUHuU106PVW4eqSe60pWN3ylYS+LKZqAIi0XghwGUgZOv6
D8pXQLe994KKFmNjEVv5fle8H7+jvVpC11bm4TSX22dZPQ/6YC1KaOA4EhDWOO8xTV4d0ae8KODO
g3RBX7XbtxNxrzSzQgETkij0qQmlZvxFKnNUYV3Qn9Etbo5PRk0MWWeh9gMFJeea/CVUNGJfsPwa
+w/yIDSeg2T67U6cYqpLUIGTStcC2sAEAQijV0+r6oiUF++t30prE35hyMJSmawWVfVqWj79mqoI
wG4JdVWhkZBl04g+LZU8tbUFe1dxGcXAtwDyIQGf7qBeMYs6qLdX47USbt+E18W0bc/TGLKfs/sB
JfXFPNXzUqch+GSpO5iPAjoioAx1E2dUJIEvvH1ncfn9LR1KZyHcQ0KOgPp/vvNpmvuzdUUBk9RP
4MDyKIugWybrso1xLcgS9bQ0Wzezpe8p1KcKXghYEn3wTuE2ABTrYspcAWiUBy/6+LD0GFHEI7hO
9Xe/xIZf657wf3xmpcl/QE9zv8gvHjPuhU1OY7ytKXsdqYEWcFc6HApaNSluFogAHikM0pugpMe5
CMOVOuzUHqDewoQ/bHBZq+RdPZB8MZ/1U+ord39WVBA4B89B/2wO4JTTnx1FxfP/AA/W/r5MSqNa
bceh8oGm2he7MPtB1fdMhDjYDv1e4IZ0DkC4Q+NDsbyNHjiLl/6/oqchnaYc4SJiRJwpALD4lLBU
k/4Doaa/xseXJ/j7EyKiYvrRRLCf19zNyjgd7VYzYehOWzo5ns9uv+4hIlIlADkE8R+NZ2OVH9Vr
iS8nvj65Hm6/tFS8LbnK0//tgeCitC2aqzzTf3Fk7CuD1/wx+LMNWd2yQbMAyepufPtO9qu7E5lg
w24U0Gfx4t0rqP/zocQ5kIA5eFm96+5CBr7QI1V24a2g4NhF9kb6ZVHCAoh0ChJ5JZyMipEu2h6m
+5IYJV0GFvL2I1ruK6sBnWRE96AVUqzzAtVg8sRUmOTIFkbJlKzQlBPqMohByPtMR41hphtxpelr
DGlNb6FpfK38u+VB/leErPeXb3UB7077H/rYtwLagUt8bv/rP3767uFrf8m/F2/+zX97pZ8u3PzX
cpH4j2L9tf360zebHB93+tD9UU/HP5ou+/Mh/vrL/+kv/88fy1V+RclqgVj+95Sstzlh2h/N5etP
dKz6zF90rK71D3jEoFaFKJu6NinqP+lYI+8f8KTZsNBTYgei66Du8gIS7P/8v94/AP2dCCQQHjWX
kYV86C86VsMy/0FhhKvmbpv6DTpX/jd8rMv9fzpvVBfYQYSVCMKApp/wBfEAMI5Vdm07bou4Ou3M
qc12ZpiE94yaTf/6itZxjUmdD4md5o+uMxp37TAfl++u9Uxmpoam3HBPIfmoKOArgoqzx/8Y0egf
GBjP1HWDKHy2vlaJ7a1jPLUj1MU9yTur/mJF3nPCVf9l0vsQNWHOJNc4Wo//j7Az23Eb2dL1qxyc
ewKch4tzo1nKlFJK5egbwk7bHIJzMDg9fX+kq3ftXQfoLhQEirLTKYmMWOtf/xDJ+qcK1G8LC6p3
IxQ/ZKHfRDF2N0uQpqOpZnjodOIHQq8LdjK3hpsZCZCZtHI/nCh+y7xWbEe3BM42Q314yFwMuhpL
okKycuPeChJ1pn6ENNmjEtEM42HqXZ2CuX12RuawIXb74a6qsvfConMlog4eqU4WHLrp5racq0rz
d4BfxUMwxpfY1uP7aJXxPTIyjT0rymNWijjeaqll7Qthx+flSLOb5M/R3+f+HEWOtaqrdkB8ocad
6ILxW5F+UeIHH4SSl4fltDSjx6lIA/cUSQizws7OFIb6PpqPRs3662g5N2aC7FGi1h4z5xqknbhL
VPYvDREb7Dd19LA8lTmQQdLa5dYIYMi0UfdWJCNdvFFG35YjrXe1z387EsOb134mJl14ND9YYSaf
2lrr11C6PbjUnMv88vHfbq7rn33g/xA+fy2TopX/7//+w6XCdzHV9axZWzmbCBvMgf9zv6LcdTF2
COvTUAzv4xi5/aaH1oc6IN9lmUOYkIzcu5ua2i2ruhW/i3NfzPX7Wv+eeDczHbydLgaMbNjxLnmX
DuGOKz99QJ4dnYmFiM/LkV8zCJ74nva92yQbKZLis9bTi9nH4S/XSQ9SxcG3Xu9fJiNKz5oTyRsN
Y3ASwfBteRarb/AHuPacuDh4QRMzzujGb0a58yiG/5fNjPr0H1uFD32PUoNNIvApONy5Ivy36klv
kqb1/Ajf/8RODrnR7AY3jD4n4VvbxoK9qKoIX++2ehU6osJ8yOVNL6nI3Xwowfo1+dDXpnxo56Nq
IuWCS4xYyfkpaTVjsHbScaMrny4MN/UfuUiaj+olJ3HuIxoYeeldHu4TR2jnIgAY5tIxPvvGPZCt
0q/qMApvydjLlQxk8hwqFGelHTxHojOPU6isU+zkfx0t54b5XDqfiwa82C0Sg1BuzLE+fu1AqBPN
+5i3772DFFijgT8qsOGvqnDERjVRfyZYdTyHmZlu1OTmX8//eFknBm6rSoCDpqqcQxH68oiReUTU
D8BkW039C7E308oo6uZHXVr7uE2ump2Nn8pz9sMU2N9dssgRwFsBkV2iQ9bPeE6VOMxbmnzWRMKk
LY+BLeeny0NlEC+VjiebHBIm+yiBHhkymK+QH5NhqjYpThXHimjO0xgnwVyjtl5vi7NgPaWpt6sX
ZBlWUMUPWhKbVyv9MknC+JXYxi9ViPwdiirLmx/n14op8z4Ct59hOP0gNZ3k9Hmlm4w2Bozqqht8
b2J+pPUzU7b3RFjAb8Inx49GwpXn8qID7f1jX3bdcTSN8FSANR81Eu5PhUnUiukQ20HWpnN3Aw3s
SiQ/dLikq3hiRj+4dneAdscwegjOUTBJEvJ4YIQmn3y/1E7z+eXZcr6sjsUEYdbrKjaJCA8ErGaG
l2jeQco6b58I916FWZoePOgk2+X31ONZJco9sZ2DwQ9hVt/asLbeTbvKj5Zf6JvlqR/56xBN575R
kVh1ddXHW10l3UGpIF0tv1oayB66CpEEaevll5Gw82NGcLuRrk38TL+KCk99InpemoCUw0T5MfLj
EHtOe2oel4esCppHZ+j/Nzqp/U/q4rzA6aZv4eYCN5k42/+8pdvJLw2j04ZdnxvaIQ99ccrz4F6M
sn+wY/e3j4AFrYX7MyyS2WVHf+0jjWFO348nCYg+70SGERyGzoyfls0pk/XvaepzkHS3uDW2G9/D
KsxvfoB5uKXi+zy+NlXqXrCSydAYx2JXOLK5sdCb19IeSZFMGvOKLkFecb8O/dx4DKq8hBwIMdGz
7Ambv4LgqEyph3BZ/lpllqRRxcXV+1kR7/D05zgLrP8FfPhnoDFWH7g3Wdix4H3v8Cv8o3fwlAzq
qGrMve6aAyLUCufAkPZBqT8H8xm9JzmtR6N/+dfrTSLfh8YFEFtSRVslCLEu8uE8EY05YmQzeFD6
ZYChev+r7ev8qzOyV1KJ5OsYD29Nb7hAv+Pwsqzvwm0iKC5kMvzPW9//Twflzc3eGzSTCKY9fH7+
83Kwkygq26nhNshVSCxvIx+h/EBKa72zpVne2ZgflqPlHGSOeG1nK9lX1qsWOp9dbnWXen4mO+uz
Kev0IQvSw7JlTmnO9910w37ZM+vCkA/BgHNTb9c6ZmCtC4uCmxcNmL/FghsuLNE925SU8AjZQsAC
BeL352i2XYmbLtkTdQNxsVSfnUrGrQe37WEU8jZB1n0gdXY694W3ogeVmPmF8mk5YgGaZhn0rdBD
tcWh28G6RpbvLONAsCocGcQU1XtNSq2LQ9hrV3rOg5eh4VUtZguhH10Ku4rPppdL0i/b7mBbxrSN
/PxV7zrnx3zQCz84TGFFbkbVP8lJdc/VFFXXtJq+8jbTHgXM2TUhGdnBzRx9t6ydgf5Rjn3ymWZW
dpAGg6Us77fhqNt3rkoMR8zc+znLZrrU8V8G2+MuC9Kc6TMat74hT8wdKuuh6b3XrrbiuzMiNnQM
tz0iSOLpPBgqE/M9nOxjApj8GptpTRKJGW0zCzry/3w5YTz1n80lNwtUOXwduBnQo5IC9o+KQbbD
2CqlRUfpas7WGOrgpQgDf6fYXbco0YKXxJPBsTGcDN9XXjXyejxHefh9eZFmwr3VpNf+eW3+A5KP
YRrjfOcYXKHL+ams7mONEeefvxOQqMYcKTgtL8YZEhRC9Lhj53/u7399ebVlwzza3Gtr5c8q714F
67hixpR5h3Ewivvy0LgCMoSWk4o7n0sHUz6lUXXI9Lj88ydMhXi4Mr2//lZljtMjPLOPv39GTwTO
KjGb/CE02/LuRYwVG1GS5Tr/yEGl50aVxcVT7j1BFnhO5kLf1vLmWOuChOmJsAcsBO274U7uxu8T
e9vlmnFw0sB76OPCPFjz0TCfK1XuP+iNZRwI5Tq6rRG6J8MKsivriUtuM+Q5NV8esTK1VRf61cFo
9ByimG4eq1Dv4jWETIJVtcY8LkVcbQS3rksVQaNqOFP9cWMkabrr56ehzuhNltqH3X93vLD/7qdI
kaLZi4iVcjyVtfdGbSYfCLKSt6awm5s05SnXnyLbGr+ZQ00SHbD1Q2x6h9otjE3uTsa71PrX0SjD
X7pFgdWV44+EmKV1FjQNAtnYIpZyjum2Mtmsm4K5XKM1iOQYzO1dMy+JlJbZPgqN8HEMzG2eR/bv
KQvg0enON50ItbUHbec50unrmtHTQK0xGun8k+8lqb9nhERFToYBNZJ8K8gxX/B4LZptm2dk/s+R
1mEO+o9zf786S0CULNuXsS2KV8RGcxR8CxI8dwSum5BkIQWYPuUtEB3ZzkHUP5a1E1zkUpVFeuls
m2E42DFJaitm2lzKJaLhQbA26qD2t6mPuzMRqTW0TSp/s4KMnLnuR+n5cFqqavxoM/+o6T1fKuSb
45/9slTaOpwJ7JXhEMNh1fW7Fd2jTIwfuhZ9T+Pypan8ZKewU90krFTPVV3OGeDhB59v+LCcsqf1
qMXGUfpsd8uS30ejdpyA/LkeTOu1GCpC0FnXSbgk2lUYrflU9iGmKSaSoyhKnKe/j6Iq8RD+6t1J
71zz1VGYNZBTiz7Vm60j2e61cdKJDKmzXZdZFWrm/z7nUQLTXX6XnbT2E8Epn/W07RDAr/I0CI4t
28Olmx/SyGvXpSJR0i/hQiZwGpajvx903KeOGrPpv08tR9hO6bn2aDaxuWmlI9deG8fn5SFoPX3T
TWmE2JiJeRtUG0dW8lb1Y3OLu1gnSdqlOpx3FOazWvE+JXH11GLXJXK3fA9UGh/jRB829ZiV6yUT
zsr0CnIS9kMDrPtP38PPqbSH8DRJv30XAHHL+aoMfajR6Nvmj0wP343Aky/Lk2x4j5wouyi2HC3t
5C3VhnFfJqgi/r4NrS4io3o+J+DXHLREI7fdEcOZ6i1aWX1N7Tff4UPdfHZBTuWcGm1O5Ay4jUzc
7M0LktsEPeazms16cHmfOZh0dU09XlWuDVcVt/6lYRD459l8qhpLB7Zd9NUp5gcrLawKOFqjzYx0
6UTw69p70Wg8a4X7e7JmJjWI0WoMU/ptCpSHPMZvB07T+s+1TLb6oe5q9VB7nfVud+6mC+rxpXIZ
KRth+N5bsbo4nNuoPN+LTNSfqG6avZVqDmRJPt7K1E99kRYvg9Srs9DufY4QWqvcvFlrzUtcBtPz
nwYfm7yVsinWDUc/LjVPGSd/3QbLHZAN7rtQ1abEz5qdN2ajEEF48TrgUlk38gkT+V1bVt65ICVu
R3RevBE2+bJLGTsWNk4szYlB4fRNU12IkVkbbMibLA7YdPeM0gmbzWuPYteuQIuZ0RLkae1FXne/
54M4cf8caPFfB8tLMaG+plGvmv7L7ugk7Ln0XOpPoYR3zDqGMWED24iPj55E9xiSSxWwupodeFSB
UWCsRH/EH8Z6T/P4STWxfwtdE6OCJjnVBJy1tetfghm0GkVencYBRM/uPP2alNDirShbTV5TXpI5
NSyow+b054Kyk/IaVZp9LwjCBOWrWcwHoniR8UZ3Eo+bWoOaYA39UZkpYYPEceIB0wWnHnS6bpwr
M2Tx1/rYGSV2Z7VWojZnYzUslp+0SZM7m6V8DKf2M0D/T3L7/Cq2RGh8cteuf+CgDfI2r3Juk/kH
IHrE4vN6tzyEqo4g41tiM3jDd4ZEwZPpNMFTZQrzwUW79OfZv84HvRNsMi1scMQ2d8snpgs/3lGz
NPvlKfEMeC6EmXNpo8LdBnGR7dW0laqim4jgH5SZHa3U8hSBMJFdwt0sr+b+lK5Hw907pSMw7+K9
DWaRXYcp3pJsCNVpau1jZyqMy52o/OXJbT304a9+IoagNlz5WhTWR5Y21jGRyXq5Il17ykisBxFd
wpBpy5QZ3pbjoi3t0xDAlNWduBfroO3hYzcarDMk6rpSP+0iw2q8dCQBtewpQ5aGD0zFSkBeQZvN
/423S/JB8esNDteTj2keGeeyHlayCdu94yTJ1ox181XNT+s0iLdxl2lPaeeT6v3fp9gZrVcvs/76
C26ipke5NEULyCArgRt+WDeX1qBVH4vpvNQZ7YhCTfUuAot5DawJHsRECCfISDOnl7yEAKlEdW4C
3JaAJEz9sJQOZNY05yi8kmaFGcUSPipMd7ZBbKtHDKWdTVaO9ffMjknvrlZFTVJyNsiSdbjuXCpT
57VNM/syxTQ3VWZFTzm5mXchKjxS62Fn+o3zqBXdShoVYVlChDDRRnWqq1rDQsEZMzDd0H6XZXO0
jb6+mfPbn59ZA0yPzKqdY+PMjAHfg+nQkt5cWZhPByJjRe0CgDlsK1dVkbrbLs2Mox8P7t2W9ofs
h+RH5zQdQmPNu0ZG0R8NLdmKtkY61ejBe50MT6WXeT+9Mr+iFwwuXtj8bqRb74ypaY4AWtXL4Edv
Ld/cj2oEwFIV9DpcfeA2xXGF3wWeIV0dX3JDFtd47srbAolzNSHEqhx5XH48Pd8q8lId5AuQvqLk
vXZeAI0jF3ugJ6ioM1YkUm1EXAapIgxib9PLkq0+scXKLfXupx5BafAiGa3yzj6V/iS/h9DzgYhq
8171xPEKrR1WTjVpq2XJM5ZuG/BebPoBuYuvzRYzie1+91S/xgrT/bmcH8oyPhUxBgssqJCZhPSP
QZC7N33yFWoWSVk3vCxvbXnQqM6vSRycIfYh6LfBbhoxaY9JZnYrT0+tG+KekOo5FHzK49UOeoW9
jl+GiLHj4OQM9WvhZjy1czmdMAzGv1PEAqdKVN1Oa6TPvmw2ylCg/WQjL0V5LNLySZ89XeYtmylQ
u7fjFjxuKcrtxDhalnSgKMdcejDSwnU+x7yOCzbjJ8F5wWYWSGZsK3R9o4f+czBYRDR1dDSQN61h
iF9bIt2zizr3eKy0h7gyD2HTPlWl5f7U0mKLg5f2TRoG/G+nDNlqk+tUqxHhRxA9cLO1x6iC/7Yc
TXOSQ9245X4Kqh/LZV0EWXapwwGJrIbwKwnEU+NpM5GLQPc/77iiqzinURvdG96/k1TaBRMB1EpC
En3uD9XTP45AMdY5wrI9IKL14IYFZOJCsiPnUYDPRGUa+wUIaFSYnis7fQpC62254HQzdqHz5ho8
0S54LaNwU5oMO6Kk/z0flHY8/I4ELHT+O/bKR+bijAbsJ9xelvejrIik1wwLv1ipo61k+9w6NcYq
QQjHDasbpBKhmLHXclh3mT58QU+pKiP9mYxw+sIgLa9m42SsBj781sL0X03TeJMNlb3W2n6Hs7PA
tVo3pptbqJcaqt8HWyuJYUYfomKx4wN6VcxTTB/Od50zPUjGC0Kevx6m3hovsLovk0iL03I++teL
I2DuqTC+N629XypYu7LaR1t2zcqI6os1w5VWO9CDmxATlUj8VQMadRIz1q/kKPZ26SkYuxQCgItn
HLgI8ywbisgi/utB9yaxVqlKN5WQ351Ct1515jiX0VTfaZKE1kMH8cf2BC0xvhdq8h9iz/zqApiA
dl3656nxpqMJ9WWzALVOPVj4WcBdGiaJqY1b2K90E+sEROiDrlA/1pX1bFrqa4EFl4e40euLxwQt
mxep3sAq4Q80ZzcIf4RHsx1mZf9kZgQOakwat2Quwy6NYFFVE5ClB9Ph0IVW/NhkeYdviSaPepJd
kn+917xyWbFwZ9m5OmwRw1TTU6o3+oPQCD418/Et1kuX0GGWPqO5L6ifo+AViczrINaW406vUrVV
5r0NCnnp88q4qskobmMQnZerNa9rH7xfIpC0gQThNaaP5Wj9jAQffTMaAbYW+DqQYD4YvflQO6LH
jC/Ub2nm3jrNjbZNV0F74y55DfVQ2/z5DMKoOylqtM2yOCwP1Rw5EshwX7r+cFzACT8Tb3kYwP2H
Z7YLYsLurbng7Qa4YdVsSKUq69HMbY+QD7FNphLP6kIDKy5mft6cO4MZ/pMtfgSqHVd+5JjbJHgO
uql89vv04FIKtEV5T4zgsS3H2wBlaN2YyPoHOT2jH1i7XRlsmrx+kKXOpRGpIxOhhLgfd9xaPXuS
Ghiv9I8IXzXscjQXgYhxGrC6hlDJWEZZAdbI9saxBKKdwIRE6wc7hnYoznSuALPl9rZDdW+bdFgN
lqFWY/s0QT/beGkj4KbTVwnzMCaGszOD2VZPjZiMYaWkBn9AG0+m5SD4d/1c7AJ/uuujgY6RUN5h
ijZTODNIe1SrotXejTK4CSLrN90gvK3bY7GmR1ADHPybFQzBOg4ONF7p7KUHCJpYYDAIc/SipXWK
xzsCEn8f5O1jgnPjjhbj1DNHPzqNu6urAr1igfOGHli3WPT5qi0h/sT1GK2HgE6bm/kln4gYj0qJ
TT7ERPFNmd/KBp1/KnZmMcB28x5BMZNNHVrMNfzOw/bL5BoJSw1i8zdGMqDG+vv8eenc9asiDuZ8
n5G+C7TFoTCjtKFIkuAYRy/kr9rCuzlNdrZ11e0yZ3wZPZwgg7KZN56v2hDxxlKPZCZ8ucgN7cnP
KJuHVTd4xaH0G7SKyTe/cS9SEuDJFWD0+aNDhsEpFdq01qb+O7AZHgto3GXuoWpxiLXKRnNgp4qq
UzJ6V9CAr74t3svEu9YS3rjPVoWM3US/0fTrnHHQipzZa9Bop0wG2hkDoWMESELxbKABGbv3jkZ5
XU/eSa/yX07Frd4TYsN4+Qfp1vckLgi4UsYun8IXbcorEpDmX8pyd3HowG4aCm1nZ8m9wC2LOdib
ZljRqiuTmg+63uRVeU0d0zjWZ1mzl6XTCCpOCOyaQpM89YCAH0h/dpgRCWoTlaz5zT0TQ3JRLGky
oW9qmxjvO79ZKS2cg5jRQ450QxaUX8N+LbrGWvuN5a0Hn4AZCK9Y7tJd4G0UfzqabT/61trMY2+l
z5qCYqbMO0byVZU1ZPycKL4qwS3WiE9mLO++iaEMVYq9ZTl+hxn3med9trIa8IEQ8qOdCBgcJeph
n5+5SbCLsLIA+TYQQUcwCpKG7slwKARwhHgurJGcb5l+hFqx00fkrm6C4L6sZxTxK+xUvJ6SkffB
CD2djI8hsR/V1Pyikun2jRfdbBcHTxuy6Nq04i9Z1dlK+aR6hGVOCHsl1aktHOInRuSATXtSI+Cj
2c0zxizeYpgWrE33se0pqoZR+2XUU7WmBro6bRdeEldd/JlzHzvlrdbx0AQhrVdZP/1sW/1nW/NV
d34erXw5HaPa/K4xf42GntAmV0s2eRjru1KVp1YXbyzMT8aIiYmXAHXk/tZHxrDOy/BbkEumxhmG
pxlSK67lLNq0Ap0fvE5akVljTKnFKOE9Bb2Y86coaB3Eb82T52U3zTA/NXeC5u4kb7C7vU0ZK9So
Wevt0hzOfjfSV5VZ+iCSdO8qn5JLas0m1lxQ2OI1Ql92GNxNWaIhg42L33qDN15Fb6JFGLBq0c8c
gQyN7G4Z5uY22JF9Vg0TjdAsPmDGPNlKSzF9yX91s6w3huOdmczyBYqPqpXi0Yo+2tDbTsgW1lNd
Buuyo1DDInjlKbqryc3Iq7bZDActxZGa38NDKqEXyVPQyo/MqCW6U3GpSUxYi5feNqZX3ydKrP5l
KURSRjI7h8SyJ0Rr+OVHVrKZ5DWOne98so2oyrdpCh9rx117cHS2uibYWNp72Io736U6QSLHhTCa
Brab/HtrmHxO3b5uwdaz+NbzD6jBuJVRYNzCJDsy0Rm3so0/i0rvEYFYn7Yz+usgDD/aiCy2Km5Y
mizgPimw23A6/Vw3wQYyCmuPmBDxRMpd4fkUbeC34GDkgyJosC42WmL1WCb59j5JnANJ0Dj2+rvR
mHSs4QhWCEkcEQyhGb73d2Gfmz7tdkFovFmVSZwg7dTGCo12rUYkAQjvdnWsOlT8KnkSRfyQEaTZ
M+ne4J3EJKS+VnZobsdI4umqSQ8n9YHLr/k9peI2ZQD5XXcQ7hxxEJcbyNpnV6pbKdB5GCP4aOl+
hI7XAcF+N7Si2Fa9QpjTJkxqbLrbXnsxU/NDr2KGh1g8SgMmQdAEWPaH3osx1d2q96OUgqA/qY5q
fGQY39Vj9+jxua0s1X/GIXJZR4+ox5xyzWglOZVhdZ81Kj5WywnYIQ5/uP0GdvDo9tmvwYyeC93u
t0wkZvvjzlj10po2tTsxTrXqZ9F3WyXcq0+/wgLEt8UkUWsNxD9tmZ0lTBH6V/hMsjI33YicsE21
L9eZnklau/Z6heGLb74prchPFyDVr7KwrqHHRKvi+8sD+Z04Ka4dXLugx8SGFr0lvdxDVYtBL/jF
3MnXoNEP7jl1PiO8zJoaNjXCGEpb02dbIDw5xnEBSXxa0Mv1js4mOFQ7vS0uulFjxmmODA7RwPjc
RIFMH/2S+70KxRwtFMVYJ/ufRYrfaS7kvCr6L64Ib54Ocm1A/O8sGsEupA+R0VUo5mAiNXaiASAL
/dkSmGaNyOIIOnRzoHzycM1sbtyDBvSeIVxTv/z2ZHJXGBqtJWrrVT+hdQsS/FLjcrhG9Wdd9MRr
JsJAaqN3CBXn0Wo84ZNqGNsmqrhPVT9uI6zosyRnZ80CjeROJEepOZ3zKv/MFSNn2NZlLv2b0z42
xmcU5s2mNykSaxx8k7bfiu7cmwiREaaeeMPxytKa7pAqo1xFuqD+6D+sPhUrRyTeWQzyWg8ITAJT
vQFeoTUdUoCNIkLxKXVE7ialfdRF/mpscP0Ecz8JrxsZy0WItF0k+MCBAupuku3MGW7q8Tj0w6KD
qmZwYVd5tvYxod/URYkEpY03ZpWTZh307ARG9qMFkmPKMeCHrZXfIj5gQ6te7AQnXL11FOYTlDhh
mO8xdKeVtGJrK6AEh1Pgbxm0fyTS+7JzLn1rqvWXAYra6G49LRasXNGjMDEvlJX1O8kDH9zNYYcD
kRyYKGx6G6dNkEpqcXB5B+ctWfIR1hbKk94Kbzoat5I9mMtH9ke4LcJLr3aREKPUV4iH0pKiWbZP
A46U7vyBVyjGY3ROKA6o1cwiYTQ1kl0dTm9DLR8jL2PzGrnbO9P91vnRSQN1f4QY9Yu2JnqMp6pa
2QGfXKDse5k5L0FM+JP9YyhFjcRYSzd4Pl/9vA1WQG4kOurOuS0Ldmas4BPf7bFzsvAN7/AmaCIN
JZ1U7x3VeGbqmD4y+197/q+C/TArSGpoTKfYDBAQVnWbUx7FBJ9qJiiKGEoGlEczsM62y7xJ0Hqt
BuGngPX1plVstEZloq5zixqlLiVx5r00ttZT7E/dqtkvN6ZMrWSN3K/eDHV8xWUpf3dRx6feq1IM
7wcXqU7Znee7pePttXjt6xJ1lBa9Rnn5kY5iV/K1pmbLzwuNvRf7u5pRA2LFQeyhWl0tn6mHY1Iu
TEzk9M6BQRfWeOquasdCnpiU9Eujv5ogRJDZ/dNPmVCZmfwJgOE/KOunoxF55kWxsQFZe6Cg6te9
XVyidINJh5VT0kDz2lW2uPSFcaEphrChS2PfM/LqLTQ0vpodWBj8bBqPJT5ajb33IG1XcjLQLujz
frpBfoY5wlQu0W8amr+20aqzhifBpI/9aur5EpjA/1Cenqzzkas0HH9iB3eU3ApZANXGKbmFXfPM
XO9eZM9sBQwDKAsDKynxX0lPelLIdZlnd0v3H6IOF9nGQz1AHOxbBnZRljvlHrCk/RFGsDw0QPWd
n9jeeQpeTInpa21yszJ3A8/Qr8o1NoOkcGi3TuK9uroZEq5E7+JNAZ4euHmhxtmwfnE1zjey7vc/
xz4/VAZdWt92u9xNTCzRmVpWEQOinAjL7DYSGThg9Smt+OSlk7cS1DxbO4iaVR9d6rLWr13DnNwp
jiaz2G2DI/YKQo57FHToz24ZbcdOYWxBYzUV7DayQytgjrBTaAO/WhxmKwnPFErkbmzCpzJC3zVO
jDNEXbzXkXYP6gA5i8bYcOyRE7hIz7jSu4mmpH1QsfY+Mt1cCQvYz9LhVNoedst5XlozmOSdLFnm
OzeJP90eCIqc6WsQwYgJqXW3rXHKPbvEdbeI11AxX9GCfMqi/dCkWptVVSIVTV5h0WnrzuJ9FU70
za1I7ErSeg0/Z9gMFfLXrrQfWx28rCC0p3I7TB00Cl/8j9MdXrNoQUPW/x4FkdYCRgp5yauIa1Q/
iDElScJCOafHVj9rcVomFnGwbQoZ70RIG4658kHPQp9usQ63ASUX1GkGOzp2bJ1wFGGfmHaJwaIt
ZfEKHJtita0/ZIxcL/F65sKMsw5dMcAuDkcCC7vhw6t/spCyyeYsWJLOzPMHBICu3z/2hDPNFGhg
q5hZbieyYz80LOd+/9Kq9uo4JtLZyfs0GHZnnU+Eg44AVkPGZ/xspo65etASXxTl2UrPuSnSfLin
rXoeUV6eNJftUyUbHHLqdWIkw1mP3/yhzFeTVTEY9tHP5K06OUnorcIOddswYQAmRvnWVmJf6PSH
GCIGMc4Dtm1uceqmmMozeksvuNdGORwj3yGXMPe/BgENzBri9uYPKZx67XOIoDLYdkmR20bHvNK3
xlkkqC/BzYfV1OQuU57iHQU2NWIMEWLex/Mx/PSS+aLVHR0pvXrIiwJg24XHxHoxsQ1uKrNI91Ci
mEBiStaVrk0BKm4BXnuWIxBxItGzPJT6pk5l4WrdypJWjeV2iUQ3UsERDKbFwsH4jTrtVCn1fVAo
SnPa3nWR1ci5J3IMmsJdp2hPKNGL+GiDdq/8OIVVzobeBM3vYgy/jNCjVDXsq96k2YmxwWNfuwxs
u9rb4pos1syk7X0+h6bIaTxVkccoO5C/DeeBBtM/xmH7nmTpM4pYjBvs6hrxe7rxYF6TujZXRvlf
hJ1Zc6NK1kV/ERFAMr5qljV4dtl+IVyuKmZI5oRf/y1QR3ff+0XcflFYcg22BJl5ztl7bZuQubz+
TjOqD2XomBIcrK9Vm+zYbH82DNNA56659CNMhrGgXfynaAZ3wzE+XDtT9e2bxpYAvsewYyeay2C7
tsKt0xk/8ph+nB0G/qbL7LMz6q/T4IL68x6d0AX922BmzHINQWH3CiLTXevm+G5WDbeE3VxdrczA
FlQOfdrpsRjjU29zrJN2+kfSZD05LrrkGXhn1Xpz1wUxWp8oVFt/9CEaMMlAl6NdTSNTyJcJMjeH
fF8Ow8o1xblA3rNTEr4gQvutRsTVPjCDk1LyMdMiAMWD/tKrjn2UK31lk9TF+JVxYZjKOQnjtzYU
d1n3FvsJUV/wHUG78tlpIlhXoVMgo6SERrfC+zHoz31TiZ07pz4h02714W7+121lVzuSV1juU5pQ
KLTTXumrzmcH1hjbN2y2NjwR1YttVbWfnv5HJRxMyVEFbj0SglsPnFjTqPaxYjerqlO/yx4nqVaG
xV0TdSGdULc+OgSu4w+Y0k0jOESiN7I2Y5NxQoF3h/0O/wfuiyeU1BI8TW/BQLfoGnbqVTPT75im
adonZJe0UhzYLVCVnIOcDmTShXeUQe42rwl88lX4laHAA+0DM1r1076axcz+cM+dUrN7wm+MbeOl
RUI0FNreMZpXM0RKpc24C0uzXqMxFRRq+lORTD+jHoqCk6OsTFqWalOF63TuxyCmXOm9xuevZdAV
8MWOkRZtCQXROaqFjLmcL6v1x410qzt38BlUtwk7j+8Mq85RLwNtXMqQb5Th4AZ9oBN27ZnEuu+Q
2X5LxPcU4I/0d5hih8beyB11qJ1s5tDgIh2cymW8yAXJn6B7ZcZrgy0vH+gJMJ3AysPOjOL4TPlO
8ghyzDvdKE+MsieOI9wYwSDOep+pUw6lIrPD6mzpYbcKA+IgRtrvaCw3MkmudC2mTTLNKPfROeYt
+KMcaFYaYtjzxX1l0xpTdbKZkFXTe/MRqsMfQANwKoV3L/LBoXMIyMLtnhu3esj8YKPNQFWRlICE
BpjjKPsJkWa97Ev9uzNRM9OslWs6hxxLiuhTae6WTgBd4alE+TaAgcoosSutO0xljZvTjQjD7Ptn
l5neqq06KPecpVE+Ab4TYLsgubwPzjg7Ce1xhcvhK2m6+tHq9lbdN+uxDNek285dE7PfOh4zASdH
n5ANR7R/zRoyEl0zjVPiUMl7UVANeDR1z/Tfd4FXo1+rQb5oqf84iQmq9LDwhanjU/9XlEwbpdha
BWAf+irfvTdbZOLXJJ62WjFr0poI/VURv5L1Fx182JJVzaHLLqpiG6AG3rjrIA2Tde3w6cR+/GIY
3ZGhNK0MXT0yR+eE4XGqj4rutZeCQUUYDmgMIc46aapvlbvuE0lLMafknuVJE3unn5vTnjp4wBL0
Cldsb8iqOoe96dKCbO5LVf+0tTkbpJoZVCqQa5ct3HAja1tibe4b7UtX/muTzbDwoYJZFMsACRT5
IH6Q/Bo1Oz55uThUKnmHNjvugPx/eKmNT9+JrqFBXWfIa2z2HjbXGZva17S5hru+7LJdCZENYyc1
a8+cHqYs00qvSDZm1RZbMfqcrQ3rsXXxXRp2Ct5miD+zOvio3PYxwUrVxKW5dZO3MTUGnFoclsYp
2kmvC+/7ojor3hGNG3dLTwXGCacdE4hmpRsp4vNurTfxq19zUXs2tWTeBMOadso+tqxdHXbVxvC0
3/mUP0RyMI+xYO0z7fToBRP9ZB9+iKs31k7mKtroY8SBq3R+o2mWhzoe3u0IHYsI9VlTWxwirJ7M
fps/ueeSoUJf3dex8LTaXRKMO5qRv20cNcQb1PeBGquTkSZ4rTQvpRG215IMEKGvdyvl4dxlB2ts
HxR02mDgjtI9sjnOEuaPdDb2yzhxNgz31llUyIOo0LzW4dYcHU4PHb9qq/OLWVCnMvEGC/9op95b
bFPJNEZE0FXBjD/FPm/4wXsxiY+KN2vVd97cp35NIUgBbLWStQwMeDSt8TBM6loohw2tt419Vv3W
4RoVQ3Wwu1Z7ChSsyQKuzZQGtNsSPiMY0CJrFbCZ6iMcAcDmIfILr4XhVPMZFhO9LqltwtTmSeN8
8eOenFIdzJrxUORrJ7YJNA+jD0w4PrZm+NlOHdWX7/3RpXOo0XQWnfmrhVdlpuFdhlgWW8VwhxPo
3qlNienCSuCUnqORs6lXiIY3CU3FkH3Xps/FP6PYCL6j1ZONGzdlXpXGcpizsQhJ736Dq7Czft+7
drDHPzIfmJxzWZTnzhu+IGGXG3/MTl0RfOD8CNfTEKabqbAeLANpaGRBzglctZUNAykaGz8jssGg
aXlUetLapZ4KLlPasyJahAZVWsxE9yFocTdOkqj0KYl4ZxhngIDQVpMeXGwv/MF2HKnqT19k7qaI
aSHAE1lnJdbqRJR0OYLpqUrpYnRN5+Ba45Ru2mimHJ9IsJC9rK5766F2gm+PMSiSkJ72CZUsJiG5
apyoOkqmcqgHmY4MQq/gJWaoocfo2xuwTIdJqLHKNci0rPErjWS7b/m1BrmqBAION5WvdORNemj7
GHfIHqEnNvwAwbFiir2K0axxFj/Hif/q9jP7lbe9qzX7gOyISezAyW8Iip08FTP2q0OUiCkieMkZ
RkFJ45ql9t1H7Fddw1XcdUGJXrX9qXshtYDvfeBaAW1Rhgcs7iHBNCyWU5A+uOi1zrQWqI56Tt/u
VjgStJfmim1QGRgO42KXJB215CQZEUavrcMhJcz0PRftfE/6/jaO+0d0qP16GAklcMbkXXKyjNFD
3PWGsZ/Ksj2aRXpKE2BQCGL0fV1SlosOZ5tepvgod7lKn4HPgYBnG3QmyE8ybM8OgcPHaRgOhY0e
m3Y/zdUphbgwVDu8/W+2DF8TfZ1gnNhbifht5ex4cjz0rbJ2zkCsUUQwmRRk+FhI0iyTvClE9xAv
ER5UaLJGl4ESJrqDpHu+li6JCaHrrW0yEbk4xgBMouOussmgrSAqkD1mQpAO/HqDT0e01B0g5+mt
DM0h8HqGKgqRozn01Z1A9hWPrOpm6R0sr3objfG3/FFFZPr1IqHISk2X8B+/QKpeFJfQre+mGqNZ
Ox8J9eJsNHRwpzCDM2Eimpps2mWyQoVK2SshjnS+jSohU92ude8Mqd5zuvArEw007p5vt73aNd7A
xKu+LGV+IwvZgaKZVkrKPQmbziEzMcF5yiYcjpAJNJV70wlejGY8BK1uYVZl0pdWl27CZ4HJDewJ
tsFaNz81n9Lf8851F080qmCD6pX9mmLRPlHnfSsUmjLOMNyMQ3tsLHJKUn506kbemcwaCX/6Y8b+
d9Kxwlkmx/s0166ioqVa2MVn1YaUFWiPd7HsjlN3LcunIEUarIc7WuAUPfeq002MYMpb+Ti2tXD8
01UMrRK/1Tej058tn+OMLaFuVAkSzFy+4qmLNrRWPquZjoIemiapnU5YKL4023x2xpHznj7boRtk
LX7zXHMjcXIwOSmJDH5X99v2dtnkRa94UyB5p+HBd8cfVoXKktQkMsIV7QqD/mcf+T4mb9RlfWK9
pghSotp8Z8bwVdYVNFa4YQgdLLw608ofOzkXLJc6K14dsj6Iy7O2aKiRp8afYEq+06rec6RpCaUb
J8Qs9P+VKkeilR4Kx4aYlz8OBbXLoIloZ4z5SZSThRgPfVg8OaeAnhSoaYY0tbdH0g6qy9H3IK5A
NtUMzWlVMbtnGbIY2LXE1FRz0KfvZ+mW4+YqjrgprJK7LnH49fwcQbowT31L89jMWIxb5tYxLXwa
m7WcFf47TYune19MuJPa6BQPpGIN5gSMNvrVMCXGqTQv8TPzfJqRFqkutjriHBEb0Ukx7AhNJjuJ
YQKtlN06x3velv2wLRjVaanzlQ+SmmKy3rWaywn3MulTsobdpnPgwe0cmua31hvevFW/lvMMA21d
tqrMKjlQ7h5VI0IM8iaDOzi7avA/jJEGIuEG1YOn2nJTzntOLNudK7Qv0y2/fFP8KawvkdLfNAey
JCgunh1kMlrBhyeDjqG4Xp9qBjmrlvHPvnPqZ5iP1bHS9K0I8v5Qh6dOZukRjRBtTq226eB7JX8t
+BWnYDoxxl1qgIya6vYBtjiksz2fD2+E7QDnwn/80uqatYu1jluLQO7c+Qq4I6GfWU9TIqsVB5qj
ZxK3GDXeizv9LCvvJ9Nq54J/OGitEGtG9+QkAtMmqnwD++wKs3Olk8wg+vss2PiOy/5XQTjMPZNy
EZQ9Baakp2mCT4udvWvqwdWTJNNaHAbTqc12iV3e0Xh+rFo3QVEBzKzTfst5Ulql5DxQimTEojG9
QUkArUHTzjVK93psoVPSpj6aqv7EhdifySSunivS4WP7VLtOjlutcbYOCaF7uw3tBwzQYq2rqPjw
gvixQHT4p0yIyYwc+3rDLjQsSLu5lGOzG36SLk8CQWkcIyWOKa3Vy4DZ9yKDKbz4HjeTqBKGIq4T
4qdBUcgBo0w36ei9m6Eidg6IkbAZbHQJyux69jGWdap2RdU6W8TO2ZPRtBvkQuUV2Wi7TkcBLc3V
imtSm6cOVO/BdezmqQvR4/kaR8bbUz1DTZ7PzMI5HN5yNf0ApVHbN1I3z//5yguyD0cHuLC494p+
Cq/0jq46HeVZeopiIvSLGuuyOV6ykOIjCtBAuO4IJc3D89LOt4upxI9RFQligio8Z/NTz0zXju3F
yI9nK4pkSlvhWOE0ZJoXjXTaYzxIVBLKFAdrTPRLjuqw45VL4cXxHQMzi9EgCtCidOzn1LmnKSbQ
F7mzy7dti/3scaylr6g70Ua6plfsemHVx4xVbuOaWH91PR7uqdvL+9FCCIa7c/xcvmE6eP9SPAMP
Kh/RwQf1i5va0zUFBU11m+nb2/+DQ9u5aJRi28Goxf04Ie+94S+YvJmniMNdxSWLZyyOX8Cq3Z7R
5uIXnP9mwsBGS7wYiGWAp9LTsp07CzoWh3bWvP7r/Y21/ljAU7zQb/w9y0dfMbHdni0i9EWTHvTZ
W1xNNWdOG/t2IlbUIfanjLS32z8zEHD8lYtpaxrG9FMmIDcEW9Rzh9QCt4vXnFXXFCeEhMSjuqeM
qonRY47kTHLUcnDY7UXXXDJLt98FupG0qfHBuAaetGhwz7WZi3tU0dS8mgclKAkRZhvhr9qX7mOh
rJnk2vRYneT4Ob/epeKhGfUfGDV9Elx68Wr3IGg1LD1bptrmq6g5Aw8i/Sg6w7gHQjBvwaGJLZ7+
ik5z82CTfjBr39PzJHvFNHl+ngeSSnNhkPR2f25p2137Zqwf3KClpvfhTPb0LmNPlluKF/GKBD7f
x7Drq6Qj/cT81LH6fE6WIgCPgJh1VyVAShUGkNDP863s62IHY8R6niw9p141f0hn+GgWSb6ucmbU
PiC4sNJmKS16cQHkGx23dVfoRnImwhXGfGoTC7go/Gvfh/zOSSKeEuY1gqmeKdzstUagixw71i8i
yQkXyNJ4kwbe3Tg7VnJKGGOFn463vtq1nhrfJzcttoxRnQNzRRx2SbKP8Kc3WoSJ0ofAWYeMvjeJ
M2tFJo4WWmkHu1YT4o7mqX5BrBttp1Hab57JmSofx7OIYX4uylQMz32QPCSkWAOtHLW5189WGNjh
eEyI3yhnXxnNmpNOjPbJTAd/nxblfAcr7aG0udO1BvUnQ7lwA9WLU3BbMOrW9UM9Ig9T4XzSCYdo
3VdosTgEg3d0ATWI3i02g6+8Ndrh8GpHGJxRvDQbuyJrmslLsJFSDoe0jL5YLMqrazowXjEGrFSm
5Q+2JteDG+XXaX62vJSP4nfRixwaLemqXowmuGvjN80UOK/wMt3JOnN2hj/1L6VOyqwdON3LDWjS
DhERlmgKmXaZ4geer2jXRkG9j+enqOkTIljddJ8O01yoY48IRXJvxnryANKgWRsVcrrIgZhijFm/
kw26otsaJ/79HNUMv7Gud1gTQFzNy5fhmOUcOukzSKur8+2tH2pfncyScdtszCedliqFEf6lS0kY
g9H85C2+i7T1igOccJK2IFG4KSJnYOztDg+0vsoKvdxZUZzS1kbYcmmHvrsbmn4XpSOnEaOzDuAg
eMexmL8E/RtwtOH+9laMMf9k3zHvCVmLsQnwVeL6ZKCE7aFlHbmv5wdp0SkShDFvb69hdNvwU/r7
UjHzyBu/vkezJbZuWdFHVxxg2plagv6BLLZ4/BT6u0vF3yaDvirtNvnlW78W85ATTd+DMKu31B8L
QjqyjGETQ5lFuC2U/QGuob8ut3cXeR+2mTfr1neopMYSO4oTxMlRs1lHljtU84pH1UhiOThEP7hV
+dX6b00ojAe6NuIVNfYGaaJ2vC36wxCPj/TVh1ygTdwMpengX2xRGdQGII0octa0HPPvMbsbY30W
kbTjcbE1tYXn3ElnemAtZ2eLNE87tg5VIU6b6eiHLuIdGffPXHeH5RLzZhtgWVYWfVcusUxHizUG
1N07zQt/Eug6fYlaPptB37ygb7CxidrkuMyvx9dEyvYrwZiwJY17PJYjwxpQDfXRnkt7f85Z9Yax
YQZo6Bl9ouHsZGPxwLH1Xw9I4sDniAHOaWbs2bXQ2hjJeFsLqe66J937ELawn7NwlMc+JMlQDS9F
r8SXR0diU7SBOg+hR0eYg9Bh8bsuZqYa0S76N9ATkRHtEj3FWohIwkW6uL3ZK7zWEMjbk/qq0VmO
oITQgOi/zXD0jxDs9D2CLuexqKuUNpKdwf/0GYT33eMQd2KVWGG8luwi5zYInDeMf6uk79SP27Zg
x2xjM1iFXots9nWO2UJF9n08c75o3xYPTd9/QxrBkba8NFJxoKjqzHsfqcu2sTzjscembsyYpWl+
CBqBfqAq3LumZ/as6PdLVbdP+kzBgblybhO27+WZogY8J/SKiuplssCIpFX8cyRwc90h8r6KrDcu
XdDTyJ+/kU7JXopY/NCZ0+2bycoPsaalb/PfXP7A8jcLHylY1A6rQan4qXe1y2I81SDNH5OcYaZW
+eJHjUZn0+O70HDdbVpqWjJvwWhdzQ7pZRzLeW7fWVfDBM3jcmY7TJF56WZPlUipc1wyAe79se4v
+N1t+Ku+81Zk1BNGdi5ZO57wXNZPMpvOy4Lo1pl7HGqNXDTaAduq42ePauSDzNCCK+u79gyh4WBL
OVKP1kT86lW/LWfriK+xitl1HV4g9KyGKipeqpb5fNbl9bkWbfGSjU1HuC7qGbBZ+UvBO3CKGQEk
lvfJgNF+psNpP8uR0/6Uqsd+fhbpnOrmnqg1+Q1K6658H8OLruLqo0iblJ+VoIJoGKoP0KYfRZVl
m4Fmz1Ur/LvFWVRZwavZ1/qb6myxnVikAzv4iiqJ+G/2GzbzmgeufF1rAg5V1ch7uyQpwyxK+cO3
3K+c7t+f6q2w7P6PLYoXk1n3j5y6fqMLf7iU1N4nW8/F1kBIvL25/G6HtzFyHkJNj681vdJZjj5B
RfLGVecG/c/cBgPSRHjORuI6YjOqv13P3OmBzZw9tX5gdbNAJMtptywjvXK6VUSYzIUZS8l8H/KB
MKNuKxAJ7BbPsD0/BQml0d+m94XSIbzz6WDgE7GGmQE+veeZba5Ty2aA7ifk4jjSOC/biEXTu0nr
25PllSKloXj7PUyX4iB1EqgncI23YRkkROjxdHnQbXDneAWHQ1ICascrm+G9O5fhwBHPS0Z0gJ0f
724QOKEPnEgT9i1mne/m6HkM44hHqCHXnWn8fQSJ86n+bft2xzQ9iCLS0QFQdP7nG7gS04Y5t+zU
d4WRGNXIvDoPykqpXsJoqxrv/rbqiqxCaV5OyTVsHGvjUFb9qNroR9pawe8a75St0NxDQ7DpLVeS
j7H0j1adZ2+db9w4aMvrsMyO2YSPhimP/Vz3CVO9kPbbcspczpYOjBZo8KBjyq+R1XJtmUH8kBYY
Jw2bY0gZZFBfulmBN9lduBcS2DcV5YvvMske9FI/+pnVP/qt86cTDqd4B1sBCqZiOGWVivhPNfvO
m4CcLk89aeFVGLsBUy49LTqHPYjulZhN2X4O1PifMSz/n/HkMCDyPFN3YD3Z9oIQ/i9sW+vKBsC3
sPdly66HHKe7hA37h1BT/B0yYsLTJQsmTpZKpwtKww6mR1NBd/AVP6LJwfWyUMSitvxljdHI9Tfb
2G5bNB72c1GNOnALIZ+Wr4qxq54Y07MrzV8Vevt1q9XduiM90iyYeEw9XD2R/I7MXDE6EuWjyMa7
1pDWJrOH/MioI3nPHXkSRR88ZZTMD6UpXrnq4vdmDP19DHtmSzcwfo+HfFxlKPO2//zGeTOd9b9B
sR7BkYRfIyszfceB3vJXGlKrjXFiGCmqigWnVkTYlwFida9Mb0+Jz5UtwYy/+qV85mrKSZmI/ZnZ
eBSU6msz01lX7GG4RA4GzeWrmgPhqobccae6d0bO9ctCyvDCdy3Uqn0Ok2AdTkBfXSxcqHqzd32a
ymPOSO6qNXl2BrJ+6YOAgDZoH6kziu0xcpV5s3BxSmPu1TfPKqjkh55Ep85qonstsZ3jvCfvraas
nkKNwIOmsqbvBgNzMZ/nHAnzlSKtvf27/eTMx8lZTN9OKM0C84Ri038szWjdogNBM2zPNXb13dHg
RJ8wkV1Gx1zsKJi7PZI3Gp0zKg3RIC6mZDDPGFqQIKZpdZwPHrvEjJONUxtQvzLD5Gwwy1ww4d25
INxXCy9SU179lMxmjNTNX6LQaP4Hy2uBD/314zVtx4PNK1yDQsv4G5wX15qOsCTEb2w01TkvRnV2
HVfdvipyFFajDTj73y8hTCJbIIEfn4ZhfSkj2dyoK5MV/sk84dw7wa/FD2xjAj0MZjzif8IZ7Cdd
f6yt/svBHInWk64vAlF/dC/oJdzL8iqc5npvQnxZDa2Lnf5X4DvpPb4eUEMYAe5t55EJtX1sQtne
jQ7MJSTafIlByGBOFxgI9sxzNnEeLAMcd9nk/wpS2uxjlo0vkRuLncetdMfQQbv6WHbXnaY5n3Fo
bVsz8X9N0fjLNSt3VaD42WSe4ZwUF+qeachTnmvOiU69c6qJwCL3ULIxyTkHwWXYffB0ZhRLWYpy
HHIp5dLtNb1lbKyjekf+zh/wovcYBQh6HVk+49FmzcYifI+iDhFVFdcntj7rbhpL/39wzZy/Z4N7
rknPSXctEOmeRaj9X2/kJPdDIvVQgWDC1PZLqWL3BdELOoOC3AB+vNiBmWXWG31Wxy9PtYn6kPgC
tS1bIR9k87LYWqu8U0dpTgP9cWWTFtdR7vVq4ndgrQ8099Rh9t6Noa6/QiHZUKvTI0jFn6RGgmjJ
gMKuFMNGxQjxEBLQFAzV+Es3w/W4HCycMLwzjwueoy68AZQBD8lAUt2EHjFPyM+oOrfaDEirrj5i
efgiAQSPUteR1BZctuWYXmjBrnw1Qxd8tAW7YmL6YSxkD3T7HUr9uj/l03dcDP4fIx0eRlPkX6UZ
Mp/GbvRWShkDlpXDI2zrfCeSpr+IOvQPbtrGh39eaN35/f/rnSj4hGzfF5bju9bfF1rOTZoZ0FDa
l5JxXTWDUsrEKI9J534lxEPeLw/L6wnhc+rN88iSby3xo1M0L5XXg3mYF5yS23xVoUFb1scY7D5c
MO2HHwLgDHWV7oy53zS/Pknvitec9MKoNq7VFBpXNzX1a44DCRp6SLzN/I3lteW7dqHMSzY+1f2k
H11dvjTop1ERFHwQdiZph6i1OdblnT2ARSkr81dheNFP4cwAdjUYj11ivGAHLrZ5gPfhr+XfQMRN
wAjyBUWpvy/8ydstpD/bOA1WB62gVsxA5wLHcm1t7RVasFueJriLjjjzcFoWDKQXJkPXd+sKZ/61
akw5pzO0JGKgsvvnD83Q///2yJ3NTUVThL2WkdNf7yqX3jNwwKjaRxaGjeXYr0ThnK2cs+BcBBBE
NXc+kG/dAFZVSxxMgE3jsNwq3Tx6q71p2JnzmAL2OWo5zxoOtjOpi21rw6VhCI6tmWOj8qKJ7Jyo
fSpLFFpq/oqZ3ISljnFG0TL/4gMjjjGOGLpTVwqvrO8xj8xBz/SaRfWN9Oh92RnhSF+CqZ+znpg1
GnOXz0Kjv0kawt6WUcFtXuCXA3qHSq11lOYoyZX8EMKWdO27cYNxSm7qyRZXhPxUd1KzsAH612HB
GtmqNjgR4TuZfP/iOTTQp5Zh1aT8cSeZUlyL+QF/IxOpr6Qi+pUS5pwlhGwwnKbTr+KO1X6+FfIO
IYzwnHCnQwTe4qQlHXTmWVXmuLkdTYRWdms7CNaNSCC5lMAekjo08Twoi1spWE8eFzFTPAR5S6c/
Gizj6tMANCLvOcGg8RLmcG0rFrNrkNTu3ZSzQycWW5g5lfFmWdmXNd5W5MD8j0tpwYz+ZwHw4JRA
KHd1eMseqHD/7wnqdWLoNXVowZCunVk1Oek039B9/0UMkIruCBFSJCRNycwzi9KXG8eitNAQlYP7
bMeTxtGJOarRGgWJ3b1xL3rqqaXIHZgxb1XacmNM4Rtp2NWh6+yfZcwogVggmETLa37s/XSl9sdY
Zi03HEtBeYPQtxzO4KOyeaK0PKRjEV2gNq0a5NdPLD7vlnKNq+iZ/7dRi3ViBgFADngRmjbieYd+
kLUIJu0IWnJXeMHOiKS7b83c29NUwuef6o8LGkWPOewVWv4eGVRIIUq7jdbgUK9FHD3nKfNdcInt
1rQM+eQTer80qKmGke21Fzw7b75GAPqU0wY3EQcuU7Dlgh5lVxwYVtokeTkHwGW8lUGg/XTcoabh
PZ4LR4ejHBfczV6G1jWyANAuDwiuk13QzrBystmd/Yiks4GkUafn4t8PETU9b228vdUHU6V9CWXQ
opsPMKHjaudMhZuME/IlViPcU9SZiGFtU0eyr9v9U1Xq/kPR/0SHgZtyRlbWAdLUtvWQymn5Na0a
fxdJB0iu7euEQ+PgnKlfWtY0d3qDekPOT2stIOGwRWhYh1H82HgDkh5kdrCQk9db1XK7xxojfOvL
noMX4+Rb+33pwWczFAKK9ClsmmcGVNPeH838Yfmemv88Lmx/ZQx9eIl1Bn3//makulPSR8l5+aN2
53vrf75VZmT/f22V853iub4uQPNb+BZt/W/AXlaL1BFKb4++ZvVrx5U4gMvRN0CZFWiPEcVegybb
m3NLXPmT/8j0GS6MM71OB9FOUEKwVb6EUUI+3ExwCTBrDk02PXb8GMxaMus4k7Zm1UD24Eoj3ARh
1bxbVf2aF5b4oyevXTBxaAuOy32jz6vn8pUzTFtQiwM5PCbKTsOVH0H6WOGO+ue3wP1rDjdvgWfA
KTBcYm/AGHnW305zNPojyyY/8yiN4eL3hv1Wuoa6q1n215Us7TfOp+4urOto587fhSwQb2ydM/jy
XV15TNeRQFzo3gC1sq3saI/m54L/cUSEzC7zP3oFVanHiohe1/DX+XxFLId5r8I5kCnN3y5Ps8r5
130Rzm49BLo/0skQHyUSs/kJ7U2ICnwhpM17DFUS5xoSIUrE+yqaULty8X7ZdrOJjAbuM4YUVLYg
j0U/gsKtTYe+cDIddKpKw4gerRLPW9WNcy9rbgWlmEf3yVwiTTUi2X5WEi4VU+rHzhni1fdSTclI
0cCqbQ3wTdMepypAnxKI6/KgO5N1+8r2vP9xthP/DwFLG5xBri8cnawmbyEq/1f3gZm+mRWIZu7E
oJUb02duEmjWp56TW9aJPH/WIxnuulj3GYJp8k6PUBXqxb6opuCR1XraLXw2+W8gW9Y1v3Nm51Lr
gvZodIO7H3Qmaz5K/Rv3XEu0U5Fn3q94Mo5ZvYYon9Igx6xVUXqPq7olbiFlIhbnnMOLnAHMP1+i
5t9imTysTyYNA58MDcuD52aS1vHfqHw1mUONvjhmSI6f9zFGW0JDSC8vXWveMCl+4QIkcr37LldY
WKQW/5L2Nuw691cfeRx4qgrDkl2r49LGtwHbHWyVENYrttpMM1sIZ0TZ5OcQxxq5oRcRhS/om9yr
mSXl2fBrWIhJ5MExWQr0qiJsRkzBQ9zGpM7Al5WerNa3EwSUANzlWBTO+bye10JPz5GqkJcGwcFK
Iwcaj5LNx+0dHkWM/K1CI/4fto+JghgPTd5t7cZm/Il/39MvZdnIdNtWR7IqyX1EcWSf2jJxTl2J
z2Caz1R2gGItHrLmREn+FtosoEj9OnICgvoBorxhgZbyWvPVbU11ySt2BM1rrJOy0NQsyBkMijVI
FSfeLQem5cH7vL31/JsT/eOEBkUcv+OOyvZpqzUHmcYOnpjkOvWEy/uZYr6Itil3RuyJpYSSSKHi
I6b0tfYotODcGVxKWQc0Z2GJLVUZJiDaWF2LPcwF5pKGkdwEM5h0efDmrwwlwl1/I3f1JdGvNaGQ
vdbVqGV9ua1ydSc677kFecNMYRarwP1g2FxFaPozReLJjRFumZm2W/4TJyUtgX/ZBVvEHRXvK15+
MLX6d21QMIA70SkObCRywimOy1E7U/rF0twS6LIvPmWax1tArPX1X2VsivoTFVm3nroK7+IyeoZj
X6Ne+T/CzmPJcWRbtl8EM2gxpdaps8QEVhIaASCgv/4tBPt2dtcz6zOhgcw6pzNJMGLH3u7LB7IY
kroBhxHO4Vk9TFMd0gAN/nrqJGMNlCYP9/gGUcuOCPa7pREwLA/qtbxuu2Pbel8Z64ZHYzTsh5Dz
ODnM8ysVgv2go/V5UFez6RCf6KAWUk8pT7CmKCKeGWN2+XjrkbMT5wZIgo2KgwNfuMeORtce8iDk
JKesCA1OIo7ZyzjaclPc9XjbwHXzVJcRDRivrfbGIuVBGlIc/Uy8pkDmM6u8WMOkXyaICBfoE8Yl
0ujapU1NSyQ2CaSmZ/TIENsg24MTvcFA6K/ABbgPL5XdrSRmqk2lzcf/XlbUzvbPMpn9nhXU9WhW
6LZtOX80JOkt60nqWcM5BuAnyhDL5uR/IldTDXZ0Wn/sBwxIvIY5s6LTAnAksUVevKBHvp4Z80oA
Ekez52cvWG8RvUmRv0RK/rZcCVjTwkeT2jhAI+BfwENadnhy29PVINMBC9aC9qpNLKwdsBdH75un
ZvALRIeptqmFZGUaKmb+Mnsxa1s76EEYPfXklq7MJcRhTD2sC5PxUliufaTAggz49t/vk2P+WSUR
heSgP3NsnM+OawTLz/+x6dQNJThC4hpYrDHi1Rnas1YYZnHWBzR23tJ4DMIErqXgvUMq1XZueapn
w3hzIcIPzQ8fF97vKA/2OOw2f3H3QuuxZRbxPBgUEO2iBUBNrXiw46VZpEed6Kc3n3RgZGPY4d4R
sEO1zgxvC3IOdfyYRZcgmmJK6EDe9I5OA3IcsxFPie5CnO3R5+ztwWfBFNi7j+Mis7CZYuDgh4gA
emsThJAJXe6TT0nMyMBJ3S+mFODo2vTdihpscn7mPbSgOFyR6TvgLPazlNBRqtQ4TL6O/3DJYKjF
boyZIuY2M2lPM+tDDhJri8yoPyct8hFWx2HTS7Qylc3g0ASRcTbHcbo3iA0tvKauoEuvvnv0kI41
6oebVw/NIRLDd0QAi0CEB/V67va/DRXrknjbP1JwQuh8B4YtrDPWQGid5bfRpgvK4GuyNBglTMYl
iCLelWHlnxWTTi0sTeI+SZsONrJe90JAWr9lOqg/qqt0uYIG8hnTc3xMdXlUxZqq4gLPyW9LBqRb
IRaqhsTYjqzH8dY2nd92w1JeDAjkNZU70eb4sxgTpNt7UMpcGdN9iAZ7Te6DhNw8eqgc7BfSFQ4P
9B2ZY79k+qDtxikEO9DmjJ0QDGw7K2khO7kxxtOUkYuLyD+YO0ZvSyGDID+69x0HQy8PmhYyPFXc
b9RR1dofQvHsRXwgWhqPl9ri95x0t7+mJujSaCp+FGitV3kef0UpOdJOsJn+pcVvjynynsxiozgT
RAo9tDfc3TCy2XhFhRzf714TmDWXciAylKxgUo5dN6Khz0zdpXvDYa1OUDqIIKZ7Web06M3+8PEB
J5FDBHeIez5fCkrEwjZyVr0m42jxqvGSQT2+DvzWvR/96OkP67oOwGI1NS3ZCitaNoVwa1l1T3Fh
/nUlaVLvpI0mc1liqhEV7YhQe6V0REPFXINh2XF2XCYiLpRqBolfwklchtjrHpuhKc7QcnFnL++D
ejrGw3JwO6p+UOIA4XDQy5wZe1YvdT+8en3DShhNh1ijEQtcUf/SO9zQoIGJR/CjF+7g6rmhdgz9
l2SRnfRVHKHjT8WLlOtaEmID+04+9vpAfnFSBQCTe/amUJt+fjQzrDjVLg7yvPJntlATbYB529av
ORksZOfaSPgV4wwnN2m3Uu4yzWvfupec2/U6gj9eIRMxtuXy1Cn6z34+jDeg9caGA5N+rKJUvPcj
C9QyIFfKIDXuTUVs7oMafIBvkI2Mt931+MIZcqvkShl0ml2SyrOnytKQOdJYl/FmcI3kotre6sEM
mZ6SQISjOzMeaGpku7xJw40zF9alC2yGOmNyUAsggLDudF/MQqPCtecAC7pjtJf8rAFNB3uv+eSI
Ftk5u+vB43bfpVPvn9EVthc98RaFp6M9DwsVAn5n86qlCSrsQQ4730Te3yLr2qAdwfK6rL+kEASb
tnYMDJ7dBq6duIVFTmdytglPczhYEaSyT4jbsVYT7e3YaKaLUmU4lXOLNUlDD48eg6qJjLfCkgR+
EWINZ8Ksrxm2dnCKcXxhSm8+Gnk3rjgfx9/7sF+UhisC4a1vJTJQdaEB7yr13noyCsh0LGf6xWW6
MKPbOA2eu1jMco4pUZL2K0Vsp+uSX0pdQx7cpw0t4z57m7EFLQlzeHeIUq65QMtCj5CLv38EXs3J
JcEZHSxQunrbGEfKMcKS9ElgdYUgom8CA/96WJvaHrOXf9d9lH1N2RC8WeD+TslyGijG1j2j42/s
x1bzr9PfJ3v2Rcyg9pgiP2bWIRtRoDn1LyF7ego9AN+MRMKI//DWGzGW0LZ+gJ0c7++90MG4VZIO
3PfUL/1bu1SFVTo4jzkcoKHE3VG4gNmXlSI36dZhqmBtM9MR21zhPN87Nd0UmTulf+pyH3NaKEHi
LQP9ETvkyq0hUzozsaewl4sNHIroqh7s4Hy/BZ3c3NdQntfp8heo8U68XKGMrbZ+M741Jm4NlJYP
6sGuSv8ARQoT0d+vpZ7Mr3rJwW+v9eU7X8UZ0amTbFULRL1bd63ox08q/qAbpb95jgQAFMS0+7Ir
g7+uEv0REbZ7QtcxXBmQR1cRAgxHMydrL3sB5NogaCMxXekbW9oG96edE5SbHJryzhiL7qHu34PZ
GR9DmzArdWXF3CbuUKfbSsi3uO+xCrAXPzf2JjMEFqbZaQZ0iWO/iYco4Tk89lDr+5v6t1meD7vG
BTs2RvVGzSFcP36qDNd/ke7cnz9eJ8/9H6/jBqg2fDvXVtqMOLvychdqNUOXpRllL08DhCHLkHjB
jRrjth2eQn/5nFtDfE1/qf+UWVglZbkz7kVRLq/mlaGt216zLnkS6NsMNcmJdtT/CKtR0UYftbXn
E/rnW7BhLM+2vGUo/O+SEUUJs2xhpHsgIdlN5aMETWTtch2Iwf2clOrJ16i0Fk0qx1LE1j+6/vWj
IoGCYq0zms47q82+JKZtXxm/D6fQTnLSSsDlyNCEdmUIc5Ui6H7yJXDkcKpWg870YRxm8SkLhNzo
JRI/5jnVp6odv3Jg1B8c7PMAUjqcIGhcn4MaQV9WRu1RPVUPU1tTXRT9o1fkxFwwNNl+zDKm5WC5
F/5w9tssuamiZDZqhm1QKAl96PLnAYHB3vNqcx+NShQt34G2k/9qerSqEpK/EaeihVhUTmaOEb2z
hbyp5sR9GmHpj02J9eJDe5haOBHLNu/2pQzcR9ePth+ym0GUX5NSFId7/1JaeH85oDxnNY7XkfGV
um0qy/q2FElhHDmf9e903e1vQQM+25y18RTX3vgccNT77wOEoVJvP+4Geoyuye3sQDA1XN6p/28g
gTi1oPvoHjUOXWs9FXUBzrXCo1jrsDJKJjJN4MQXpy1tehcNWaFjjvM6AN+fg7uFfXGNrWp4jPL8
k6L+W0Y6HqQrYNpFOYQNS1+q2zncOqlO4BoDyBVCu/D7HPsb/H72b6Hzlw0OuRakZs2UYR9qUV0f
QLzX7XtkwWPzxmD4gX8izkL45UjgVz6a4fUIT/xoOkQV9O3Bb9LqobL+L7wgCtimi2EhplTeYx3N
N8UTZmSNc7EqowfPhzlBq1FfJ70N4yAc0Lgvbfx0edBSKD22CY50CvLPgg8QpnX/11XlOzsDTcij
gcNrN0ctircsyR9yB5NuGDyEaRI9WBmDKdssjy2hi2k3vwF8bJ9akCNPfiTeJ3dkRipqYyVoo81k
gwQwa3Fe7klkRTEBL/oqGjlts9DI5ndZNBVm9yK8gPS6qDS5zMfwaNl2ciHB8xKKnllCZ9oPXoEh
UQvPujteVdEQ0JeiBzS9q2cIzY+hN1CRlrJ7n4U8x50Xfx81F1dUFcy3pO+ynT07F2WAcOE0XQjB
QS2nnjtt/RpMSy4hTcv6pomp2EHwrh+m4HWqa/ugo2/dkixZf4kD+b2z6ei6upY8RqDjmLRpOHyS
hDQu9tGdU7f9pTK17CzLItr3pEI8CydFuB170T7Oa0pTTqvZ2POxa8ZvbQzDV08fXkOs1+uQOKmD
G+vyU5iVu3lo5TdbaqgBAiLb6ZdXz449/oIF1XxDYwuI1syZmM3Rj2Qurnob9BcIP8MFtt94DM3o
oCPPvBTwRxeAOqzllfo3ndx7jiW/1AmxjVMi3rzGppzIuIlDG9zBvV34399Oy/5zAkBORxAEKDos
19WJlfmjD9LVDY3jsbBOmjDs7TCU5cae3jxZpbt7qozh/s6XLFHVI7VzznvEX53jySq/TgZAVQ7P
O2c5CFezTJ9E7OBYfXa8Z0/Vxm2nHWY5GdueSfyrkRnXebJ/e7JG8gHFFu+i29RnxwrkFh51+Dmw
t640DnkZi89M8sjFEmV9yprsvZS+2Kpy2Lcy2Ko1Li3OY8DioMOdezfchkuVSq1TI2R32+tcM2bK
uvDHyEUahIG6QKPU4a4DEwUrPnFM1DcdNmKsAxSr2UAIRJDhFkSQa6+nYZDnFN/cZkoxaIROztQU
GxIJRFKsLfacs5JKaAF6ehn5r7yZckVga7yvk8BZRQabWh/Xt1Z35Wpyfe1B+nm9H6P+QfUOMtvc
FZrQH9oIbziWEBrM6Vw+SIzS0eK4GK2xvLDJUo0t2aOmJHd+6FnDjcUCNIXks2lWB25XtVYRlRXb
1C8Y0bWm9yLshjnuqTHsZj8aPUNCvxAzGAq7+jKHnn6IsqDdMScMb+oqyvJgI+AKrQorgEiLwO7o
apn/2DJed50CMK7jXZLFp4VLiGaB8SYykX0dGSOt6E2jGXWw6yMpV5u65UUX2xUkWCTJeAkR7p6y
qDOAPM3NY5jUoHw0KT+ZlvzZziQVRYaQhyGCNuzCnOUCUHTF4cYO1jyhve6Blgbg+M9/kne0N5HA
xiAclg9QpUcMc2Xx+/DR3rudPriFpcVUj+23BvPGqxc7nzgEpy/QLUFvJ5N+G4B6Pc6sA0CJ7HLr
C/IuHXAqhzE3sNgthXaRdPHBg9mKmZmoTsapOm24wT06IBzXhQ0NQa3opuTUI4YUJ4pPJwY+Tr/N
/fDevjHY6i4++UGqFZiocTmif5b2HjdZ9GtKmkc1hzXRIR2NBLgtgcbWp0Jjr0xoJdTEGt9DPtXa
3CeaRC9B7ky9pMGJxJ1XSVsGdB8Y+fZgsdeAcuy9eloIu3hAjXRQnkhchFuZYttV6uoZyWhgaM6z
o+fRs6Y3t84AKkFKBH4o5cJBDb9mgvFax552Bg6qAXzxgZWXOLD7Y1+m3bNaB8o+1takR7or1E4/
jZSxxcZYdt778YM5JP640UPmSMryXUocmkPxkObiXJOrvZtQNa1VQjUtuu6QWgtKQMT1ZQin+sB7
X19io4q3XuLs1FkncqH3eLXb7Fr8LhARgg50oIF/C7sQm08Dgwf8R0HaaoB4a9vETJtrk0Y2koPx
ct9l9Ejrn/H0Goex08gSTN2fqj7rYxPhZNdPV/U+xb9CyzUOKc4L3g1uCzSGJtkSlgUhr+6g445f
c3xe1FNkTpBmHrxa9NwSNFtHKUtOkeMUbeqpDA4FOSNngguw1ESBhe/bNRnVIXzjlM34NZA0vkvx
S7kKNTdxr8uzyoy0wzD1FuhiBANLvEzcZa+Am7R3kp4eBgh3uOcN8/6xGhWsupSco6suquhVcj9Q
V0FHMwpzp6Jf1XlaPeTj+AnGl33JhJeuWlAPV72vho1JU+4wzNyhc69Fd4tPP8nvaKLsB9AjP4vR
b4/q6MbEjP264T2OHf+HT8DdoeP0/T9mgkDZ/xjdU0YydnE8XfccyLp/zq1bq64k+Oz5xKH/59TF
w1mg7l0rgYrVxPo6z6zPIRjrrWoICItePAEjxRlvjnaB1MAgykzK+KSOlaOYq3OfA90LjOxbU9A5
XbqAhoWNN7Mf7vug7dbzxpVpDMn+/87E6qrtyneLxN/Y8GgM4vof6YOjP1cidGZEYutaU7GF/hMi
T0+7q0iS+BXCz7mfGOxP1FI7lNPYjXvyjKZ5SWOLSfFOe+d9JuNFOT3CxhC4C5Jox7JMm2Po5r0r
gb6vuiRhwk1CwIY4UohCZr1GVdk+94tRui/AmkRFMxwDWGoPftifhAFQVgcc8vxxtXTn/QbYGF2M
8AxOPKRvtLA91XN0aPe/DeT/+LfNqh5ycYiRUaJFxnqlVHgdm8/jlJjPFWat05yawVaPEm8vmcVj
1iNjALckvKHqls7cXUrZFvlJi2Uqjhg45sVLXUD34f8v8+1vpa8HR/VfDIWdnnrffldnJAJtTz2U
cLr3ebJxfTEfWBoCwgxDAssC3bmoPQ6k+7yfoxLiX9f455C1+6Z+kEFFKCHIIA1A5dgBQGBHFMEE
dWoxziVA2vaRJukMRk54myU3hEqWdCxWV2aXh9Hw9U06pAhgY/K2gBQZHP95Gkv3VucpkBmJwr6h
jbO29dI51kh0n4TMHonTwREzoue3vKsaSqiqhegQcRtrM13HjWZvlUhd/WCxgIWpR3otInVXIzSj
zL4iNidHx6ryfQ70bnl5nny03j1s4p4x6sGuhvIpLybu1UbrfwT5qi9I5CAH76EOdWbCwH3x4KTP
FijFo2pqFpHWrH2904A7YaYKnemTO+jlUfX01IN0ICWpKXOU9OIeg8v0ydy1psEdlT7rpQZTfPHs
E14lz8Jzf8BFl89Wk5lkf0zOOk/pz+Z9He7tqME+lfUXAnPxlBmgq0M7qE7tkmvowWNaWYU27LtY
Hx+nxfiC0FmCit8qIzYiu/GkB864aVDFp0vV7msTOGrmYC86c+WNHZEOaWL42pOkpK31dm73mlZm
N4gTvdQ5Kw1ir3V1vDCarYtTmfY7ulnMycN3cs2zq53Sy7vv4JYNcY1OOzKfKTaPat8Fldwd7+VF
TKj7UhMltkUQ6pR/dYL4CYIyFIgRoYowkeF7mvXutWBf/cy1Xx3yL9UHWg+EmDBcg+e6BJXd+2sV
S/PK7F3zTRV5qvBrTHJSe9MsgQ2Q7JQW4fk+5YaLLRFuLIWGYYqB8nHZbmULz7MZimYnl61uJEl5
Y9mw2NTAKOo99l58aQwXrbe6IrwxcJppq05tJEu7O295ygJ8QDAcXPGexucQiu5GtftLM8ZAgT5N
0JZhENpVFFs+X6AJ+FyUhb9EN05L5c3rJugQMEz1ae5sd6uFk4WQOsdqi0mhqttpqyqgSTZo8Fo/
PCYnZaEJsX9s2LridUSttMmxkP2c28zc92r43ycxe9w4n9WbKP3yLZEThotJb2EOVfIeGGqSZ7fO
GmwXoFO+qv9QvTQRoQDviI2onpA/vA6zJx6UwqvMkletJmVj1GnfL4XZfVoL8vE+7o8Q9HzMzI34
AfekeUmgvd6HPJSt5XNHeIcvdYh1oGLSsgp2KAOBsTsahwiwOShXrO5BFZr3QdLIh35Uy85Up+2O
kqM65TlIPIN5ydp1DRbdJJhoUXUBwBslPKDlRpbLGMo90+Hi5PeTuHXMbikVcWEaFSAR6XVPYVwn
9xP81BrBFTnhbtDTVwaCBJcs5aFJXtS+IP1ArXjql/BKK0WUERxqnX5kgSSIhkmk75iF9+fcK2mp
t52+61FeHBL6XcBJAWWYzYAhTwbDRZqdfSnZZbdMBKET0rfgwXwVsgu+i8l9FVmuvcChik5zFIVH
4eunaPH0mBaoT84Q8F2MPka9OydrBdwwxnncjgNrhjTGb6XSwDQ5N47VXD4eSB/rkELXN2Cx1bGc
0jeTKu87I6gVigTvp5d66Ck026SB30TwBtk0fbV/9hzytrDO+QZFQb6vLB3ytpJUVi76y1H3640o
dLTEEFtVc99NGk5zlT89ZsOvwK607yZd4rXfwNJo202/mE6QDC/fHoLG0HSe76qhkkPaCm/LRW1w
YtY5sPB5s+ioPwoLVbBJ0ToDtiPG1Eryq6l9VgVKYAGREbAVzoIjqJ9kzWvtgzv3HL7nXQh6z/Z/
E6dWPFQYW5mSmwtAOrp6lyHo/Qs1xXgKBv00cQxaBT6gxNwxrvRPXNx9mlijgaAzCmYag6RF4CQG
ouGTxnFy77vMvzxIy9uJP2gIwK42duttavIdlC/JjYU4m83iHq0xW2WOMNddAuptYkhyKvhWrek/
IPPscePZy5dTn2HFzLEsT63t96BPzf/lNrPcf5WHSwPadjwOEjqyTvobf5pUzMjQTEcnC9Sab0QN
ya9zH8TLZGy4parLRVYcz4NZPGoCS7892hWinjw+1+1g7Qp8/i8yGPFcutLaWjXCB06ltBUZQD3q
yGiUENgUQcIJIjHFPiw7W9K3jCRoSuzYpVbWu0rnxCQNN7m0PkcNwkHrjTpDtF6bbBoMgSdYuCAY
2vScBF/+u7Pzh+POdx2qfROvDuJO1BuB92cTHmqPHpIotb/fXcKPaOLFJpZVfdZOoiORVxS+vEbV
yNk7G9qr8JP/uxIDXs23j59/XKl/GY3Os+XnJtNRgCoaqAKjI+Cq6nLcABT86LE4HqnVOQ+NzwZG
vw1U0OYio+RsLNKVyoZxgbZ4vBlpryFt87B8AEgHuq9TutrRzjKj+GJUqO/GtPO3AaiTQ1ZYxYa+
NfrvZZhusCTvXVXMkzs2rdrJg9+Wp+B4CVRr+47Uytb4NpYwOdBA+tccc+eRxmx88EsEcWUA8pgA
bUZGfv1ZfbezLO3X3VznB5D5+vZ+ZI1nPVmpH4uiOOamGdG2Rek2mMI9aLi3VrNTGU9ghMrzgDJl
KxfziI3xvaH3oNnl9KbZcCwZz37+709Ztef+2VznNoftbKJf5l43SAn596ilKHIaK9DXmUcQLJM1
Be6VZZweJd2ztIHhlb29SLro9LZ6S+BBm9aoxsz52Q1oULv0+4My1Y6OOTPJVYoDb+AE2SYtsL8I
uihhKc81Xc0XwbnTk/3rtDw0Y/7mVSK9qWdFdFqkCE80TLyH2PJ+4+X2nkuW+9KVzqmMeoIUF0Qg
SrlT6RM5+MeVqsnKIuhJgW3itRprLalgK8Mt2aKy4qaGHUiVk52oOEWr+aVbO9aBPAH4W7T23fIh
dHp5+u932HKXt/DfbzG+ZjIIgDWwBOt/6k+bWq8qkEjentjU6DbqAQT2JPLfzUXv1ueVs6n7zF83
nU4ms7UXAPBWHSJ80IdmZ2DDGWnkLH6jNi/Sh0iayfiWDbp2kJ7mv86C7OSlGG5soFLlgKIpIJNC
JWLbYBf30wCHU/idM63IXltMLKBZnAM+H1KhsfburFIHQut1jreJqvpg6lV3VgV7JJckFKjp5IdW
1q4KkOdYy8BwZNlA6FIZmH4nse2nUWyUHDH9W5j4IVGUPlia3gayPLgDiLMIkIypTO3l4m//xyVj
c+YPPofmpq+eOOlk28jRt3ergzfZ0IRQIElGgggExeex8qItQeXBJQgEx0OBSwa8qfcku76AKMYq
YZfhL0YCDubVEfQByL5tJhDEVXNLRN4kU3Hox3CG/EJMmqpf1FMt5WlqyBD9XVQflIepyyd2J/qk
23RZoEOnyi733OyyYBYS5vn8ELr5s+ow59KdHqqgfI5IpkGhDp1uKgLwdK7Z8BugaQ8TFj6YBnim
7O5q1AWEGsxL6OCT4BH9AR0nOLpfiS6PVlHa7v/4YbFMPT/+VwPOOxfS4FM+Nu9VyaGTyLj0HA16
Q/WUmgeR9d75n1eEfMzzADPs/jfkiKn4zlLU8OvoFxZytFbMYEEyKI+K0eX827R3HcKSaYGbRAUf
7VZGL3OTvgeYb5otZ4aXdPm9qiH9BnBGPCd9YF9meILrpgzqh/sHCWcZemI8jdfZyCWZ9/54Fa6U
e9Rif10JPT/GJG9AVJF7J0rHKz4+ubeWq3F5TVrDZcKpgwyB2xHbu8kKVY9nOaLNQ5699KORQjD1
w/2HHz4ixvQuopF6FJw12yNso2ttHSKJMxySaOEyOK8TfsLnIqRBao1DeY5IGr8N8G03YYE9iKDt
YH+Js2D4Wvu1ubWaBMp5+hfDIfXcr1XXtgsxjE5sGdykmN/V8R5NKyB133koKrN7Wo5F6qQk/vUs
devuqcm8g5OOZOMO0Zvt+fKchL6+VvuSRMq01r4C3C4PRdlzCE9R22GC5/m0ZNoNCPhHC0ZOB20D
dO4uXnoluZ8KggGp1tm2rFVZD/ORSV27vX9ojR3p1Ft88KqkbcakxrBFlJ56TbDiLDxnCpd2fusd
O31R5p04/t2Z2O3UctI49bQL1S2gx5h9GG5s04VtEyI7qcmEe7cyJGXq9dYkZaXTtWGnDGx6QLZd
E5k39SzqfFrlAVkWJV8N2GR+ei0HDoCKQeOQRXelOFS6l3QKg51bjN3KrIRv7ACMjKe0G9cdE461
0myYM1rzyIeNqhxk3EHjaWphsU5aHp1UIG1BWkFSDf1hsBd8nlnAPibu5wV3ariZCx+b1fLGEbv+
OiIn5K3tBYlxaDtJ7JD1VUMCiMytfBAtQyO/lvpOVW/qYTQ0gkbbYiddd7rIHteYuhvuChJaArfM
7x5Up69eXMW1HvnbvjFtpgVdtfeigRzoBTCm/H6dhrpkLOWlH4II40jdrJXVKdU7m3QvMr2VUUp5
nSD2kDxaMelgvXzrhfNVHWHaXGMzGMIvXfhlVH9wzBvOWJqvkJPTB7HIPT36PiuOnlikzCkuBGff
t6gGwY6AYLoU/suHy0DXjWyT2PQGZFoZD3BhPtxX6hehT/a/1ADWv+eNS2nu2xxk4GeYvutBC/h3
wZKachiHMBN7M48B0dRmtGMMjcGzn6pn9cCJ/bdGCbYmpyNZtRz91VKaRGW3hs9eEOjmWU9zweww
ik/RmTFAdquW3ReWXb4lCtY5Myhrd7Jtv811XN0yANNgScgpWBgAgI9ydGhtfWgrRJz3dUW0U78b
B2ocvrYp+S3A6LpscXYpd3pDqo1R1OwbpVE+qitTLFlafmKvRJdcRM2exbcet9JylU6d9SWu553N
XnhRCs8RROphbJLPakgUB619rclCN8uhuU/PCyBa7Bo6YpRFwTuPcUikbvZZLTbY9fACDr2LfzL7
bODS2VFe5TtVBw9LRRwZ7qPv5aj7zKi82X2SbDhDQvFXov2yLC5jCJUotCJ7zfSFEg4g0Y1IvVf1
TD3o48XQ6vElyplXsi+Ge+T6YlMucvZy6ACcZ43l7qk4nuTs9KfQHYNrUoTexnD87FMtxs8RDqHT
jMljOyfjQ9B5/mcIHpCRKTIegN3IY28ihUKt9j2hIX+NWqhY6qo0B30/iENi9XSIFgu6H+uv+mz5
j94cai9TI3c0wIsVngFxs+YByjcrE8qEpPoUQincwfTrduopMuUD040rYBHvu6T3ksImvfx3ZWjo
fxwzA9PyLKpux6Da1D3YRP++lwcazAZWGOOE4Cl+IGiSiKOgCrZe48Ez1XQruwpLe2vhQt1yTpdr
UZvTVzxawKgpFx+nbNjHWiJ21VB0j53FEYrBRPwjbH4UOqpWvTX8w1Qk02M/B+JUNsFXo2mnR2t5
kK1tHO43LxXNOpTtJUXm9Snq25larzKOTtFds663T6HZQpNufJIF3eYnHUKaIBWhvVgVnqRfc8eh
7QZyZQz7lEQgktSCW1jhKCcA+8V2wPKNQvNu3miR8lEE1ZdsAuuItmU4UiGQPV7X3X4ktGCdF/kn
u63KHY6z36qrSwREt9XHJjgYLLBrhrRYsSatOMhlXjlNU3Wd8+6BhvGxml39zZ+c8gQ0AFdNhNd8
eZ3Yb4eu+I+GrzIyyPYn84Eb5LLgxfd4K2XDvoiTySS4ltttNVRdsLGM4CFJMBShw0+++w0M3ljX
vuDAL3YZCKajz5FjHeUJKU5NRyJZ4PvXpJrn41+wtTirjkHbcW73iSzC+sxOoOs/WjMBSlSb/U8h
EbH+jzvK/2Ou5QWGwVEdwVJgM+T0/3T4SSKOk7rTTBDgi9oZWixEmQ5i5ioP4vZmRwR9Q14V26IV
S78YNnKbjJhySmntsoIzcB+VRPOx+4PCD7KL29bZxSM3hxiDvxaWbuymG3C+4ej6ExMMT4qnNkpw
KE2OfvaodsH2UVG1y1mjbfjvdLQZtyUSzmsFAE8NwzvcK8x4t07uRddSdI93HR9GqI1foJpYZufb
qTOZ8vZ5D4DdiY7e4hXxk6Y7RE4xo9sQT5T75g8RZR8XQnp0ral3CeBEr4mzGqRcj/U0RcDHxLJs
dndjapF56ygq/eNkJu47eytDzQlBJnFkDRoEwznBHaWhivMboYT/05/IpRKS+ZLu5e0+orSHXLaM
CjRxIdM32fq51e71RWDZpktgehO2d/NvjXCu8YQ4tEX9yxhTe9cXgSg2DMKJlx2yM+HdsBr+fsD5
m6BBabXNx2vqqjWmBwBS8KJMz9gJn/rDXhSrphaEe4a6PmkyhOe4s95+qi3/XQG6wnhaWwkw1Wjw
jINjY9RbOpopET5LnoL+khfyS6V5aKihsH8mz3XTDGPyvSvBkg+S85Xw8ZcQReNyoiggQWDV5Z5G
KwlC9UCGOLkSy18tCRrE9sxTVeNEkm5pUQIwkmH3i55Y+CvP3gyHL2AXs57UbfuFndy+UzgVMS0c
4HGWNqk4uJK0HQpifdVM2G8M3U+fRSOyZ9qS66pq0kf1Evpbvk2OrLNtWBnfckj67zgQfmMVy3/n
7rrIBvv30CVfZw/xBR1da6Xs/8lCBMg4iBSOnGAYaIdSldRAkplXuz5g+7g6OhE24CZPQTMsfx/p
xcbetAQ2wOUpwUD1/6Qv/OGW4gsMfiXQXYe/jSak9UfXrR6dttUIhz53xeTu7z3eieTIjePrxPZM
6aF0uwSRVEqe9mPseBDwlzTHklIcRlSEwTWwxl8p0R8H2pjRwXVr/TWprdcMS2i4QIjkKNe9J8fd
h5E6qY10E2TJV7q54+rDn+PRob8t/6N4JtTk7oPs/YqR3+JyBhEAINnvhnNrdcVris12N8Vy3jZY
nUUfeUjfCTFm8BBtfeVlAFVWba0RzXRTCe+RkA/vkUy6ClL1o3rFBST3aEz1J5MT1On/EXZeS24j
yxb9IkTAm1d6202yvV4QsvAeBff1d6E4d3pGJ0LzwgOgW6MjkkBlZe699uelOFLfxswelgHNCvKx
Rrt8uN8btX4yyurAhHhPO65Yfeps5RFzts196MFuaXWnH6DGfKyR+zvg0VVH/3a3E1VW+JHNXtNP
0gKRVcVmGuxkwUgQuPj8xZclIPq7wVqwDDwBFg723G4LYj9KssZqoIathX2zqu2rHonkPUz9n2Nd
K1/HIVr0SKmifKBADXiEzAcjV5S+aB+y0RmJIoBtYCHoyRpSimRJT7ugWt0HAKotHj/JgKmiGcCV
e7Sq/w8LtKb8Ghm2cUV8TC3gO+Kh1rXwIbcRM0kiDZ2BCQyc5jEA8qz4VpmR+ziSyK1aYc+/jip/
5zoVexXt693+KyZyOXA7enMYcX11vKo+kWSK/i7QdGtdx0dz5PE6TF3/UNgpaRWTbrzZLfC+P69u
1v+US2DoLW4NFa0o0o3fe5VBXZm5k+niQC/KaZ9iRYMZ27jW0ZrXVALGFw62+jUBFPSRJFpFnncK
5IDGsB86YwYCBsJZ63HvPsK+3NRa4x49yQzugmaFAe5bWITFcz4MqBMLPjnuh6FUh+8glgGv1wxt
2jFZN5Mwdq1adk89OVgMVGmZNqRDjmH2RY1hVdlWrh4H1dDZkic3haSCF7trVspkBGfyzJmx9m7R
LTFnMTKaRQMA+UeCLxXKroEapMbpJ1uWIfO/jZmClZWnaZkqj9Xbn99Z+3cwgEl7X2djYhuajfbe
/q0QxQkuysD2BrY8JIPIxmSJ/nehJSLfipbM2aAlKy9JoydmQdVFJ+Tr1SYPJmmwVlqtfoUKc4Qv
Df+hBz8rGheh/nyq69m4C7KJDVqZ7IvGE299r4KVRVWdBzOkRbE/nNHpl3Gqstelb0x6Grj52vf9
v5yM0ruIwo3k4ZFw+EcwBpd6fs/+PpMSp7/Phqr56IKgvWQxUlCbm28dMH2GSM4OJNGyXwHZcMch
y4cNNDH7pPPx7cM8ZI3TcBcFXp2xsWSPaDG8WzINtV9NpSoWemIP3/B5HaABj/+xGZCehn92ifkI
TNfS6cbTi0fp81sj3u95rnfZNNLK8H5Kv7B8AUUXnuXRqBsbEBy7KLdhTcCND3wN4FuidrcupUTq
lSz+wcB1RWKM9gWYOI6S1m7PeReppxRvwSrQyBiZCtzDHdQC8gnB+p+GwQ6O/UR8p4M3Ocn1YmVL
Curs4jIT/3U0Ouehmc/wQiPDtp2HpPBSOKcENCDUWJqEtISENwTLnl2fHWNkrhLtVs0vut4xs4pN
dROk7kQ+WPTaWpYgyd1Ub21NHMiojDUNjL79j6cFX9zf++6qajhsqxxNx6wLzejfuytRupNNmpe1
qYtHoOfTGxENc43K9kA6h8amULao5quVoUCvaURZvhme/xG6g/FYaKHxmgFld8EYYZdDPu3hEpBV
aqYGW79Nm9fOwjb9eT1slc0o6n1Y2+oT1J58E+hGcoi6HBCLPqT7xnoC1lM+iazrng2eOqwaVn8K
dad7Tnr2SxU5HVuo4oQJEPxzjtIMvxkSxQvqNJcACPZpAX2oHfA2BEPYeLY1xuZVMUdBxJhEL2AR
N3z8xVJpa3wroCGeO7zyY9LowC34WxUQZkssA/r+fmqzjmnIzgZVDDeHPBAULEgCa3MfVlZx7IlL
X/nzN0Or3Pr+QpOgOWWVUS1ijFAX5I3uEqEGm7wSLWTFWuyOoYb+zyHXsp+1VWz1V1QS6U6qUgxU
ZKuqHONFnI48s9vEWuXQLpa2YdJ1HvQkOhnWUcpk+oxcO2VgyjTJzyzplmWk++c0Is/Q7PSXLvUu
TAybfUbsejV/S+XP/z6LU9NFX+Eb28YmRGG0geqJEsY6/kPyw7Qxemx6XX/Em8HsyMM0FbgArvom
Tyioe+dFCaONF5bah20l/mbOWN32gaN+DCEkLgEslL7TI7xkOLRBiyeFDfyH57MnDhu9ehhH29gl
rgZFumwuRmRVH+xncGpSP+/k70YgviNrDG41NFylLcaDn00OsZc00ocsRShbZi+uld2aKUXUaWTJ
R9O/SntW4WHE84c+2SmTKi9DrI32IIsALMymkcp04CKLaHzXugKgG6sIgAWjekbZuM30svuPdYSm
zG/3HM0M27RsnkB0NeZH2b/vuTDVCpRqJoyohqeDS4w8o64YQ7TdPaFmI582x1tUl/TwFdMzdqpZ
dE9VXW7CQN3v7AnivjsbbbyIgmJo2TnETybVrpWpNwp8/Tn1BwjPyiAOuhnGjyXx2b5b9F+5l3Ly
bn7EgqnNMFUGUDFDwXgTP6edFZ3l9LWZJddJJL4VxCqc1HxqN50ZM0WY23rsT6q148XZEV6+nIFW
yeAvba/pF4RIGCtpmK2LsVn7tMg28tSqtHxZT96zlGTcxY21sirsfDpXd4GGo5WbNmcPJsWNjNlm
xuugL+9+fazU5OI1qQctRh+XyATd+1E4X5uMYWSTyq58CPyNPTjB5j4L8MZfUWpDKJDbfNSccAXn
0PUkn8JzEKo0HIRnb/6ahdQOGOwMvt9M59AxALezITnviF7Egeyuuo4SI6zjryZxem7cTCE4zmrZ
R5X9IRLd2U0zf4N2oXZ/MbDoU2ij7nNTs9+2o+XcNe1G8vQXOQFDUj6jTVyRt1eT9gDQkgbTseF0
q2FwaTSErY9aoPHixWcMhIXZEhEPMkT5pMCjhlMpeTGUNnuph5VLK8F2OezRnYXeUvHCh65o47fB
b5GMpypypVmWD0D1xSBqYemnjv5YBuWD3vruB1SufplbTnNVtKlG0g78keyd84Q6RWs7VsSJ+vwk
Xwp3xI9f6F/kd6MeI3EeO97Q2rW5oxz/EYcNCdWzSu/PtZg1L0v/LARY/B0D0pXnItpFwjNXwf/g
ZVC0B34xZMrBo31JquZwbbC/f58PDF+/H1hxnb2ZovzqmuDgQ63DrqtPe6KizCU+pvRk4TqSZVyV
l/U+DtthSWl9ck30a/ZsthnLUkCe837elYPsjNd3fEhAgTrOAd/ETC5Zqusn+VEoZbFkNlk/1Q5q
PDMuCFwrx9ceb/C3+v8PEqV7DSsV1zGpYwv5zgWzR60BoJw6fXOSl+SLFDlVXMfe25xcLw7+YyvN
/vd/3kjYT6h4PMNh7M7xv99IbHyEHSROesQBC4xrwNsTNNqpjtWFdPffMzGCdJY0CasskLZO0WYg
9/NkVp5+bMMXOQQbQ7LEa0JJFzXA3mvoNO65jojFKFz/ShvZv+aT0LAoM42T1+RLYDIeHIriUCvj
xKjTNo50HiwgQ8XAs60+2fHAt64tH+XE2Bnj52k+oxEDvH/GHWlySG7psUsDNptngsnJbY3oFC/V
vuAOkgJxRpMfd3V1UlrqNRtViofcsa7w5MUuKqHy5CkPhmKMj1mQVQ8T0YMr6LHJl0Rt+Vm34bsz
HhQLEZ18scPRXMRRTJt/JocmQbfS2B3CjeEMp0G8chZuqeX7as4sGKYSUpaDQd71DrjhUwjvlXrv
VLtq+bWxtPzWtoTXMDLB4W7x4GkxZVJELFtbIbmbueSi5qiVvMxEBxUoj+afGpnzzS3C+n2+fP+F
+VdNswERGhvVY1noOBwzQX+tqcmUz4srIg9l67T9Ht2MuFRdvZTvcOdnRLqhTb+EVfYQd5n4MR9M
IVWUopLFNXUFn3NHaLdE+DBGfXSJVvD9yD07RuEQ9jmKtZ3/0g9KzbsD3KlbMv46x1GDiq7E2lmX
7r63TLH0IQeuhsQ4WjTBtc5c1CGkdSsgH9QXKy02jqY6/Zx8WHNZkfwahnDv9Mr3HErPMg2C5WA5
XwBAETqcC3dha96aYTTomuzrFCUxt+pK0aEVF7X+qjcQxSvNICaQfM7gRFjs90AD0Z33VKCZHf4Q
MS2WikmH1o3egVtXYUGjwWtEGxpDkMgH/oulh7oPgFVNbbhwYrNem/Wc8q4G684XWweSLOxlWyyV
Tj2AIEc5MGTJygncRbspiVfiI09feprqEYY78FunJGJ/azXxESFdNxvksEWRW21mDBqrbet0D2VA
w2gewioTf1/SvzA2VukX1Tk7yJrvAYrV2NXRbYO4N3kC+ak2nlIvwCTXNMENTTp87QwV8DQeQIfc
fMyZG2KITg1VE3OeQt9b1l5za+/ksKNGI0JgHTnOh9DthoNI8uEApfnZxoG8IPeuoyMOSSACPxAI
8rjjfFh1TJC1jEVa9MW+bJr3Cs0kz9bpVFaErSRYeSrzx2RihprUL6Z2IdaNYOZogbA6P2VOs4gJ
WAaF5fwAN8A3PRZYgH1vGdc68YzO9JR6MTHAcwuy08x9EYw6ObiE9sFpF8h7rMOYV1Qmtn7WcuVH
rWkXm//O2An3UfXFmRjCoxO301JNgAzSLKfasPC/KTTZIBwdWtEePSWCDV/HVMKG2NJGBzpSMxpK
ZwbJ4CVLd6DHiZ96HmLDP3CfrF5fT152bfJfKk0T3yCGstM/oHHY64HA3zmbxDNzcymo5XbsgbJn
o51rfRGeGHi8yZGiHC5Kud3cOjdqZaeVwtlI5V+TjA/4Sr5H5Klg1iDRhP2aSvqD2j3FeX/oI6Ve
GiJp15ILhpslJmyUktHpWoLlvPYa+kV5bfv21ct7WmVDcPjs/U3VVBybiSmaCg8af2626F272zI4
VIrsIe+yfNVO2ezcXczjx8H4khkWaZrTIqdP6JRvFKsrP+U+a81lx7bI5yMbeLsyslWYzs4TWj6D
J6Tfi7Cn5BzFrXAYe4FjJ3onFlBfcD1nQYoc18QYcYmiLyVNHc0Q+7g9NU65DcufpnHq7RhZ+KNq
7xp3F7CR74DeZepmGPYdA900eJ8EwY/BWfGeCOpNo/deuMSVoqQmwV5nRkleddKsPawlMVG20WFU
N1l90NhFstVaaqqysKdXGOZQx9Q3+HHfch48j25yc1lFjoI+/5KIl56yXLl5bh4cfYEDxlcviGMC
gvrs9Kjl7sYRxslIDzA7YacwvD7mA/VUb2Y/A9rw4LDM8FGbBNrfL0bfVkDaFyRUYVj2+wU4P9R7
YY7yx0y6t5pmzuTA5iY/YRm6mbUNdK87JN2HaxFHLVz/uW78bE339m3U1GXQFBBS0u6lg8p3ToVS
LSrXOXL3qfsoVAHPzabAcSpYJFRDWwW1tYPvEB+FRizuxGNkLJt0P9jKET6gWDnTwDednV0Q1sXZ
Hs1HHRkggNR0IZLvBRRZpVp7SD8dc2zX7BGGRYqTcSNSIIj1nkAIc5/CaE+8t9YnQtE12+8wTAhz
n/ejchtKwvC2dVmH2bIygAB+ojflzi3V6oScgrZ8Ep5U33mX9gx8SAT/uNnMo4ztgw0RfzfBn3io
zAIlWq/nt6woyR6aGhUrDhBUWwQeKQImZFOrR4hj1Qw5C8d4MNhUg2pKzfs1+dNAzLhPo7ESmMTx
86D0J4V2z9Gz8+rBkdL1BnLxOm1mNULU9G+N6mM6qbSthHTf/yhYIrHTtMoDz2uxMiCkexgJc/ca
Dz1sVQByn8ciZkn3DhcwqEqC+uyydBgdEp+lqyrxg5atnlHsiIV0pbaNMm68zAWlwZh1xUfGFHKe
HY5EJS5j1Zo29TxFVKCN73yUC4s7GsseAmKNUmtrwU5A5tHeFRCYbtkGzqdF0mABRQ21llAqsy/9
Yw3ro9HJEr17AP5ctmuyQffvuh0JrUp72gNWAbbkNxSuThVsq3zLji3xgPcpk+sC2koQti6LwAmP
dzGwrN3rUewaHvevdat+lHh3eO9GAmxoN597r1+RNtk9dWoLjMKBNWrZFQsolGtS3Zkok6j9Adhz
JeIZflOCt5j7z5VR/NDCmyxewp6gcg860BEVunesNEJ1oqzPZ/6V/0R8drItSx1zXOPhAkjEAVcp
FSWZF3RrTeW5HbiJUC18Dcn2Rp08us9GrE4bB2nkKssEOLEAoWbZ4PSQ+wm+yiPsIe97D/pzNnVM
T4NKRibj2Ike+cqwqupNcWYvdOYk51CYxhtpKmFVOQ9p1DVkHhQr2UZPqzheJp3L+9Pl12RwVIzU
wl71c/nZ+4aLdOPcVMP2jhODbeSdMYwyTckJ7fCgQ82avDqtUMSJ7L4vLVlVNp7jTxgXw2pp0yo7
iwBIy9C5zdWvInEcIzbCMiZA1OfSyXdeqlJIQd0oAvh3FbdrN7sTXREkj454QczQgFgS4OGNNGjP
6ATyx2GMjpLn4mLcvWVWt5fBfmPVEP6eDeYtTQs4WjNT/s9fv/9R67PJYQcE3taAcQu0/be5ocom
ozKUjgjy3nfJaWG73wZ2e+eYxXkQ8uDzHox6DE5txNBaKkmSMHiJIj974ulB4fj3dTzbL6oRR/tS
z8g2mRzzyavy2RfdZQcZ/Ia5Z9iZGfZECNdPZpl8bThYIjNxN/ehZUIv7oSCY9eZXr8gHS27gWjE
ETqO8UdvgtUKDL8COdqSL8hZoyd/XU+dktY7CxLQ0ByHgEZNTWIPA3VOc0/Jtkj5gH94xkXJR+NS
FRWM6xAUrbyWzD+oFJZ9jVSAUm2xzXbkSS1KtSNg3ie2e0zIcQ1iIuBCCSCrJ7SMhKkoHpJ7uq/f
+lw7m/Rwfrhg7/99MInpfkXjwDEQzY9upKx6wT8VCFBxUsy23ikBLZg/f8Sa/T8bWlO3iXXTNdMx
kXf8DsIx+pBSPfPNg+KO/R5br3lMScC5D7TdoVhmhM1tpG93Uuxk5SLVup9iMFUOhBVCEAKhGLcN
7ib4D5ygvmxeMjYRSnO+PwPEuMRl/O6YgmWVgC9t44buZjDb6mYkBRKxTL3qRp09CSTASjIkz1pV
HBS+lDu+H9aDCjR85Xdh/4JEkjlO7vffvZ76gACWJ2kbCXV3oqUU+8fCRI8/lWJ4tCz6qX3eaE/G
fDQoebmsbTrLVW+/Sjo68uJDg+/2AwLLLGQfl1KqrDmut/dyYx5dqScxv/iq/zbOQLR6JqAm4xSg
f/qR8hR97Bn8412nd11L+770M3pC22A4jk93oA5ps+kUdEc56e1nM5Y8EoN/0I2Ox18BWfVDZ7Si
k1lE+ASx2KKrIDbKovfTXpL4yIYsvMaJDfrOlN6ZeXGTK1wQzf/g0LlqecoT/W9Pyv2PSwAkSH5t
kadhuOmVkBy6pD4PphLfEhezs8/3b5XoPu18qxVigVR32ndKuh2MoH9ymGmSLQvGzoKQ+s5uQqcN
e5wYegHhUbkjstY6Z3mrQiIrnm2vND+CQYnWZdQb7EHQ1DnRMCyllVu+TCqzcGGZweLzmkgo9+7D
lDpBCiTlqqM3ahuTyMYlRAuGLzpeJZntNvTWuR80/W7FaOwOfCBYml7rEzSAUFEUEqvR1LJmpOmm
GkrEImP7E3ut/SOvnbWUtP75npIj489F25nR4C5EKY1sMZ2l+3e5hTUZJUqqTj+4sgpKavgGBFan
b4HfvXtFoPykQbnsYl18uUsXEyD/Qek4K5oz9vXzyMSpSxrDG11RlNlVanD7qR0Uf+uX29XpwZo/
fUHi0CLEb7SeZXKF3dElC5iG3o9CrtG6TVYgHXgjxID3NbQKeqhToX6xBuJEZwpJGhbVMkCB/th2
5FUDZ1m2CRw+xYZVynhvIrxegODG2mKH7C/kS2iG5gl0kLNkG0zuQ0x3M+hnvaidPmd2DsW0Ktob
7Wb1zI1x1nq3uQHSxbkYpTxNCSzR6NceB6jaJ+mFnFxMhvXoJNdy6t0d1uJw11hxuysIcbqTnqVy
tOzSXxY+vT1MswKEX1bu5AI9tI6/5B//WitFcGJwEKzo+wri47uOsWwCfclqlaOTlK/qUPRrqk8G
cgkeIiuvbr3ComI7CYF9NeNyS4PLpugaZPC6DldtGnpf/+ObMpdvn98UKGSk+cDNd2z0+Roj2t8W
2BpupiLKKtvfqzi6PHBT8ih6DCx0pfnfR+DBwvs1WGsrj9SOl5AsXy+I/Rc1DPPHCBzxwgut7DoG
mY0kNRt4SLj+cSIDfW3SjF7odgIGQ17sMDDvRyPYwkoZLkpXXdSejCyihwt/IQY9WKtmZa5cM4MC
hTB0etX6y1AMkMbkS5pMRFVr3/wq8x7ldVIKjLMdel8QdQ1PTqHB0OrYleiFX2BQMdxNrOXZTdPT
W5FEr6bl+YgqnWwpjzDY5EvUpsSaY3tZJe0uYCb1LF8iMjwWQe3U7HC4pvuqvQLhsi78ql1K5UOo
0l2WR3qovVYIjc6dKt4StbcQXzPOazmDPMxTgZHXMmOsWWqT07B/ZmRoWu217r3sue2DcGk3b4UH
Xp1Wl/kwzS9+GpkPNjqpfewkz0Lo7/dKH+0DFPbaYRalJpTP9ZT6uz9/PczfB1/uXH3hFzVV2zRt
1f2t+heVEmaRPXZ7qzPtBz3OSPXGwW1kRngxhc741dTGOf0jibRFZETlWhnid/lUgPinrogsgk+M
tp8R31weVmXM11qmNmfBMG9k50rz7qCxBvJehFZ91yCQ7aQ4PNCV8hRb6l15WWMkPYxwzqzO81Z3
c4MltGLdE5WVxNNN1qiDkyH7AVu+i2cucs4GDH5VthlSg0F3ZhcwjgJ7VtEXh2g+1fr05jS9e7GH
yn768xuIF+63G8zDhmjb3FlMP2hv/56mYgRqpyP7bg7aaGn7pDPG2yiSO3+FqNCeXVB+vCuRQbq/
xqQf7qqE6bSdVR9BGX0ESfMxjEXwbT4IyjZDuqfXd9Bx3tLwUTK0qNlgzPwtiE9yGS5gqbIZrm6K
nzXHgSfpo45Ck0i9SVl3AAYRq9OgVNGw3SzfKHeYCqddK4aB2T1hCKmWrwPTIMhMhwSbD32/KPi7
tpall2+l6NmuI7vBju4Wb6GFNxvtyfOESw/YgdiBSfVeC+VnPM9oJ9e6FAmWX78yg6c4RE8kC5/G
emvSANaSz9IMaA95bs9UOVCr6B1FzrIkBf1k2R25M2MoHsQQf9GzZNgz6HV5MGXtUhSVs5UPePlc
94av0BatfUGGKs2AYxDAi18UOgwcgw20UG5JkS3CSFPf4eW1OxVWqze+xJhiR36N/mRs9QptQHFT
eLbcjFIZVgLnI13bzgecPUuPJ7dR1pNNu11Vgq8BG5R3/OViYeXardCr4NUp3SsUiOw72dlqnP7E
O0iTzLLTB0vJuXlmYMnY0S2GBLr0ShE9Ms39/zj7BlrUMbaZHM2K0XuYe62G6IkLECsKMPaLMlof
Mv+589xi54dtiYx8yreD7fZLG3YEHvy/MzbU6pvX+NZeBospEAlyP1M2CMiThygM/nnUT126HGmN
IB0Exj/OL2Q+qP9R7f+PJMvziBUyPJvhFf9LafLv6ZWwUOFNNaSsQvN2edm+I5FBoDdMasjnP4ee
yfO8yZCdCXXYYyklyly0r20WimMS0cqRRX4Qme2xrejnyFPaWOJ+qrlbLAs06yIVLrbteRfVgPU8
iA7IpRmrX8lM2qDdqd8QJylbJfYraoY+2t0tgaTH2ySjEIwD0tiHVGyHT/QLu4t56da9Ua/RePk/
o1xlGcny92xOhI5DOlTpYFj7eK60hKF973RTvSodKhtsg8rXVK8gP/T+z4Q/GJa+By2aFSpXniTM
wa1Lmtxuay7sVDHejLYLN1OY1VtYrf/xCej6/Bb/c8kHa0jSnsHsEEUuDcDfgmPwNOG4rpXgNJr8
30vjHoSK46anZFRZYxN6xfFsDuD9fVUQxa4ScOH4zJ36auRWe6hM9ac8k2jxIC3rpVWqsA7YebGM
7Om+5tca/OkhjnwifLl1ZFA2MlZQk0ANfbP4WuJtDwVLlxiNkwK9+2vv2wZcakc8E5uZrJ3eVE4R
JkFVK411WenRR+sRDz4DqCaPeFlXKSkcFOEcAkNLl1XWKKtRG4OFNc/iZHa3nMrpWDzXUdQebB27
ANxoftkfImZFba/tQqPKH+he7mkSMD/vA3fTxqUKpw1N/jRMu8yowitBfLTpjOEKxEfnoSn5dfJx
wOCLd5MmvyHMF6dovkpCajzp2z73UwzBOhHcFqOUNbOk9Oizz0ojy7v1PYMYjYp8GYo+3Rc2onip
aFEsbNJOYl71rtxIWpKBgyMZWvMqx31ZaG5TDH3YBRZ6b5Q3Rx3Ngwc9ds3wMvyGpTpqPnrMrMN1
jB13JxuNpYXjFtgbXgcnjNcALbpFmgwPHSDvA8lm7eKepEDfYRtUNvVzXnmLBqn/TsJ2alfsBzKq
V6RLJ7SRmZJiNcVZQm16swHzLVqLP/AXl1TP4y1qaHcLjDvYVwgSLqNDS1edjbnT5OkXdzj2CijZ
oQ+nhfyFxL3dH8Rd4s9piAVxm5F3S/mkjnJFk/tML2QINTVeuys1NVhNDrgOP+s2Dv3kX5ZtMBst
kq8ecRSgHh1KfTvfRfMoN4mFuUtDq30qBxIThcmtJh+K6D8vtTWWy0FV6quAF4Zu1Z32WjApD0Ze
VyvRRRc7t5MlO7oFZvHxwZ/VzFJNno/atKRDpp5VZjqbQI3E4+eRS7ywp9cPTQ73o3PU5pbggdx3
gvx2k9W3t+u1GHPC+bLEeEOh8MOekvGxqrXuxSWUyzLSZ6s273BupSEnXAMYttbAOZcZAYSqnx6k
glHvaFyrWZ4dZLWZW97cZYiBwofWhgZWcZYvHfPgNVYnffF5TR6ZtaiOMOH3GmOkc+yO47bNU/t4
t5j+uSJyfheCuIQvWpajknhNeoql/vb4aQtFIeyCQJsmf4pweW0/c7eiBhsqOYAX8hDam6ng2AK9
EjKtrd/5hodbuLfKUW4gshQYmzyS1wwAhpvYgUnPSBp6SmT6BZTkJtyldfFLuiClbkRel0ew5k81
t8yhnLWfuMaDYzNU3qFLDRN39CK1suQZa4a5yPD+HKTm0BwLd10icl1LlWEZMYe0Ys9YyJ+2DIeU
wTrI1nylT8MB/h90VAQIMxN/O3txJniLEUoqitEMfCdOrsYEolGSp9oIVL2xFzBUl2YqoxheGNpt
0GWQAjIMFmkpRGfeHbtoOoCXYdLdIWe0FwqWjqs9P7MchJTbP39iOmFqvy0ZrucaOFRVzYYPM4cD
/XvVbrpCdEMewSWSSB5gA8XCp7q6tjRcDjO4j9YIcMQhT3mAZFlygSfxIzPN8V1tonSjToG+ladZ
ClTUbJMHr+hVQLXcSdJT2zsxgovZjoEq/VsGqe0g2y6l5vRbHAr5Ega0u9IFIktkYeHJnlCjzxLq
Touug91l58S18ysWy7u+wxRe9lQ36ybgEUMtDYpzJv+xstZXu7ljADUDqCvkaP2A8x42uBG2M3zH
QhpQ6KvEtaxdPpjRKgp0cVLbDDOJWhMTGg4FXq05RKzoOhv4XFnsBACHleKjSModOogUlcWyN0J2
empWPfXJKu3SenXf78SFFkGwH7Jn7Hk2yn7fXDfzDlCHYX4M6X4uHDfUN4WWmcvExKu1iBrzKx6o
dx164K6fbbga0o2yzcdbZxkLzcCip2t9uatFHlyQ7cUrFXT3e9hPr2y97JuvhO+fYtdP7SuxyM3a
7N05EaiPieomt2XpKk6/ZhDBjUEOMGGpLRHAc0mIWzhi0x8x2awRPpSm/0taf3MyRdCKgIEZ52LW
jkoKJS1iSukaxblz+mrf6Ol5Qgl6ZlZTIxaplGCtV6ixcmnIrqOqO+n6+xwNSfhmqyyKSqgZ33LG
oWu5zzdD4R9EmTDZYNf/+WIbiGFIRKxQtjAfj4XmLVJDIyCuNaHKKRO0o949a7Yf3SZ6YzddUw6S
mN7o26K12se+hXCgQ+Xf6Shm7xTzvIqzR9cgCd1EkCntzl2MHz4djRuAnPRqpJP2ZMazGS413zyo
35ty0p0VLIA5/WPmtCeOWa2aEk6SEjl8DfO83SiaNY+kNLNZ3ysJgPZ0efh2EDnqdE9tiha36WvW
oHYRKJW5kamsOWPmS05qSp6bJwqK/AK8IXu2hu8CiBr75nkj7boZyYZN2T7oefWlzXT9JTen+5nk
gMifpeaLZpxyxXvu5kXYjnVIXLn7Dm3VJNlCDYGhZ9pDpJEVUZbjez6LKhwf6o1SiwdZ6I2eqm4A
DBpreerXETbj+XSIjHfyw62b4ipn3SmcFz6WZpdWarrV0Iu+9zZxRmgXZpI8/oyfTtolL9SgLOKu
piBTgGvsdcx+c6FEKxPz4RcM89wjrbou0ybYjlrMs87ckF8LkHQc+52Y4YjypTUgG7JiMHec4Yhi
KL3lPWk3DnW6VXNGinyRiNfMzRqeI2QZL7Ei+KzAmnEMHVjXpkVsMjVZek9sZRAABLZ7lMaltHP9
lWppyDiSFPdUyZQt6wobA/34Mor4EuRj/U1TiH2cvYFN3jxTc7pvftpdxkLpmcLV2aHt7ALUZKit
wGUT/z4TEVR7bC73bSYRcEDl+5VmtR9FMyebUHg6aTBsU4ggZ4hJA7Zejrz5Goo9BwcX0x8VocYc
rlCdP39Z6RiLeto/fv/zFyy7+GZLUtQgaCQ4RISVIE1aXKTXxnNfi5kjT67isJ7y0NmxAHXLFkHI
Aannlizy7LsZQxbGJaxcGKx2hzYOlHUbVspJ76twMfSUVrSXKJp6IFhMFBEMYyr9lkb5Tp8IOknK
rN4VbfMeJBa+JCdairpNv/M7LhIW0okTDEVb+fABn/ZjLJpsR5XP0LP9qavfSIpNfvhhTgq4ETZP
OAJoUw/+1aya+CNr3tJZcI4xXNvUQZHuxBgerK4Um1azeXwzuwf0V4V3UEcbM1zp/HTYlab+3ak7
Y/+5QFWxtvLVDOUW0VOPelLE+7pqml2sVtrFi/h3AbxlbTJMJqczAimu06vtGeO+KbKAyHhLjCfN
UBZ+VjGiqEDLzWpl5LzrAIXTMNQGT9c05jYyaZiAJX6gY72RUVRSwvp/fJ1Xc6RI221/ERGYxN1S
3qnkWmr1DdFqg/eeX38WSc/bExMnvoshgKpRS1VAZj7P3mubdqXckhZwGrKQjV2Kd/kDhNDx+01Z
o58y3XpP9WS3fqE005wNWDdaLUp/WT3bOooDJiA9CmvaDueQJKd12cHcPtyw5tKvCVbstzSMvbQz
4pdcuM+BavjbSANuIPfybFafpjLBE9Dp55qeI12nMpgual9Ol/U4y/J4Z5tlvf703yN6ja8+IvM/
UaChSynfR9bnyXpI37tXPL3abQ0cbdLhbNjazyAdcoTq1fTCtVP/ck1srvGU1g/rcDUEFuo8Wl+n
bJElhosXKhmqZfAQf4rQc6Yc63wePaYF6ktb+uN+hL58IS87vEFDQ16kF9+cKo2eApOirSWKZxO4
+HM6G5cotIYviiTYDVHf84xMPVl5sfkur7GRuVS0K/HeTgYAAbu+jBGIQi+HzH4qh/qzVkV4FQFy
OZ/2NvBagRqeeZ/n52mJZyRqdnMKycg20uQ8psP0tUJAMpcqQU8iK1+HNHuP9LT9xG3yjiyfdAXj
aGjK74SnxcvEMoFOSNsdWjf/MtdErlTV5KInTLKTEriEm6go/7RWRF9JFdlNVj68sqiZ7m4U/pan
pxwz8jza495Y3kVF+gSPBTL6nL3iFtW9cITfiiDvUJpR/zV0hbKbCoyKYVOCcp3j36AUPMdOeFCh
d75jQKmJ2MwQSutO94ilfTxWZYLzEoXUZW0LpIa9zRpH7FzcU54hYyQdjT5nWsJKzFSLWHqVFmpr
tSXYpf5VlN34bqn+ucXOoi9KnLrKmOE4+R8CzmqDdS2ijLDVbO3J0r5knT3etDQzvDI05q2wWmu1
/4mJfn9p0osJSDibA/d3xgwT5WFUHBUkjqdIuN3dSZdk+gi/imujPSDRlmeRJuJbjZzjbeRTHpeQ
MBmmaIw1sSpN2z86mgFzqcDHpHSdfbfG0d2IWvgrnaW3AaHohfq1glVxtNSq29eshY6BhvvWULvp
gPDIJ72Yv1Aexm7NOLMcOiiklnCcRgutfTrrxnstaOsHmVBunZjne4zKdSiMH+o0OU9lrEe3HEMQ
RXOefaS5P4LoVi+lkdTgYXFH/MlMU32eA77djYglkIwtAAs6TNNBqUGHGT7xhnYcZABV6/Z5UmPF
G51IO6oLsk2ea44LWPpZniDwwDrSWl2iBiz3puRNuAW/kT/yPMofHcVyd3mLjyjKO9OrYFFdQebX
57iFzyxd1nVSlc9Rr65HSt/t15scm+Ne6rUtFa1LZlYKzZkl7jAa4nM7jfuJJdpm0loW3tgWznZh
uXvT0aF7Fvx5TgqUc4ys9DtPYYQU47yBv6Lcy3pCHl9BoddpB+60asivOZDW84wuFpphBggBsrzc
C5Pmz16skf9d5whHyyL8SEtlepCpnBDsPoLeoOQ8UsAe4WbEWeC/jGTvbApndsn841wwmtVuhdio
vTFs/vHtggUIhqJ+YkPmahlPX+MIveTYAJG04ip6WHLJDMX6ptQon2cEwzSC1OwL+rR7g473u2Vi
facBMe7CfqwY6pcJZpTV6rbpIiz/ga+8lfTKx0HMrzWj1nOXqyd+Q9D46tRfqQHoHhbVZq83GqNr
glKbp3/6OFVTQhCwGJifOMMHIr6d5BD/5x0CFdQuR56j9tm3KLW9CvjLZ9sP5oZqu32Tm9Y3zY18
wTKX0oebEaWdqtQjCo2cjnJ4gkDQemnRXVf5kSicehf5M9hsLGq3yBovDJ/gAiczuLVhTb6Fwq0X
mSEhxstVJq83/oxiFwwkZsQIUNE3NadBHcv7FE3pFnq3/zVt6ntXxd/HUYwvmhJ1/JxSey27btpp
85zfGh6C5y6tx8Pgv6XKg9Q99m2JwF5zGLD9W5WFt3RSkIh4hezjDREs8QU/cYFSWPF7mpFXualy
w9m9UFEcB0UrtM11Lmoo87hXzTHcuUYyr8EBqTK8ZbY9PfZ81VTqLB0/TtbukHwajzkVul207AXL
ObknzwX1PNyDMdlOGepambsg3ezu3CcneU5OLENiZXYG7IFjGBUM3NXUP7p9BZ1SgY9iKq2KJQQz
gtbGP7sSMagpBGLIVsewRtm3VbAxA326RzW90YYuxHkUzrMwjfmNeXW+x7ylno160O7m2EK8FbX9
I39tOw0Vu+PPJwnBb7OZagjG1hWMH8TvYUoP1kbKij5+xrZRBHvSuXxKrRF5uaFq7y2yQjvPpUV/
1e7tiIuJ6Kbh6i8bG/kXeuUWo2EY++h4k+gc56X/zLrXeaoz96Gye4OBc+aJo1L1tSsIbhaKpg83
UZ8T+LjPcD+smxh4oJd9oH0oOYApStD1TXfpRfqJ1m+V2lDebnKLRr14NFLtdQDE894MnThPkDU2
ZWpbh8EV2dFJw0PMovO3BqcOmaL5G0LTPl3OLC8lDo3H1p2Ha7wweEKLCULlDxpKBCK1Cs0JP3Fv
P2XKizHY4RNBwc4zeOsL4dnx16JO01OtzuY2zpXoK4KtbBPZGP5cMVTnluYhpS/aBXOXF68AdfJ9
mBXGhdbjdEV7pe1U5ZFIyujqIBR6qoPhy4zclEWXtsexXNwa5pw3ufd3U3dOfkp7Uuai7E/SKDX5
7M3U7butLDISgX9vDuvvuPgb4qvutu0nOx15xZXJe3GjL2xvVZQqj2VRnjXBGgKXI01GyTEo/fBY
jlQUbLJRvsWxvSlKLf7Zu9TA+2TIn2P0HUebid5hzjBWKCWLJqJRvypkrB8lXg7TpnXRw5lMLDv1
/pYSjVaxod7VycHnCnxQaC/9x+3njDFPTb8atlPTPWez7t+ReGgX3xkpuqRJ9RGCKOdipUMwDMzY
mNkooEqE9dSyMqKAW300y8oIo499BOZlvkRZf1yw9cCrmzdc6QJJfEcJaun5VeTz/D1PWuavIbVe
VSujrrfGr+vAmNK4REdc/cpHszxkiOIOnW5//WsAcCKVBodbvVPe2uqplrznWQZHlbnHDkL7sLEp
o+z/FSzcGv0vMs8QHdraJVDE21+BoVQZjiQM0jq7A8UUq+4wGEyi5g29RYzddidzsdXhMBU7UJnF
bh7RdG/aeEua4QRmg+5YTAN5fVFp824bkMSxoVJK0Yret6Ds2fEFL5U6kAOU661juwhOGYKSG9Ga
eyk/tVPFP9GcfpMkeUT9mLbGJrwlNtR1DuoFJShPWyoJJEkRYLTV6XVmCyQkx0t+QAz8OIZGsi+U
LCMszhY0JeJqJ7VzliR/LnRMf9aRTPf+pVw2ck9uDLhLFw3/pv8CrN/6OeUl+cUidZ+ZiBmHpAqz
P1FjzJj0nUkhEsxF43/DuHXQCZ3/FbkVCAGnB5rKPE02CQI7pTum9vMKpWG6frdSB96dQmyJOWrZ
Cb/WcKcREG2rYvKfQtUFpBID6Vo25HgVe2Eb3WZOuj/naqtsL+ucd56Un2FYvU0xtGwu1vmo0STd
ycMWzznk6Gmfj6FyHZccjbTp5uOaBM0qlX810F4TN3M/xxyMzrLT/7OzvIRGy1NS0/r2/39fGJWk
hbX1VlVj0sWImphr82lsyu5dVB15zUA0rkqqutemQ4NfWDRLwa0+DCE3lRijhMxA+utmHBfnTBX9
1zQ9pstdp7mJc8xAVTBr3IaiK97jrC+3bWO1p7YDZjAk2UepuCY1MxU8a43lZBBvsocSDZF5FX2C
5WVpqcRM67ygU5laA8DpsfxdLO3l3zQcyPZrrwzJW/xcdFsSnKPAc3Tdk0Z9uen0Mjj7LW0xGSY1
zZ1zwZ0KWDuymW4F4/TSQ5xbZQ0lEAsnwzrROI/ZkloEgAlrtx48MvGatj0rvouvNMFDOwPtbLpB
PCvwxS2rRlpj5/5bFYz1RfZWx3JgIazCyrbRjXy44GBpWBAV2ANHwIGcX92uItkF4aTXYJOiGkZB
pjW0fRj1kGSXLCoRBq/Rsoyrbee3kYC6doYkx/nop5d5avpt20Px7cxCJVwvDDYuzbbTqLrZc2x8
KZjZ3alOuLv/7IVt4K/nYrlHyXOLoqk5crNd5PUn+kY5RfrM1GS5OrUgPrZT/s2q3PI7/8QhXKo9
jSXuEaIwxjbrmHepscFKGhzjZOBbrjviZQbHvc1Et74bgOk7CtmvefdSWEswtUkpbR5T8+yrLRmQ
DuI5DRhIOdziiXWl958OURsC/LNG5SxDeRMRHNQW0Z8M6zXAXIL0cmMyduriVLiE204NmTzcd/8c
xybZdgLOxEGbX9o+qh7ldxRqanlYl7YN7vclSSiwzOHXstNE5ih3ICv4V1JsYK04rnmps5wxa9mT
GzqilAPKxeLI+YROBb2E5ibHssQ3LczihrOVLbFsitKdb6npll4eTse46X75DRynUW9IZ4+CTaSW
9lM/BcoBQGF5Msrav6M/NjaENAeHodfUPQ2u3zOQkW/NaP8GYfdnJ8oNrsT6MZgXhFtBX0cWf638
12C2/lsfz/O1DXKS25aaMLISw6tz++fopLDilmyclmwkWvjLrjPeA1fdl37FNHRRo9SGmmA/XtQp
oSL6bayUAQ7vhmW93+PgXJa56f8OfRx8T1Png6Sj54BLY77ks7orIq02tlln5F7bzfUJRPBGYl5R
bjQv8miJHUpydxHfL8ywodfzFx/q42bOtfFRLY3qVJYGsTuRv7gz/Yu7bORei/iAbBoNDXoqq2yO
2/9u7e5pdpzoukrf6MQbwVbaUiJSMDYiiYJHOx8vq1U5Ir53M/QNJnLbyPe9rAcpkat5telrpxIo
zGbSXedGi3R+wNVDbXTheesZoVdZCYUgKM5LhvQFKma+RchUbnQobusvKF9wMQJXPhO1xfgt3d9D
icDWwi+yC/FbqYfYsC6wH6fuF5bwYhsoPUIe3T6IRGiXv5sZPi52sxJjn9vPziqJZrn1J+dKqqGR
8sRH300fam1MoBfn/S5ajO9/LfB6233JS1ae60eGPYTea66YO2rwMClQfd9S4QY31+jRLOhq0J3S
2njJ88TcZTUW364htCM3upfOaefvLLpiGiya8eDrbvOgWHpOOiyUmravFudX8mkpXfw8B7ZzLWYL
spRDK4re3bBVlxFSlPHFEaUDGYYjGazdGoF9zkLrCRVLtZ1CN8cRrwczZezYupjA6nZa3GbIQRLy
6cuv64WjpYpgpS/qp9jtk11dYfKia908yXONptEtQ2O4k82ImhpDq8CWacekv3R621+aZSP35LnR
1jkXOdSeg+xY2e29q31xlj2LcelUzG5IIoKiN0fZuOATZLYoyCzrZj5MZjXdGjSqOWV7Y8A5yDm6
mvQl+Rn+tM7g/87b5VzeRS1/ycbmQhLACX1Kc1sHGQyEB3XyOlS7P9TS/znHjs0TTXtfH2MtEPlP
QwPJMxvuj26wWs/oIuOV6sO0a5M5PZIxcXJnnxVMZxU75Nm7KRT1q29Z6VFzoYkHumWiXDC+yjuF
lu930UxEEWI8vXbVMpsCAruJppJKSq3GR1DZxT2MBnGINVImXd9/cen3fAEYDUDV9bVjlFIF1sAp
eL7eJd9K9FETmbPy57cZZu3GrMbHUqVa5/pYypXSiD6Wd6jT/DO3k/SZj4koOG2CsBJGzReDpCwD
c83OKhsSHZi/aftca0AXYTMoi0A7ZiSUfbUYVd0wm78VqkMipBGcOnXQ9hOr7GcD+Q6uE3O4r1TS
kDa1h9z8KH+rMIHEHI7tdK31ijznpTg+AFlRCrc8RfAD47g+tnVIsG0Ayr2iO3G2KsrkwPs7lInJ
WCmfczX86ps0fJsit941tcAqNzsGVfQWIM6yNo9H3Wf9rYLjTydnt4YniUSrt5j6KtSRPqr6Rduk
Yz2/VFlV7g2yYzdSdqYqyNJo1rFwTab+XUm3I+U2GeMZChXdG/fuxgnMN0Xxx93I5O6VofV7o2BT
Tjv1q9ToNmb6qYR9c9TwcG3gflaXMnO/S39DDPasm4LxHd2911dG+IJBazzNpW14s5taWGsmNDCL
u0X6XLDT7k0dQlqKFPqAf2o49BM6KklGqSo8y5o5PMl/tmqd/CEYlhtDU5NDJYb6Neqg4QmQUDaC
Y+TpsOyW6JOy0A6sVoENp6QnlSaKVimbIQw7ucnDqcqiS1cBe2WECHamjylHAv5lrluoF/GhDQx9
O2SxT86hkj9Y6fXPJDzEv2KCGL9XsE/ueVRUaGt94n7FoGFVBsaJ69TnKvI7WlPwpXZ2Q9Egn409
MVCgJ4qseTJqCpMQuF/cmAio9SePmCW3i0svjhz9+7LTdO26g7A8xv1SnK2k2Ou9pX+Zuyx7Xo6k
8TYm2hNLYEieQ+tjKmqClSssp7PyXN2hL4MWsZNfNDRr/zHSww3kW/+wrhEoidsPRf9qzZP9ADHP
vctFiK819TEZc0yGhq/d06Gdu1/CRZwj+gnVZKH09S4jfAW8Q/4UzEFBgLxr32it2LeWVfq6pxUi
IZPX0TaSp1sHmnFcmS1mt68WhOOsKe6uNhoNW3OaPMtzxJ6TRJB0+ikQU/RI3eU5M4B/r+l9dgln
LluEZqk57pJEdPcBA92+Jfdh3auXPaj9DJhtL97GenzI6Fh/4dHWHSfYXWSTEfa9fv408b5DCMbc
0ZXvllnaZPjkJS3NuXjPRnxBVFqqnS705OxPSgBqMnce6G94o20Yj9D3xKPci2flOcxn+kPLeWMW
BXzqTK8+1amiekKPgjXps2zyx6K8NFWf71RFQVWk0vKX0b1m0Sq3WkPxIoPPmHO6m5QJyMFGkfjc
pqjiCqRWpEIwa6jy4UeOwhiTmoZRiZkexp0OR5d0X6UMHvz/HTEQGAUhzg/Q/IkBXS2D7+t3YIBS
O/ytOvCktrfT1BYbV32NZ5vwxTCn5KUpPbMOAq4RBtAtWoqRcVLouzCNKccuewWe2kdkUEdSIWdP
ChJoa0wHoxTpZrUekXau3eQzBzU41TEyG9SJ1PalSCBrA60doVGQ4nl3PjRdynRqcU8LIUyYhcoP
uyE/xVEgXpv1T6b3Cp7IGLiDAlIkwIHwYmg0h+Ak2EdqlubLZBq+t/6hlFJoruTzQVcz56r0MxrR
olMUTOLuxNqraF+NqQUFxWOk1tXtemX8SVsTRu0ZNEvWxaafGSWewjmiGj0a73lY5QQ4Ul2WxodB
oYsjtWAy1s0QznD8c5tr/BiVx8bNcWsbzABVwMSydq4TId+x0FKyJD3WTTRvDGYr9rYhRetkRtW7
S1zOxvLDcSc7wQ34or0ZIS3/WzJpbC24YpmhTsqsuU4bh5z2BbLjhg4u99A8yUi/ro3q06gUOzfT
v8JOzR7LRJmeg8Z/KCCu33jyBqxdFl0Lt5a3KA+hKSFwsUgW3jG+wgSM8+lQptjlJQhbN+kVoWbS
qBc7rBVj4INyb1DS6aSrwvbITvkt9YrqlOg3Vke/aZZG1/XzaqpXik79Mabn8oTr0V66dubPndO0
v9fPTS0+Zq2zfgqU4i2jMmUMSjIuvv+dJVxi+JaeAKuR7DjaPbPS5VBJov3aQlc7HmBYN7fyqzWZ
5G40/CzXsWiXvUXhO5AeunH1jklK45KV2cy/k0olEM3K6+vA2n9TdOX0jafOuztinUtgoGyBg8FH
Eqp95jNt0YhX471I011YtfrD2jG0cvK3WBBdwyDU6LdXxK32yniJy8/YN59z3+jf84TVrxIU3QdF
jqXmCUGwo7dIXRyh7Xl1BvjRUJ/RjBxgTSHvzbgv1/bS6OubuKmK42gUzVXuBeXUXMPl3LycA772
z6uJ62/Wjos2Wyjalr/JTcBwYw/0yknjcipEeewMXX8YaFmC66lsximA1X6jWB+pMb6KfFR/6+4r
yREo2nnUb1qF5mmnp+9GFvD8kfdAGJCjIC+iDj7epoE7Cj7NMR4cdfIPIS4mUhRz8WAWmbhSs4Q+
byEuqdKGR4pcO5xz/CNrvGH5vz0ye9VT5w+HvHyWzNk5tMZXDBzNon9qxlYeyFecHjqiNRfVUcFB
chAGh0ZaNncZ5R0WwYBUkVIu/q4heUKLnx/CqRp3olK7t6pXkp2phcYh7sL+LVKrfhPCDT7LV1t3
zL0ymJvbnOfdWyzahzENnUe/rU2khATHm3T8N7HCdEFJnfGp9ZPfpACbbyupgjynvdbqrPVANe2Q
SrtvZdW95uQzXVXGcmC5ewfeW0wVkrxKUKcea6ihilyahC0AlsXaOOiUae22usujZlCHYxGgLx6z
z79CEsWncRHBS0lHZh5lmaBAUfWSimX0DmGjeSdlCNi6ZkYPtV/WKGKHAT2V/12PeyTMnY+6TjWc
Tzy1m3rxNJAddBjJC54X6V+mJXS75qy6GgRWINgXPwvfLJYwLxLkZJ5vwupLMSpk/fGsnUSZ/ZT/
p7TBTHrzfdWvRFOBJk/G4CgppPDAYvonTXZy47RheCMbNPWs0ScEGUL1o27ieF6Nddl8t4ZQPCiV
9YX5ArygRW1DvLFR9/6DfF5GWYWRz+/UjZH5OmRyPlsnMcWLtJGlJBymMxWxLlnS4cdR2boDiwTp
AcSePJ1t2oZe61aoOBvSd8bk0fL7eeNgod4ndZL7XqUh/xHZYnOweFzofjmsF/x6YWs7Mge1h4mH
vBezIkpuTpKVXpu346210a5Gehx9Ed0MsRhx008UEp6TB8F1UCp7a5cEb/d4UEjeY7xpEuWxitr+
yW2HYlu3YbEMF+Ul7oN2K5XGZH7cs6xOXuX5dDmfKVj74BXbu9SNZmb+fXgytVa8GmXxQiJN9FnU
CJIjYV9aLdvJTmjkF/RQC23ti2ZYWEa5qF4XQQU3zlWDBnRp8vxNknj+btK+nS5/D+XeRAi5Z2bo
JHM/hHMTJRI5XYQoiadyRhW5KuKsQXdxLJMFC+WHyVruRpsIdSQjY0EhVOeSXp7w62N+NDf9gFhU
PlzlYxbvuDn3DIXhkozShPte9SlkLPf+Ip08UmnKvZDA0iMG/ob2QW980fIoROKj9zf58Ph7KF9F
p/rnVX0CsKP3If1draXKEQXvnQ9Fpi5F7Gl+H7xHMF7AHkGLk6/2aY5RknB2qaZWCjB7LSyQRWwb
iINtTPwqbsCt25pXaWfBpft7NhDMdLEi9hSwYeUtM/K/ZQ6TwcIzGn04OhX2dIpALvRamAYdudyy
vCaPBo70pUgmjyjnHV0aF1rcXV2F9Bh+n/BU1QR7x8lkXIAXpVs5IAiT+mqgjC/yPK22dFsWqn3R
zUmnhpVXT6z+7zJjJmrG6TyEk7oxlwQaIKDqLrabrWgttE65DshvWDy8E7/wbPjtA3cQvY2AlLxe
84ND6rqevZS5Ufo26Jd4kuDxqx8dAWVlTAVZsbVSW+1umNKBpwLy+sRIsNlUXeZVCHOGrdkxgJT5
Cykp/Qm6qOkF8KFesqnLTwXFVG5z/zUqJ//K8y180RaHqTDyZyHckNjgsD7LvcD3cquc7oijaTQv
YhqFQC7P5wlICHJs31uc3V7KH/YqrOqSL7fh2DofxALFj6WeOaioyPrl+ryU4eJXjPEQGxp4t2Tx
TUbV6Oyjgkmb7HIoRZ9tgqyni6nn2jEHv3dwQoO/DrmBp9Ga9uRaDelxTxetosUtGFlkqbIjLP7E
6tbnCwEJZC2+a3koN75refZbQm3cNG/J/+4Sc2jSPcQeEGid9b0oFchYSYmZqGBgUdoRUpKkB/iJ
kz7kjlldkrwCeAbsbcyYHJtudFMXY5UpfmTLUGI0feTVUVNuIUt9lSZIFvrfSTg1/6St/pnC1BQM
/ZnFjZT+C7vKj4RD9F7SmT/+b++CUP9rXVjoRbrQbENTLfCj/42OUesisQzLqM8KK+4D6jWk9n4s
Lr5bzLdoqAj/yWcsb0Ef4e8mDmCcXe0kofRORr2nnnIIJNa5arTVgUWEVPqQlN1nNYBr7XNBeLoz
fOax/4pervggRX3uI+58dpKqnn4Unf3eAO5/DNAAXCLmCLSMBRnehhbtLRgxYapDpkM4cp6r8buC
+W4btYF6rhYQZT1SLVX0PXIacCU9BtiIWMyd3cfPkw+ECiryQd7fjUbsStk05lF1tPI+ZTMyZtQW
jaObJymhalvihnK3rDZ+adjn0TRZLs9Ewg1F8aTFQ/4a90q00S2gxUKP81ctMZMN9uX2qVesYFf3
Zc/cBw1sgrj+RmIPLBKraB6y1lFfQSQzbfruQxt4pqhvfFEJGNFJcn9eNCy04VCRcOfUTzwpfxhO
Vr6gvoVZSpz4CwJufV/XXXQpYaYCTBbatTd965xr+ouMFWsmw7jNBKs7i/jGlwlEmL2UPTowGGOL
56+2Y3BkYYgCbqa5MIw+5BOrBtgYLGW3RoGtbOibSDOzVSuUjQWTKEEOCwaWaIPsYJn+hsWN0Yib
wnWnr5kJi2HGx3FLzaCmr5bo+06Zlae8JcLcwJ+qI03dRb1twTfIKNV3fUf53jL8y2D5WKeXT0HB
RX+TOV7rHoZdGhI66meMe8nRrdz6kAk394Y2mW515nxz86a+qXPajJ6FqvK2Hrttfsn0dCtPyY2+
voVueVmLq+yJ1dF4GCs4kHE2/V7aIxcb0MaTNSakh/G1kEpk7guLvBFcr+AoQsIcCpU57+iYn2vd
IItcFmRNh0Fh7EMPdiNqYKH88sv4LXQq8TEnCRE/SRCeLErhYGDbNxvB6E+lXHh6aFE9HTBRZxEN
0kA4SnWr/+XrDCHOVCEVaZCZuzG8PEUhzk6lbJxUzrcpiaOLGTcR1Xv29CinZO5DaV4AzcYwgWpe
eM1OYQdI6xsMK1Xp9gc9tT7MyJqPISxOYxsCczkwowH+nptIKnoBwR9CRLajW0IudaCZI0u7Njj0
GLuOuJOGrZzXyEPRW/22h7H7EJniQ1QuFcvOAYEDXfOkqtmwE0gyd5A71FsELULWX+RGz31tV6qR
SzM1+xKDpfkxteeSQOBPe2aUNeILK7fwpSTW+jy6S3aHtHnpjfrNTi1jKwP6VLDx8DeyD9NQW2rl
VEwnaEVbrQdrbBo1SqHoh2zANTYFPMudH1QyHB6bINlMo+LyjDGzaztBpKIX8rPv7eoLadf13oxn
59zZcUXg8KBxo1Lfp21yG9WsPIykISLeiUFPw006Sz9L1nQ46YP4ZagZwHW3DruToxcnRJYxus36
VSxzJ8269yHSz3LxL8hNpoQfdQS4ZUj6R4YzNKxti3R82Qs6csk6pbUfQqt9FpYx3KW91Hf656FQ
CT0n8hYzBV4RKrvgTPFUXynoOTv+5fC1tBe0qEAqtRZvoDQRnU1tNQc19xnVPPEoVpogQujBg4Z7
1izWnv7ktyc5gWsHbn95OAyxvl1XesE0l55cTKwUjXSmNk3dBjgjvpiBAtZRjCW5EN1wyoEyI/ni
IixzZb4+qMuuRgL6Zp2j6kE6b2Wt2ioYCrV2qlaCn03jFtNpimAsy6GVlow/YfALN234ojaNclg5
PcrULB9lqiOLcK1zwEXbkZvxkEAUk+7gEi/YYTSF4ZEzaF6cZvgmnE1T58XPMumCDcmh6EjTTBxj
nj3raGu0Q/pB9zjcTEu/n68FI9Iix5EbNGis8js6AlYH5KErUvXexm1yp2GEdUD2QCaklkafP4bL
k7Oky3MOAtgUateeQsX5RMpVPMiVnZxDdi7QXnqszT72y2BrBrl7iDMaeWR9435SWLjmAbrS/3ug
153/xA4i8XdcoWomYCyV/wwZIvcvwriB3wTtUmzdMHLtufpxwDlReW6Hujz3y0Ye/t3Ic05kFZsp
G+pNMPHrA4gui7OW43XqO8P690nR0Zyd2aae3P3X++Wx3FSFee/MYdrLn/P3PBdVfp7jkZzVv6/M
dfPPv7j+sLyzYkQTsCF0sp+gnpXrpo3C6hxQwUs9ebJfjuVJeTgXA/xYWIp56uTnaJrzc/q/vRGO
6Eav2pIG0T+vyreAp+Nf//vu//zP/zmU75Pn/v6YAIHYoZlKGEhWdUZV+mczmjTCsEFEO9I582We
AV6vr+2EaBZ2WXYTPZUqVf5n919vaJVYHFQ/PnQQ/PmsljeZ0JPnHbwzPkHtHV7YKbP0q2sTsOKH
zi8uh9QDT2NubeIvM/sk6vRuRnXlkQZzT6FpeAg9fk2OGOn9TOQd21szejWdclvk0T3D8eo1cQdX
M4iudFR/wXUmjcYVdBcdAkG6nbD8S9M62R77Vum5ZtWAOybZRWlakI7Tq28n2UZliWO0Jg44O7/W
g4CyAhlCnYtDlVNgsXUyeqbC9JyZxiR3eFJQmx8iLy3nN2csDdiiTD/KTHsp0vbdDRXk6iHmUL3S
t2jTruOy5scKFe6LOr422nRJ7U/gztHe17NdKvrPvM2/1cCtyR8hN7CvCChxz2DWMXL1JBkGsCRH
T1exGldj8K0MwmgHwMpz1T7x/L7XPKq6r1musZS7CBRB26n26SGc3HfLxAcf+hUa0f7ku8YhI9ed
ylXSFr+AkZ0jmyxF7ouo1V+HJmaFFL7WFKs8ggfzbT+Qaldo1zKNCZ0y9EusbZRI+SWA/Bk41Ld9
Fn7JUzqUgDTMI1aha5e9JKKoz5iCXpqQ1vEQEAg2m7+sanouUuesdcGjoLyPWRHzHsZ83ImHyorL
jRAFkd1Y0nyM93ysSNBo6pibOLQeHLsZTkNKRuywYM8rWnOifxYhBZZinr9FG4BbH11UXfNA3bg1
gjAfNmyMQSbz628tfNetmsFR/3+Encdy5MqWbL8IZlABMU2tBUWRrAmMpaC1xte/hcjqy9PHrvWb
wBDIZJGVAhGxt/vyNj/1lVYuG8TKqKyChdVAkze1eleVik1+urjElXvje4las7M1yrIUFuFKrOq+
GxZqo21dPbron2yHce3kGBURS2AeYH+b/DC9iLpUZON2UFmooV5wWggoAdRnsNALtS9/TtSkCcp7
8qLwGWreGuLKffC7YTUQguLmv8xCu5rVpx67uzg+qtBFFujXvjnsxrKs3Ldmby8T18wWk659s3N1
ldLA3aRG8c3s8x/dxIbINCD2+OI5tV7CvltA0UbY3eUbo2vDJd/rFUBdYxkYEKGrOh0QiIf7sGtf
wMz9TvsXwcfa9oYPq9b1dTn6z5UYnqKM9LVS/8gi5aY0pDr26geoRKIyGt1Z0I4fV143fnNAES4o
t8OaC6m9ZzrMcKKQ4St95BmJw11qrEYyMhLDOqTumEGVCi9AVeAo4JYMCd+hHYDEepVXTLtN7f7O
lOqXyaJrXacjjIHRLQj5otpkFz5L8T7NigPWgPzg+NNOGZRxy9a4PFSmUxzGYsiTxdfY7cI71pJ2
I+9N8iDvjfL+JM++HpD3SznE26CtAMQhaZtvifK+6GtYpx73QXlRHuS9ULMah47e/Mx/nEL/Wnqp
auxCyx1H+BV5lx3kAdOBxUc5sZeUL12ylbSUn5ynHHkmn/Pv4X+e8nh0Hsqz9PEvYK1hVeSlKLW4
BX/9R7K05xd8/Rcf88LXRTQQrDzk44Tn8r+Qr4scf71MSK3CRTr4yEJDldeAmkh2cCC2PuYKefZ1
TQ5t/oR48fUc+fDjp7+e3mbih6kl7bqo6eUcgUnnB+K81L+nchImayQAChKCe6N1uxN0NB6zJZ27
ziuWxJR43P6R4ytIBsBFsR4IuhGFlpzN5dhv4jdSrDHpuoKFdg13hJqqeaev2i3UtAlWumeOKylR
iPPc5vs/R1ejFCZvS9u3TjmdizmZu/XZQrtpyJ1u9Ln9VQ0G/ol7OiuBAYJoPYEtHjvQjHQxkapr
T+44+y7Es7xCtpvB3QT7oLxmld9VJ68ugk0IdUaArnMAUKCj2Ap1VHaQ5du1FExTwFt3am3vVXiP
9QIKnLVVcFGQP8AKlpA5GJx9khwMM8/2EoEUNqW9yMex3FuzIDztgG5rgfZsidHGNOVTqp81fM0R
1M7wmogme/WHJeLwDGLMIn9FUUPkpqarJGsm3tGbZXdf4mt5zdXyYRXOL1dp1NxwJlyzUjcu5tWq
b9Xmye/fEj7IpOdmOAv9dJ+mVvecCOyBbmvM5uUQrR82tWMZTPZliIzkbI4RHUOdwAJ0xHemB7Ii
VLyXvErxJ7OjXfndD8WO6pUzDeOJHVx7RUiwsCqMCUYWuy9pW6uXwnSf5UhV0vC5z9vHY/KSgS2/
7xT3rtq9++LE0WdOfMUpMq+qGMVL4jqkzNSE0gMGFy8NuYHEsSsz34ehBuBo14PoXMoh/CntFLRZ
uMDZu3GI9yCMhQqM8KON2TUp2RwQ/YmXNp/kv2Y51YcGYfwsfxWtr18V0ruVOwb3h0K+YCvFhMYh
x+y0JrrUJy+8++4PtficT6bEFrih6u/oaq3PiZPBL4ePbE4yS4m2TjCrXEsgFZfQZueRdO743Zwj
zeQD9fyAOcdG5sqhsey5ReFZQI3p40thz2C2tDrz7jiypb3l0a0nmP5bSEX0pk/aNymn6MbM2I+q
Eq1oXS/aCa+9FEvYzjCt2xjh3pecotML+xBa3jf5jHYG4Gl+/kK+/EXTQuXOcsOG+NkcAFdkT2GJ
MIl60qXtAv2APe6U2J5xkZfszBl3fcAKAovCdzi6wxsOp5KmCkIG0mXUHXjzfG8zw+Msak9lEkfb
vlVJEtDN6eRg71snVuY+p/NH1SyFDYhXvLguiuVVE2jkCNq8ax6LtoslypTwtDAJ+Ess7JaOaT2G
bicC8ruNA/CH7oxKSFmXWmpSyGjUhI6Z9mbW7dyRcJVt3yTOLc+IsITgVH1OABcXbm7699YmBqmc
NA9JKg8UWnhM28J9tc0s21WkXJDiQ7ReJMSLrrSYcSNDXVCXFS/ovPi8p4Sc9rV4ybCJvIwb+Uid
utm+G/N2KdDzaixJL01stS+FizekV+x4b01p9+JGrbcZApI2xgFiNTs9fyWr0P8sQLvh3jGYoOfq
NJ436myZdRddYJ0H104eVDx4mhFKZhXj01RZZ8swsCzafPUem+vBqS9SQtZObrzvCa6gqzYMGzfO
4s3Arf4sD+C0PirUG9t6NjV9Xa8jHIrwj8EnQrNqCEQgXpj1HkrvHl8ZdZ/vNONw5mao4qCLNRrV
4TcpkjEb6CW10z53LmSJ3rXUczd001Mt3BcMdLTArdFdVWL0D6BQx7cWRh23T/ujUetmy+eRKqOP
FsB16wUGueJZdxQyO/Ks2zuVbR4syxf1Bu1DQssH3MHK9EkWhIizkJyHWsv+Eh/kGebgYft1TSR9
un50AURNTKZB/vwxbbrx0bgh7PXcWPF0pVK/eSS0xt5Mc6zolph6oqz+Ba1Sjf8BWaEoIpE7LUAq
uaW/agN1uMnDKBChOsa0aWbwRodBYNeHlsGKMuWV09vsJUS6sa4az8TAg9yDiVjdoVtULpDgxGpk
rwGgEmANX40XB2DTqqaguJHDEiHu3omdZpm1Gp+uWFUXj2qf641UnufXVUTOR+sk1r2orfJSds7f
1ztIETCkqjeeUyPUn7ygZu3K8yMLibQpFMpDgTgRgkHrLUzqTYAq9XnW9C8EeVNHIFIVBifUw43q
UPcL6b20OvXfISw/iFlslxRhuj3Zts/6GKabHnfbe1b15aLHxXaxkN1/a9jjQDAK342wLo/ISmcW
aQGHU5k+hyl50mbJiuvp5z6byvep05WV1bC1IXF2bUa1A+3SzX6aVt1vpedJSnnkMBT5H3lJHiZs
aruHniSqUZ3zh+Iesg4KYpN7OA/QLfUnCqN3+ZALKv0euM64VTOL3CxL/1k44XCSGZvQiR6UoplX
1P+OECfNYl33JJ0YmltRx/fLFzNuYEPH+ZkYgPzJSC2z/OE4bbH3x/ZiWabxx8UCgdt1+Kmw0wJK
4dbsA/MfGEgJZ8Xu74f9b7rVBBGVefsyiiFmJqe5jKWGTa4xLZMeuMIB9Na1V6JiX6bf/lKj+4AG
saQDJxqggAC12yYS2UjDN4+vWk6cSdW99KNdfDihYiDWTkacg0X5EbvVwo2K8m0Y+h0oZ/a4AZVq
Ecc3Jy+LW+Xc/kHbnHQFU7wq1PZ37NEl9KcQvFZKWU3WZ/3W+NESwINPH+YPqFIF8rSZH1qvxJU/
BQebnK24gDLSz/1lWSMdjCm8RhpN7iFZ20LEiFns7gVXg74CtENaz5xnGsaDs3MmOCLy0b6qzTWd
ZNZOgByXijPkn00FygCT8S/LV+ZAkAEx3mAYG5210SFIx/jqZzQkbcXZWHPrtUvaZsXnLdub89CN
0k/UDsM1jluVCqz7EenBwTSC6uzPCmF75ofNl2ytqs5BixPnodAzFHdcGlQITl8WyqCmvANP6jMt
uPv3NytIzdtkWcbNnM/0PsMcFk2Hr+ul4YKYGSkyU8PulWfwH3dJAVL8EDmnPn3YZUeg6twU8hB7
7KPOq5Zjono/xvxPMwn7nWX5mjduOBsD3yvkf2Ilh7DD97oZZAc5koeUWWIxEGi8HnuYYhJfTj1D
3w4NxQv5uR57Kj+pZYmTdBilzLmjWiUvuk8qUFGiB0hSPOHsC4wTMijk20FQbXyb4kZkYxvXcd3T
YdBOtNSylyLp0LfkCAgkyWt2TOwUA82CNTSbSlPSNxSeoJrpvDyR2ADejIL3GtFQ8k2pFIy9jv4q
oNCdtMHoF7K3mOrGid4N7slaALPKC1SffpyQwKYBLo9Sb2QRpxPUNJ9N87WvM7+vp+9fz6PEQfkx
2v3rCbnVE100ZAe3xxxS22W4QghZrSK7wbY/H+TZqEf2OVe+E9muHvFjoGNWDZfdeccqkHeZlxE3
JaTF8bOirHSOY8hUVLD9NX0odSOHg0GGupW05V5EvXmVB/pqn6ppqP+4pFG4uzpkF89PsgfmW98r
nK2XQo3vNNg/2swAoD3bPM2JQpHi7wNXcZe1T4sXDUdJ8nKlXyxK4muL/uhzCZh8GXq99VFqw0vp
+uofV39tXfXqFVZ873B33nJFw/HN9uU/I4O+2auNQWrjmxQSdB1WsnS+erYN0BqX0IPKFbvQ5+ZH
5a5I7pSKQf/7DHlNPiOr2Z8reEFtUtT2cs9QqP5JZw98k3sG3bBQFheNf5IPxmDRl5NC40g+Otti
NqVPMidb0nqb9bXqUvycmu++NfYnv1I1Fnia8q0uKmtbmGaxlsM0ySqahUREqUXjnAUGW5oCwY7E
tuyj7IpgzdvQnnKPKEfV7esVISPud7NylrkVOmyFmKzVOEHwiUD8yU1TyszKaG1Z4GjPba+zIa+9
8Jdbhzvk2IhPPZYCeQiMkr/LeOKbpqxj4uhIlLD1PaYJfRdRMbpwLV+3hcn/J4wgg9iZcrbj8lr5
7bQftU7vtrPnfxUGjgJOj0eb5E9ZY3sSxTheSicbL8IT6NCyPMfXHZbU+1p3uGSTW234brIJacpw
z+1/M83Gi3rmE8mDYfjwirLIGI5NKa4h1MyjjxiWeFSQAqWJRl8Os7g5TQZ+zdLXljWrZzSgQUtZ
rNHt8+NUSS7qolq0VdicqqYMhoURMjnKA4sdHPUTvUWScVU8TP4SjwwR9yVxBJS2tLWY4mAtZXpG
o1pLq2IRU02Vee8ybStF/H5qwDFClB9pnyb60iaP7aOU6yadZm2a2m43nR48KSy0rw8hrRk9pbU1
XifKhpc55bxXlbt8XLY4B57tzs+OAoUEkla8WMq5NhUVxTuQPDamCQuzSb8LsxNrNjlvbY5aXQZy
TtKprumddnh4vUDGXRMISur8hZRAmHxAeUT7l8bLfA3ZycpVYC62iQcLsrXPlZUUWP8HglDYjlFw
Lo1vD9lYqPhE9ZoEkGI7HUHDsFGMkDIqOxgt6l3TlOS5RUMlwth8C0k4PgyW8uFP+quiUa+Ao0n6
PB9ANU438m+Rf4HGRyRNigZ+K2Q3O4cY5nrK2rCsaiM1EymWvMcwqL7HapHdUWaMd78+yp+Xh7Ls
y2Ul6jJeOymme6lI9PPB2DYOMXuSdV/PevQM5vI+qPP3XPggBflKMUlNETLwPBm0F6ew+7sCKWUS
LAKJ46gg9nIJi4H2UpPXuKC22VLvR1aGtkrZVj3OzoT4U5sEKtVdJwg8wSyl67EqU3r9o3Nu8xyH
H7fMzzKjwean0S/Hh4XW1gJCZRrqmyxnRy5GlZLXLPyRfTyrGm+0M8+pbfr/ONDY7sC4lNRly+bK
nSb+9b9OKAgkjyt96mxI0Ox2YLQUmksGCYjz7ZPdlbLUSkXZRSg2T3lW/kE/NV7koVUJn7XQRqry
+yqvNYYzXoqKnFEtV66abUaQVdlTWL02YkQ1mqMn6vvjUhdne41lAJQaeURDJ/e3HfGZunkMnCl+
R1UjRTNNEKVHNvygQVh/bpDmldshDDo2AKgKhtmRnNJTanuRvyDUn13/itiRXdet8yEkHACRuqDf
4IYb3U3bdUTd+STIb1k5thn+MMkczJ3e/zD0EbeQJEGjYtsVqEmXEoioxpWzl8MS/dCl1tkZzNqX
KQVqYzeVtZJglq9rABzOrRHfTSc/ytDtRyJdW4FVtiOd1lN0BDlKEW8M8kslo+ilO1aNhmADdP3n
w10Zt8O4L2b/jGu51sVWBvgc2GfkpSlTmUADPJaRMBGLkwpylDL1oRh/OIroH6M4b/JNiupiJeVx
ZuaoB72gTQ4FOUX2UXUHaczw2F0fg6F4wmiX3f4WOYeS5b0WEUlYOtAeJjHc5EEx4/FGbeCWO9h5
67D7a/fRBg2vVObmq7JW2n04e78BEH3MGcdXwh2Hbx30Qm4Lu1GDcymn/6Atf5N4lD2AQF2SRldF
CTfKUzebSInm0VfJGBB1VEXRU1f0wUI+kNe4h4yiM2+oszu2W021TjAznrGpDmzIOMihOxlsUNmV
bwy7KI+tqHY9GXgfaHLAddvBj1HBWKu7SncKuyq51Ig5eFFoJFh0S0xiNR9nX9f6okEqPFqrKrGD
J9uwCACccHx7ahMf9d7It3XjK7cUDRd4xHQ6FCqQYNNW0CMhx9ftyMOnFwd7rXLDe5CYO+hY8aIa
I/tm5ROkTdT6fG11eF/5LOdBQeqYZrKSFbgH/EJN0aB3IlN2k1meTNXT3sOZzlLMnBa2FkC/C0XB
AWLGmxSg4YuDeAQKQtj9xn3BTOxthDBqSMmeOIal9vfwNSzttjswcyhjjy2m35gmYh8tjn7KE3T/
/zgBjvQCUgNgBQEInr5oBtTZmbQxYOVHW9JhXzJaNzi5VAA2fRere0sX6f7x3Rdh5sOzUHvSGgjR
MWyruDRzlmhOnZw20sEs0+oqRXwo5JWVcPpviJAGiBhoX4vex1mm6O1jEsjmYeCbwcZKzragfoQj
5zJQOfk9Nv4OIZ0HglSZFhOVLYG14+YrcMVjXWR73c+7a6s4KPbqJGRDHpOboWC1GecSqjxD0jt8
sCUlpGw+y2bl1VxDWsahFu5aN1OPI9D3Jffb8d1qC32ZT3gom5nxG90JMuuf3G601iJTjdcwKIpF
3OkaeWzwUyqP7eMMa2i1EixL5yJZzY2CsOpZWRIAIKDBMT23anWlWEk5Efsk/ewcRlYbOcrd15fy
mXE7fyB17ZqGhbF/OHAeGpsU1HvQIhmRLkND0czjQGqxi2kYPDhrJrVxu1MaJbCY5DhtlGadKGyt
Bj/7+3Dh2y/CMLu91Fv77lRf8w0VtOKqJAUxx4pn72PFW9EstH75JVjIYJqoVLYBtbFZKTXr1vDC
upsE5wNNPHwdiDPdjcToV2a3TENmI7LiMSjZeNoviUfuom6yYXZZ/eJR/JW3g4kxNCLcrSdBnKjy
8dbUfFUnnF5robTDWs6HkRYGZ3Lj/bMmBOWRWWeGpAysUhV94nicOW6Nf1UTsz+4ivGdVZS+rNUA
ssnoeJv/dpYn+j8fzT/R+8IBhSc5kjTRh4eAnizbFHxAWEjz1TCRwZYm9gMuRw/zVTXC5JqEFd/W
sM/XoUbvcmoT/dqETojCmaxi5mvtlvvtD6fSn3w7jF+dghxbeZaJql8WtLjPU9dAUmOz39shL186
Tku57ZcFAHlNV2hBhT8l2QdubX0EX0DofYozAP97sZpcq95CfJqQiPrJjToA6PKSVUkzYY8pbQ/Y
tQLbjkqSqTTieUgG928BD/0hU6AElFVsBHdOUyAnlsoxs+zOIFSyYJXoukfKV/iH3wiBzWqhp+ta
sVMLQ9v3s3AcdCmpTVWtAkflhvlQk6voHkavP6SNmp3lb6+qcVzh2FZYA1niOUFOfioai14Qf5U8
BEmDyTFt96XSKKemdKxdZ9fZmk9z+W49wAVm9Nz4YUw4BigDah31TvhAthIi7vYq8IwtyAzruVS7
fNH1xNs6IzjbFnPBQmAkOLHq7b51ol+oLaUzL31FdWxdY4Wfduww3Q6BaT3Thlh1hfHihD4UHRyI
bASzH0Izx2WaBMkyo1K0UHLmySw3yjd5hliteus7bF9KhKqNqYaMjnmydfnZC6iblUPeDPMlguBz
J51jlBgc8gnTZgUCj0UMH+rIc7WPntzQjQddYqONkDFklFPZBNa6r4wnA370aSjrYK3oiv0+zl9J
tKYksho/nbD0X7XJtDdOGSt7PC7ZrbX1Ytmi8/1po7UsRnNjGBr5Xybk+0BLmnd51uvVJoYHA/GW
lYOIQ2I3qBQtxylGvWhF48Lmn0S/lcRU/aC9YCsJjlDintTWRvNrJtixVOtaGK6yFyjJN6Yg0nJ0
Aro18x7OmodBGUGbQHChOGqDNi6pPtr2JomzKNjFBh2vv5OXNfFfL/dATCka3TM1f4HPHT7F8Cmp
T5HaoeK0yGaEsIXVYJiU4O5iTqF0pkI5FK3yrdKgpaYsKbdyWGSsurq27I4I4nYdRoNb62HYo79n
/UpQYMSIwz7NRDhLatHAkZyyOWR1b5BqgLj667l6imKd3M9PN9FpNlOrPeLyAzMkvBriSK+vMl4P
+o00fdw0KLdTUjgLN2SOQ5fWLbvG/gvwCMaIvFFxnOb+hxWE9al8dEamMdxXWXeRC8fA1A1k2EGw
mHAmoxodymo9pOSfUfhEb927I7vG3naLo2IqFGnbtFq6vdMd/ZE5s0SHc5ATcWVU0C0S9BYDKQ2q
DdAyFuVTrjjuKxnbxTapenuX6H5BP43250A04CrFhb9FQ97eKG0s5CL2sZJlDtm3UUmxfV7rCgIn
qKH76iYYRtytyLhSWAjUgLCx+B8BoB8KEsNz0aMK6mwCxm1Qpx9Jpherlg3ewUXE+m7f3Egkh6xl
C6Smev8kAMwoFlTApctGVyMg505mMD0zvSHrbprsUz13cOFroyulNLy08+iPhKPIg3yphctTRzW4
PPYUMBK+l4ausHzQD2OcIkr/mrXiCNEkINuFqCcV22rdvVBcbrYs25H2zMNw7g6HuvNHjnxIdRUY
y0uNUwEOApz0x7ceykB50NP6ezSkE3BINFFlkdu30vLsm7e0kZDexDDZj0NjidfCthBf/+dS2kzH
WKTgbtT4V8V9PZ/TKicg5HVidYQE+GyXwiBYuako/sK0i8ShS2TMfe35Pq9YKaa6uv3AU0eRERD3
+eFTcDyf4FylO8/i9FeWe38f/XpePT+lTkA5yafIB3zLzRexQa6yY1CXcbp22Mi1C2Gl8T1DCCFH
eTGBBZHybxpoQNLF25A3Dd104iWnMar+oBOGg0jLOypytuZ2pb41CWKuSRus5xGg1AorfH1zsoj0
kSLLzwmZUyCMgco9+lBDo0J/mUssq8Iez7WwusNgQ0I2rLI90QYEV0LYz0quNXHYIdPG5N+oIn3G
+r6Uqxdc1NmzHhMeXwsWlz2rd2x/6bIKbH0txcrUmY2/suJ+mnnmsb+UD+i2sA5uCTVW/ks2rNDH
0NOU5hnx/dL9zyX5A/IZXz/vBxm3V9fWNm6GhpgOf7rl8/Ia5WlOp2S+plttu4W2g7ECv+sTa+7X
cgbBl7Tw131T6TslcQu2aCi3BuxWomk/sY8Rw+3a8bMPs3XXmD0Gtso2npNCR+wDSOVn0VXH2vSD
dygj5nog0v1I4tK2s5x+a+mFeoM0YS0kVd5R202duMp74NMHCZOh3TxcoUxP7UIKa6Q0xAeRuWiA
o+X9UN9rqz/Ivwz4e4LxKvYOua41b6HC4nv+i6FrgGbDx7pLFBs3XoJGe64oRAcEWt2zb6isTxrz
7jWm8YZgL95rvTVvfjJstxZqgUeZo8VHmjAbPax0/jwMO3ObU5NZi1ke0+S1eokD9yBH8oARtl0S
KQevQ/5KPEndwkm04s0W42yYMlj6TEzQJZWAzBC/pTLeiAODPrTzW8VRdxTG+ENWMf9rUVM+IgJg
HWAEeNHnZjNfcWM+lHbMwq8xt/LS172Azc3KarXiIi+peJKX5RSj/OsjZxv6mrqHIuRdSj7aBKfX
/XsYZft0+INzWvlmlEN3MPMYo9E8LJW02LSmo2/kkAVbsUS6IXZouSFEkFyv9KDApJonsPBhCg0V
fpq1tMbj4qXzo+EECaN+0vRKO9vVNm8gZ9ngNQ/VUIlnJSn1Xdy7DRr+wDv5dv9N+oliMxwXdexb
u0BEzMjhPDYNCPWqg3MlG8cjhGOYev8JKZZZUqnX/+O6qStnqL3BQUo08q42d6ljfpMjqdCgq5D8
j4CjgV+BVkMKO+QzwtIhr8qmc1K6Hc2jGKd3mBoz9kXRtJNVq4cv7mbT2jNKyPyT2EO7zLU2f0Vi
2i5dJqHHmbzWRPUefWiBOLKkLjSQ+DDx/ztYJgV1vwbG1AlHe7Ect1nEGG9+6jCbZBBWaxtXu1CG
D1SCOK1jslwcPTOWkakMF1ReKPtSvfiwis5dhr2ojho8mW/1CDx+8+AdmHGaII60wq2sABmOildP
FytIYazQS5aJ3CvGSxuqhY6EHGZYmE8HeU0eai+tLl64GBWz2hgZFfBEs1iNxizyLh700BFj4y0g
KQO8UDAcjNH8OU5W+NwA9z7Q9TTWvsZ+q6/3EW/pIgSCtmXqFNw/DCoDRBCIoxy3TZ9uSEkxtgUb
h0sag6zAJlItutyftnL49QCsaIDRnfszqKdxKanEcgEqD0WLEllnRZZAe5TLffhr/rka2uJYaMZS
ehV7w29Pfa3t5chtmAaTCJSEnPH80tubgJrOFOr4HCpCoRw8NiuwqMHyEQ7wtcWUZw6s3lWpFyZQ
IWqxAULzRkm9Q4W4gpTs+iQLy4/qck8wdqh02LZQoMFpLAnRyPKZfZp9o6SHhyrq6y1posXywTBr
gm5XIURk7gG8S8p9U+7SZvAuiZ3+PdRpnGwCH8LE46ZUdwSOA4986mm0rP7bWV6CY1LCQdvRTC3S
lRu66rYps1cKFXOdG8f0HAXiOmh5OImMpsIDrd7qwafx61v2fjTJ+k6G/i3Q4WjKkZ0hLQknqibz
Y4Ot/3ZbSFBhWJonJ7bVJQxfUjNt+3ttV8WTgSf9VNG2QM9PveWxRy9T29toTdchqCwU+1BpOsY9
VraJCPZukwzPWGCiDfALe2fDKHir3XoJjYqK2Xxdm69j6tISAWhuLueDZ69XRTuKlaznBxYV4b+d
j9Iq9/JFLE3vRzUo1t/XWb66TQcON1OrZkmT4I8PSvTaRyLCPMXaXk7IBm/XY1hGlrfGuKJvNapw
awiwpOTMlXQ5TAaMdMIdjWURed272XcUsioWLhkitQTN7Mm3FPtWd8iZSnovn11r/BJMXU+iNgwM
r7w48geENu/iw9eULIqkquBHuGW5j6kZvhbBcK1miLw9R3KMOMvB9A7B1bHA6IgZLB/aXXrJ+vjc
p5bxaz5RzPJxMs5XejM8Z2ph/ho5UXwhnmM3/gharPBQP/2jdIG7cXBGKWrfJ6vNX6IR6PJM9Sw9
zz5lIkIaMisU9DSlElrQ65A/FAZDw/q2Sxcdx23L2wpK3Az2DYy/c6k1JYXBrrhbaZOscE1ZuHHZ
OiKB8b7nuX4fISL/adidFCiMUP0pmEcICqlMdzpGQPRurTricUq77kdcVVeX1IrXQUm8rVmWYpug
ehfqVL8KoV5J2czvegd1Pyajo6Og8+ZXoU8sc5w9hl10+b8dTbZJqNo/czqFquumZuiajrUJX9O/
o1KLRmHzSgYpWFBnVVXaMp096LU50ivrfW9naWhQymFOR+Z6FhFAJa9nsR+ti1zMVFldY73jG3uJ
ok1ZkhNcErw9rIfy0dYMqy3UD5Yq1vQ+sBSTFNkeMzvfZ4y7eVXjKG95jypjDH+CFlylqW/+GQhx
yM22/F62fr0Ei29g3R9YCQly1ru8u8mWI+XUs/G/RoPn4wnyut7bZGMSEUmbaThksxzyDWe+OeVP
4RCSKdwr+ROeTQ03dIt9iYCDlSzwTlNAkqc+iodNO6SdvTOZApdDbeyCKSlvrLCIBc801uVsmuQh
rQbye+glUuLpXsgv7xY1Antc+6DM/u93jjfo32+dxns3q6ZVS525BP/KOOwUtif0jKNt2kWDt3Hh
L/NdpeyGNGjrBUn/npk6qNBR86ADVbADXAAGRalUa/hVCz7PyrOJwW6Rd7H7SxSHti6834BUg4WY
sugameLnoBBZNwrP/SxoZoxzuboPh6eQlvh7S0QmSJLsPhJmc/Wj8Yd8U4tMvAUkkry0orO2wqFJ
yHqNsBe+AblnTUshACfJYDUN6/rW9bnnycB1RVba0p5KVq5bzpavFpnTQZGd+bJdYsco4cRpIIVj
g8wZ2x+/R4F/RQqwHmsnO4/za56KGPhOQNqeHAb1AKwG8staDtF9NvjffWvhZ1iUHuZMJSApre9L
qt3hb1nGk6W9csp3SdA719FiQ1K6EFM36G25daVOvdWNGTVGPNjG0r34gYmv2kQgY2zstaTGY5Ld
Z2ZRPSuR+5mpCa77/znJmFeVaCRZ3VRNlkzzkqFiA7Kuu/g5xm+9sGc4xZT2N3J5ylctnvRdYtER
HcJmei9jsdJSPwbMMMYnC/neemrD8ABw1n3VPUBo83e113tiDYT7VAfCPXnCtyBEEJwFwat+7XqY
gWS7N79DPgvkivg/SZ8g6khUw72wcKe1VR7uaxaw6//7g2v/O6xcWEKl6acKeilCd4x/5Tw2VVUT
lKTm2yEa1J0kEI+JHa56NbA3ckhUCDt/0Dcfbqm3+7otzWWD4fJa5QAsW+SSm7iPfxlVSbpFaFd3
/BP6LdR2qavmFLRiNvuQ3e/1mJakb1MJojuZnakpom2ae2uT22EbpABrT5a/ba3gHDiGOANlIOLJ
q/U74WXuCkaLfseBROgl205VJRwpGn63/Wh9f8C79CmzXmxCXqrCHd5bs8oPTduc8Mb2L9pg1itU
VsPemuUEuIwvqhURCJUTzmSMgI4gLLz3LB6oxtjNNshnsLKGbUS2qcyuwMWQqdtCRQCGm/HRkCDW
dNjIoWRloGhnUrJ1JCYuFrwmvYejUT3YVQ4JIxsyNEPWzlxjGa38f95Jx/rXHcg1TcNwqOFqhqnp
juXy+D/MsElaNTULYvdAAZnMUjQBVEPy3xU2AgJ3a/tFYyGwyUwlPprsus+5qmksdBwwd4g53fm5
VlOfmUHFe1CgJsYxE1xsG9gaOTXlwTAIxJ3t6cQTDzcgQ0vsi8HZ6ozh/xF2XjuOI9kW/SIC9OZV
3qbSuxeiLL03QfLr72Kwpqu75qIHGGhIKbMrJZFhztl7bXpftQ9SygiuwVxD6uDrhDQuKJGbgej1
I6shhuok5WW6UYVbaffBAISszCCv19VR75z02Csdquy/HjStNje96g5r06nSW1FnpA8DiKHqrqW3
oKFavgoQn53Nhl+bnyNYN0N03o/7GqvobVS0H+2s0hw1tsETsLetJnMboaSTAFh7m7FMPWxy7Pxd
v1tRLTde/vmbeZWZ5Lmq+nZyonyfkY6z8WwjNahLbQqPLU8ZUtJ1eu1XqVKvuMYAYvUwx/7Tgw9p
umxyywh3li3Mw7/fwPhl/ut7twxPBSfm6SpAIOuPRYNotVQA4KLyIFuoA1DTC4b7745rOhh2Wm+j
JBrW1nFEqeHVNZRhQK8hm9RaSlzsKdj0eGz3NXSRpedYedGvUyltGFGp/Or1qwFpSYPpjIv5J1Vt
Dagh36QzRA9VTNSWROHaPX1Org21LL7kKeS/1Lf1W6Mo7oWcNFqnACYes6GlGZQGybEGa/jcwK1X
I5XxwKY9bHTFcJv851Fx4207t/8KR9R7GFCQcLLqQ0F0hXbBVGGoU5YjmiBaD7PvxFNqZ9U6wkwo
JaY7KVtA151xwQX9bvRjohWElR7gcEwL8T/DOXvKkvZnEOjVjQY9DXmne6rd0l4nc+aqPO3JE7r0
mf25nPl5/2SE42s3QWWnN1TszQlrBClu5YaWibmXTglYhsWhtjJMGvOrulr7az1P41UpAIPj9LNv
UGadY1UO6T6sWeFB9Qd7b9j9JXcoC8utQQfg68JOAZXFvFMoW+PQ1/B45A6yFJR9SmtAvxFW+snO
lJ2sPrkYxa8CZVgEKQOC/cy4I83mUWjB8MLy8yi7IpiEyGQ13Aq2mX78X5em9celaaE44H+mY4Ie
dgiA/+eQ5AeEocGZVPZpFvlEdpVfukZ0T0Hqe8eWQXIrglL/nIYnmLEmW7l5S2uP9k6vBrGX+Tx4
2dd4rb1XHybGaQJgtLFFp33Eo/nTAY2/whVCusJodVcX7QK3iH83JOSw4cfDap1krBtGNsDKqLYH
ZWa0SGSLsLop2oxmugdEjqpiDjUpGGXuRxd1/lzPkw9RXyaboQA2LJT6PhKqcwdy2d5G08BCs/Si
vak4RbI1yqna2kDutno5mAdLzCL04EdOse/NLRvrlOWUORX8B1JlqlmFuq+o5aAo4fsEvkMWIfuu
IPKrQ1UxOC5lZ3jRm7APIOCXjLSnpFGuC2/BCFtgG4p1R39vltnn0ZOjo8ESVpTu68FKiKLJH/Q0
LrBhVSAl4CsCEW2KG9Cw9thYXXwoyHZjv5R9Lq1CPUX9rE3dO4sb442Mq+bgRixl5CmGyoqNbMdX
mIZvGJQ2ahK1Lyncx2t9HdbDFIsZlbv9jXAVyP1PiwlyeTNTSWhlHaD4gCHeHrM8+WSpTCF61kc2
qt49YKiQ6sg6VprT1FBsBb7D1MKGV8rymJ1trBiQufpQ2P9jHLX+3Ht5Dssf9OO66Vm6DU7in9eq
Ztlk74zmcC7RejK61SPmhTH75jvDkUqc8lZ7LvkJ4lMKtVs3PlC4epQ0+NiqtZNTej9lY53iFw36
nnbnjMH/jdSVR6Rk5mtVayPSGeE3bAm4DA7GyHiK9o+F+NzPlbopl63nvp08ZyWfG7tqOte5Ctep
KvWXtdRHyMNDkNfA27wivPxu9AXdeIyaiERLHSuoX2KQNoNowhrrUJpEcsEu9wlWXPyWOYPYgkv6
+T/ufXPe8Px9LzuLzVTbVi1H9zzL+vPzjHODT7Ow0nPAivFFtahgqVoSvMqjwqyU5Tl5RHLEenLD
L1pvI9SuwubszOJYeQrjozlncKDQwbmXpWgFnzLeqgEr6pgxby9bb/KddkObnHAC4dbpIEGy1ruT
6RQeGY0MQgiojH5K9wTnkGY+TuoFVbgKg6YYtjIf2JvjgtmDaW53xyLGPYWjU+/AH9cv9eh+C0h0
dItglYeR9jFEI60LywnvfIAFj1rZICzkeTVQ8m3cR92RGBX3xaQrm0TefmyG4amnp/JARv2jDCob
nSk+dpGGnJwQBcn4icyafPIGH5KbkyC6lPWW5ZQRsYctD8EklHM8f62DEIgBMFofhJPf1Y5WXBSh
dK95/SRXubWq25eo6M0VqLbdL86TNabhRrhWvbcTzTtVVXwna+OyVD6mRbPXqibZZLq2Nmp0VSs1
I0JVS0gzmfHrsgXT572zqSjerrwGabVfeYwYKh39MSfUuXbIYDMDLA0p+OS8Cms2ZMQqNPND745v
1mTm62WGTlXn03G6AongQOlzrnJJBmUUR+tsZFhTovbeUKjSkWeJTMpowq9qHe0LIzLeSgvwel8T
V4QF+K62AXXWIZphtbsuHJwhiqEm4j1bgwxv7ye6Fwfdd7yDnpfuzbSBgusGTa/rv1/7xv9z6WOL
dVRNpRyAZ/ePWoBr1pGi+lz6yOGHb1MJ+JYcGoh+HJmh4Pu2ibklOuXV1dzkJZ/Bl/ZEgmFdwwxd
vm2B+ONSmurGHXFVzFieTdm0v46W5+ZXc/ncP38uiEhHgFyLrCVvqHnMi6cY6Oslafrbv79V878W
n/CndV1TPe4T19W8P7aPodqbdmHQ+lddxzlmzgixdsYnZ/gV1ga60D7KkkOBHnDOCKdN4hrPFP9Q
iRWDctdZ7lHRvfjyO+wqqZzp1LFIqCIKOkswVlDcc99zM8Y9hQXT4rabt2taT+I2lDfyjRXjnl5o
tG3G2L70TiIulUiwRNS0ensa4Eic74Tpj+8Kn3JOBe/nCKE8t/Po+d8/EPf/mUYcz9NtDQWiqqt/
rsZZjShGaJA2v0yrZqv6GwMv0TZPCEWXYcJabLxHqVLcTxWwzcVwZeO8xMci8EVOLmBeNy3nJbpy
CwH8h8FIMu78QOeMEch+I121BJudnIq6Nl3oD7FCD5uAOJlQ5OfTCc8cPSNiaU+NA5bFLEnw4ef9
aVDfkjwKdp0+AGBgu173mKqiD5SgrPnnrXMUNo/0LvwHq4EnVhXJjvHL2oscvF7bJVDg56N6PjL1
pjxYcKhWgnsXrCGCxtpSmNdMB6Clb06rdMJi6Wveq+cN6aVTcQeYCDfv2DCcq94PrmJAveMYWr+W
jEwnJ7lXq1T4eDMyszILjPlaE1z9tM3xKLrjVmcHodY56vMgDZ7mM7lN4SsJ7prAs7cs6iKaVggi
805zz8to8O9ftGbMC4J/THCOzWZsztkzdMNx7Hnx+7f99jBSOUVRGp75oeLInTs94pPaQrdAZmd0
zY5MsEV55AnIiFP+RkVoS6lrJEiy/VYW4yUz6F1JUCM0t2zrpUQ4Ki4T1Ci0aR3Mg3wFvGKTYcda
LU0PU/OOBO62QP9pZCB6ujGgZNgg1eI8EyJL1X9K54WHfJBNLb9O3c3y222rF3tPRDhvkbCQdYUW
a5gf2LYj7HFRPiLDjVcBQRnrpYBIQUrxovpSIwtayQVOR3l51RIB4NM4hn9ffoGolp7qOcVIUh7M
AOtPSj+1GmBf1C6liZWaC5abs2yJfvK9gSF5T+Lh19Yw/W0EdmTundEujAybGOc8pRfGSqgzjfvO
NofLEPnfU7UMz8PcLqJFMz60rE11v0top9qnZczU3ak5ST03FjrlPGF49xGhkhTUhwSNKpqyzdMT
ulXSGQqKUQE5jwjf+2cn9MKzpavAKErDfytKRue5/1SzqSHCearX+jhF7Mjy/ARsB8TgfBnLBz+P
jLVn2eecIIa8Mso9NaW91gbbhhbJQxKNd9KYNYGtOdsh3p5wpgVrihrvg44tEGDL8DEmI60gIjY0
jfGzhQeK9YdeKqnJry1St0gIm4VCAQxeISpnK6+MvHYJXaLQ/BHkRNCxen2b5u3EBFJ+/e8Xu/lf
SFVPpatssEb2LM1hZvvnta5nkUvZuCbIDEvcc0SRLerKBkeiVl1hz+mfQ8s707oqeSpohO6qgYWm
20ThTgyus01kTbXtm36HOukj05r83laORun2N5maiAU0v4dnTVlBndcn+GuLOcCvDS1UK7annn+1
D0S5ptfxrJCh9U0eFO1z31TpIxREi/abFt8bOkgpM0Gy0s4ldMPu3vs4pOPRlM1DONIc/fcPByXR
HyOB5UG+VTVdc1TUuqrcWvxtJChRBWJWTMJDYFc6EWh6cBtq70UuX/86k2JulRbkSY8GFnYxOGMn
NY+VZ47PY3HPRAlmF6nVVf5klcUhICPyPXsv48ZQev27U4z2NbcITjIz9H6MBG4C7gidhXkH1zZ7
Bu9+gLqOitzvjdWvZWPugK+rI7aS9A4f5VEy3wLyyM20h6BM1YMYrb2jDQ82H6yUC8vmhZqXEKoV
5y52yvLAOh8MbZl/0iVo7+TetbLLT8gE7Z0xy+znM2u2UOa45jeKM07bWg2812GgMqJjYx6Ed05N
y99OeYpIypiZIv685kZh+dCFfXkQos8op9sxujIfLIM9a7vbETd5XWnhQaI88sl1ScITChqvoCc2
ee6z9C7h01H84hLCe/YTxA9LzoPSizX7Yv2sVxXYcYAJ/q4IUWPLh2aY9FfVgYTVteeaWArY45m5
c2bkrCvcYHlIiItb5S66JClNTQeqbRXTFIABcY3LgOEwSb4lVZrtGwoNa0b/lvwtvdFvnkrWxxCl
b8lYhS8E65KyAgeAJTteTL0jYXWF9MdfVBemGSAoTaEDGGYfH/rIRBpORtGq6031Lk7H+hk3wp7Y
svip6U3eP/jeOyBTDVHJ2Cm6wT+bWNFXrBN2SozlOG9K5gt55GO9Z846B05D2DtDKCkjovrQyXUE
mzK94GXLL6VqEXLa83ydKABzwmwHgCRZydw5iY80CtQny6XVyj+Bbo94ClP16E999+nmibamfN7f
Z+B/D2AD/EOb0jlRcGyPbSJbgNmdIjwPY7XYCxNpwv+4I2mj/7kutTU6AIapW5pusTY1/6g8TY2j
YHNP4I/QipkVTZBt0JrvvD7wzvLBHVw0I7/PTeaJyGm/DEn6tcJ89KLMEGyygr5Goe3cNBrQH4lr
JqjB7a85LrBHgKDKxTIwcpiNWeBRnec5StvniR7epu06ptQQjVmnVk+yX1sZLgMD3xpYHv/SQeG/
IaRj+TYnAhqRfy+CxHnIIAzIPkqgVsSoZHuGW2wDjmUSMZtQUsfQ/KLk9iuCp2LRo+XR2G30+XRR
q9lNt8Gni+o804/4jLlSKWq8FOCFV8z0uFy+UvREba3RU6k1Z0dPuv5itXR1zdhLHyzYcwcLioKd
j87iW5NyF1OHPSoso99JDX8lSJwVigmR30cZOQCrkjPQX2fyr5nPbDXRHqWy86/XpFaSyXOVkzMe
ov3VVwFxnrdixPRMMWDaFG7TPg5iFOvQNf07eHXBddIDWZwBTbskjLSdp7RHOQ2apW6/6xhFpcKa
GuyrbeT9qUM+uZFFVxlQVnXZJrXq/gu/+Q4xulthciSUafYI5HmfXmDe/yws332wx+AyhGOy/i1C
ztRCRzba5/upmaXRKlJwOwhRRGmhQ0BpbB0Lu4XZWTTQFZDg/QcT63Xka6SiObFBQaUngVpgLNge
zZN6B0g4yFoyyecLzwk0THZ9t42wJl1luckxYkSwbsFiBJ5hoWfVMw0lfIiK8WaNTXEODVLYaeAi
GZkXcUr20FSZuCiueQeHHGnSYJsfGJa1e+K+8m1nDCiVsix6ddLw0HXpiI5g/sUgGtW9BG67k6Ic
YQ0cUHbT1im/Lvc8U1DLgrDt90PvjC+aAwehVZTdwLS/oYbooV5z7P5c6zmL2QAXNnfC/BW5+wLC
32CCt1gNMPvn/8/d/GdjgzfIRloyo8xf9UbP3/dDQyDTTKfQ7bflH7bApwDbSUCjZSXzVRPYT3Ze
xieIweSSEuTb1Jo4gcQTOyfMfxL3QvF2zMgbW/4DOn6g1Timw31SKugIaQyFrk9FIOqpxgVKvQ+x
e26dnrCqgDtxY82XxOh38YMSV5sYbSJp3VgTl9WMOZ0YuYK72EWwuWor/xW6ZHWk25GwXCV4df4D
XYdtTW0Os6ufqLeJ1e5RhQJFIwCDTZXfS9K5fGB6e86DAhJsWNTHnoAc3FYJxScvjJ7BEPOpI4p/
WCwzov8o6iJ70DBNnCzkkDtRYtiY/MLehaXCotUasjcw9DauRstD9ah/SDKJQo4v/QFCcCyJIGLj
GK5h3WkY1Ah3kglPkNxI5JkfSl0cDeKdurg5wylqb808y8gH1+rPfZnjR+gRMxAGR/u8dbW7nFJ3
Qv8FgiKBFj/kxiwtNAeJAP07r1LyNwV4GoF7Oditv5bRajp9p8ZZnZk66/XgkyJomxTweb6BDdr3
zxWtgg0LYrqL86mDSfqA1Xlct1bprOvOzPdyyVJ9Lh+RO7AWqNTskqQiutiFBZjAKoznysmLFYwN
91cwdtEFFPfeZGE+m4g56kSwhaBWUsNiWmNDq42QlOX4X7Mck7eD1lgTGoHB3srTEinDvtQnbuUF
VjeUdbyNZw1L6HakKusjgIQSB1gi4KTWcbO1aTns5TwzTNCTMfZ259Qt3HWbDcbWzevwWjqucbH5
Lue+ateW5+WNjSO5WnMtLa0wp1pavpyFSbvBZjG9Fl21TwJSHZoKmuzegGaxlmss+eDOq60209TT
kgBFpOVaLs3iJ5+guO8mFg/QFi3+yMJJmw+4oSke1rC+FLG1o2/t7x0Hg3ta+hDQksRO1s3sq6Qn
vZVrwNDBv4Go40eacNlbXJJH0BbaXeGFJvd5J1771v9ZuSK6LumjPdt/+TkXUBAtfXKegzFIUEeM
tIypGeXT2B7YqqnvKbz8Ju3Z9tbtjwWhlRRc4nVAR01C6phJn2pLv6VBaN5sglzPTkcdKE1YG/Yy
hxthFO/LgVuvvqlFVb9a5g3sSQNvhw2fr+SvWl29mJFo1vlctUry5q33kOMycLM9ZMJceyHn277L
Iszlqn1Q7bkO6WjOS4QEEiq8+hw3tUVFsocX1HwIOgKXYq5GsBv8liRTccSnvpdNTadE6zgpw3AU
/IlNB3Mbu5E9Z0Z89i1xYvKBoHsD0gwY4g8GaCA1WrGGpGI96VVUEm63DFUqmDM8f12H3ZzGvOHQ
Vl3ViXVtxgFB5DyMU2DiUiI7+TJkD63eZNewYGnUzNNOZUfZNeA2X1E2C1ZparChogRFk64YP72E
KKbU1t5EwnVg6Ha5SWbfZO6gYpUPZAp+Nbu8ObV6DNbYa4eF3KLNZAi3XJUDzqi0xgYrNdxW7pS3
OM3X5WwHtObNmR65EznU82XX0zNfdVBhSHwZ34E59sdCU82NSWwjZEAci3gPm71nsNLxRJ4/w92K
7tpIe5LoGTipxQo193jymA6ojJVvxFaUl8yJnJXpBOWb6rv2LoFrRnCOc2EBBkjfQnxeBCjs5FEg
BGLXkgHWpzC9SUv2NYAmrCc1VIqLofQ/8qTeJkOXvWpmIzZpltiXJOuIyEorbyc/bzvuq5UT4n2T
c2pZkr7ALhmPdx8+qODqtr+P1NrQDstUNeHQIAHefpbWVNnmlQ+BV7+rcVpfO3Wkv06ar6uB4uns
7guoZf1cjPRNoziLTg638F2c9dPGjyrcQmic1iEztAae7F4KAMxu9HY2ZvNf7jHEjZvIG8W9Rqfo
Cb8GaRfj+KkJTbsP24EshLwqt/L28zNjT0jltHEUo9/D4jTvEBdxC86tw6Gxqz2bLLb+IXa1eY9w
CoOsOI0gv5jjO+MhCL97QY1+rPuQm0h5EtWf1qR+L2gBXeIZXCG8zr7Ymru3cQFcl9XepP3k/od3
neAklxyOin3MMvJWk+uvNXhtiyHDa5XqSiX2W6U1w7dquokRUQR5AAMZvaO1XgpimtaU55ml65KB
+LBIJh2EyI5mDBt52vWDc1hGKmGuFIdIIpE5yVUuIGxxbEn9eTXodhJWvREFUb3mkCJfs2v70TKr
N/mJjZ3BHBW65aU3Yucxa4vleS93Hf7m4V3XunEnP7+KgAyh2/lLUYTWDSbV1xEH/8p3iua+C0AW
NjFYZ1ULtn6jatda7ZJTJI7DgEvSgVX0iFKM9KMsHb6RUIbDv+ie7cjOVqMViRtLwQIF0+h+Qlab
tRpbAXv5mWgp9d4oklfZvCGogAWWbb74rOJ2tc3qpxYlVnTAGAc0jlj+AK3zdyvRQZb06JU6Sqs/
liM5BvqQXmU3KcfAxYq2M3fyNAIbufbbsWaNRqs6CuK3UI20vekZzn5I6YZ0ZX0aeuiD6sBuXCbX
sm9ykXsP9caSLs/a8df12PrHbiB4e2gGKiNVgLYLNM6Z3jbjTKu38yucm6NyDbKOrEZXnBlhgpW8
tuXlH+gRiEx60ifppdSNdDgb84/IV8sg7e4ZRVlI1y+QeJv7NoY9Ug5vzZCXbzaam7uxAI2RhmF2
A6r5oyNaZA8MYtpJHInjBh9+mHs4Hjx4fFn+JNt7zEF//pQ5qv41nqiwDviNtmzPnNv011Eh1F/P
/T4KwpDZOe9+/VzhJ+XVmGF5hpHvnXJoTn3ShHeTxr6nzKrqzdJ6CJUZAcFMGldspt1JsRvsUm2T
vy9EwVwpH6jKAYnIijfV5WJEhK0fh/Ebz3akgdL7q63xLRCODfmpQCKZ8mbWbFGDnYz/jFLWOA2k
wb08laM62gVtpZYvceW5ZzdBfTmM2bO8Iyq/jTa+Tw6eV5bmmdIqlrFZKBlYXU6mdDnf8gQzDxlB
JUFJtTdWs/Rh6NEkyCP5XDg/N83PyaPYDXYBud4rZdZ0WQOe6GBws5M8bfUKiAm6LXsI4J1hJ72h
vG1uuMwg6qch+otkaM4YJ07+MJAppmYu3be+5nacAA3NUS5dyui0jNEjTlHsvP2TBBLTWqRabI+X
MOz6J9Xs7D36fHstXxwN0upHBVV/JVhdBSHQHpTXRuL3X0u0eOup0PW7FlX/ue96bVsXnrlOS03b
d+ZExkCtNvdZWqV7Px9NLuTRRFmRKHvTH9Ib3S6ANK7ePKseKrQURZur6tGD4Qj9XIrY2PRWhMA1
fTdJ/Puw85vQBuuJRs64Cyadt5gQgIgWwDvbqfqqmv1WIMI9/RYu6GGvbYZOqw+TVWOgUKd5u14T
a5EY4I30nzUBM9exxknCcF6tdMwCl6kH6RCZ9peqIHxntjyDS0lXXaWS9kA7lKiFBtxT1YqNHO3l
Q2eVN5H6lJLGdrfsW8tSuL82cNDz0O470afLZHdK5zlimSiIIttMZrSR64qwbxkxnKnedNrs1o7n
c1IG8Kq4zFFSYaZHI/++5b6NmeCWIeTsYGJtPwWJhvw2IDRhiov6Hb0xjnbLdV7ISsds2gUbQxuy
s4DF8yboq5uRVX1YbIwOE4ndJE6pwXrRvBhYRI+10tzLZMm4Ta2nevIfVYVmRq19kf17ShkVmVNB
cJDAbvlcatbZnJiQ3wyYRevEbNp5eLEhGsxYiglF9Jp/JtnEaWqdtbm81FJeEqXTv6bBcOOuemQK
HN8trSj34BvEzkpQ0A0JWl2LdqM14OlHu2HsBBjOg4qB/iXPZv8j386SUEVP5q6IlWeQ9yxtGLXJ
mygaWoeuQoRfwvSkcAFXVxZlJVNmW3AJVVvZt59MwHytEqdXfXSbW+nWysqoLWOTBBZrsUmhEaTi
defOjB6Zul4cUVYfVD00xNbUghR8dGsxL/m6kNDq0KufS7tVNmqU0+sW2bNcL4jJKW7zWWvpwalp
PHVrjQNfWt0GX3wkwrEr9J8dKQPch3a4qhJzo+ij/90j7KFN9e6Dj5Bek7CLewJTl7EgDW2XWruB
1d3X0VVo5Gv0+Nh2OIPYg2V4SZWI7eboVOElAY/4omTllhpRdOzoDey0nt1eVvfKQ40BHQ++EZ8V
t6MGg+JilxphsXUR6OzZ+Fz6Mho/HQQImzRpCNMwkJNxnaX0U5iyCxjA71CBWagYffeGUr/xqRsk
wlEvNgyQC+JrqixjncHssK5awQKkxk8HwxmcUhPa7L8qymQ4roxLkw0HWMNzqvwxsFr9xz8PwtC5
+CKJNuRysZvUsnYOHlO4CeLolFrRp80/cZaOTb8lubHM8yNqQTK4DFaDfgSGtNR5f9hcm3diuw4s
LdJvmcdKOlQY1Eji3MZMOGAvuu4aCLWDJMJROD8nj+RzRJVMGxXKxKbrPSBUMI8+bDDzzqxVIsKw
UnzeIli3DlvnY5IWUEi0/kpmeYYCEOu5Zqh3qheLy2i4031mvRG80NMnC6wntxIYT6dCfOLvurle
SjhrVa0I5KVtzcbziZKDv3GxHh+9tM5QjPqQDuaFvkgK947KKSUEC940A/vY4Xioa6NfjzNRTKdF
wZBQB7u4Nx49I4susuTAN+5tu9Byn/ESZ3BfovKYG5q9Bug2UcgUf9sZNQUGYdtEGmJg00Ld1nwz
W6IeZneH1ZkfbWd7r2Hp/OgsDe9kPoyLQFHLYWBVGtW6NF1+OurzrwP0lFdo5MmW+6a7mm7zuEgU
ydnaJJkzHaMCHoO8jVp3nI418fKYlPtnqNLjE6CeeKVYTfbI5tcmhmQs6GPqwaduvRnGiwj05IO+
enJwxlCnVc2WmaexkKUflVki9GAHAnrTj47294VbiG/qYiDpUEKgtLWAnWSAmqJSqKQfnlLeCVKs
rk0JX1eo6s8+0gQ9UxUjX0B9msEGbo+dUJSdjyZ5BPxuv9Qu5sbJaoGm05v5mQ9tdMa5Vzw6Pd1F
WTjFmA6chDb4yUlQ81tpSeEyKLwd2XvTsvV0W73ENkrGiVymamPlHpcpPtRc3EUSL0F1DflR1bHe
WDV6zBabYe3JI11OfpSFB3NFS8ofEuPYtLV/GGqIPfosaPPjz8attYvp12TdVO6jhI+FOm2j0EnL
dRGJ8EjyVweimiPcNu2htabtEqkYHkru/medvLwR1LtD9TSvk9Ba/SrvpHF7ChqSFyp9NI9EPAS7
RvjRLlOFt4rtLLgXbeieCSknr9wvSU0r1n6qaF9NgB9MmYa4eM1Q3DyCz369oDpckGZ1DpuOCBNj
DK6JWpdAClrczXMFIc7p6aXhdALsHOF97d6DoTmgJS5+FjYStX8cAGE5xJ4yk3EybyUB4mZd4Sd2
bcT0qkpzM2NauaLk2tt5sNb0fLq2sx+znh803yjPdWydA9PN1+6Ex1fuORDlCVQMFrCLWVWQGm7w
FJDb11gYvwe/At7WmzRk0FkOlM1zc/mmjNhszvKUvbJ20gQkbflc3NXmSlaw9DxszxWxkohaWBI+
qKPqrIP4U14epZUyObi9SVQhy3U2wCspMS8n9FErJ+JLz6z+EUgLdanJMu7kgz8rEZsS9yub/l2g
xsPGaCZz7eAVXpYpPRfN6ZeaOGkNaKbQ3ebayu8qi+UP9co3te7oxHRW8RLAbptrH3VkinNkt3DC
ZgwvdbSviJOdi7IdFN97UnMteE64jleiaKn7jWH4DJS42E9z9US+SgM7uqWJcnHQct2CsCGrXCMT
tZnyQwFBEZFIieYG9uT7mJMIGRTKXVQBs8jy9J08Q+9pqmJArqECSY595KelEUbXliWEBNPdg0wj
TpU67EoWg+RDRb97Yyfw+Vzf6SEeJeLNcMpzw0z5ujh6Ki3BXFgWZzkYuvl40tMk/aTsBOVRC6Ee
ttlNXimllllbQ0/H5R6WikaCGC5Vb+kXMdMmWCpPBz9McDHLPl2pGHe6AoTDl5YlfdhFfdbt5P3b
w3LAbWg5a1fpxs3QttRSaoyODD3lZ6vjz9QDd7N8W0tirtdT60B9njHhZuJtEteoAFyyLKhK6CQr
2aCtyxLhKrb/VVl3x9gJF3OYiyVxO3S+ghpuDF/n5/upWeuF4ryVAGCQCbcMaLqyvIbDo8a4Z0d7
i8GCDzbb+RaMbGCN9iZrBFvByLy3DWH+9DtyoEI9/j6mbUNXWXGeMXfqm+Wv1hxjTWCFdpNGO1hQ
VBLTGRNSJgXtZgX4DMuKQqcaL2Ea5mCjRYnKF4ifHU6Osln7hfWmxIH3qGArUGLL/JqL5s+DqjgD
KFxFk+38gDayMquYJnXNsixm/fNdGfKvhSiMd92KC9prY/sEHLzaEv/UnXNfOeQZ0Lsgaewrujk0
+7zrK7Fxv46C+blofvXPn8uEd0DI/xKz8tr5IBXvy8iHAVKJ8MXOaZOQsa5+FIAeQxWDc+Zo26Ie
omjlN2fLB26zEmZwiTOl3yEPHw6DR6ghZsn0wYnq9sDqwjqE9KXuhU8n1Bae+SWPTfaccfeDVfhn
VZOVHZRAaVgr+zdR5+9o1Cg+6riEprEjm34+jSvsj1FZralODo+NQUvYr4b4W2Sla6lhUZTyfT4x
kAVeW+Flz5VPW7SxSvugA/x5bgoCze2ErRLAcoQemv5FVyiChGh0yjB5QHNlfVQFQBykC/UjoR7l
LmVXUwbPlda9dDNEc7INBVh5Ht6kJ1y6w+vZJ974463vimjtZBmNPPb9N6m4/oU3Cr8pvp3cCczp
izq7KiBWs9JDUmVABu5nQr8ymO2qJycGsbRbPSy8wT7InqSyn66AR+K6dpZnkubLMvCaVoTrFvjP
1xRYX/reJWee+KLHAsA0QaMAuk2dvkQQ/vRpjt+MJErWkiWDv3yju43yYRjQd+nftGfDL55TM6Kx
6lU442ZDZ65pL2qX1s9OF1fHPh/9DSWdu0r0JZt3pvc6yvWzO7dp5anRN2unscy1Meeg/k6Tjxt9
1rcV3nZMql3eNlho5Y/IFxLqkvRK0/dh6sWd0uBcaOzC3UgkrdoO4zqgznHW+mPpEyVkCbYBTucq
F9k8N+bTaHqkUlGe4aNmzzj+xRYmRrSTp6nboZa3sApNdn6tWR+AOvWnM/kkBfZKyiCGmACj5+yn
UCRL92EM1T3b9G4YH62xO4ohss9aq8IwyIBNSB6QfEid2j7LI77+/yPsPJYb17Il+kWIOPDAlN5K
lKiSmyDqloH3Hl//Fg6qb/Wtjtc9YQAkQ6Io4Ji9M1fmKyVLxVbxPL1cTZ1O4FJX/+tQcNusLOQc
Q+eR8ZhqsP2Y0bZB6CkvY1Dz6RIv/05g9Epru++9bRuvdus/j3aAHMyK63UZNekzsk8QT52KINhJ
O+QiZbeV8shUT9WzXYAf7+biBVo0bTWWbXeUFwyV7HUTJ8qjvHKCbFSA/NF/UyyNbiq6pDBlgtRy
ndMZQBXaSX8egH4RUR2sWcc0COYj74g3ydnGYat/6vikQr67RldIk0iPsmEvHyzbmwjIJuFUnrpm
6j9WXYKbClyYj6WdlEXxXJMYLH8z/kTxXLjKRv43UYWnuyqF9A5JlswO9un6gDSt7Hv6XBYrjqyu
xTULVTrViZajT2BbmxFy+K74dK+VPtQPauKaW8DNn7oSdD+jcY+altu8VdPnEMDJhzbQzSJ1Rz1q
3aRsnXxBgxpz/Sp2Z8PZcJTyDfkglLxfp4Uf7ptKP/zqYU7IXDqKhccKOS0j6OBe4w4T5JjG3rNp
ueXabBtcomH5OZIT8gMQ/YpOwvg5UCPYqlX7yECmL0VjU7fyTaHphGcOlJw61YQyMTUsi8cZrlvk
Txn/lMsYURWQAoC/T9lAeYek1cY1Nm7rEnQZuc3aoHzJvf7qoKdXhiB6kU6Y+QxMUPTiJNlxmduy
xP7oqFQe8xCnp2SrVqR9Uei31FVBLWyTzBwiJxnTM2zLH5KKbMaRde0IfhBkoW2JnfS3oZRP2Lm3
g9mXrBOICDv5XvnAP+PYV1HxYFYUFcnioDKLZfWGO/VoUGxE2MZZPMeW1LVVYaAntDWOy4dqHsVF
ao0PQdnfCnWy63WfRbvcsfQD8+k3A/NTv5IatKqlwNX4rb0Z4uVTy9+NfaSZN2LoR+Kqvy5jqp/o
6s1VVXiZtluz4+LX+BqiMaB5+QZNRHj3UTimzG/uZ2cEj/IqkOoeaDHtpRyIy0I0NOfIhbMAmcQY
RfPrR40y/UOMUgeMbHrrGgFu27bwhVasDOFNZB80+ChiztSCjsvHrsurTvQ12dqYdXy76kko09Jb
Mos/w4AAT40ItE3NFvaXrTFjtC00cjHlvUI3UjsWfb5SoZbgp8lrKtfuXKPjj0mYk29g1LV1W6OF
c2EAwDeLtsQsFTtJjAiFCK+5pb5TDraPy3fTT5qyrMNo4QUnNtCwonKjuylRP2x/H4111N98Umu2
I0gp1yvIQZurjVkcPKBOEucoyRHzJiXSaKqIi8rbCsmftQy8LOzMuwdKcmQkl2VgsSkQ+a6ESLvP
bC/exilZYaVo008fioPrU0tTDCq3ECTs5ynFAlg5QLtrHFodnNyzw6pzbXQj0Q8mWWYziIPoU4r3
jvKe9Po3M2cxbKa337T3pHcnLhVSl8PeO/SZ68O8UJvjOB8pBjOKHyPslKfyBfmWsWuaIyuo4NzP
R79fncuayw9Y3tdOr+T2udQJ/PrJ0wdiLKKAfStFvbUZ8q+IwKJ6K/ar7cGEmLVqqDkcqEe6ixfF
wOEpwsl/9kXe338VNgdazq59A1bWPvzbFMpTSvGsVTFoBL9kHQOQzOhAkw01kLIg7YEueaWxI2Xq
LgdkyKnmkyBXqA7Knbzrwz73jxi/o23X5f1Bj7toI40PSSfuLuUq4FINtY8eE5xEQBvtzUy66bvq
Gv2Ktf+v2msz5m9xP9aP+VxP62ievJlN9NU0+YfggoLRYl89FS1KrJMJDDC/RXsB4qY3uNZD6rVX
ibihEsC2gjzAOrKnvdUKbD9zya7Tu+SL5rSvzWSl34LJ+YboewRsW0N/nEvdKZbCln7YutI6tpry
SZFlW7VW+2s8v8WlHs1tn4bXaOzOrhemP/x0OHOHpz9qrznH/NMWzjYa101lB8YCXy+r8hXffXYD
kxO9lsQPzp97KIZXu6tShCL+8y8Asy9IOfCe6OJqGzLmtVNUmBkuViaIZqQyGYRmujXd2H5XG0RM
c5044VZjoZaelSgo7gqhDeQY0WPP4gTErY8KK7vGoZ8RjNSBi55/s4goUTv0wTAeDK/6yOo5jp6p
ssLEE8TgzjVj3CDRmrVZdPWdjAzaXj2qU6E+cbu/DPDfSajM2UHNs39RBuHJ6VlkyIElTKwnohvp
9MmRnXyL2afRa0dr1puhRy33EdD0zd1rXe0Ntb51dRB/rSRKIAXLuqnIUXaNmLBA1Az33Bx+ylXn
vMRMG3v4goam2490aAgZ0xBfzzNvoLTReaoRGNNuUTdmOGT70QE+GBjJUc5h8sxi/mq1SbvaXqcQ
JjjCHzepNMZO/JfAP/nTSeg8oy0DM6ffqshzHgCfw9ojaW5juiwbnUaED3pPvzkYzPSbBZuu0uq/
QupEyxuGtAzZvNN4/s83EFhEQ3swjn+8SVF3cZI0//9P+dcb5Oeo9dS/Nk5wZrsdXXoqxSv8PMrH
YGjgqdVglnuL6W60qD3n5yOwRttUJxASvoPx1sbq8n47ojuDuD/f0xRu1gNkR8gxKsHHWGTkFRmG
U/1r4stpuPTI3tg6zvvEIbeo+0OwnAROewexxCW2K+ilo6WejTBk2Y3J6kJhVv7bFbPrVori+8sp
pv6/FJPwZ6sc0sc4QQBWsUz+a9CqhyCz9S9dDjxe1ztionxvWdzZjjrusyL9dZomLhyKpvk6hp69
wuMdolFx/DVM+u4DnMNb2AbDD9yh69KjVLpKaerEJYupcBw+9VbRzxi3CnA/TJKlmjugjkOP3TC6
0MxM3bdOmNeiNOEyt/abSCL3i9uo9Q6ZIWUSbsbHOKRzGmPdXg/wTE8l/PN12TrZMx6PfpcNdnwJ
ECqeQazUe74M89bG8aXKcjRMsrdQ8d3b06cadAfPbS7/tuezLe5nO6tBwfv4Vo3mVW8HkusjsknY
BdcPzcQmS7aU9FInpc6d/DN6w3jbzr1Ix175pWmQSqAW2y6zB3Iw+EGx27LdD8Nog9Q+RcufBK/y
iK2+/+uIHTerf1jHFbt3BaTT1wCJ7yQ3uhPmkEYz6u9ahwQXXmr2OgFMmsbiU/Q5VlYU190VK0mk
5GCI6DWPNCPLWrmAJndu8qF2nYU45eh9/piq08kfsmZVD1Tn5PwCWlVhT+T8BUgMn6N81WKzgBk/
tprpWrqxvlwrE2VUpVGMt5DQ0FHhMmGDVJ9CJ00ejaFzsLu1xVcAchvpyAaIHK5sIxIvvh4bOyD4
69Txc9JbZ7KgMfCXJEqXr122s7u0BMEpxcIN5hhQX5zCbSU1rtVhIA7FvQnj9JuYraME5ECGmvN6
O8DyJ8+0q2UgtKwiPE2t/uvUtEvkVdi/VsBpoCPF8ZMw+cDKWNG/ylk6tzpFf7RkFoLY/MrytHib
csU7gV0GdDqP3HlNjzQ2w+UXBK72zaF9B4iDXRdusY8c9ih9rqc29VRiescMrRR6vgKcwAoVKwyW
bDKPBZusYziJaicGqrXLh/IQm8QDlVE5iAviy8/hP0+TnAIjftCtXwThZ+YjeFCiKfh1lLtXZqHu
SdNYPaS+1z2abqQewB5mxybTKNTOdTEDBUFUKsEt1gqFWsH07s58Urnezs3IWnOnIRbGK6B39v8g
+Oh/spjwjTrwyPAQAZhz8Vv902VVOFY9cQ2550HApAcvQIfB8vWTnopuJffB8jmbZBHXPtZJG/+b
ILdh4jrEwkhWem7SejXNF7V0XOtkI6M/y6yBpNLFZTCJCXC05Zmisd9br25P1qxIL2l1+RMw+aZP
YHQNVDMceq3HIhTNSqIZJKxhLGpSjhSfNUtqZAdGZOAJ/8PC4f6JDuG7wGrmstuxLKKOnD8cZyjz
zLbQbe/MSvNpzDoLNHzRHKWTWLXhYgID/OKlinHNmUxW8vlBK6xNEY3QJfLMXruNAyXMpJ0jEnM6
4A0udm6QEpJHXaBSjOLdrpCoEv89roSFLswJzeExGu1wpxbt8Fh7UCLlc36qhrvYSdeWbddfMl3D
zZ+ld4eMuufZPFW3RfGmOol1nsSc3pXFaKGmxjIOcZo3Z2UuzgaThnClUU5ZlRKPFqGPHpyfsvMv
Q7uriAY8DbJon2Wmjx3Mih7MMQQqGwc3+ZR8MJq8IFKyn/dyvE0+yLckoQo5dQIPOj8vAFbpKOiu
jCM9Wyh7+Ixjh0SaqIkf2zwhC8+bx4aep+aRwqOQFudp9iZqc9w1vn8RlQn+ZrYWyQdQDvVjpKUs
zAZxpAOWHDn7BGprC3wzP7oaK4Q3uQS5DbFwANzo3tYsK+WqIKz47447zfmTtofTDMSeqRPnhfFO
/RMu0YUDJAWqbRffy4y1VFwRjvjTNHOH/iK75IyexzZzqze7NFsAiHSeuO+NN/YODHLEafthXt8d
3IYU9TnqIVuvcwz1sdVVdxxqv57//Y7fR3S5Cgt5i9TB5wifL3mMphpBNEbHtn+q/j4yJuPXc75Z
fC2g1EGNYVs4NT3hz3KsFU3+McF12CdTp8KwsYp9NB+Z5Ys0tVjJE9pN70NLmrPcXEeAG4vJTT+n
0QBREomVNnfIhsBjWrLpTdXl3DrT8Y8uXUwUZc4im+48b2P2bfyWNmNx9KyOQUbG1OdIhzbsavI9
mlL9OiGP3+eeo11zjSieVCgYCLxnBQ4A4Y8zcynWSUmqvGnXk3KA9CMaPtox3hKulT+MYgzAiir1
3mjdcCvbsBNCln2CSGBNhWT265hjsK2q+N5qIbPomNrgnMc3pS+Gx9J0JqTA5bvUXLCrJMG86xV6
y7m6WThG/pRieE3VXQL65rmrNf1LQhKAF/lopIRC0h0yZNQj9rNG6vxTPna4FdlzWCSGbX/ZA1It
QY6FqtHUgnaL6lIhIz3Xn3NN7KGFWDe+gGrr+/mvo7xW+ZcxM0tYEPC48OQLpV/VvXYZ5hERhHW3
kcQ8+RAO5teY8eWc0IjfujiH9nxiaBk6Gy26XeQZWhT6q5Y/uYakx31IfjpuXzvfeNo6UlL1MsI/
4O6lin1wayU6GG6OaRsq9lb2eyb++o0zDOaOeSM7BUNLNFsaQ8YgLJNmr+iPbpHY4EeG6hgMVnTC
nAdPEsvGk8YdwkRZOGu4j8SVmTX/qiYU6z5VP7DgiJ2tRVRLUCK/TF03PSEpp6beUqZSYbnN/VWn
UIurUBL+76UfEeNqfk1q9Yvcc1msmtZ607KrmsmBIbKynVzakZc03v84ymiqI6wSwEr0Wzcj5lr+
Aaday74qE96HyLCUlaOG2daZhe0xCR2biVi2taeaLOuwS4+HydZedd17jpvc/GIXCaiwNDEPZcCX
OfhPajZ9ZAEtCakRy6jzQapW8sPEGvQU5d6xG/v6GnYmM2vzTQ6JhWa/MuN3z4vxOmPPCAYR9Cvq
JKin6TkuICESvHH2w+yqen79pTXTL5oPNMitCF5CWyc/fm41+EjnT17iz95pI4p7dDHqRT5Efx9Z
/S6PLeWy/FWTafVX+UD/bdrTGv1hpeQyVwbZkSM+uGEllCa/Lod+4Z0yiykgQDa+CTTht8eEcoor
KsLtG2oMs8Rfz7WrRqaYLOxJE7mFuamkbSLXkkFKehTiCPBkqUHBoXCe//vAbWl/OKUdYEBIwVGe
CuRNqvoHLkTtaijltKxPltfnF7Yv4ctghCtHb+rbYoZd3M75oNpn6WJw5+8tMdv06Nn6JUv8cjuy
qvdWbdKSwQrXa7P4xkCTjqzqG7Gpc3OrpvS/5aJmINAC+Hg8W891vANNObAto7kNYXhchDDytJlP
AyOo1kIxq60oHX0TsGB+lke+mobPwGO5+tXgVqAPXhy7DqG/NwSRWzaTI8qxmXFb4dZdt2FRX9BK
IKWzcn5PDPWzGJDIYmj6DpjYvSd20R7SMlX3wOoMYpuQgzWGFjwEs1FNlq6sDK7HWI//i/ppuf8B
r9BsnTWm68JnY6Vp/EG7slBpu6mT9KfQ1sPTQBJQUI4PhHU/+WMUfiNvQqpUOx15hNXQ4aQH4R4x
3ploPFvvliM/9Yc2W0VROH3IozwU43IU/P2cfHWoQYv9fh+1x28TPuyz7YLAGDSTrM15o85ChV22
SfxGrwgHvrxXr0DJbFmrK68JAr+rrsTlSp52uTsdLJUFuzylJeaiEQy/gx6nFTQDbxrqPZsg0oAP
zVd+J087ajvq9D1B++6tCoUKkoBZuMefBIxcFuprLJtISbxVr88q1zl8in6v+9jNR2XN6BfHYbWT
L7g2BeDM1dQjWlR/Q4vVP+hzN9aByXyMqpwRcD5FSvWhVtRAmclrelxOdfHwuFzkkTMfVVC0mILm
jOwgH07aLLkG3C9N131DK8slnmMtQ1lVBQfSVBDiQEEwxpTBfmav+aqDK8jq7mWAXFOrcO36sxC5
8+vmidlsFQmIMWtP7++WS2jAVPvR8vMkHDelErtemreqg1ImK41kNxpWfA4mPX/wMKtvbDdp910W
aNs6rb1tWybl4gw2JFfBTX49B3bcXqGApBTBUudKDsO/PzQBIapek+Op4fmogsaQDY44Bji29y0e
WAApbfEGOcpcU08uTj3dyzcmpmeRElASJnSR5oTtAOqfgv7r1aUtLhcKSWjlEH3IM2yVwlmlZS+2
xKTpt9Sqo3PUOy8ERhrNFuvIXO9NHoUTAuCrynojuYBt13rn34RAfMTTGTGPb+bGalkyoNRGjpQn
rw21F+Sw/0K1qZnbbx1LLTb5hFlO03J1K1+d2gIKBtFKC9sEw7B24RK+Wf06mqbha2AXw7aNnQYP
a60/2171M4a2ewkb1K5D7T2VVl+/53SbN6Uz2Q8sxLSjpvQgo8f6vU7qZCedW8QspRSjkmRn1/Gw
dwO93tc5bmGzcbMHxRXxG+FNEjlmkKe2ql1gbGMe6tdEjwmY16PyA0kqvulW7OgAGJvfAVHySD4I
dYDka0UrFLZYjZq+eu1ypv0eWMBg1T7RsHa6C2rWSSg5xSYBIGxnfvNWxYNHi3Oq9ok6Ur6vWbRQ
5/jatmLaENZIGiLb+nrQ442BjYtVXW+DU5V2yrFP04sWgJi1u3Tiu1A9iAikWOhJ9hq7BQtSQWzp
ZZwfci/beLWi3sO+Zr/IoHCQLh0tn+5j4jiX0edi2C3iInaD/smJ6owaOJCkeVXbzg9pllI3jiCz
SJOlN8QqzuJ62JLSFByTTG1Xv18YyhSWB96sR7YfK1B18aMjrGpFmBOLnjFKN3ZbOCeMLf2birEl
bjWXMgx0fs9xoycjTk5ilgiOJvgyStQsr0Vtw3Nqre/bwuzM76x8VYZBoiuwejsVE1Dgifq8LPNQ
LJA9UF4q+KPrbOhD0gIS/VPoFj4Sz/pOF/IyJ0y1mnHQDL86y6TERoI1ko7ATkG3aSmv1Ko1nZ15
w72Q2XJlwt0ytNbZ1jXt4JNgeu4phh5cZdsZnfbFtcf9wLT2JK1B3kjwUoyWODdRBdJZDeB534G2
FRu9VAeaDRZ20ZRQkaS1DXTsVbfV1ER81AxV7AsG/D01hGRkz+xsG9fetiNaG7nWboK0eAxKLrCC
YSrx++aFnmEx51M1aIhW4GTE1a2tX5iZoGcBw6IK9nBAldLpxpVc54M5cs66CU4qdTQPgHDlrEo9
v0qLsu+qbHKE9lrjo9ci2Vcy1PSREN5VWtS0TfLiDiBY+6JXKHVDJ79rRU69CpTm2pR+GII/CNVo
g0+5H9GN5r23uMVy5a5UOlk5XbFD91Pd/cKZ7uyYtq2I/TcXRMG1bN1yhRzevVt9srZE4ly9Ih9A
dWjcX7Z9zSufQM48q4MzmG1GfCeP3xK1VAl3oKYT5z43AqjcNftMnYQOG6vtbDili9BcIFVdkGSy
EFHb71GZLgcsS3aN66FA15Kb1D2GtfUgoiqhqIAKf9motV6HgmmmdOtWjP9E1d662Cv3iBfTg5L5
EX1XY2BRY3lUr90AT++YX5KaLVVKzRVJujYreAEkzGQjWYKRxZgy422Mm80qcbWBBWkCq7Ylzw82
6NlSDGtRVUppZU7V5aw6E/CwnHD4aSTRpajLtfQRBYTjkTIvfuQYogube8xWbgmkmxXUXf8+pePz
fLF9wHtq2BZ64bNSNtOuqB3/4ooxOvfjm6aFqAGIP3grq1RZJY1RXOTpfLOjhiZCr9OrR0NVcnJ0
mupDHqnIY5Yj+VyvYR6LxCdzWvfUTWpzhTJasqLk72Yx/NNG4bsqE786YqBzMHUgZpGhPEj7sBrq
4MqRUgwk7MxEiCy1CQxPgrujasS8+o792PaEeSOuPHoFmMOCPt9V75OVps8EQwNB5+PEfbdtul69
9TF7TuiQJIw7yriRO75O87SbSdEOzvPJMP3vfizMuy/UfhshNNzWk23cqZBSgJJekzJS9FXYJiT6
eQC01uCbQhBBTreWdAs1Gr/BVtfWvfCmjVIilJSVh8WVmXbi4li2ivebkBr0t404F9UEOMurH6U4
yicSSXO0E3gi+3tJdjl5hd8o8dHVw/4KosOZl+10JUgO+5CbrolkdZp/9X6c9OZQ+CbJavNnxg7Q
PNc+VygIwsgrpg2K0hSFd1A+DiapNkv3f5jSz8CzX7WZuzAkSro81DjeGJhcprabYKl4GfJxvCSe
nW2Vmu6kktW3mRkylHoKgy40HtoEg4zqs1wwCgQbleVe3L7fduFocMv7F30mHaFteDHLrjwsFQtU
wCYmt+kvb4QPYQJfWR5IjYsv8jlHHzBJuBlK7HL65nkkd8px1nINNh0NK+Zd3uq3PnW3/+/PqEJg
F6M5PpQY0Jcujt8Zl8rOnxUjG79kdfR1jFPt63zgCxifA1f2Uao/6nxja75LYKBZbxW/wJGunKH2
YAgYOci1+mkR1sCPSbeWxVA8Vr33UfD9LELDpsW4mAU/m9H5S1OIWNSqqqAPw/JZ+IGyc9ioreUp
JFaXP5MX2PmUsNRZcBPyVDzYHpFXSepeF23SgH2IwQdHnKF/lQvDbvDTo++gW5bKydjS1U0LBOBg
RCa0CNMzH9C1v9deX97UnGZKS6a5lNqRMbskTNCgKc/AJGj1BdMOUeFIP7Adz/Lo9wM8N23jtcH/
AOOaf8LCHNacjk7JUtM00Jl/Fvkt000xmwbZCekr0VNG+tprufHT0E5sSrCmWE6OvVuLv0LsZIPr
eOULaM0UfxQ+bs/M1EPuRWs3LDcoL5xN6wzje+pn4CimgiZh5KaPlkcbLksHRFLxZ5akwaGaHXqM
WsnRKizCnDUgjccxNMiJalGZsf4/+G2XU/Mxh8/5eU+Qq0wHUz/gZUA80NG/sSkNkkj+U3Ze/z5T
vNheW4h+T1U/Oeepo5Uj5ZLyoSubHXiT7vzfCwnUSv6oJNAq0U1DF3PiAfUv8ccGtsGIA7DP7U5o
q1Ez9Tjt1yKP1B09TTjKXQ84TY6kNIXwQ81/P6KvE6spHGOGUW30EW6CUTWvoDwxG/f6eQllZPl7
UTI3OzeZDTsUb5G8FuEkZNAN3TeiO0YoL1lKaomCD7lzv7WpMtyGqhxv0/yA4GRbawkJC0aHwSAM
H/NaGbZKV4WXstLyqxVZ1GjEg9ZPyeJ2o2MARUrpxLmrHWsDrk5siaMnexUw2uuvox+Lcn3eBd9x
cnya5Km8gBgW+KXwfUWl+Rom8QLhjEh5OrY58AxVXKdQ/ylmNGAxnw2cSdNKnPjhWgQ+6Y+BOvuj
a9x8pbmJBLZHygburmpK1IO2qz53nvIc1ba/BkEbbMg4Ga51VgzEhnh5tgH4uDGpxDCoQo/IguHa
zw8Gne1T1VnP9BLjo2kN9jYadXPn+FW5dRIh1mbPNldX++GCQvkpbOg9WVk5HaeA6h4qfgh3Zd2d
2AiS+67rVFAyZCzO8JWtQ7lR4ctvyro4YLKuTt28fnCtUd2bc8mxdcwUTSVJwk7qFWzDEHwgO2fk
6stHOzZ3DLPT40Qh/4q08hPvgIbAWRRnOdfYH6gqyv1/v2o18R9XrW6rmmvotqFBEGBP+M8OX6UB
BrVjTz0VGAE2tT6eJcZTDWlcdUUhTtAK7VuZJS/EY+xShSq7hK6Bhsh+ITzZ5tnXji2h5BkMFvED
XD3JSz6tcUkOWwa9nomMI2q9ZJ17iYp8GqRDlSYa+90EJTzqIiqQoXv17DZYxSKr7/bYG3snBqFA
QA0WAMSX3YoqC+Y3fdwJEZWH3IiKregmZ6NPuY6jeZrelkjzQh/rraeBkgFX47CfepD4oN80IUdJ
njO16rEsd7d51TkahniWq875rHFq8bx40jgzDHPvROYe175+lg4q0QQCvzmh1+xPnNzAFTIGqOuQ
yJK5GWMcZ3ccK3oMDbvVLgvKymHy2sPVoSNh9u/c98ZhCB8Wjls1rKmRi60sFfE10W/H1KalgD0q
o/guP1hnIEqfzzQa6+iO50gTK6yDvQKndu+6WXj0rcC9IVtK1gMoqZUh02BVbdgAiYwO8qdU82kc
jDv8miFwnrIcdwBbN6Kxa4zEA+o5UYEHWgUxcnws0znSP6E+yJUvo0mzg3HQruXppGvObhkEzGaC
Za61SMFjbSSf01BfYWvtJKvFZBUsFxzLTneIoBeW9O3fEj87SgN0iOWA2M8+eYjCUj/0EQy4Ca35
bUijDksd6/2o995rpOysNFN6qZHfKffJZffaNiq6Bj/e+zMcqWzUu+6RheRZ1FnZkIuDEg3WQany
gFBAxVpbnu58FPlaDPbxnx0sb2h1Fsh9ceOyf4dllZ683j9jMAzuuivqB8XqXzEnvydsjc95Fbrr
2Mucg5nOIWJ95x/lvZqT/4tOZxWkjX6T6oAmFRvDjoxnKTzwWQKA8A03k07FFfNsfyFyjBxlKT3I
3feRxL3nScT9RW+pxArbZ8muKe+Z51q3VmXJ1IKirtPyMFoo3oFluI+xDelplbaVvzbYJmxHPdjL
Hyg08b2wgmjz38cOFar2H1OeQ/Xctl3SODQ66sx7/xw8YtsokWIT0BoNXXgKpxhM8xRtrbAfVnpW
FbsZj36WDzA4apxvuQd6mcj2bd9inpr0NNpEs+gcuQPOkirSgKJWGLBMbOIEWlUf+VCsdWA4f1lp
OJf87O7itVp8c8vmWhHVYr076mMK4uncT6u6KjPYlh6wqpU2J3XKBz54jjsYs/VsrBL4YorWSB9l
BNQ0AANfVAlkyFAxWZrkAVZfTDPuJWoM78dQBke1s6ZP3auR2lfOeMtVEucTryDlLY7Wvap0wbbN
vW4nz91AMXaImIhj7rM8mKUBJtEwTIEY05XZ0zLuJMutjqhg1bMBW54WeYlPW6mHTVG4CAcqozxV
cXEsBm94UacA2mAlwFvNtRyLIMX11HjmJfOA9ntSWuB4tO2E2oZfAw/uyNxHz/yxXUd02lRyEY1D
N5jTXi6+yFnId1BWhpWcPOVzRCdb/cZDJzhZ6niTFsaA3vPK6KrouJBVAtFcbUU8RWNBo7Q01X+8
yk0GLhZBe6xUzg3U23jSFWyJdaQWZ6QLGiE4iMG3qRFkxwnUx55Oi/tcJlW/KspGe13+kGgaPkle
TA9TqrZ4bdX0kMcGZZqqnqNt+zM2jercM2Q9Sq2CfJDPY/U5/37KQxK2ZNolToJxYZ4W/Jkw5spG
XQMQfGMbY7inmvmzKhLvJVTHkeAXYHqxHbkPnY4WTI60RoMM03XH98aO7F3K4U5eupoy3g1jdI6h
9OVK2jPL318XO1icNZlD5jMRuRjp560lfC8Aj8O3Npljw8Y5ib6oiQZLyCVTHIh6DPMt+w2dcLJZ
HCJfQGkZnPTSGG7kqtgXt+zHvR7lPVf7zAaQ8JDOAYMM534nveJRi9LSUBh4mFjM+xBjvA2ZyCoG
w81yMaSmbq9YqE4b+mAYCwbPdlaG2ZuPir1uXP9F0ELtnnGBTOWE9xn51yqvR6rsyGhdvz1UxWEo
1PAu0V+NQ+OkLgKGw5lTmMJu2gQhy5eYHTL1F/3Adqe9d7aORM8brb3v4Pz4UsO67Kwx2xmkPL/p
zB2t1BujhPO76lokg/LdxYEw34lUCIOVrpAFLuJ83IqCGMqc4ViyXSpWvSdPKz7lGQIu7RARhUdG
Q6UcprJJ9piUo9dRKQEMK1y6ZTqdgRW5uESpsZng5p/G0Nyp8wwtp3MilfyrcH8UKrw3+WH1qneO
XsfvHgar+WizEt6WUl180iyHL/C6xcL8kB8hFFaB5EE0Ry2ulLUdBfVOLmrlC/qM5JWogKSm2hzP
MSDUBtgq4yt9gO/RbNIQzJDbugPyRYKeNsJuyM+yKvr8Psmm9pRcjY49mUfy91IfaqrXkjvv1eot
izCDH0UOByVxxEU+UMb7daSDZ79E9NZdEsOwPjabqPc7trCGSZBGWrCzoLBrjt6mnEuMGrqz5/lM
llblmRiVjSwHqG4u5Gs9Y8E6DANgmX9HpmkyDDdG+HSOwKpb46qzwBWpIZ1w2JLxLkFPq+GlHl3j
U3ZHZYFVncoc/84mT6PmZYJ1vB50eDK5xmTImqN+Gebn5Kt+UfzECtw/dqNW3iurWMsFmge68a6N
+IL8fq0onXOTo1cromAjBMx5qwBIXUpJlD/iOu2chNheYbXVXs3Cd3wwJNr2ImlXLbKzvYSCF1pt
nikiXoOZDp6pNTwDNhpy6JQPCtFyK8ibyrY02vDItPz8eywSY1KeqS7/2/D0bFhZ9tD6Q/6QuH7N
PkHNVq1bfdUirV6+xuUblN8oC+LqYvO/mhR3IPeeS6s8yju/rrrovMyujRsn68ru9DeQFfc+9KKn
xhT6XZiEKcxP21gCVnHkITLVfeVCZY2N40REJyBSHGMVKQZ2In5ojaJf3WK6RkmUXNUi6FDV5Ppm
MYdThkoMT2P0actLD8jozbaf5OioT7ULAUNn2R5awULLsxo3XaedUVLg9HVmOIsaOY6HLZCjhP4R
wbw1inBc2DOZ2spfqj7Jdj3BFf/H3HksR45sW/ZXruUc9aBF26s3CIHQ1GSKCYzMZELDodXX94JH
vqyqrO663YM260lYCIogA3AcP2fvtU9hVY9nTHn61rXS+T5x4IAgiw7uGi9WbgY8SP5iRb7BL8rg
rlBvQe8097FrhacwIjl21KzhTsTpuJ2Xe4iShus9+Rxj4h+vjp0TMqJQCdH7+cXyHpt3dx0Xfb9B
BoJZVY0+tWNm7mM8i9fitgbUACvB8a9zityzldsFTrBQBKW4A/1XeNtr9Tro9qpeEfC8rDDzchPl
tNJt5KyIaumjdIyZ/7iHPlrbQw2Zdk41tltdPbnVNFy/W9Mbxb9eK7OIOlA68xuyuZgexOh1SBlY
27od76s8fucf2zxggAvvhfKtiCo2+QaMeNDgZCbOdU2cIjsUvKbKrlXC61bmj/cYcg0dKoJwOhvB
SVwSETeEjrd2bG/+XI/jtUiq8J979kXOtruyUG6B7t4GXkDGq60ANlyC70vRi12SlFQHy0N5gzOZ
TqUzNRcLjt1sZJ8SVzeQd9HWbQLoLOk8u38CD7QAfA82a6D8i7VA4IheCjcxa+klrEtly7xKv02X
bIVm6fIn8Y3MCJLEsLju9mHe7HB4xjdEdZaPXHBOdkkWCWWY4pvLFVZNjccW77HYsl15AUndHVH7
E/crD75cBhb1ydCu5TIgb9DBHEN9LPERLCtDYNG7sYb7LBsYhSO/4T9t0LWEEViUyqu8uMRsIXxH
adyVNVnZjfWmmwK72WgAnSj5hMYyV09qP73KT4/eVftQNxGbXM5Yrutde2E08lX+nYOe6bfmTIYK
WEVtd32HihFnF/mb3LwGb+Mmx2ggvgzt7Ehz0nHOuXlUZBnksoe0jajcxHPcf+IivZJ8RZYCYr+X
w7gIloBJu/7c1xrptQGbtsoGWdIOE5AnqC+JZ++zIdSuPqaAYDU4o86amaxxQ0bYpyRM8q+5aF7J
tkb5rxuaz04XUwUXF6wsGr0AfdUsj+Io0ki+I7aRUMgDVlft2lOfkuYhiJoALWDBkAAIP+tRrELU
MR8MCbbH2Wv51RgDSkPi/ciZT65zEj5BnPOAKzIAbAKlOVyPxMq+JKoHr3OKvxCEsRZcE75QnxKV
W2jzSTEaWlWpp6/K5Qb8nIo/aHkYZupHFw30ygioY676mnBMkV+X+bRGBKp/LhjT5YVpfGcgvmab
a3yNSjax/TyJe42+xapo5/XgtrG7m1umKnGRT9u0t7x1XUy13ypzhuSqnvfQOZ1Ny5h8bS39Ldkz
ZKNpu655yStH3NgCrYHutGcpzJCNGUoqcWME6MGD0WK31dJL3bpEXCKijzRfKKFHX902621f0s/c
V0r5RpFnnT2TxUA6gEWNusJVkuLYqPRrSnpxpO8wNGHDF15MI7ikeUAn0DCtS1+od1LJ5eh9eMzN
0K86KvPYcKBcQRS+euCoHG8mKUVChILZL/fA9RkBoTCtJPZPltau6P4tgN0Q0Q26KMWvVQdQm6Z+
zJWi3jAQSjfyCLEaQ9+LeP7SQepZB3rt7WWwgtIY4IC9+cngaFyHbZyv3THPdrRtnYtJ/Ob13hB3
6vbHACbsycFcitWG2OtLbTQvBrGt9dozpktFPNa8ZFQSKWredZhft90gzJNJOO0tmZ7311eDPumO
LtQGciOW/DZvwRknuHtwWRnMfH428kFn9Tve6N3/qsEvv8ydWppKsxpuW21mZl/L2zSYg1PoGipp
eyRIWPkG/BdgryDkS+SLVukFp3GqgpN8OPVVDjuEZb2ZjOnGrdcZC+SNvGnsmYsiMc8tZC+93V0f
J212CLKpuLSieqxaxTrJNnO79JrDVDza4WSflCm371KxV/PSPEzCbjhkvekLhnq/LIPmRT5vRg78
3Mr6UrmWcpwyZXqCsg0T1HqoCeg5/HEcS+1QS5NZ5BhniD9Lb6cYv91UmeFeuHN+79b4gzRnaF+Z
6qyJHMc6MBfhHbmxcbMluiMlZT0w0+nOW5QvCOJUcp0PdtfPZMvSjSuXbpy8J5tudkL4k3y1qyKo
5yVgsk9CAyypzyWtmGoAKybcx4kiVSacNIE4qcZU3ARFcKYXxnZX0Tj0otSu3oQ5jXf1oF6zvSdp
58nDnDK/qsvNODLFWckT9k8v5f1QbuSTak3T0is9+miOIy5KAy9a0pXKifETRVhwjFn/HrPUOphc
ufDUFax1jeatJXe3l+fjXKFWwp01byPU+0k59Gc7c8x2Z3UHFHg58s7JueSKda/USXkfs6kd66J6
jgfr8YqvTUYj85MR4UXTunCHfpqs5b0/XpD6TPkcDqyHTpTlIYo90ny97jjbLjCrrO9owCy/zzKF
c0FBP8C2rx7CpG03f/qU3FA9h1UKeo/PLAt6phNsRs9G0t4yVdnJZrj0NQUh3SDH7Kj4R4+J8xQ5
O8i3FQqIhikBuZn7epo0GFyMghWEMg+iSrWHaVAyspQt7Sif080qWjhs4K550Ypz74ST46tu4jki
w6A5TJPQngYsEH6s6epWPnSdOjm2Kugn+VBXneSWsTfRZ5pGbco8KR/Ya46W9b2nj3dMOj24lzeM
pgyLPyxannEHK7zEMfOEwbWTtabQi2bWq/obq1dxel/X8zJ4rnWFYGC5cgS2yrxZS7CJLAaYrCvN
Dcl91fVhSj7RvRiTa15DEM7N3fW8yPOZ6Jk5fG09ldDSZbRiDs6XsrGfwARF87AK8HG/NLDf4k5X
PzXgCa7f2ZPHvJVdSZeIGbidc7eT3y8fUqR3OyuCejMnXbgPzf4UkUyA1UptHwxgvGd7nF6kvJy4
psFHw9St/nTwa9FLPUG+jMjP3cjrQWXp1iUu6luFNuw5j+vb67EsD2t5A1tm69bKJ00z+r38Hk0n
axQ6zXdVcacdSZoDu5+iArxtp2YCpsSKgEx71QsSwDtBaPbqx7Uvc+xTxMJxG4aBcxhV5TNQXLqk
8rmaRtC6w4K/ZX9friCWoKY6qyAq7+uFZg8cqLjP8B9yXz5bAiO5n44yYbUw2m1gZPGZTvOz/H/Z
WuseRTM4a4xIyks8Zk904uxvDNDPSa3Oz6YabuaSIq1XnWBvMAP72FYGDDd9+pKqIvTnqgi319UF
IYq9lmM+KWaU96pIKdcAJXf035sbU+Q/2DIx9DrX7Jg39TUf4FIpEDvukgk80WVf5oz4DmoIMwtF
wmm6HYLy2pdX+uXiXwJf3nQNMmMam1yWez1OjnaYf6x79hLK8LGcw/wcRtBb5PcECKXioCiP/Zxs
flli5WIbNR3JZNB8tcCptyXEi+0oAZrNqR7j+WNajynxB+5NYLfEDC9mwj4be/jkHoV+bwyHgC3K
KiJNib0/V+HlaA5xOqyvnyoRksrRdcd7klui8/UH0GKjpg29J3rG5oU86nfTTAOk43m6kwb8RUqz
lCMj/dc9Jm/4m1CcMOovu8k9PGVIrMWwVxBPvEchRIyfPqPOmrkgyzJFKax2L49RWQmlZoAKA83K
IqZWdtcGMhvu4jgEyPn/ud2OKP3v3XbaL7rGtk33bEP/pdseelbpxoNpHGa8tW/pQ68I9EtdezPG
nIc9aRm+ATl2ZROYkpuxHazCXmxJW3DAXG5kcUiq67rU24SGFBaLuK5ZSAt72guPw5YBQn5Qw/Ki
96K/k0/RCyx9zaoQxXnTURky967vVW1lJ5P3ZiAqkT8V9kJ4doiFVCwilp2Iwot2uf5s273mF6q5
HXUV9nXQVpt0qIgQ55zZFk7rbqwqgg+QOgQi5JTQtbOX2rdWy8K1w+QGRbA13zFafu0rV7vXYgNt
25B9U1w7OiRqiPlhnvI7UZh7teuS71xUuGOPe7rS7pZvbo+EhQG7KtityfZSJMzPRBVVB7m/NdCe
Oi6TiRRUyCOpaizQRlT7tkqgYBHl0xMp30/YSqI3JRC0dszC5jQjCUDPGVWbCysrLVHyZwyy/XFR
Bgu8G2Bx2JCGTnOlappFX95Nbb5W6kk5F2Bi5SDO7NKHTvGmRXcSbUHCOpD/U3KR2f8e6VCaj20L
jwPxz7s7pV/kGx6UEg9vVQ3EKjhfpiC2Tm2HUxUC3cWgr70LkhQSWxixqSAjAbRGjBpU3daO7mJ+
M9kEYUWhqkr963QgU1+VeAQCC49pFwuz28450dxyupczaCBzYjmSSI+zH9wI1bzQxKVU6k/2EoNW
TY3HhikCg7g8dCro+9UM+km+KqPRTMJ9Ul2BEZsA5u4VbVzLHugsaE8HEejPxhw+2x1XCXaYIRPQ
Aa2l6FVzJVvp2g7N/LvUDgoqZxzA8U7Y0efeqk26yjQ86jEqTlYWfEXmcDaAHNxoFrTlVWYVxtFd
6JCCEKDlbQKLVOtDpWXDR5z8Cmp6IR5adMO7HljiWrh8sErdwuBJXUKdlrFTlncEdaWqc9RTlJ3I
sbJNiZflS5ZMfk5PGAAYdK1SykQVVSFE121vr9SwASEEctzEZzCo+17bqOt+mVikmq2hS+23sqAy
BQzFkRrNA8x1tFOkDlKoMqXpDuRqtbcbhRBOWy1AJoLMo5Gu37kzTuUGy1+ZWMWX0E0Tv0sy7UC/
YL4L0aMnjCVo5RvzU13r5VYzQCzM01wdSMflLKumwKeYebdQ5J1t1IZrDdtQnKgxxFXoCAop2J8L
11uJQSGtGJ5TenOdBpWIVKGsQqHWnWevmB5C1sKbNB3SfVc7BwfN9Q1M9sZPnWJC38jlR95MdIKa
+t+oboxfU9Vc5jQM8TQVf4hqOuYv8gW8Fp1N2KF1KBzrM9EY4WHu4/ixm5nB0zhaSUebbDAKOlMb
L3G1PfvMo6aG9k0m7GBbBpggd6QT6D5//nzxTOe7nojvij6+yRKsn1L3uDxCE4xDFoKF4o5vih6Z
e9PhooSowj2XwPvgcZMP/c+rvub9zaDkaZ7FYm+YiDeQaP3yF7r6nKQTEo7DdUknUezRDRPy1UNt
+Ow1Eem72RTc2In247Oi38DATlNStJHGeVS18h5M2XwRY3EGWhTvmhajdFAOOttjo7vp68peDU02
47tCqB638UcV8c92ho9YIoTeMTMbNKAFWXwa4Kv5Vm6kt6FbmiuxvExwFphsktKOMuiRjXE3ssjX
mZLczxHGOA9bwI01NrY/B/3nGHj4Jlw0qK1l0FdI4+euq9cTSAtqFErVcz2daqxmT2r2USCiv3XZ
jdEcSEkG9Kpu49AyOVqVjq0C0+dWhkhBdH0IrSGmZHLcczKqDo5J7kU/70EaTAnqNB5kg05285sk
5IJUIuGsNP0aHonMv9kTS7GDtPGt1m16Hpk6AjU1Z8iICg2btK/Nbep9J7eQDZ5X1wE1kNus5VoV
iXoEAxmcwes7OzW1ypUcRlAQz2fVe/Xoq0t1PRJTw1eV+VbtFJTxUR1c7ykBeXNjYdlbQy8Bbfaw
bpZH0ZJDZ3YLd1CGmiNlkr+QxnuIx2PJNRtGXzbZ9LxkAcE6iTb5JneUAlCofrquiFZekjYbKWTG
qpRzsFkRzhQ08BcLsJuGbx6X7TsQEdmmgvtyCTgitZPEz0ed5z0nzNfXUV1ArNAd903ruBawzQgP
safHW1cxnO31cpGYuYE5ipqSwzf+OiVf9cXFM1Tzd0ar1mFsOwdmndfc0gpKkI1M2f31LaZWpTED
WLpNVVr1vqw0MJiMjLlflCHJsefpzQo2IiQS2vdoO8R0S/to+0cLDBka7bUUx1bty2eTQn8lhSI9
yWQNOHr7zMjMlTvPO08BLJrNFn+/Bp09xFG06C//uJGdGaEjMIiaXjvCYOXSMvZiaYigR/3n092S
NjeRTaEoDt9+/8BS4emepxHS7miIsoxf/Ygd+dOEhmTR0ZocTCWWnf7oQqmLlNpF17cNgQ/cNe5s
r5MO88XS6fCMsFwBoCh3DLRLf1admf4ONcH1PwnOCROZRR6XkQs65kDBipN83HMyX0OXwzDWfAcX
9ZqeA61dax6vKq0qS9z1nDvuOscH1f8MSLPstxKA7r3VdHBck0E7wdEcqbJSYD36uZ3oxNGtggsk
QuXdqi5KWxhnrc9MGkR4less/ME/MpxWMJHy3Oe0d2jhRCmW4H5rL6h1JzK+IoJrnu1J/1IQxnU0
p868URZ8cRmb9R431Hcv8NYTJ/jiVmc3DqIFdgehRqFox9ek6P1cjMG7l/V32LEKZw9rg5Ft4FmP
phUTEq4N2Ymoj4VlTKJzG6UGdgJ0G/JLZk1xVtJaUS3m7GRCzMlWb233aDv7RjeeQQ7vyS84uGrQ
fwRo/C44cj8Fy7lUOmhPl2+b2lo/22lSgtIczR38g3grtYDmktha5i8Tm9g7ttv1PX6d1p+tcGP2
draW2nq3TpsL7EmMxxZbtOKo0gkl2S4uCMZG8zRo5md5pnCZtNb2ZB9YMRqWor65r+r2uTS7EQDn
j6evbpJUVXYNwZChZr5ES6CD6k3j1hqwHy3LWLjcFJW1TACWEsC0RPCnNrRhNTvFVAD7pmbELzKM
3fD249LD/G8qp0dZykurf1EPe+lbT0SxHmuc5omZphuW0H6FGyC5CaqGa9bYz9G66vXltMdPwVQy
3kgPhsRViOFNBDbhRFbiHt02m7tVP7na5npGRgEntNxKJx5+mgw7a8S0+KJrnDBGjPqqsnrGO170
ODdoQALxnLfZk9ynuJVe3mZF8kTt18MFZXfVL7FJaEEFG1VnwGCeYKWH/dJ3fkJ+POm6zptRF+Nz
MbnCJ0YiPuaJ1l3z86quSTZzXOGRd5xV4S7GwU48QHRX2DeoxtvArsfTJ/WYKL2yJYYF8xsewUPC
yHR7VeNYanVhvOu9aZ4/E+15lN3B5eeZWti8ibA/IBsyt9eLM0FfCAbtGakQQ2syHnd5ZDobD2E2
Wn7Le3O9XBw6JpiPrYhuuwjHpZvWKGkD40bW6iFtKbdhVaN/VB+UuH+SA235ZoqMka6azpVfFelN
N1veUSpvkqJQTpCPH8lQo8GWZf3eXLKdHaUj17b1uj0YCe0gFHfrLI/++DKFQmxl6aI/KnaCw94L
z5ZmrsH0Re+iKVYYLSHnIANZjQ2B6vJq44nCvUiBpe3Ud0OZtufCht5Ka+FOjsjSWSE+hD0Ewqkx
e5vao1nn9pbjJTl4Yefu6OdSNJhNfkBHQv5jkXwtGXM81fRgUcRM4AYIFZLTeIyfawXoFGl9M0j9
cGINiUKakHI8kSQ1mhCWX5RrIecvIWJkvfUsBWhkpn2i2ZUvsKYdhiQgiVYvc5nDtSthyKybRKTn
RuFdO1oL54WxzJuHVu+6BerLTOzl+8iYyTI0HxfNcFDdLDstqRaxc5LY2olTUjVyY6M1mfNy/d4k
CWAmD8NO2gFdTBbHqqs+pyTfXZpsnWpWuIukEb9Y3lyhQlAGF9m+FGbzpojuEBZ59zLptFevT8sv
GAy6Ik7ycP3yYaweS6g8dpLfyPJY3sAaztd1UK3dxhA7t26tPccA9Pkm3DkdrTK8fd+6hIDqrMOS
xrH8oIaf5TZHsjFZn8j7ZF6/6Vu2Q7IdieKDgANHFLsfkbTLBGYgufOY1EgHiMkuHzAo+GQTQbko
Q1yai0wzpMG6A0t8BYaKqLGhjTndtjFuZ22ZJSTWF3je/ROGEC74NjGmLkYNeNzolk0zWjU9cYJD
iqf12iIAMrxWmpgwyXTeX/WrUzbhqYHtjlDX2sqBYvQyQml6TmLSkbMkP8WuGvF54dykAV4joJ6g
q4/jsCsiSBiSVkHonNTAt+znV+1UTGeScE/XFEnodOPO1IrRn1SdCrEwxv20TKussoM5ZJnRWoqs
pPAK0y2xzrzJqD5brSlOWSQew2D0K5iQAJYpEDLQWhs16c13TxfGRVtwa/2tg0bsECwVUOQ0I17M
+aWDvo+wmcGOQ5galUI4Efcwhxd5Yzd9cL7+D64mTRu9zMqzFOiaAaFZoQkBJ011WiCOCPc2LZlO
09OjVFJbYBhYnBDrA2jaybmyvCE1mlTi5TmplnC6+CYra2gWi0bAAdK/QrZdfq6hIh0GJ0duOXYV
QfOERNmTUh9qtnbsha19ykb2s5lEe62u6+/LHUOjdpGqbWiX6s4QrssRhkRVnUtn0/XI7zm36XyI
5DlDtUlTmWaslpdiFSjzPvdS9cULjJ0bh/Y3vHyvE90dyDaLKUpRCia5qp1vJEdS3iuq8JPI1QfW
9flkYtfcFmQkf1GiYW3pT+VcofmvCSTORnuHUKDfu8Juj1rP4ONqZWL6c4ad7fluEFH7G0QW2Uv2
lt0H2knRNPLTmMmL1rGeGXd2F1IfMIPPwOmu6YE9kRSnpuaNr/9NZfqr1tfTib0zcFa4nuqqmPP/
qvWVRCzYiM2RgccpRXKybu1If5b3XPqnN3PnLBhTzXpqKwtuWUZ+sYFa7SlrIX3PIp42kCrsJ7ja
xWka+M+rorOfqLNIR23zi/xWJxnbtUi1Vr+9yploLSY7lXy4gc7wJzx9lHA4KLLlRpZORHJku8Fj
/SmH1s96F1NJqI2n2eqCNToV9XNupQJdb2zdJkOt3dHSpiaNSu1zFkNIZvnV/es4OHCr/uNAToSM
5VYcShDaJs2jIYrp34injb/xonTLVOnmqgbTY1PXf/l3stYxbigncSwj4y6JJjQGFlbWsO5IHa+M
5Bbn/sK3X6hcudXsJdpJ3kiY2pCFEGrCPqGz193I+kjeyHLJZo3YGV1tH+rBpDel2QpS1X462rn5
IJRxhiwXbx3ZDYycvD7ANVuUAOyH7gqjG3YRSdsbOdX/46H0WDVzI/7NgfX3/4Spk3bvOqrqeFAl
vF8ILFNcs/ODQXes+pztAX1jy1iUOFrebWUJ2dml4kN8/vEwpHKMNGxKRuuchOfur+rrnw8r7AOh
raurItdJ1aNdcImWG3lvIibr0uD/vgDWkU/PVv+9czkn7TlLHyKToRQt8/s/EtbNUTd8K0IIIJ9T
ykS5yHPrP76O/yN8F3fX7V3zX//J46+ixFUR0qf768P/ehLEoOT/uXzPz6/55Usu8ddaNOJ7+49f
tXsXN6/Qc3/9or/8ZH77j3e3eW1f//JgWxDiO9137/X08N50WSvfBX/H8pX/py/+613+lKepfP/9
w1fRFe3y0+CWFR9+vLTsdnWbdt5//Pnn/3hx+QN+/4B+57WNi/hv3/L+2rS/fzD03zTD4WewT4a4
BmX1w7+Gd/mK+hseb031DNOkWc7Z9eFfhajb6PcPim79xlfaFldNmIYmUpkP/yKL4vqa8xsbbtB+
NjggpM+a9uG/39xfPsQ/PtR/FR3Thbhom98/sLP668BGc3VXcx1MxbrOT/2bI9AZrDlT2GatmsYt
12U4w7keeCtAKJKPOVT84xjWC453LO+VsbsnrRERPMrfbYBozXasbDeiyMXqr+YbKraU1CH3NqvN
aGd2urN3lWYThG2Cl6B+yzNkInhq1y2I7+OEu8pSlKM+z8apJSRvDFZq52JqgOF8AmThDzgAMW6n
+qGp8i18BxbFwvtCjI7azfSG5oWeZyXWhr3yjFx+3NmisPZR9sDQ3aH54RSnnivmSC/kYPXdvWVD
m25mrFlduqIVN3PtGlVPXzchG2vHe9UInINwNo7NpZiDlxkxuTfO441poNswYtoC42JwjQQ5zpSg
3dCnRwx7YjUbBY001HjqgDx90CHHmq9sqbCam0a6rY1sOsqbpu8wlYRg17O+eYdtgK69N9aOaDH7
TFWzaq2Wq5CXnILRJjbc0IZ1PFBVMXg9FEXtLH7n7siQoDvq2FRXjVUQRwlZbaVFAyxoDYYvo28y
7AkqQZ0MxqpDaLie7Kk/lzN1ZGKP6lOGPTExtPt+dFEjmvka+fS2UkEtZ18zLoJnIw52mlaVbA4a
59hRbK4Der8bDOIISHDFEqWbFLdKE4KdUAgMi5IgPQAyubUEoVmtHh1LtPd0E/oxc29Krz67peUR
0dC262ShMLRWdNSZ8h2KoX7qSq3aaeRbo022021GxsGlWG7GgbC5Gc1yGRqbNojrFafRezab0E6c
p0lXiYN0RLbD76Gu5tTFJ4FLN2HbT6PSvHftZoFk+wr/0ovRqkQtqRr/TDahSZRmB6u1pp3KdJK9
1pK0ZKj3IjAB6Cvdm81GFH/So5OkG02Q1U6qW7mxUo9CcshoEwtAvIm9LWdiepos9IMc9Q6XtkeX
jw+cJu27bkP8++jPRQrqZO6ni6Nn+zbO3olprD5p/Qz/oHSfEy+3jxAvmxcriLddPdifCcRZq8tP
rR1H920X7G9b5A9oZsoNiJpVb1lfoeZfmFq4Z92jRYGJgml6oneHIB/rre4VO5p1a4LPMa8sh7tN
KiRd/HRTt8ZN05gBVllvX5sDsPCwf+qLxs8ifHpDcpemovGNHOxyqcOgoSKlANeOwzw+GqxgMAna
b5o6PveI0iJALNvW4F+bxkcxqcV6rJjrT571cSSKGL7KPCEIV+9Dr0PZ1WB44OrDNp7UH97gpjWa
/CQKkAJiSraxaGti6GPnMBjG0Zo9bU1mB+9bnS5hRfhUQR26XQBsDGOxuPcRTq60j78VJv1+s7AO
4dQ4+9JQP3E9D/YzSaO5AX4DKI2vdNZdXhcXTxGkKrCwMCdca50Vbs3UnvzKFVDyjfu5CUoUIM81
FTr7rjJe9UZc773Efp96wSyBJtZRB70boyhZpy0p95Orvsym+IrEq4Y1qsybEuDoLo/F93hmzBMH
k/OyHtLRWI/xpO3i3PHhidnPpefScQMZbZqkvLvDUypw2YSNk9yFyXgyVWujVWsDZuhHggJ3eqXY
m2AY9Me6LVKi5YJPA8XgifDfcoXV/cHAIDNllvkxz2G1CC1ctVmuAqFA39kpLsGpETYKnCiHyK0w
NaPLRUvoe1aYAVV2gz2/GT/ybG1avCibXu0+GnCqIIvZvsHZsoZu0R5Ut3gaSnXrlGZ/zrxiOOZT
cNIUa1gjumdTMdUKM+pmxvmxSgYuDJYR75MkXQpgb++ZJQmMwL/7PUDAjeca2anRPuKshYzc3OVi
8k4l3KtDZ4R71SWMJEwwAuXM9YumvuiMPI+ti1MHhfLBVmZUXu6FSlrbTC2znii1dm2JnL2kvYTG
yxixkrqsbY6VbAHP9TZ+G68Xka8apDkPCz5SC5KN4ZLq6VT65yQtXeT8zSOnwfd5jM/0wrhGaWHl
BySMmJUuztNElZcBLSwjXAQaULvVTGG1bxI/94ldRBgfxG9R7vXkVMHBLZi1NmUMuS0/mg6oihAT
69awKi68MyGYE8g6tySH3M08PjkTJWwXHaJg6m9V0S91IgI5WqiR7+q00LwhPyUtSRETnUq/XfLg
1DTawAgX96YZf0Lu2Wxs7DT7gd1EkadciwrH9eljGugiE+OxdCt6f3V7S+63n49QwMyYuSxOZITr
KgMMBRaU2MxVZEPsSIi8BDwBW7udtiTVR4WzhZ3/NdJmy3emYriXN8GQrDymGhaxRSqmD/rSgMXN
EYYmuQqI6BSAb5l7X+IXwv4cspdgJtszK1yN5vAMrSYm1e3CyaWfaWnvWUH6ewhN3QqMe3YgSmk3
ByHZT8r3ktVx1Ykx81OhvaapvSYZ8rZ3gx1G8oapp/NmqlxuS8/4lCI48K0AXHdhMhqelK45Rpnt
bRKsTCuNJLvZ/pRTSMD3CWtk+RAWh5QgE8Ybh4SqiFw14OmVCDceIA2rMLm20xOuj7NV3DWxTo5J
U0NYdCPraJOZcd2D/Chx/1K7/Syu/58V4P/bMv3/wwqcENp/qsBPU03MbdO+/qVsl990rcFd9TeI
ODYNAZpxum3Zxn/X4Lb3mw7onWARw0PxSB/tZw1uGrxE9e3gkUXNJHd8P0pww/tNc/jUaTaYcDQc
2/6/qcA1w/5rCQ7/F02A45i/wro7gJVNolrYLaj0t1Re2imbxsZcadjq4XB5JYNEDlg/0cLyqW8J
tPHaLDi0+C9u3dltX2eyVp6IUKmWIIhFHVU5HM8ae9Sqih2P3PDRxBxueFgiUYPv6VRq3zUXnBPr
IMh6fShhNaG7b3fenNnfABuU+RrLdnLJi6RnvSD3ge5TtmSFYTJHGxoN83yGKYwVOgw74QADyOMn
kiIQcqARIsbaip89+Bu7mdk1xkc1+TJppetHtt5+C2xTHPooz++JvCb+qmYQvE3JKH0uysyg6FOo
wVRN9ACpCMqkL14k+y53ppdwxmuQO2F72xkG7BRdeN4n0VKrBJWwgOx6NdNWLfHibKfMvX2xI6v8
At+kTf2i1jwVGH/T56fSozO8yvNC9zY2qfWfhKtYb3XXFzbaiE5JWSPBhMPW55LdNkDVbkwVj9fk
QvhVWgwI665IjBplSgjkCeuv/iXGjPhNoM65s+MKHiqeN++rOmelD7u4OJRFzgofiy5/xXsAXSpz
p1EhOWcaCz7biTIRBu3sbLOk117tZKxgXClFdKip7uj1mm33CPlhekjKVn/kmMxBPI15tTMTjutt
z0GxNLYjcM1uXXjUwCahSkWcW92+tCJ0YEPRHmzDSo56oFVf41Yb7hw0PAWO4iS4bW3RXMquVtUN
dH3nbfCievaVPgaPac7otzYI0ihT63QmHEZp0v7FCfMSCTAttVezIAVko5tRtc/Qy8XbzDXAjEWZ
mn4dlHopFzC3fw2TiJBzTcQmUa9pPYYgkwkm3sNWpqJHRMBFNTe95ikeMa2t8qVHvNKGcgapbZjf
RpGKI36B8VQWmocoEqQqbcUyXFMH5skK9S2t7lHUM1PasaOJaxAUTrO8gmGf0S5/cpogeFI6z9y7
jWOOfo9blQ6LHUzL4QpQwskK+i251ozDyminMNnmZZza7GxrC2EeAybG/W0F2alL/id1Z7YUObZt
2V+pDzi6pnZLepV3ODggCNp4kUEQoV7a6puvv0N5btYhvXCwwqwe6iktMiMlV7ebteYcEy0CpE8b
THCpDpF6XgdDMKwdwHEzk1zCTxWQYLzSKdSGqmcVXShu0Wq3iCNReQ3WwAOq9Na67UfYCVTwZL1N
3M76WeSu4SNBSa7Jue8oP7rC0fdjLWHaK6LFLhSQM7muJNzkYGhNVjRqoJ6nmtLfhoRPr4spNYpt
WrWdckZmgtyB2Y0vtKx0fko9Lp8dMyVBmQYmvgVVWMHtSOP6lk+wECxjGu0glCxk42P3BYoqS4hd
VxszAG6t7foNHU3rueb1qpZssfBK16Zwz1pUadAkInbzkknLztIGPV1B1sGvuVFHn2VtgWEOK6Ia
ZQ2ttpYCHYCf4UdqD0ZDld8gMCQf4wu2Rc2jrQwDuowZdRuFAAxag54Yz1Ec1+eD7tDJnOuczp9a
EJiRmikoib4xM9j0mTtva1ct7lvdLZUdPtfC8IQ6AxfWHaz9K+imTrxH/Jq1K1aJrLhiUBSYuPS4
3pS80dU6CzVXWY1hyPKd8GfEj+ao/jCFMB56t1e26KCGZ1ZZ9ZvI+wB8JMuozuOxqmcZXcZ9XUMj
mjHCnPUiDLyZAJXtcirO3WmXed+7L2Op2vdJgnyT5XESduzlgG9tLTw9D1qqyhf8f8lTMpIrcDXl
sCkWecoG4pl7BbwmvjNjN0BwYdYMnTBrGXML14y6syEI5vvS6tTME2Qzl14FwEbhS5LDdVfZ8i0r
nJoktKJ7wVgX9V6WUHxhxQz2CvkDcU6qTf9RDJavNRDAHQS+uCVsHKWAbd2HsOAXMwQRYdkRKL1S
0KMGG63WjUdiUtTSQz0q6Rm7ttyPiQj/sAGgKBFYwTIcDKl2aEJ0thpNJH9o3Mz16sSVFxm0hKsY
7+aNQk4VgY7NVOwEpYsl7lETNAtTcl6bYmm0ytQxzX3L0Brsa3sElarFTGttycu5BVFiEHqIS5g1
oY4OdN0WEC9TcEooMpOhvOwNxuA12uLhhcJGqK5LvQUxk8lxvey9nhVLVr7r5DaxVW2q7kYy15Gu
pVb9R3a9a3uOyuaOvAgribCcCeO3K2D9b6PQCQyPD4t4LDNserx+vRHemYSMkntu8yp7w6Aib+En
m8y3TMNbVrWd6VlN5CL4TGfjBj0atfyKlhfOCUphVyiAJZUckrTa1Ty7ctp2kJ5axhdDj9cC7Clh
yga9Z69xchbq8dQmyhZR9oRoWqU4ZS1l96BDCLo1cDPieajCmLKcXk7mjvAx4MnCYsA2CTrKQU13
SxyqndZ4Nu0hPrc01U690K5TWsoM1esCBwpvTUu/9kavG7Nb2X3sJqvUslqxFmNdC6BKVG/W7ewI
QuB0YgVH2HYdw7NktTyHsnqZK8n0Ta29vUBEAoEtN9meUMHTlQAEIUppdmR5RSx061D9GsadFuCy
wHipWfUzb1T4KCekAg8yKupXqdEW4VeH41tQklMnW94icjb1kf4ZsYIblbkMGVFrbjVZhvVl0zTu
epKVwzSZq/nOthxjV6HXpmOnbCxr2IjMhJYUNdwR+CSzuqhTKnMjs5y6TIRtsmkVSeZDk/fX7RAO
Zyr1mXs77cMDvdT8opYVxAVVN5dfkE6rIMGbaCQkZajz6ACRM/SD7bTscKoWvBwbu8DjkMp6tIdi
7ZS41ntBxI4GWwPjWrh20AoRINfcRnBTt/aoac9FMCVgOar0dkhc415DzXg9TRJWaiKYZTtRsniY
o/M6n7k9YBMgdmqMQOsEFubWzbMw9cAehs5OUVDuelUz5sUq7C2DNdTcl0+BY/fPWizktIu7oU7X
alhMF9pMjXuBLo2AWFmQZk8d/a3zWRrRTLVJi35XFETvKUXrntVlyV6LLXObQiO7arOaEi1DtJF7
HekG5GsNwHK3Kqba38T7lC8DolhkdnQskzVLc/TEKLPifZ+G7h9KJMEBx4R7VXV2sMmLYniROoqC
s4lKMFomSz8ECMcRPyNkwgUfitKzJ1FNNyLtRIRo0whvmgzyz6qARHk2xNTUNiPhRDPjYGJOgH2W
hWEp1KW220zNeOYETU1S5xxxLHRJJpnm9mS0zzpbjPimAZzhrkuRKH4pIySuBbjjZiWlVqoe2O3s
uZId+Jva6Cv7vqf78KNuFkmJWXZ4N6bZrLKVShWXzWpoz+cFuwHqNrlarZWJiX1dzYWSrGIcRG8V
wU+sRsGxE5fVa6g5SVffhG6T/0pHs751dfpTqyRok2QdWwNSd3MQNRly8CzyRBTbCAGxQe2pt/HR
q1UQrqIqrn7YuTvA9Jrpa2+MLh2ve6sR96Yla3tNiALhVbMLcWSFsQJpXacg4sWAYsbN1sUNfzHB
07pq8xFeS8UCYj13TpmzdtKXzB4XOCiYBOWHVZXipc0UhuWyswI/Z9ddXlaycH+UwywJC7HnX7Q8
qp+Vos9g00sgfYv4dG8Q0UMhzEBf4inmyDvGzOpc5GIUr0yHICJ0sgGek7yOAdT3WE8NgkVzLyLA
4d62gH8y8Mz27dATcsXoo0d3WmbYJY8qrZ4oDTb1WZrQm/Ucx7HqPTsSW5zH0WzM28QJTIbGsQHZ
0IuIOp5UE+Bhcwu0lGfgFHBwImmsYrzl1QZrbnnLBoiqSZUgU8oyE1Y8Ln7lhdrQUnKrrBf4x2HP
nqZMf4KRYWkZW3FKi8TK5z96mbWoZ9Psl6plqGcGuCqSpTP5szulFmm0IXgVR7c1Q2kFTKG1vDaK
9jvE63DI0QRe6EqYHWy9aJfIMkhIQTRRwqNZbz8QeNjeNYzP+1JL5VvIgsrxhDOI4QLzBQstx6Xs
FUSZvabMg5O7XlAwkRgPEY2RczvOxds4qmKtNKB6AmEYe1gBwb1SGhWbKashZ14u73YZUvNdWU1q
X0+z21MK7KX6JzJNG+cxVWM/ZwA6C6YC6zxZwbgpGqfe6n1r3lQt+u+6VAptZZkNC8YwmX+iOjMu
wSM0m7w0FMxfGL92RcWQQIUzD2YW7XWxywi1+CkzCz0U9KvxrhuT+qoDJrCbNdxvGt2JfI0Wfn4L
8oxicSxN9Sww2dNqeq3vLIizTzqFu0Pat7c27xhdiZaYzHZd0umftHb4YQ3gf62itZ9nKovNHGcI
WNkWVPY2HovknrQl+z5oe+1ZD7BZSYaCM4ExDEiuRFTQwoXaGsTfwFHIOnQhXbHXzUnZ6P2gPcA9
i641pxrARJDLm1RwhwhwR/Eehy0ej1bYz3pXa/YVLBLq45DmPMR/bedliiSXNQlLw3dB36SeOjfi
ssVk85vb2bwIfayC1VRkw/OQDfOTGEv5MGCIZc5sqhjTqyEDpseKD0hhlV7qOCOKOSH3qda6Z2np
+dsIjSxcZ51gC9i7DiVnlW+UwvNYiatpClP6bcy8ERw/H8RUe6hsSzvrS0ksQQ8RDR0jO7+gstVd
0RGassh4nsjr6daB04kNixSBXttQw92SeLs2HRDsc1MjSKzN7kaJnKTcxGae/GIBmr/KJjQe0955
6QGYXmt9aDCAS4vSK/suwicwJda7gP2Y7omIgR7yE38NEusvSnTJTvZELOpFop1nDUnrReOyP0/m
+jIRg2CZFg/sfFWh7mY3TXGKVkXi9Sm0GpOJklBs02Vg1KL7zMp7mjc5G2+L3ObOZDIiG0MBQaUk
WjZuHIcC9QCLdRXGRglE0ylYkZdFRNR1ESlro3XkC1s8iMPjaEpyJ53wzYT84kkL2n4q5ojUTRPr
X9mgW22yvEm9DuTsNQAIhNIFEeN9NOhktndM4KRmT9hutIDAw74CGYoZn+VYKiP42mlB/RcxRv9T
xsKmON1k2Z+gl9pt4MzuDnz8+DjLSK85TKEd1KQLvMnSYaumVf7DwiqKJw4Pa8hM+kysTn41NzH+
16lp4MRNo/C6tKjPDLs3tv0URORtqoy9JWTtc4r+DblveLpKI8zeQkaarZ61hJN2wIzWAMfqbVWl
mQ9xK/hRF3r4DMDAWneGMu1rpx1RVi7xDBkI1DVtIuhdbNfiHVzYCuxvX8Q/W5rlzgHVOj1PMyso
oMXp3Jort0hMArLq8Gk2+Yx6JA9PptQg9KtuYd5aAimx1G3lbmneX6WOEb0ksZO3oAfiHM9dmdpX
7tQPr4xP87VQYrABqAzbg65Tp2lnW+JQgU9VGVV/VjYpgCzdgpEZhzMrndDF36YmJvuSLPuJJQMS
u1WpD8lIFAlg7/hGzPZAmWiwVkOvWwcHGvkNzVGq4yZ3oXFT/Yoel0lYhF2KX3EyGxu36atLAXej
W4Uiw0EniAW6QiDKct0O5Mrqp2aRMSnnairnrUbx8YCnvLkNczU6c2Ot800QBTdBhkg2DYX2i9DZ
nh3kYPWHsnb7fEcrh4ZNmM+qH+D/+i0kEn2gB+bZIo25yaDgJCu7aNTCK9W4vZrZTbP5TuSSHQhS
9LYKWAbp86RfKbqMf+kjhNEVZYngJR3dsaUHa1HgIRNR2wDCaKl+uvpGzHW5tcYMhgK7uDulafkQ
zCjZtxG1e0MT+ERajW4FKt7gmoIegA6raj1qP5ZnZZ1CWp1Z/nR12R8UpGXMDBSj1BVMS/umcFB9
xSwHccxGqHFbYlaSAge3K/EZhkHY01tO0o0OYe5ZajDD6yQFJWhSHMDrH91RW57WqdqRraBLVrQU
g8YDZpPuPFYIcHOMDiBZ0kZPUas0L0pWlLusihw83P1cvLAUs54nrUjzlRqylccs1jzqbSte7b5X
KM4MOMbPU/CX+nrA2eiwl1LG8XrGw3fehHGSknDVRC/WqOcx+y/dPQQJW+NV6lb2mlzweW9kaep3
JIDuKpE3XmGrSxtQq58x5CYPepvCUyB24k1NezpHVMKSc0l3Eqd2PJ9TORZ7zXR1IOJEpw5jHf1E
fo8uXVTBU1qjLvdGWZl0VIOeH1AGbHJwEG3dOMHkFbPJWAHoEwc2IMEPRcuZuQIypi2PyiLuTBnP
7pbuJ03wUIkOFcoA/AxFqJ6PZLGdUQKOfmPQc640o44Mr8x6lkZJ4Ua7zoraQwmyRyfAaJFM2SWZ
FT0IiYY56qc0cu2X3pkZOZuhQzSGLYpxpdhBdGbRcgaUiT3qYVlu+hKl73mEBGafTmp/nvcgNSbX
qZ8IaEgv41Jxb3PYbPu2DCVHsDrfgv55hYsO4hV5iqgEIf4zC2Hes4xz1u3pQ1WJgXw9M942UKlK
T82a4BA0ksKZXZSbSHWajRU6Ee4y5sLbFk8SXXMLj6OBSjiBPbgOM1BrTRJMT6Qr1b+IFwZrpMps
U4vZXbuF0e+z1Olr4n4S95LmKEXJXh0P3FwCMnORoErpXf11dvoUcViR7hBGW5cVX1i/Soy5uZJI
5G5HBoxb9LIG+1nLqbHEDsp+NvrmtUiaDjNN2b4IN44PJsLDnSaH4LKeC+d3ljnyTDFDIPBwQz2j
we2jMaB6Vqn2b3PcmfuytNNnPamqczuM47tEH/sbJ+8W0Ew8ruMkojaN5XG6iIxseFCNSLRsIWzC
Dg20rNkurqk7AAXHKJjnFBiQYzOkWgRs0VskTaCv+/xptBXntzRr964r+u52nIbiRxcgv8VLzfzW
9V21MUWmr4qyzLN1UAU945JFsDHRnlsSCVHhJhPyIj11Re9ZdtWfG7FV7Ey7Z31tK265n/Iqvtbj
1kAKZY/zH3suJgTZATQTBjDlVkupUPL87JanX+UXba6QR0GyKcTlWEEsX/CYXDo9F4GutFuApESe
lCOR8hlrodKL8Nxvw7klYDYcOmx+oHLHsNQpgDhxvBW2kHvw59Y+6fPqApyA/cek5XiowyQct2Tk
QTKw69JY1BrNExWJ4qahBrlybDPyyy5zX6twUld1iOqdSk/RqkhvVFFCJkmKs2aeu9zTu7H+2RNu
vS/BalLCaKIHS80NEqrofQed256ZY0W1olWVynOoVCTe3AXtuQxiUusNnVVrYVlvyJAcPy3ycEJc
bKi3nG78xYKs3CGCSHcl+YkPipjMfV7TgPpXQtRoAnHEZcvC7TRdIZGS1jPVx6gf6WGr2lbwJB/x
QA8vtuFWW90wxzvXQJo/B5Z2HweqShMdMRvhldUSSm6SZ1LixSERIqqmnLxCUzyRyKHrByuJhysr
153LDESj/y+rVoiEJG3xrBhd+XOqge4yeY43OdUkdruiuwbfYJ73Wqb8NKehvii4KRd9J2d2cyPa
aKwIWLBCs5ro1pOpTjGk2DRJYtyCShkB+XcDOxL4usWjQQqL47lZ1ZdrM89LJBkBw5cBOIL1Hzjp
6SlGkrDJJ8wmOmj8X/2Qt/d0rLigsW+jt7gNHgrVpYtezQvxfXbjP0Fjkfo0mrlzwc7CgmvolrtA
J1kZL3O6l/qIe0OqLG3+xWa3aTrDiYnuLYe1msXdDf3FamW31H5WtHnSV33Um9umJw6RXoZrco6y
9lO3py84LLa8QVQZPlWmfvf/TRf7/yOBqGagQj8tEL1aNJ3/C8z275f3GtG//q9/96dpVf+XcG2b
CDkknxC6xd/9aU03aTXT03CRZtKHptP8t0aU/rTKv8OHydqH7MpF1/l3f9r+L6EaAnQhnmyN//B/
oQ81/6EO/bs1bVicWP56uY2LEBGpxjsUx5JYnfAW49tw1o6OuRuCvrl6dyf+R9HwXn26HOU/PtL/
HP0IEmILvuYmqJSbcml7Gc7BGfsdOsWITf28/fwcHzfXkYb/8woarXNUncXtbarKextU9grwbc7C
NX79/ASnbhGqgve3yGhlW+V6H9w0ACM9EcTaAovtN987+uK4f/cAmJozKw74+Y4e4z90pssYisC/
P0bk2SfUvyfu/5Fd37Vmkzp5Ft6aWLYBxinlCzM2cy1e+7PPf/8/LQT/ecQLE+Hd7x84gzKznCRm
OAKPaQ3MScSpgS52Man1N5S1vriYE2f6y6z87kyOdFPsF05wkzL9RLo8S7VsHTnaq6vDW1MIh/v8
ik68tOYSUvHuPIS5JPMUx+6N3VPglQLZUmLWqy6fspUTqd97bc0jo0FbjuNcCNO5CW2wtlwZUGwr
bq+F1egP37uQ5QLfXQjteWNEMeAAA+uuVKmusizbD2CHMkpiX9ysEx/HMXQfSE1BoLqwb0BY/FQy
oh7K2nr8/Pdryxf2wfBhHn3aqVPLzm66/qaptI0ORgCkDbiPvd4+OPN9Bn45rRIEbsrGpgsm7FsT
acDn516G1w/PvfymdzePTWtjzjjMgOZW3jy0eyWnBXMpwhR96itmYQ/qs9fr+955sofUKwSBQCyO
AyIS3XT9P/+oEBrwd3Lc/AElr3FIsC/+gTX5xe3XTt3/o+EDvSQC4Kjvb+Ab7A3jtYp/mmNPivZ4
QatZG3AfkzkD/X4dhwZcPEo9Zo/cNl5/cZ/+yT7539//MfMkc/NEqfUpv1HB1UDL8QbuF7WVnSa4
NQQU6PvBeQrkDbwd0ExeDow4qVGYm7jyJEY9LGP8VWpw0dB88fDs5eo/enGOBqV8stO4U2R8E/XD
W2QVl8OoPjnEUacGKvU2AzVeA1CKJhdocouLDcNnP4y9j8fgwdYhZYSwh9TGue6S+ZcU4lqflEvi
2p/GJqQDqPzUOrGdtPF8oMZTR9OFoyns2tgwjVGzV4Pux+gmv+k7rmeXBmNsUZZyHMbGTplWcYAP
dwHgzvOVaMcfLAvYaQS7rsPJENGxmWgLoIu4wkGwCyndt10EGze4iAtqQl35iH94Z+gVstZ6F8XZ
TSzczqsUZ2tl8brQKS9nI06EpXndDiyxs/Hc6hlaKL16WgvtTStuM0RLI2tC8K/lw1SJL4Y17cT7
YBxZyTQAr5VFGcJPZnEzsmxfNRVWgy7KDa8NS+p9mZ7DIXQLcIZ9v8VGan/xMZz4FozjgXucLdua
koBIPEnKdL4uqnz3+Wt+YjT4yzb2bjRIBp2CcK5L3xzyp05Yj0qb73Upnz8//DIif/C+GkcjtQkY
zhHSqPwK8z+oKLmfqDnqJa2/NvqK6nHiHMulvbuEntZIIm2r8jXKFegPbMW4qZuMaNZKgLT5/EJO
3aejEdsg0gIq79QAGMuuakVeTKpyXYnom4/haFC2a5CjTWVXvlIpHWyE8hbFQLgKJ33/vd9/NJwq
1ogFn3BmIAAOpH4rVTytQSCStqq++d4pjtZko4W9rxJa7bcKgWjw4DyjppWCYuqLZ3DqMzga/Dr8
ZiRFzLVP7ZLU00IF+VWnXz2CE0c/toqOzpg0jpk1PoTvH4LqORbx35/fmWXp88FX8Fem3bs3FAzz
hP+1q303Cf4EOlUWGMZ+EAV+H1lv8Mu+2JWcuoTl/O/OY5O2tXTYK4CvYB747sDjuf3j5xdx6uBH
n3KCrKE03bbyqYH/apEXe1M5fzFMYP37+A4dfcMZKjD0XnHrt+q2XSI5gPS1PREgGKjataIHrwCS
0RPA6Qna9PV7V7Rc6bvbZRRTU2G2an3dBa7c6NSAA2JXvnfwoy8aGIo2p7XDdIENdt8lESrAHvn9
50dfJp2P3qijzzlHbAqHq2l9t0OOZVEi7LP0R5UmFxjkH4kL98rcma7yorGuPz/jqcd/9HU3QoDd
TrlZrEqvZq35MWCk+OJqTswS+tGH7ZZ2SHcOfkPjmm9d0a3M2n6rO21TmuYXu7m/jvXBHVtsrO8f
dqvTnYylIlkJ1clT6ijVr0IFMlR2hNqnvH80JCv9yrFdxExw+/BmWtqtGoBUbPuJJN4pDDYqEqRH
kRcz9apE2/TJyMprCI2tNmf6DZoK8cXbc+KOaEczfpsSGzUqausP5bCVSnURGPN1LIvLjo/j8we6
HOqjG3I0WARdHtRum/P2s+w7Cy3NpuGknHWG/aCa6GSDanwRcOrOPz/difdHOxo+EJ3kbqFUrT9m
qqdRwmPBFkVfvECnDn40fNg6+MsajYSf2USvN2lToSgE1fz5T1+O8tGdWs76bpyAekOURze1vuVE
8bq0yoR7Rj+ObXu8/fwUpy7gaLToEqsxHZHWQCWxuLnENq0cR8/Wnx/91AUcjRZBZcg2Hp3GB2ij
YxAtcAkhn8ls/fD5CU69rkeDgzNCrUfdzMRDs+OcZoX7SnFYPXOcKL1szEbefn6eUxdyNFCQ6wWM
UNSAXmbjLhvrXVu3PkkVN986/HG2bKlQDqnztvXxYt5YpEgWLpIvtenfvjj+ifv0V0zouzdpCCBB
Bk5c+0k5dnsNlYyXGIWLt04zzkyzMJ77EKy9jbfca+2w2LR6usANa5pWRlTBX59J0LIEEjjTzS4Q
6+QEpMMYrGCYHfLYCbZETZXskCZlhc0sX5kGQsZSqabd0Fj6ppCqu8si667qgSpr84BUL3cQu3U1
qhk1gL1L7X3tjoMBWdSqt2Geq4dYBszHEXblVKrWAWkQre3ezRAFBemloU32po6w07klUW5Gld5U
pZrsdAPYNk7D6bxv2+6+NpRknwBOWfdpG25kr2F5kbbmUYVswy8+1VM3+OhNb6DST9NYVn5XGocC
GyuppPkrUsnNsq/5/CmeWM2pRy+7iKRDHFgv/ZpG397NHZNuizH9hpPn0oWvieyoTOOLT/fUBR29
8a6ZhW2dTdJ3TONqlsiOhHFVT+WFzbP6/Ho+/qiox/9zeIsl1jQdGZZvysA9bzs6Wy6Kxou6ZY33
nVMY6tFcAzDdRDkvpE/+d7NrKRigNIKpOXTNd0+x3MB3n5beZVkqHFWSc9BcRabDJONkd6Nj3X9+
CacexHL33h2/bbXGaQaTB8FcD2mgHoiggHpVx0G0I+F4/mKh8vHTMNRlhnh3nhFNt1SxfvqNrK7d
wLxqxuRyEsEXL++pwx9NNIBgWRdWQ+VbtRWQ/aikfmLHOGKzuPjWK6u7R2uXztBTW51a4eux6h50
w3ix555xhpjXtTKbw7fmHOA2/7xRndLZUz3pwmfZtp+K+LYMms1oTveJ+91THL1Tsy2quJecIrfh
zs/1bZfUl0oWXBZ6v/r8tfr4eeju0WuVTkMXCvpmfpKtAK5GCULCLz665Y35P5ctpE//8wZhj1Mm
CySAH889Herkd2i4/vd+9dFbpJPKWNXIx/3Ahvw1KMVu6lAxJAMKv8/P8PEgq//Fa373GdSuMgd4
JCxfyVCwF6XiD5p6l7fQ7930bNKiL5alH6+CEfj/8yZhzugrKyNyxw6VTRk6G/SEv4NIO3cLi9q3
pq8nkqk/v6aPhxDdPRrL6xHdUNdInnUq28vZtacV+eXxWZnFzrprgO5/fp4T75RzNKCrBkzCBtgZ
q9TOIn9kfA3UWjsMExSM753h6BNXXJR9lqlZ/iAx6SiQZgoHdpT7+/PDn3hznaNPO4z5qbKeLL8B
ye2FwM82o0Uy3udHP3V7jr9qvBIYV4FoIPY/ZJVFZk37wynVL+7NiUKx7hx/0hFsTyMWlKmQluHe
3IYmUutha8P7KRpnV7WXCpVsGX61+zkKiv67VaE7R1+6sGwnwjYg/DEB1nkflkAIHRS2I8rNO8pM
IBsuC/TwTnA15r914zUzHlVzvjDEniWMt/ypWnKlIYd/MTif2G7rztEIYUZjOaVJbvsOemAxjit3
+DO7d2Zoem1NuhV8Q7E3O8CDyT7tr5DjrMoAY5nZwESiBYVlvFp6J5UovhhR/tppfjAeOvo/P3XC
bMpZiKz0HfQuSCIVqXkh+p8IRiciI8ThuASfi6r2quCZ6sPOIBmjqtuVhHURjF98nMtH+NGvOBpw
CrNFux8UpS/6m7nrWdfPkJNory0elyRc692TJfPt56+6sVzbR2c7GnIiLBqDiiLYb3uMNDXK83Nr
LERChjdxvrMxenplTfsxlq9R0N8RDYOrF2DedVsD7SshW3qYPf7oWXObhwgE5RIgjY8tWAlVhBui
fe/GHAuvJQtcdAlb7jHtxbrqozeB09irFT1dqW5dellsVpjjEOaOFil5MprlF3f0xGhhHw13IzoG
IIR14Stq9EdflJmug4n58zt4Ysy2j0Y6tKyiAouW+/oUhUjKDZawVQlfxwW6Hg5frMpOneVowBt1
Gans0DMfksqV23W/BXkUw4OYnS9ehFP3aDnxu+l0tht8Lkqf+5iU94OJ1jiQX5XlF97bRy+ZfTTg
xW0EXmXm13e62e7JGtF+CIRfhFQQkiLBP7JJaqRc9YqTrbNp5h6CSjgk8BvOzVGJd5HspJcw0wMt
MpuLqan1rRNH7FRjsqP7pK0wSHcmK41yEOtogNL6+dM9dVuOBk7wB0GLHjPzA40UTRi17CHW3zv0
0QAIL6kwsjpM/XDQ4DW3d1abPX1+6OXd++Cj/qs5/O5h2g5alCFrUz+TjmcM4UrD/2RYGH8q89AD
vhjT5++d6WiwUocRV1tHvWvu6reoxElSENs+OuIyhoUaZPIpUpov5s1Tz+JoqDKyrIhMY4j9EtTy
GkqRto7hRH3xHRsnZv1jsKoB44HwoDFmLb/trWqNqN8brJuCCL92mxOKq9jjeRj/dgHkBqPcp9oM
GWkBSMFSEA+OCXqHphCeCC8gOrPUfigqOLLoLg0wWMtHu92ylvdSQ/8R9LAFgmQ38Ger3f77FFpo
f2+8E0dD0kB1P9HMLPPRnr+mpbFqVLL4Pn/gJx6COBqIEm6RHsRl6otcJ4ZkxKvbfjEEnVoXLVLA
92NQ7OLWUNIiZQT1c/XaBG+kBn6VgO6f/QRMQyCuZffFiHrqQo7GJCMcQOPNOaYcbJ3onOKdHM0v
WiGnXqXlnO++P1zUaTRZIvctsQe6CP2v+kqidepnH40aSL+RkcPO8RPMWxuXu38G1sT+4hGcOvoy
gL/74RTrII8rXeobZXVZaLEfquGv7704RyNFUVZ5SiZc7qdRJteG3rsbMWEi//zoJ0a8BWj6/odH
VumIsdcZ8Zz8nkpMjZk2fOiM8dJOjEMq0l8Sg+Xn5zpxk6yj5YSEgaGIqkt8Oyrv4t7FHxZRhP3e
wY++3QCUoAF/sPDJAp02ffTiYOb93tO1jr7d1FRR92lV6oMQajb9wKSQu4F+9vkvP/HSH+tpZ6pS
mK3i3Ce7+zFPilfTyjaRjiXw8+MzgfAwP5jW/grme/d2BqFMMboXsa/qyq6yhwODgSUeBn1vVc5e
xWob5/tm3POf1uPcbqL2UXAT9UknombGJqyu3Vy5IeFspYmD0Rm7enEhN29GesdBUNJ7RmYddA4k
CKAwRHfWYnk082nfD4+Tws7DsFYp6Y8E9giWskaqQtEgY2n2GefBVWwNaw+/v1e3y9DeEL2Ko3rH
v5lhsSqDumduIfyB7cTPXlgXgW0eKtK/6/aSv6OTa2aDSiZ6ICObT/NM85pN+oGJwwm611i7tUHw
MV9gyvYAlq+qBMd0xwlJqo3MHT+hstsfVlihQ93XpExa9UuS71EH2rmNokB6U1VugZmQW7CF5LdW
AjR6ySV/x4Fawk+wtBEFm73cRxz0Xuw+qrWxk4lcy4YI7WIrgqsk+C2samNrD8x6vSrPSfxY+J+0
5HHO1yRkqFsXpAOXusyF+O69vM+uS627oMDxGOAZ7NJLQmC1bFrrFX8iCVlbPLS6eOQ3hMBpyHFG
xQ9IQnuqaU+IwnouNYxIQDxzoo8AGGzmUAMpgX/r0HSWV7AThESyClVtSSRA9tedLbdQG9UV+8RO
3XYLwJZwSZ5NbPxcLlIdJprhDZRb3Db9qsrLZW/lpOKS8gUuY0Ljim9+eUcTQjTQvnbBMvrwwgCw
BtbPkMrw59/FMjt+9FUczQgpeRjuSNS5/9+cnddy3Eq2YL8IEQkPvMKUI6uKXqReEJQowbtM+K+f
VXde7iharYh56dOhcyQKVYnMndusNVn+G+nzlY+9MqN2bXi0xhH/+DF/2WHtP44GDyGnpHm6IH3u
7E3cINgsIIdsYa8Eg65gORL9HzvJ3zbYP44KfFNd2YyKGAPaxdFraZOzAIf840H+tk/9cVR0IzzS
9Ha/pknwGcVopI39oRzq/wsT/2vj+V9ad6H1/79HEVxlDcSKmT80vA/ZkoW6nE+8cNlox7wTt5hJ
lY+z2KWOuWtN8aAPb/99Jdz28f+wEv5s3waYQd8TceVDP1rOR+Kr7qWz6pntKelfmAXzL964/qvf
7a/P+cdpIv1K0+Xi5A9oO8Td7Ns2dl7pxes2Mm7WOuQui55ODUauAAaDpztu4DXjuvIdsCWAfvMb
NP7/78lv78b/Ohlch8uBBPv0IIq2OwMiry5auonntcS+Y0EPjLEy/qvH9i8v3J+N317J+NO2Fs0D
INWvWsk3fFt7iX1WtNk/1ujfvsk/9otqMLda0qzzoKcl4gC2p4Axa5w1sxIPBujwyNCBs/73D++2
MP/TsvljAwG2syYeEveHUQzo1NVl9pdYh/zDrDSkuSEPbLjOdTLv/vvP+8vrbf25k7gQF+xqrR7K
uf1omu6zFsb3//5H/+Xd/rMl28yk0jygpQ+dPtxBgOCcn757zvCPZfaXPdD6Y+tYQScOhWUUD4Nu
ndMad3FiH4cqvSLL25ub8d1v1uFf4c5fop0/24nbQkmIY3pFdebQbqe6PwIff+Af3Xo2GKq/qeT6
f969/rLi/uwgRtN7m6+08odCy9xnG8TGT6doxG8NhfUSN0UDdlpjV2OyxbBCIHp2kKdsZ3QUwN9z
SuPeQ+pxMx1vu2luJ+jNJgx0NVj5Py5s/9Nx/B/W6Z+dyFKtgEQ6P3sYlyYobQ78lHHH0guWBsEl
DgTYOURh8tOCv3gLzWwo2W6zL26JfLDFzF5x+KvtoeNGWXC7r4pyz69wUx+cOi7dOk7bbxleyVt8
0aY5MRQYGvh4aiIr1ZEi/RLj+zT+46T4y2L9s/XZqV3R2QXPQ2UP7znwLF39Y/FYtns7LP/Tp3X7
qf9rS5R+K4GZquIh8+r+bAx9CXfLAx43GgfH1NxHy5m9g+GUH6Wpxp3n+zIuQb/FSPiQRTX2E6w8
aBMZ2Oq97kEcA1ShUEJqNGSI1j8WvMSMey6ifisNkB+DNqUvWJcReTfANRql19GGMzhwGUveZWL1
TpaO3xL+/xIUdtnvB0S/ga/rP9vVLu9M3dODvsPs7bfqRzYTs3nG0pyK2TH2iITgkxIWhIulbadB
38zLBH15Z2zqHUT/tMvozzzRbqe9WmqpAKIzZ13ZGQP6GFNvzGSy9hiRiSnaca8Jv4jm3KfOMQD5
sDUzKCYpdnQMpzthdFO4IiknV5Npd46L374EkBKuRlPyGRXyx4p+8akVVn0G7FBgg8+m9FFURvHk
iORbmhrgJmp4ikWNQiDTBzyYm7PtFo2eDJVVGjHBomJM3CzSbX6cG60KNwqaiA/N41C3edya5qOd
gTDTxgQDXmaNkVCze1B+2pxoU3RRo6eQCprWPDFSkO7Lvv8kv/1VdnN+NPKK3sjC0F96yNFXMQ/m
vU9Z/1SCRTuKupi6oDHn6dqgkdzPA/5O6mfPi+OpKFuT5JJpct1Zo+acymRr7gpsKxF17f6NO5jb
kD/vnM8iG/Q9/qZplwMR3FvDaMWrlzbUqNstLtdRvzL27N+jx6OJyZFUl4YhatJ0i7u5+KZ5/Q9k
NHngYiiYVd4Gqq5gijRnAQQghDYVIUiB3z4djMl9ZrBlP+bF93np6nhlUB2oFuSipQLxZRansS8O
W+Y6gTImdgcz/5ZOE/ALTv6qvxOZSebNb+M+acCFT1/KLePOleHic2/Kk4Neu7GXQ1NYz0Vj7/wh
eZpoiUon/5Ksw52+DFpYZtsX3V/WfiVo25Jdan4KChU4TJbAMnemWe1WNsgUzwSRXcKPlljbF5xF
RQ9svD0o5QSSAQSz2dCCb0A54QaU7V74FVKQb0vihM3yMYzkFAUb7QRiX5b0UX2Mm7vXuEqjzW6j
2rDO20xtrFURcdTTbPQXi1Xs9M6hN2f6M+vkzqymJ4MsuOM3U5RP+XpMpw44+kr9DFDjeJ9kjhbm
9hai1Tnw1J7ew3EysxP03nBsP62i+jB41fvOiTc+542OLrt5EUqPMm0gqtNCx/Y/pykPZZUH/trG
dmLdPr9J55vM18PtP2VB7qt0C+UyRnwmihAmLa/sTEHl9xGn9b4jIF2Z8bbkEuh6eeyLj1rvGKqn
ImqrM6mzeZIPa2VEqjJgFUA74ndv/anh6uEDL9FIsC3Ahgb3edBvcospyJddlzSBmqfQUdsj/8bG
t6h++NIIIe9iz3wZ6m/Sy+5E/QsMycBAGx43c9cZv0qQXBFpO6hJ+8lR93BVjtOw2re/vi3p0d70
IoUOeOXbNwzwkutZB3x2+90GyCqoWVuc1gk6Ej9wWVD4Ta5D3hsBzjmm5I6C+UNcYw/27RtzjLPH
RD0cXw0kSceXUJ6w60EkBiQJd0lsQ8Bmz+SY+30a5b1sVhisVRN1unWHYT4E0svQae6dM4vVQmWL
ei4E+0ru8gbkjlNdXcAtUOy3AMTwYfXmKB/z85J47ECg+0va30Y20dTaFbmMqrb6PZTlib9np5dn
mXTxInn7l12TGsfMqZJ9cluGPHSr7ny8LmY/PPIdlW1y4lZrhLywi+HffsnV1IV/JIV9EFPXPSXQ
lJADoWnvbuutInGfWxVzcwrBxLLzrHSOkMF/DWny+wbam3VmQ82vfhmYgXCBRci7OWdbYLGlI+9P
rh2zGm349LZVUxJ4SxdVQ3fgq7tFKUg4QkusH0Nv7HWgebqRh3l5zfLjbc3My6xIBoD+zDb3l2Op
vbGVnPiw1VIIywYCEf4YacHvf5y3B7fp2MTnU7ewe69Hw8l3Jp8YfptXjTBCVGW8Js+5CS+M/v0M
VPTtzWZtqS3FEVEiGfiZ9uNxziH6kEWi4hXAcw2whkfNogewRILbu9YtH0tt3y1ifm04SgaTJuVM
fN4WfL+9TvbynPikpdhhK/HFH29t30rjlZEvDDjMF07iwsffs15ur9vtr3L7IWVPcKRFN4tO5muH
ksv04tq0ptkHVX8zPfd94D3hKx4254flJtFYT8eCqUCn/HKEFUDKDKDU3T73ZmJgsSuexuolc7ZH
WoTBYRvHFizc7SvyIMdp5vZp6Pl9andOOK+IY6G/PppsBYUv4tyDrGmXRh5k1XIYneJZS0iqUZTK
TXwLVta8N7MWzaK4Avm7Sr3Y0XnzRqmH1L+3hIVRUpxczT7SLayi63QcGsujAU5pT/3CEm3K5uCW
MzuLvUVT4oizPk2htiYwZBg2jj0dumuZTW8NtFno3D4qmdIegY6x0cLLrV7slIxQxvozNv+g1akT
5flo7NJM38/6dAdBPvIm786wxmcplm9Tq542U6NTV+5AaXDN5PUt0+xhnhfe9Zw7jvVKQuqj8tdX
laWnil8f12mhXinH+87xfq71esGpuKsb/YM5yZeco4xWBxhnVof5XVSxvcAnpkvDvUBdZQ4fTBcT
mt2T3ak3zs3mhYzrYcyH3TL77BE5NvEhBxM3cwQlt6BNmEuFlb5CZ2iUb3prZvDtil/K1e+IptKf
flp8n3Queqoc39yyTOIshT5VkNd0cqljW1UnflMath2WlqRabli7o9PyQ9bFei7q5Jp206mwi7vK
kj8kY9GBdBxURXBiA1MNLwyfXrt65aDIrc+5mNjR3XctXU8pVso6Gz6Q+TpMUifWzqrFeq8Y2ttn
6D9OZuvk95s2eQGiJDvcVqDJqrWpG6d5+uElC6hbb852uESToOhrPZxyksRMf3U0HJfrNqdxhbzT
va/ojH2YtQFdy9ZvHYoryrvpqy1s/SdiAm+mgznrfpdOZ1+82kzf1dath0wRNkm4mhT34ZDfZQYV
KrZ104+mWTOe9GW23tfOyJLjVrTWl9ISoraFGeo3kNLFS9F6PS4oGtMIc3M7iSq6KviC5355KGYU
QjEVbeIlbUi29wLtYhkCy9Yf/A0HVpANuQ6QC2B5HTjp4vYYwoyhCVuA/YBuF/nJo9V+lNeD/43B
YutDTpoVj6voQr9rpynQoPbdj1Uuj2vbrrRZlFDIeo/FZ7kgI/W2Gc6J7aKGAmhMtw/Uoswvtb3f
bRhf1xKvSeuJIS5QqsblMJcgm+bxUVB1isylxi1sbe0rLSTNayppTSzd9pe3NORka2xMufk5DMhc
NZxlP5esQZ5VqQoooDncg2UyIldj31+Bc4dW61lRknQsvJuyG7S1W49fdq/ZO4VB5SkZgNUBJ7Ud
8r+3i8PI/E9taE6M5NqIastbIDjO4pBmLg3zUwVt2EHYBjnB55Ege3YZDwOdHloVuM3BueiqNUKb
//t9mIfx2zxu8z02qH6nmb15zWVeFjsmtLRn0zCsL8OS6dkq++2ulgbUa0vgGAo0DMIhdtEy1CrO
B82/kbpyR//komR8Hys7CZW96PdgDaFBSs+LR9vQscpJmwZki47XToj7ZTHZr1cw8z8mp0kw9hRI
wuWE3KpsjdMqYcJqMl3YaMz1uc7G/ol5HIapDXKlAY9gwvDkCFwHzbwkybo+YiD1Q3j+eR6M+Sje
dVcbYqU0fNXVoN6cJRE7OMD5NS3Edz0vforaveIdkDEPq+4rdAgBOyyRjT7O/JeM4mwmi7NGOBt4
sMqjCe5aZN8atB040fDZBuqoyr8yO/pUeFOELmFnz1AKvO1FGBCrTfj7Xnajztf6Qyrx0iQeR5uB
Utcvz77V7kbcQkHlNI+F7RM0GogvuDspQz4Xo3XOnCTGBvHi+6CXK0UYtDnM9BJnLP5BEc0LLHRF
7z+l1XKWDYbjLp0fiVi+NyCoQ5P/DPKYuzcMsc9cBO/gUQN7IsDTdVryt8sE6arQxB4P6C5Z4WfP
fnbL81DX8YYiNAUepFYXv9LO+u4KDYWGmtcHoLTkSqZvVZmBORdPk5fvLPe2X9Q+o/NTMtwW0RNi
wLBmOoUNwPZ2YvB4ajjVnv/m9xXhuYrh4drMPrgI19jIgefxEeq0SFnFma3oqm3ZGVzY3dCVL2pu
dyUtz+CUWj0SiKr2njW4lxUG9L5onOXapsI7LgNWjhKXpghMUZp7wx4JD4ZE009NI7oXk/pIvau3
8Vq53BFWv5t/Ym61LqMJzqs2sktXJhenzZ6YPQJrahS7MpvBRqFDbWzt7CxY4QD239FS+uGZ+c+m
bLvYznUo60391Y/2dV3yc6lsTPLk841kCQDSg1fF3zTXHZPMLgKPW9vh4IR+X8YLh9+wjm8rf6Cc
xp8zFOYY2Z4MippcQooxAFxX/bucQGNWIOOCLiHWR1fye+odFtF8tsV6uHVe4TuBZpf/MgS/J5fy
LhcNqq2MVdq7+9v37lVoSFw3YXPthPeifECyxQYguDCR6fnu+yx5PieBuQ0afw/1ag9dYUea+6lA
BLJLWmuIiYx+433eGS0++tvsve+4n37p7W5PTS7hsW7Wj81pT0PN+s0aIZ+Y5CqwY3XOb1cYxUFk
dfHSTdTlnLSBQKrNR2f1bi2aw0vai3vb9k/aIA9aiaizmvbeNJ4cyAZrhl2qh6d8C+Jz7FiVHo1W
Hi56+lWNI3SrxjzgWmdD0HCswGn2DBoRhpXGPRoUYB9M5fdRVt6dwyhPlPgdCHrIXnKuOGO3PGy6
W8S6FHca3xd10KWnJtmmiNz0eym0IkiH+mOqhyP48zsv2y6Fmx3yyf6x1IxGWc3elDBSVVpdeKad
PxZFrHMPtp0Nsnr6E67JDZufaDCute/Isu8E7ZZwMjNrt3VNhmdKsZmat/wNGhQu8LYVD6VnB5qz
vHQUFzx2ApfL8dao0wB7pJ+qu9LfPlMSIiqTdCO16dUbuEbZHIaBm7qPXj/eu35zX8n1YurJ1WsV
wSGrzzKWa23op1RvbuMUn4ufH+oN8Ks7+R8Fg+soyyiPjjZ3zXq8I0qC7dBWj+iM4sXRo0l691g6
Ho3UPglGroJB846V5r+723btZnFvpcvvQndeZhcgXlaOJ+sGoWAy5B485Gub9vfmZJ9pCuugZpAL
qtzqmBvLozX4e1H2v72WXKdIhwcSNN9pNmSWwb2qavywfYJvPol89V9q1z7YrQ0CEijJsuoTX1v6
ssDUhYF6yMvyMOWyownTk3saLm2WrRm7y9qTM5HPjnSvA1F7kBf62ZvUDxuX38H2rS1sBksdanJT
BwrMIqR9l0Ch70GBZKdhIBJeEHl2Tk6hQMEcthqgSyZfpgYHw1nsHybvce0YGmuJ7CpUPvJBTZLe
q9Yfj/loN/dGa/VhPfTySfMXO9baVdEptRK6+k7XPRhj0Tznnp3Fq1V8reX0Ni55dbabG+Z1MYy7
5tZyxlOy1rUFAYEYga42o67zjqzNpTIXE7tRu77Pek4Dpb9WJzJz/ls/68YxNdYqUk43fndrq1jR
SNrErys04B+znMvQrFk/nVXNuDsFfN+lTmzyXtZ06hXHpdNj7wlSfRof+Fb7TwjltLSWAghkgJel
3+GVL682ceRTqcrkUNSGoFKGn2PTmw1OhBrCkc7fuAeETRyKfCQYDQ/0PHSbR5RSHeqg0UrfCRum
Z6jEDalL3DkG21Vo5t4n4YX7NBqpfBfjBpBn9vSqD2ZpJMWxK2zM9pttAhNnyq06cTHhulu5c1wB
Y+LYlCMYc6ct9kSb9K71I0oWs3PEqZdrd+pQUB3/p7NytqvsspqGHjd4aiI8IOWlr/1xp08dBfXc
lRGEaoGDvHNDoU+wGkkkPflb7f3MZ/GQJdu6hq1XLOGq5X4el/aAGDbzDbnzpbAGIhY923tc0Xwy
vV1sODQYGxo3ggzq4kHXE8qKDWJQucwi1nTMYW3q0BxqF5N7SMsxf5VMsexpf1wxPuTaQW54HDwQ
+BHYUC1qXYjIes8YSr8a+n2pL1pkDVYFiL+qQBUx1/YtU6n+4SDMuB/n2ngrzBkKr1Ys5aPmtknY
FnV/WeXyw+wXslY8QXe/CTONFMMOH9AVVKRN8whNP1H4Xwf7sBi6dZEyrS90WdunokSDM06m9Srb
obtfVI4nJq2SwL7ZPFImZQMv42QRQ19FVtmYZINpu97wGpGdZ2iNTCUbdJ+QLnUZxrON0Xjz8Ehh
3XLEfTOrJvbSsonWnA4UZ5VZmKq2uhOMl1xn2dA0bwEGt3iFowaLcVD37XRAAdOHxeoK8pLuGHjO
ZB4zvwfsTZwnf9GTBOuJSxbiGCWUEwP69960yqa1UDUrgiuA5NvVqhNB14uSpREYmWyWm4PDz0Pf
bLufRTq39LNLL6RPWkZri+BLlak6FRV54EpYS+y25hQrAac2lHg2Ps2ROTrRaNQBJG1cgVnLjesn
2oznBszPu3BcfcdRpF9lp1GAcvtbsZdGZuj54zbt+83/mpMsj2s9Y5WQ848c3WxjyKUr6y5tH8m0
cyHE+UkCoOsip+QTbYphDMlv3GKjHLnv6KbcMpY29B3uAJRJ5MdqaDk64Gzhp815tPI57hQKTPpr
NmMnE9fmO03V2Z1cEOB0tF/8iuyFJjwnNjVETyDkQT23hUfOznS+2/NCLbEQZWz2RIoY0PqHTrVZ
DGBg3dVqHsGlgKKnUKQSGSXq5tjUOe09JiB2g65buylZJXty0wSu1rnfcNMgcuta0rETzOMky8bv
9Zoim7HW7Vol9ggxiQBqks4SCOrlgSCzla2NjMqNIdW6cn5pdaFO5oqN1UqS86y63+lKSgQjb1PL
J9fXz6o3XnKnNOJ6Kx+7YjlxhTuPef0bh/qAEkr/MEsi6apE/NL3KWFEB/B9room0mxMw+XcW/Df
maXi4+LQs8QLF6nnVdPuVJblzKiUPyoPNTZ4qZctMTg2vEwPkqX9WRI/t75kdCaJbcc4AHXPAr3C
XSDWn3IeXvCuXWt/vTa9TZo08eOZ47ees8PSWV2gKQI2j4YlWXQHauDHRJDblLeA3M1fZMUQBMqI
N+ZTCqDx47uoNod7pc7fdMjuk21Yw1uZnlub4uJUvdVd+qqN1iWturfK9n7PvXm0vfIbvFFyQgk6
mNShPCw3zGKYUL4VDVF0PzWkn5zyPN42XjDTXYCFVQLBalDx2O4z3N8hEiapVad7w01zgcb3Yy3n
7226vI/rdpSzeRg2ko/96j6har4wMfY7XbQnY7LJf+e7TrbOq3s7LWqF0nBeVY03C8uSmXe7jViW
pCNc6ZIQxKQ2ZGHMIybwfDAM7qC9ky95oOp3qJOe4illHGmSVkCTfWAxMafBZ0GJLj3Ssp+eOaT9
0FRo1Sv3BupFRdajhp1yogWV4TQXgjGQaS7eyZvUUTHjGCFbc00Ed5meosWw6h++vpYh8+qc3rJ+
kpN1dUqSno0hLpUHbRZD4teWGUwhb87HJlL3iI+FrmvA8js7S/Kwc5GW3Nq165IjKG8NtvuJy83d
Uuh4rYv0TZPbW20hUEoWWHpZ20u2awLpyqNlzSmH8mKVtbMDypzt6o4mQPK0bpwlpLp714txqNgh
c4ZVvPVr/nNuwQ+3WTZcAHI6ZN8mteuEwso4jhoQd/9nas7yYOTmK6tYEoHP6prqVPDbQqMkstxa
yZ18i8Y0214HmxAzK80tnq1evRj6+MWcKUB01zUCOeUqptXKPI2u1kTAlGk/pSfugkzo2s75nHEh
MoHVSxIeDlfpfWYiZCF88dmZpHGiBlyG+mC4JEJbu9ltZe9HbGgY1Wa9fhH2ugSZ7H8VWcpmjlk7
nU15Itxbruz77tewKvvZrTWyhTIRawCXCkd17nV3DkJOBIpadVCM3sZe5aowNcggCIpIR0LzJLRJ
AD+YtfbRz5Qb6jQrX3Im4+MWUU2oOn8FNmCM3wnn0p1apHsmaWmFidF/oXCvo1qlNfFrhsdywMIV
GAjKNdEtF33Ufzdz3VK8aymFzpkXelbXUbzvQaZPpuDyX96tE8mtyWZJkfJmyow3HlB/kJkZZ5pN
CF9MljzQBcHt36epci7mKrBh4YXjgHuIfaCJRUtllZRIFmeZwQ5BnhKbZ11ru8FJlrhP7fKsc7w+
iWEdIpKgBmVPjDnuYi6R3DzBJsr3joXFBgnudvOlAZG4n236fKxheW8VzQ2dnvqPva9x2zPMGDWO
uqeWDwKfIO/gyckJJ5fyF0e+ToEo8x8Sq3xe8PHESTEqXCFmewRDDWRfWP01538oI9sn2jKWEKg2
BySS59Aosg90RGVIT7A4Ud1xCGgRIKYaGzQsHCsk0qckjaosGLtqfsJJc4t+SQRYDorpBoJX1Fmz
FSye/ruXGgYjmkvDYuC131xCimET1EJ9ccnzZgjZAp9SezJJR7d8ZnQFhIujXRCNriRufZpYa3sm
QdyJXc0zsuGPb1xIPouZqrk15v6OTt4HOOv5flU5cPP2rc/mzzQlU9WJDPdh3nGp8jEvctaRs5rU
FipuTaGuu8s+XeYvUMIUaZrteR3g+XjNZMa4VyYqZeDOpo5SnKzFcnUh0QfDxNerm7MerCYfyKr5
Vlg0ycLValSxKbEfqzSt+ersNOrd5dPMhR27Jo4S0G/JflDagndOvJa+Z58o/zdRWo9b1CseICm1
R6c3uKHCusAKUXhZuAq8pY037aEszARmZMtXP6fNlygAL3b2QVD1TjKBI3YBXZ2nxk9du6mg0htp
SJQUdkleBYbJDjjkVnMYpPttWocsNNR4TwdFgcil7Mie8zgEyFa0mjTn6pq6awxca4OXn7VWPWs2
23rRzQerzUhvbHMWdSSDiSGnEQyAeCurdgVImq87tzDESaxahdvabh9lbTp04zhPvq0VsTkUOHtt
ce1QewyDydlaQG/H7QApHqsJzQ6wRLcWrnfbTvzt9dTkylro7I9+tTNsLvpJXelXQ8AfcItbmgmr
U5xvVRbghk0/cl/jGPdNLv7d+quwOeKyav2W4SIgQdi2kaR3NOIK20aNaXd3VlKRkpl0g8NBs6IW
3xbKJvqluYMub7Ylv2u10B/bJElja0jqx3qyKNEmxnjW3UztUWRWkes4w76fM9rjZm8LStoKdvOy
Tc8kM+U1h+S211RjvLqk90iOyzVyLAAEWorMdy4cD7Ah/dQj+bCzBBARD3ptHruqrGOsYNsdA7C3
dm7s8kNZrFHaCt7UmZAhbcfnuc/r0zA3xW4sRRIaoNbZ6DQVk40pg7ZL/ZvVREZup9MJoZR1zx1i
uQqKFkQt/SSpLdDsvnRO/9jMYjhp/qShwDFSKvpuf0yTwX83BuCUdqksTKFZs283dHcbkpFdmXrl
Dp+8+ZgI/WY18uyr3xnm0dfIv2jJ6kcZtOhLPfH3KNBL/s5k4gTGOvbfJ1LNSCRV93zzEAOm6UYk
s0lPbX+tqFqao8FeW8//Y8pZqBdMak8sQrJJ07wfws9QF/uN/tIqwDU3K2xEAWW9J1ddfLpJQSdT
b2TR0jTTQ1mKOwrllyTzSYG4y2OPhoEh9ImPBPniPRHu+jMdbP+61lQ122RVR0nWjYLhWP2gUOql
J0cZs/dtlXrJfuaSc+voPBuPDVKKD5n6zh35M3MKS1KVMhDSMSPROuZjOsD70oteRo5Pc1S+tOnR
IdCOkQITUU9e35+VngDvIfaibIuCkGBl9i/OYnxtKe+XrcOw9TUqw7h2GJ1vC4BSsiRHo+dQZgUH
sinpQKi0nPzeMuvHCZRftM7eFCyimcPElPLmNe0j3CjdTnW0683aMsduaXm7VZLHXjLkKIFeNvb9
NjXb3hkcdnN/8JBebHI5K4M2rUJkjNcvm9o3aTm8FdK/pTISczw0KO1e8Hk19x0XgS99E+2LT2T9
zgyg94htJYsHOb5VM99waZT1fsRlszcqe7tnUfnf1kJyrUXatl9cuUTs187RW/DeKGvN41WU6CxU
Pz4iZ0bK5I9kb/Frds8FVZmnuvc9RI1YA/UR8ZTAVLXXHcv8XK3G2NFvlsWpvhSho2ncjxoIWYri
xKeNwjiaqL8hEquzH17fqAMBvh1VZta9tn4h45k0DQDjYnoulnyO51XLPgS6p2s61s77mqvx0vrt
TG+DbLl+mSySWtfipa7sB3ec3EezacVLpzL3h1Wb8jPZXPfepCL9iK7R+lh9vbyuuUP/UY1XaKtT
/yVpB/Vh2em2p9OtPfieQYCBD2ZHS9H0gj5wju2ayhKIpdWLFmPL7xGwIIOtLD2SY6veWwY/dnK0
QTMnhdrrtl29zUKoo5mQj2PO07jU1P1iAGjjLwu/89F3uJ8nTl+/1xsFOoE/PRLTbD7JciCZktlp
2JmzReMGZoXUytgmMWzdUUIvmXkZuSBLSqOFayfsV7OpI+tR9gUdHplrWszvAOINJ891UqyB/vwy
C/dmzKB2SfuoJt5wHm7IpTJC/szRwIMYHHNI/lq4rJ5iqjehKaawXHvXAL2gFDjoa1x2bnlwFHNj
81DJk9222nma7A6VJs/5YTS4iaMErzT5sH762RTeiI1XTkco0KT7ccmKI4yz/kK+mtkgwmXzGxis
7F7Y7QwHyIQo2DSj5oYr+1BkZuv8sM7mdkwsffXw0M0zhpVNnSez2K6iS7kKlI12Rhz+zus9cWnc
Nl58PGWHDV/sJelovg+b3OkA/3XTb26a5L2qtR9fl2Epjqbd+r88czWjlJrz3eiQIuF2T4cqdNfp
vNpZhimOpHRJEzh+GCzutF35NZvsoD9kg+W/2glBTmivLR+S2DxmXooiVZ9NTY8VDmV5tvomv8+6
prvDceUSdalx/Po/1J3JcuTGlqZf5ZrWBRUmBxxmpbuIQARi4BTBmRsYmWRinmc8fX+QVG0pllLZ
ndabXskoJmMAHO7n/OcfhpCyvtKT0lzPwPnFSrcK2GKh0T/GSqLedA7bazFr8gCzv3wz5WC8Bb6f
bkojELdmbMv32RjajWiJl7OLAIeu5TnRArz7AFEIWA2Jn7uyMVOkvdd8r5FRek7ZlF7yqZdeJqTx
OHZDcxmGZrkjNE0/qiS24ZqLvXAm5/4l6AnooxkQ5bY0rGnrmM18j/sgubFqMJ9shy1YMnciqVWo
LXlcGomzsaP7mzj1nZzhDTm+Fu7pZHWCOZRRMx4UNRHYMobBNjUj5pr61F6DQ6muqOdwPxeENyVg
BNdVrmSewEXLxe+qgKhlht6kc6AWowHrsJQfrQXLo6Acvqza0nkLU8eb2DRXC8XgmhS8YUWSjljr
XVdcMWxTybOhsk0zpXO53gH+CGFBR6LC5RjHZBv4jG8bvUw8iVk3tD3WQdI0b35qGy9NxcAU0yKY
171lo5HPmMWLhODOXANUpLnZEJxDmpSSTRunJzYttAbrFBXRcLIag4CiukcO15ZRO+/zubdv4wSO
IeEBxhpnh9ElxE2/b53xsYJ3sJYZsdpxzptAd6Qwy/rCM7lDIBYFtMTUPodz8RBlkX5WVINsJkMa
3hiEoRsV9PLk7uxjQNVVlgKY0LS8G0V2F0J8RdcfC4WsOrBMgBvsTQqp6y+WNZaMd5pu+KJI+nSb
FBl3IqHGUyPH2vWKPexpJNF6d/ncwWKCTudEMxW8Jo3+DbtN5stTmF6PU6YftKJrDzmpjcNKGo11
gFBCXHhfAEKIlIhpw15pDq4PdNjUmpXTaCtCcjM3kiPyNaxrT7FvdR9cnPkllsLamIrVr0uBH4mT
5qorKzgKAIv9PjGrNxzpGJmMon8dZkegkPMfu0m8+/n8xeGm0ZIAbAgrsc5d7xwQf91NBbpvK/vq
UOisw8TfTrN+ibdHvASoLa1sVlG6G5itTLZylZWmPCeZ1sCZTtK3oCuYH6qCTGt7Jr2P/DpwTHXG
8A/P8/VQ1USQNTqBwxgUUuVEl0GLQYRYoOjiLdVzr4S6rFWRserULl2XjrprbX3PyaZQAcPopaj0
CFxe6xVbf2g8NCExwpo2frCJ7+u4IaQnn9/HuXIxtvCS3LkgaxllyKLxhD9mkFgc8V87rg85M3GM
DA+96t8WenetNFbt5okI3bqCmReAUEN8P9jxaBDOhhOtNDIbW5oQclijspsS9Z7vnRblqEjtS+RR
y1bGrwZ4NH1DRNnMH1kdfblDoz8wXu1NP9w4scqHyOUhy8Jro7WvEd57qm/ez9Z0aWshC9w5mI22
i8LG7croKsn5f7OxCnRG1EVVrAH40vXYRZ7OJx5T/TrBjzwvol2Z13vaALh9ChTnapuRNIyf1UZf
Bl4z2tK50OmkuvqKOfl24HGb/eFaG0n7dqBl6/G0qqGd8PQiC1UVJ7iSE+1YYZjHkFkVOMFwDyUH
uc9waVsQ33suutKssHlVV8FUTCuD2FLPnuLnStUfarajFCoMivkVWt7tQGgdg+x+Io4Tjq0bx3Sy
fsUcz56qZ6VgH3bG8GgZIbccp+97qFGS6tu/CP3gehY14U2hPBlZBQieWY9NWyp03OV4bmNLsCLJ
6LMFvM9q3nLMnsUUnDS/rFYQ+pSdmqDsjNpNrU1Mi+dqb0wQwxgHn/Ig2syKdR+LhpFQ9RIb02uq
h0SQNaSWVwM8fniZOmXyqlbbY1mQH2mkwaYQ7UZnvyKhNXW1RnWNznRtujeydoNbKw4f0pxPUlt0
7/Z9lhH7VY9Ft46V/qgQBbZqM5I9pW4f8BZ/DIpcoYKsVCjLidqGLuWe+pDXRD5C4EW1TCAbswKC
VaYLTcLAtXR9PevKgXjfOyGjtynWz7LvX8DIXzhEt6VW34/4ddPd5zk7KTh+prDB9fVYXhtGcG7n
cttX0XOivJn4hHId81m6TCE3JSU5/MdLTY6rWVNcPQgfG/rOeiazsKye83m6MRyFqWDCg/a1Mp/h
oLlDXMP0nLwEhXIyCFA2IV4HM/lC9Mubn8wELED8qoxtRFL3EJbeyK0lF+48zcVLxn0SPhhHM32t
DLw+8XNPivTW4m+AY89dwC48MxuNuvCiT2J6ALGRLbHKg3oW2HYtZpJN6zN4qLXt3PRXIgiPcd8P
K1urmDBM+WsBrgHtZ0ujcqHbKsp+i8hte4Vr04vI0vMyzrE7sS4h2oT14JIPflMYkEIMsbHE/GET
AQkTnfaZFnWcjBclf5J6t9YRGlM7nls7vkXpHY2xZ6swOxRtjdRxm0X9wcynbQzTA3LUeZ7JZoTS
lcThqeujY5XW68waUXjq1/moQ+u/g1S36WxmIhWRxb5NjE6b7ttxdinqXKFB5Sf9DB4w/q6aP15k
sNpgx4xZ9JAyDo0TZ6eHqJfj+hTb9na5VdE0ecyCjpIgljrsKLVnV62Ak2pjVZn9sU3EPkv9fQZi
GoluP4mAY21JgSfLszKOM9LnZTmkcb8huHC1OMtHKjT2aQwYh0lamWydGfNVGN7W2AsuAmrm427J
cir40Mvt0Y3mRNqkK0LtETF5gEzb4Z8ForiSAnyuZCrB/ZqN6a1vbAYr82a5bkFTebqfXeG7HKwq
q3KtnEOTJdAMysfyGZPU8gIl8KYg3qi5fW+zpSRmFOMoMrl1ONyoVnYwsuYdVciRCFnPkelu+cMm
7UGppodluwUW3rLfrJ2gdHEIJyLWXk06LXVdeAkuKI4V7/Jm2vVat+7UctOZ6QGc/svsmzuGBMTG
mGJVFOoNLubrlN04GUePiLpkFetQtICwJg7pSQ3daqyOJNVkrKzlahcdNVvX78uI6Q/s6ab3Lzk5
az597WqMVNKgfkhKcSpH/3rGasswSY/sS2DU8oQquAUXvAtt8zyJ9h5phcquEG/7Vn8Y4mo3klYL
xrJcpUK9gHSKNb2p4khkexMEKeI6MwHhK/0CGSZY+RHSjUmpXDErDtOwBnazqpPVZbhgZV4eImzI
nd1AHjJ7fdGsrbh2Zzs8GYHcxZH/QE127QdMOPkCbwyar4I43aYVsYrSD+udaB1tPcCl8cqEqsAq
9nyGhX4Xr/A7jTZNETG2yMQ5r/tjprbkZxoPpUE4zjCUm3rSPwjtvs/nnCtWXaR9dG9k6bGvpldG
gA91WdxrQWqs/Ll7wBB/xwZ+UbRwyRWswWfTP9CXfCWa+SthLXeqMpxGer/KbK+UufXS2CIsXr8E
jwTlq/vqiCjpUtckYZbK7JHG12CZgwhtYDa/fGzQaZiCvXllKRXUrJBCw18WVVSjYxgDOrJpgErc
abXbiuIO8sVtKeabyiHFsxwRbkVj58WRckWKu7Kjsroa2eAQUBERWJKbfOzHYj+m4CsOMQsO1k4V
z1tY1+dqcDjlsFngVF43fgFPsuJJVCwmk3qAX0S4HSdGRDKF4e/rGjnLjGAd2WzlkB6Sjtze3riD
G7ibOd5UoC0UFPDdg0qbGOAz9FM7Ys5YnLJjUEZW7cFSx3OldQwdgV3pLDi9oVRWeWLwDQ0I2upV
DxeY3Vd5cBAJpl16cJL6njkOZhQFZCuNDRxM6LZSa080+muF8IQtyRhWURrqaH6i10ZRmLRwRukN
8CJN44Wf8px3gXqp1vrZMHPO4cHcRk364VMSGew5oRQdfGt7cnOflMguGbYKJg5dMMzo4SyDP6hz
qD41x8fcPPtZu8sy/YW5i0YwLAKM5TksiIEq/WyXlDAwWttYMO1gybpkXCdvDLP6mjE68puAqozK
vtKGS4owJAxafxi6Ch+g9uRnyYOipFDyuy8xfylEcUTr7uL1ddmXId4dw0SfVSsbJeq/1hozLyt2
9lrcPCwztkooLTxjJp/F8FGEEs5ZrRyzYT7ok7YQaj8glnpJWC4EU09vzV0u8hNQ1w4J4rLutLwh
WZL8nmg4MEu9Fez6Jifqcr0zwlJUUpDVcVyVyq2VPDk9x12wLRpn7bAOuPoUm9Br+mGdEkmEK8XF
4lCxlJOWyhEy+ScnMy8LzjK96O60MdwI23EFfCOYEygKbFepCezNB3dAhDMuFe/BUPwnHy4ibCsz
29l9e6uKK3XIccLInhkgb6Z6MaK3Lgt6U1DWJ/60V/LF5mQRdDcZXq+I0/LhEEJj8K3osJAl4Kv4
LbB06t+WtNaI4lzH32PzkWC6kRb1AzT5vdHFL8jsdz7cl5zpe95mFzl4TWWffE2g2Xtr48tQkPiU
I6tsmPqNle5aTXBMJmeN3YiFVmWc5fVAKUXJusXRxIkMz7bbS367LLNiWfxcfLbcXQ+SmVUc+PB4
zl18ERgNAgMUksOY3/UckWFfXPJvA1VHVLXwBi8AyUmpZb1ogIHKvuiLZUGr9gruX+YGkVwrY90y
9GzxG2Qtlw2sj8Bz8rJfpX4OzysvVyZPgOAo56VjO3sOdCRgnD9m2O3CbroMMHaAgPvohOpNYA78
DgBnsI+Qv1y7re6W/5pq5mVs7FAJ3JFBBInbX/FYPyYNJGu+GjRL5TiCjbZ26vVSPVamuSNS1m1s
iMyFcpvq3E8eoN567BbeIKKcpb2w7pZ3E9RYeV8cKthDixRLr42rqJcHv0SqLXz1ucyzrdE5bpmL
HToJbx4zjGWVXcgjZFMyW9AxkYHcpmwso6TLxreFuUATtIu66qq2T4X5nPVXcAjg4uirWX/UA/9S
SXxvsGA19Gs/f7RaQDO6bMXfV8al3X5ldrLOAXP5+DNSL3DwNWxhNw+/4gzpokq+txgWr+a4AYd2
NnVLA+nna4POyzGq/RyRTc+1tdqvbXm9HOpD6btUxqFWVmsgVSLFeFKn6UnHHkyb830j26OfaAjO
2TXCsoXakzibMkjYtxYozpiYcTPxshKpXYCeABfbz3zX0bpb8jJQGJM4BU2qYtawPFEWd3jkoW3Z
xvyawrYlRtiHoeQiyCnQlcDuZP4EZZCQeJ9IvjT1+Em3jWqTqsPXfuG8cjli1bw1WVamg9KIuiHg
yQXHW2E3I/BVhSFG589AhmJtPSlkQft94BkUzykUXB9ybcpDpxoMUNttNMHshfLtwFD06qQamB8V
6qqe2Mxs3DtXkT2jZ3cgGkTQl6iyvCguMCbFg4zW8KHJLMglcMmXrczBW5acAc/WLVQdwhNB/DDq
xnWW69d8kZFCyArLm+UuhGmyjTrlsGxAPFyC8XXTRVuV2QVRJshrEVXQ0XQ67b/VdadAFXfYlqbE
nEj9PQUEhvF9CJjwJ2ytyyrVyCRe9nAI86hZo/W0SCOG4RxYPWAcOEFRgDrWH5m5sHcptyuGn8uG
519xTbXSntdW3WaLDZJt1LnrJwaMI4jJjtq+pmk27/QhZlPIbBQRVacjdApeyhptUGDLGyeDLak+
Fim2QPhVXU5BxUuM0ZPKjk0gxQjBDR5U3BsGwrf8KAJxzlQku5Z9TgwYB47SfbWT7KwvTOBIfZxm
c5/m97V8Evp70mcslmTTG25j9PHepEwDh1b7ux7od6Mwf7iLZtzm7EDvvsgJJDJTZphgU8ngeIKd
mVpWc+dXeezVA8JdPWwftAlO1WgS+kl83BdGWibkubb3SGNNX+eqnO8LWIPosMuJeiMA97VG88Wa
bfQHWtK+alVQvShmIxnEJSrMo6BTAVacvrqxzAEYoaw7pi4tlQqkoWqjTlN3JG9hWE1LZcIC7Bi1
EVcQT2mwm/nk3piUEazMSsbXAbPtXZuNPt241jHlLujCBP6nPrNVOESzjmp/Np+J7dZjrwkK4wuZ
7HPqwgwE341tovw6vb2AXyXuFmYHZ9AEpUULqEJnuwnXZlojhTPkax+xddaE7OGrD+kKmmKQx+Rf
dC8ErX6RfoD4vqYuXXVdgE+wVQ5fVZ0UvlUZW+SAK8TLmSLKV5ntIBhgxRpeVoh4n8qAQbPRYZ20
0oPAqNa5k9i3lW1qxzQtOMFFkOzgiMGyCyuojDMB4OxrUUGexqR5UuIPpkMxwAC+F1eR7MZrzkmA
RzuqT005i9tq7CMmWTkFO9ace+nUYkfe+kxZ2ovGJR0lOPKb0IU5kW7NYQAMGP0ivJwUUXgdu1Qw
pk/0TdmqKcYbrEEOI2BFDma+FkmNEFDn0SgB+OajWhcPpukfF3XU6JfHnAp4BqHRayphG46io13n
UkMeCNl51dvlCYgDWEHKB3tEt9in++X51HLxZFRIN5V+izzMI87LFar0FmvkGiEXvg3NkX58N/Ti
wreCo2LJJ1mrG7SEHsHkRyUJbqzCgl4w7MNKv60t+wGFxs4wtSujTXeGpewtSra5V16XdbdABA6E
15WuA8ZbeCrk7XUaEt0aBi8INlCUOBxsTkw4ZBVSndI2rprR7jiUauB6VVzqfdde64N+RUzJAQp9
6rUBnLW0PrLEHcC36rmPlK0G3XHuAlC90NlD7odMZAeF24TmbSpDLNV0wFGB/pxMBStVrlstpifV
rjMTX+wKrkPE3/YibQ8qLvd7zkp6EbN7jyc8Mvr8jqybM16uWJOYpyQGy5fjkdTz+ywdsbemnIE9
e9U76GRwvECljNAxbU4QVSAvWjFUz9ibZb/FOsVZV5OoV4jNNr9XYIZxGWicVXDx9zg13/wOKXCy
Zy3c+7RmKhMdnTy7d9TyuS9SbhjPe5SRNxJP13I5J8aq2+aRPPtJd7UUQnVnTmsxtjDxtGIz2urr
8q2TSrs3yGonoPlZGdOtauYPdrNsf2F7kfnIrVtbwRJIUw9OVbz7RCsSPX8YYvsGUBhGSmrDGGN9
TOZ1VcIj04AV6PqpTHC1Fh8TVyi168eQaTbt5g049WXf9nC19R1ySzgdpgIDP3riauV4hegeyW+e
P+huO8f3MSc68vRdxuJY3OUM7F4yWAX0Vz3iP+NFJtNtLNN910b3fpR/hYRXsN2n+xSXuIluEPLa
PrHptu30Rmvhh6NZQDzoIC2gM9Kd8ktVjZorGj5/GM9gOnG+ZiC6x+JvvRh+22EC75JkA0uDbINT
w2FQU2AZOkknai5s6Bqd5ETmRHgrZccEflzUMgiDV9rArtlMT/1kXyiB2PUdDnXBsDGkcq227aPG
sxrQYVKPMw5SviwQjJVgaKLAT2vzfT0R+tP6EkZX9zS0wTnz0axDvzmVCuYqxiRpeDpjBzQEMbsq
XnPoB9iVJMfY7OdDrhc3bYl6cUw0BrgJsa1ZeGMwI9Ps9gmmHWVzVZy4+FuILuGmTmRys3j6Noxr
uONKuSrn0FOHUqx7JCNI7CLYhSGN+Rx+tELetCHg84zdV53nh2bQHmEVe0Wd3VTWKyXGskiT9QiT
bJwi5ij2YdCUd5RU98v9REl4Vtjb4LZ1u1rA7MkS+2TW2ZXk0neL3dxyp4nXEOfGLi6jeny0a9pw
xQr1k1C6+8zAGzK33GUfCiKCgMF5NJTaWS2fw3BGcu3EO02FJF3V9Ukfgue2Tq4g0tylVfEk2bmW
n0suE+S1CwN/wsXlvewK5g75eLHojREgHP3ZRCVqPhVGhHHFgoAzjl/LUvkICsezE4vGGGl7Vh6V
qmUh5No1lh/PUNSzjVPAhq3D+hAR2uzPIY9T1pqrIFcwxlEaCWW/u4LWyuyv3ijOdAqNySvL5qIM
xrUzN0sGuF+u/VH7opqWs9CA8HHwoSJbCL6WxmWS8hXzlJcMIVcbdfu2lYdUE+dC46GGnotcgs3f
bOC/Kc58A8q/dbQ84fOHu9bhApuz6dVthDzRRCxLRcxUG56q2CZqiM+ZuiuRHCyvapX5GcB2qwTA
LpkahDgLmBcFhHa8RplMazoiQxOXzaE54ysGZ1d011UYfoihvrExsbTLxB21YZ2H/sWSYtPSaeS1
5alTvO+T+T3Ays5ZWvvOOFTFwMEzxm8aFXiW8/jpISUbR9bs9HvofsxC4QDrRr6O/WgnExsIOWXi
GTpHe2r3AXA9N+6UhzFQhS0pJAr51ZA5lNM67+/mxocvIjrUdtHe1rt+a1UBQFpx0KYqXTc6hMJC
G6+jeViNsFU8Oc3Jh9SaC70KtuxyH0ZGr9NV+nWJV+kKvncFg6HzBmf26sI4z72M1w6CrkOOwv82
bwr7BE+TEbA9nVoNcUmWL277uf86t3GwzuyAOmfw6S87DfEBlZGwi7MZ9W/LZ8CrxIsU+yLUYNkw
sf4Sopai8h5YR/UUuBExyHOjX+myQcSvIaRuwtGdgnBvWfNdw37BWL1C7wGXDOIKQhLnJRLKOc2G
PTY4q6ywmXYaVwH/T1XGcx0yQKwFZXeY39txhGSLfmfKcPZol/QIpjHYOwThpkoicwNZ1QZN1d+R
LmyCKLrs6+7QRG8lREoU74u3QexhfXK17Kgz25EBzSJh37aHbttqDgb3EJmJHDyluu+hMgeN0uN7
U0mfg9K8z/uMbRVxqFbv6IiuIdIf1AyQyaqfsIi4HKL22coYNC0+655MWVeDOeJonL9UPpTH2LpE
f/ispn67icLqpquaq6ED4GiD+CADw6ALTm0vbhJ1qzcA5LFlEiWXHCsbDvrQc5r6HRWJPy3naOTc
+kZw38EuZqI84JU6X9alQSqXLDGOr/GnmpWtkk9P4RQ+KKE8pn7vjoNzLKzyLunm+0GXADMzx7Bh
ltXOz/2OIZi+trAzWxVktvKILXzxC5ljgaaC3tU1ZFqoePmt0tfVtmfw7vYCj5dOKKPXF7gozW1P
iHZd4vfkO4W1DZSKwBe/nA8+KsxFaoDdEnxTNJ2q8Le2muFjo/TAUxPp5JbNtWEMnqIi5Xib6anX
6NUQQ/Xzm10De/TwDM5+2c7PQetAHzIFzrPjYHNg++JQQ3v7KIQxvDpdHrmmVQ8PNZ3KCSn7tLOK
pDn09QCCZsf2vACDh458xl3YzGKH5gs80GcKurVE5rtaWCUHXQAViKSD69r7Q7mLVOypyOhoexcB
B2ZRE8OKvItRUNGpVc9JSxVIh2xSTzbYDB1KdCL0jD2Kbi2KNs4QqJ7sQvXoQDygHsh6CDt1sC/B
wZ4YM7/3Vt8c7bls10Wk+Mc4wV2k0AA9Zi2Ibtu8Gy7GDq1umbVw7zKG8SDG8DoGyFTUIcNFxGZz
UHNweMb5z+RNO1e0T+1mtm3lmqmkcQhkkGJSrGl7q6rvajGSJuIk7TOkgnI9F5AFVeqNa0RquOrX
6mkySobOHXzCitHIqhhwbOKT0/T6VrFhmcGzVy259jVQszDACaUayvhqSBF/0IClj6oiYyrp1ngr
NJtgdFs2Iar/OtqMTfxV5bldMREb7+iM8MwNQfKkg8u7KuAQFKgL1qAQDYSZECQ1kzFiToml1zLe
0YciWHeyYzitMocbS9ylQyhZkMBBfv3SwKNEk9YrlDwe/SoedgFeD+tx9qODwADCq6Ih2ecLnh7N
zvhVL2fQSpVtkmIjlO60iG5Kp+SRiiVqrKJGUKM0PQSGJsZsJwrnZgdZuT8UIpgeqanttSL8J9RR
9aavEmPvS9mi2RtxctJi09mYVvUiAOxcSHnxBlubLFyZjgWpfcpsG8ErFnhxrYawk/Fq0ENohDE+
RF4uMDCHUUv6fKxnuzTRz2ovzJODrmWlzHQDdnRlmg6JEVrwij/SHU0GEuJAPDQTQAyEPjgqpYy3
Jj/epkp8lyTpc6+p5i6ul0jjtjpjHvMq+qxjZ0SZhMQMo7GgfDBGPcb7QM3PiZ4TuTBHKg4kVGay
tHOW+whbrBAm0XNmJdf/UdORKo1Zdjd6qZ3CWXOlQOgDhgMquAuy8jKNkJnM4c2MLML0UfcyNaNv
DqsAp+tk/R+l0ZR40SFu1TTjcgGGqlF8dICvtZO9SKDWuU2YnVOVTgv+ygpAOjVsxgyxVKfU1XUb
Q85Dv/iQLHZUhv1gIHtdtWbduOgwUjfQwc9FWd6HJRr7BStymqspy7Cly708Ku+EU+DpCEkpTde4
gG/g/d4nbbdYRrljDbUkiN0E8jUS+vbFDhkOIts//bOr6HcMS41PbqxmY8uu0nqiApzoXmWFF2H1
/HMv/cl7tbMoG6cIw1KsP17GsYIDlKLN/bkX/2S0qtlDCqU8SW9ElBWLxSQuMfUPHGq/Z175yaO5
USC1JhGvXUQZSj5fImMSlb2Jefr+MLH8z79YKTf//i9+/lKUDCaCsP3047/voIoV2X8tf/O//81f
/+Lf3kdx9Yqn1ud/9Je/4XX/fF/3tX39yw/UKJTEp+6jns4fTZe2v79+8FEs//L/9Jf/+vj9VTAb
/fjtly9FR93DqwWYMP3y56/277/9Ar77zR1cXv/PXy5f4LdfVlH9r7tX3MD+x998vDbtb78Y5q8q
0krTNgwp0bdK/GmHj99/Y/yqEeMlbeFA9QVyZqliqtaGv/2i67/C5lB1aTFXJutvCcxr4MQtv9J+
hf/rmFJKQxWWhW3uf3/3mz+sRP+4HVyLP3/+V95l3Nm8bX775ZMhtG1oFvQ41TQMU5U6jqSfjKGh
X2bmrE4G8LZdyje4KhmwujYAAzap1aqA/0X4bDgValbYVrxguR6Q3SAK6opId2vVrmMbIjvqu01d
RJM8/341/18vqMcoicqP9+j1/4MVpS1uuP/533ftf6yo4+v8moRN+/qXZfj7H/2xpKT9q6EJXZWm
IVSENUsW5B9LyrR+Za0IQ1K6aSa/Z7H9uaSE+NU0dWE5tqFb2HlprOo/l5Sp/rr8f+EYlpSOxd/9
3yypv9t4pS5Zl3/1sLX0fkC83W1tTa+btVnFuHD4fZnffXMx/mbJfu/1P/k5V7kftqHaz1vTH+hc
Q4nmx/V1vUt+sEt+5w0+ezgjNfYpviMmmrM2HCtS/46GY2Y/2N//zo6ay/PZs3mae6NDCTZgL5SV
TKGjcZ1muJtZI8S4Wf0YyG311C5X/9iQ/7Iff/uE/92ev7zfpwe7bxOjhe3EULyqtRPv3rpJ09JM
muX4g6P277zVl7dY/v83rsUZjVY8iQIF4IhBJum2u6A3HU74EY8M/SfvyvL9vnmTSWvNOPb9eZtP
6TteRVnAuLhzfhSr+ndW2st3WBbDNy9fwmatzFKdtzwazVtWJdpVJXzlqDI593SnDg6ODH4mHnZ5
s08FhBPLyTCadt4yGcGxaRmnNWbxNDil9hNhRss7cG58+3WaxprQZPAOdoOuDvW3yWBU2mZRYycl
fxjv8r1H5dOzPsyVaSEuzOm1p+4LyBC9B0AbWvWfetaNT8+6D9OsTfI+35YUK6dA6tN1hVe8/MHL
f+fZ0D+lPihMivBDltkWe8BiV6CK3/VJba07URjbf/4G33uLZRv4Zl35TG+0RJ+z7Si61i25A9tU
wfFgQntz/ue3+M6Oon96wgVkJ0WDaLHVuuQa+mLegpElxjWFg71J0+bK6m9+7p0+Peh1pIwWbqbj
FgOw9kjMtNi2llrdDUqAQUA6q+cwamPsBRQRbf75Lb+zwvRPj33sQ/LHWQan095XQU/A/A/x2Kg/
kT3Ac6J/euy57xkJFPGwlbgZemMbm65YnJ7iCI/en/sGnx72kfz42iG5bDugyAhWg1+a13qfKD9Y
YN+7+/pfF5gjfQxPgzTzci0EZFiZA8/ii1FmeXVuAn36Cne7cxsHxiDzSaze6A//+Ystd/2zWf1y
7T49/ALjNdwMbGzoZx/BCZZsw3AZGDUdJtnHRY1/+9xWx39+s+89R592AkcM3P6gS7aNDW5gO8mk
AJwjB1vVpQx/EKrxncWmfdoPsDUOmmYip1VCEn/B6UTizyX6wPzBFfvOIaN92gwkTj/9MGrJ1kkj
UT+PVbgQR3XUjfs+9/uPWF28uYyxEj84Br6zOLRPWwPuUY4x1Bl8EMxYBZYHZo3dSOyDnJZxNwQA
6vh3HOaUbNVbA7Li8PBTt2spMr/d9jSMaed6xg+8lWMvdyUKZguGWNUWzF3wjPnBs/WdVaF92h2S
zgrw8leTLZP97FaqSv9eZ33ytcNoyvjBe3xvUXzaIuh1BuS4uBmrjJBhXKf1DAQZKz86hCiw//5B
+r03++aMCLjsc5UZptcBsqgwBbuQcNEoUbqt6JTY2vgabJvLfChM+1LRsq5zlckEmEK7kKMfJReh
dR1jht2ITY1ZnhpyVRe3JLOFrTsOutZeto4MAenxeYrdyhF+sArSIZz3mEv282VY4tL3nEcKgyPF
96vikQmPAnI1NgjWXvJRybBHK4tkQnKboRl/h9dhFThwBCmOfqGFdR4UDFvP3n1nyaCtm2AoTmMw
1BazqSKyIVkqVnOT+mnkeDBOhHbSzSaaD6JDQu2iW2TI6PTsIatowE7qLcGHO9rU84DSi8h78Pxs
bErxQTaJ759nG+2LfupwFMJEJ0HXAPoG+atZLIeELt5ixuHy1ijHgLFfmBX6+5h2i7NTXi5G6DH+
cQxGnZlZz6BisXGp9nnT3uayQpiIdjLSX5EtAcuHmJLhaogEUYPOMFRogEC9rST6X9SdyW7lTJdd
nygKDDJIBqe3b9V3qQmhlJTsyWDfPL3XLduwYaAGBjzxrICvfihTeS8Zcc7ea4kVwKxrw3plBtxC
+ojwQQrEhixYbFieTaZXJcnvrK6yv4UKI+t1oBmkv7CHuPq7Cl05/XQl+Yy/OaQSCl7NqJrxACox
JYNVagF9YJtOTVLJdeUNg/zwO9MzSuNXW4zbwrTJr8zBvS+5ADKP3zq0P4AsJuYEBxas6srjWEsi
QMbc0p49Nm3dwI0jXJovXSet+1hbkpB8Q9vAeoRoMpirw/aGp0WQNCzWULY2CPGCqM9bWvqmBIkC
lQpKbKfLaIGl3PrsH2MfKfhpcAIrOugYJtF1ykO/2OUtmWigeyrxK2tlPIj61Yp9x+D/9U3SVz+B
3VNO8WEwpq+lFRiHKh7P9RML+7zqiUDzUbwWIqimsxjwNpILk0HOqXnSkHagkBJwhNzXxNV1GiT0
hkHUnvcsStuwgdNJNkbzxk1AeiZrP2oAXgdF5Dc4Mk13AKSc6fVSxryZTW0lyzPoR2kxNs/j1GNN
1HghJZUkCkm+umGThnvjF7pR64KUsIdrREWjx+vcdSyA60rU/W+QRJSeoS6KJSMoXLStRUkwqbsb
SyZqY7JjOp/oYwFrMuUlUHk1EGGLCQ8N1A8p33+WWtn+W2jVQ3fyk4FTiCE3am0IVTTjB2F4U64J
htXBO1/JNHnIWqfJThBPMiIfU+KjPW9kEKTeiu200s+tIQdwB00o188aoG776zlNEP5TAKiHjsSV
5ojNp3tMKHV50AvNtAozHSd/tRdb6VMwmxu5J6nnrNqyvsg0aDkCAhAxyioDtlkJlTDtN37dZ6uc
ZX1ynHy79v4mWZCHr6CiSb920ArbNawbw4weao6BqjEHlNg7Amj1tY9qKgV8RXw2LlPXddSVyMOb
c9aM0uBItEiRVARUrCOWhaDD+qF0Gawmhx7zqZawa9+Rz2XpXYeBXL54ouPEnXrhkENObcog5iGp
SvLYVjdiCQIEtVzYEjTqgcWe05CKmcGQwVzjeASCpQrkKUYNTg4xqdS6DAnEf/jTMILomxM6HnBM
dHlPY6Sd6VM5CthXrIPiYfTiKNg0JrcJFBYV7/FkDGcUHwGiy8MY19DNBeEDioOEqHWxtq1cYovP
HL4s27Tqw/aaSIX80NAF5W84K7vEROyRxoWLobjXOc+4ccr0qcPiAbMc2IFi2bQ0lSK3SC+uegyU
08kjkQn15g2TZufXU/Cx4Ge6A+GSPB725IKW5Hd07IJtUwcRMy/WfjDmN0Z/y3KJxshikTFl+niI
cR4RkvDo3UJiVjDXyaxD/nrFCYCusvJEDUM1S9ior3PdUHKquqWjypa3FNesdl6A4oLrCLZFoe2I
dFkwe7XTroWMqyI4j0XL5+U8T3PuGA6q6bJQO5L2OL4EURv6+i6tYKEQphl5r7HEQeNG5mIOZe+/
wI1MlltDzWp/BNQJ5220A0piHQnUjk9AMorPMoEMvB7oJ9K6txO5EDed2yn4LSMQz+VKyTxlUuGP
5Epfcjgb9skjw/wFlYZV+TYl506cLhJFQ6Q0kGN8HIeAXomTlPZyLJy2ER9zYPkjpDJO4Fu6ea7/
lZiJCBlRANFd+0B3wAimaWZnHlUxn3WiOLyhDfXpNw2WGBzipGKbTnOi0G2gXaeKD8iYTHUwt2HL
n5uy/N6RTmpvAxis+k9ZQ5QMwXirVhI/ZspzAMtnJDHJWtQIBGIexil4sQYszWwQPOz8BFwjLQi3
q65VYQ0fAciR7Ny0zuTBhvZDVQHqjLHHcOuehnXlCuR1m3GqI/NEGrZe3gFNA0Ag+RNmHzlY7eKi
u2DIHmYV5DBQefINd+mi0uYSN0tJUGmePEqo/GAbcqGcq+nkdEEHvreRLjEGkRIIpXxapB5dNK8m
i8iOVWzykFzZblgsz3prgs6GQRT2xbQgCgGzixYA88Ur7pCsgufoyek7GaxBf0bSVtWDL6Fgg0IU
cLWJbPs37oYbNWs7c+vxN+t5OoDspujzqPNlDO7hWgKXrqJlrtajK+ryH3DEqnlqqUoG9+1ipeJK
QT8ODwV3OfJgfWa39WsfN5X922Ob8d6QW/XNeQixnUOshIliXnQPQ+0yBmVLedymKBY77CdbEg8s
CPTy7fJ6lrwKiomqWZU1CifTWObDx9L1iXsTyYwlqPVERf1RsDCm20oPjGXfpG1rN2BJeGpJwNII
pAlmDvliEHiskj7TPef9qA02uWxoAgO6Cccfr681P4dMZjNCfbNv7SAGHkv0QvWvqvZtTqTm5/Yc
seYfnrext28hui73kd+Fzl1g8oI2tnDhmrFpvJU6F9VBp6GIXQh1B0wZrbo9ddTdnTgp0kc/G5qB
jnWFpakSuef/FayX88es4OP7Ow4JM9utq1Lf34dWr4MD5PXoOrZswV/hrKZkpBQwnOY8uWynbFeZ
5mVhdVFtoh66GaRiuy7mjdWD/DoNgxHzZk6cZXpyl6gY35ZhqaOzMw0hQRz2x2W1jXNnpuGY0iD+
MGOozGbC6GDWtPM5DbYBnu69m7RCHmOWkfluSCRv5ExGpnn3J5q1u8iU5Akgb8C8SfXQLSCqEPtu
68nymmciFa119WdaQS+DD1O3g9hl59W2K1nLPtSdnQNjzasxjVeD9hIyQJlbKBqvA0GAnMkApa3A
rp/Uwivy4OR9Mb5YEU7Bp2o2OeOjEkDR58DTx7x3iXDjV9wfdvdqCH+MH6YetX22266Fpprf/omP
LdHZ8b6M6mx8z8gf/vNaWnR3qWvFyyHhtxwygpzC6boQ3J0/oSIv084dlso9J0b6Yu1SSJ8OuhrQ
fTXC9mp6m5y4FzjpVtGd3ZYfvV/6riJysjQuL13LQMaSgKnMvZcKZc6pReTuMMSmDtSmCCtgWmC8
k+6T9l9ORWKW4+3zQPClf4n6BFJOb/Bk3jCdeQH6z1K9TfKWo34LyNwQzCp4R/UB0NOcZoCum8x6
9iOIaBEJxwKAZGW0dj+BynrLBRNF4/yYHGo20p9gArFM8opDG6VFmK1wqp1qypJNHDGSfR6jwMkf
0Wap4rPItD0crTqRfBd1UUn3TNmwFAejAwjnjVgS51SQXgzffd7IXbp1OeBMf8ch08mJwGKZH0an
HYlL8CLErbYYdzhwRSjmb84HU37nlDk3Eid2m+zeyMpXu3zopmLbJGHWrFNnsuzHkaMBBc3E79W5
Z0jl7m2ubc33yGYONLju8H7wdGWjR8pjtLwf3dZpADvD13nDcT0Lp2JvGMzDS2c05J4rq/fLV9tZ
EB4QOXJ5Iy19Gn/01tDkfI/47u7s25kTFmwpZAfovpxasQIcLOpDCaySh3Zc86+2rSq38O4URLGE
AL+TE9sPZD7dgoNWohBequbGMwY3PB3YOvGFBrVh2s/MizNiQHNNCgzKCt8ajBwOvrNfHihIWdbK
557EKKtmVw2HBBPH2+imyKeiMiz9bVm4LmF3y8ujxzAdZphH05QG88VDFgO9pkaQd5wbQfJTeha6
oMK3lukOBTxa+aRzBexMvhMuJ+8y9x5TMDn03dogQBmYBD7pHCjNUBLjOYv3ooMlw7XRJ9UVTgS1
TolPtpLLnmDJC9fXmptHUIAz3C9D738f9iA78xXAwdx6LoIl8k7Crrrhc8rLOLhbVD8Hz3NsLd1X
YPO0O2p0X/JCZTCYNlloJeNG6DIZNsO4LAPFkbLU0S6EdSyPVpKn6b+44yp9tSuKSWyKeMs+GiQ3
/R8NhhH6SdiUPwmP1fo0JWjldq1SSe/BI4idboIgVA64felGjVSOQ5mRFIqjfmh2arBVT6IHWinc
x1a34/eCFwC0GdBJz8JINGiEzirxKsmXb6HXvrGCSlSPWTSm5uiYjLUWweZZHCO64rTV5rgSCahw
WUPTldWg4w+ZJjLelT69R1pSpmAucV8NTtFsuJrdWi6enQzhWZHEFbs8dsb4FJGZ694T6KMZYmY4
v8jcufrNnX2YgsoYXBpZnkXfFmVJjJG+GidgKpZgPqj4TDhh+RGQ2fIv7lgRh8MeMghNqZlDvAYf
kHj6MgmHmMWqrmodvA4lpQWizmMimnyL9AihIKh2Cxgeh1oAZpr7bdj9gUAE4lrS7IhfmsSOk/vZ
oyV0aAR5/4NVc0T5kkMcUmZXjkBjAy46jPdhw2LmP/tKg3kgMaSS18AkFHg0ahkCQV3udjcriZNb
3BDcIW0/C6/WvDlrly4IyhXwf3xmmgDIXIofZxXLITHXJrFapv6t4REXtI1uzr6rhXtUOTe9K2px
o/9I6GJ4dmqKNtWaWpOXbcCtCbQ7Q5uhw4t8t042DhPd+odwGwVrwR+Aga5KaHmUoCnQYlg4If6V
JBnwp/Wyg18HvAukWxhSrbn0NsNE+i9xqL+CIMras13XuYO7zRsqWD6GXsN8SGMZuBM20XlQz0Ez
WFw/43zJsseesyLharuBcjJ4xPS2Tl0D72ADrskb+XkssVzoonPo3DKmjw6yNrYFEnDq8jP5lnC4
LpmR6UPeJlZ34Bit5N4Q4KLUHFhhd034RtiPjUNn5N5pkoRcYZsnzjWMSstalXUaUlX2rbbeTLyg
gzOhYVuDv64CkYH5MvwHcpk5BZGxdlWCwg5C7rQXvj9wyBUxqUd4XBLYo6Q5n1r0wINwse1f5gwa
JUabat5lUWCl2Vua6Gp56IFdQDbVHEa6Xi6v3CkgymoHUNAd4EJl/uqgp0O+5uYqrZ9o5HS8du0w
kC8uAK36e+ojz32Keswr4KlUz4nbnypNrs/DKGbDmAjbijOjW/rNlhaiFzKk6TlUM3+aSm7ErYHU
qsvGonlMBCF3T26uSu9PEvOy/VMrH4/vto9t2Xy4SxYMLylHl5pJGN99mmG9afE22BmRlXan4qJ3
AkJpOfBYRVrZ+2IYxjdvw+i5EKiAqCqqlUb9yASlXCxLtye3KDzzJ3I4rgHcwpdnJ48lnLs8P/OH
n5vu0Ep3dv2XPKc/VL7yWB5p/SX8o9s7iE8uzVbcwOWW4J9b75MkLYC9Ig4oel9j0NMT//5lLLAL
nSxCCSJ8jlP6OPVXv4DhgyI9z4sA2D9CA3rMswTCrM6D3v0SXUwWGTBlFHIv8pd6Fy1+zIOmmLys
2YxWW7DXEYY23p09ayqvFN0Mh6rOTdzujotoMP+zPT6wmzmMQjQvhZL1K1S4Jt+rGgvMaa6YyYOP
cPOop+tJAixl6KT5ctNzJZj46/lFQVtfjbSYmoE91qOdz0t75g0by79Vzen+oLLKVOVOBb3uTiYr
+vaUOKXL890bfI9GBegp6d2Tax7EcZGDG7/bvQnAwvrR4sgDlk0OQrzcIsgUY+1Z64rVFeqhEOii
3tWh5lP6PAbVzfSoMB6MDSyCLuutO7cwxrGxSU1ZM33maCvFxrj8tkkn51UJbp/Ha5FtaI+PYbTz
inLsz6INyfgTD+9zQLZOyq0+XuP1CpNpD84htY4CoJZvbTIxyTLee4laCnkCK0P/0yMP7F8WwiC6
PrpK9eYhRIvg1jwgSB8waPTroLjy4JwA+ehgLlaVmq1oF09uwSFW8Mq7T3goj0+t5ZuwOi0t9cX3
/1x//L8OLf1/lIKTt8DKf51ZunxV7f8egPvP//f/nlaSlv8fnqM8wkrEWEm7/c+wkrSs/yDDpH3f
kooD2W1Z9L/yb66FhiqwAiY+LDJYmfyPsJJ0/iMgAWwFjq8tV/Iq+78JK0n3v9y+/B9rzIxG6tj0
NATrpaS7zbT5xWPRSDC3kvVnxKXtbujs9DuL7fGOeVJ/dWyh8k1aLvVwXDiwT2vp++4MVCmaPpPK
mtiA22X1m6YV01ILmLVDtcCOj9OyuBuRxgp3joKforrCfTFzLqnXJ/DCsIYAkEC9YLNSKDgvwsGr
8rvJhgltmYYHV5ZCqg/y4e6Wqjq0ahnfPApXtNgg3TarxHO7Z93o6IWZjHdpEq/fEsFB/2E1YfZN
SRlTds9d8hDJ0f5HgR0iSOnP1rVvInGXi0I/LRMhsXU1dO6bt6QdPFFTt29qvjXEXLoTz05M+m+P
14+1iElYHJocdEBqd9T8raxsL6munUcnDDIs3amidltMwQWdJWxePU4MEbXHWX5kt//gpbJ/5nCQ
vNVTWH+qMRvPWIbb8zDXcBkcv0U067vjc+mULY7jBCI9fOkRHM8C7Xw7iIpGez7YcP0KVGtJ1Vd/
nYy/8nakcs6cDU8zIsfW27k3bWOVDfP9oGXx5IdLsA9cy+zsoKzuRB9IJnc0QFaL7REHD0sjPxI4
ME8VQ/83p0QNFAUCC+c8DeZ10QLMXtNWZ4o48ZbGDAmIWJpTMRZkycEZ99s2tKAduLcBU5hHEYae
2xiNNcpF8bY7wKVp1ox/1bWsDJFy4MuPAX22jeYFsXdozZ+dJCov8N3haAqarMM66cvgqWnt6q5T
YKThZOFyhk2LEk2MfMRWnZZyx11u2iMf0TTp6IKfTB6Em4yQAGhRUe/qXOXbWjj2QzS17Q0Rxil/
RX03OPZjpmipT+qNiX/0UPV28gnHrbvjCDcgb6eEQ3Q/jWmbinAblClHAD118s3m8f7DPw6Rd29O
cYqnE8ceVXvhIZRVvmVKhhjVt7M23TmMGx8UwMuzWwRQQ2F8frN0qTiS00C5+H4fHWI/l6BwWcPz
1OfW5uXFxhcUuWHlRDT9JPaWQEPDzHuY/LYXU9WkTxrultqNj10yiX+WJ+VvvWDbwC2Z9tTnqSwF
RQ6hKMmX7SJhNAQKyQVbkAQJqpfUp2DWxVFxRddrnNpVtAFdPa1H4gcg9V1UjUsyfsIAiD4KI4ft
4vjBD94wZJOYNl76IU4vNYfZVw4bw9soRAJGMl9+46Snfp4uI5VR5/bqQ7MCTks451RL9SRmY30x
ZKGwQutFoSOiUJO5UNSX1Co3xCvyu66Lk/OYD9R0vHSk6b+0mvnPEhcHho0D5Wd7ohruji0+rikn
VC+BP+tVhRxqk3Sjf2XoPV6p9Dtrx26R9c706P2gY/41NDMrHuJnX9zo0SW6me4eUvRcuw6XFtvZ
SLeHOU5aOHVZ9sV/rt/7dKa/bAXytZi7Ztv4HXQGlsE3TEWSb61Gy/3M0oHFdObd0+5T4D10+pFV
RfzHznR6aNMRbGlT5PllML27TWfJrLlI5ZmwH+teSqwb/mTDwXP99p6ewnwnObCs3XGMzjZDaRxj
Ye1d6JeNv/PE0fI5LG28InDXXtoqKx6Y0MT7elii62I1vmGXOwH849EJ4w5p2MQ25c4Hq+6utOVP
D4EWDKG5E62pmvqbzgnnh95ueMyBwp2J7uC2wTMey3bfyQJvuc/HfefQAV9AESTBEaTvza+DBtW3
5nrHj8wvRknnvbTb4dQaRp3VkCS/8VgPD62ZaUOYlANWypkHQsqwiKehkPJzIcNNW4bOXjhv897D
H95WHiVE1/M38RwsSDLHWn4GU0xPnEURcU4eb/ddsfA5N2VtfotWJLtsUv2d0nPX7RnbeGf2yt2F
rSDSwilPm0faOs2x8Sf5bJaIzTO16jvhzuO9QS7+Hk66EStnUuVLRQGAqXdYTAfw6iWg+RKp5rTE
DDKjyTDzipZLWebB4yAUZGWf70ZbRR+2F1bPfg6OaZpUei/8pjjYYa4/p5RbJSpIGV1ZE7jfXaXt
bW13rEvZpF5l1KBgHXMeRmZo0m9j4vFYiq6gXcuIYArnbleKXK8KoGIHBoHBK5ax7iiZ21pbSWT6
hZ2gfqrzIDsgVaTqWs/BReW5tWu6zLozN3YQ9FlKlwaIqL3CgEurL578Pfqt+CZJS3/qaLoZznTy
LpUdUEVq6me9KP+3shfGUyynxGuB0X2rWG9+5bFHBM9k7cZlGX1Zcnu4VtC1d+1oq9MQM3oEzae9
azTcclopI7v9yAv8T+ygpAmXObZXxA6sv3WsByxGZUoVt89cTEiFbd9x5ZsgSWRVdjdXCpH51MsD
nLlmjfNrk/l+tFEG1SKNquwwTiamJC/yX3aZfr2KkgX4kA9Tny1P33LpcgcfEH6o1SphYPPCRHk4
BVYPTqv1hqMHreFRxqAC0CPYx0JF8UNjA4TwVMXfhR+0NnYb1xhYVLXnhZ1SwHeiZ+7kXLUZLgOG
XMTybrtyeG/5Ej85o8+nli1rxZSFvOJjpGKXC3mi47e0rEEBO1XzlfAd2TcpG05EckW4Bp+PKN0v
WRuu06Zx0k1es54Tsajv4nKA1yPi/oLVsT7Lm0unHjzENoE1OXc6iJy1cbsBygwlPkDlVXFR9hSe
3NRavqiAL8e8t1vee5XzCQAUX7iXjR8s1d2HIi6aYxGF82kyI6Ef0Hek5zJvAIUJk6M/9SC5btbb
5Sef0k10phZlqhTyg6+2ycDbNhU+PNK4j9bA3sVbVKT+d1zLrFrlFETuuHGWF1/McismH0dMmfWg
yrjuUlKtx/Y9VlpcahV6h5hwBz3QqC0bIgIsiyP8GJtKe9aZknKxn3NbHEDrOxdWq+5322tOe8BV
2gdEd8UZ0Il15n2W/kk6e35B0sHxpB1qfaqiObrmOT5iP1c4fKbWuY5yiE4NU1aHl9XCei6YAv+8
wNzdUkAJmQRWs75byjTDUeE1rLiy6MWeEQl3Vtx/4DKbjyOHhPe8qcsjTNKejdOYIXd0QhHisaG0
B9BLGGAC7UT50sezc3D4qL9yTkrfCnRrYCIk1dY88saHpsNr1ghjA2PSCNS9XJcOjSgmGsQoKQBC
eofF3DBvdbL2M77Vc/MUWLFL6n1cVUUfbqIYUKSHDve9Lar5nTng9GKRg39xtUqOhMdC6IFO4sX7
IHe+Qj1kh0m177UetwvIXYbrjrMx6YKtubMr+YLSkMetIe5D3+YLLDGqAwVa8K6L3HjXlAqxoCDg
DfnOGQ6g1OIViLr5NNoOXNBuKMtv1h7Doz/p/NWpsnxf2UpfmSLUcKaWLLzcLMD3jgXUvhnC6W8+
ieQtIZHKXaJC5wLMcxaPlnDTa9e5QbviZDxdFC4XSPSLz7Z1EAlBCrSx6G/9jBNeOTTJLomktY1s
a96y3QQG0zFNvFbePEB1leHFDAPPU7e3NtDO7W2IPdknTDyShWniASCU9NjDMN/czWrqmc6r2T2S
MXbABHjeuhj71l+PwuH/nHP3kXEbB7N45PjFUjQl0JBFW+T2NfqAKD97ZTw8pKkl7yp+eRUrfH4m
5ZRSQiB05rfBzXxQNUpc2B8sPyVD842Xghkum7Q6Oynt2xyC+COJnOzLJrz1rAMJJdGR3bQrva6L
OAqzmYf5L+WjqiZeuDNs/rIq7EOfOuHbNHgNfJo+F69el41Hv5fyOsGW/JhLv/haWmT2XbW46dos
YXdg+FHBTk4HPky3qdASdOOBzY0AASCmH9fX6T0vtf5Hj3oAbJtWF523FJVFh3SiWejPh8XNZod6
4HOsQnPkltK9DDIA8GXnzQMXLh/ypoSazZdi2cLPC/duw4BlFfoTqrLBdbnb+dP32Ibuv8CW8HIp
a790XTr+9JJeFmTb6GKEngBVVPLLo/Z7cIs5eJ9ZQV3b2x0KTDzAglQJfxeqYrm3+ogBP3MQaCae
GxUPbADbXRn58esQVdGjlj55PQ0YX6ZR9qVcoU7s39T90BlMZpOdbejrLo+k7ervPlLqzZJz/Em2
VPy4pmGz4/WcDCupucwGXgNU06Yjks2EjzIe5pyyIJtNzM3Wo0xKHHop2DVvnhxwcYIKL5ZbdR5j
v3uoXcMHmN+NultoSX85lkzXjPCjb3qu1rgeWptYVqHFlfPjcBcLl/SZVAROes/mv1t9AaHRyhQH
atv+rvvOZ8ArFS9GHyOSV0Zy25E92JNPGV54OjlcGZjKJVGdX1SRYtp0q1L/U5WJ8b4si7ex+JQ3
K9er9MbCM/7mewacSxcgyqhsf9PKlOozBuIScN3i/bKMowy7WCDGAYdxk09Gf1p1TODvw35ip2z5
bXgOfYnOTSIRutiLyy854IVkSLqs8wR2N/etonsbHc5zQ80f8spFq835KQY4IWGtHYvM9D7h6vqA
GCTs2bD1QAoaS5gtv61mm/td8ojASXQEIrgjV5bw/82q52RC6gO+pmWfZju+2chAzd42n3zLhP23
a5zuw5A5gRThek+h7tONP/HQBI/bVmxd1XBPlgg4GFmP00LwHT4mgEgUx4uj8NLT5951eJ2gsImK
M9hkEX+oFufvmA3U1/vSw0fB3s7feF1RnFx36P/FKsKQPtShaMB/FQd+yErUtj5UNhaT9FhYPX9F
32uzzxn7XsG1aImQ5vF8F7Gbo41I++Xez0ydHa2p1VeDkPumExMFVYncsZ8WeIxnHln5xdHE3Nc8
9sRx6m4qZkNLPbhXk9XvgiRw3mxit+84ZhbAnSbm2uZ7r0ieR0BCmlVmijgKakxfR581mZF/FpeG
v4nqO94k3Ni4lovbC8HE+BWF9UH+Ce5EO+P/1LTs38g8tE86g0TAjT72WpjeQpJmJKi49ro5Hldp
bhZwq50zQFGZ3Oxf6s784iAPm/fBke1vKkr1E2dpQYzRdrOfPqpmqCZLhxi9bp6XqphBMwHq5Gpe
DHDGvNj/nmdPXF2/JJqHtITH0ewv+TeCovoco2jcAeIb37FI8I9Xe/k+Tfv+OvAa/S2CJOzXQDFJ
zgUYccp1UpApAxpO7JbbeMoGMCw9XFixI5Y/Xh4XnBCz6E+cVd1pqgFAuCyjn0iEBj++J7nh2LGJ
LwBiEAg35hZCXGbm4S0EK7u09buQ0oDs8si2Cq9ArVXiQMYPm1TroajrHmoqS6gdcc2hwSJVL38z
pmnezszl8NrXhJYZzRgY3KHvyrcOT8W4tSen/unjgqcBlFym5bOOmEr4g+uc+H6U077yOYKsIHAG
h4KbzgeJhump8KyqXOVIWiSsL2M9CrdttygCOTWxVyBtpeJef9S1FZ4DMqQzrnNnXDfGKgCqsm5E
bJXbFRSIRFkohyag3MA+5T/D0vtdLVDQ9gT8BEmDJCS16U8glPnwwEghHPbg9G0ieXxx5fthlDU/
kMgCVCtk5vHWDgs3XVkyM59hyyCFhV9inRfP1nuvIpW0gkUD3jXyl/CVJG/1mU6sLdty8F6jMC1W
JD/8swuf5mRqJ951CfLsVVx7y90sxuziOa36JF7AuBQA9/Te2LjS4HBr6yEvp/i+bNCKbblWhduy
JuZMjdhJSdZBJN6McaTECc8hK0elp/KiJNGfbAD933tj+xPaIygoMswKaFJkM/Rv3C14Bvu1kgtr
z4ojeriY7Gtg8n8A+iAvGJ2Km+R46F/IW3h7e2jiu6Y19QNH9BydpXEgMM3F8mikgnMJbH6XxBWk
cG335c4qvDnGUtmJJ/Rzy2lKCzKRflVvvcm/xXhHvB+KbcOmcJH6nUogZKukXQwsHkxfqxJTBMdV
37iArWvgTKjrzTrv7OKFOajeESnV/3K8i/9cP7HuxRTA77LCCq2NbXU/RcaElAt/skm8KfwUoHuA
q8+IFSLhQe5z5wuOZufIC5PXndaL/6UnSJ8F6sqVXfTiB2Alt22rj5NVR+Ad2rBwn2XvOB9LIupf
MBYUt5m6HCLoWnNoJ98ATeajUv7yUTcl8XUTTJIXBJWCdZtl87VDzvtEm8/7HBvhpFvAsw7QF3f4
WxYWse9SDhtC9WbN5SNneBJ0uQDDOJlth+/9XxYY99COLI85e9ufmcPuDQmIrl9IVwQ/bmzgXJbI
qZ6YnxWEQ0eW8onpGZGS/M4uBSlFwAQ+AqMyi7e3HDqEZPOXqPGB7A6uTF0gfLC49owHQZLJZiPI
A8P2gn3k5OWzd/vbOoR5IMokBkqXnfC/W6X+WPAe6ngjsF3n6riahkojte3Er1oW8VXFQ3cMbd7M
qGLg4/IrwMflFIpbMvm/S0ukiARCM3l/moGfsdIDuZs2zsYeWp/RCAfD9q+QFdO3UrfgNxmvkYto
pksP/epIcNXO9gHux3EdI1fZopaMuZLneLlI08GqF1R0nFXqJPWBMIB/csYFVSkTNn0WFDZArltR
tzP/jbwzW25b2bLtF+FEogde2YFUb8mWLb8gLDfo20T/9TWwT9W9Mo5ARum1nnaEYhskgcyFzFxz
jmloKWleVv0QiJYMwSz001uklTh8fJr/YwWmsRjiAXaWk3ttrJHojfap+YVkl3BmAu2Bm1MMYY8p
E+ufAUD/QTdcOMTBCDUqI+XJZx955Vh0WscJqWBuNkB6ORfy1Kbs9pamNA+JXyqsyoL8mBPadmjM
QOGML+w/UVj7PYc96akPDJ1gUFXft0KrrqQj9NtU1eKvmkQIyTq0cY8qSvItdlj3cxlpIKomdpfE
p2i8fpPuB0IF9eCzkDjGGS4RQKEs/ei3p0dDd/1DN+RwVMxphorGhOwmOeYi00qjGzcYYbAggNoY
M9c5rYG7JmqCps025FOG/+nOYhW3ZZHKuEMBfYt0Qh7dFKVyYdsISGxEK9xq3q0RSTVDrNNWbPBw
eD7S66uq16z7tGiYvUqj3HKERwco00d1C+NO3ejWUH8mt1VnaJhOwHI7M8OrNLa7Qx+pxTXuOf2p
UNsOSLYiOjSKrsx/8J7POhQsTmbu/MCVv7LASCx2Pm10LV3T3A2kXXHCntjGKR5pW2EoMAkVZ9tI
Z7wJkvuisNVjgIr1GhIgWiIk9Er5qWdkPhLH6gMC7Y0i9RJ2mjHhQYr+GkfSuq+mMv6WSXRxm2nw
LbQTAt0iAGzrCKyUsHUlIkUgGpX2GQuM9RkCJF5fPDPGo68b1XDgRZiQnBMNzTdbd0CX2aaELGqE
RfxFh7p4xVFO4+7sxI5OI8H2dMwToZD+yBH0T1Z304Tcs/FR/hb5OBdYxf9hDhaPAB2NGPao73nL
a6PZPcKNsz+FrkEKl41++K7Qa8z/yhj55O0ZqYa5IyyHaB+EaYDGiNS3dNf4YyfYcfiKehNwdkwc
/SDROQmtSDkjEOX4cwiFMW61qtQ5m0cJRIQAWhJW3QjKhiM9Qt8r0sQNiCSuffObC4Xgjygnx33q
tcGxdjy5+Av+QewQcahMkDFqDeD2g+RAOvpJilAzkVjOom6PXCb7HfWTXt+pweQTEckpeP8zz4Pc
Jg5wZJ1A1vrwG7wGWTotculyn/Ig534760P47vPJ6wTGhGUJOKifA+kN2WxdJ8G1GshY5LirtY6B
qRaz3EMhwosDGivexcAcYagaNkDjvEQJeyiwfFwVjcL2IpgI36mMXnnQITjh3yHemrKPTuOV0MPs
USR2eASi3D8RdVzedmkDTqnsQCYG/L/jld7p5nfMDzEyYujGaTzVDyiJWAUG0xHFDKAcO3BAqY4d
r0DD15sTrzuiFUyhsWDF5NBsJC+kZuNkSvgNqoD7W7Ki/d0bIPj2baNQV1OOwoCcxV31O+gDiFRK
5uJZQTYLTpETOhxGHFWPwkx/xFM30vyjUXDX+q5zXaROs0Xdnf6xHaO5LyatxHoyECIkauuU18wh
oBIamZb4d77xw4y9PtX6rkd2fB8QSXZtk1b/FZxVfYi1CW8Pp3TKVdZmCe3ZgX9MntGPhnapBM8F
OjlnS/ODU1eW23Q80j8tmdMvBXGm962jRvtc1eXPEdTjoSwtkuuSuA9vUeD45Ir31qcWa94BlBpL
uUYihCF6F9BlhzvuMdP09qkZQCRLw2mvUOzX1gYUV/TN0pKCnoPNqZI6yvss7J1rH+EjINaEHhf9
zJ1REYaOMqykJqrDl7GhU0xgRH3V9o11kmGgeGke1fDLYaDWhFFFm74txjstBt3Us30bN61Dyi2m
QWImuC/6Y8KsfupsmLumg9idsFOcHKoOtbwC3mdDxouSvH9md+hwwt9I/ZgkSrCPtVb7zuLffSiz
UPNUJQ+Ori974pOrVG22EucFXXFFzG82iUZ5Q76q9cWfzLHYJaLJyKgubILmJ1iavoybh4Ykqe6G
5jEwq5AqQxqDr+2ygrURaw+L6KbeuIWohTyFBkmy0c3BeEH3zbmhPbTmTxcp0n3m88TZgEvnSq1Q
w2xiEmHEJsvwwPHkBsPca2oOJYuDrE7Z/5+XjJioNtYlI7cFO4w0+vGXbGT+J/8tG1Hdf2HhtVVT
1zWhqzMB4N+QG/A3toUohMn6/8Qh/wO50f41Y2+ERfqqQSbNLDb5H8iNCuQGuZOju7amWrZr/290
I4axYtq1F7KROm8tl/1vdjvimJxzYF3yXY1DniOrH+5pHUZO8FhDtCMutDJTpUMR3BBdyNlspIxb
aYZtKXjl0S6cPHwezKq4KYLuNxL40aDXx7aEFb5ZIGNFqDsVqV3s4F52rb0DXwKLRAtQRpNPPKmV
1u2iCiW8sYkpuByN+eRts8ESdKV/JEktqse4G7SOo8W8Ny0iUl0OumGmc/jwq+nmZegWUVqvGJum
VdlDbzSMJYqJgLd16UonY1xwJjVVDQd3Xg/dG1nGNIgJMypI1kTf6UDRSo7farwZp0GMfnrPAUBu
tEc9cmuhk7XhB4m2pU0NRW6Dgtlv1I2J9VY/TEFqVtUW8GnfdtshHxXDQgKIWKQiQFCI6tbpbDid
ic2t+D4BhQc/62t6mjwTvD0a3wObPOUH3qRmfu9g2nLTXaWhKG02tm+a6ie1hLzw2cU9ET5Eo2mO
d7wHxyrfJz62hG0GShFmMy+dX+xFRnQ6ecwBogpyEfSYnQyj19KmKW4MHdDboaILkCA07Z2QbA+n
mzhDKp0p/OS0U01Gc+D0Rnw7DY5I0RvkRe7vso4gwQopUK2A6Johu69RRP+QaLk6gWjZZe6w5cXG
kqqWOYnZCIUQB2211K44fWOVBrWvhDx8JJmy7aCKEkd+jJOurG+6NDPxQXCqUyviUNJM0dytbFFp
knQBX7Vqdj7eRmi9nN1OhL9OguyOkW6TMoZIl/DXkq1ZGGkyvKLymVJjo8okANEpazzotGXVEmVw
SRFW5wwZGR6scuQ3bMseL9gRJKnEThYZ/nTHRdyJF3xf5BGZBgbxlnejmhpdwqIYYQxN4555s7dg
bhJsqrCzKGi2G6m4aaNGKD/pakq/2o0VWUY0dkkGRo7sNmPAawwDX2J9xfXsVOGRL91Fn1lNt6xG
IprqcPhlp3QoE3WtbKutY484OzYOokZXQEF2yFTYsmSpffrHdaqor3Tax/xZtuVoQPZnG2P/CQcO
R4mHyl2fl32qjslJZpaqPNVs3fSCfMRs0La0COvvwqoIF94StWoMykaqcgieYycxm5sJSn5RoQv1
ZfTZIAVa3qm4M0HZuqbLm5o9xFCUJ64VEc1XooR+NAiS9U+OcHo47izlUIgRyoahDOSuHv1wOfCo
n9seg0G4LelRENiq1Hh/5umqK8krsh1LQZmgxcRxzpoCkLrBiOCf3avl58DnFSu2n1IednVIdNdM
7gJ8nuUNZ09t/hJqLQc0LNS05HcqEnTiLQecJdY65FLjd3SVkYQhjGNOXOMI6uUBOO3Q3/F/Scva
DAxJtCcO8t9iwyk+iRyKQoWhnZWQrLalv0VXqQjp0322m1zX9ig4S/uTIiYjfGVNZDvXNE5193aw
zanaE4eKKwpYaIMLPK7deaWlKGFKPx29qX09dFmovA6yKyTHQGY8Xld2FobHkL0ou3wfcqKnqDGO
Ei/uOZ7tT5rMCReTNh2CLxxWmTWHiDi/7xBehf13HTNaT6zrWMMNBatZ69dSaRr0uEZLxE6DSaS+
C6Mg0BiyfTsS6BujEMJZN0qI4NwYRYHM3ydhctfRQRvvHKL1wHJGWsseiE22KgZELaqR/8Bu3Nc3
Fed2BUtTkXdttI0xxJi3VKxYHBVCDNoC+m2H/tgnM7cvWUVZRnTTBF1vbodBi6wnI+sT6rGvdGN7
GPJisiCs9hI6LgxXUYR3oT1gu4UfOjguUXdGMz4YPUE7d5BbxfSpl4rbo2Awe6t/Rppcubu2hPSw
03Mi2VnE1W5/SOO2d26azp5cQlbJ34g3hvQxTrmwTrtPRHO3XbeDDzqzbbIMF/E2CInx+SN0ihQM
3QziAql5NDrLTWUwOIAJKADJOKWYRnFX0fjjTN2Be/5bnzuWRFPFg/qdoEOZeFNti+hzHZpW8FBx
dhHcwbfp8WX7qBJvdGGxnAWKTnYSsoVBXEF8LquvlEWTFWNW99U+UooAwU2Zq8YftgrsrHnDjubw
Sbot7qQKqdyfoM4T/w+HlHlzW1r9KK+R+8TiiUwWVsObsBz/Sa2wS9Q+qd0WqpenaisIwEij4MEi
3aJhy0f27bcYhDAOaLssaM9PjvYSZeIPO5P0NUVRZJR7pVfV/CFuNK3aVx0tXEDzQSDmnCQzqreJ
UtrxVVjYTXcwOyMiAkqfhJZwzwOrfM0imct7ny1XYm0mpa+jazB1AMHJk0UYRuhDmD24nD+ENyRV
iJEXiSFj+2tBuEB63ZPl3B7ZA7fKztLiTr9ufS1RvsWx0abxti+r0P027xCSo2ABEO8jnBMzKc7t
q+ZrF6e23OMLypGJhQEMhVnYqeb2sas1JSMmqtOLR53hVVwJ7Er+PS9taT86rjvAF46tMMOhZ00a
W+8WdIpHJqSt0VsW+njrT5Kztg0rP7wh+pSWPUEyY5hEBHA7tNVJnSF9cPpul0h6XyQbCPN72keT
em1wZkeyXxLYkKPztvCTz4COm540jdgRn0Mt0aoTvZBSwXhmRmn6gjKgBU9Q+DYWbzzC3U/aHqV7
y45N4clmXZ/ue8GlZnGHmt/rhaoFSHGCylJfJKew9UvaBYRTkTvIN4VFN1icU26wIoW5hOojUawf
9HhopwdJXoBEJSyFmt6k/McyycoKyi7aJzaWsusIfmP1nDeG33waiMho6Yq2XYCozaiAN5GAw1BH
zDLUAiCxHnPKaqJ+FJqPlQ/YQP46sfXO/UNRaRorETAmWDpeWYxhV7jrEtfoMMniJPRTb6KCIJwo
OHXHoRXl8ZgQWcJZhrofVfJDu5PUMhz8+2xKFLfBwW8beC8bNmDC3KZxw4HkjlvYR1SoFueOei3g
gZh/YpYQBdzjIp7UT//nN0IW/KUzG6Ef6Y9RLjZC8z/5/xshzQYmYQvDdMhwYCfy742Q6/7LYq9j
g+a3dOvfaNn/3ghBCGXnhMJeQ4mBXn5mC/33Rkj8y4E2CwvEEpqq8Y9N7X+zE/qHxPafGDB9SWjL
IbPg2/L1k9IQ8zrmI3ozX1FQWI8tGHt3JPo4NzTla99OkCFh0D6aczd2Chz10zApxZVuN/UNCibn
hCcRvQUn7oO/SfQ48lpDFC/aqCWf/IkDb7YZNO/UiogExZoQPcMtIfUByN6we3Pr36GL6vP+7b2f
M+/33sCY3IxjVuwkBoFPnANsW40bTEhgwnYpy6bgFwzlKNkhrSDPbOyD+KhT5PdZZqAzqEoyaif8
k+52YHv3u6Bf/zzhQWk3bTXEuEVRetL6cLX0luNg7aVXHOcuIRTsyW6KhAa3mnohph1rSyMn++Gg
2pO7Al4gScht8po0afap7Rzjhogs++r8L1bXfjFD5O0v7ntc68hczBNunNTmTGtqfmoGnZ4tFlpn
VjiOO9cpnC+DJQkgIRfcecjNwr3K4Ff0FyhbbMzfve0LjB3E8KbqEQOcdH1SHlxDqC+VK/1v3VAR
y3z+l74PrNO1xZbdV0qsDbIn5z3Qh5+2PuavEXumJ5TQ4TWQqiG9wHn7Bxj33iBa0Ory2NZRChn6
yYF80HmS8yPkL1o0XNF24BDAEr3C8tfUn5OM84ANMh/xhdR58UXtWgc5bdgdnSop6TA1hhvTNWY/
vlGEHPeGIXgjKwEtTxGk4+fzt2Ye3e984SX5DsAKQouILOgpMj2LkOwwdS9AI1fu+hJ61/L61nwy
ALx8/KpYP3Bv8o51N1nj/PvkbJVw+z7kTlcXkLsEwI/R923jSY09jLqXbGLaB6scrif7Dn3Tx0bP
7FJ6O01mBzEbqopIqypmW5luU3HrskbUix/nn8HKFFDnv7+pPLaBSiu0+ACLAxJSKcAB46/M6wu3
ae3yy8JmpRxuZQVx3+zQFQ0UDlK9VLS7899+7TEvqkiiDdpkO33jKT7m9/rOIuCNYyMWiuOFWbX2
AxYlIsvZYri6KT0Xe9FUTjtDzZ5d1zyd/wHzcHlvCiyqA7bpZsoxa3q4OmfXxKbWxZXqfhYiPrh+
dqHarv2IZWUYeseIaa9wHh853/KmwNCIT/2Rvl7w5/wPWZnLYkGxHFpNqH7GRxDqNeHZMir3h+72
2YUHvXb5BcSSxHvV6l2GKcJCa1MPdYdkmeTE819+ZRiJxWQmRYRj1CRpvN6+7ojfrvDDlswyJMeH
85+w8gTE/MlvppkkBFx2ZUm5GMTOauU+i4kNM6qn85dfuz3zx769vNXXMDDixrO1ucts7mLRXfjm
a5ee//7m0mCb876jPeaVbCfZaJOkKy/c9pUaKvS/Lz2RwU0HPmvoC/fjV7K7VaKiE/dZEGt6LAkC
oX9IBnbAsduHWKu6WMzmOh6LJJyYbn1Wb8nl2ZE7eOHHrD3hxUw2WrUPCAWlFEmcvqEPibwBghjt
zj/hf+DA71QKsZjD3WQjCnBr6aHiOMUaSd+7/Ff+kuzJ4tkYO2L6tu2N/7PFBmptBLFMh2yHyWyD
rnF//iu8/ws1dzHFs9I3tKiW0qtC4yvpcy8oVYDiDt75y78/CeE1/D0aABKCXWtKKm0HVlqWOnHq
BhASuJDV1raJoz7/Oe8PaI1WzF8DOqYh0TmFz+eMNGoh1UQ0/tRL4Nb3C7rmLiZ6OEvXDZdhIG1x
Ksl97tVnB0VEZFrbQP/ysZ8wP6E3c5IQLiSKmsuT0Opxg1/hu0sK8IUlx9r9WUz4Mo/SrGq4PwO+
k076x9SwP1RLMOf8/b1Dl4grSAXSC2oOAiuLyGzgr82FGbj2xReTWwVkO9JulZ41OddW6e5y4ITn
b/ja2FxMbnivumGm3BOEX8g3jNzT6vlgLDpVav/BcbmY4LSh0rEoGukJFwieE+xk5V/gWK98fWcx
c2UAb7SDG+l1odiPVehJKzj2udhn9MM/dIfmoJm3Q7KSppZPwyA9zURT4OA56b/EBapQeeE3rEws
ZzFtq7ZAbJrzdPPmm5bGuLoQb4sHOf3BqPWxx+wsJm+RQo8IJRWu9l8VE7q5fxeKEsPzpXFkzg/z
P6u45ixmLlZ3nZNzZkDZKGg+0GoHR3RkOPbJsPHR1qvanySMjXsVotZRVlBOOlVEO4tQnCuJhKXd
YF80vyEIcF4CtW23/ZQIjPiZuIplRuonSTX2jxHQ6ZPbkI4BPD/+IiQJ78TNblKT4/ZBJQITLK+y
C0zdPNQVbqAowDUcSSeQyIRT7dTi1vKmKZv2Dpm/p4SA3N2gTNmWLDHzUxTW3X2gu1CS+mH4FaWk
O2x6R2K5jEvN/qyYSnGjo424lQQ2I6YKLfncVP70UGUEBJ8fcfMte+9WLqa7PvWK1c8DIi7uQ+AB
OAq3rvh2/uIrtcRZTHggX35TCi7Okh+0YtS+hrbwPnbtxURv9RE9mpZKr0UotaXtiR1wzO4+dHF7
MdXpdA2TpEPGXTFvDLc/FZr/sQJlL6b4VAKKzXLY3wbAVSA3ZD9KGBkXCsjKHV9mQYUTqtE2ZGbU
9mwKbo9SuZR+s3JpEob+qk0CamXtdiydMMttNcXcCRZPH7rdzuKNJlGB17pPZS1d59GK8lsoVR+8
IYtiJHmLuUAfGIKtvqWbh/RiOJz/1itTZxaqvC3WeH+HpEg16Y096klkSnOwnkYG6/nLrxzuafbi
hiudi1WDbowXJE38retA/MZpbe9STDRPRkDceD3RSQzh5z3AwZVX+JxAkAi/ulDIV564vXgsg6zJ
4oZh5okKl24RYM9QRj298Cpau/qi8sTgrdG6jfw8UjQ7IixBHV/44mtPZlF3eEuHY9GoDFVS09Ux
29E23peZcWG4rl1+UXoiWvYmonbpZUS4yqn4Wof+TxGK2/MPfh6a75Rka1F8/EwkLYoOVmC5dt0k
L9kweEGsbBBsnP+Ale9vLUpQMlo1yIVCemFm3mLPO1ZosKfC/XH+8isPdm6DvJ0XmRxqFV0VS18M
3DPKJr5wY9YuvJjLjg3/uYGS4angFjFpgJG/dIa9dunFXC6x9hKEwqV521oCeZU67s/fjbWnOX/i
m12Gqiq0HXKjOem+3e0by0HsMcrsAIlnuMeKHHxoU65Zi8kKm2kyw4qHWmXIn4eg/hwWffHBWmQt
JqsGnbFNq0B6Ot7JfZFb5oGOlr9r7Qq4BqvKbeeKEbNsFV2rXa17yE7sRwP5w4Uxu/KAZpHh29vI
0TmQY4vXZj2ybIUJ7FnS+vWhR2Qubl2KrzU2xoxbF1Q3xJBf+3UY40ob7/s6eTr/GSsLb2tRkspB
N7JR5zOwCd/gyDgRH/BIC+077YUbI7QvFNW10bYsTXqJ6ULMySKus48xYUVh/jCy3nUTeWGgafMz
f6c+mYv6FCRt7ULBo7r2CUYaYY7jrkNavG/A4W6VQQs/AWVMX/1UJsekzsQRaQdkVEhhR/r+3ZMD
8/3H6HTBdRNLEik6OKuwVjlHypzMC3y1u56MQLtBPj1dRW586aRspe6BHftrDMEb0FAb8cW1KEG+
ec0KftNO8YU5snb1Rdkjjyxt6cJJzy9eqwQW1fBC0+HCxVeeq7kofWMUJo0FvtKTubpntbRHf/SD
HALU6U1zobyu/YD5728rVaBwQ2AOeIm0bsWUP3H2xnE6WsvzU2BtCi9qiGGGZmUOZXdKSVn53BH1
sh0x8l8oECuNO/Akf399IDFZjI6+PVVohPZOmoybrlVeRke4B3U0lINVpcEhAe91rQ+GemvOzqAC
nuYOGkJ/MlUj/dQBktp3+kAmTyoQzMC73ee+FR/HWFcvLE7WbsNyitJ4dSpzbE8idoxDxpuHTBqh
XhgoK3XGWExOv+59yyonjTFu61QBJbuNlaa87/FGbyvUBgLQc6NdeKRrn7aYUZkGM2eMheYBYh5u
W10J7xAXljeZapk3dm53OWwze/jYrsxYzDAoVqVSxzQYDLtwrjT0tLvWJ17k/PBc+y2LKYaRRMFG
C/oqzIp75GrHPM5PuPJnk+rnPGguPKCVWWYsZhmyPbAVIVvLoc+viU74k+TKU2W3j+d/xcro+kfz
/mYSK2UHkBhmlaekB0f81sbXj1138Y40XchFGaQnb2BHchR29uJEuCY/dnHt76lL5gjKcdkieZ2c
XcGJy8ZGMHjhhq/dkUVdwNdu0u1in5EV5XWlJDu1/OBGwFhM5XjKEdOaIfqZHLf9Bjy7gr5Tqby+
kv7Hvv4y0tYFe4SzcJKeGUCSYm+wq8rRujDm1ZWbs4y0rdMGI6iIda8DNnUMOTg9toECFieuKHiG
Qi5US+/qCahr5A26ll+FwFQYu72yT/3c32slDB5eFojnPzQWlqG3uhR50EOm8BpirsDfSlT5YXM6
f/GVybeMuw0yTRQuZtMT8R81iJugaz/Z5OU8wxNKv5z/jJU6oi8muB5kZJIpbn2CUZ16lVmlj0JP
i0dDH/u90VnB3ii0+sKycu35zX9/M91NZPC62wS6N9bBl6yAi6+lFy699jsWM15mfp3qoaWBT0bP
nCOVh0JsocBv4hc9bF97LJ/787ds7Vcs5j8RC2YNnV3zDGhxuL2IMSL+7nD+4itLp3/UYm9ukdpD
NR9Lp/IaXIJ7i8XNnvAJ49j0SgMnrlN25z9n7X4tioEPGX6smrD2BjPq0ZMpcseSJ9tkqXZMZxwO
Rt7kwiT5J9v4nTX4Mv42MUBTaslEsmGTVBNElSTWAcV24d4t3ACNK7A3c9NmgXmrG6Ubbsg7yvZg
eLprvFfOt9QxkxdMvM4fuF8ZNppGewCkIe6zaiRySIjmirctGy38dTt0us2mNbrvyKKqU4wJ6s9I
4GQMUgm2njLVwzMGdH3TWR3hNn1gPQea2W+d3p2ey0oLPTFiZrrw01cep7ZYcpQm9XWMgxpMeGPt
NUv5g+/sU2qrfxoZXIiWXRmP2vyI3wyZvDYjXLpD5SEqAR4fRtZG8+16e36g/COfeu/hLVYabe+G
RBFC6aFPa10l6Eb3hU4cgYbt6iZL8oTMAxWabdKU7lcjNfx7MCvCU4J82lelpX+ml5/aYAuA91wP
OAT22Kcw6BgZ7IHYysUl2c4sNX1vq7cUiE59qo3xRKo5S/dTAb8HjM7RxUoyBsohHsy9G6VfbVIV
MzrmXRLD5Kq/udWFSrr2GOa/v3kMTcS2kcB4zdOx7TymwRRfu3TILuxjV+artqhvoaPCDcnYItuR
SywyrfKHUFK2rcqHhTlU9hd9kPnX88987cMWFc7gHNftmA+nlN3EV3yyyW4yK2MbFZ0g1Suq9y6v
DO/8h81r/ffG12LFQ9hFiOFMnU5xohjXpQs2FrQanP4omPtZQAsbP0wOOVRl8j3Ifz7/sf+8ot/7
3EUFjFspsBNZXL4Ph30pZXOLJDd7AuGBQ92u4PwXVu8Tf9nZeAtb55Djwf9uJmN+I8s+9/xY9Xfo
KXO8CKH1mBIRARYC43XQE8cJnz69yuAMEEcBNmQfARd5HqJweB6JXnqeFaLuprHN4j5XCGYYJrvY
m3HmeyxxCH9oAhBquPx8elxWv210jMgWoERAHa15SxSDe+GFM7/o37kNS9VkXBYzjocNnjWRaESH
7baJao7+Rnu4cKfXKsh/aD4ViEZG102nitiyn35QNdC0NADORBuZYoMBQPluWn28L9VMeH3Uar8N
4jVurX5qnrSGRE1+v+l4bt7h61Qyk3hpix6tWwrx0qpNc+GduFKsl/rOUJCS6aCLPUHcUG/iWLNJ
mTbIjzLmpSOZbhc+Z6VSLAWenZUXQRhzyx07UreOqk/bPBjNC/Np7YHOf39Th8wG52SLQePkF3Wz
G4d8+urrE4hXE2/hhc+YX1/vDZpFretxvLhFK9tToSog5AdpCBIx6+QTaT3DNi30Yj9MLthwwi0v
vUpX6sQ/Vf/N70Kbp1dB3ranWB2Uz3ZtFNMmJEqa9jQhtUGsat+BwBo5IZe9eucoLVkP50vF2rhY
lEM/01K/4D11EhDq4sH5IrQU/6uBETRJL3zG2h1dVEE3y8iPCML2ZCt9McK4iutrx27i2fuXcK6j
K4Xx2Sl9SZOCBFF9f/6nrQ3FRRF0WZoZTiRyLwnDbx3VaSdy9dLhgTrfoHeGyVIgOlu/9QAU66mv
9P0In/t6Nntbu1YLQKrU0kiPVh3V135HwhOtknxn6kUJFILE100Hc/BSBVp5oYnFMozIq5AkLTX3
sqxR9ujv1eMIiRh4hqU/SPKXDkMb1HswnsYuxoRGJIqYjl2Z2vtaDMT29LnpJWma4HR0tK8a+Xo7
t7fsC9NpZcoutag6Mjh0S7xSoCyTl603hCUpI5R6Lb20+V/bOy/VqI1sSm0k7evU+6321fGl1uzS
HL7FRlVqGBuoKq7d2jB+OYGObg3u+ECqa6um5JIW6s6P+45oV/a65DBKOVzaG6jzSHtvjCzKVZqU
vSlDOk4OytBrCythu8EJo8YbcgvTbTjm2Q6aTrvNtZhII73PAGEqfiQ+2H4Vi1omO18Oo26oR1xt
9nFqpHoHljU72UUUfPD5LhZvc4qPVTpSPWqgGQ6OLapDR7aeh5eg252fyGtDaFGjqAlpExa1OBZJ
O3iuhNTmIo071AChP1YrxKJEOW1LIjn8KrQgRX2qGAM7At70C3N0bYouKpHlm1XWRWPqOapW9tB3
SgCRWOujL0SsdEcjN+selICpXrhhK7sF7Gl/vydDoy71LK7QQU3xHEHa2b/8oa+fLVIpdjNJ+EjA
SrmNgGgBfUatcEoHPYZraMod5IcgxyoJJ/z843v/FUO76+8vMxlEqZhW3XuEXG98kIC6PTM7cBhr
P85/wspEI73u74/oJWBCwrlSTwhdOfiJNrIhdWPgs0MW1HPehevcmq3RPxEkk3d78ui1n2ZtTJfU
0ityZnWpkwVGDRYgL3sP1OpLoJWPLf5WNoiIT09Wl3qgvO/1fjzZJWDgghgHQgknoEWaHfyh8JAm
oewLItsm3iYRtI6NZbO/T4ChmRzcE6laJReOeN8fjNhM/75XFMAgtUgT8TrVFLu4J31lECBgNkrq
/5pgRH8R7uRe6oKsvCfVOXzo7ZItwseelBMhXcCkYBKVRjQUwGcD/2eM2u1ecaUCaEsV6i8Q7fqr
isHbByw46vlRCKPdq52sL+wz9ffrsbrU66YOoWqxMDtmOXMOKkJZEaFTGPW2xVJ47FiIXKNR2k2E
WJJV6fUuJLcwrxCXVkr3jf39rybSLbCsZTTD6YwEJFoWb0VGDM3GCOLqwPtWHn3edTvCOpNdhiJp
74NZ9RpfI9bELatn8Er+E/mj5r0OPCyAakU5uDDX3i+VqrsolWURECVZjq03QNE92lmQHltDibdq
Hl+S+72/mlPdRamsFMI96kaQIKsDZcHxV5yUaTS3ohOKZ8N/g2gRcNJakS9+fnrPQ+U/X6Oquyif
aWcKAANh6yWB+UO3R/ubjPqPac/hpP49PmMDyLNuisZzzFrcYAzXoOqP04fejupSRqwoUi8bS8Ft
EpmEilQ2iXdpJcRdkEfV4/nbs1Jfl0picu7yISEIb7Yq1bcNR4/A4MDfE1XhurcmYZX1hQexIoRT
l4JiqZK8J1scjnUnC21rxPsUrQ7RzNFAPkKobB0yyA/0KY4cv145JcTj6mM7S3UpNfZNV/Vdsk88
EQ2CWITG2It4mA4fu4mLMkUoIOJkCPFe2AxXkaIdWFN/UUL7ZDT5/fmPWJmbS21lrpiRZeUdWnsb
xiqJje5uNKxp08b1pWq7NhQW07+IQS9FIYvtlqW8p49yBKBsxi8mR+yPZgBW8/xP4Y2w9lGLMsBW
rsl8TJbsrmIoglA07jM1AO9TROp4KGMrOQWlGX6GjGjvkUOBPojz4dAUik1mc4I+xan8JNtgbW83
mrWHSv00BDDe/fTg9z+TiW1oHmDyLZVNKrNXmv+7gd2j1ZczxPBahvGvVo43iZ957JQPRW5sTVag
ZgAaUykJ/syDqzgwYXtxCq+6D3ZEblRpblhL/rZ0liJl6YO0ICwUEDbAKOSJAwzBYRsN0xWoEs8O
c9JMnY3SfosHIkMsojti1d3EhXYKfIixsfkSFmy0yJgCtfnFcsvdVNq/slbc5AmCjZIDMgFykGSs
rWIQ3+MrB+ITf8fWF6gq80nzlU12N8lrRygdUL1oRafZ3mwe02kkbU6yWwVntmmq4lqbps9O3x+y
SbvHV0nuwFXqv2a6+kCs1oshy59DcQ9RFexSvVP/i7DzWJKTCRflExEBhSu2QPvu8U6zIWTmh8JT
eJ7+Zp/ljRNx9pJm1A1Vn80sn+byPyf5p9DF8E0swG3zI0iSKICwLuw5dnpEKMR+onCOOtXX1B9/
aiMNsYpAUg3ObnL0rG4n3MMgimgN3vraDxOwk1XxXKgvY0IrUz2WQ/4GF+fQA1RPxJsN7irVDKq0
Y7Rav5SPpzbvWZnw9t3dZBKMa+w24JZa5NZcoAYqD3d+wJ3wpatXPf6rZqIEMMZonVnwz5bHLZAP
7CB3oS6Xc6dHxkjn05y3BAjQbbG7IgtEImaUUEaHd/ArNW5vSIZoQ77Rgz/Z2U81f1d5Atn/MVPA
wBxlxFV6WNkI52akIAjsEgWHDb84hDIfzgjTI3/Yonl81mUdd8kP7aRoSNyrgAV5QNgbV4hORYqz
CvPLF8aV2ExHduOCDPWAvW+SN2d8qc38OeGwJ9Lh57WhmTlHIxiPqNWfPDE8b2p51EFz7WQSEfh4
YTOCbjGGfA/OLZ767mQEf6BcRoszXZ05ewrkf3c3oDuLQyaMWHoWD2PJvpoTOcibDU3WrhRixCGs
nDHqmDtJ1b6HVt6OdJ28YD2jaP3FTgPhV89f6EU4yR9NhDNJoODSHN8sRrD6PAVHWRP/uOBFjX9Q
2fZEOrttoG/WvnQ+BJaOVEy7kKlAq4Wtm18scyVy9UMLM3MW9DBonCegd3t3q8EZvQ2+hQPLra+1
w9ZY0/xQpAiN9Rup7KPZPjfF0wBSD3nsI76+eJwxaw/tZQE/uTAAhQE3HLNTs/KQYVOZ05pb59ew
OFeYTYC4xmM5KOQA7NchEO6qT23rRyyRv6z5ailNM+xmrk9e9zAUGHOKKdIDz0n5OzHqC8/TjsWP
sy/yc66hA0yUwjd31zXWTvNVUw+ApJGeXc/9Y4FszuB4JvrBd/+UQb4zXFZQpj/ZWu0bw96rwuIo
qnjJqjcfgjNgzthgzKErshiwDP+4s3N99y+uLnDUUocm00AlZtlaAB1/b5M0Mnk1RvePp/4tAqIY
cFSP2njLXwavBNxO7bcCvZG7JM+u4acRYo99gn7S7xATB7+maYpMmX9O6U1vbKws/H9lOK3gmye0
EF6ACkm4R2p8kD+7o9t8gVC9AMU/uNUvPGyRZemfcauO3qrOs7QFK/Rw3GVyHtYv1ACHMjsMQ3NJ
l0fsP2+6u4Gpx9p7M+bkezJZJcNi0LjiXPtBhEf3ZgozEpUdOQ6n0wpLj3SmRg1WVmlUeJRmhN7b
JMNq6B+NFSRU+xBIsiLn14LWrilhdTs/bbqGZtnujebfUqJ8W2LLrz/S4stJrchrhjCQ7gGWV5yU
TBLwPODyu3gDSFfT3k9+G2FJDxcXC3n2I+GfevJ3k9cfbSlgpWlc2jO0b74Sqnln3B9ROY67ohx5
JUVoazPmnDh0nBu1jWKk07+tutiLjKcbKQWH+3IzSs4MwZLeXJxgix9tBMdRKQQybt7QBYZwm0dZ
kHyv+RsWzchUXpSl277tlihzSe784Yfu4oltooi9tgOzi5GniaZVsNv6BZT5pzmnp8xuKC82TxO8
KzabmKy7sMeEzIU1JusKHgNPHyCqzhaHsvstxt9VmeOYL6Ku6NnA48klOGtNxWl3SxGuwodCyEoe
ZL6J1jVB9pk5WAZUjPpTBaMaQ8+s5wv8NEDHM8YvM9SwVy4++AmJtaFJHlpoug9tLc0Y+V2rQhO/
DvWMrPox58l8Ff1SAZms25fCvLP6Nf8DpnnzLRox5FyoSYxY4wFmx26bzC8VUPfbmK0W/L4CeIAV
KH0uSNmbeO5FdlaWh5RjvRNjI2dVGMO0q3vu3ilg4NmydssdNRfUhTqyc0CTh20D579c5cHprhLg
zWRmBgpurmYZgaPyToHpfkDDk1cNL+0R3zQrwC6Q0LdsqX+PyjjmnXn1luqkU6O8aOh2W9TTqnpa
mwoILxN3h4kABidMsOwcX5qAtrmWW4jAQXa/9poJmjsVpdL+M1FiucBUVWEjOJkaZYJ0ZuGiR3IS
eA+OTiLfao6b31+a3truEL39ZDTN+93FNbnVTrNLwXyvd6Xrjg2lVl8pVmlU6MU83ExnwzExVw96
mR/pTLS7xaVzkW/5K0w1G3dYfxXFuC/EmF8abJWR2wkZWpsYWElmfSK3zV8MAe8a/JMwUofnIpAV
PGTPwRBZvbsrdG7gyvOlQL9XBnB/a4sDrgym9znLPpUOzFNt1UbUpWNcSbCrDAjydqkCsuf0iZn4
pMrhdZTO1Q28k934xp7p3C8l7w2Vxj9KSF0RXgFexGXxKMV2NNrnLLRyDeSebRqW8fKXWfRxMQzH
xnKe/KZ+6IrgqO6m7NH8nLpaRSuZh8V2W2TJ9RJs6ydF/yJWmfwa/Ck4ZRmsGnTXbO5WrA5au072
+85ycZ/lGC2Gi+zdS70lMOF1fel6swytbv1Ww7LEgEvO2eBUYZYn574u4HilIqSMA005SKPSdf+x
P4iOaRsCzqkWOCteHNbyJ7ifBKQ63yPwc/42yHwiCXTpiH/Pv1OV06zY4dMquB4HmTPkELSEsEay
EftMuZ1lOxcDY7VnYFHUL2Nf+lVkSIfEobcWrq3GbvemN7OJYWc9JkLU75/gBnV7QTi3eodxXaqE
v+3kPz5tCETtAZbzMsAhaKJZuzgSoUuMZAE/ExpKLDYQbO0/fmIXLI80eRd56VZ2vLaTB6e2NOQ+
LyrzKtuSND/Ic5+Opj3cpAWeSvdSvAwDO4yTcAEs8A9EvC+FvfcTObdQ4Lf5tyXu/Z4pX4c1hDQI
VRql3d4Dqf/OapVXRsY8BzrCoBccekQkUHfN3lT7IDOLs+WAXZltNVwKkXj0FZRVANlPU60v7B2X
LXYlQ2exx6c2/XWKOc9wiDnVwVltWexLuWGpsoftykwYZp3FHXTUVVlH799KGZV1pyXnMRzVxJ/F
qKOKudoV1ZLd8rFUR5mN48ts9HyO/uy13tmhqk5EE7AYEcJLLjqOy1JadwqdHbaB14dYxTAk4DlK
mpMDbL05j7YohhPqBceP7DXrEo5q4H8Y5patPvh5Xw87mss/fmk2r3hMSjcO1iFX+1YkHQMgtgH+
f0vpq8ew52qoYXjusrjOXf+R3BI2jSKCIdCo7O7KsqoMNffTEDZriuFpYn7EgvVO+s6IZ4dcsW7F
Qw/J93kaHOv3MHYs+a8GI/+9ZVYvrmtv3bm6uwVDD0UTTEoaG09eYiEK4Hk+BORWFzf14QU7kKfO
k+9sBMXWGFwyxrFgw+r8nSaffGyAwu/Sal1eWr4I3KGOszwDWB0NlE1Jg3zBQ/Y8IsEcPNPc4eTu
j+DzCX+A+j84vd/doDaUcb0s06vSVoZ4YjOf55SEI0IZ6+6rRunDmt5p7LmvLpUnQLiYXWnsUXd5
P3Nu5S91bfsPKs2qP4tRVTvEWyRPpfBqeMFcqvbkaGSGbYbtx3FpztQQ1/c+Q5aHKkldTn21PiSu
oy9bZg9YA3S71yaKZLIJx1q4BqBhEfv7bkcvN8CddZ1zkPtlDXQkP8lcwkQEUix3ENimc5N19etY
TMkVkXq6x9JRXnqVzm9p1ifYVglTXbMgXTZAK/5HfIPRoOr/rCUOwWQenhb8uYT1NLdcYxwvyJ3O
OAA4KIbnlBQk9HDIRCVAbWSPmHfMVv1nre2tcLfsO3fn35ufkFOagRlnOnkRYuxIP7tfIGrSaMyQ
gc3e8I6zsYlkUfYPHU/wfkDRyVcEd7LdHHOHO2fjhNafufE/Bcf6w4A1dOyT0WV81SM+Ma1Tgy34
MIIFPQr8prHsBAzFerslMOQvSTImUSfN9Nb4KovybrOBB6ifLuFUAoD5KbQH1GnOG1YGggmQipr3
aJqqx0JZ6irvAmCdtNtuCkQQ9/Sa48pYl3hKIXZamkh8aNdXPNT6X+BX8t0AFhYvqyMfeAnXWBm9
jIo6T6MBv+vr0kp1CmryxGYbZLSlvtw3ve3t8BckLwkLoBfnbm/FN4B5pcTl6zXeZzNqk0JcjR4Q
zdSvJBUG6hKx7W2Yy3tRQwarSQUL5ucjNKBOLIm0R4csVLiGDE3lbvC22aP2W6N+m7IsuQ35CtY/
NTBk4msKg8qdzszjFCHdzjIcqiC5LiC1z6Lt5xfVGEwbppIsWt/9VX2KcBtc28/aMpPDmtPnUNol
PaC8f21YDjhVotoOgNFn+tO9wWHPUrwH/PdmDB5U79mcoCpMSGikfqsQ00R5nr3kldrioajUrsUS
TvdYjd8O3p+vcjF9NiW7x/x+fowN4F22IJBfZz7ov7L92gzm5QSA4rjLuhRwqfYOZVEHTETyIZOG
2Q/23OY3U7OIAebY3aWkSI+mDrIr2jv7aqdjGtPLkqHLnw5BfGMQzNo79NuqjDhHSBIB5P0shVNF
XT1hraoDbnV4SGEnZtTTyDludVr9V1bm22iPz12qvH1fyzdzUja1pfkZpIF3rMF4M5RVV7u6NrrX
hc5VaBp4wB0LUabDgs6ut/wpbsbyedDcnvgkqoM7+cah75uXwjeqyK6ogXR58K8qt3q3ttVZD6M8
zZmZ4Kydft8RrLHjJLyxDPKHRab/mB2qvc1ycDgkNlwf0XxYqHl3fb9ZdERM6zhP6Y/CKRTZTaYf
18EyX6a8wRuXGzyNljwppl93FauwO1P7KcvIWb4zG/dj8MrxluHXONaDBQZi6Zyjb7UtYf78oekV
hGLJiTCZ6QrzabtYWf6wqEByeXnjcRoD7tzECB7KVKcRx9rJ8VrjooK5jFthHRkk+cFxriJZTdWV
WR2awLgrjuwWi73TWPJQw5S9aON+X0triZtNORgihkfCrxNvy3XJ7xJwg2NOC/lP9YZ+4pd/Aud7
q62+Ko5T1xBr5Rhsd35fV4+okEWxa4tlS9H/Lc8T23ARCVf7bLvb/I8cQvBcND0aYSsdp98p+5Hr
fYy0PwFUHnfd2ibbbvEkbKbKr57Nxmc+BXb+T98JP1J26bxsqoJFvKSUIces3ZF+zuE61fMp0E0Q
21VGIMwWXigyABhJZ2VPC6sll5TX4bUzt/WdzLAeCSnGfo7rwbb+eai79kQCfdiWqnjKmp8Ciu2x
msgWi0Fth2U1KdlVlhMBKf9aRFHGVmaSMuP16C5VXcqM6N0MPhauhDeD2O3d6Wt8KtbMIGNqYP7p
yvl5FUu5F3mWopBTXf/fwHhfDOyWSZh1aQo3nJHHX2bdk1QFteDfN6s8/4UWAdxS3wp+iN1ziWS2
GSYTg2zaKaoTcA/mCXRivWRtVb1jVfFfBmxNe2sR3kn3BmcqOrdLlnlubGN5ZW5XrSatTN/QHwRd
ATthWkKQp+i2fkNpZE4DibpfUL/1qNpYU8IC40LkXxc5DTrVk8aFW+3om7NOM73raXQ5NNzmaG2J
HZmLY97At3rPSLBWYxegPjpAlhqO1t0jmFl85vckbDyIbU3Prb+InV/nPIUeJ8ilNSz/fXMaeq7K
VIkArD10X7bZOP+8zfXGCI11gPHsXvUyirTYJV1gXg3q7O8VdOjbpJrkdy56r96Pc1U1B7NSlPK6
bOGyclpZfUAU79qolQwMx7zGWYEfyR+9yK/B/e1Y4mR5ekMf1z2zcKP0rSkb48IQxYym9O6UDVVG
BZGtE1Y72snIDwxisvs7o7Grbl6RWMtBmHy6EZrL5GHq/PJsdZP65+WkF6FMm/xSTU76V03TgAWr
aH7hokbv0LqQO4DCJ9PNnNV05nqxSH+bO0zTRvkYKfBl8SQAMlEUWD1rV9ARrcPeB81/dOAa+48s
VKcfKzLr00AJ9u+QldZ7ujnuv2Wy/di4Y9STNG32adbNT3ya3WuZC663MrDJJooqj6dlxd0EMrML
u2pLDqnh23EmSxbhS897YFxWvHmGU35omhO7gQnDqzAs+7Ma6uTL81z7ZwJcX8d5YZdtZG9yG8Oq
V97VMxpKsokr5V9hdf6hN/3iqd7sIXIh4OwUkmhaEtufOTBZRGRg9rolvopdd9Y7XAic5SDTg2M6
9OVfhCTlLzeQkt8gnbdxnwLiXSgSG6l+GnIcIVHuDwbGOp5Zlo5yAs5pQVwKVjvujFrt4YGK6xJ0
886csNEN1fSfojrBhQF3M5zmO9iT8R+Dazt9kbC7w8ndToiWcDK4VRcFy6Ip8eWfDVrIYkw+Z8h7
DRiuIxK99CXz/HFX+0tckXrvjFHgDSzx7fBdxswWTQhtmT6Qps8PmOQVmu5TPRYXo/XacGpw4m2F
3s9ot+p4mrlbGpKQuGq4mPHbT5d8M5G6Ft17jcBLjsbRKoM7wN1/9rvuhfapxZpj6exGB/XAugQU
RQm3MtV9D3NePN/XrRuxXEkZdgPSCYK49p8zrb+EY702K78UxrC9bpzYlcU1mZ0rlteDLsH3+Kt3
NnPy30L94EY6SqSkuFWpZfEJb2RQc9o6oV9X42Wq8icK3kfh5+V1DYq7brQgdBWVR7mb125NOjoT
9eTcSuO7my5TY3zgPIgpzNDLLNL7yrQ6BEn77efJLu2dqxopLy6WF1wGszrbXXCgQXAYWY72pvXA
kSQPaMveqRLu7VKRdVZcw/ajAcQcBwvBOQ0Wj7d4O6xrxrxdXt36cbikhqBRQQl1+nJRf3T/RxPT
sv8HSfK/9Mrl/9crl8twN5Z7uD3SrkAtbDvjZwpIbOfPOnl3ZVWgZNGE68gyx5cuk5jJVar03yZv
tlcNw/0Y+MSAd7ApUtYq6e1DgboNeWObYTx0iZ6v5ZwZIh6L1dd7hKLlrbQD09nLeWDMEcnHokNy
/P4CqWAwQp7F8b8E940XwU9vqYPTknxy+9r8aX1tnaYkz9qIQhcZUdY7NNbabVq+m6URr6Kpiw+I
pZ4EPociI3T7bT459bjsGB3PWWW33ZekcsxnzkxeYKOTUd4W2X8K78VusJaZIVM/NR5Hxv0YtcaL
MsRjb3ffixiqgrDINEy2ZywuH9c037p2WJ2w3kZQT5ac3ttWJzfDz+23XrrbdR2VfmwLc7q74Ryq
vmqzDZzknZ4ure91RNM6u/FLjE9pSx017jpTnLri/kcbRni+Opz395erWv5bXXrk4VJ0rR+WCOSP
eQmri8g0SW4WqpCfbZ2YDjezYbyB/R8eF6uxP3vfSY9pR6JOOBJouhTMC/41qty61EyYfAU6bT/9
tW6e7cG2kaC2COVHvbhXF1sC0pbe+haTIJ10bOeQVKl8cIrO1rwDdn9NbJ+2FTug/0HqpV5cyrOT
NinO7dagO8W2wFO2DsP74GKXN1fngxg1xT/nIuhI/aL42wpoAcoO1hcxzPbVx3sN0Tv155OFH2i3
MHP+3dD1bsJMt8nbvKJLjwRulNegrORT0Kmy4ygaNB/wXNRn3c+UxdPALvlTJtKQdCn6W7muzQm0
s/2YuDYJZAFAf5e5Vu7CNrOMPGaYvtrwI7XlHmOSc07E6u8Sx16qo5xNcgDESTTFs/wTn3DAaSzY
qQ0dYtZ7eh70H8yRDr+ztU/yc6VaW1I+H2nJ+nezSEjG72MIR0Kc0V0FOTQPgcyOeeq4V9vW+NzG
0UzevZlKxz6xVHK7a5aeKzvnovfcFR26sQ79GAtnobqKR8jOaEwKLqWmrPR5sCxvCfFTDzdWIiXb
/6IyQ8ZZVxnzPMkP2cuNX5pNDTfEZ9QeU4V1kzWkJbmoPlG//MJzT1s3J3R7l1JHuiBuAjMbBNdU
Dckr7hzvvlmdXvASTRecL8VJ5DWyitkZBicyKi3H45glmJxh6pYPvgfMPU/G9rc7bfQBoJYbe4Xg
7v6N2Os/QSbwwXJvu/MxqlL1WHScDY34R+nChKK22IUdFV1lv9MM739XDF2lsWWk7bNk7eWva9nJ
hcdO5bF334opBse/IaCjmr21JQVFwnLmS+Vflsyd361SVPHTatsOmhDu6FJhNKKp6OVjxXbA22Cp
7cNRFJ990O9fqH78L2jl/YdAEZyRDde0EuuFK4ySXV5nYalJ1slJhBsj0qNRuylL7EbqXAE9qDr7
gyC926Op7/ZDlVpzXBaWyaaGFtunmLPxZww20cbuVHRl2I96/s/IMdWSKmzcyar5YicCwWO9codU
mzP9afxu/XR5RT6VmRgIBtvxZmRO8AlWevmR1Ov3ehpNLyJgtR58KX2ar+vGAsnYpj9jKgZIeHQD
vvsFsmI4DIWz85ckeK/9sj9qZd41JkN5McpGfm6Tqh7nxnNfVTkhcfVpCL/KKXBxKTVi+K6xH+7v
ATdbcLV555PSzZVL7t+f9BRlfNAkCIpTN1CXxiys8gTZtjVjIdJJhr65LpegYiGC/t7Wh2vZohuF
VV4cmkK2727Vr+AOUo7RQpfv+aJ8HeP6UB+J3GjDtElSH2dj3S7mbGddJESwuVHb3aubZYYlmKR7
7I0QWW2/7DNHMogwd5Vph9QaejxQ6KhzBuqr5rNP0ik9lgDpoAyWnfeug0Uct8xvfqQbDDuXz4qK
yDBTSvHXpn/yCqSTAvPC3yDxqT3JmrOgLbP5V98Ewd9ss1YVGlayvGeQJW89ytV/G+3NF6HG+haU
FHmpv48aUoXM9UPSVuoqZo+Mh+L57MeWRNcVazeYaMUtFBETu+XX53Maa4xIC9/qwFfZhORV3k14
07ZXTZac2ZGv//gj3QDLrE2WJYZ0ZRt34EaOE+q3h1rwW4aVpWnIJ6PeydoYXitPI1PnY6JY4wXL
hvu7sZ8KDC977gjnsaZITZrdswBbIFXAxTOtLXwXt3pmf9z8DQvPObL10cTbVkha8Xp7kLJzzthq
rKeaJa+oR618Kqq1puCZqatn5eZpa6g2eHUB5YA5xsviGOIxr6fiQU8UK7IBzxyuna6KqAYZX2XH
jKw1r1JhoPCngyVYU42YikYLXCGaulJjHEhzpKASPjZVDKep3ikPe/XmCBlh19Nx4rneuQwEt4pX
te+BtwzrvmesAtS/v+KbYAmjeUwyh0fc0wk+q85Ey96S/yQx8zCciJ6m3WVZ3JQhHYHtW6h7Rupm
C7MSG6ULxDkBDbklSPLHVrHXUW706tq0JUturdb+qmVbPzQJTsGQaIXBFiYjnKihVEKtEifvS4V2
45EvS/22h5ShC68c+gd7MpVE8lUHJ/wb8qtyA85wnKr9g2wQaIVjgoYkKhPtvaghSHfmZm3PPaWF
k2O3igBJuJ2OJtNJ3lO51m8zW/+MnrpSMYOV1++6teqdtRqa163tX6ZuVk+5Iefz6pX0YvFx4k2F
hPWh1yqIjLQ3LktlrrupTfzffcDxHwJxtw4db+AeUyI9YMnnJ0qpqL/DDdKJw39gtdL90gGb4ga4
ixWxMLZE/Iyj+AMDVe68H1GeHlynDD7HYnZedSP710DUSegLU3zVrVvszV60B2/pi50s6KrL0f2e
V0EVNKMYFAMcdqiiQnN78VDqPaSr00X9mCJmRmhshz22Wno0pTM2cU4TNuTnB4+baxlP2hNdeqDu
4y4M9UBERmbNN0O9ahCPPDtVFeeNPW7Xxi+md+XhZH3DR8wko5OYm0/trMp/NX5qfyed8N4M5thE
mJlD6oTcrg4GZRdkDDcyD3MMUNTySUDG5aREzdjXFCwVrMp50L8b3zHaV3/x1SEbdfW3ootJbaVJ
sDBzm7KYXjHmdF8StzjGp3UyXsfURJrG+GbjvBstAsTj5JiBHa4ri8cUEsZd7w7jTlqJ83q3wcVV
No2U4IPZvBUyqPeTpHUf0voDXLttPZHRsjJsha0++5wIl/eJmAzGQwxyN2ZDsU0W+a6X3bIbfGEf
TXTPdqg82/1v9FNGevitjqqiV0djzD3ly7Bgywys37mSPgL2unppVjW/a07gg9/34mbbdzfuaDrF
V2mr+pEOZ/eR6Hb7RI6BFzK1irPra3Uqm4LKeV5b93E7i2Ud7pazs3TT766zy+c09z86Zpc+OSKr
E9VNg+07LqXGbervcWm2h7qb1z3XdvLWDal5NgfVXObew7+1MX7lK7kxWNPL4JiMkzg5WqTvTCQE
7xYXHefFavOB6nKfLSM726tL7ZBSfXpK+YB2uLkpKngg/xV192p9Th3F3FdRNduLKzlqGdbKNptp
g8X/WUdOhHxJm595zJm2WdbRbXb2aFHd9dz5MpplsSs6QTfXrzTjcU1icVpkUg9YYNqEZEMrd9cM
QfuM4VvKezegO2uzzo6GadJlSLgQY7Ihpc6bIcR5dbLxoeu25shsIqNYZBS4qbRkuB2t2vI2BTJ/
pGuaXCq23NOwSC350iwzL4E7tTHcs+19y9ziy8gW861sreBAD3ioI5ch5pcBc9k5MUf72hi6O4+G
NdH+9IZobnvnLA0qqJzWCaNoXA2nYNbDMz0DZBvllv9Le80dl81GNCjqW5NhM+2asP+wLCtFeHrF
1c1yXONA8XXZlXf5YMjpMFzbasDgma1B++AuZblXibMBNBs1fPsB1kk2yPZR0//B3eX13gVb08xI
Y9MaN9Rj2Ys32M7FxhB+xW9NM7LMxCMVrjIOOEMbLaeTRKHyqlxV07jFRbiEEHdnnKeTechx0TLw
RqZzqvys/clmx2Kcc83/GVVbfHJjt2nEwwMlje7zUcykILNI5Vnm6fIxjFBe50Bkl7ya85dlxJVN
y7DIWatgPKOITCq/PqVMw6dHbrUxjZ3616wMeTTYVCNWZiQg3HpvaanQ1a1JbXYyLPq7Ivi2F8O7
pT4uQqSX/bFOlrtBaO4arIi9uR70lKi3RdvdfnS1/aE9ozyQ/q879uC2IyWk7jdLYBWxbNbCI+IB
pYk8VHrin+/8Ry7X6Uq/PPjTpYZ9DJhMMs602RdNySzP/mV+NjGgUzjp2S+X4ppD7j/JZVR/A18Z
f4I0X3f0tJrIwYA0nYmvajDA1Iduc1sIZkJ0cPTtVkD8IvWQImveOwI7bham1hgsa9mGMRg8sfst
j7m/1NHhafnmpLf+LUZr/8tzcuxtKpyIclHqA89vEhzj6/pGZ79+TJqMddhE03aNwDhZUT0Y/o6q
QnHip+qbQIJ45mGQzM9JjVmWKWIp6FHyTA2nBU4svRjG5SRadcZ8KQXPtKqC5b2zjOKpo+AUq8Lr
bnTJgdfSb9uzMWWdRzLLi596vIu9E3z7YhmQgXuVCkKvyxjJHHMqLWHfW3UZN1z0KQm0xbibsucH
PYss3UvRNtep2MDRVGnFO6Qt1Ov1ku0you2XrNiGfetV6VPS19ulJG686VHO1w4P3ml2AvWFoXiN
msJmccgWeeRCbz3oLLOi0nCTXZCxMsxkwUrjst0OAtXWwaaOTHl3Xnk0a0Q5J13QVWUnMi0Y6DRF
z6SEH5R0SQwkgyZK1NPUpczRejM5KACTc5rn+AgttbxUAYNhuOumXZpQc7frWR69Qi231Z8dky5J
oQ51NwWXsc8yyvmez19cdHbBW0TG6yXJYW0S98kYFTJWYTN1Q5JXPtSg4Z7TIbHOnWGD7ykWde8Q
i0fXzfU/lwZodcNmLx6D1Rvgx9ja+yjGavjlWJb4M+u8388qqC+c3sx5o2RusVCibi73IJk3FWmO
1L/ViryVqdQuv6ABdQ+dVpgOHW7Nxe7Fr9K7601SBvb9J4npVu9dlkx/prWfHqz/R9559caNpHv/
qyz2nn4ZqhiAs3vROSi5lSzfEBpZw8xiTp/+/OiZPbB7JOvsXh3gBRYL2CO3utlk1VP/2Eb5Hrye
JyiljtZe0ATknvSEmZWOVC/fEas/raI4606cPtCByCQY1onwpg1nyh519eQcMHlra5/+l4Nwsv6p
mLTgM9NOs5liT1s1fSoup6YKv1CsJcJlZXjVOvJlwh4b0iImffJe6jx6rZLGHJfCkuJKeJSFLtuu
EhQLBupRWF2+sxpIv4CeRiRtmDdoXZUmdNBU3Bi9nY/rqKrMq9zo2TQdU7voQqfc2rbe7humrh6Y
xmuuSR+arnEtGCuC94f7CPuTtxzdzLuAqJr7SA1BH6NyEVkUmoOvTSXXSpuCdh1hQvYWDVV8ECAD
4hloLYVmftCbDi8stPWyd6YcxZylHlkD9eseBG1ft7l7I5kgnmKDPoUKSfFn1+uMtYh957apIq1f
GaVrLRkN7HtPxYCsQWYnR1UmPXbriNzBRskclLGyUCsU+jqZJvmZHUae6vi7HCQNxkcBk9CuJo5z
SwSKcYw4OTA2bQKc3VuZtUu0IT+mlZ59jtrIQrKFTixGx3VMh9xYShbJmURhEZlS44SMJD3BSkXf
gpzqXUqXpxfKKDkTy2GSt+DgPtLpblzTJWwswnKcXpgmZ57A69dwEGItgFtXka75K8dW7irr6mJL
6ZA4dCEUKsytuewh19d5iWxWr2qKTalDn64SvA4PGutguBxbFW8ja+g2WlW119gPhxu6BqZ1FQ+q
X7hlwdyVgAfbYeeuNR2KjLfSRlu6dslaTLL0qtLsgEXeTU4DceCEftkifmjcAbw8bIDrYcgpq/Tt
kZnMje6iLOuvyGiswaY65KO54PwMhQwUlAfTOhySzN3FCnAOF0Ka3HmB1r6YmJIufCSjIT3X3LGX
wPU+U2fWO8umsIAK+0S016XP1L3M2Dd4fp1o0xig+P1Qhywutp4dndhr3aNmEdm9KpQw4MQFi1lX
uemN1cLgNtKw78MkQBCK4btdVMhp8OM1/cbyc22X6U2/q3sNDVsLnncRA3tqy155w0Of6FBkqSIt
w6gceQXG698yEhmn1GxSoilrZiBCVox1QKkx3QpJjSSysKPkK0BjyP1axdBtvR17W91kn15B+qcG
0E9fLgtZjVvAv047krfuOWvakZ3fhpktQygW7M22sj7jdBm960bT9JXRYSu8szpb8zahEeko0izT
oiWbXmEwPsMy7eC2w8jyHNEov+UEzaHbHAT+L2p93QZwr04fDc0WwwLWXQX3JJrbxapLNAmam/jd
JTpqEEKhzYnLPJqQihTzRCYDtEfi0AAPcCy6dD6lS4mJxkREoVWSelOntuVap4O3u7B1f8x2QcXm
yRHGMx0/2Av6lVMN5T7xnrrUwIZ6DO7rJCndGJuAEVyWEvHRybAide+X4Borpwo9+LwRudIyVDEY
o9eG5bcsrmnAzsNqrLhAwAqHcoDRWVijNrZrpBYWP171Ia6Q0J6bgcOMrgbLm/poYZI+cw/uF/XL
0mEi39r6kPcHOBKEI0HfZ9pXlRXhrjLR8rMVd98QxgvnKY8hrBehV2jo8rNIxlvLrkJCxYyumPZd
1xu3EZOYvqFfIekxRKh0AtOo2I+rsBWraKrM6ymo7XAB5BrlIGGdeRpkYj+bkskAkm+MroVt8MVP
o0fpRJ5jVIniTVVz09YwcA/IN5KVBci5cvp2PJi+z9kGomrjktRvLRGcgJkPopbgAPQ/pwuRmmqX
Cc1fO8xiGALslAMianZo/ilJNnU1BScY6xhfDTfaAblcsB0gu2+rYkw3rSGnAC3o0FyVTljbO8CU
AJ06wtp1JrryqXbG5hWgtd6YtS/o2gBa7AIYHwJskgiQyEzQZZrxuLADhK6FJqdV1QYpkmYbyOwq
jYbh91LM3Gob9DoPaR5dTYopKNIn0jFqMwi3rG5UA1JutO3iSXwN+xgHEwTl1zxMCJS1CBq6jP2i
/Ur6Q3Jt8XieQjeuAf7c8nVK0EmoNpo2KFqiDVEq2hOLYBEuKRrp10jTk0NYuT3HMWiZryLGlT71
TfFqTgG8gRFBoCN/IOyKUcmOzQtRauOrBcIjl1Y1FPfoMMNNVw7YIRAsnyoBgOsEuXsAvele2A16
8FGrYl3hS0oOnWaXz52XhMfEbtDZ9JmtzIUIjf4LbaEiZCckE38Ot0FzUY3AeC2249eCM+BkyoUU
iNyrRUgXEziTURyBFbwDGpk22+RZpd82ecti5btFt5J+VAeAFSECgckv1oh4HLBhezrVFMNejIS2
vUjfCXiTGZWqfac17qKMzPqQN4OFYagqgGJ8yLNca48hJ9DfTcauNRDvvBWOQOJN4LrtkuJx9aJR
Xv1sxyo8FJrKnynWTV4IP6x3ZTeQqeH7trZq09mF9N14+P9+6qms//lf/PlFFWOFELM5++M/71TG
//5r/jf/8zM//4t/bl/V1XP2Wp//0E//htf98/eunpvnn/4ws6DN+Ll9rcbTaw1b+f31g1c1/+T/
9j/+7fX7q9yNxes//v6i2ryZXy2IVE4r8ff/tP/2j78bc//I+73GV6/Fc/qXn/+j1Nh1P4GZWY5j
YWm3JCrjf5Uau/onnTZj3TZt09Qd+r///rc/S40t/ZOwLMv1bH7As83Z+PxnqbFpf7KEa+mutNlF
TGH+W53GzvdEgXMu2vGM71kJP6QaxVo2BtD/1c5JZfW55na75tib7Xt89yhKWCvZQZsO5XTvdMbD
0OL0WJkoiDh25BbYns5j6VeZv4vCEXKd/WsDQVteZFmEF0GOyW+91VLymjg44TiWdK9pCIyiN3j4
FGmTq76cyLvQHeclR7SzK/24vgpVB/uTNeajEJm6FIYFntf2w6WLsPd2Son2CyZDf00YA1ak0VfV
otITYtJUlHz2EPccKkQKV3GvZkysKIFfs0qmNx6l0i+5ZIuKMzLXJznET2acVHIN9mjDEWZMKmS/
6Is8sjGBuBQDH2RuiUOO2v9gAw8dcyyIj31opPelqXBTNr2HKkEw2DgrPgDbSpk63cmcBpGCcofa
k5lValjUKf1KCN2maDfJFoEas4hx1fLPTu6EtHaRmTK4bzMnxQGpKrqIRWhNXzvVNMcsAztZpGkW
ffGdBBhQFzaqhhLlV4Sy5tEaTGwGbNTjRSyy9huHUv0C3H1SS2QMJnqzYATFMbUb9MsGsPbkPjKK
lV9HGI/Z2xALlllDTyleNwY2woLAOaSowhk2nTGaT8IZMce2qm5Wbqv0r4EH+bQwFQd2XCbFqUNJ
ddOlOufwsRkSEyASLnBtZ6njwJ835Ek4JVEIeDINVm9ZZcZz6ZodptDAI2dJdLNE3OzTR7I621PS
5NVnX1LAvJgMWQPNJFazrqC9VnSzMzEgkyNGu+qqi0JowA3awA42Y560BzsqmZV+/nhwPBVsU0P0
ap1adNxvQiTrxTKIQhxJWtWlDRknuN8Sz/O+ZA5cXtSUzmtJKG0C/zKqcmlA+AQrX9gzmu3ODHQ3
DfrvioAbh6Qkz976hmVdxzNVPLg5Y9eYyilZovj1t04LMWQnyNaXY9E7v5XMv18i/tVljAPzt6T3
VbDwIpldOowmTMIYZ4DlMhEdLVEhCXd8lF1LxoDx2ASRti7I4MBO0spULDEwFeCllrOviqoqlumI
PTOjMe44APTg/c3jdCI+xiJCKUzGfpNaZfeYBKGmNuVMdyClC8D6JtsOvkWWUWI1MfW10Yyh2pA9
V8KAV6bQyQvQxSNEkzOCLUgcI0kQC4FgwcKX5lVtUmyQILtrNEjtk8s3scs10U1goAO+URGTVBOW
uFx63CPGZxJY4Oijobyueinv0lhFKw81RnRsqsy7GnxB52ciqh4QfcAltnHcwPDJ5Oqb353KhPtn
aHNwcHioHdKeU8VWaz3S8Yt+UrBDAMMEJ2o5P6lTJPqNDL8u34ghMjaqcYY7rwvtb5xVTblnpIIx
iXLbe0wjt6wPSeXG7TLqpPfZnuIKgoSlOV4WEB4g9B2s8jJKlQdGpbyR0aBjmnVtlV1bktpzjmtI
rmFDor7hwAjlXNJMoyOVsKznKE/6+zxpqycFtYFxWGKLsh13xEhl2iepivg2y1rZQ3rjyC+CEqFu
mHSbqdMAoOpssA84/5FUO6E5L2eS87teigQnsKYijJmam6ynaopC0CLHCBYu3Noe/Q9vSVY9EVql
VNWdYebqFeS4+tJYrvs5sALrGOeB+yLSLHtAxZa/WDjcUH+BtU7LwNIyG6kBSuMSYkCtcLqYwyYq
u8lYdFk3XNjS0fItiEnLscWftdIwcYBbrUvODLdu14OZBtP0YmRdp2Hmc8QjzcAGSjCiuRdsi841
O4fOScVKvlTIfnZ4OAMsqGGHXl8CNj6XtixoFgWADvcI0YbngMl5Pt8WBqJh00D7YaRRgzzekVW+
dCWiCT+ZfRGxcrsaE2WHDkFNdXds466Gpg3o3t1kIGI44ZEOhauJYBiO0alPO7wqCxDeIY5PkZtS
d9rMSbH+4GkXkpMivHWO7A9BdumwMjiFn64D7DUEp0kSCYrEtrSt1aL9RROaYZgZrTZvK5q0RTdg
cRUspIo40y+trNVXCdu87hyjXk1ZVeGG1ZLHMm0R23Enr5smdH7T86l+DgbPesK8oLZ2aAFNkCCB
1l2qxn1OPa+7NYwKj1KIPBnezKmR21Xe6An8zpONwIR08KdcKHrgm5a1os9qrVjA/vm/xWMuzCsO
esCJk14N34AneYKajMqRRWdOr0ZBOhxS8mzYZBhjNwlo5++jremXjOnqrrQGa63r0Uhsc6YTokAM
AAoD353hVmO8rPxcPctaTN2itqPqdmpYZVYekWuriUuykp5j4avTOkj3obDtF0A0B/bSFsYNRM0s
yuLY2mzSqVUnAqidx8Br0TDrjMTIUjgZBvZ4P8Vl8VuZT4CIs+B3G3vEBBPBmPQgzbpHIATcQLFI
OrfkJ6owN8HGfHddOsawJqthOmTcBs5CSwYqwwq73HaBCK+1YbRvQ8mJ3i5HHde5MrKF79nZc+yU
/t7pp+FYNQjmlRVg8m0m43YwYxz+fHTc+G10IVCiXWZNqF2bPcdZIJI2JmBBK76NoopWuCqMVW5X
Zr9oqji4lHZkHvo0SK4cJ9JPTkzFyLJH1rb3p5x22k4VfsTxhiPAYpyscq3KCX+NVmVfAho79kZk
FdvaLcx9w1FmJ4lhOUSObeP4T3mQK93Xh7XmqOES0XJhLn2zQpkRsK8NxCLl7UsoRhhwp2uXOgaT
awGnci+QKLuMUUb1e29ORA50uWsss6ietlYtsdFIN9C+6obmPLYx4tmhFETP5mYVL6fEs/ZZ6XVH
Nhh7J3VNTKs6GKCwIaiGSxnmUQ6nIowL2LhmE2p6jQQ0QBPfutHXMWy0V1r6MKxZ+qBtQ1yChNgR
+wRQGlmr0aaVRCbxdCWLEG+tQPS1gN81saYbw2dltOla5JW6UqjJrqsAjEjVZLxh0gdNNMdh7Yhi
2qStkVwSDqZmJK++4JroFzgn3T1cULgSsGgZ8iinX1khofFGKsYNp8xi0yrocGdsvQs3BbsnTaGn
pAroZFkUNXJDQ3K/oSzNgUcys5PlqYNZeKIvybmyO7/dC0a4JXeDd1LulGNraFt5Q4fMhF4omUsd
Gi9EUY/S+ro3lDiSf1g9eZ5fjYekht/eRfi38DMrlX+OQczzR7zL4QOMQ1lvFEEFvweQM1sDGnCn
q3HsVqFRJP62awwaPCfDC3HOiqp7MCVorO/5pM+A5CEtnVAxIcI2B3nTOwXKH6tI2FRMu4zCXZo1
BUsfYz76H0DGfC2mItv1wswuugaZUaIgyBaaq+k7BCb1cUwb9w40MzlFIfmGZWq0S4bkYF/iC7n0
FKjawmhKiyCSwu0eCr/s9gOq+k0QybkCrInCzyTklSU6p0YQLWJrzvwu0hu/D60blEosjPSP+8GF
AO8Bgo0GSAK3x/lJWC+WYnx1bGEk9CPfQAxEJoHbIOUJa6ddtQjGTrFeIrNF7V/u2JnIC4+wQ1j4
i5vfoH2z6JukK9pc8+XWSDS8oBkW3CYeETDm2MHKRL18aItaPrKrA29raFzwjLVskH6NhVTX6osW
nctzjXbv0FWjtWxzoxSMX1X9qqpMXEw4ATcwLxm6VFvckxCSnOiEQYwLK463NvBS8YVMgX4fAulf
ls5sDQpc7brnDj3i4bNwoXfBhjyNAFYyLp0n0EhKVBViEhCnaPJ3Amm+foMDvNZPZUUGihcrbkOn
6bY+rqcD1R+VCZZBF10X+8hwaTAj6i1RwW2CZcenOjG37yaw0/twNtbhGqFVqWSwRTlHV8ui0/ji
u6qWSy0aNMUcnNT3iH5wTtVDkX7xpCVOIwlDj5U/USSeZ4BPQd2sSyFrnnLA4lVm2eNjleXZBfwZ
/l3cD7AGTpmtstTSlx2PxsVYT364aYWwnvTQ9R6nJPe3hlXPW3KV2KdAmeS+4u8fC4rvsmg7SixX
dDKUiY3Mx4/vfCTGmH/jOwObz55RItpLafj7OmsA3TRnaFcOWnHSZWLwMhL7r3MfnsSD7ViNJIJ+
rs2+vhtx7pAP2mRsdCPVjBYG+S9DMal9ZnF/LGOjc6+gWJGC4VgjxaggVKpbJm3dXkai6KF98FKi
EQiKnSoJHsccLmj0mle2BcOFuGSZ95mY0WPf1a0wGenHyEGIZuFYjsGPLywOYMd8HOLLpGgnCEXJ
xKc71W1ArsTvCL7HvVOV/W++ZjC/IWW51jgYPUvV5bhRpExXVmUgW42MwrnrVOr1KyqtWVZStohn
QrBJBrfE5K9VVrOH6ihp9aWF+wKvJPKQx9Gt4E1DTpaXY9V1zzIxzM9xagxEBRuUNtl53H/BkeTg
oWanIIchqa5DX/nZddERtk37b6eRPZMO4xaRklyYmhdeOWQOrtx4yA+eGWSbJJrqXRd506pXznSD
uKe+EAPCZr1i5bIoFf4zye7/Z/hqjrZ7H766ea6eX17Tv+3r9Dn/Vv8EZM3/8g8gC3b2k6fbuHN1
wzZgLf4HyDIM4xMzvXQdR3ckoZXEzP4JZBnOJ87RDkiWayGaMT2CLv8Esgz5yfakDoEiPBQlkmzk
fwF4N38AVH9gigB6f/75b3mb3agob2oQubfyB2cci9/9Y4Slxo6uoEjqg6ziK2IPYK7Fi81k1sdg
7pHW3cjM2ZucWbH/YDyPQ6TjwY0iCwLK/6Ou0O8FhW/BaWfhboQUmKp3xvoQFzoaHMzlpI+xmXtZ
fiSRgImBExxw2VqzxubClSjUSlGj1Z7ab2VsPqQiuvLbuFkanfEs5rpIQyMuxak54EaZk20QKtz1
rRiWcTg+pM2olsMUJ9ia45PpBOpkCHpIfJq50zZ6Ii7vwRqi/ZTFV6RS7MM0E1BOVb/L0zrYZZUm
15OrmjXTc0BnyfQqXX8P+rGKp+CmHGtSpdSaXPq7MmuvnCxxMH+EwyJ3B430BP2p1IDTbErSrOJi
8JNmbaLWyFP9diTccKE6/m/syQn74bZ840t+szJh/pLP8uyQhBHTWA7dwYuhqzp8JOSloY6LzJPv
Ym/wOBgVnrWyIaha9HSRX1yMBTLB3NmrWTshBnI+6FrvnP7ZLDq5LGW7LwxU6G3FRCaXfY/zFvs8
uo+8BwUNimSViNBeFPWFx2F2jSSTCs+pa/nrIV1OJX6HVNh3jkHnQud0n8vS2f/6437vDXnrZjrz
CaGYpUZa87rD6Pc31AAeqTAZFvgAroA09EUnOvKp4QnI17dbDFdkzEVY8gCsmoVsyh285iYqgtt4
zqb1zJcW9/12grlZkM7zxVL4zwAQ5CEI/3gY2qCcPviqgKH/mgfKV3XeuZAoD6m5pqOPI7TVi4yD
FffXDqlHCEZPEXlPkDwPaFieOlt/sBOq4rNwlRCxXDh1uiSVe9Znl+kKK1e8yDzjwrPqpeeoE46t
BXDE4dfX+HvnwRvX+Lx+IswLBHYOcTQtvfY57mk8MBu/DU8QP5yCh+Clktw8rrpLrfh2qupu6YeB
Pg9Sy0oVF0oZ/UKz1Qfxt2/lT86XbQ4E/gGObwqjHxobf0mXFYsWslpyJOPw9etP++63MgdF/vDy
OEptgorAGcRYXJRpeVE3HDJKe2owRphkwTh5swx1m2ACYWxZh9nXw8iHSs5ug6zmFKSH137QIBZC
1h+kCVIlOn+cNHpCPXlrmPVOxc7rr98tG8pfImXnazFfox/e7EhmKpZTVR2k8TqgzxLBq5dVi4QB
U+JIAlX74LIYb2UOz7/pLFhUshpGWdSWB0P1exPjk11mXKJg25kksrTy2OtYTTizevKjsqB3v4qz
DcvPA2RIKYUq9NzcitE9xgmAiyc4kdU9PYcRwb3VOGj3SQAkOcZUFUnSS+wTlgPG06qhZCpCDoCy
tFmkgf4lLluME1X3m6cg0zM6k5bScbPlr7+M9xYjY37Qf/g2bDlqtj+6xaHpu6fiuxYs8goWkBY4
XwbPXVTtVKPuUOXdM4EOS1eQ8meGBNgQb7Fkv1kzxzWrBmsO4DgmJgn7bx/7IXqB2jz1YwGmNmND
haGt6+yjfvDvNVRvPeFnm8bk1mUfCqs8OEW5CaS6SsTssCcEyLLvqjC4npJpM+mH0my3vo3jgtDc
qGsOLVBCK7Xryi13pCUvh7h80oC2kBnQK9WvQV13Qh+eW9Iypyq6GGV8S9uE/sFN+b1U8K33fbb6
E2iRUgTmlaDS1jpHlU7IqeleTE2BEz2Juiuvx2BOwqa/RBxNfWtP6KCNvLnxQTLTtm+24KA2jWou
tkA8+q5Tt2iMiQqjiXQhfZwYuZ9ZaDpTnPopwVWmf4+g8MHyjftRWV89o1WLPkm3bR096zUtIIFX
nfJQfwZWUiuMGUc34/zc5919QQbqr++0N4PxeRrPWzv8MmkgWoziQCzC0s6jI4n4h8z2XjtJqEHe
XiXVF77Po5ysjagadHT2Jk/zj5rp3pvhzss6crep8KbI4pCoVF8S85otWY1JIjDq8KZg6PCQtK4K
C61vpfRTYokXRADNMmodWC7PqrY2bXKY8YNVOkqe6fYbym/kH9JokbqTXSMyo8WiUvE90ZuWkcvX
fMblEmwiszk6OKGtojpmaXcUWo7eOQ8JpQhd+sPc0kMeaRLp1SdbREjkeZjPE3YMxjgCvMoMgZah
TfUKgJxcxJrgULasFGW6flKAjNQ+VF+lT/tdKf0b1CJiYSntqsub+yR1HkMreUqj/MJ11U6k6iIL
rF0RBuuht6tNGYqnX3/D5jvr7XnfiKPXvWt3ZnvQBwbgOijv6k6UK/L22fQsHciGWM2NVZFUrLUN
LrI+N9ekTwUrtupk4zKoLJtEPHtkyqyiQtAP7wfECDTNoWL/XFQDg/Ov36t4K0N5vhvPtkzo16Ds
YLAPutVfNNlp6K6A7G+ElR5V1l4nY7L27OrCzEqqybRwbSL/bDmh4sqitIy5Bm+xRUYLhg0VTr9X
o3xxpuaEnfqocjQYyJmVqy/xDO8qspRSEfBJ/UNsouHPkm2ivo62vS9B2ZajU50S2zlCv9/4Wb7W
zM+pfdEyvfKCssAu7WzQOi+jMF3/+tO/+02d7cH+NKYwDR17sOaJrVUW9i2eqGDd4IXYG27lLH0X
s5TSsbIp28UUxQKuEQc3C5SeI2JkdiKeSO0gEGVdw5isrNLN1obZkYInCFmqR/yXH7zZeUV/Y8U8
b1LRRhcshT3mEGeJNBG3jcEe49B4WSfKeQhS0o7U/MzpVutAsXPKCkj3RdgVnFDpZvUilGF040Zx
e9tnrracqMW49Dq4AojEBrWClW3AVAmRql9//Zbtefd86y2fTQEjdpRIk546gOY2q0ngCiKV2t4h
VDRIkiAnywoLmG+mZ4LIVb/qstxd2K1MFllQXtA2eIKIuJbT9FxQo7EoJKN0kZLFMGCNxYPm4z7G
IkvKUdys09RJN7hx9QXKL840DpblMiGDszaip9YLbhpiKpbYwwUUbpLsLLM0F7QqYHYL+Q8lCmVI
Y6JAiqYh/2eMT9JnDpwHSYo91CpMwGjG9MmtwpuoN7YFpOKlL0Ju34BGrHxtEyKpQZvriEBtUe/h
35J11c1zvp4P27qzH5ukYcR2yN7Gr9kQ9Jb25CK41gfxC+/e0fM38cMcY4D/tZxoiwMKUy5VwfGi
rntA1j4jihdsMVgGSA6XAcHF6wZ3F9mIdUFgDc4zBd2xJnb4MRmrh0jIh35uBZnAQbsgsfdEjYWr
MccA+uu74/vU/9bdcTa6kMxF8GBcpIckcR/JKvraDFx3MhAeRCWflRneOJ5NG5TzmJnhNWK/Zpuq
iiXRxj075UhGSjO6qdFajHF0+uBNvbcgns0lFmtrODg5EEdpRNcG8arzvGQ2tz51IKFm9w/SJLPN
LEa5Dg0MOlGc97u01GY1fehsWVPkjMlKAm79KdpWrR988Di9c8Hg9X7+cs1udJAa6gVH2qnnOS+9
hbRqDBUp+lfGp2GPaImEAPuafkOYea/BnmNLfe1knPaGdBDXIfKWjYYwCWxBV8uCm/CDrcR4e32i
r+Xnd2eQBusWrdEdcpEQOFEtzMJByBwQONR+qTq1tnnK21xsrIaQBCP8/ME3Nh8e/3ob6TP49uMt
n5FMYJgpfIQfkdcI/aNnMyYWucfQd9G26NvaIwZDOqsEn6Mf+/d17ZMVQ3WelUt3MXjDcbLY0khe
/eAtvX2208+rePjyZV8axnBwuu7eilN7aTXduFDJcOPjPlkksHQ4MvJXaNljzkoB83YrwAKWsSD6
22q0eI2/lZRW8uCpuX+2Xe3q1+/tu/Ttrcv11z1PL1ptaA9tiBIKTCf46jMsE8ZoIOjsVI3YtjQW
JB9uoqg7JkBlDUBbwtG4IuZ42RkWtJfbFZuxa6MD82T/uQnsaIUS5yQ7az3Z8ZPjcL4jLQOfQPNB
d8U7S5t+XuPj4ydyvMZtEcZ295K8i3UdozhocOsWVfZkJM3XPmB/EKM4CNE8S4BI9hKkrciirjIb
i16E1Fq0JORTHwtFO/AY5APgEh6Rj57R+Vl86/KebXmEUEyh1sv2YBokV3h6fGmUWFwpAfxmlS1u
HxVcY3K+L9LpwRWKEGY2OwfZ4UJkvLvSkneTy3ZV+oiSGMbafqUVZrP9/u3/W+j/ZfSC/1j93pxL
U39Ss74tcf2/qF6dS3l+Bf8nUd08/yx4nf/JH7i/43xyka9iIHKpvDa/y1T717r5x99t/ZPruLZO
b5xlz4QA692/BKzOJx3vFKHarksEuZxvyX8JWK1P/Lxpe550hWfPd+u/gfvPz+T5zeTq8jui8+Nu
ToZXQi2tTRhYh82UU1VQIhZQdvMBCPsWr8AvOD+M2sQxDonPLzC07KFN1EFN4gOs772XPtsOGmWJ
JCYpdJ1GpIvpQTWTi5P9x43MLfg2I/LOlTk/Y5E4F/WqVfbatYfrQnjHyCqvXPOj0qS3poD5upwd
i8bRJV2iC+y1rHYEMEDItSu/HC+i0vlgUnvvA8x//8NXi5mgTrDfy3Wlk1hRFGt8rc91337w8u9d
/fnvf3j5QGilmIaMqNgJvQZSTLnC95B9sNe/9+bPFjmrqzXUENw2iCRS2pzVvjS7e1cB3f3wjN78
cYv/SHi9tafP19/8+e0T5OyMHb7MNZ07R4w6j0mUHPOSj9NgCE+M6APc762Nev49ZyMoHjGDVFm+
hYFaED3Vllnef+mmZksE8AJtMWl6XfrBA/HeZzqbLB2zaksoCmyBNJodVD4GAAGcptNupZuZ3KNs
Joj819fvzWHM1XFZ/XwB6yC0OwzScl1XyKrScpcOG9yhlB9dduqqVpdt7G6SYeNo5gdP5Nt3nDgf
/1QPFJMV/Mag7wBOq+EyE+UHy9SbEPb8ceZr+sPtnNKDk07mfDwx020jtP3gFVtBVFArkt2Q5bel
3+ykrPZV1bz++hK+93nOlgA/bge/8hWfx8i/xZwBo6y8+c9e+uzZT1Iy44x5aWysYSUzse5r/4PR
8+0nk5jzny/UJAob11Is16NgVkPoNm6Zg/r9ZATBB7/ivQtz9vCHVqjFpBLJtWno+7Bxdqq3P7ht
33vps8ceQAKrnB4CBTrNZZF2j0Xw5+Tz7obx3kufPeldR8JYgPAWF5FOcG4GsepOQfLBOvLeq589
2/YYl36qkyUB6IM609201n+2j4rzdsCph4lW87IRU7Tj8rgmer/79X0438p/HS/EeTWg4beRDroq
121voEZxYxI7Ha3+vSigyHArWB/0fb5zddyzp5cMpE4vYn5PHY9PWe6hqhbr/+wjnD2lpp21o488
d03lB/4HogRZDRa08m2ctPmP9lLhnj2uuAtySYE1vyP2zK2PgpiwacR8v/4E712c+e9/WNoIcbLR
/dbodP3hZMRiXWXVl1+/9Hf26q0v+OxR1WAYS2scSGaj91TXHjUVr33rs6WVZL48UJKxGspNktcr
R9eOLmlJv/69732ks8c4FQkR6REBmVEpjyKVVx39Av/N2Zc1t8oz3f6hV1ViEnBrGzvOuJPs+Yba
o5gHAULw688i37nw1hOZKip3rpSQWt2tafVa15s25LdlM35pLZAODwQbSvDPApMHeCXQID3QH2P4
+3r7pq5rgTw5ZShrOrrgJ+DJLpDy5DnDj01t+9qabFOWtAyFpxF1A2DYMkjWkXLtqf/9nQyOJP8a
pkMNRFPjkgEll+3NhGccG7S7YT3ctMDUwnufsSU4XB+HIW34WjiXrrJmKBtPEejuHwESxpMjcMiK
vUCea2WFNEyzr4W1lTluE+ZCRbMNHeWUTWqPeo7iS6GKYFtU+1pUMzGhSLhpVDQ6wa/Cc1/xtLuy
Qi6GeCfs3phxL0JaoKAX0PxhimwUgaNWxjpm8FaURjz7KjuOgn68PhEGZ/W18EaRCgqbZK2ieACj
XWfjnl+tzPHik+8NQQvhPFYB6o4a1LihRCoHMZAKAF8FvYblgX0bD29lJo/+WoZ991EU+ztfC2vU
pcyt4Cgysm3ycYCAo9+dbJQpSTB0AA7rWPNjL1DMjXojMJwqwVBVwLet3b4W8hkXIPNrxBRBJ+pr
xYo7C6ISmyaIaREPSS5eBIuP5XjuPkCKR+0Z4DUrK4chDpkW8qi1jjtID2GOGHQKAdxFhR1w12DA
AsOV/H59CAZfZlqwOyDlD/IWPjbnBHjmOqq8r6AZgS6WDS2PeiUYDdmLafHOSS5d8KCAL8qaburB
v81SGxWe6XcSl1GJMgngZ/OV3GKIGqYFfpZ7FTh9evB+Nf3XErXHAKCnK7erpraX3y8iv2jnBIVK
S96aUPNC4/A8p+DAvj4VpvnWwj1BgWsFbQ4VSemj2sO7Y3ENAnsWMbrir7Yh7N8e8i76Dx+Cvouo
8Am8nakuOeBC7MarILADpPkPmb2ABvmbRKmQ95WCN2ZCUqgSXLlycVvjRFaCWMQFIURJJZTD6jvU
+b79Tzt6jwOSBmi3bwPUFjp2elD9yyLDsYjYXDePyfZaDmmhF+AGKOyCZFX10cNyNCfFSoownT+Z
liOgSeIDe19iR2OTTz7963n3ARjJcu+zXX8Hn0WB/I7EdH0ghknwtKzh4kq6h7oUkmHAoV1T7uv6
pwR0p0aZZjyBHBRgmfXUa/AqT8siicMCCgkTsJmTLyEl517IvZhRf0UgS4v5JS2o1LMH8HdSkM4w
G9oayYy31nNbHW0UvV8fs2HyPC3N8NyDCEYKA0NtBbQ9qM0sirpcyS6mxrXsgu01NvUhCrahc/EX
9JHWrgDEdGPjWjoZe9SwcSdVkWNLoGh49aOtpudtVlkGdBGOid0mY0sxN8qVH8ESdxoZebne9BvO
8J0VfoGzX7YdDtQBIV32f/MO5AJEI7Hogp/mbeaXOYaP1bMDbpQA1J+fFS6ey/6ZWK/XO2Dycm2H
gVKzzk/cDoX7LiB1IJWG4Ed1tMIRsrL5cQQs3O5lxKxpJapMfq6lB9T5N72HsxyYiqcXFAp+FGEK
BlRxDme68kRl8jMtS4gCyDOwiIIInonwmHOR3I4QBT5cN5ihdVdLCz6qmjMIrYIkNaEhbtlwDJ0g
67FtVXS1NODnGXEa6J1FKGFsQAvZAv4elunN9b4bJtvVwjtjyiqDzlOR10/7ckohqk73o/hKoK4V
eBBM6k6rGc0w0W9Qp4ug6R1rAA+q50Uooj6OYLqnjXqh2FsIB+oo18djmgst6DtQDlMxw1oOVDVT
p3oAM9PHbU0vn7zoPrEz5HoK6kwoMLyAHOxnaY3b7mFcLeSbQHW91QP4AbXUk+XxowDhxbZea9HM
QAY4QOZviri9qIY2w6dx6w2Yq0UuVzb3UXIGAZGhIZGbo0pAeuTP9Y4bdp6uFrM5FRPLazHjAAti
7r6FMMPn5aixnNjAZRo12crW0OCWjha+sQ8uWGk7WCfG4jebOFSmW3AZjKe5bVdSnMEr37C2F66T
gE4HHHszLhjK+tuczTeQJF0JYFPTWgBPc6ZoOEP3B9U7H7qs+gJFxrXNlWEKnMViF90uKGgvqxmJ
jRHrljs/6xgqlcJ/nKCAUmPfWD4448MIwjSAJrPXEbK+2Gr5s7zp69/YgU0o+LnuC0v0vrMkOlpU
O7MDglMQ9kRzOr1yPN0DE3tAJX50vXmTDZffL8YJjdMAUuAEoAhUE7sVe+3c5ni96beCjve6roW2
WzYsQEqyF00pMIq6x1pCagWwXDeGTnNX3Ip+MSEtPmPrDnDgvsRmcsLv4Bt8QNH0YlJ3nlem1DRS
LRtIMAbGnkQ2aFv7VjrxCw/Z4fpITU1rySCZ8XomPCBLvBmKzkLegn51pdemCNVSAeDQAYS4AEps
uPOjg2eRjPxMRlB+unm4snAYXOzt4HXhAyzFdayfMiyEgLfOMbsFESfASon7aZN5lvLFSx8DrsUF
c21jR16j7lRAn8EZtG31eKtAuOj6lIompS7c1+fY9mPrAYZyHwyO2zquJYGs5q3bKHuKpjoFP7UN
Xev+5XrTJpsvv190nPVBWtMSTUOL8WvqqtcukR9lGa5kDYNH6hxjaQLAvO0h9ECICOFSXEf7wfBl
W9e1sJa0A5B0ApED9I1/gYThW134X33Z/b7evMHj36p3LiwThlDCUTleNkQ8PDs5tEQYHgQsK/kW
sD66/g2TebSALajlVnZc2xHQtpDS6G7LjKxkvWXxeSfpvSHFLrrPghyUKGyeIppB3D6V8b4SFkgD
UKeApOC5wVpUGTxIL/ezxVSQrsaNN5HlZ7dghwlyunO9dndvGIdepRf3dk5n3HRHFDcWTR+8jvML
dBwPNgVdfHjaNA967R2qEtQEQWzs0JL+JVcojq/Dr9ua1mKXswGKDwEui52kuC9C6wMKv1aaNhwc
9Cq5zE2nrkvRa+wSoHZR/CBlhX1Zd4optF8g/N3ON01Zn68PxBAPeqWcAJMsRPqyOUqzRh3AGaTO
oCxJobvUOmdvhDTX9e+YRqWFNarFZFD4AqkU5Ht7MpTTyXEBNQc2tHtoIESwB0FsuFf2+N0qWm8l
xZpGp63KagJzlA/1lahi1q8AEowAGu572zmh2vPH9YGZPqEFu1t6IDpfjgEeysbSIDzGrIvKuP01
2PGv658wxaK2SiuAQxQL8dQecAloJ+6Ldhne8aGqubINWJbKd7KKjonrAL6lNfItCI/AzuYcA1ru
6vQUd0s5IIp3s27FCwwj0SuxHBSkMXCs4smuiO8nCS6XMOgOPZz7uqVMA1nSzUV6HAsGmpswwZ69
eB2mrwrsGxAzQNkOHguU9altVr5jyPA6WA5bji72HRBtV7lvfeCJO3+iBTh9ro/C1PpivYtRgOW5
otAdmiKw5HT1gSeFegJjvpuv9H6xxnvTvXz3ov2pQfl8H+D9HWQpH4oR8mh9dt9DR3gaJCSE0pVE
ZppsLeTBPV2iQgevDjbtT5DIPi5bYtA5rzitqXkttqsE2DawrEwR8NBAEUPI8SHIwHDQgb9x2+lS
x8qB24EVqNTF/Xqdvwq3fwGRYL6yLTZNshbUvp8rCzxcWGDjMr4LR9CsllWz8oT1fuOOjoWDEKLL
mwIPA1C3/FMnHBVO/WRt6rmjw97A59mROMRhCgrw0MiZq0/LwfG66xueHUAi8q9vdlkAIbkJvun6
9aMA14/dfy7r26wIdlQ8QbTVm4cfqxdn7/sQyD3//ZoiKAqawAQXObn6I6zxSP362wg5kRUffT/S
nDeS3otIszO78AMPo+kCWe3i/G9XfuF4EA8K8RuPCddt9v4K5OgAuH4YavDEpnOEatHPNOS3WR7u
BcTB2g7sINe/YXIoLZYTEvYygQYdtrQpdFOSEExxFkjft7Vu/zsN2UKwIj2kUy9o72gwPOfO2kbT
ZBxteU4aR2Aji6v9rKuhSFp9JoI8JhzKI1Qervfe5ERaJENrBurKDHlupNNNkIkDq+neBSnJpuZ1
NNxIs3YqffioTZt9Gw4gwZWohJpWFhuDgXREHFjqAZsB23s0Q1oL1IzTg5eKRQuNH3pX3Vwfg+kj
WlT3uTNCjBQ7GDEAlAsyTj5CoZ3MkDKro+ufMHhosHz6ItR4kXhFBTb1qGXZz+UtJ8zbTQgsR0fD
AV4apGGL3lcdQEa1vFGY6CIgK1twU8+X3y96buXVVEOgAm8oA/2WOuQGOJ2NPdfCljGpfEi9Yf8L
Pcqwyo6NF++HLDxus7kWt3XcpQP0EPFuRqBQj5ueO+kXK103WUULXCJqIIZTD8s7Cqo7mbyCKPzT
9W4bsrIu1x2XneVSCy5S92W5B431A0iQcB+owOTZQDL8hhNrxSsNuUEHwNUT8fsmDPHIC+k1O/PB
RiNvWsI3Nr/sgy9cByx9KhQJUv/oquax9VJ57lL3Jl1ELa/byhC5OvItmZ3McgEMj7IcfMUu/dTg
qhqUVM+4e/1y/ROGmdaRbzjbkBaCTTgaYiaoqO7iWqzYx9T0Mi0X9lEJ3vlbAeGdwAGLAKitz2Hv
riROU9vL7xdtBxk0KvoWDtoA6tGn3V3IvBWjv1v2GlDnX5ib/b8mh7qZ6Jc7UyjFxQ3Kvr3of6A1
gTqijSfFeOhf+Nwpd9eDldzZeS2I73cgzSbgn3Dt8Q5ld127G6C8Oxy5INAna/EIJkCknPNHAfco
V554TP6trX1NgzsW4sLAMiEfXDu+K+gNGeRK66bdoI4ms2PJBGCekDor/gr2A1w6d1CDOk0yhAYT
lJSsV+wIm2Delol1eNmUNFVTOKWM5vBn07Lnfs4/bvJxHVM2WniCxzGlica2vx+le/SrtT2mwQ91
IFkB9rcht96Un/L7pnVwD84+X++1YXZ13BiRoFKPFe6/aUI+B8T5jd0f+Az88fV6+6auayGU+D0l
dTc3Uex3gFHFAchr03GtYM7Uurb4geaCg3sAhmlpWS6S9Aca5NtqfxxfW/pKu2psUN3PkUrBNCCD
QwEVxk1W0ZGhwL80bU+RWEDCJ36NXII6rXaD6f/zYRrrQgyz6mkxy31XSfBIeUC8TY+DjQ3fAFL+
NNg2qTpoowWTD9gNUNPNCQG5Ugl2rxaIuZXUaFiPdLieXcTUiksEEtib4pewll8C4CtyEKWUhQg3
nftRA/tvau/8uK0BlG4WeSLIZkEWxX4twEFCtm3pdWwdZBvTqrNb6ATR6m8x1tORT0wtZGT8sMmH
dEBdHWYdiAAFhBfavIDMGtlD9+Xjtra1TccEugfLztF76bhHMGF/rrL2+/WmDbOrY+JmUD1DSALs
HHMIFsaGnvLst2r+NKJby/CLk//37svxli9frNpQlE/BGBLKKMBruj3ZB0V+A9qYB6/LG3wIse8M
h8OgJntAP7HeHuMkBFOzA4EZJ7zFXTkkxaoXgdMR94czhD4YF+e+f0gTC5KIZB+iHL+AbqX0nI8h
tMgar4uq+hZPq21s/e5j8HSloFYPxXKxAd0xoEHnO2DBoiT8cN2GhrTnaXueWHikhglRVVNBoG/E
2wdevu01uhXTkuwtn70wYAvhsR6ypG5E4/bkAyGNGq2wO6HYMgtAc6OOLWqqHNLtr4/GlKy0JI49
D7j8cMkeQcrgHhD9H6hAP0u3/nu9eZPDaWl84o0XVEEOuSDwke2clj96FeD/ZVAfC+WteLVpRrR0
4tK8nXpRgT0FagC7PoWgrLf2fmOwz39AbCUYzcHb7wGmm0cQAjuQhWMNUvDX7WNqXju41ylEU7MB
xC9hIj/Iod+DoeHOHtZuog2W0YFrVuf7yo1R056EA9iaePgnBnFLdL3vpsaXMV14aoZSVhBaoe90
4GcWNjeQV1/ZmBrcxtWCQMRWlzs5qsE7J/vZzp+UlYDpPiv3oEUPDte7byhodnTsmlu0/VDKBpSA
Mu92c/oJcqhHG1qdhSU/DbF6hELIT3BwF368V0O86dbecbWIyGdbAbGTgWbAs56gZgHJieTjWIUr
mxuT5bRYkK2dNWMDqKJd2A9lDvHatDu4OJ+QNWCQ6Qva9iZNmaSQtWRR07PXIk3/QkPs4MBsuNtq
VnYhy1L3ziqiI9vc2Wd22aG8E9etYAZcNGayIBrS6jHAvt6pmofB67OVFGjwYx3jBl3InLPYx8c4
fexidcrSjeH9xst8ESIjkrmHwyNczEutOyhWQdFtjusjDdv293U3NkyHDnXDfFPpQqcjUrH8TGZ6
ZjG5me3isaVrgW76hBboCeQ8bY/ZXuT78bdhtg9+LfbQuNiJOXy+PgpDHnS0gEchXqMmwCBAy5gf
mgKsx1N7V7T+tlTlaKvcOAVZ1mUjiwYIPUVS5M99YW98r3G0iOa5KgZZwzws6R4sAf1s21nD1Jvs
ooVzQj1UbQzoONSNDnEN0sDcZ08paOJWIs3k/Fo0+ymIL2dof0STGvbMrx69st62UdKBaf3gQeUd
2mARGWvIIhOoaa9xqhnMomPSEpLHDNJFXhRnxNt14NzYTUNyzymI4q87pCED6dA06JkWUFyCXbrb
gh7wbh9n3gcbRKF1+WKLcpvb20vEXeQH1gzT5Dqjh5vSuNjZDz3ZKwlqvetjMFlp+f2idYjp2fko
YaVgatxnYBsgEjSlE4S3y2bbaqYj1eKxCxLo0oBzBlxwOwLie86dk2z7j9uGoAVuYJFKqhwUIBC8
e/CK/Daf/UMIX9rWvBa6FIW6dVlKFpVDfVK2u89ZcEPnfGUxNm0xdP59kqIKHiUCiK68OYeCiJ09
xeKEmu0/5WR9n32IjCMocmodoOkdorIdorPXh2a4hNeRbJwnAwSzMfmT2x89RQsUFmTfhor9dFj8
WOVqjfD1feQRWEb+9TJFLL+DUtJSHPEZyn44qFh1DBaPL2r+5pDP0GJPVvzZMCQd1GahmCTtC2iP
cnco9zMoSPci7ZsIhLP5XoCgDdrGqMC5bj/DoqeD27ygp9AphecNZJw/jrGoniD/1kTQ4vpBKd8G
UnXeaPYvYhSrqqIeAQ0NFEtfoP0Z5aTcVL0IGZF/JwZa50OIAGURlPCeUFi7j/vm5rpxDKuGjmrr
IGKLnfnAIhe7TGnzCMDIw7amtYineDBNgxmTPECM9QZipi7oWcmaC5lmVQv4Wtm93c2QkbbmZL+c
txJVvtRpcMqnYsU2pk9oS7Y3BVMsRcqiN8iAL08SVxRpDyxWK+o1dnlDan+7PbhwG2spoI4r7JcY
558UahH3ASooxJRaK+5v+IAOWZO1r4jdYBoqBtUOCLoRPHdk068pJeGv6zNt+sSy9F6MIanBFpK4
YMqqe0h8zxMpH9y+i/edi9ug658w+KnO6dbUlkJxPObCyibvGONy8wmUdN7Pba1rq3c8SHccLDgT
RAehSF/eQ2N02mh/LXjjSSUKwuksyuv4l+vPTypNbstxWzmFozM/N3ZVQYATp1Co76jdCGlqELp4
ciUETGbXYli5xKcQncWFjOOm1iGDvFezx8MpP143vMlztChuG7dF91GmHqKAteHZQYHfwSrdletj
U/e1CGZQQ8IyA9tjrYG8n+ByP7JpjXXb1Hltx23bNZDZDXwStMBsX2XucGhFCy2IKV7jjnr/E7YO
T2sqfKG3wOALat77JJie2pjelnhkvm7+9+1j6wC1vOT+JLzF752kfQq7gn7q8zF53da6diWWoUAx
LHK45uyMv+qcnIPC2bQi2jocLSMFdkQVOBghWFDvi9RWEGius5Xticksy2xc5DNfNT53IZgYeSB3
wmKbD7uRzd+uW+X9XZatg9BEXUhogmNKnRT6Mc3U3+I17+PEgvOMg4/Hppd0pC9ZVcUrk2zyIS2G
iahsH0zrOGKBBLrOytvAH07EGQ7Xx2MylhbCxZiS8Y1kGvQcKRavnh79QQ4rnTe1rkXwqLjowga3
2owBNO7ONuDJPN44z1oAu8Uc5xVf7my5yw9tzv94Idnm/DoYLYOU/MwU7hLiCWqoYMGMp2rlQGCY
UB2IlhBv+D8PGsLySGL/JRjsU+nEm46yts7IVqiQk9hGz4XsHyzSuGAHa/9AwNPeZnYdgNZyB/pj
Baq7vX4+hylU1azVZ4p3NW8CausQNI9MZQnoPM6ZjnoQ0/hau2QXD/Qkm/YZh45d2AbP8fQ8wKeW
oEstOe+sGpJWwFvjhPUwSvonb1rccdBzY5cfEIinXiB5Qc9918Qq3WHb6e+8om8OfeaC7b9bO6kY
nD1Yfr/IOxBg5SwAbiXq3ApakLnf34aiF5vWcjvQ8kAQKpZWFfAx+RCDlqs9Kwz/eg4weaSWA5I2
x0XZjKax4zvFoN5kKURpS7mCdTbZRUsClg/cZerDLl5HHyQrvvhxs7bCmtrWcgCFSnUF0RKk4ynL
77EzhqZzXq2RPL1/hLB1VFsCMiEIj8EwuA09d0EF5HF4A9f/k6X+Gh+uwfg6u1vFvdJDoRusU0OR
KPHc/KAgPbsDYpuvzK/BSDq2TVFQbzgjJqCJ+W+ejyJKxyTf5pc6qm2ExnOd9mg8CfpD2jt3QV6v
JGGTaZbfLwKqSQfOwcPt4g0ldSB7xYICKle0kEDLxwneeze5v87pBh2qNrY7fAacvRwI0hoQfCsb
91aHqoXrn3j/xsT+F+dm/a+uM8i3QIE86kvxm5HxyW0huZS5RbGjbPzDbW/lrtdkMi2UeeimbdEh
OUN6vnqZkl9+xg6NYO7G9rVYLvwGrxwxBrIIlPOWnVnTnuFfK7srk6dq4ey6MSm5xD3sKPNx50zj
I0RLflyfA4NpdIwdpKXjqbc4shzLH+bEPrSDPCVOsG3d1TF1meOVjWLoetjaR6+bXajcJQk4loIV
HKbBh3RoXVsDXjtVuAknpCr2grEnb+rOvkwPvRTewSrCbflaB9plVtv3Y405nivnro7JB1aEa8R2
pkFoIU1tVxIs6S5WsfF+DP2za9GjhJD0staX4RpZm2muF/+6yBxz0c20pxhCk7Z3OStvByBYgspf
K2oyta8txrbFg851lycVqR5U5r+mof+sJugYXvdVQxzo6C9FhAAvB8wkx+kVZNgHXCH+vd60aQa0
CPZc0rQgAMM1cXFibQpcjnVv+Y819PrS8ff1b5i6r4UxdCrB0jMio/qVvWC25yMBuetKujY0rkO+
HBdyatJnbuSFWbWf7CCCNPi2Zzhbp0yzklYFcQXHEXHy7KXxgy/Vl+tGMRhex3zhLsCtPbG88HF3
z0J27rxAHniYfrJoclPlyQpmw+CbOvIrz0tgTADqwYW5/SWsDpnVH0sxryz3plFoAYyKgkQKAZJn
Wlu4j0yS8gzi/vk2zsAc6eASC4ye3drO0fSxxQUuwrhvW9nEPaa6h8DRoePM31d06I79FLY71MAy
6L949eH6/Jj8SotpwmiV08VuZd6+dDl/IMHaNb1pHNqqTKpubKHxjV0qbrtnTg8Tam12BaAUpW3f
DOu8oaYxaMEdcuzk0xGXBUPSPKCK+hESX9+vm8c0Bi2miQLgPg8x8azNvyz8W2XTvLaFvJ8rF49m
ZMW/DCPQUbUVpKGFJZa96kgOAPPfQZZs262TDiFjpMbR1cfeKKYgsip7wXZkGtZq+wz20XnQiiz2
aeig48q7ITM58/ary+ld3P9Zk9U2mUa75s4ZlXO2nC9pXZ4d0NnuZJau6V4bjjquFtc0cIhv4ZYm
QiE8lMbbQ1l9FqR/muMVrLEhLelQMmRsynzfcaMmZD+9aT5ZeHQd/DWSO1PzWvRKq3BHAW7pCBWc
4c5GaQayd76XXbqyNTV9QIvhInAGh9cuFB24/4InvaNjldFc8JXwMtlfi9xBSpbUnY28GpL8UDZx
NFBv3qHS7yYY2MYI0GI4CaWEJhaMxD1Ublb9UzWwbXGrI8V6OxXcniz0nwKIPQ/TU6f6lRszg+Pr
wDCaJMIJHJi+rLJTmBLwWDqrL3iGuNWhYW4w5FWfLnktb8UzxNzkKxus4NFGSfMpAMn+PhZdu21t
1kFiROYWoNGwUlY6+4SXNxUwjWW49qQRYF38L1zP1lnOhORDaQHJgh1RVr9Q1EnfKlbF5yJp4sMk
IbgceyJ+sodudadqgFbYOmKsCyE5WLjUjQCOFnTaFU61rypoQXx2+e8JKrlT/gObm11jy5UNoCFU
dBAZ0KBzHjgCh8SevtpJ+RiM6X0750/I7SuBEhoMqQX77IVQ4nUwT6XX3gje3Tpd8mOClm8wpL+q
EucICsWfQ97DF68vryYf1+JftpCTpgqDGpj/CDriu6xWK9c/Jg/Xot5bpG3FACQ7NEIl3XUV6pL7
tkfdXBJ7pzEbrAPM2f7cNBAdbYYXEO6xGIjBXHp/wDCuDj7kj7ZZScebzQww+TIB5lXFQdQ6/DEe
t4mxQHr0372mUJxUbouX/KaV9i0bYrq33HLtGdkwvTrArCcs78dGuFEHDgPIpbkeuOHCPkmibVZf
Vq2LnXICYv2c8s4Fg8cY7Fp/3Eni1ysBZ+r88vtF4zSZZhydAWChRes+1AQs9Cg521Zcbdvayl0H
E6iFBpimkqBxkHhXwyU/qKCuG8aQLHQetM5iWZp2eKIuXPHTAa/rjubBuarzm6xKNr5E6fAyikfq
Miyw7Z46dhgBu9olVipWfN6Qi3QAmZdyESQUdS51F57CGZyOwdyB2B6VQ4iuIylFetuQpPnpunyt
+sww4zqWrOw6WbZ260bQdT56QNG6ai3ODPsoHTzWSIvg8hnPygwU6CKxPvO0rHfxNK+kblPXtTjO
y4JD7Rmvv04KIuJA1NZ+oNXGy4f/wMQUVXL0IdnEfL5nEEjx2Ro3vMFT/wMTa3GTnucWUKJtf+hD
fu915YE06a6FmtWKL5m+oUVy2Y55zkdAfcoMJ2g3DSHDVX7Oc/uBSLpWj2qaYS2gJ87aUAU+nIf2
T7IcTkPlnXgZr520TDNs/5uOqiL3Jw69+wgBXD26FR8igeq0lYRhal1biC27GxxPWWjdhj49TeVj
3YqX68nI1La2Es+VgiZ2D5grKlLVbRE7zS623bXdvWGd16FirZc4mQPVi4iJX2B9OdL43g2dA05w
ydZ3cZ3YrFUQZ2lb4OCDQv7wBw+3MirpjtfNY3AcHSWG83PZznXhRhY6fDN5k//FTydxT5gKP237
xBIYF0tZ2JAyF3hwi8YY4geOUz/4o32bpM22owpdhnbRfsOgi1rF7RJg/g30Yw/DaiX2W455Z3ev
Y8XiJqggRo7Tm5LVvQSdmU3LYwl77Ugov5SNc4zL8OjnbFdU7o+MVp9cBRmwhJx8mZ2YCCJR0m3F
1VDV/XegPfYzuTVghxw7Uu3itKBHB6fjQyD5uC0SdaXQVna8j0XuRsMQplHG2gxgno24YlvnPMsh
3SzCAK1XZXcIqXsSYDZXdR3Fbv+8zdm0cLf7pJ7whwL02erf9h0Fj1/ScO1K5f10Yunwsroe8pAh
BlEBRu+SyfkSNmvllqamlxPmhR9DOlWF3nLzasXxh6VpP1jjSDI1rS3QIQ8r2rdYHnoVHoIme+Bu
s+mkY+m4Mhw9GfHGAJdA9XzTFSgSGZuvYM6YxFfetMOKX76fZy2d7KzuyqGd2x63KNN0V8UPgzqH
qEBOhjQap8/XXcdkpOX3C/tz3oUMNO84gCY+++55A/9GCzatVaSYmteid6pjSojKgCqmzl050GKX
VsVK19/fr1qhtjwTOpZNXiZL2A5P4ZRb+y5GqXTTOLu5C85qLP5AB7Q+AUpXHa5byzQj2ppdla3n
ALfigt19dL8VFqflXjV1O+3Cwvbvw6zsk12bl92H6997f6GyFq3xy9npy1hmreS4xgn4UxEKd9cl
9UcJONH19t+/x7F09JlgDkRNU6zkKHCnH1WfjPQgGh8c1KEAp0LUjsoju0rMXb3Pq4psk/+zdMIo
is2a16XEiVgGjIVyhl9gd957pfUMY0bXx2ZwPR3+Vk9l2KXgWIk8VondAM+GMmmwjUPe0tFvNEUJ
PQSukBJt9qUWfb63rHit4tbUdW3z4AwCgjY8dqJWyGxXMfR6tKo1nk/TpGtbB+AqSApSLoQ8de5B
2P1khdWZFDgljQzFC04bAaOyBgkyeLCOVQMXvorDfhnKJM6J20DXa9qnsXWzbZK1/KJU5VZkUTzt
C3CW5rWrXvAczFcACoYME2gZhoVeEDZZF4DtimN16peJqNK59QDrK6BI77OMtLs0JFZ/ADUO+6CG
MhArV7gmJ9ByDe1qFRcB7rfAeuFBbsol4X1sVd22UglLx5zNYddTPy78yGlK++Pgec2TCnK1rcja
0uFmOBTznKSYeJ8l+44H865rrGC3adp1oJnd9PbIOWIbs5AdpsS5bXgiNzauRR9jJCyCCY1bYdYe
KSl/9PO0doNjUNmwdM1QnPmIkAStC6xVcT/v+Tw/4eDxTEv67Hd41k75HxK3t21RPPco4ndSvL01
BGQqoqc7D9cBAhJ5eUJ+DVXz7bo9DSlBR6ahfLNtEsAFonoQx7fKY9Gfs7ilx7GcOixx8myhZnEl
rAyerYPUuhFsJikvvAiV7BMg88H3paLs+khMbWshq2prKnIaosaojiF/x6Fnkx4st7FWLLU4wX/P
RpbOJdXlTZJTAktRLr7LOH5ImH3omuDJqqyXbUPQFn3aoSRuksjPSsXpnqg2BddWtXbHahiAjk5j
tAxr1SFjDiQ7BJn1wZrlq2ry/iDsMts2CzpGDXQR3LUJzjyZfHUc+2TH+crrroNU+/4U6Pg0HgYz
5RJ388QNVL5PA7cpdgSkUwDaUXqXCxC29CMVB5Lw6jwBNgrmI3c6Z6ptjvbQTjfQrQpuCzLNn1LX
z2/4TDsw1PjzBxR6J4eU+3bEmWSf6qb7NtFZnLquT5/mSfV3fHRQf55Kedc7AXsq7LB+zjOQXWY8
sHYuZO2fvC4B3Cl06XTr50Hx4Mmm/OqKMjtZQcKf6kFi/ehTe98HpTrhna5+IHEx3wKt3ByYyrpn
oXLcS1cZpBzweHo3yxn8XLjUz8b7Ab0G0xGqWYKiVPua5dUXq5urRw51hl3ehTilSx9ldTuODXCy
D7gN4dOcJl+reqmqdFiZQ5UTRcg71wcNK5Qg4x9xOtR3uQflV9/vyFPhpgQsob28GeMeou4sFLde
1uW71BZ/LQos6TDlv+IKT4tjpshBdYRGQDPlpyazvH1D2l+MzPPXGUxcUdN0Yh8mszg7nph3oTWT
8JC0TbG32vGpt5ryTMLKus8sazqKHlI5LcnTD5YddlEIoMzBHlHnKxw/w+nWO0Po4knZ0O5BtVm2
r+WY7RSvb0Ovsk5TwOYjxdPTd3dshpPTsnoniybb9xVQvWJR/qUzo08KaAbcoNO7DKXaB3uq/QNu
bj/YGXn1lAs2Tsl/Jn7zU+RZfa+8XO7tSs4nP5yqiKmA33heMB3aKbaL3Vj2ELIdcMKMqVdBbtOP
b9rWknjWzbuD3cksClTNd97/4+hKliTVkeAXYSYQIHEFcq+srH27YL28lhBoYRHb14/n3MZ6rPtV
gVBEuHu4T6szZbf17b5V679w3bKnSGM4hU/SBkQji5C4Td0DTKCam4ahIb5PnZx61kUFSQh+fCBU
+TisUDFmWAiiYRuUUvL+EKXelbG1W94k2PGmbgDl7qUsl019bDESMX+6erI3YxZXypk+h8k6Qs+m
OCL0kMJd0HY5uG3zS95HY3fZvKlWAC02zaWdBKwyG1+SoW73brU90pvRve/dxOnOsLrBVtVkR57L
oMYUBNlF84FOaBMPW5KO/NIERoqnZm36uaSW4LHxtU6jnM3NuJ0VM9lUcl6v43uzteOCzURaZ0O5
aULIg0vCGu8fAuwDkVFEyqYb2wrPGLb6ReNYRMt2bozet+EIgkKIuvvDB9Hli6cw8YzmTn8CAlDL
vsWH/SbCUc37KW5Vv2vW2ejz3GzbD54hv5rNcw0nsjUSOcIco+sg21hdpj4kYT5FvHtaaVt9OjjF
3PB5+T6PJVJF8mGFPUQiZvWO5KstK2PiGfJqozQMd+Og++9wztQnQhfN0ag+pMUU+p7nm/Mz7D3m
KDo1rUQ8+YSg8nWfxaEnR1G5CJdSZhXoHVhdJYgEDeOJ7yZRzfIJK1o9y0Xfc1qsSzBrrLlKemdr
ov7gaGTioorSIdutwLBuCAeZn8D3hkOufbpIBG6zwT3WaC+bg7dz2xciqaYwDyCj0LBVRyRNmdGO
Nq+LylRTNmq2zd7HXrhrG7uM7utqaDCsba4NS+Rz9O+RGiO9T7cknMseX9JwwmAkeK4Xy4cP1bfr
thezSbLH2GaV/Uy2gdU7CATaASoOGBOrvOkR/ndeeLiaE3btox9bJXx+i1Ma4VlDYeuqt1anfXOV
shnw69NmmG0Om/bhbwWIZH4TauvYg6AB1KBtNvF3LLpW7NplVS2K2HaIJ3VtMpsbbVwdYbKlk3gc
AMIju3kDq3Xx45w+KD41lUcyFbXTNTWOu09kww1jDv+RdWtzhbXxLMjH1Jvlc2WEm1O2IrkQX2A3
b4uD2iu04wPx6ToB6+h4U6ljg5U3dxxRAYKnLJxtOufpxqy4DQSF3uT43w6U/9gZan+6eQIPl7Me
sey4ipp17Ut4xLXhW1tJGpWixii7CzYdNveQNpLAYw9+tziPrWBlXdn4s2NR95jKqIEZHuiLP9E6
UHrcKpn0z0rEI9kNlei3Iu4ChQqzeOzMzWPrriPjYVauYd2KcoC9eJsPED8CtQwJuVEW41aSrHNz
3g/G9yWvUyrLdoQp2IEOC4x2II4wS974UA+7MJxGk5PIOrirTy3+sUVXlsHAcsChgwpyZmfrtr6+
9m6mX3OfrgnedBIN+YpLozpq4WR4uJsZq1J5ufR/VD04f3Rq20w+1fhxHlI5WfJrscT1hakiGYAw
Bvb8hI+1qU89FhTGZ4NQraHox7VJSuzAcJYHSeq/ZJP25HE0CGU+8DjKPgZFCMcXvNAgb5YleZXd
OtGjmiOGzBC/ksvKkCJZLpTNPehQs6KdIJlkRRxEbC0SFo3itLWtpy/bOOolF9rXLre+8vMpFdsY
HSk6OTwaS9fhWrnFYIt5E9YeEOnuZS5S17K8CWCVeenabA13wlkdvhA3LpBnCTUke+QxWlG0wcLb
pzU2rtm5tFHslCwMRbzr1hl6AtUJd3Jw+qveqiwjfkcaGvsX5rCck+Muz2D9Y33XvmVb2pJiAeDH
YRm3TFajCNzpRoBrfsZlHXONb0iCnUoqibRJ6UOX5B5ZG+1tFgm/93bT6J7hRrH8tgnqSwn7dZ+U
xPfbS5zELEA9zVzz7bMRtDsB4kPL2sj5WslRxkXGx6UFnhnRtaBkdgiVmrAVuV9Mlq1dLpsKfh9Z
FvyLK/h/wHEmwaHL+xXfxRMsnojFGWM6GB4pbI31Mxwm/XDsyJB91SkJo0/FA5iiFE1H+/mHe0R7
IDcC0tLqwrdN63qHrJneX5Vyid5PagBVluHOjo59gww2mDHKcH429+DNG02UpUUjhFhgSbZ2at9g
N5StJapJ6ObyjhfA9LCba2g61q7quxJBskwV7TzMyV+Uua7aM9UH4owuPNN5BceFEKoiq9V3Etv+
OlcG4dxVqjX/3WZz7w4pdhjsC3RPcttXy9hFx42nVZ+nhpP+eQ177BjSGSvBO8B2WEvkCyW+SAI3
cCzKYwXiZRYdCzGuDDA5czKudNkLbqAd5T7u7l0iuona8fU/DfZ/u1DNIOygpIc1SSJVHZ9pPYXO
F/3SryM+fYLb5LZg/zt9yJpWPKc6apPSYW/Q5xtM/DVg2HR2pec9ra+Bypgvggh/4UoYIgSOWzJi
rzIeXVi/pnYO3/saHdKhQbpeeMgc7fSjNvByzXUfC1EgViccEHMwJTM87QbNECserj440H4ZkVVJ
VbTmXM1VWozQSkFwS3i2QVp6d/u7otcZpm/dumF4wKZDV51U1FH5xSxPKaRi1ahLHyOWEBYzwdIe
cP27QORm67nDtoJHXiiGitH85+Jx5UXmV0BkdmsCl/twDMl5rSRBHZrWzv7EArVm33pkM+I/P7Rz
OVQzb8uuExHCQ7Zg7lROsiUejlGFKJM9gl9qklc4O+x9zSQoijQwtvqiNQrhCcjWqhAvPa/br3nD
jk8hEG+TFhO+yvGBpyymOdtEPewnHwfTGa0C+jrfuNScKgT8dfuookF7DKVb+2IGF5K9oc3YxO+Y
Dgp3cxKOOP9GO9nBCWzmsmj13DB0NXRS64H5IahP0zxF8prMYXW3eUJ/+1zXo1gPFbrt+Rj1LnU3
2MI19IHftxiPmEOEOWasJ3BmTbRv/jrWWvIZjbyv3xW2YLPrZjxYtgL7w3r6iXvXquNWgzGFD35A
14NtED77Z1S01ft6tN6+TBoOaPsa3TAtgjXth0u3OKNwHYiBontlQ4qYeYkM9XmfCRYk0Dsih/M6
3K3gi5CujTpMHLb7J81S3V3wNTfL6yobT4qKgGPBsTAgm1nS6aQIs6H3Zc9hPbuvaaWgUc4w8e2z
cIWV6eyGmdyt/ZQ8WQ9cLRdT3ZOdYNDu3aqt32KRt0mDTtXN0zJ8+YS7KkeboOuXbZiy7MWyzWc7
t4g4xCzZL3HR23h4T5uI+79bx+sQKqKuQiNmrPdHmtTcl/CRGIZzkIp1e0rMOg2FsMPiX7WAOdrF
wmLSF+FklgcyyLHfpyzrnsRmTZDziWTzp41qmR7HLXEweXeSjv8hxcWHyB1AybhmDaDOIhoYf5Z1
MprjIiGwLatFJn/jNauisQjbPgLcCfFU3FyDzNvgFITeyQJ3qpWljhNhoCocVXqlUG1laO/rYd5l
uBynJ5/gdz4l2BqP9wncYNvf1TbjdiwpN/GaU7OJoKBVQOoSzmKGYuJoRu7yobPL8uGQLe5PVa2j
ZI9lSaUPAAHW5IIS58NPeFzBmfSvGxmtKfjbWaDvDbmCcN1ugdY/WzBk2V4jZMkWQ3P3bokpwPts
F20EZvefXkZJDAU9dsWWS5T1TXScoYoe1K/GT33rsfw2RVjfhiU5Sct+MuuMeXfzTUFS2MQVUBkJ
u2P1FEUPLR9InOVohIxbiwH/Mt+Jfpo2nSPizFGC19Gu8Rc6NdGhbeuaWv7V2KUJyjlzw7KfEPIl
jsZEw2lSjUxzvqJyfCfZ0mffmeyj4cXL2rAXYxmmaE1GDFiZC6eSEUUODE1HWwwmSWyB4Zwf8RbY
rfddNUHuFm1PmdZ2PmEAI+ElRvhTdc2CsXvh6OFl4ZhGgm84rBTb9hOdulsw0BCmztPmd1EEQW8R
wyMFaXa2m1/T0Pholw4ma0s7jFPOIkPZVVayrcqY6dHgj7uIXUNTB2ku2qj5xIfWNvnYSvO0Jqje
u2TpW7g1d2Z4WCWDeMelgfwNq218iTHwNhj8piARCpgiTt9rFAxfqPOoei0u4BvzPWR8ENDMJJ8t
nLrGVfV2n9JFNGXKukAW2ayhFEbVWfvH0NNpOEwIqOpybWYW6dyTOdUwoWaip6/dBLeoPGh6KYpx
oXejeA7fK/Wn932EyV2g3heBqcJnxSsH1U4S/aujIRW5j2ZgUVHSRU997Niy8wuYztxNSI2FVWHX
JPj1TdJDLtli5JD9gJKAxFrMU1EHP91dGte0RvcJuOlZw/MRSRSCFX0UByV6X/kgAxLdkiadcqRk
xJ9BPfYKUatxh2lynWOUBV+rXY2vW+QEMRLARZI2udFYpbpIBgNXgkC7Eb2BWzmm9sSTM+6F7d3H
Lik2DBRtuc5Bc8Qw3Yp9hyHkAfV+OGSyWv4bh/EXULP6GE9W7TpG3I6T8T3rkts4tNVewRLubGqk
calWheh5kaOSV6Lu8RjTleVEwvK9RDvMbtSMG+AxqDrMCcNpD19ySdPhtk0RKLqANzC5lw1VhZsr
oA9L94Vx4GkxhJ/uB/BNbMv6Gm7tq0zXEaN2LJ9SCSisiQYtvhecujNwIM+LoW/rksf18ELrRL+D
K9bRDsgnjJF9lgS/ST/pwsvmsSKYvXXLyCEc3FboDrvHQd6NIizWbI1OMHoRbc6AHLwsa2htTmAF
UFoVsl8wrplLbEMlL3g1/WNgqwU7uZa+ejPJv+AbXd4bpJ+lkCLmGAnda+hNTZFcxr8R10jyRk8a
2rVIIm8WJTmUU4cLQisYokrPSyTCYc7KpH1saYWpZvEfYtGuzJq4KpoenutnO67jZ22xb1nWCMGo
ivugWcxbw8pljAHnd8C9MiTBpH7eVaJ9DVAvjpNuEHaCDAdYfVksoy/TP8qrDmjqdJY8eV4s+C0j
CYYlO7xpYy+k1ReSbl+CdkiYjZBCr4b6nAJt2oLov0X4rsDBPPRMvI7Z8kKYvPXVco4TDEuqgot7
ONlX1bVX9HjvcbXehJHf1QjxBEUvUP+/6/SYP9p5fPVL8uv+lwNlebGa7AXdTPuM++7MEgwBWzR/
tQn8S1HvbJmuPazd2v4ww8+3sMgD6QZMesGoSqr1fS9RpmfgQuul5oSdFhVn8J9Jkm/KNcDcPhmX
MqjcobHhBSaKH1SK1xo5zzk3wYci2ckOyV/LXQglwWTLIdvWAvHYQ26mEFEGIMiXUTzUtBWguNBP
cjsfmxFfmvPsoV63K8bDZ3Q6gFIqWcSSnrK5KtM2QPeCnBda1bsxDP+ytf7AdPinXmoEmgw+j5y8
Ag/9qnhw3kK8Xuwl/hstqFRJjwElRVq3P8ARLwBhP0hIL8EK1sgMb1KAy0XdgyV//QzoCCUxPVYN
+eekK+C6XxV9HzyRYZUFIPRHQbLjMmyvGBmuACe+qjT77evxhxL9rhLyDvgDbt/8c6yB3wYjPTbJ
Xbyknuzk3rJhmQqatmDxK9Yj1CHE7kesd4YDd1hkXdStPcxj8APLZZpnyoX7NI7EcQmmPKb1JdZg
v1SPJgpZlvDYuPutpvc082Bf9bHON0XebbTCf6XDEpc7WfhCY+E9fdr4uLNNvMf9/2bb7OK13GkL
ojRTwQlwLeqKOmpZHZxHCgpwA49LN6hyy/sCWi+aL7EN9wucgsy8Dbg9+m8t8UTatDurWR6roXtN
Nn1MAPCiwGRpvqx2KAY2nLdE7Fdvd1M4/nKwLSZsxvWBuAnEIZFlTvIJMTdxG7+GaK9xi1wF4q8c
8K3Ku0/g/T+MWrmjI/lVx/cKRMOjMN0HZqQ071a/t/i3CBgaqA5gg7odtPPl/bnDNvJiwNYEc5wL
N78hxO6yQDetwA6oDeFFHFlMM2eHoarVMZHtaz80b0i67QvI9k0ete2vEEGDPoU6PXXpYQm6RxbV
2BBdq3Mtwudh8N+c009oa86G1+80A7VyjzkLFnaI0e/LuXoQXd3kkutLI3QpmD7YWexnWf+BSdUu
peEOQOgly0YFhqHG1UddkVTmqKvlBUkRvABcVkrLy8hhyEswPs91+FOTrsuNTjEDQFmVWzRfORx6
FHCe2ZbEDe+hUQ2u61aW/ZZ8oQi8JHTaA1XVuYA27bSs202I5C/gmwNc9k9y4Y/Z6v9lKvzu6/q8
1MNjvCw3ZrctZxITjDb7HvkTnEyvU2LwZ/IYzMujEuTBM/t3GWQJI4dSoEgBI5w+m1jAklzvQT3f
EI/3GqTmULfmw23pWamtbDMEUfYMoaZzkCuJQpz06Qex4zFIswf4Qrzdw3kVUpOxU3kJkXtHKFyF
iEn/daE61kFwjFpxBCD6YAP5piN/zlZVppF93Wi6b0H7grTbLQN7RpjtH5aN+PJAe1tQ7PlC6FOI
2pivUu5FO/ECIcr/bLadOrc9t3KKCtS1l8brx0B0j2Ttj+zu6e63BvL+4BT1mGlxmb2k8bIHJnOt
U67yOSbfTTg/Yar8qibxGm/VDpPasVb6y3ZbyYIavS4qw+LiN8AqV7RRY67U9F+P887noKjj5XWR
7tOs4twKu/esObWK7QR35wi9ZhONp5mTU5fRq49we8goq4Cz6n0U1WUS2cPWIGgomJ8gwv5QzQBQ
njxEoYMs3mBUt4hXRhFCIKsPkQjnxuc5qGpgIkBJIbuNC4rb9/7WoFo+wTJ9hwnt2mnAkSrxXyNZ
nntBf82ucfm6zMC3yJkgCWup20MIjF4nDaQr7QusAL4sLsglG09T0JdxX+H7N09sxEFlZn1hcrok
DTYMyCYVbl9+bJfqgo2oElD40Qj2ugp2YEP10/n5FkR6yoe+ewi66Sr69kzi8JYt2SMWmh63tf91
P7GDiYqon+TObO0hGAGydNGZj/TdqBEoSxCeWqteIRG6rrNs88REiO0NCdLMwPl1YXQymfmgC/0e
eTDnDUmepJUov/VHxsQHWv/HDFVpWWipoumxisRbB9WrAaqSuGHHp+nYoBG773HxskYjgtghc0vE
+Lfm4w/eyCsaHRidjnsEN/2dLQCKWU83R/yxou3zrLPD5uPjBtcx+H4WqzUPyGf5s3S8WFgM7xt8
GJmNL9EqhmL2EMEjk/stmStSCk5u08h+aSpOvayaHZR2RyxJHWXFv22KV8+DOGfAnHYWBCPGPLwt
0/9eI/l9/7urxlb9tF4iFv+DmzTyDvEoETHwtEbhUSv9ZJk5ws3kZQAyIsfto7PB1bu7zQPRJ8QZ
5vDGpPna165MCPQ/fn2LmPoPcWbwQEwfmABoFsXug2XpBY7kaZ4FSIMTCI1YpuCaZNN7kK7vAzP/
4K702PHgO87A76BA6Fb9Tow59nx5bHp3EVt3TqN+nxjxMrX2v5XOL4PUv6Vd3piG701Sf/7/oOva
HbYqPU9h+jhO7NbMOGxhLJ7mNEoPMC2WRaS3D/DTgB+sOHRAvkpg4Sh+eKvYbL0MiLDFeT1kQ/PY
ReKUJFWVdyT6wZrDfiZVmm8mu6b91OcWWFySAadvpChlYz9xAVyDJPo9G3YZg/C3GdrT/Qbzi/rJ
qizJAcrciOcf2sB5oAIXneK5ZQjfHEb+QLckN60tEi9fpESLnd3veN80+A+NO5lmpUOlTll4qJFf
ysIoJ2tjcxzrj0wuaw4x0XFcp3cYxOAUNoieb9oIICUofyADeWeRRtF0YEFU0D/XC+amGYE5mM5e
YHt6WbsuLXTqdngYBNdi9hMMCjdHGz6GKCyjJ6wEvf0UGHZWYvU5RF8CLQhmLXg1XyRa4jFN/zRj
8hCoZDxpTJVY0z6DddwNvSX5FkccOp4wu/J+ewNP/M/H5nJ/XGZIDqRufgVzlCHnrbsM48z3S1j9
mhEGW4Qz+eWBeTS58bH+lJ3Qv73d3gWQEbyMDo0hQxMb/AJwSn+hHUfEOEze8bQxUYMWbOp6P9lw
OFte6UPjoNIE6HrWE95amLG3JpDrkc5hyot6GszvoHYIvJ9mPI8xS0C9Ors3YyxzM+gfkSSsCAL3
kCJmacUzqXiUwR9P88NKt+/7BZTq9b+OBagYTn2Pej1TBTh9dOmrkel7j4jsIlrQXIACyFBPs68R
moLJAYNSeOuSmuuqlmtscGOhXtQOHD+TYbtbmvhE57q5D6M6V6QrsHIQ7NeEzX82KN94MQUZ+Q8e
eumepsYAfYT7bjyZKmcrvj5YYwbY1Q7YEd09jgMkxzkIzmgHMDy4KTn5n5nPVQHyAWxi3QJ3cSmk
lbHC9JpH3q9fgjFVTobx/RgBWwuTTF+JBdq8rTYMc8gA1zLIIOIQ0OcgndHxV+ebHfZ3sTzV+do+
TItRWd7jQywnmDW/L8vKaLnqOi0TWJtueZvVGLUDrnmWz5sSj81sLSYaog6xWYPPobbzfkSPfKIt
g6AASBZGoJiJfQNTfzjE8G6XbdjRUuuGYKyWqh8OpvYN/TZikLo4sSDKJHgdKHZjPcN4pyNzUcNr
JimShfSQVsRxZ98DtfoNXMfCTV6Lkb9AuwEvf6RCmBJpvNsZP5eDXkSvtOj6JX1Yq46Ci7Z0hmoD
9hBJ0cUi+oGDs3J5u6TVT4sT94CZarhUmienAR7SoDfS7UOk4XRuBxBCmVJgHqLxupKePMupEdFV
zUbAbhH5LiJ3ydB/SxUL86B0NwQ7PY7iXIPE3iUCDcPUTbhAYlM9hrLufa4n7vb3GGH+ZYaFpiWD
yqUuW+zX8se4mfROKRo/oS+ibdFWa3pq8J5vcRb3u3kgUQfLLOtfmpXSs/dd+gYbFnVdQAlfq8Sg
T5iz4Jx0jdzj5DdllxF+oIi/yZnCF6EirJ/QJklBlmu2i2YZnYEPy6LO1qkQKcc/MDbNvuugJsnv
/Pse6PG6RyxP8G2nKP0eB2KekzZUZwA1/bqvot5i3Fmmm2KeHzqRjD53G1DdtaXic/MBY3lY+eww
js4d9RB7oBnQCc164UAy1XgaqVZz2QFggm0HA16pMVTBjerNt8NaaMCF8mGb1gShU0u7z1aMrhtd
0jzGF5+nXvEiaPCdYsmzOdcRd0UKvcqR27QEqKgAL3RH0vtd0s2nOTbFshAAOQiYRSvV2bJpErAi
OvrAsNAV+KFE3vDwUvvgGLNsRxf2HGdbiGPBPxEx885I86mtR4MGoLoHpwVfkCc0l4/wW2rydkCm
HPUAdjiHS5Lr8Ec9+xM69neNh6kA2quLuR1fgmb+GHQWFoYHqliglwk4uYKVOjidPfi0VoWsl5uf
QcgTtfyjbLvqpK9z0pED3u9jEBJ37av6QeEOXZrqOlh0E2vQFMgJikqfebaP3HpKDf1uVQQ3T3EY
HdmvKX2I4OMM/uYxjc3vOrCnRcf7ypqb6aFyEi17DuTykI59ksOXXB2ruC14A9CBbeFhpoLmsm37
PSIAIImJQKB52zBMCw6D3l3JFSYezcRgdlC8NCW4e3SXXWmosTlrUBqMoB+22v67/9bTTA6un38T
uHg5j6qMc1pmfMYZQqzWaA7b4I/BEO7maD3IMD7DTxt35ahBaUA2t3Ugs/T2ryXkTeGGLlsCb4Ct
06BDCMrT8mcOeJevg/9ocGSwF2mfRgjUrO7GYoBNyZKCOQrvYSZeoEDPCEAfcZGuRtg8EsF1mpLH
dF32LIgObYNgp5DjimQ3N65ofpI3aJt/iEx/Vop8QMsIEBWAjB3d33/2LFgOpkvx2mt6aiP6GDBM
CasEGLRY5Qo40T5QHLIBeiaeqKvD0z4EnJl9xMkZW6IAW/XwMmXbbRPyYYC2tlKYmG0cpvkcNfyK
1/xWw46jh7te7hE2j6gQd9ymClF8Y/Y0428mbfa6ieRNUPrIOHmpjHro5FjGNWhFaNWgQFgOwPye
Ajx1KkweBFhlH/gFnkb7kchfkQ6eZF0h0W8533+jicGTS2dfTexvQxd+0yjYe5K9Q2cH6FhCdtNO
ZSpDTMKkaH2jSga0Ja76A5ztc7Msn0C5BKhmaAldfECTe7s/0Wh0Tzxtjq7qHuO6+QsvfwictjLs
h+cx3UjuoRqA+fhfWOyWfVZ/gt44WFUfSQyh2eTF3hB1buRSYH4++up5icWnvUsfSED+sJC/xHNc
kr7PTe0+7q8KZJgvockpY+7KUP+hdfAYCXMJo+gpZhXBhBT+iUFR3P8PA1x1yQC2cvAAgTtCZQlK
yKHhYluO4vAA+XU5VssRDBiKM+vWooJiRxPUCDoUrvrBj/isYdsUBh8BkydPIJ1YACAjzY3+ngHB
UUMLgRuABDjmZnq+/xwm7a9Qzewcb2+YlJ46gnMHe6kmQ4bkkIBAANf/e4Xfw8hVGYHVhUdXoby/
CMgRmiwoxDC8BoxXaJuG7bAYuAFHZDnjuIMamfbh6G8o5kU/YbjPAKwCekODHhwy+xs50fj3gWLm
WtGiz8yjq/U/ukQvYeuLOFtKqcyve9RgsBpcu8A45XTqouqPHcEKL93ZRD9joJ7i3h8bQo7N9itm
8wk593iO2IaEUrhPvgLEpLAx3JOQH6sUExvv3GvG9RFmZsgHS0FCJG1xfwr381HPS7lJqqEPDX96
sx3cfDc6q1CvrP47+fY96PTNV/cUztAeMbL+9/9fAV5se4pExJR4THvi3M/NoV75Ny6vC1aWfnPh
MTgEHgetVT4fVZtz3vyFxsZdknBRh02lxyX2XxBr+Yd6CNa/QSTFdAYqo7vcjTUULlVMW3x1g977
NFzPZKn8lzZ4om2NKwbLcn85yHJQHRMowV4H6NBA/saj2i5ofrIbmTr9wReRnrhb6/8qSCLLZJjC
p2j6H2fntRy3kq3pV+nY14M+8ObE6b5AWVYVXZGiKN4gKImCR8K7p58P6p4ZCs2qmmBER+yWKCaA
NCsz1/oNYUS2pJpl3gYddaVmDXzDIUIPzp2uyRk5bOCeimkGmGQq/VfZ554U+/Ftk9QD50FKnnFH
hSYqkAkauO67gRN7I1IJMp2ichTVzdK8HimeXoP2G9dZZWtXVRlki7zXbFepKurxVK42nZrBvwgC
A5RRpO8KLn3fBsUsF8o4tldD40Urxw6rKzsMio7rUPNqUOveynIZjluRev4x8NrHjFrksvFjq3EN
TSJjN1kNUTNuV0EFEHhI9F2tCfMqGuOvQlE9aLSjeArIqmIbx34ceV/tMv8iC5iLWRuvVWwk3UFX
7oKoiV07iQq3cLp4QTFfB00gFBftb9ml5O67VliY3OTSbJvwxANen7d1F8irutaKjdOP2kLVwOj6
hvpW4O7uai2JDwK5cZWNmsT06+M7JxtlEqvIXPlNn17Xmf0YacqhMUB/2ojQkxFYd2qpuBpv6PaR
2Fea9FYbY0cuMZW2vZAEm2ycPbRFFaybloM3UNnK/G5y+lvaSX1vamX9rWwiZwFkcMKDUhtOquoX
meQXT85umjqdUkmts5AH/atlyS9O3lJmMRsy2HlebhDy4NalFs8d9UAAxfYj89Pa92kd7vTQuOuH
bqtkKb3QAcToNrbVXhmS/GRbfuNmACr3lU7m2qqabAGsZF9FxoNvpsl2aDi6CsfMCVptsqQaiYB9
wT+V0+JnIlcWG9dYb4rM8I6+ZTxTvWuWXZVM5TxJu0pjMW4CQpBrmuOrprTkeYE7dMwvQIlck8N9
2rHHZSp07d70d32JJ2HeKOyeI8mdgtz0YuzlbKEmPR/N5c0f9NFte03A+xjkL7qZ3HJ5xodW9l+R
y00WDRWZVYm3qwvyiyJ6XN1XfR+ta78H21YJB5qqzT1rqI+5ZSRs4EPqWpZ+GAf1gdJZ4aLb8+Kr
cMYnJVPuOsY6NLSdFITfQPjeq6n5PaizHHS7sjCQqyB3xJ1zHEZy+NimDlnxPQzUH6XVPGRJLVFi
40rCkjGXupOjZdbZz4FW3MThkCxq3WEAMuBZQ9YpBzQdpIWM/TReHCSXLcptZpE2C5uUy2Q1OZRs
N2C24oPlcR4P4vZZ4UJmTbOe4vhN67V3HFwfI8q9gBur5xQiOmCF8Q5l8xun9L8hKxyDnrSflYmS
NHJ2UKNhp4jxGoht64Zx+Qh2MybZNRm0ylSi/cwPYN321jMglGwXDaQhUtskH5nskiHcy1m7HoLi
CuLGMS7Ge0PKoJ12pQ4aKzMPlaO8IRlXul6lOWgvAX1OSBAurem8VGseWc9+WwaDuup1imiB5zBu
DalZ5EAZ1lzuUxAlVjjabpekuep25dgfyUQHz4o9BNe5H990BEmhxb5rO03N5VUsiJ/7WA1uBKVh
eEymAVDcvzbG+quVjFdVQhE4T5MfhhZtMoeejGLCiNnJz/owtMDFbepr1vjV8/tmKXTLWMvcL91J
DL6zI80ldXulKnA4dGln6ppN9i/fqjXIpn44VGW0zXX7oAbxZpTB946Vf0gM/5gp5nelLTaJ3aDN
Z/Ulk8siiEtPRPTrzLY3DqebykmvqkqC6arfB1XXr7E0a5k1JA3aEnBh4SXb2qLA5zcAR6vAWaq+
dQfv5wtd+qKGBPw8H5dpmt97RbPKDQA/jgJUotPorKki2bS7XjItcEONt5rUhn1veBozylw9AC9C
mNq4IjSOvm3J3GE1eBphRgqp7d+A83zH4/NmpPiYBn5I/OX8XZHctFXyEFlE2sI3+5+WWe0GCANR
puxR8X0Ayr1G/XMRm/5mEguuR2fbJNp305NBf3YcZ7uEQ2n3TfTiqyPEjd3InA/k5CnOxxenpmRB
TaNyLXRm8r6+M/qE6QXjTGQyx2BrgV0nWbljWVjbgrplNry2bOxEHDYQ/RBhFqCjI+MM92khgyk/
pBW4d0Y6C9d9+lbH+k1t4VpF84IkSzcyNv06zDmmNpxABufAEc7HvxvVpwWA3eX0rydhC8OMMN32
FiFy10gJ62B8+U8SteReCn+BNekyacm9toDMCTalU659Mzr4abeWGrA5Q7cMcLRvm2ir4OImQ6jR
VOVe1slE2o/+cOPFEUGe11Slfj+9PEtl6Unlqhqesd9O1J5SL9O5NY4Jhg+jmpH+QRibvhm1bD0i
DJwYT7HeXWFYB7TA/1mVX/lkm9O/EmfrbvKKQguqq6vvfp8sy9S+aWKbuV4ueAs58xb2pBESljsP
OQHd0LlVD/d9w3U/eOH/qTpnd6WiwkGtRbM4vNyYWCU7Il5ZUXitkUtXkvg7xWmyQEr/EHMIaxYg
Lu3bDHzFY16Zpsq1iBo8JcZvdWMcG/gQET1T1uTfKQkppue2SrCFoEKcw9SPUktI0Vj9Hia/yC49
T17McUfuyYGoXVNHrsiq9LUGdrSkSplm1FPHdZmtlSy+McYBUC6H3zH1YF4nL72c/jQa9SCzS9Ig
UNdVyVydSN+V8ZzKT2Ppsc+VCy8P1l2X7kkvu9MqgKBxZCffmBW1rkCu3bJxcqJH6tZGvbDH7r71
5XXcS4BIKrLx+Za5IevpFrDlUhiAiak+Jll0W8XRdaubR5kHkZbpE2VD3fcAWWzpWPKdmklbP2o3
UZysR4sKLhZukhbf6Wp0tPqOnCSUZXZ89qlxKeyGZB7wvbUnJfkykqRlpjd3pp58BSp+ZZTlgY4A
Lz2ZSnOiKmAHWAPeTOwe1TKWN3YDiXN4VpAFcVPAGDIXNvJJAMbNYc+AD2Z29JNu1XXOclTyOyPZ
NE71Mk0iSQlXMfliXyNHWz6HkwdQoLp9075Neh9yhiDbKFPaqx8ZxgiEiycf5FhZWmgX9lZ5j4/c
pHmbp78JgD7pFoeSMMk1Qnt1H1ZPsmbftVV5Y7YZtAf9IJvqvgMbDCxa/F56im5/d5T6cZoBSY/s
ktm3cDryl5wQpKJ3P0lWJap0zCqW3HCsY29jIb2hE5jhZm/rHLn6thhe9ai9jY1mmwxfE4cDSIc4
OxMt5LRIoSIbrlOWW9qyTypOjQhNsEXs0ZRA+ovxVueEoZb1MubrucQsEtKLvahWehG4I5Jliqqv
7bAG8S9A2g9XfZ5uBfKQhQEXL18E3CZT7zrrbkaAMMFEZeMaOE0kWHnHWAuvaHTXSeltHFtf/GrY
cupw5dpzK2iNgHZ2wpT3ba/fWqbUL3S7epyyfwicM/SRatzFgbeU2saNh2qbNhwRVAVf6wPpqNe6
HQ8pr0uCnyOtd1WhoqcH4yqrJuDU8OhNV+taVh5/L7hJwbM04meLJZ/q93KPJb2frm2CFG5rv7cm
mzSsRNGkBSmeAidywI3DJCZ4NWH/C1AQSSfwcbHDmd1fcFzeFqTyhmI9/VJUx2Bjnb0YtFXcq9d8
Qs65i4FrymHTMU5TaQkox51Ss+Scn57TcjuoQLV3V9NhI4zIhCqkQPDkGBCKMIZ2jX7OAibas9fl
60JNd7UUb6aALgcvha/DGfg5jROR8XoaE7xLFxapcbMPuQtrS2buFD6mITZEvw3HV4XM+vRcy+RG
Mv2KjgtBb3irKujXDntKX6yniEIPZwDNYijTAvuzLI0PYVGv8gFbt+wpIMx26OVNYTtMw5uoDr7w
uVYlUxFGibVUF30Y3vqNsiZGpGnlylAoDTYI0HgUQo1n2/HAd6XcWwRQmG5R2c6V71gLp7DWIz45
am+vo9JaAnriRqYtgQFd8TUNuLDFtF1GY/TF6Cw4BikhAKFo1xTadUJ6nNvUtrfMhym+5ghONlHx
sxiVfWkBp6IU6R1lYNrEkIiJRQwlWbEpBziZ1VOcebdxhJNw0y+njhfUgZxUrKYXiPV8yZRXG2VB
ZDT4z1g+m9l41PLwKqKiyt9Ow83mC5hzOa2cEmTiFMdGNIqGoCMVo7nQZvb8SwDspGvEAuXsa2Gp
R51LYh21JLSyw0jPjUzyIPkBApDyQuJyRkjEDi79mldoknJJCpErI2DpAfqFxlHRucOPDbRHwZCZ
tw44zkWeebsud3rO3ijKppQNXSgnGgnfkgRQlryGSfeKbcEXu3J+Efsgj0l6vIjG+jZC13QB4wsP
S5PFrHsIOTUmxSfFs8kGGhvRRgESKhU5u2n+xNZro3rPqmw+FjXEj6kDqdwsE6+VtxmFtGRqMAi4
4nLNeiwnPVZAxPe6Nt6oCemVkVucoSf1YiwGFtmEvpsi8PRz7DS/yG32Vnpd9kNO5DtL9FR49BcY
DNwTyodWiZej1R5FN9wiUXIndPWH2So7U6qYFRq2LVLW7JOmg1bT/5ymCfXbX7ExvqKuSt8G9vc2
k+/bTCd3Z5DbtsQDApFirYwZvjUaN6bIke6n2Ugh9x6o/6FNs29xNH4L9ZKTQX6LTPmKpMKaTrzy
pW5lpA7AYOWbWag3sDQOpRM9yEZ8bZn1o0TpW6cuAoBMeoxFC384D+8Vzxn2OTZ4a/ifuzovnv1I
e+pi9cXXtaORcBAIDWcjq0h5proSLFW9I+Q4xb3XFndpp9+MZnWwOBpwn0AUuVB5SPtbxzey6lWc
Qh+y04oTfjJwbVXTn1njvQCmO3BdiVwIDBaCY8aEGKVaGydcjKZ1Xwuzd7Ukv+3NdjNa1W1OYgBH
H/UecB4ANOeNzAf+LCS00SRJFyXMFBd60qsih5VbioG8Tl7fAMbSXF8XL4T2RxXd/hXD8VxZQ0GN
QX2uVO0LB/g70zCOnS2++2JAaCbJ1ulorfjklUxSVjWtxyjQbk1hrys7XLU2x9tOfSlkgwhDNGMH
JZebJz9LMMqAfyptqajYY3U1aSBU9cc++dXKADWKynP2yKhML5hAgTIh42ZhPcILpVRjVHa3Urg0
9HW0kqyiOiR99prTGXFVHwXsr7oD+QdO825awZZJ2aZri0VSaF87Tgx5zLVmCkRTAKZo53opK6cz
OrHQdOmHlk+sK8qOcZG85gAKyq5+CY1eLMK0eumN8DuZnYyd26AA0SyryviRZYBSahuSUakrm8r0
vsAKeaLyvxY6lW2ZqGr02bPoCrQwKslVBrETpXNPiIe0VBFvJedYj9E1h7MnM/defd+G8SKNO9tu
ASIbD+RW9n2SPFeggrIk22q1tUdTglfnVTzy5vIQ7mz5W0PdKniKA2ftyfEXkYDnAioaLRAOgbuX
XIXyCCtq5ICRq8FR0QhSqGE9YPUFcLwGf6BHBLaxjVdQgZ7rWqVWGD0Myfhmh+3ajMZhKwVtt4Yu
BVgHdGHhjnZeYM3GDh8FXHWlyvauatSyWV+NBXffvzVlIW9GONHruoKv5Cl4+hqtHy6AMacU+Jsj
ynHxHYkMUNEwsFAYyLqtQ4ZnCzc2PFpJCBSseIPazOcg5PSVX74uDNP/qZVWuquAP1DGHsd1XwBF
M3P51kQg+RB7A8DxQQM35hutq3ZZ4yY2l1wnUmJ4z7AaFRGHGzky33qtXrdG8b3I7aMS9ldFZBy9
oDE2EUndFSD2NHTViOjrmyYyn31iIvyNRpxd2PI6rX1pYRht+AsapQM42Muu/5dpNrB/PZ2SnqOK
hZ9vfuRjR67ILF2/kA5jGtxDDN70SXyVF9QC0xtVL98+pawxNxwyirGuciNEvCNM7R3VGa4pqtNd
EL04paxhoFfxTkotkevUZMRpHcXuSURFZvPUWg7rnRx/P/8FJwTIzEn25N0z/BCfoTYCGzoCGFRM
yu2qeZOzniddmEkT5vxjTqiomDNZJSidGsWzHiXvXllQH7mW0+SCgMeppmcCLRYsIuiv0xeQuYG7
7Kuom1TW8nMvPhNNqvVKWCJBNjcBceHaaHoqg/c52RpzpssiRhmJngh6uVRXj5Vq3wrQj+6n3nvu
NZSOVKeKJtVXNga4m7gPateslUtaTMrUuR+o1szdhkZAelHYsujitKQa5JRqzgmztdBKCAajyFaw
TrKvkp6qLShWlftuV48d1EizQ2waqeMUsmIOQuFzwzS3KCpaPRTVgPoFEAKAeXkOkROAwwVl5mnB
ffS1MwEnRRND4FkxZrBFmdZkv7zhIezU/qACWIzW50fsxGo3Zqu9boqILBrClan9kHH7IJkKNUB+
1KSn8w84IXNjTAvo3VIfhoi0XTCiMKdPNZxv3F/IA/j5dzn4Oa32hLTD+SdNLX7UX7PVXmRcerD8
RGfS977nXfpNKe1LioknlKWM2XJvMgv14YC2ucR14jiSOTYBQaMzAdUkX1ZUHM9/xKlBn638EIES
IwJ+sQqk7EWHDWoU+VXptxdsU0710Wzxa448aPhc4T4JSxC1R+RW2uaTcmZzLyKUWKo+hrK3+n2w
m/oo6IxLTngn3nzuRjSMigLxeGKBWNJ3oK31UvET/XP6e3MzIuB6faoZGIFU+H8sUZ0tv1Z5Zn5K
5FjRZwu5HRpLafppR82V4EZBhRix0vxClDjVL7MFHORa01E9Y8J43X4yMuBuen9+Lp6Y9HMLoqYf
ZS80UdJXMBwP9JLqnbkk0dBBFCwMCPtQfM4/6cR5QJ8tXbsWRS4p6OezQafXURkKCvgtwFLujC4V
CNiUVOsuqIWeCHn6fC0bioktQIBuGzqBeK8o37pCutJlJVxMN7nzX3RqWGbrGByG7JhybqwSzSoW
FhD8Bj+qzwUJfbaKWx+S0ogTLpqHzpOERFjmj9eBY1x96t21KZS/C9lpH0IStHBTFGG3kML2Vodp
cb7pE+Ftbk3UmmgXWDZvbivhWgYVB3/vKEXV5w58c3OiMheRaUx22CiP9gtEhfyrIBHq8vzLnxhT
bbaO7UHByNLDSTsijb2aEkFKMZrr842fWALabB0bhmNC8EMJPekakZMY9wxvV8pAWFwtz8DnQ1WL
wUuaSu//63v+60f/3/6buPvX3lj983/48w+Rg/b3g3r2x38+ipT//c/0O//33/z5G//cvImb1/St
mv+jP36Hdv/93OVr/frHH1b4QtVYjb+Vw/GtAmTyu33ecPqX/78//Nvb71Yeh/ztH3/9EE1WT635
ocj++vePrn7+46/f8uT/9b79f/9w+oB//AU6DXhNHmZv1X/81ttrVf/jL0U1/27KqoYuli2bJoCx
v/7Wvf3+iWL+3VEdTbUdEEmGNSm5ZyjjBtNT/+5oZF1sU0dL28Kd7a+/VaKZfqT/3VQMy0GkBjk9
x+SX//o/b/fH+Py/8fpb1sDfCLO64rc/OOFYCs/6c2HCP/TyxkjHgyUV4S4CFLowIru4YJh7qvXZ
DLS7COkxEmGHsmrHBU5bSEr5mr84P78/WvnTu09PfRdU/Ax34pDy/aFTAK2ivFSvgAfGW9OKqn/N
5z+m8/vuUU59Af3//hmkSRBcUor+4At9GFdIG+qwDEP1Opbt8YvjBJhTeJG9H8JIeRaGpv5SFH04
NB04BcgmmXy0yROCDlDAvFyI1b99Z+bH0unDZ9sNQgalbYV5d1CBIj63hWMsx1igbZByUgpE1a6N
Xo9XoZ2KNVaz8uso/GhCzev1UkNY66ZL8nHSPzIpBgRkkO1GJE+qIWpYFJaHFkvPnNzo5PAfzw/V
qW6c7V1x4weS31Ttoc4sn+yaJy3Sti4uBLppsn7UH7PNC+Ao4GC7aA+oDEQ/EluAFG7RZrCSPLjR
OcWszn+FMjX4wYPmzlpCT7VUC2oeBO/1m6f7CYQwXwZFjiypixAsDCPbhkZTl/DJXZL23QJmpfLr
/PNPTPi595batl4nDdPjlR3uNK2xr60LJ5gTAzT33nKyJk7RF2gPrYLkjZ2sUsW70Gun3noWYmpK
lGHq89ZkWot+N8g35SWr0hMDr06PfB8BvAAubsbAawjIjD+rMFz01Y9QvvTqp3pl+vt37Vvostms
/vaQDQ8ilymBaMvzQ6lOa/WjqTQLLJ5Sjp4hiRbcVQ6QP7grtOqHkIdtnQJMT4qFDoBB7/NF3UPK
dZDUtmS3B//bAJPpcoANir0hCY26urpIKv1+9NMVoMnllN45/46nvn4WZry4wtAs5utF+hAkz77x
er7djy4BhC91FgxQtuzx/bDLQw3vyV/kZoDci1020rOhahSS+gxYoGt3ZIVBjqam2Jx/7sffY89t
EVoNOhuwI7Q3lXqTJ+EWhs+FOf7xJ7GP/zlRxkixJStRaTqz137hLHx4clHzqnvNBqI6YLOHz33D
LNSZGiKkkoF+qJWjwDXG1G3tHCHIT7U+dz2osa2mPkjrGGwFmzAgH4Fqz4/zjX8cB+y57UDUaLCa
EU/bG025G/TiSQPEoMfZhQvfqeanU/C7tdp2Cdf50LP2ulWgPgyuQXfupVxcuBSfan4WxRxHA5I8
0Hwm9GALES4mq9/l0GJ988JN5uNoBnnnzy9wEq/U5Dy09n79IzMB6gKkHAOqat36cyMwC2fVVF6I
GsPc66K7Aee3aVF2A8F8yZ3h4z5yfp9X3g1BiRrMoJt5fgglWLKliTCaRmVq45hxdeEieSpuzn3x
Kk+2FZQiBUAiDSKN5RtUEUQVj5D41SxwDRx4wOpZlLBBY5aw5DvsOaD665S1W0m/K6CvudwYi7UX
w++0xsDxl5LVFHeyBr4KvxrEkBESXEE4h5WgIJp2yIFPX/JU+riT0Iz4c5RrPQGzHnnGPgFh64Pp
AdDp5qianB/jE5HIngXtSC6oW5E03wcZut+qlT6D9bkNPA/utPqAQiGKxHZ54dRwasbOwp7koZdM
9tvYG56TL/2y+WG1+VHNcLKoc/8TuS4oNHNLlGpsHUR3eUhrmjLSH8j41pI0XOivE5vC3OxBCbOY
CjWt17Aw3MG30QqH1Hh+MD4sL7DVza0Wfa2uJUwqkgPCX+Rs+k6swTal+YqjevBNjF6HjHpVXCcU
7qGwQu8DRygPTe52dmjfOk6vXVg4H3+no8zCY5z2PppUWXKQCx9ezSiJXVDL9qeio/PbMO3dyg8j
B1IF9OGD38JqrfXCuOo1HfBrCo3pQl9OC+SDE5MyC4+aOcQy8pJ8AUTg+qbzIslHRMeS4R8aMMAy
x4gRSem0+ga6ULMFk9mA+dMK9SluyWZZiaKCW2ubX+dfSD3VpdPfv/votM6lVtOc7BCUfvyCCWJu
uY7TiDeYWckLP4KKC52AGxm18NYr5TUszwzEX6k9eQZHYdAw1ZsJ2z6D3QUfEuxWA7zTxwrja43o
QuIGeWzs0fXX7gX4zGdqYfouyFsgr4FTDxf2nQ8NpFlhc0cSNAA7NA59c8+6BQjlptaeInhuPqfF
Y69s2qfuKvxURsC2ZtOwqqIOpAjLLTQyee3ZAHjHKBs/uZinOPVuRMiV1AHQZ3Nv5oW2A0wO+kMC
73p+wE9EO2s2AbNU8kn/OcYe2aVsI/kKOtYGPHg2wmhT2vbi/GNOTavZBmHEZZfXSiYOnTXehEmK
qFz2eL5p7cQF9necetdB3Do8HdS2ONTLYWWsvytus0FudCUWb6379XC40RavXx46N1jJbumq7sPP
n5c82z7e95zfk+/do3UfdWgId+Lgw+NRk2KVSTZQRPXC0P++PXwUHmYnY1Al2G82KAR1i36ZrIsN
EWGND/taWWIJsewXnttd4eK0Ka8ZvOW/M54nM0TTxP3gsXPLT5aONUBL5jxSbgP5UIMl1hFQSd1i
/Hl+0D6edpDp/5zU2dBPSVw9O8h1sW305C4V0auROXd2Z1yqsisnguvc+DPrwr6umXWHVB8NRHWN
AjHIXNnBNJW2hgS9CzKSB2ZAkRadrSecJGxtXysD/670BBTkMr1QUDwxUaY86ftFXBai1pD4Fwe1
0w5wVEsqNTFE1XZ9vj9PtT9bxojmIGYp8vhgIJG6CElsox4DJq3Bf2R1/hGnhmxa2u/mOurfpZxo
PCIpbzUIR1L7KxB3TnfppnAiRMytP3386sYmEvGhhaawEFayomZ3qV58qvHZCbKx5WoycYsPODfr
CxNG4HUpDfmnNgBHnh0ZAVuhmIvG4iE3v/SmWKAMfyFunhrXWQBIuDwpfkPLKP5ki0RvMEPIFGhC
qrjUNR+Pqz23+8SSIRaowTJ15GitpIqrTCIpAYIewNk+M3VsZ7baA7wahFbyiM4Yli0MLq1PV3V5
1zWfO7M7sx24tQ3TrOwkPlQ+HNwKGVcQgaoCc/MzRS2OE3MP0NIw5cqMGkStbHE/WspWStLl+d75
eG7ac+NPr889TYZRefCzPH9VEaNcI4OtX5ibp4Z3euq7Zds7nW82fYAsgaQDBw/qNYq8VyTdvplR
cMk7+9RD5tt7glUDfjYcsczhLmnVBy8E9Y5O3xcJYbELs+hEP1mzL0HVWmtJT1h7xxs3UBuOiZwH
F9r+eJ3ZU0nqfS9FZSwcDGWg+OLjI5CR2vpCXSns7pvzg3zqAbMAhFZXUIrKt/bk9e+7UPtSSAB6
kyr93IXSmoUgS1WiQRWeiQgD7Hi8BIgRfnQBC3fi/m3NolAg4UWVjhLiZ4QFtWmxQSs3/eAtW6O9
yVEQ0Ie3T3XT3K9sEFHnN1QO92GNpxB5HL1a6u144bp1YhDmRmVj06E83lrmfqLFwmnLvKVoe/Su
yYd/KmDb5jwSRVqumB116LLixCmSEPWdiU0oXUpnnvqGaQm+W89SnSMHlfENo2w8YTrx3DfG61iR
ujs/AieWsjk99137AXjk3CCc7hPrpxmFt0ijr7hnu5TQPtlFs3Ucx0gMyS1jbCnlq4prwTdFFOEj
+hL5hSd8fH6154BW3YGhPUY8IYmOg43bUQIqHe1VLYNBFYnl+Z469ZTZku4CpxUIvpt7CYsGvKlK
1MKiaNfBEQ5s+HaedOEuOwFK/vM4bpuztV2ReogUqGQHqotXuW5t0gS5CLQMlT5APk1AAVJXnYYa
6PkPO1EStOfYVz9FgjxWkujArf6gVypEIRWrCXupNNEmNit3kgKSdH8TGNGFzjwxreeQ2Npr2iwe
smGP2cFNasgrzJW3mZAuhN9pbn3QhXNI7NBgbxSHNO8rV6K+zS/BNn8naj5qeLbeUytqhSpN7+0a
a3aMZbg63tmu7VZXniu7yeYSqvfUF8zWvTVYme876bDHiqeRrsNL8NkPLUo52cyhrUoZIUTi8wX2
tXXr3/RLHDCQj0Xuwf0R3eCYt4Z2jQXOKtj2F25DJ3tt+sh3QUYJBdxDSg/7YhUfUWtc4Trqoqjk
agsMPFbYUi8uVbFO9dtsZ2+qQbJMeJakpvMHw28f+6H6cn6dnGp6FgAyRS1tA8vUvdpLN7VZ/sIe
4pJx58frQZ6nNp3CQRzByTAvMSf5LX/RUIaP5c9liOV5bhONDkOl0i/2YQu5Z3DIOQ4Xgu/HG4g8
T2n20JgjKTDI6WXBUh/UQ5DdUNPdNV54YRv/Dfb6z0Un/wa2vJs+YyOMAdZPR4o+cPa4H4Cfz4W3
tUncx6hPQWvElVFZ9o6U34yB3tWu3PTWgzUo8leSEYiI2JAGj52k62vT7MuNPiiNshK1otUbK4JK
FYSDKeEFAAk6RPnr2kPaZZXGEYLMTmV9c8q6OVQK1JXOtpxfua6Wb3VdSqvGaK2rWNLaH7UfkeYi
l3oIvESGuSlbD+fn3am5MZvSvjzqmpPQw374XFa/FG0t/PxC7D/V9mxOO4awEXOk7QSRycD7FgbI
Eupfz7/4idKBPM+XpWHYR5mMMFQ4FhJE9wHdSB27+Y2JqM2mbySuPliw7Ay9Fhs5hVrWQ6Vai9aW
fginai6cZ0995Ow8O0LMFGk+LS7QNDCN7avUQZ9Xu1S2/TgwAGGdhbfeVPPEVPI9emz1YlAHdDPD
QV6e78VTrc9u0/aIBQeyFN6uaNMBBRAUnCMNVNT51k/0zTxphgYyIkfOqO88hcNSi5RL1i59+Xi+
9VPvPtvFvIDjmJJUYm8OiJ14Wvc1jy+ZQZ8IPPL0Re+iAs41QkuwHtyNFdJTXV8/wgrZyVKxjwpD
u7A+Pj70yfL0Ye8eMuCaYRlT9xTafVKa8JfNlSdeyuFVyOnj5zpptr4dJWryBHD3vig79RYcsA8U
Lq5X51s/NcCzFR4glhOjSOTtBttGdIidFxVJXDDPt/7xVVGep8JI3/ZC1LHYw5hBRk1BJzsXBjqq
yIlWW7jt9aKJJO0+dbz0wmo+NadmqzlGE0dzLJgCpa7tg1zaKeal+tyHfSWDS/1ztJVak5oRE6td
FpT3Qa99aRCKAS534VT68UGb9mdLubF78IMIOe9L9Zcnki1WXrsC8m8oNNSqcJMJ0ZQwrXqRGRdC
8IeLhCdO8/rd/G0KTJKKLLB2uVDYNos8z66drnDczM/zr/GgVheOAae6brbS8YBIQrW3eu6R/hb/
20eElStmgXzhUvThqPMh03PffQjSBbi3WqjDhTh17MxMKFdZ+pnKL23PFjlGpJEaOqa+A2K+rszk
UJrO1sSr4/waOTUGs/VN1VTpHK1U9vhibfVY3CutpaL3g+qBJ12K46f6Z7bMC7SWvbFQ+70kiitP
lraxhp7P5z5gfiF1osIPMbvdKQp+cHGxrAZUBidFm/jx/BNOvf1sTStxj8BXi/69FXZAByfNLWRJ
j+cbP9H/c0RYN7QCGYCAG4+l4+ld4dCUlY3gVovLTjRcSop+uFXIgP/+nKGxERY438UYESXGXvW6
YzFGr7hYLezSeyiE/eX815zoKnu2ortgiEa0Soe9bItNqXNaiozl+aZPddT09+/X2BAjlzptRFkW
PvW9t20w8AYafpSEcSFMnHrEbBnr0JecsLOc3YDCPbp/7BbNtyJAS6At9AvT9VQPTX//7jPiWB1r
E7TNrivGmwJnAOicm/M9dKrp2VLOU6WDIlV0ez9qboFEXNujdf+5pmcLWEEYTHFKjBV1fYyPgAzz
dSR7lzi5H+aUmJyzJVyKzEChLPJ2Oapt+HstMUPGOxXRw4VuXQXBtQaK6/yHnFoHs7UMiHSQB8Gh
38HP3ZX0ofyJRwUG3YoWPnG5aq9xvQiezz/sxIDMoU+16uclqs36DpmGu0l7CigG7njnGz/RaXNM
CQcxtUbkK9+bzoB6WhjcmJW2Q5r8lkrlNh3lx//N2ZU0x8lr0V9EFQgQsGXoCdvteEicbKgMz4gZ
BIjh17/TWTn6rKaqy4ukeiEh6d4r6erccxLBQWIPop/rHSo2URlZsrZdOZFLoLWgefqYQVIY8AyN
JYHwmP1+vQ+FBzqSk/dA6SzQdV/iyaZPXjp8geL7EziJLzT5t8BYdU8GmawF0t/QwqYngATHh7SE
0NMMsbYgMUEVeX0UqpmSfFwrBTDVq53HY/KN4/G7fzLY8bamJR936QwV56TDqkMBayDTwVo6EHHN
u+vNq+af/BudyqGtLXBa5TEkaVeQFGetP5DuxS2axQe47vG2XiR/H8BlmdggkzoN4NUPXYKKlaaD
oI7LOw2yytD1ut6Pah0kZ5/ouHRaadOTCZ3vNDVRuVL+sDXwCV5vXzFb8gNRNYlsBQk9tPtAvzf+
mB22hxLShclzYwCKACK/EekZZFAMnJ1O3Du7BYhK+y0AhWJq5Kehlo4jGH5NSGyDyLLFAya4Cgp3
J5ytgtRP716om5U8WSQF64pxsE44Topnl1H9PreM5WxyMMd14Izl4OcEDYdu0p/XV0M1pMvvH3ZW
0i3aihIE3I+GNyi17AaqhyPxNtZa1brk052YVgsyMfaJGiCNMRww73mt0wTYpG4C12HKJN/uha0v
OmjTYwc4T1Q9fZuhx3xbSKKSY88QCXD1NbNP08Behkw86dD+tUSy0fzfp93/ZEHx7ZJL6xwMkYmH
9gvhjofZZlUocLIF31JSPYsJcuxQ9m733lSWh2L0QN/YU+OUTmYH5YXMfCIcF8tEG/QTxQMolGAd
6H0hTXqYqzk/D2Dx9M2xnB/sokfFzrigUjhP1nMDZNiRF9QJVoe1B3eu0iev4vohcZbmDE5h984C
7TQ0kW0XTEgUisMV+Ag88BtBNEfw3dqOE8gaXe8VqVdosl6kP8q2nvZZCuWMulrsqEfBJ2QmQDCE
0yepQfeaWQGCFosc1+1PCZjhnzvwgYZ9Bs0CjbpOaIFiK7QhK7SzhmmETBfISBcK+lBhVcPRS60x
8FhWBMnU1a91NvFvyWQ4B1QzQsAHhNw721jnkHjQUK1nPHWtYzrurHlYouuuoghccu1+Bp3doeoT
89SP7knv8TxPjwR8H4RvvRAp3EUu2G81yEK53ETqZV2glJRUR3cwIUDN8XJw0xjkd8F8bKwic7Pk
NIJJX68LH+8IUFwGBf0WkEdxVvzPMyAfdSuHnZ4AKNZjnEzGsEgY+Y4NZD7kfJyPTjvpG0uiCPX/
eRSsyoLZA/dO7tguZ1Ck1RANncqNY4MiGv+H9SZL+FpVqXlybEg1JxBhD9u1wBuR/oKaxJN2kZvW
J/emFx3ds6Xgn8xi0CbUwMa9u4Tu8IIKkY1VV9iV/EC4CsGhdwCQdlesXthXlnZPC2cASGnIwuuG
pepCivSWC6LxBQrfMY6Kc0C1rD42iyNCEG7bGzgoxWJbUrSs66lLEtzuY9N0zPtqphCz4Xa9sdh/
qzM/Cca2tJGAtL8a5lYfYmuf7LPD/NychvN0bxzyUAucQATgAdwtd9D1PCDFdwbh5H480IhumLJq
AuW9RnNSzYFqY1zP0DZtDO0508xT05W76wukmD1bmj1IpA+QL+iGmM/zHip+wWRt1ZOompZOjMvS
um3i0SZGlcOL5VRf1pJsZIYV0URm2jHENDUdNehpot6xLR0UbYXGlEWOWR4ZPVyfGlUSV6bccW2n
d6uFuqcFWnJ3IDCHRIHLwMSIg2nIIBYHHVUKSIDQtAhMzUukN3W30blqV7mM/MMBLAcJKTJKXR+D
YYvENbchuwidEvrqICP6fqkY2zgWqzqSwkszGZWVzLCpoRR+Toewb78s4OSsu3njtKe4XFsX0/4w
lGEocXgFMu/U2zNZA6+23cOkszosuNXsvbaH+qiAuAkfHPN3W2liY2QK+5Ppe9b0wlfIZz3ObcsL
u9aBHOg4bm2ZSuuQzLt3+Ap5xJacQOnyMuB4gWqeLKqR9/enBFCXIvmqNeZxxHsI5J/7rxtGeXH8
T+KRTE4DaVfqVO3SxIZThE5FtEhMXIPCvVUfwMLmglJ2Zta5r/IkIhXEQIneVxFfLQsCWGZnb+wd
Cg+UiWzyLjNxRuh1wHrEGi7jVPugQYdU0JJXfmOVRQSa3a23J0UQlGltBFCcNdVxAKK6E0y2C15j
SMU3W1URquYlFyhMJHegru2dTM8DWi15tXLcolNrq5JVYYgytY3jtIRMA5RRKka6cAT5dWgzyN1e
twjV1196/eBeJAOxHG/tJmYgYj/SCvI9hgn8rNZNW/e1z2uudM+UNsE2EXjfZws9zXMXDtreAq1x
77SB4P0uA8W317chYc5jiSeuAbK010emCE0yc8iaE2IwMHueiAaMYlKCRWJNXSPCuWWBSiopNwKF
qh9pD6wYuFMtczRP4ObQH1aUHoYg3rLATavNOwGJ6I1+VD4jRYwkpWBk0mEHgo3N4IMWdgodgLaf
Flo1gSgF3lkAwt3IzSlGJdN/ZG5flXozQTdXRwoQ2nb94v4h9vzTqOyn6wukMD2Z4mNYeYPqfgOv
nG2DrOIYeYLea1O/sQeqmr/M4wfLhpROk/EZ14W0rI66m4YNrrSeoW/sSwq3JJLbN32TQkao0ePW
pqDDXk9iGG47k8pUH7hruMZadsmJtHgs70GMjxs3BKKuT7tiQ/1b4vlhXhYmGKRjG3i8DjHGig1d
rHXLW8vqdu8aiw15Pq/ctQD87sXcsNu8kUgxwCRQ0emgxRMnWb1LMjyrZc74KLz5tw2+5usj+3TF
AVmUPLFgEMoSqCOOL1lr0C+37tucbiX5P9+x0brkf1MNTvZyzpZ4FOPwHXBxUL93meXcmyjyeQDe
E6qWOnTtedKzfccKB4cGvjV9iqHJR9YCbOQ08fBoiCTh2eraV0SxZ2FCn/D61H1qzWDmutxWPxhF
qzfrOjjuHK9QVQIs5pTlPLqtackPl6Uw+3zGqnTO2Dz3neiP3IHqzG2tS25YuBUx3RF4gsIVSJD/
MvPhFge/kJX9OyWJaTjOiix/DCVIv89+gBj++id/GsjR8GUNPsy1ACc33mbxyUarHefVrkDn0N/x
ov1TLzwqu2lrb1d1JPlcsw4myttgNLh2oFr7dwWG+BF7LNdtaBU3GzuFqhfy73C4a5ZaPZQAXALO
CDEq30zipegDUQ3INm0E80+3I8yZ5Nqi70GmJcQcW1CRc9v2NPXNzoLeZbGVYlL1ILk3Dvi5qwEO
GusFZLvirL/oKcVTs4WeV3iYfPLGVgGylr5H+5BUEL9Je6Odymdp3eG1TjkanumvEpwKRrox5wpY
pisfnGH8I8I2DBVbXNSlyWHQ1kOyVMcWQq8VaIhpvyMENFeVfbTr/NlMvl73kL8MJ/+5phiuTNVH
hIUkrwHfm07tXf3YPUz7Zu88JTv32dmvgJxDRMbPI2iZHJf99T5V6yO5uwV6Jsjj2nPszN+G5c4t
XzfavZjoZ2OR3B2CAiBQ69AwxCVCEULc1X8rj7jm+OeX6OmY+b/KXX2e/f3d959LaAR3IPL3fz5e
gO+XQm7oikbZTgvdaCshrBqpFBYmp6sdkWJyE/28jPci/3N9pJeZ+mygUiAwyDTmxYKBeulFxGDX
QQhF22KE/Xts/6x1KQJwUWP7qNG6CK3gbfQnPwuhmbZnf/LH9GBDjejBjOc4e4WRnPs78dPaVWGz
AzlMlEc49UfQXwhvnUIpWLjcqYvEvRhLtdNFTPOX61OoqE3Hm+K/wVTzVi/pUc4Yr2fnuX4EV/O9
E0CfZWefyB051BsZMIUJyEfvrhMzxDbw/aX5tSPMr8yNmKFq+LJJfNjb5ny9UP7g+1tUAS13w7pR
x6icGGmfF0zUbdqiYSRS36EBNd03930I+b/3/sWNm+ct7ivVAKQwMGgUQBQdM5Pz78mwJ1sP7ap2
L7//MzG0h6Qv2i2yLugzHQJcWxkyBR2EK5+tq2LU3J6ibe3QR3Oo+fYBohq+FvwPOzBmaYhc8FsU
IQpLAzfYQloq6Kncv79/GBKtC1v0FpYEwqRBfWyP7h6Qzn0ZFqcsqvZF0IdTOMP3xqN7qKN2P22c
85XGIMWCktFK11L0DEq4dWeG+Y4e9WN6xCnKR0UPBnndHVWLJrk5s1I+kwb9LC7Udk/DvGHNinZl
Yq+xK/LZRj4z7nkR1nigTfjz9S9WnGJkEqalM7IW6PQ5Zib0AGlk2m8z7ik123pP+nu//SQOyxVI
eTISDW+4WPXf6VeQAPkXgzPD8SE7JPsfnQ/hvkj4IkCNxrt5shcfD9130Eq937rXqw4HcpFSMUJM
p+0vYzwO0KmNQOi7o0Ed1uHsG3vnPjnbp+qPu+t29X4L+qsgQAKF7b/+K5bGdGfIxMajySH4wXvi
BIjU2V1p5slxBdNcAfoCK/vG7UvaR4zOcU77cQclaS+0AAXcZV0i7s0MGohOkxT4Xwmtu5JM+0pP
aqjYQh0nhZosxFNJiWOuWYWEC2hccruFWt118/h8i3ZkmLc91qxNmTnHEAnSjJ+c7jj7c73pz23a
kZkQqtWta9oYCJwMGu1VCkVVFl1v+m8B139tDkrQ/06+vnoraT2AloFz097ax+m+eCXH5VwcnVPx
vTxlwDVszNDntxlHxniTpCopUofIISRZmKUtBPOcqE9/OBr075i3EQAUIdvxpDNYpkEVDaU/c9xE
zftFRBX5kNRfXttn58n7UT/0x26Xo+DR/jKfRARDifONc65yMqVjGjRQ0rxZMULzbL/xF+urfl8+
Iy+zG75mf5yvC8h9v19fN5W1SWEaZwFaLWREqIDR+dQD3ynpemhs0o2x/L3+/dcwXLniDyJjC/gr
EAqmYN2NEYT57uzLjoC/JVqCKVjwlx+HsEGgcvw+ssPRN3H0hpqoX6IoF6ihw3Aaf3s/8gf6G6LY
l4AVsCi5bQf5u4N92CNNJAWtmuMDK+dbh6zRtNWwqlZWprdqM01o5YJlFDvtjPfFOPtSvbp386l7
hOmcsjPyTxuHus/XEZVY/7qfuULAkk6XgGuYYQrxxKQVQQUyyutmotrO/2bcPkzSmIjE5g2iEsUT
uXgBPO2ZYjd339xDcwbbDNsyF3zvJ9Yi1991qEFNL5xgcVExsHUOIeQ1w+tjUEyRTFy16C6ru0tZ
xUXJEuU6ALJ+WYh1mxXJxXeE6J7hJWg9yYtQsDqa0q2bjGo3lSmoElClA+KEuJ28LoEejfegxj8n
x+RO83D/FJG21+9IWOOmXYJI7em26ZICeobHfd7NGNCEF3BNf620n82ykY/6fCNy5VI8YIpRe8th
TbX+wNbfc7Vpp59mzqFsIAXtpV9YywiCNpjOTyQqQboGGMcTKsyi5q465odsl987xy5yo9tYuV1d
CtadNo5zAfHxmGtrsFb1SfBNhndX4Q6SW+s01QZ6sSoerm/Zz/SBnLIDtLtj7QFi3vfNMX1kT/yh
PiUbbwB/LySfOaB0ni4bSJw6OZZmDKCsfTZCO25389Hb5ef5QMM28u6N04Iq//p+OVRneuCYzusW
Z136+G/fEJP4N4jhrTuZiI6+30jww/Dz8OXHfeHjBHv/KzvtfjX+LvOfWIgrU+kDULqnOD/q/jtD
Mib33+OvX8pgK7t1WbzPPuWyIB/iXZm3gncOJn4+m+fl1B6h6I5eRaCfQcX7e2PAik6kuZ5MnUHZ
GH5d23Bi9iuryo3Dy+cO5sh1UnPalpC8vUQMrw0mZA/K4s9N3yyXRpksXR28zMLB9MPMn5P67Xq7
ikuLIxdDOVYlBE3RMKTWfTs5z7shnCJ+NMMqSqMimHZTyB7a9+KI5OZP71Q/EVjhJcF4297juFL+
omd0TKxsxXJAfG6Yz7g7bGwOihOrTKXN2NprZorlKKGRblZ10PeenxePOXd9aFBtbdKf3ywd92IN
H4x2WnLUgzBMIbubd3RvvxUH85Ce3LvsqO+643i0g+LshdcXTGViUqTNzPkC/UOkzRoAQmzaRZOl
/bytbSmkeuYK7LC9wPtcB9WDX+zy120NS/F0dnu3ZTOWmEIufHyw1ps2NEcmhbaXBVRGDT64InuS
vrjtFnPa54cWRy6KSrW1aooBHwx592k+6e5vlm+kaBQLKJdEeZCNQe0hvrltIYZhTGdq1DcB6PEI
d3GED5ZoQxTAawq03bP71vxpG/fr9HLTEspFT6s7VWIF4BvnkmU3pOwIWcSNzU812dKRRwN6p2wq
mLSBotXE/FZp58Z8ve2zL6vwYUbMCU+KIpnnmAB6mzTmH2Nwb9tGZAa82tUM4jmY7KxheWAVw3Ov
lY/XP1s1JbIn4kmpm12EFF7zV1oUB1Cz7uxyi5tR1bzsj1M9oRYcs7K4Zg6wW74eFx2FEGPXbhHc
q8xc2mQBN6RIRA6X2XG/zxww0iTf2GUV8VauaHJLxsHmwc247b4w8dyWOIk4v1EHthHQFZ8uFzR5
eIQWYw5x+RYlYKfeKnrUe6Vb11NV65KPDpo5o4pjHONm9Y5p4915thZdtxpV09JOOjR6VuP1fAC/
muv8yZuaPZXAiN4WbGWeO1E5a1+DKSTujG5AtQfVAzyqDhuTrtirZeVmkxasqVd8eyVSM5xMAmpV
DTrq7czaqGP5D7esl931efocdmc4chHTMvCC8XlhuAgBx7kiRQ4WamNNwHlenlKdBcii7l3IU/fO
GfCHDadWdit5ddqTmVvLwBD6x0OVE7BZtv5S0XAwjcjMnYe88vblcizTd9TNbqQo/qafPzlT/6fq
CTl13hQFi2fwPGmBUTEjOeQEzE5hw7TuWzbaXThVlZ6FRQaQSzSU1Pqeesb0J+3zHrkiz8rEIdO1
6QS+J+27uaRiiDpBpwc3m+eNcKqISXKpjCeMSU/c1YjtNH80dOep9/DCx7dA5wrfkOtkiOWImuuj
EXPTDCnNTnR0N/YvhenKVTHg+fQgetuAnYIMLLAuKK5F7CvG91Uz4gJD81/X7VYxRXKBzGAkK2o8
OI+N7CfUIQIDklebrPmqUUjBgxOjMKzCMmK9yfQv3ph6UP1hPyxvMg7AUABmwPstQiZFBJcRH2Ds
7fLVxFrXzb1mZWFpVL5e/W/ZEmVQTNR/gB/5YmrcXgzwGOk+xuQb069a3CJH7BiOXN6Tm0NdGrzj
MZ6K78uGIRlev15f4c8TD459sd6Px5V67UQDBZE4n7svczp4qEwxhF+ueOrWaBWahP7mnvH1em8q
n5DuErrTZt6QuEY8rUk4DxaK8bUNU1U1LYW6fKg8F7xkPDYX673Ti+XQp/m8v+27pePLWIADATAD
Iy7rpgWdSosrKrGy4HrrCuOU0YwzSwa79BApvLp9Fm2fBjrNvugVe/bs21h7HRm02Jidq3EHDpCb
Y3OYmLseIb2p3XuQJdoYhmIFZNzi3DNsp5WnxwmH2F6RONXRa/QtSUxV65co8sFQhzYTxGKDESMx
d5/oJa5f/bfr868IRLKq9VrMLszH1NH02QF9BzPwOMIeVvt7D0qM630o/ExGMLJEr9CYrcdjwVLf
zrUuzAYIGHXGT9B4tH7HNLx/lNaX692phnSZxQ+z1aAcMDVWxKN5mu+Tfsl8YpTHgs57PrEnT4fM
1/WOFIFPrpmt3Wk2s9o2YgvY9NQdn6uK/PHYsnHyVq265NVpX7cjKycjLpo1msCqYeB17vqXq5qW
fDoftKYEDTSPwbJ114zugfFxI8GpmhTpKiKWpRoZBAhjayABWbrnoWD7MUs3MOmKeCFjAVvBktbp
lyHOMhR9+aLKoTpUURGXVaMfmJNVG+NQTJEM/RPg6V/nFCxYSU9e5yS/80Z7wx8UD02OXErTa7nb
90B5AiqJI0tORqvxDUHoTwgBjhEAGdBMSXQ9LLtl+VNmTI/SIRkgqy7y3drYKECH9vlt25Ks6Auh
6RrrVeMkAormPSCQXTBbxhZ/ksL15ZIb5H7z3ikWPc4K68ChPbHO0D7I6gxVeiB/8CHJhDeqbOtR
WbVokss0zMxxtR6HeEi674VDnsqOr7eFeFPyGTEY7tJafIinJXmw+v4FG014kzv+lQ76ELF6zdGZ
PiUg/MzqsJo7f1m3sNcKf5GBfA0tbc/r8NV61qFqUOhUBGCXd0KtmMG2QjeBZQq/l6F81KKsmjpc
WEFo/FIX1PCTfP6WQltuI2apRiJtgua0ZBafUeM7zdqPNf2+5K6fke7okl83rYJcSWOXYNbtjHaI
c9rGHVshZbIlC6+anMvvHxY452m/OCtWodBpWNmD7ePycjb7+sZPv/jDh/YLQU1LazD5oiaL33jG
d2Cjqo2JVziVDOvT0znr2hETbxWa8G3S4ozmjk/XJ121quTfL8crKVx1hMf2iaUHFrO8t3Eei5j1
bRkZ/eYRSrUCkvcOrad1I0gIYscWJKRNm/gQEuh8FGLl0fWhqLqQdj6Qh2aj3sF+dD2LqdB3bTs9
dPw2pnAoG/47U2VqVVwINC+6sy2+8mUr/a5YXxmrJ8xWH13cSJFsNoWfuPPyOJNxC56pal1yW8dJ
F31dTQPE8N6FUWjXmMnGWUDV9MWmPlg9F4Yl6KU0ui+Md9OZUz9jGd8I9wrDlIF2RkG8kpnVACQF
dQOngsK7lvE0tMtpDKqepxuHAdUgLr9/GIQ1FJBP5YLHo2sQ3/C8GufvZavAWWGTf08gH1r3BHHb
dB6RxHCGCGk313hP6y3iQsXmLkN/zLqFwIfndjFfaaCtaVC4b5U1+TVKtRPznfc/rjuWaook3wWc
sV9bSru4Ll0tbHVviLxlNcLrraumSHJbsTDeAlTcxanz1teVL9p4mb5eb1uBTXZkqE9GvWlIO5yu
xNRXxxROOwcLKGOCwnbqyE6sfkddbXnvq0V7yNdxDWrOgS40QMr0aFJhPS4E9SBBkbP2NEzetNMs
jUCsvBLnBjR/Y5B6MwgEB2syvID3bmH56WKQLX4AxdTLeCLb6vWx6MDemY1gEfSqfdtuSZKrmpYC
g2bk3rC6LXDSWZvjwYIi3q/gZLo+86r0r4wn0jWvLjG9mPlmdKCRmtQvlclaz3cXvXuCWCt03JcR
eqIhRE01H/tle+FaL92IjdTZX/+Kv++Mn6SDZdJvsNmllmvVa5w4E0ho0z5zqD8U4IUKkx48kDj8
83e8CxW/aGr2qCZxjHZXezy5s8EDeyArn30y6SKaS2c8ue38P3AhOveTw2cIBGmW31BmBVllDPfT
TLOfM9eKnyNDIajm2POPlMLZs9WpF7+0xzbWl9ybgq43GoSaiyKLDuM50STpAAY2xqjWE/plGofq
K+T5qruOeHqIE1HxzdKr4iBYjwTf2E2hVeZZJHIN4GMU6Vb7yqi+DaSGTCcyITvStmSPSkv7xEEp
FxHdaoOqnbz9hIHv+owkwbLmPKz7AWBl0luBPthVaDVDDRJaMzd9UpUom1mFc1+PnrebNJ0c7WKo
9rxYTIjvNVOco/L5C4oK3Yg365QGeBbEE33LwNoftG1Vt8cO9G94ku2zL6iCzWqf1sQ2wCsh+O/r
q6uIHDLCi1nlPA5zb8ajo7+ZLf9ZzMtbpTfP15tX7EAyzAtV6GIossmMUUv6buTQ2EASrrf075Cy
vi32ybAuoa/Q4048EuMF9N0gBbS3l/EMvZgtrJrKyaXQDSp9JJe0xQSXcfoy1DA7am+9NqvmRwrc
4FHldj4JM17m/H990kcQF38DK99vBxyD15dAAVKmMlqrKu15hqCBGVukrO408IVEPB27sNFroHKI
mA88N4YDcMXzsen16ZF5lRNeVAp+2KPWvbncWE4gbjd31z/o8zFTT5pPqDgyko0pj4mGV/ClxS16
9kv6rdpKe6g6kCbVc21UOBWzGROdgEzr68j+GG4eJJvMvpfw/t+ISGXUVtEnK1K+DY9ZajhftHni
j7NZZ8fZQIrDhwRHEtqNtfVIezkcf9KbzGBvG3o/QJxqiRt3ivrlJxLMcQnevsL8OoL2jE8ZnlW7
6PrifG7swJH/e5TLsmEQJoNBgg4j+4EEEnsTxNjCV30ebahc2ADqxDbnCI6xViexR5JznTe/qWNu
8aippurS74ejIkPZdD2kLVY+rZFrZPVk+3PVeFHr1Su4Ukzw/gvGAq8jo58M4HXa2KoVFiGXOrTd
Yhstbh1xnw4pyJ5d71unZ9oPqOGZgb1m3rttFFvaa6pZNP8d5ZRYS50lA4lNQ/Rhvhjdqwd24aPo
bLLxdK/qQrrS5lZrQXQZZpAni19k/ytG26fT+002JkMTuzJzFyTszLg3ICRKhgkaH1Dc29gPFN4v
4xM9k3Kj5wMHpsGefZB04eHWftEWYkPqcPhyfQiK+ZEhiMnMUbdVILOau6+Fa0EQ6WuabGlSK3xQ
RiGmc16kpYmNksKYQQNg3Q8ALm9Y6t+k6CfhRAYfei3VWWp24IvyNb8kQX9fA3a6q77Y37of0NhO
isjrA7sPjF9DTI9WiDPUkezMCIWHhb82T5AMKpifPdev+Ie/ZhOwvVslQ6rFk0w74fmFYjrRUbRV
dgGj08HVxeCb1HmZe75xXVVECVcybiiBTQZkkXAQKQ/GWO+7hgTWheF4fNDEa1WNz8VN6iYGlTng
a4HSpDTD3cliDELirngEiuQpTfmWPLrKVqS9Li1ACYKx8HhO7gvjK6jHrhu4ol0ZzwhiXbBj6V4X
Cw/XsZzYP40pfbzetiJYyoDGultbvSjtKXazlaSRMw3DS9/n/GtleP3dPAMH4Q31TXTZBpUhjimi
rzG0RheTkb63vPhtsOEExrjbnk2pjHMc+8rskgnMP1w81wPzvWEjkKmWQNrMShvv4XzsQSnkDmGm
k/1SrTc2fenywz5ZeaKCZnEKccB5JAFbkj+E6dpGhFEtr+TDNBncvu2LLjZQ5ze86e7bap7npAyn
P9ftRxEkHMl/K0rL3gZVZryu0ASMuLW+QJ7zYCTmjdMjnVDdSneMsc86YOezoMvrkCFzcf3bLzP8
SfSVdX4ttsykLGsSu960vC6EZoeSmmRLBlyxL8lIx6zMrKIEJ3FcWk75bGReft9YHjSbOJwuuD4E
VR+XVNoH41nSbnWdAkMwR+PBBrVWlnr3blZ/vd68YoZkDne8fXG3sRoCPoVqiqp1bIJsdrcUZVUf
f7Gpjx9v2VUDeBtBUXdXQABKdHHfT2ZUI+162xLLsEcQMhrlWuYk5sBFBePQAN7VTVvSvqrpufz+
YQApAf30PKL13uLPrCJPnT7dFvNlkCPYVZDrMHMLOBYRFBZkQhu6ERNUXy25rJbkbd6b+OqSieXA
wI+1a2fd3jiNqVqX/LXRTKuHaDOJuy7nuwEFfjvby4yNb1eZjLTFZlae5YxArjlb8On14uwGzTnR
AhCr6xav6EBGGup8ohonHGiSy0nYgy4ZqYJU3zpOfp7ipjLasC7BisCR3o7p5PT7KW++DYN374ES
XmtZ6zdL/z86tb9uG4t0f2yXMmUOJZgsu6qPPeQCd9ycWGSV1VYJu2K1ZRpuNuf2KBimy0t/riha
p2xjoRU1dVTG6VV4tRuntgWInmv8KHox7zpQ1nZh4bJ0n3see20dRyxPKyHrE/LZ3hgAmj1bYQG1
sd7PcWkKDbD9gbm9bAN7qgGG5ZOF6OW0xnikA/P2bm/yHxVQULO/dP30PXfcdQSVv5U00fU1UEyQ
TIo2UAs1/jo14y71mgd3pDMQuaN1W5SQEUOLaA1t1RAlXIz26NSWeKHGkmxh6RWbuwxoxEtP4nSp
ZsZCLwLHJYGmTb6joei838qIKeZHJhKfAL6th4lZsT2vx2m2D1lz20MMtaU4B6rhJEVptAVZ9Dtn
ScE+bx40nW9QDSkuLjIpI3KpIO5hlRXXueVTIfxZG/2cGX47HxrvsbhoDDZbT+aqqCSFPWISgj0R
nbH8tWt/WRb1afb9uoUqFllGMy4GvAasvlbcaR1YOSwDdMVd98XMljNYAt+vd6JYZhnPONgdAVXx
bMV6uUZLOR/zxjteb1oxN5YU5TqLVdC8ApiqS+ydY/zSINbQLluAI1Xr0hml0vI2JUZv/13m2gBj
4ojCfW9rP1PNy6XbDyeIbHHAWy1SK67MSz3J8EMT3tNt8yKZvyuaYgXFKpoeh4OTDxd9aHGvFf1W
LlT17dJO3xJu1Am2+3io7936xWK3PTLTv6XOHyalpRpSOgm+vNebvd2iUNvsAl1s6VEq7kQyfn3M
tHU29NaOWfmjqZxgFOD0qn8bHgOW4NdNky9j2LlVd3j0AEc9KobOA3Uitxq8iJdmu7+tA8nqDVvY
ZLRtM66m/OQ57v9cu/ujO95GWkZh9jJaEZK5fbdWgiD1fCbUDLR+gS72RsmFqnHJ6D0Av6HR1Njx
Ok5+N+l+C/JLKAf416dGYZcyAhGv45VGEhPvOLn9h+v0CIreG2dduk6DmheXidzBhjiRQ9eBT7zq
8gdzyTdisco0JZ/N4Qspg8J1XOrJF2GtX8pa+1V79Lh0LQSCNpVtVP1Irpv3BrEhZuygqshewjqz
oEepPzZkBkF6M9dB0WgbyWvF7iJDEVPPQcVDM9nxlK7u1wWC66DvEix0l7IMuTnW0U2LLuMSR5ri
lpfgIGoVJjQd+aIFottKkn1qsLotJ8mbLh9JDvBOTC1zPw5dlAvy6jpbRV6fGiyal3x5qbWS2x4b
QYK8us+WMZIS20yTbJxUzL+Xl/8kOtCBtIlpvP8/Z1fSIymvBH8Rkg1mu0JtXdX7NssFzQoGDNiY
xfz6FzWnfnxNIdVlRirNGLDT6XRmZIQs0JmiTirvxItyPO9+SHIJpHxiEECLfugjW2ln30raFZGq
h3ZX2Xb4TY6J/aJh9c1t7qn+qLuQPNTM4c9DKBO2oSif/0g9Ujebjk0pel0yUrCYWvlwGMAb81a7
BanigAagOp3kFOtKjS8gOTN6E/YpaO5CEMa2cdOSzDtz+HaHEn2bSNwJt392XJE+NaFfxbkPkaeI
SPDRRIEIPXD/ZTQUkQQPMGBxIgOMpUIzCWfkewnQx3ceduK9r9z2S4kv/w1Gh/pdic56V5MDu9Mj
hKZ7EbZQ5wIueiDDuM1SSxwd15K3wej/gza495DZZrcAhgsQDdpdPgJM2/vB1miozlTKRnrRdUOH
nbdmgLehyvsLkukCmh51GVemb29B9ipBUlyJIo94CH77XijnLUgy8sy7zLyWvk1BiBbwQxiEXx3k
QOKSF/2fimbNXa1ZuFeuPT6KYnrxUZcdHNMffQeETqMKDfjv6vZEUseCQGN3Q8KsiDogLTaJV/E4
OaNfuqm0IqkyL1IQMNgVIS/jcKr6ncjr+5K4X2sXOslssJ7OXblb4IueSeZnqNQRtfPT3LmjEHbZ
0LC+Ab9qs5FK0U0DioE462mwIZQIKJUl35EHtDcyp3yblEg1BkWgI9OKejtlVEWWaTDBk/PFqqCR
AH6Wu8ybrFurD8qNZs79xAKzr3KOHk6h5CZ1QhOPZW6iVik/xv/pI5IO3cai6YA+ZwnpDisArXSD
kmLn/vtA68+k0YpPLZ/hhsWPfGT+VzUiKMlbV0e1n/Vx1YOPKTIKcmQD9IrvIc7g3Hg8eCwleiKT
2kr2QE8BscPp78Tyxffcz9JjWPJy34gxBdJFjcEDt+j0ApRJuB9rz7rlMNP7qWL1AX603xOS/skF
I/tU5/djwh6AVOGA0FpPmS78iLO0iEGeV6HnxlUb7abFPpUtaMR84e/blvRRUMFuAtuFhB0NB+jz
5a7XH5uOlFsWihGvLp6d1rvDcrRxHZj6blKNB6VUln45SyF5hTMejLDaR78gZRRmKTtaddeoeCTJ
r0KKdGdCqN0VAIr96Mn4tbWy5saUgf3GJ5FHhmUQuhFjuKWOrPF4v2Nx3tEGinJSPVmuk8VE6S7W
Xg+BrB6OXHbhdMgYcE9lCBR+R1m7MUxPN+04ApuceV+qosw3Ce+daOqnd6dOXRTTTPpshG9tnVBO
R8czaJFLRbFXIdoxXQlEnnTLL20/WHu7Qp94xuvyJYcLikWP/mURZBoKicAQlQP/U8vk2Qrr9mA3
AY+7Mncj3wQthHXSOqZu824A4fcK6R2gR97hELJErOzWjly38e+MSaobpxiRLTBy3CrF0GPq+ZLs
9SRkHAJeF7u5i4qIpOwdflruvLoDU9Joiac6heCkq/JpWyWQdvaFgageBTTINemj9tpcRqKBCylq
1p+t36mPhez5XVCjX9dzAvZzyArYpeyLmEFjPMK/UNt0MtVd5/DhR9U00w6KGOUx83sHlDrMnu6o
EfkT2CJRMxBe6Y2RTmmHPW87+8p04aZzJnmw/OEvcjR2TGx8M0qZIoYb92Mb8L5d0MvgBkhR6xcE
ccsHaBIWW6PQ6D+oXAMNMrqqiHPD3Rc2qLI6uEnQ3/PSoA5aT00D7UOdv4zUbkA+Exb1nusg2TjN
lL3r0fK3WV3qGNrjOoI30nvNsJ6ON1p/2t6iddxNQ9ZGsrHJq5hsDrYs2zn0rm/9aL1s1HFnbOdV
gCTSg6ThyLK4agN9cDxaNtssaHNgGmuruq1bj+wYjs8qDhmj+CPtHx3tQR/Bwd0KOC4b6c6oTwD3
j4Y2rFTs56nzkGUi/E78ka4E/Atn+LyyhTwSmwwvxGmQ95M+i446K+Hsp7Eacec1rVzpmk5tMSCC
0rE/ChRAQHxKvydA5jfsyxXhEx4yC8mBRLZw1icghseVaxBIlfVw7Ss51U9jQAx+nrMP97mOi1DL
jHcnozp/LwZreJU8bLa06DLkezq5u+4jZtF5MZZVGCDBesrT9uBW4Te37dcyMEvfMIvMs6FIaSVF
gzbx4ZdTsPehUUe/7L9O2RqxwZIJzYLy0E0K4EfOa2D0LfpYX4O6/33dzMzyR1DYCYjfgvffmqRz
UEDQxZK7V7GvIrycGc/YuML4GRUnm6Yb3NwPKgGDjXXlss5BElae5WFbEQFYpNkg3/xAPHMN4h9v
PrMYULumPetTDN1Ye6unh8JOV4xx6c4wMxjejhY8+ChOhcpfNPFv+3x4AcDw6aoVnYMZCr8Ujm+J
7gRXewup6103rRXpF0x9zsuUTgQ+020H5PS/A/8LWOCjHLK49uwVf7AwNXM8g20RHzmXQSCtzP56
EvQBzPN/D/5aD9DS+POiKEDPCKQCfXLcWgLHbIrXpC0S0LV6xTWJd+LOa7uN7RtoCidoMzLOfmj8
DaTA3q5a2TmBzbljQ7t9CC6VFpSkFckzRDrpWvHv07Q1Xnx210xDluhp4ANG/5nwv3bnvCoGRszS
PKim3wSkinQ7bS9/ysJCzBW6szqRYShSWNKokth2KrMVpCS7oSBr/bsLTnNe4LULaBd1IHuBztsY
ecjNtuT58ssvjXz+/cOpRbukNEZi5HwYotTLI3sNaLw08tzr1LmFhIIDR8866D5TaYEn2W5WJn0h
XvBmjofZ1KAdbSohyFKxWBP3JU3zU2IXLxbP7qsWN9/rJmh2XjmTYGXPG4hPh5xsZA0uZMPytSzt
0iTNjiwrQQjfpn5/EqyNk6zcuEm2ufziC2Y5r/EWDVFZ2rL+5Noq8lSwt0kCxryr2PWJO6/xpjXE
dkONlvIG8mmxStDkBYDyWiCy9PKzDTxMfZOIHKN73kuSvrXJjk9r6PoFzz+v5iptEl/XWFE3Ny9D
SR9a295lsvwLurSVDOfSI86f9WFXcQcCjCrN+1M2NpBy6JxHm5GDaL1+Q1N3ZQss2M68bsmtmmWF
HPoTnUA2Dm7UOvUeL9vOpwV8LO5s7/KOot8EOavTSNsXnYMiMuif23TaT0hjWNQ/Bm66Bg9d+ozZ
Tg4KzzTKnDs07UdZym2ruv3lr1gaebZ1y9AZQJ1h9yfQGZ4FehO5a6QqV873z0UFMEmzvVtYg1cM
k2pPDSL/O1da5g6tlSWJe6TAvozcBxSnexoJb4qN6b0KbQdhoB5Sqd0iIsj40diqUg8piqLU+7Sy
kI/qQPC+afqh+MER5z/05xafc/t5nZ1VCpF58CR4oZhohY8UoVuvhHEL9jqvjrYGwHlTgA8CzBwK
/Vbs6zQkP/oePL9KrDxjYTXmxdF2pM7QYweAPOver47ZmnDR0rgzVzFxr6SOb/pTkfOo0n8hNL6y
wRacEDvP1oddbANW2Bjp9iepoQAtogTkoM6Pq2xzzu4S9NRNJcVbD/LPaH9r/WugYMSdIzFyXA8b
R7f9qTJo006+aOv98gsvmcjMJVCfqKDSIPbyc7tuAD+HxnfEk4ahVc5vvaNoanWlpcw8AvPTEJe3
Dis6/mj6361Zo3VYMpWZQ5AqNfnoYODGusvrIs6yesUZLI088wWhUpDR9nR/YhL3n55via2uu73N
C7lOZgeKuBja6F8jfQrGlQVdeOV58TbkSZJ0HON29KGhbwlZE5lZ2DZzspmMNxJwINWfQuhfv4WF
8E+maa1Dz233OguZF251k1l+x+HZywGaxPQbSX5etvKldz///mHLt6XvGGqq8sTDKT1kFkd21srI
z6GzgYq4/IyliT///uEZFcusISwpYr6wPfoJhdRWs4ISWdikzmyTOqWLY4T1/UkV323xzrWJub/v
xfPlN/9cboC4c1Vm7oSV1ytsICo6/9AHottzIYvtROi55pOOQYQC4rDlBS2hvaJw4Jqeb1wmmhtK
J5Qw7KbaTKk1RqwipoIWhbDibLQgbOV77B6y4ubKqZjtdbuqh2myLYQwVUDSKCjHals3bndMc5W9
iK65CgqKOZltfVoNomEcl48STXoH4gz2sWj0GiR/YUXnFd86ZxU4r+HPwc9lIg98XxGVkh1yzVHp
CbM16beFiG9OROMm3HSeyZMjYEb7PrOSiKj2OPbydqrA31gBchgNY7ESH4cw9U9KtfbszFaFw0rk
XvRJpXW+Q0vjiF3cO99Sh9f3wIryo0yBl4s4EfrF8hJrxYCXZvP8+4etZywvQ4YeX1nxaq+IiW1K
HrLcP6BiuL28RxY8yFz+ecxKVABttzh1XTaiyswSCDO7nbgbWnYVtQNx5yLQ3sgQjqDRG2xh6Rb1
xx1KXtcdZHPaGmpyLlQ2wnmzcooT7KIDyO77lclZcH1z0bk67CZCkvPo9vDKQ3Nb0/718rzTz+WE
MCuzHS+kndKCIQGfNCo7WU2a3DoJ9roeUxfxbDqdKpaIGxQj4RkZYe8gjWh/BqWP5lkxMhCzD7ko
dRS6aXeXONAcR8dKciulHsDuO44bBle3900bnLqwQD29BUSXgCERqEjQwt72WhmU3NK2efRQJdrm
WspfOWK8JrZIP9yMSYC4wAex/0Cs8TbXxrqFZrCzS4s6faSj0k+mE/4j5MjI92qcin4juQ/ZpZFa
wcbVtfmW1aF6BLEhuMxkPbxnNvUtVHrr4EudkyBuppHsp2lQMrLaTB1SKM2k0RiEYstae7yXWdMc
MmgX/gC7YPeCzFsIemGZPRr4RPDrgtoApgVPlqTVQ2J0gOIeOMcAi0ruahvJrRTSky2gxo4fNR3q
vFWVF3shXY6OHvWjSpv2iVcD3fp10PxgvZTbBOyRu3ZCxby0dbKv6iJ8DBptgb9f6kPttuymA5dO
jPlu45LQYjfqiX3JZJb+QI4QpbtUoTUc2M0I+ItkB9G2PKZDonYQegRuzsnqDQ28YZdymsdAtcOu
wLYZ12oKYztnWM/BDvPtYE9mmwxcbWy/cbd50pQvpBEiNi64lFPUpfFgK7/p8nMiplYKCsg2f8sS
Wm/70LEfQ+7bOz8Zg00FfrttaTXN1iH91zzs671TO/VmFBlYKDKvfSSjyI/5mOUPAxXhNkhLiAQm
hdwEefd9CAb9oMcEIlYSZO+Bqsuvukjk74YMctuUpoNWWditXVMX/NGcAMnmRQq8N7IETaqeqBvu
myp7laW3sqM/Z+Uj7n94kIxnPE4I8kADKdyIWW0AgaOqOYbT4O8pSDI3CBiyHZgeq3uf9vmj3fvT
PgQO4UnlbnDnlXX3ftkHLLn32VGMirBKbAm/2Lf2C6R+hii3wrssa+97E6xc3D6fT3teTDFdjk5/
10IlP+vJZkwDd8dSFORRvalX8haf68sRe94uWsgusQrQmdxon5Gt50n32RkbG0wrU2wMl1uuJhCL
jRZwC5Vb/k2SMVKud+jM9Mj6Z9mG9AABZu/NcRICxj1U04eSiDdtQnXPRZNsqyafVoBXn0cO9rxy
2/bYTynUt4+t5sN3sP2Fe9cLhp+ho7unbqT5s5tZ0JoBCVf29fI6L63BzNOH1G4DWaTDMQjag/DY
xtPsrgnJik1/fkrZ89LQUDU0sNKmP1JQ7MLbQVVuHFV5uPzy/3bGf4Mfe14YQt6oLC237o9B2hZ3
pRHFEHlIEO1MNnR/e6BRNmCF0c9V0Thfk8kzX9xceduR9cUR50Nw6ICL3WUkZFvuWWhZyAITpb5V
oLdSOL8vv+XCFM87ZsOgQ5vpKPojzmwTe6xvT1ahi41H5RpX2JLhnB/9IRiTSSiyaazbIxjJyLYJ
hq9JZ551qJ/NYB0AUetjPrlrQuuft9oQe16fp32YgUQtS09J4vYmTifgkbYDcsB/A4CAhzjxdPVX
myD1ozSnxTc07PqPQ1o3r13KioOX0WCvXZ90m84EUkZOxdQfrnl3CAKnfBp4ONzZLG+/2Ua02yCQ
7BcokaZftfQ6a8V2FixzXteCxJKHCMpWx5Q5QFxDQzAOprL5dXnN/0n2fWKZ80qWBL4L6w7D14XJ
oy4BHEin42/W1ugIdnZ237qHcbKAHwx+aWet/fJz0iliz6tbmacAkc1DeWQl+5U1STxIVM/6aud0
9q8pabqITA0U1bXIIilsDWAqbzaXv/nzI8Oeazr0XmaHxiLd0W+BoZu8iPKHfPQ2QE+tPOF8p/ls
Umd3crexcVCkgJX2OVQFPf+tGevm0KlyjEDE9J31Y7a7/C1LT7L/f0MJZcoQ7UDymHlNtgcnlP1C
iz4/1KONc8PGbUQ4Y79yhVuYuHk615QalBfoVDtC1CROBITXShY76cMUvl/+mgUPNO94Ua2f+wIQ
+mOpbuT0Nokwcpq1ZV8YfC6MY+wJIZCruiOgbFuZpAhUAUyUU7mGZ1qYnnnHOOTZK0NapBsKQENf
0f7ebKbGtu6N1OnBQ5b/qmSS7c+OQlcFU1EOA6wLNPNVK496Kq66LNvzxnGeNzTrgWEARDBn28Jo
TBB1J4Bt8yHOysR6u7zQS07tnCT4cA6MDvTAUdPujsA0Q9IYtPkPFAog1/R4wLmcT5+Po5NeuLz0
1LHSebfHdavepMzim86v/RWvvGBMc/WSejScsk7p42Tnj36m71oT7hra/r48Pwvn5Fx1ZIA4Cm8N
XJQWuA7lApcbrnTUJOVz4pKfoxs+T0G3Uj/4PDMD+O3/TxeVvA8cwvUxAIDiXld59qhr9B1Dc9jc
ZsaT+8pr1F9HM/WagMt5ZQoXbGBeTU4CUSZo1miPGZING3tKDYiQzd+rJnCuSYIOCQQzOlVHbnXN
phZFFdUVe5RVfXQY/xl6vNgUYX9z3dPOHuGDwQGxKq2a+PJYO20RC07Boeemd1Nr3qGR8Q3A4FuR
rxUHFkxv3j9MCge8MhSf5jvhuzvYN7i6g6/a9VYOr6Xxz+v14WNwuS1pS4k6epVlQtwioIQi1JBu
nMIp1pB1C+fWvNqM3Es6yABIQ+T1t8Cx73HF2oecbUvzTFW5VpdYsrH/HI+l67VWII9OaqmYhOB0
bFP78fKqLw0+88OUSC4IKOaOnsmqe6fxsmfPnYIVV7y0DPOLrerrdmI4bDOmgo3Vk9/KoU5syuKq
tJ89LwCPug1toQmOj7JPNz6k12K01a9Z0cLkzAupbhp2fWhhcug43FiltQNia8VfLQ19nrEPBtqB
/x9U7bY8omP1oebFK+jyr5v0eSk1KACnhjOURwNqWQ+iRtFUki8iHNeCkAXH/p++9hKNGbREhCOR
Ugx4ew9lFRHXfbjjJLuRxfii2doxuDRPM+MHutSqpgkxtuqyb35e3PhDugaoWRp7ZvttA5rwiWIN
0GJVRejfExFN6jC6amfN+2T7rOEErJDqaBE0m496UxZrp87CtpqXVond6o7WPRxPqN5TH01e6DYQ
yNSt7KqFIHBeYhWjT2U3VOpIVPcgfdbf0DqFoBR1dnmWFpvLE7RgRvN6a5cGQtICB45G8r4Cd15t
PaI4b/3ltjNlG9AAksextupkh3ZdtXKmLk3d7JRryhJid0Wiji19kt4XcOeL8vXy9ywNPdvSTYNo
kDUUgf/U0kMWGnT3AOu+8RVfK9IsWOy8eTbXcHAJeLiPHeHgMZgep7L+c/ntl4aeXffoMILczXEV
8p/dIe8g5KAprpXXDT7fxcZJ8zxrYbAg8418UViRHYpkZfSliZ/tYyMgtExz+CNSyB9jBhFxInfg
RlpjO1kaf3aKWab3mQqx3aBz92T7ZYGCS/Xscm/FJhfiiHmt1BuSAgRgmB2GOkVUow+yR1qfIQ8d
5eAVGttgBZKx8CHzYqkepOMPdqmPVm7CEnipatiGqUUjUyv76+WlXnrG+SM/Hmwi6XLNEBSZym/2
uTBsG/ac7hxeptd0LRN7Lt2RIaepwk6Jo+2KB2sM2lvlBQFYN8UPqKJaK5HRv+zRJwmQeUXUIjyV
tmLqiBb76lDJITjIyUb7mjOqrtgZNtjOFneoc/0q6X/RngfbNEuGW+019XcirfBYpDUaPKs8t38H
bkCeZOBU8WhX6L8dmfPEhEhPQWHVv9zGQNCg9RvCI6kdEGRO7diRXY3yUMzQ+hjlgZekkSobdef4
zMSQ+KsOBbUh0qFo3h4GNNv+YYwDAlKz/Gud8Rw7re3JzVBnQRIZ4rV7nqARKvKw+q+0GMwvPxwd
ZIo7bzplAfVuPHQE71lIrTJqeDu8iZRNm8rT/rYPmvplaOj4mBIjtuEAKnUvFSou/AG03k07HStL
6m9plg9w3QlUwHmJBHSu2ubNQy5pA3b2NtY+BWMl9djKLXnBa82rOJyPmZ2BKfeYZ4o/FnZQbLuq
tVeCtIWN+U/284MtG0IHJmzYsmdItWfDVG+JNw5vPO/y21Ql7EgsM+wub5yFh82L48AN9E7VeuUx
74N6B8RX8cugSELi0K6LrZcH42miethfftrSNp25e2Js9Mxq37/hEiy83jGs/1ZXptjm1XLoZrIe
XVKYNugRPYy+Zb6CCUkgo1zoAx8IXfmGz/m64Qhmjr8dIJQH+Kd/U4tgN3Ir6kFeOZTQo0B3pcmO
UzY+KuxPJC9bXjwPybTj3UtXrnEILi3Z7GCA2sngjANOfIDyyp91ZfRD0qAR2rVyvclC6b0HtYs2
kctL9k9p4xOHNC+JVqXNgqItxDGXSMumBZtQ1a91DERF8pAnmj/0de0eu5oFh6HvIVVuhWoPfYgM
OOjR31x+jU/DNur95xAZ1SA9m3Un3esbWzs3TjNAfJ59tUf5LIfky5isMfh9XqTFs84T/2EDlkqQ
JMs8/+SCRuimkHraikJ427By8gMhuXeTaq87FLmw7+qyoRvfgSuECkp/NECvv6UQmliJiT/dMHiV
WeAYBOhOtiSg8VAcjKzkmxJ/dba2tJ+6MQx+fuiH73SDnEz+WPSnEd5zQDdCFqYry7X03udHfhh6
Kn2jQh/vrQFKyM2wD3wLTGFrBKCfbgG8+cyPeGMxiSoAb2bvgu4PHdA1Ape+2EtDxXczkmKPE3O8
5uDHw2ZhZKWLXCceR528KyEEcdcbFOnV79D5ctm0l5Zh5k/stuk5hHkBWgvGewGSVJUm2+uGnrkK
q9YBqd3EOaVe08VoE/GPCaDCL5dHPxvhfzwD9ebyRX3XTzXUcsFAJl8zcpsPYk9YGTlQn778gH8p
j8+eMMuvmhxVgDzj7FSEXheDjDW7yXpmn9sHpkOajUns5LTayLaw9jVYByI3yd8R14JEQfXFU+KC
vCbvmYohkoMmNtWDW+gc3HqDMu99LqsbEC6QG5XU3QbsIHobOH69BUtBsGvcgUUAjiHM8MHTUYGb
BnzX1jt4FchNG1T3QwsvxCX5JnzyPW8M2fksuQV2BwtYFOhfkeOfKW2mWITyfRAJdC8ctLcwllS7
3IbC7dh7V9U1sBJnr/lhu9UqqxIJ13zykuneK5H8ntYk8Rascx6NFGTiEzj52SmpkyjT5mBIuF9Z
3gX7mTm3XqD5AGrw7MRpc5tBxCjq+vyaEA0zMnNANmAb6J/ApqoS10Opcqhi8AE8XX7xpRPi3+8f
5nuoyZANTeqCuq5QO1YFGop4FjBZaGVqbruMtKCnkeFz5hGwPViNtUs1tzbEa/RbMPZW3BZ0LfG2
tEAz9yQtBi6FJHNPpdd5seOVPPISuULLtfilM+c0ZhI0iRrnLnEKHQ/upJ9qkYnnQvf2Xe6FloHY
rknvgtJBGz/wFjuOAsHRl628k1YJEDNHBeHb5Xlfcjgzd2YHY2UhIQpqS7+76fysiLype5kU39iu
vqrtgYJD/f/3Uov+gW4YXHZCd9IdlFlek7L/dfn9F5ZqrnTVeMztqArhMEtqb0M/LTe9yfLN5dEX
zlwyC1uCkGUdSyjogVNImKlChLcdChxb1+LjdbtqLng1tbr3OMDNJ984D2XR3Q59vXLKLr39+fcP
W6quE+qqEHMTjKDi8QgYfC3/dy7G58uzsxAyzIWUQlCqBCUX4jQFHNsRgKUtI0V2d2a3PzjQCN/V
fqDXOjKXVnoWoFR+0gWDhU3p+eVplB0SQ/TKZZ7td10n8JId7rJ+08dpxjfm/DdfO3OX1mG24Y3y
ywa1jQoYljwKIJJDkAaox3F7eRmWJma2hX3q1bnfYAvjXHHiwDgqTtAMFF0zOkoZ/29EtOQ+0DZn
IwLZ31dImclvE0+uE0Zy50I/CeiKap1i5uu0/2PV9YaM3rE8m48xK/DAz6fHncv7gLQICROhq1Ne
tF9oCq0yBi7E6yZndtzqAaqSbgPHBtobteNNaW1Q5hhuLo/+ud244Wz/VqHthAHU4iCLrKOsklFd
IEfkrvF/fu763bmAj1+g+E5EAmrdAgRX/r3fqA0JD9l17gcEbf9vOartZaKTgJ0slkVd+ictv6fT
Wg/T55dXN5xtWQKZvFZ4ePkyABlbm0es8WOWf6f0ZIpyQ/y17uClRZht3gYROaooo39KoBnT1uC1
CoF5bdeIbz+HvAH+PNu95xKQnsCmdmpAbafLOlJk3/jnuK1BvhCkW/m759sRdBHjy1a1sOxzJa8K
99ORKdCCIsB+oaXKo9rhB1cjPwk6v6uO5f9QOVZdWdeo/YCwPKC3TLe3ncsfL7//wn6e0zjmjscS
lmn/RO1x5/dhTJFIuW7o2XYuq7GwE+AMTl1RjVtfQDNBSH+NMWIh8PsPgY9BNNtCnbY6AXHbxyHN
xjuLhfWmhlxkjCqaG6FhR296x0ppBEbk/rH0Avc2bYL8wdMtdM8oAoQV17Vg13PMYxKGrevRwTt1
6IIb4VyIA3Cjfrk8kwtGNkc1Bq7IB+c8uimzfefcFeY+91+kvor8gbpz3QYthoKXI8YvAP4r3Say
ze/Lb75gXnNeDyDXu3asMLLX8ZhYw01ujYerhp4zLGV5nQ4VCL9O2qE/1RSA4bpfgyEs+MN5V0Dl
GzevBlyfIBPwVHVuLB1vD0zrPeH0IRPmwTLe63WfMXO9oDLkkPqGaig84alKq5uAspWhP48o3Tnd
Eldt2qJFi57s5r0a7l1tRzJ95uQLVBs2l99+we7n2Pq6zpPEkMY/+Vn5ICYnQRUzBxLeuXJjzdH1
VlGhs0RoekqsJjJdEBkQ25SAyV9+/4UpmuPime5QSGeSnoJMQYMh+8pdfpNWILq0+d4S3srdYWEb
zIn2DG2IT1Kcr6C03aRS7svyKtAD/Q/T3shdtIGBIenkAp5GxY0UbsTdlWhvYXnnDHsVrXqO5lHv
lPDyEdSV9/3UyyjJ5EpMtjQv598/3KmUUPlYOpgX3pexW3T7wlorUi0N7fz/0G06MM4bDI0CuGDf
Glz0L5vMgjOeQ4EdEEqKVIDZbWS/a/bidGE8ZX8nCFJfN/4sRDKDNIWmtXPy2mduHzwZRJN8Hqu3
y8MvLeksQirzyak6y/dQ2Uwi0DEkOKggOXzV4HOGMTJVtkm6ojkVFCX7ZuLZpsyDbteQtcrmwuvP
8b8kH+jQJjU5NQ56IT2H/Enr9LfDQUB6+ROcpSfMshSaC6cBBZs4ha5TP/iMZfs6t/VNkXvexrWt
ENKGOb+BiIB8BTey2Zi2LIoIPeLJXhSBv+EuOFaDnpQU4WZrDo5OgwgtiM7vwZTtZvLRnFyyjLxU
ASXvUyb0T49ajRMPNlFvfRWmz6z06Veeg/6tDHP2pQ0bsg/KhD6AasDsCtNaKXhtS/Ka5B4UtdET
768poC59/sz8zpAOPsneO1ndEKkeOkhtnOavlyd3YVPOsc+dpwc0SWHwMPgp/LfBXUFwfN5zQsFf
/f+7PcvbMuGpL0409NHZ4qT0Tv+PsytpcpPXor+IKiEEiC14aJtOD5mTDZW85EMgZhCDfv07zqqj
GFPlbVe1LDRcSfeeofeD900Njw0f3lzlvpgEICpqVCTKSd/TaEnARkpn1W35xK+9PkzY88B81SsF
vc2ibsdfXV2zw9AM+qFR029ttUSFlkWrNuoCQp6n3p7H0Naq3VKQWolMJt8HVZlqqqFdjlpv4eOw
9PWrK2S+07zLD1yW7cbN6/qhSU22BYIqdL7Tlp+9ZjwxWv0uvtSuFVVze8yAO9jYiNcXIjXjrAVG
rk+gIhu7tnrRej4WCYE8N/Ve71mL/1AthqAtGgkMyHmSFHLywz5A3Lrd9FrXjRibw119lNwNzkDy
gSlbPYHMeBxUsXFqrjRvRtmlrmDqXqHnEDMCHE3AQx4mgGJzGf9RLfq3qvUPySKRmuQFrZOzbloX
lwpHPU/jcoAAjMZmKsfITgP6NLndDAztor/IcRwQL4rk0E2L86nWrDxqZ2h/BhPz99KZun3Z+XSn
JBseWeYlgISP3WOSJsiQV+nivQYOijctrfpzzZ3mBLF/dZwuusHB0LDT6MsWkt5dFjzUcho/Nkkm
jzWxyKsjR7q3B+L9hrx08kSavDyAlBx8TLWdRAGezccWlYyd1tBmqmAXEHd9UobOgGpbSgSSAhzY
aGgY5O98aNCnUT/MyIc2lIc+VdaxmHhydAZAzmTa5+cErR4FGWEFVHgfYaptnXnlB7tUNpBDhPnA
jqUz++EgK5+GEibIx9nLkq90ylLckIn7CUq5xfNcgOGZT83yZDukg4OsJx6151YARlqtc7xI8X2Y
tN09TXkzhZxDR3DO7flLzyj7emESP3mpAFojhZb0AxcLlI+UNz63VdDi5da6T1ag6vd+MZA8bAAO
+MgZ09Uu6QhAU1DMPyato98zJNnOtLXpU2kn9OwvxU/UhhI7nDy7eaKOVT7ksE38THEZeQe5s6IM
fdlMe4WqVeQrG1rWZatPBbWSXZ9Y+c6igXrn11bQh4JMwaFPC/8RzvBlJKHIuputi6p6UwPCyjK5
50WJ+qU1p+UDSqRN3Dt5vsuWFOlWCqtPy8XyAZxahZJkIkrkEpwGBWM0yIRDz3jo2n1Q1nbkqqx9
ghk4eUxr/jlLLAis2ZyJxwKxOCKibsO69/l58ZW3n3STISvUO1sZy+tQG5uadTbtL1M3VP0cp1Vu
nwWqPE+FU40/q4EMTy6v00eu5GVV5O5jAGujcyV6CBlItTymKuG7NG/F3kubLW+160cA/YdR6hCe
TiMgdgShwaVF5BS/CdIR0v50V2gzzxjLgkV9PQ3A8FX6i1eVH5iun0Gs3sh0rIW2y9/fPAiCZhpk
bTfJWRVfSgdIvfaJjluBba1x47XRA42Uu1CiPGfllz7zw678LNiX2+OycgMB9vHvnsN+HAo3knEE
sPIZls3Pdgd5/CpbvgHBhnMeJoCE1/t2qPcDy0+8TTZO47U1aN59/ADuzWD1BOeENiJ26Ci/1AFU
IWrRQdNdCHggqKKB4j638ijJwK+vk7w4dTYFbXrw3W9AKI57pC2TjePv+i2Pmtegeix9yhXGeUzK
XYFqfLXcd/2nJveLuIWenBJ+BZmkoQ0Rv5plofT9jTvHWs8v2+rN8lNg4gW2r4Ozk7kRA9w0sbdg
/Zeb6JUz1aR2gXQpZKKq4Dzl04CaFQpWECtFiEJBK8I9gR2Ju0zn3uq8M5g7/RYYb2XRm7KiNPCb
vmNecO6cLqRDsUv1Z2jcbORP1lo3Vv3gKrie9TI4F3WffkrU4L5znUr+SmFvs7G+136C/j0niSQM
mb6Zg8X+Cc+8Bw1VMhlsvebXWjeeO2RW9uQ7IjlLfwxhsxMKrcKGb7FdVq7KpqgoT2VS17xd4mQk
+WsGk4UHAOWy9xBgwDtymv2jn3hbEoArS8xkfcExjIm5nBCCBGsjH6z/05DCviSUlmM9TARyR2kB
4S8VeL+6ytkawpVNY1LHJYHNeFtNwVkvkFHqPDHtRQePktuBda114znuOYFo6rQOzpBQ2qWeV4eJ
S7fSfyuzbzLZ8tJqXXqZ/XpKdiBLhELqveWk9+0OUxWUaIvMmsF5TZR+epSJlrtuLJbDiCTMxk+s
Dc/l728ilmb9SKVe+JlpZ+9Tf9/b1eG+kTf29pLYlWIzHmBesB+xjkHvyO/imNmUGZs6J5W26wDd
ntPkWGv7qazZt/u6bezo1JJZ5nU4iAMt9nC7fvW6YKPplduVyV0TuLy1wYiTlusqhCMgBO28yCNP
ab6Rx1hZjyaDTWS6qinHDobaMKy3Lp5zAdIDkOXamNOVLzApbG0u8bAjJDi74DL4eAnVwXsn+dCK
O9ejyV5z/MruBbzXYjhfDfDBtJZDC1+i0+25/YPcvHKKmkqhnPa2W2SEn4FSsiIf6ZQnmFE5OwdF
wJ3O/R+tYt2j27kDdL28BDC2BPZcLYO7mJVkxxpviwfJIMmjvZnsbnfqerEIZLC/t6BFiRDzBAeX
rG2nXWMV/NWFJsj/euXCeZXQ+tkZS5ru8F7ZghevrRNj13NUdizgSOY47+l+oBo2ZTAy0+x4+4tW
Ti1Td3QpMqtY0D7CIpJpVGYQpdORpG2EOPlpbmHWdvuHLv29Np1GGGBBCgQMx3Q2DfhQS/bL76st
l9q1pW7EgYWWSNZqMJOTxmqqqEFK7lXnov3RQN0NxUhAUjdi8MovmQhUyAK1yUybPF6q5lQM7GPm
Ij/red5LTeDCdtdQ2ZcffxPoJzh9iz7LdTyJUcG7ef4punS+75A1gdKFGGknvSGPR0AJlySIshyi
g7c7vrJWTaBrBwaf346Tjpd6T3uoH9YyZLTbUhtYad7Ua3X6Og1A9MALnDntEZVyez/LVj9YevOC
szK/JhGRMp/wqefId9KPtQcVDcjd8nNFp/tGyKSOuPBA41Oh+VnARpADn2s7zmdrhn/gXTNg0kXa
0bEh9IftTGQfEvp1pCRM7pOssf+hHTbIYAQzDOHOVdUeJk/ECbd+3e742sAbkbVe+plZ84hoT7ov
vGtOqRAxbfNPJZs23qprP2FE0gQ7l9QE0+nqLwIa4m7nhS18U7ys3KihrsQ4kwqy5KX2QEjk5zHo
9nbXHDpobt4en7Wm6d8xQQMyIDpI/8V2b9WQhu7/g2ntl9ttr5wBJolMLtkkKw+LhvtBtXf1WDx4
+WidK2nDlDvTiHSYkcPtH1vZxNRImHPVT92kOn4u4TcZ+X77PtDONxhhbImFrEyzyRHLxgoyy5dL
Yeb4EZmT89IsP1KxYDPTLVmMlXuAyXHIyqLPex9BNGgfUL51G9mEMjmmtAaCNICN7XzftP8hwr05
CmB6mQzjMuIocPoUjpT2TyQtNkBbK2/IP+mtN21PPhws4fqdx3U2OXl44T98zeCKAXd6a4BiJZf+
u7GvlhiKWO1P6i7DBpB/Zb39qam9+eEqS2Fs6UsdJ90oXlAoaE49rdzD4GYw0qBz8NBXsvt4z3qz
TSwoxG6CfCp65BQW+lAs8xyWaXvUxbSBqru+nm0TDMoKNQctQfu2CwdQOAYL8bUkW4+n64vZNqGg
AvRb5djYLYNkYVn/mPiP1H3k+dbN6XrvqUkw6GTrCocJHY/S+uaK8SeULL+US7Yx09e7T02SASon
VeosaB6Z/d3FgKlqPripB99Ysb89vSs70SQa9IU7dbzLlti3/OLFo1NAQwmWWehVetjl4MR87pLK
/ZIVk8PvO2RN5gEIt1w4FtbvRPDAX+YDgT5gWt21YCm5TNWb3ZFVjeUFLAcoxNVPS3fxySp+2g69
C59ETe6BxxSDOWkKGp4C3x42VmVUupuQipVjihiJBNctZllWNj+japRGaYkqYtlJf+PsWIlYxDgE
R1/AC1yPGRC47iPEP+QOBSk9TDDWfqVl9ikPwA8YQUG6c6KNd4WY6QISt85iDcWpEZEpwhX0vU4q
uvFBa/vDOAy1JWTDLEyGhzvsHtMwPnI31+GYivZYkn6Le3l94GDR9/easqxUQs2w0rElPzVVFXXy
W3rRWX6R5MlWzwusJm5vx+sfZJu0hJaqTE81bojJ+MMtoeLclrt+qKKMZXediMB4/P0pYxdABV1C
Et4p88hR1SEAgeB2568vXju4fNSbnWdPeQqujEfh17JgHRGKnIlIv91u/Hqkdc1yhqIOJ5ksaGxX
WQlYyuAedNFDEXAot65W1/vvmvZoKD7RBVanqM831fd6FI/S67fQ/GttG1EJdveJhsbHEMOj+bsX
iJ++v3UPWRuZy0++GXYIjEy+23E37nsVlcDswLE+JO2X2+N+fUX+Y4jGxsRWjo/Wawsy9TZq9XYb
DsQKbbFxj1obGiMq1QBl+t2SwGuzEsesdj74Qb7R+cui/jdp4rpGAKpYS3zoAw4x9cfmMFjlqUKh
PFJWAqsEIMasLRbp2g8ZgWhw+8Dr6NJgdVrOu0mN4FJ2JS++6jRzXgrWFXDGVMK/axO7/2RXFRMN
LOKbuFWLAIK/AWaJ3wlxNzOr3qJhe6+dJlawdtF2euIi399eTCtTbeZUe8HsPCFFExOheKRoNUJg
Br2/q3WzqBNYzexx8L9j7ZX2gbZWFnljfZdylu2atZu5beZCMIGNoH/k9Ky2HBNXtq+p9tv4vE2z
zFExDQZy0nUXvPSLcMC54HpjG9hrcDuzegPZQ9v3LaD02wEezinsYF6SgaRnj/v8lHG2/JrKmXxL
8lkWSHTTFGp2mZu8VLYFksZoOU9UaO+4jG4N8I6mEbCPOo0GtszHBsKeO0zslGPJU/2QZym0lMjE
qkMmBD8Kb2IQ0wjAz8zLfFc4rIKSbpn+KIZs2dtBBVUhqcGmmmruvQfjqjqMcFsKQbVuP8zj7B46
5s4HvTD/mI062U0EMjoDPNkOiWrUaZyz5dQDCRx2olO7jiPDVc+T/2T3XXWioJ1GZc71uWvn4oxy
h/2AaENDJhu1K8pheSZdbv0u8uEzpOmnb3MzpEerSSAy6db0kExeeWaLJwMcxkg4WUs374Q7jgdY
NjlwuLBHWJvM6skfFHTbm1z6T4Pd9B9Y58jQVgzdL8tqD4tQYLer8Skl3wNNTqkF8xUyue6xDy4J
+bbQDeQWYLvC7fQ/lbfpE/S7XMj1BlO/mxXuN4PX9hFqZAks4hX7UElVvwo5gT81NoOCuAGdvB99
ytO9BZ3wj60sujp0Oi+DpCwAaHsHNh1kN5LGjmAdMO+mwbOicWAkZPAqewF4Kvd2CdN9urP8QG4l
FNY2/SVmvjmfsskebMfNgFsSJd3zbOgOABzRu55IrlnmsOahQjIBeMRFLMgEWtVhtrz/9ChwuxGg
M90OLWub9PL3N99g9XnF8sav49kZ7ajrhxx4kCKIcgVI2X0/YRzjwPIMKHxzFft6Ig/MJhyuBpIe
lrr1N97aK2e5KbsZMOVPwGGruKXWspOsCGLWDcP7njL+OEBw6eftT1mZcbNk6UPYOlMLa+K6FnVo
eWSHQt1/97VtHOncs4JFQmQiXjyXRr3iYKbO0Oa93fr1i75rFqiWAphAKGip2GY4T32vyk8XKNve
zxu6yxp2TIbU3jvBYu+GbguMsBadTVHGdBmCKegbGieuDJ7Soff23qwcBLCCnMa0hWmc00OJhWC2
Ir8eZy8CaE1srbyV6TJrWGWVqjLr3CZ2SfWxc7yHRW2BXtaaNu52rdMipcCxEiD89r0v0192xjam
amVLOsZC6OsGyk0DoXHbBs+aBB+sCzBB3Nu8caPT0tegFpApriHKGRUqG5CeguIdasHpdJfupO3+
Uy6ZeF0y2FrEOqUQffZbAqhmKV8mp+qOt1f0ygyYFZPahRqDm9s0DgZRHmDL0R7zmgQbV66VSTDr
Jc0AzypvGvAqE+yZ5MvBKwTEtOyN4L7W/CWQvQm7npeMHhL3FNar8zvh0We3we16mL/fNzZGVJ9m
0o5jktgx0h5OzfedSu8c9ctsvOl4ZQOTTBZux05D7LCBo8rOEd192DvAbv5uHazdQS+26GPflVUE
y9EAkYOK0+1RWTklTI0szmeach1gY01iDiuR/h5y8bXp3V8EifTbv7G2Ko3NWxaUDnhmdHGZkd9N
geOU1/av223/WdpXXn1miUThDVwNLQYfyvf1bvEx+JCLEu9V0euI0dpjUTfwdpdZbf2SC1U+9t6U
PfGgmN+50MTbWVI2O5uq7izgO7NXGS+/4z+g4J3lRUQaDZe5tq9FGHBuRw5Tw3fJ6ulg6Rz1n2AZ
RcgW240U8gd7MsAY9/aXrYyaWZpJ7dZJS6wsmJPb2Q6UwGVXiU0htrXWLyniN2u2mXSJuWc07nT+
0iTNz8qzho37058a85U5MQv/HQXRIyg1jWeSQ/6ubgb2BYwV+/fscP3Q4nr7NC/V+OxWbholsA/U
1PHhV9GTVyvTbNdXA/3dz00bWX3tfuhEnoeO44PgQCxvx6ZsfteRCbfrSpLfAVU+dMshztCTnJxU
NzmRhXUQIRS6TgQUCATy+gVeUjpN5cYj64/xyLVPNIJVpYLRKomGXdTcPrlAlE+R7mukhpuOO6dy
oNYrFEfUf17nyzIsHNm/AzSHfO+Sxn8sQCI4+rLK90DBA2xsD/JoQyzhm4vN965B1ugAb0fnXAVL
crCB0JBRD4JfPFBWfht0Xu5S+BxGDh45z0RUKmrVMMSlnU1HWEo0O6tWWoZyoizKKMc1vy6bPWyb
QaJ2WxYOdTHDwVnmZ5D4mhdORP5Zys6Jq2lJnzMBeTSeefbOdipxHvioPzmsy6MxoWQ3JG4bcgiJ
P/ClkydPpNU7CZXph8JlKiJEylPtAGNPg8z9DHZKj6mZ0n2Rly3MDrre2qMOAMe6uldLEXkQUvkC
TxGYOsq6VPlpHrgPa0qo3PNwgA0kfIrIZ3vG4+q+TWUcAtBOqUpbqB7WeeP/Rtq/cxP+cLvplePL
xHMMOGyhiWtNMWvUe6ufdz2mcSqz19vNr90bTUrFMKq+aPoGoElv5JAfyfzH1J2Wr2UOoRzwQuxm
OvpVwV5bC2QHFI+q4FOOlDDd3+7AWsQwbndwiZ+6MvCnuKnUzhfefpjkxtCtNW0cELBBr8QIlZsY
dKf8UFd4dZHEvgtGQjzTO4gsA+37HBYD81h9abX1UFv0oRV0o/NX5x3NG3fHgQhqWT4Vce61r8BY
PsjBga5rsvGMuzo2xDNJbdQiPUlHOL2SwusPfdewHdhQ3sad6+rxj9aNY8CrSOrL2gV6RHW7Un0v
qqdcTlHTbNXkV0bnH+KNgsY0TFznc1e4nzPZFeFSZd/A5NpSWvjDuf8nEuMTjEicWaIIKC7scTen
xYfMrZoy8nMqjpB3dx7KVMOY1RbtQeeZ+5sD43BoZqCOA4nv7GzX+tizER6yZWM/wAu6faZtO34K
bM5fcjXMPAKxXb0Eo1B2GCSpGMNWsDE72ACk7pcF7rBQT8lD5IzULnfGHG66Ur6kCuBDv2PswSUO
fCktZ6THYuHyMctGeQgAFzizeXLCDLzYA/N0E1PcHt+VXocaY9DKaQ+315NWbAcBVoQSWj7llp3G
2vWzB65nuUPxaAwLZOIeFprOB4hg5vtihttFIfv5HECv6yXHC+nA5qI90Gz8lhc6e2BOUn8FzaU+
TvCUjfLKYadu7qpdOVU4VphTnwNFxh2xbB466YgwPKv0WaRFt2ct73f16KASOifNQQXZFs7ustyu
zKFrxBZHdV7jt0sVJ0X7fhrlM5PWZ1gKgR4pz7qtHlrSvr8dxtYW5OXvby4+Rcp8jXNToB7Nfkw+
3I8JL0Iy9Fv83KtZBazHy0Z+8wMZVay04DYMzSgRFUNy5g7eeMN8xDH+mpX5Hsa6xzbxftz3Pcbz
QOYNJMdTjfCDGPqjTVT7IWtosW97vWW4txYkjNlJvVlwAKhEbFtIEMMSWO3Bg9Whzol79gZv+nn7
U1ZWgWkwBqUdTLmsp9i3GeRicxrWNH1Pyv6xIvITNG0ei85a7snAYZqMsE1Fxxvfz6bzxD7qC3OT
PAf5XXVXglvM32ugHa2MTxUan4HGho5HKJZpf3uQVs4Dk0SW6cXLE9saz7Sc/MhlNT/wFECd+1o3
TuLUh8WKhfBybhPOT1MGNTJesruqKhgWY8xTHDaFVdbL2a8XN0oG/wAdgrsIMcQzC0JJLmE3uJD5
nMD9GsxaOMmmG6fkypib1aCKayECu6/iohjJQRTjrzrotwblOnYfHTdS5gsHj9xNnSoeRiRt2ozL
cwtRXbhj+zzEa8L+T1k5dSK95HwA0syy57AIFiRay4XSr/DYZifHqe3Y9VvIqjO2CVFe2fhm5TFt
nSyrhWzjoMirJ4QB1FZLbT32yfxKi2DLKnglJJs1SLZwAuhRWscdeWHFSzY0Ua/v0q0kwNv+vRUX
AKrsPqjm85BokBDGqCrqja14maArp5bJ6ahcMtkyK9u4toGyoey0+NP7WZXPQZHtrI5tvadXlp9Z
9WC1T5fBhXyGPcO13RXiO6vEBrPmT/Lu2kcY52Gjg9IaYO0dk9fm9Ax3zWdYmcPZI3qGKZEIi7g8
eWPYq/C8iDCyf3/wvnyQHz7kxy24zXWGMGbIODBxXcqQBEcPlAJQbJfCAOs8dFW1hxDBsqs5acPJ
qpzHth8FSm65eFaA5fwqB7fYgCKvLECzYOrCamt09GUMimHn5NDu1AeIgN8VUk2ym7c0umTMns+T
TV5RgDuWOdmSPF7ruDF0qOxa5Zih47yKufviD48puycxiKhk3CuyGfmCbkHMg+Tlf5XIYDEj1YvF
SxW2SbkxNis7yKwdpZmbMxvapnEbfEBdHJLTVtgBhpORx7Hw97cnYG2QjDOtsXWCku1cQfHKrn8F
shBfHJjWgrwjJr4xWmtb1BgtHAmBOyhMBFAtizpl48brb6XvjnH1qlqPdPXoQdQXQR8goqZ6KtlW
MmStcWNgiKylK+puPleFLiMoEE37XnK5g7LFlhDE2rgYJ77M1SygNFkB+10/t/X0hdjieNe0muWU
BVZBJWB681nN9H3vqK9Ag8RFueWytdJzs5SSICQxkuJdppf6ub9QHwbpbGElV266/1RSHKWpp/Im
ruA6r/VvVGRbG5oAyQc5DdGciI1L7tpHGG9jy26QHa2xfIYOuAKQ1VDsLxg/3J6BtdYv6+rNSyeY
A78AqLCJvTGjpyaryD6tWX3fVdQ0OKqFypqcdGg9zSAjlhRDKMtkawbW+m5sWE4pfK4gAXGppXzO
6vGbm9GN02StaWPP0plD28pBvCFF+4xn2Id0gLzK7SFfuZGZ7JNAVHDThCMYdLI/Ls0j0q0Po4BE
oN7Cg62tTGPDLpY9FNXUtMhrI6MuIIXXRroY9yUUiRodpvmW7PTKl5jlDVEvTi6aBmeubOv/uF/z
pyHNhmdWD2NYKktvbIGVIGeyT9KpSFWbAOBGdPMeRkDPyJ+foRf9/q4JMUsdXMBmqoCZSjxX32D+
+uTAzkDJ79OyBclcWU0mv5ErR5dOjvMdCSsV9RCE3C262BicP928cvszCY6DPwJNJOc6zuYxgU5P
V0YczITQSSbx5EOaKUwCD54Excx3Cwp3PQxWD0q26T7w6uXBAr4PwsJ1GUERKXiUZcGemGD97r7B
vYzJmwBjDzOiF7B48RC8y+cD+B2AaT3WkDK63f7a2jCCQApDZtYrreIKDuCRbzufllLXoSiteyqf
xDMZSdXU11lqzUBXivSBAQlfQeXgdt/X9o9xeCsvKGxL+U3ctB+L/FuZPwmEXgjDbSyNtfaNQKAa
5JUgu4tHRyvdH9bokwc3w+mKXGu+o7rcKkCvrG+TVDMXQzPKEd+xtEmolyAibbNxQ1i5XZqEmszn
TiGgHACh7cl+pbOW+9G1nP9VZe+edZ5akV0BZHd7PlbWksmtSdy+0C5+LXZb8mAxvwCnERiAC4F4
Y7WujdRlpt7sBh1YXd+1RRu31fyqnfbRW5bX251fa9o4ydlkeTRhFiahXg5O0YUUvIf7mjb2cKZL
u5ntRcX5INtDqsT/1JKVu9uNrw26sYHdZOwAieQ4xXPkojsYlIZzOUPpTLpbN9iVfWDSaJLU500F
1jfAgE6ckeyRBtZjK8XBAqX39lesrVNjK8O6U4PAnlcABZdRVQ97h9SvndN8JHR4v7Dkf7d/5noF
kXjE2NLFJB0k9HoVF5l6DQQ7Jw7e1sHAd8XUnZCFOi1sPkinfA9L8LseRv8Ye8CnFunw7IKVR44a
ZputDFNmbXGcrk/OP8YeeUcEz61yOhfKnZ5HXyNdLOWym22LfwILeEuP4fo6+8fdY6q8BrjdporT
wdnbPXnwZ+8kMueu/KJrcmmAcfBzvMZU7PQLj7qlK3cWV8H+9rxf39z/GHyICpqSUmvocFw8zSoI
hqZbGbC1po3NTRJGJR+yKm5GcYLY8F709Zf7em1sbVYKPY12X8aqGI48pwdA9DZyXtfxKeQfWw8r
c2YyVFiU2s7VDtIvEqrB2N5elc1Rpyz7cahhuuvDLAmGWL7zICe3feC5TE8E7NV9G3TDcWqhiVRO
qfVTKELDNHCzd2xSF/hgOXwgFVVfRivPHxyA8cPOT8hpkEmxr72lOLT5TPau8BtgUigC15wBC++T
LYLK2rQYAUUVI++7IsCMF/POg2vznNcbS3VtJxgxJChVOQKVNMXa+kgDEWpxknTLBehSHvn3Ngq/
n79POCB9Zw/qzZjzbPIOk+Y7+KOG7TwWj6m2XtvRt6AWJeq9kN1WcvVq8IXeg/FBtKJpqodlim2A
b2BvvUzPbpvVUJCe/7fUNoXdrVWM90RD2zUvO0OSsE4n7RSnad6EHKZin0Z/KTe2zNW5QetGqrsp
R2vUggOhYfXFZyhnZAfVKRyHBG4HdzFiXfOaYwO9nPCG6JhkU6S42EF1cOOmsNZ9437jVaxxfWeB
sDEVEQR2Lmh7ucU8v7olMDaXH31zeWJ2TyeRonGt3I8ynUGmuhNRbZKELWtJC5iYQg9Mn5xhDmvI
R92OgWsjYsTAXjU1mzy0DMH1qf4BD4Bg+ni76asnJ8aD/j0ereMo3/UGMI4z8b1exicuygQ88PJR
1OX+9m+sWdEQIw5lTit71vZdLNLM++TrGTdLlEVTEfE8gEdf2TPwVKxlX6AHR8ARgx2otwPQeonY
9zlgCJT1X293Zm0sjX3eUtw6eCYhAq7U3h9ZVFvZbva3qPUr38pM1nAqB4bCKfKFasxcQOfc8hRo
tz5WVKRQ+4WprYDv6H+y6ye4pbTk6OUl4kDZDiHKX+lD7pTLw+1Pvb7WmckrXiqicmfICK6sOoJW
zJHZW67j10eRmYRiu6RIctSCIJf+SkUe2tajC2ni2/1ea9wMAIQuqZWnBGT+5aOfd/ul6j/2xZYl
89qwXH72TQjgng1HbDdpYyrpuVIO/Lv0vOXhePXospmpbFFCoAWOqJaOG68Hm84PM+t9UzoHZ/k4
Wz5sDuZdseXmtTZORliADUvq9WD0xxSanLL/Pg5DqMqNfbI2SkZgIA20ZGXvQZbKCx7rWr40QXAf
sQo0xL9nAHRDnYLKR3CNFiDWpFPwDoIg/ll485bJ4lr3jW0OPTnodcHtNJbVuIMceti1d112QQky
bid6smuv6dF7OyjbcHYdO9R8k5ezMqncOLxryJ0WnWfL2LODLux0sGtyj6H+n3+6vbuuR3xmOprN
Oe5RVUAkkP72sWb9wcn9r44e8TmQH7v9Gyujz40dbDVtDSS2A+Glydq5ox8V7ca9Y633xuYNSmYF
qIJrOLAqK8QilVEGuRoUJXOw87zs/e0PWPuZy4e9iRFe4Nstnkm43oxQXoHEbgdBvGX6kCxNsEfB
H2ZLt3/oetUbq8nYxD2188zjdhsDaed/180MsPOQgk/qLSXkdue5rj5p4cOPmAPQnk7uHgw+uYew
sHXPVR49MHY6qAs1rxLwZ/UidhmB8jWHfNG49Ta/frFmpsuWhj2YrxtrjpPJOUJB+jjMLUqL9Y/e
q/ZwaPA2RnJt4xg73ueBJDg35rhq8qgmaUTTn5JulQ9WVrTps1XTipWAcMIIC/BqV9YfEtffICT5
a20bWx6z3Swu4HNxkGTLL3vogy6iuuov8uPQr4SBIv8GIdsA6muNNyPGgy7GIspSAVcAmKOFF9wk
D91BuIck8fUZ0LAJj9MpeQfR//9zdmY9jurc1/9Elpgxt0DmSo2pqW+s6uGAwRhsg8F8+nfV3V95
n+qS+u7oSJ2kEmNv773Wb3keohrgwZXAhhXAhoH4MtGlQ1zISG8j35oSeiwP1gHp9j4k5ZsGEpaz
4KAmsYix90hp9kjrxWwkWGAHK1SXV8jZ2Yd2ATbSC6dyTE1W5XpcgVlYujgtlO2ZKKg/zi9I8iH7
Sdf9A2mN3g+NZSWB8wDm8B6DGDu6Qo3DZeiyajOY1B3HtGcvNrT60KuMFybDFjI0WX2jBs8rAyRW
74EOa39D2zttk05AJJJkMP/SoUGihdebHe2HYQ/zpjtDTdrcsbXvT0O7hB9LKiKThx1bj0LUyuVR
l5ohny2XT39/nL9YhNeCP+OqqSUxLBpr/NjFcx6rlxXhR//24lfrZBglgvAyJPohI3cse8iYgZYm
W9eI73Dc/7s16EfXQWzww3vtFGIvoBl/MmGlSgGd8aCnhyCIdzH8ip0WO2Qh/4baPfin23CUXp0W
cPP2q4Rg9dR05jUQ6WsLzMA339lXz9bVeaGdD233EC+IP1dgjmoDzVxnv3lyv3rxz///f0+Jtcf2
NeHF10QC4pDsSD3u/um3vs4QChpMu22wgmALkImIQ1cmmIgWkfxO9/rFCXcdHxTWZOZriA1NdeoD
dZd/holk2MbLQn9VS/1vCJzomuDDEm/uRGvVqYPZRmjvteLuv79/RV/9BVdVpPGigPAxQvQhFV4R
qKGs+yHZL5rFG9y/7//tXa6OFd/zFXxmuC0ILdoNAKGaGHW0CP45RST4N0ZKdO3u8FVC/Pnz5155
t4UKrfS6f2MhR9fWjplmQ8DUBFdqnfQbM9B7xIyRnC1i+obl88UPce3tGJ2qHRXIrU9TOu1cNl3C
xk43HeAYZQD26TfjkS/21muDR8dDipFBgMjlscd4JDmpZCyYS7/Zhb56+audouniuB8+Hwg9ZLdc
A6ekbPySxPy7reirN7jaLVSADl/GnX9q2WuUzDnBrY1Hz39fpl/cO6/jVSAF7z0/xMGjVm8qp6my
m9XxYFupLAH6F8aOEK6bC3XdNOYcLJTff3/fr/6oq+IRwRyE0Cr2EZcImYgaNwk1eRZ+h0v/6uWv
nvFaI2ypVgssj/WULxxndczz4dsAgi828Gvxv/CRkqt8PBtzk4b5FOvpZoCu5pvC+ovn4hotViGa
0rMDFmzbzEXV/uKwDvW4uaBf8vcv/4uPf52ZEqTwUYafSzatlsJrTBH42Tc9mK8++9ViRVwJIhYt
4kEXHt1pRxGo3P7pfFB8pEve//7xv/hx46urD18oMiGNxo87Yl5rl9wJwHmaf1uZ116iOmAZCOB4
dbtKDPh7gDReLHzG//bZrxYmkoRknJEU51pTN6dRtuwBSBpTAMcc7//tLa5OHsdAIklw/iB1OhW7
ILPTRnnRvNOBHbd/f4svfuVrr4RZTRzzdYlOcok2iq9F5fllo6LC59+t0f8tLfKja9NEPVY21hUi
5yFTiQ6+VnxbU139kLAU/JSWTQ9E+8nR6U/FY6vpphWpDPIsq70j5TV4Mp9k0sgz6zNTowR9uu0O
3rws38j0vrifXtsugpEwhCZ2+JqHe895iKXb+ZmXc/tn+matfPUOn9/+/ykTRe9btOrwDmqsXidn
/UOnq6wQfToAR1BNDy3513r3WmVeh3HqzyuAZWNrvY1QwVAMBA7vv6+XL57Y6GpX4AiJ8z2IBU6D
cH2+pNTbocf5qoB2/uYdvuqHXOvN46AbRry4fzKA4wDnKVdE5qBuDJY+KTOGUBFv0QHyBcOhnBNW
AUv4OStf6vDx73/jF5vqtRad8Z5PGPOvp7EbpwLxhSqXov0nvSmehqt9IwwlCcJ5QTkpkKZIUvOg
viU9fd4D/7+xKV77asNIHMIlhzZF9u+cPngq20cNP0qmH+cUXRdB/3Oe+6ZY+uKtrq06jc8DF2iO
k2fVyXYMKchoeqxLOzsfgRvddKEV1t8aeus3w/ovlt61fwd8EtKnGQqcmq5lvaQHm7Ct8tNvNtv/
7b7yo2sTT+VlFfoNKjpNaUIPhsfdm+/J5o763ByBl3XPvk7eXaY52EPOQlvUdNmtrGt9hm0kfWgW
oLIdMKu5ZmHwzeXji7V47fihcEORZqXqFBNb6gY5Lr73zab01S/4+T3/n01J0gFhf3qKTiRx99E4
+ptG27JNkf3IePpL+XxnSVz+/Zn66se72jeQGMWwx2PqOgrvznUWCcT80Lp/fGSvWVZyjhuNlJv1
pMAs3400IKUX6+7fDslr70VKeOQQMP1Zpgh7Sp2e2hLptfHG76U7ZqiUvrMMf3FQXNOtpB6YqnpU
u6F37xDjZhG40Cyw2tLX1rTf7LBframrXaIdx04r3/qnriWFHma0Gv1vdoUvLiHXVozeC0LkpuGG
wyg/YW6bx41iBTzQGwQJD7nzPEB5HGywTfaPt9trewaNksl81vCfsg1+mKY5QuZukgVvcIJ8NzH5
YvVeuzSMp5ClC/vrKfNn+7oilnzLIoP4RmBrXv/+gITR/+YX+FFwVSXI1cbhsA4ApPtJvRHOr15U
skYHiTi3nbWN27RNK05JO1fvI2+gR3Fp926JzjZMKqvzRFvQiCCeuMiV20MIh2aXx+u0/MiQzXuA
y0ffTTGIC6jutH8Xr8lys86QP1SEEdzdO3cWTmfQtMXd1notu4SI0tkFi+a7DqVuaaveFIB40kuS
9dW2Qb7FDcMs5Ej9ud5EQY08Ul/QW9nWCzyQXl8X3jwN4LZ0zC8aJJufBVIsSrl0ouStc/eDG40u
hiQbVVHjsDzWkZ6P6AnXe0iXoJ/oVLDewhhqbxliY//QrPJf3ER7tKG5/4hsQkULNVciyddO2Bwp
V2yvhJ/eYw477QcEmm5cov23MWTDLuhS1HVRM5drb7LHePE7XrAkkUsBVAqpNtwM/YY6hyzlsGsR
cFnjuElmVfpm/IwCq4cDuDS0BC/fPTOZ2mfgwTmkSCN/5LpDcM8SNUE5gJ7w4EeY88KaXQrZP2E3
/YOhc7WTnn7xm4DfilicEPIDsFRiwnxB/2QjiBluIXbqS2YA/2b1AfD/w1STT+OFPUj4YJ4BsnKb
epjAuYxwyQYKhJVCtOs2VeQnaQnZZGuvNlPcX0KCzgWQKo9rlm4SELrBVu3HLXB2f2Kj/9OiX5+8
bGj3eMv1WHmYE0webT81dmeyTB8xE6D1DvYpWCnQqtGzl7XrbnHJDYIo5lwkvsxtM5wND7dNKHYp
NQ+Asqrcd9UIYzL6AfAB/BgWHRVMS4a7xTIVQAynuzYztxa5rLk/eGaf+rwu/aUFjdKafipScAte
nVziowUcqjAigBTSs6DMxRI33IXnKW/Ti987sutFdrcAP/AjTIdhK1f4NlmbiZMaMpqDOgzXfRRO
oKUJKGptluyE0HNRp+Eoy3kAWyCvlnECapWIJPxkgwHdFUu7pa6vj/PC/J2kyXJQtbaYu3l2gzns
socfDIFptU4Kw5TAZaRV+2oZuqMne30IcYbCdM5QEyibvACEal2OIA2yM0bPue7DYM8YZ7nWQy9B
YVLmEeUNLbuuy06IuaabUAfi3FLYB6nM3qxC55e0gy58X5eOh89+g0w3OTcXiPI3xG+RaOk/L4vo
i7lt/+s74V1CBXBH4lHgEcPkP2SiH4lhP6iMahBzE9BKLBXnii/HNqy2FXhvfYqzGWOnC1hBqHsb
gWGdkwCFePiMKduASr/3BvmOXtLZ2LB0NdthiHIrnUN+Y3JEt+McNdVjHWYfS8KfRi+7b2snSmSe
74c6AsvKLevGhm4falPf4uJzdqzfDt7w4XXLZpHmCRLJmzWo3sDS3vE1BT6PAMAo5RGjnyx3xrsZ
mb/HTBQp6eI0mO4whfFBD9LLQyA8dNy+VtUCWlSQFKwCto3U5FFU5Izi7EDZ+uiH4106Ji9hQLdT
EwMF7D/AXbyVafPfbMkDFKF7yELvopQ89WG0FL7HkOeS3pOVbZlf3U8+b8s5RQtH+/W5o+GxFXKP
AM4tW6p937GdXh1mTNhv4Jpi4z4FsHsZ2O9Gtj8qHxGtmLq1q7jH+t6sM/5JHxxWgHsRJGPzBptV
nsTE4KzE4u7YtrPqdhLB7zg1J47c4BxJelvntUm+IKENUUCG5U2dQDw0uqockaXtufnn4C03JFrO
vdSI6jUC6TRLge/gEtDqbFafF06m9wvqu27tXknk0NZp9WviyHMXkzd/GM4Lxa7Yhts6jX8w2E2b
GAj4aKR/usA9NYt/AVwE1/II6zYd6Wbo9X0FiFcVuy3JPs05s7cxlf9OIPEqQkdEoUiMm39W8szt
KTEnWRnEfcpH2qW7JiY8JyTZ46A9BJLcjh6/D9bhNc5WkUtv/oW5nyxsgjBzPp5qz732HUUrcFju
xWzu/SZ7aJePmuLMUIrez9Lf1sGwt424WWV823bVTZItRVXjr3AdomZolSAmS51jQZ/rKjzTGZNV
jKEKI9c5d230mgXWFn1Cf6eQBM9pcCvBu4QPPX7y1PTfsiSXCjsHvDBt0VP2nkXDDWb0EM9F810f
0UfgDk+plE+znJa8MfGumdWJIzkCyvrnmvj3maJb2O4PE2VvQN3drF17lxBdIR5evrEVSLtkvU9m
eQ5XeVA4gfN6wcg8GrYePlndG5kjaeOOBXa/QC1Vh/ycxe61CsagyDjdDRmI153ivyar7nwJyzCD
gjaoJbaJfmJH38XpbRym4zGJAUaK6tBioLyqbVIxr5i0eDJWvYy8RXduWW/9OgB2twehCJKyOhKv
NmtVrng2lkFrHmI8Ps60ciN/DjYJHyj3sfrbJtjPFQ22Bv2y/ZKmt91nvgJLbFU60bz4KyYFYzu6
vWvnbteMII10iYMLi6dDYcMUuR6o8ZC54s7Dyp9iF7k8lN6fpMPK8yrXQvLERR6nwZ0Xjk+DqfY+
8rrzUAFrKxCQheisYxxgQWdNOcZNMXfjq02GI4uQDrQOMIikg+ZFmMY7DdxA4SOOLyei2dXN+kDs
shbcG19WT0J0Ke50V13Qc311rrlMUAu7dNxEXbsdJcfZ1r3HsgeAcO7eXKfu1xSyOIQpgmA+nPsV
7Z5+rKuyyYDDG/3mHFdq00wpz8Nk2oFnfGhXkNghY9jPRu6zmP5JVVxiXw+2YQC7dzO0Jxt79Yl/
6pSH9aBSfstbf9NCPbALGg8xEO1yV0vsQBRK/IhJUCNXfJlx+BjJdKMJ+YNir8PYRD0PLX/LqvVS
hQG5m7w4xfJyY066+D5Ku30FZ1GmsOMqpO5Z2jQ3KUysG5kBZ4O6Cwd78ww07r1e02MnusO88GfD
qSy8yr9NsBiqxd9yzNbxkKof/aqfU4g7IRHYW0Xeh3koUbOgDgxltaHAsh/9VO1DZXb1MJ+A8NqL
KjmHVdrkcaaPczCf0N2+tJN9sBiObRuvhoh+Cjjao5DZTXW4ZQYMeE8860YdGzm6Q10P7IeYyfxb
UyPfB11tp8l1uVNQPcC/c9s2CF+Pky3rqhPk2K9Lz0CkVy0r1hQPp5YZYj2TdJ9WE7/UxusOFPMB
9CbnTx6jDDcuptgxsia+hZOgz2M597nwgI1uENaVE5olKEDosTX+E1li/6AktFyJS4P7qjL63kc4
XcGCCPLbBmsejGdbcuMthaghyWCzIvm8Br+ABZ/2ixhwEwxBC44ncIrWaX5hnkpzOpj3II6OPOuC
fEq0KBsxQ9LKyVgEPZ510TBZ+npEBUOwvKJmxRE6iFsvYnsvXNa87pMsF9D65SHXyGQbskPV9+9r
OOsNrfUHq+gfzwYLvjLXbagkaz6OAc0pm7H5e9EJzK6qUOnyoGtsdVE9vcZh+zKFWDIWD1NWNTyf
wvoe4OZ523VJjQfbpjeQj2NlDck7ybqLdFYUuB1keS2S+9Dn4YlVfviG684woVAEGdMiz95N7hgL
+Vz3SPwRUYC/TFXv02A27WDRFTSFgtAPGfXHdao3g0/3CV1vsi7beC1+64YhLI2IzTqIMjEmTyez
bWc8a5jz5Z3wUUKaMqzCwpIol0n33+yvwPj30zG2ww5Gu5d4XndZML/GSTUWlLjnxiY32QSZOqIv
Seafp3YtsPXvsto/Q2n8nHYsLlHvnWgIswKI2xPmHP0ukAqhBjBuFrSLHWByguc68V5HVps8/ixg
2lFAkBPWeSiIlxsdb+p6vZsRJ58DktMXqhJV/nkj5Sz9mYXiI5gVdtbZbSaAt9/7FVngvYJLc56b
ZLusOi2h70kOrLXRn8XUBKaNqDoMiox7hFn3u9Qs48GRKi21oeaUBSHO3li18t5jbvyzeBEs5g6/
0ZZ2XrKNqFc988TECBUgE26Gw6T3hI7qhqWd/gxH60r4Z0bcwLJ1N3k8LVHCB8fO4Y8esAcWgITD
1jG7Zoe6OX5q0r6/DcJs2hmAVPcpFOF74lXYZG3Tl8pV3X5Vo9v5c5aoYuKfDWGa6cs6ierQxZQ+
tYvrYLNvl2Kc2VwKMpGSGtGXtA+853iN6icWzWaTMAn6nVrTUzKLeC1qMQc/0DhnRT0GbrvGQFJB
j4cg2c6OaDaPTF9Sj443YRN45zT1vXJAtwbPF0bRQzzZMw+WsbSg/p7DKalzVHrhRaG8v0WlM2wV
kAvvuF0ldzh1YKa3ynpn3/L1SKdVFSaYXG4RhVzgOm32YziRG9SzsoyR+pivIqBFgo6BzsmUxZsR
deDBtmn2NOH7ipYK6AuJ3xXJ3vrJRVMXFCk6R8ihMON4ozLW3nHMIPaNbPqbkY4SdyQ6+lsfi+ge
ZQUS5iafusIP6voQR2q8B2k6PNTAyGY5FwG/kBrPPcdt6YS7GS54g0nPzquNLSo7eRCGIZ5uJywL
Nxy5oMfGxqxcorbddQMEeG0wwJg3J6KslpgVmmXoQBiMtBISJFs6ELpfcUfaRrMzLxzUrk2bKXvJ
IvkR99Oc05mTJ4M4DQzXkJNiYce6QUW9lhCZJrmxaIvG8Aw8upTXzwBoiZyk7bjDvg3At+vtpqJD
dZsGCTRxiG/MU0vhuQk6+mh1MD1V/Rigfqo9fOVWnuZq4T8FCESFE8Ow8zuQ6MreR07G51OX3Gde
GKx5U80oStIKKIS07oMCeBNeTNDH5VGKr2H5TH7CvlpLk8txJkUHCU8e1ov/NIsxfkPpBgXfkE0o
C+qhf4tD051r7BNmdQEeX3aXxewOeMqfKgIAEbziTRa0P+pOztukR0SYNw+3YOk+h3O6C4BJXWFY
w6+yh0MxKJbRWByanbwjZlYFMuo/OxjRXKKNrQpMiPYyXj6ggqc5GdNzSka1S+TkH/pBnz0RbohK
Y9CzNT1VRMQoVcL5I9EcX5Ojuuj6pL+VQJ1CYbmuZWAanIjeMAJ5PBW69y49zz7WTusiieJqMyUI
aVkiBBq3M2Ss6KksOCebt8zCBeKq+ThR96FbPJku2zgz92WdouWy6PUeuK55HxnzazIIuYR2PkFy
4MpxQojb2lt+8AC3OVwNC2aAI1qnkReNrbCZSowyHSXvnXWIU7O9RfirvQ28aiw50w+0qvZeh5xW
7gcIW+7YXRXV5cjpYcQui8n3BeXdiZmwrFA9FKjZniViwXIJI0VuOPthQr6VfbeNhdg4O7/CK3jx
pvbdmRU3pSFG4433xiKS03sD0aoEN+ZTmFGuGFzkMmJ3SQJ7SxqiuFnH9WZKwrdQuI82dXuF5LwF
hEjgkh+Ew219AFyhALriNdKxyJOF3sdMrzCLTPYydWy+07iXVIWQejxV6yw3IQXbOcMtnVT0jPY0
3YoE2DY/DX7jFkJ+YuY+lxJmR2AUoxXBYU5u58x5Dzj/1JHEsz0ANZTeDaKf9hjS4tHG35oTGWRF
zJl9SARPSmz7v6y/7CYyH+oI5Yl1+3WpEfbnbWHF/TNL7yHxkl3sJW0upxW1dtKcNUGixcCzy2Dq
V8+KW/Qijm7V+yVUmP/bqdvEnv9n9sQuWvjWDe09H+gKzmTgCsGrWz+quxLl21lGWIrWVwdvTLsy
hE+08CxazkKPWU6RZpmzCZ3mUPb+zq8MfhB/vDGoRDZW4oReG1ycfSWSrdKtV3BFEU2PmO8CISZL
HqzEX7dZOPTPjnXROe2rdFNL9QKBapYvND3rlP6oOJ73kGmVWyL7h3mG8jVqeZxDURLnZjBeGWfz
D90jIL7HtAq9JwSCNQevGS7I8foYWPXRJdlPb0HnEJpKNKOG4YV06ldka3YeZyTjRjHQsbYzBR3o
tu+jByLJU+ZHUz5H3V3YVsWaQdsAln0HbYzCzzDtQe+Y8YyATDgofvBc9DaJdC/mah6Kybrwd0Pd
fAiiBIkjE08TsF0imnesxd4eqzDN5yUCvsTaqL8huModEcc0YsSayBdYGaOTrjoGC7xDo1Is46vk
ISwWKGzQfxnJuZ+69hbHn9ynzPdANufglfieJRN2LdrYYk2I8fN58iKwH1sUMg2tUWM1Ax6LKbDb
TgfRiz/PFWy1uIJ/gnXrHkkWa3yZIs5ovpqA3cZDu0ZFVkXuV9OJ6b3ruxSAxLj5gMtR6iLN2vpz
HjRcWMvkPrEDK2UokjsDdMIuYza6xHzsz+h2ibMNG1KmacIgaoa+ILcaOVn555U1zUflrZfVDRNU
6zbgG58T7oq6TlS1XbyWlCjao+cliNHE5LH7T8+zKDFfXN7aSYmn0MqOFSglg7u1MrWfV5y0Nz2Z
1DPqDfQcoM7D+qi97sMDvDFC76prf618GgqHzvshXLRCNyRUdwmsUHvPzOSPxHW/0HGH2NY+9apD
MBMNcDxdftQ9digPhqONRGbUk2iIORAd0jFXULDb0rIqQlc9hsl436Ziakoek9jdGsKaDfNG1BiL
aPQTSdR+QhH2graL4mVrVLdzMW8uMqDGy3vojh8CQ21X9lokJU7DaIu/0SsTX5ObqIbLsiA8a2Gb
QP2FjzQK9pJilLD1pU5uazhExnxc60Dm3RAtD4tuHeaNAftj2lR9dHr4jHJCHVQi3xNPlQjcDpVp
hZamZqRYoPE/db1G28p0uI7wZXQ4VSLFK2ArJrEJkDvg8s4L1+PEY3Vqez/ezz5jRWqUf6aTbm8G
HFE/+wWiy6DuozuzNAv8CFKe3Vive0KMxU870p0W0DHKASqxsUX4QoujbqOW0N47SKGKiEOr4KVc
FW2d0B0Q4xns38R9zL7G9aZtZMdz6ojeko73D4pmwQbZjTYpJoRFP8wZgNhoN0ngPIwM7pXqkPSF
7S4XSgZ9nrBkPLRTqn9jADIc3KTJEwq9dQfi2VjOnVyfUePTNxvCaAYhJqr4rKmWcho7WqqaVDsm
IaQZ10nulIiXCxZv9maMVz+uzTAgUACfYNsGS5XmlUch4PebZjqhn0zeqlinbxYIq5JHw4yBEwKn
sY8G87QhOq4RF9EsvwPIY/EF1sPjTMMMl78lLWrDUd1xsx5aZLjcCl/LqpjmjL6lQxpuV+7c0a+U
euVG6l/D4PF9D+PsLmXdvPMQ5VtKdBS2lEXT0RsScWZQ+KM4Dijfpp5HN8zX9T6eK3sDdle05xKn
g8c9VI64Pe/qcFlulpSRMKeUB8++N80foxvlB0MVg//SkIE1ibFPE95xZ1uXbuWIdIlciJi+RrWu
d4b6aBF4MtvX0IK8Cl63R6KG9dIiP8bPJ6SBIW6iTf2FHRBxJh972Ar80oDCL/MoMJkqiR2aKQ8W
hgAEGMt/dKl7pmvoPuCmC1+HxfujMC4rx5rQ9DPGLXtCEliGVpfCPWFuyEy3cxyRk9bRsmnjzoiS
zab6PZOGv3ts0XeA9I4Xp+CmyAGK/RkgpHtL+6bZxKYViKoLVO4lDS1HC+Nn0mfpD+GQ15obMji+
MRLu1DuacDs+BWhj1u+1Jrze1KNEd3fp7FMGDxR6S5+NEXgBYUbKBPIkFk2KBB1PGEVqulkGMtVl
n0n/wAJ/xLrFF4FWFWPiFInP+hDjqRyTKfKcUX8pABVPj0YpEKbCWSqsRwGLm2w+WfnYNgrChqja
QN+14tQQ6RTmleXLT+yF7kxxudzabPpJ/QSYeh3qzeD1UNLWCtFmcZsaWvRVyBGDUKNZSmh7P1nT
vTXhHN2C6UlOtAZrHU9bcEeYQKEymuW+7jqkGNo17hLUsQ0mkYj+fTRtZQtv1MEGD9llwYm8j1nw
e6ncaaXdm0IAVcktun4ZzG6FFv6uHfv7xWAwZMN9nNqbKlzRzgbN0vD53S5AFnQotFi3x/ZsypWG
l3XpLboM7S2hw3Ruh3rdteilIK5GPhCVdSWUf2+Ytm0MJyfkZc/5Gk28rOdJFpnof0SL+RNFKKMt
A5YNMpS1dBP7b8oSgbZQuqVySDeIdcRNPxob9FU9VNzgQeC6n8TYeFtZSk9WaDAI+I5nkwdBfeOB
cRN8ipPCeNWbJpnvGbjf2BwsIhD9APKeGLfVwdKtCwE/aVO0FSsI9qop+sHaWOZc+jqnJj35aOni
pgfb67R4v0VicT2o0ebq1uxHhWsgbh8M+ykkcCDdW5wiPWGFq/zXoRMu722EdEMEw4dCvVgaHVek
3sAAN9kSz+ZPjOQEYBuYd3R0b4MGwkCK46EaJM/XdTI5rxmu795cA4alfy04VSHoZuCKYqdBJ6zu
8lEDOh23zO4dmZ6ztEdWQARwfuKiQ1e1jwibPEdVcIZz5KceIQHzfdSLuPgXjk2nKLJenSer0VsB
2eQev251v851dh9WTXzwEWyyT6B2zAnMXYUK5YOp6uxmQuGzCWrS7tIabdrIj+55k5bGh4ehAoG/
hFfrJurQ6mJRhfgOjleIkuyXt/hpseCaWSI6DMz9VecIETvWn6NgHLEb47K+wEw6wQDTmLIjGM/G
nfyNyzru93b1MEebHWYf6I079MXyES4D48U0F2nyu6+DO/jBplOyNNmlYgjRBm9X5m00vqQKCUkC
AoNG8F8uI8m28TEJ7w3388abOszVe3UQjjSQGmLEKruegq4npkOSWVD708zmfaX+4J+2eTZEzf/j
7DyWG0fSdn1DBxFAwm9h6CkvVUkbRDnBe5u4+v/hrOqwS6WI2vX0dFAkgEx8+VoP4WyOjE8bw37h
GrbGmG20vCMsmVXowezbVDWYit8kxIPrw5yFvOUPxdLTUreqjyOtCWFmZu65d3TAWTO/jUfruZLZ
sFPrRd9X1fIlapFMQfGOAXyIGaTCbJgCAGVToU24RdQ5sDsgvNRtylBbmieRp+RWOkXkOTzBIUm3
PUVLdRX2oq0oMC0cjs3d2cb5vsk52HpL1Bv3vMUCIy1demssZV+LhGLQcoH4aJzFg0o+ZWsNa63y
VIpRRDReRT3yT6U4Dno9eomGOCEzVntnJdlbk3QHCd2xbXRcn21jJzurjAWcaWwGTTcLKrBZaQOJ
m/6cNFv8ebOPQfS1pe3HI7pYeqtLZYcm5yUk8gOsqKG7Fa70B1EDOPS0/t4hrihkJVWP7go7aPXd
d26R4vW2owHfqK+L0V+QLFv3a73+YUWaEbQZZYR9XzyIfHzGfWEQ0Gu0vkzsOrBo0djmySj8IhoB
1BfUPTGu3BGwMjRMneux2rC7DCjPHI5yXDNR/YPT6slcq6/rbFyOofoIJOA6d1j43pwhDxvdUXaR
aQxh5pL84vSQ/hDsazCVEAQiX9xwcdZXAkjK00qSyj4W8fBdsfFCZraT+WyF2YFUIs791KX4PNSV
3zvLFwby2p/EEDM3m3NQZ/2tRkwHr0JSabOVkPuZdRWtCQS+1phbYQznSKV2iyQujeXE1Fs2ms3S
Vb8xEtVnqeTjXcoJw6dbBLtfrL+UCgvcsPoBFdT8s0EgeVNXmdwWKlhYPbonSlxW/kv7fVpi43aK
mZV0kekcOlOO6hLKqu3I3l4WbjVFP5wYhmkIzKHu/EUFBzE5bLLvXHYIK+bEVqvTVqJ8CVe7+l5G
qeXz5LwJlxTowS2nmwJ0NC3zMsiU8d0WDU+KxYNVjR2Hgn7fdNM5YaHx6sC+UbChwF+J6qWqYZpL
Q0uCdYifk8k4j0LWtFvF4NOG8WsmTnY1+HrzUj3pw7hxivJYVS7tTxFvfBCVZ8JCK1+uueLlpvmD
S/HdKljRjsMBPE3LH021bqM49zUj/5VVFthgq7w0a0dyQjlB7C3ip6vJkCD4OdSnJdnmRnNjTgV/
Ux03ymjeqzFZv3NZ+kXRpBtrWURgMQzQQVrCvGgsckOT71If3pNlPbUrM5RROQNygUbPF68dUu0X
LPzAcV11s8QTdSeQrkZUISuzqYV8gritaQfdSNrlvKmMONOvzOUKFsWtasVavcFEwntV75E9sX90
i/TcjBEtsPNVOzFhEqqJH2djQVw/Eaqyngjqtnd9ZyRbhtk47F2DwtE86b/ZQkwndZ2dQ2oWw6PM
y/HQ1kxhzE8RdSt5O9uHLh0dgvFbp3hb9NH4pYzdMAQWTe0eHjLe5rLtM59MF7yzDc87L0JU8+o8
/Kwo/J39yTbiN9ZGt5FzUUaPGbA+YFeWFrthMde3oYrgHCazH/euJtoiKLNu3GIio9wcf+gGKc2P
LDHt4yzMMmjIvDrbRamerLIXP52sre6BvnpqazJUQJ1efofmnXejrJewy502tAap7TSgHlqaI+nl
TIUBgJm7GYw64g73pCvXbmR/jZV22UFU5v461fEW++OwsbH+b+es0X8u3bQe0o4U+FXpxy1YRXRA
h6W/rrwLfqSOTN7HTodwGeYmXGaqnkaySXepUhmPS8LertolYF6FyMVzWzEhBBsXxjutj/2yt5Mm
cKxVgaGL2l1FlxzMB8IAwm/LtEUUYfOPkZmmm+KCtvGblI3tpuV5dOJOetlSY6CoGye+6ejADiI7
7Tda34vXtmqiido2V/fdrqWnLWvWB4jjIvMumyUwW2uKra50WG7RvgNSLZOhexQPlqGhStRyZTfq
0lO1xuEhSCtGnkLGB73SzDclsmVKS6wizwhcKHwe3OTRTaHgyN95d5NyeOcplR6AMjEkMQBJ1Bqq
56YCaLeYcdUlEfxdZl1GERoudFLev1olMdSF3s+bAdztyc3jamNnOjK+JM3O7uTkjwtT9hn/vfGV
g7ixy7o+9bGBV9tidpQTet9siyaBSM+kDnRemHpj9EnQmFIGEuHXLXCUAv9tWsZummvxYrUWtGTf
wTid0Ri4FxB9Kdl2QDcodeJfSY8VlgJ69tF+cm1wh34tQjNbpm1M0JqvgVsEs6B4jrjuxN7H0ezu
jbJvftDH0IcyG9koCrV9EfbU3A8iEfvacMcXupiWu9wGVbcJnduMUQe6SQzK7MuRImAzKWvm/CkJ
raZtweBqNETzaE17lRc7FYZ69nOUObVyuqqdck3rn0pnToKFZzTMZC129VJ1QT9OlEitw66f6ouL
ISt9IgUSXymqJURtJB+ZEtEmNnY37MgMAlyWse1bIAQ3Tc4LxiOMLnmPSJvZreidFi+2US6ausqv
SktxZ3WLAIqI442rZcrJkbTBYtofsifLtMbDlKTd1mHg3y/TMPtpjOqIkKb5xrqYmHWK0rfpOJiP
oozicJJ5F1rmUDHmN90bSmuN14Jb3pgyESGnk2Izgg17DqVXvHmorarQDXkYA6NAcyHQZ6ctdm66
1hsDacW3lJ3yLCRnbpZ6TPK53W0M/uYdWq+ebdihFHDmNTfWoqOQc3Atqq/SyS8n4o4JEljeBhGT
ZLDMptcA7AYJVcN0ICogULE50fkSG5NJSP7M+LwaKtsa54xvTpuRaeWC7DQyKWmx5+SIuE8S/hqj
T4cQ6sZwcRNn0xRL41dlxgEhd9P9yqo7VW2cPeiDYTDIYOFLs8mBYB6KQ5+nMnCTxbjleNMjBUB2
blDd8uoiszjmTmT5EzkivjsPKVy3eXGVQhqt45R8BzRip01kl9xzcs5vlrLM3MCy49JP8mEJs8Kc
90s2dj4Xnss6z9UWeA1xDxHQW5v96ugatXEYk6XZmnZXv5UlBKRGUMkJbz+hN/aQpLepzTFdpZdg
L3J3eZZ9jHWGdJHynEbq+F2KzPTx8Go+5ZUaWFoRxSkMZQGN2QEaX/SsKkWDkllDFBrZDm6gT3bg
GB1rOHLvFf4PGoL8jC6wwdDAuhlx4zq/wKP6z7QsEI0MClVX2X3mTlsekYAdO0OO2u9aXX3uFDXM
Iedqa93UcROWjnWwEQCucR7o+XSIcyjsYgidwkRw2BwKWtdcSnsjmZ/aRG23aqaEzL7xxukYY5ZM
v3EHNmlbVbATpkx1PMd3OpUbhGBx3WR6IFB+rxg6Wjs7vRWRYPnNHHZiHVuHot/kTXGXzKqflOoj
+rwHqcJ8NMMd35bxq2tuiOClkztNjb1ZxkVA+ayzSTP3hiKe7mizkYVzN4z7AgrZj5TkBfhzSyXg
OW/N2Y+Qx+l6chZGqXm1Gn2Z5mGj6k4XLDOwFnxiyC05I+uN95GB5WCFIXTRwkHn6juL2Rf5p98Y
9TMtnupp1hXt0MV9vFHzSWNLcWluKHPnuSA64y7WpumgtcrM8hLJi1PoWhQ4k2x/4hSiKqjIdPOU
VA3NUYmCGhj+I3fu7Ko1Q5SLmsfANnvNEI/+gIgZ+qBxfriXdJVIXxty04giIXiE5lx0evZWt+1i
MzSxcSgN2kOFsG2/LCNlm/FdgtgExKPhh/dhiaAl0eAli1ZqsLGWs+wmoo98sA1jQ0RRQ1YaYled
A8xJtuXMezbXQWaz/EkM8q2h/QY5BCI6ZOvWc6SPzaNjiuWmXZEjdHXn7lNG9sM0WfLQlwliSvDv
UNMYtqfSNF4hqsd97Njo2xW7+A65filWvsAofTZ0fkftKiXwqQqCaMhND152azg9P4ZzoBez5Twb
WUMCKGdqDYJUjts1LSxmImOFgKUQ25epmLaiURkzrUWsO41QFNSVnIs8SIZuui/wxPx0WXj3Wap1
EMtWeUpHgQbFmvJvRbrYD2UtxqPrlsUxLuyhDkQdl3QFZoPNmOcohe2VXW8EVhezBu1qVagy1m1k
LwQbyoomiaiIzw6EA/2C63ogtXO4t22qI0mGHMJoLV+EBrENQXpHFeFDY9Mx6TnutJ71zETFXVlN
t+mQO7PPj9QmGVN9UFKIJG9Z5fIAupVvZboWODNlhV6pBi1D9h/MEftqUUHH9e7i3PJeUxPfEkZ9
rlIOAL3I86NDeqpnTHL006QEVuRgJUhwGJSbSu+7Xw6vZxRAY7Q1mqLZ60afWd6IwIZsnyi96Qqn
2iA1rr3ZGaK3gV7sfI2sLSi+mxIumM3PqDSzn0KsOVEpAwYBMseCXB/jQ1LZ713SP/Ddsl1qVG+p
W5eAvYV7kjwgt61ODRHvM0QugcJlx7htyxcwprvUsOdD6Y6cBPqx3q2d0h6c9eJHtRyORokTM+UZ
YxjncxEu+bxsSDAk02+dyDacqwHU2S32qzPGHtpgHXHXmvDGRr4rRJw8sY+0qAJku9fqWDu4NMkc
OCm3YTpXzctY9Wo4a5Jms9iq94pcXmzqZjYlRwOCvETho7N8AqpHau8wxbqqWt6U+UX0sZrRPRLw
6bbNl+pdCrRceTZY/tyuc9DZprOtqtoNaDHItxUTqG/1JUKdJDY3mU7gkZ5Kw1/VWV4Ye+tRGdMe
hb+JPNaE6u85aoxjxsm6boTX5zK/qXONyuW+b31zGk0ATUMHYlhJfYbWNW6XmEj02q7ScMZJcjnH
uj/atLWBufNfTK7MD50wu/1iyelk9A2SBCCXR+hAxKLNJcxgLUrS1UfLU6Y5OrhmmdzZBe0X2dLZ
/gRW9tIlzvhA9aa6UzUnOzc/wIOtjcAN6zkdgIeVCP3UwS8+mGO8eEPTHE2yYmCUZMEmALOv6AmE
hkqF72CbfNXWzo8zHQ/bXCvPmiGHxyGbkQU0s/YQX4ZyM0NtpZascFNqz0gDN7VoH5S1f00TeW9V
9n1TWtvVXYApiuKQo5vW1ua5VVByAxHd9Lal4qjU691CandYaQbU0YWK5aShhVbvHvReuzPHWQPF
it7n1t2UXCZvjHmgbPWCZg76lofvoVCSJ/Z2SCPovilPa3Zb5vux181zTCV3OBhIAa0ync76wlSj
G+uuchREjo25Y+orAzjfZKdbw2M8LRGaRjbxqMzoZ7aXJ7vRf8Vl9Tgp+TGmvlm1IEtWmL7LTgeN
vw73lmZawVgsyU5DJI+rX6ku/iHoThqlwpHFjuhK3MfotLXSCs1LqpRoRBasVvGqDoC1qQLgYcPv
eTKFJogzWCshWDfjowJb6UXZkGxG/VJxSQdQUFaOHYBh6Z6mx98owh6BMZrEm7MqClHnwoOzbNvR
rbxZd5ZQp41og/ZmJv5pAMc1J3BR9GNfx2oYwiUViQc6/apWlTyiDS79qbsQbl1SbasccjbvzWgz
mW4Mqmijk6owt2hW3FxWMuJ8Xl7nmYydnd0jT2hxYe04DdQ7u9LvBs1GiozCgIvpnCnlvihNY+U0
JlG6KWMHCTsEpZem+RcxDC0ghP6i9OnOAFOmskR8yVI0L60mf/Zi+GaqLckbJaiMjrwnZE6x9nZD
An4jyuk+s8unqLa+xn1qeHU9ISEV9t4Q8c2qSF4BxJLeDPS+hvlCok2qchvMRJ08a3aNUF5Gr7jH
gWhlCCY7hp1DkwyKhyLhPSoMnjzUigEaz5VBIYu8oUddO+fpTZSR14F/GqXSpLc+lDnTFDIxVBGp
42lLd18Z8WM6RzeKYr5R8XO/5mRLTFl0Ek3UMRaAa7caQtCLj8jE73ByBtO+ZZS/aQwFWX7+dc3b
V/akFjypMzZ1tPQnkvQKRvf5YSxQf4o8WnZCZ1jhuL3c8kS+ZmMWJtJ66pMVBYn1pHfmjbuyb7BA
UYPm8tjJak9j+x7VxqOo7BNSEr5OD+I65jC5gjqcIF+yV6RpO9SNeiBmswrqZLrJ+hYqgElh47oq
eGlKb6++CsQEC1K3vONsA4wqlIZxm7sYwhxzzna6sNOXH+0SZagkluSNddpvMyrj0YFv5tl5keQV
Q0wlt4phzhvkLpknOMF5pW488yA8O5SN7wp1edTgpiI7gT/urQelXp9QHEch7EVgjRq6ZM0hqg2G
YXbNl06tztGADLqp+YqRViQbXGE883b168Lj+W0er/zQmPdidGuMeebNM8Uvrkge51g9xJq1TbQx
sITyLAaE+1a9sZAiGOBfvr2W3xolCefVCDkis7HlOHSG2n5OJPr+wuGFHSHTQbjP/2qd2xKfGrKa
hbmiaO4s/HsRrgQ5qBt1VF+4LLOfaeZXd4m3idvv8GVBmxp79I/sA6r8WmsRWlMqbPxpjR1m9ejc
jS4axbXe1pB4B4hlxo4eGbCNGuSIUPYZMhIodrnvu/RttXLpT1h0WPjFuzqiO5hUHRiyLV5ga29t
iTFE1QEe47bHg1MkB5b5z06btou2XF7oSJR5yWEAsuKgMpE5FkhRw0xYUOAt5+emIX2sFxqBAhKf
T81sW0i985EUkF5QLwDcY6mcs6zh3ZlzswznFkk+XVeu9aWbkLeRSDmdVaVebqPZhH5Jxj60jV7Z
J44ATShdFa3IOGyqcmDDKR33OwoZbZdGA4qrFo0+8UOHaeYa967dhKsrvihtBv4bjXQ9S3jKHBR3
XzZAL5rU102fqjB3TfvL0srZoIa0iG6VNWW9x8AXvV6gi2ZsG1jyo6nc9h1ImpYtwxl3xcNcZvCy
LpQfsq+XrBT1WweftRd6UR26SHsjYYkJYY1E4Kg8zKJsF4IDmIjHWkGN1EA3bJZWbamBz75ker7p
GfiGZj2vDYeNFvGRsOW9vjS/dNcIDIUHTKXQ2QPbe6K9auMgb9rKudcO4CvqqVolXS8aE2k1gRnR
umaGAIW6X0VyDDX0vqLpL8F2j61d79tS3hcVFGEfMdfpCy62VBlvSk0/KJyKQiSFv8gB4yAYx09j
Z3wXCqhfTnieN9qL3Iic3URVhtdEy6JAwIX7SdcKlDlp5lsOFs/E7L9JyB0vT4FY+8jVt8QNwKYv
T6DvuS9t9gpYIMa4BUq6Qfe2AWEIxmSd/TIvclIxYJewVcQId+PmQKXVHlpJ4q4gDMhZhbUd4J82
CvaGNNJuezP9rq0O7Ka9Mq6pnQJEgsTObRLtPWnI2UfOAsvizjHlmnEXxgtu2XZxQNBGAOQYStI3
VA3VZ1Uo93PKP4z9Nq/GO1ks1t2Mr8crE0P1L2b8YEKOv3WxGTzVxqgfVDWzwhp7uGcK5RRj8pJM
NIo1i0AuGNes1pSe3UYEflg39ZQaIALrudaXexWI92Dl/VeH9H3FTvaJJI9YAZxGmLxQpGDF2ZF8
9DhQ4avYxBTUCI71xF75ULjGQ6LW5oF7UhEbpf8ahflVNm0WgKTfLpr+UoKLbGBe3qt4ZYgtWddI
79O6fuRgdZc72slxQfdrtkSvluMm7oiAo+AJLCQbJm5O94ozjnvQIJ1ycs2n2JA0WnW9y/IaMKJJ
TxwpzkOnyqA3xB7Bzrs9zyRT1r8gUJHkT7zO2rR7TNyh8cqaOVmb0x1yP/LPS/OojtNPUPSLLSg2
wFniB1uBobeb5Tme+KlZvZWWcbZMntjcAkdQzqvlvNo97LPmmEA2vQI3jyKVQtVTpi73Vcm4q4r6
JMfloORTBfkM5q7Z7iFNGI8qBe5ljjIA7EEl+9b+qaXja3W5gyKCiMKYLKRxnxZIzWYx7DQWid+t
yqOo1dvB1p4QnjwtroR41yTa0+FwkUd6Wt0e11Wc5Cr9Lk4PRJWcqqXSMD/ZuxGsB4v7WbMuGv/i
oCX6QbL5EhyEJGCcj2o7gZpVJco0oCOjyWNPtOljNqw/sUc+9UaNj6tabsbI+tFb7vNC1wkn2fom
ttTap3XjnBUxwIl9cc/cdLbIA3l5b5W2Hfu5DlkuKngnZzQP+aogphzmCu094bzmQ4skYjMtxrxT
MlvzKt3qX6zcbm6bOMPkhaoK2Rvp56q0E05EZhkS4czZtkejPqAGfIHS6E+WlWm3VqRW70pXj+BK
jNOYlS9/emm04lSsdn4nePv/UMq1fdBmhi1zKZWf/TROm7iZofNKHjCjrqxQmSK40aECFO7z5Dzq
uJpVpcJIbeFn30+tOe57VNwbOyWBHq7dVjbrRByMpXdlFQJHVwmuX6+/WeqL0Zh5BcA5fVhh1y7q
7HgztY3uYwlcbnrVhp7NDBxbq9oNmONzafIn5LsmU2YZQyuPddZoh/+n6yXBUdyhI5MseNJyQFB0
H5vtnlz/l78nJXwQXyGucktyO28L2yFMSZauhQDLTLZLX8afZH189OlXQSXpmnVVNq58Ou7CuBq/
ZjP2579/8w/SPcRV3Bk+N4ytKi0Owlzno5V1zqHnxOHJDG9+X+JrtMZa/SQn+4PMiuvGOUysaiaL
NjoY6kUq7Pgw1di7Piu2v4RS/CdqSDW1y2/8LT0G+V3HVl/PxwpiIR9xbqU38ZIETv5J3M8fbwR/
4CoNY7UzF92oWh8zojZ2tmIIyCnlsx6nj77+1UM0KjE9Z+6M3RVq0cvEtJdElJK/+S0ep0/CUD76
BVePUkWsge3a1WXruinjd935p/R8Ls3VcyTnDhVv3vLlh9NlLue8ionqswyaPz44fPpVoGOjuW3G
y27ixdNEWzvLmUyTojVNpCVj9Vkq3Ed/5SoGiyiGJHb7fj4avIum5IS/DyXWz78vtP991z89nVcR
N+1cdK2ROPkR7uFQ6IN2mpR5eFNMbT53mft1oO2PzaxB3C1cb5bnemg/u34f3Pbrap9oQCdfEHx9
LNsHY3xyp+aTwKYPLtl1qw9S5gawrJ+OyKhyErXjwhPmMu6jtvv19+v20Ve/WtRo3mWLboUnNnm0
cJ8n4h+/+tVixgihkVMz18c51V+YFL456fg1LYfw37735Yr9thlFUwL2ZFFeOpTEvbQAWKb7+G8f
fbWIo8YtKovQgkPXZEFWpjskVMG/ffTVMi6ku5SrwUWh0tjPR7Hl+P1JxNP/oqn+sADUq0XsoJlr
MjkhQUKjbXgIAqHN5QgQAlpB/EnnBFM12FDPFfBrXqX9Nk4oc81jRmNyE7QdaWj9UbjmiibPjULZ
DeZhHpXoqaVhz5N6gt5dFS3/cRnvMcfZvxYgeW9Km3ITWbq7XwnIP6sqsTt9oae3Y5NrHkAGh2e4
VD8x3X98aK93EncwdSdDbWU6FdRIbPyaluaTLfyD14R6tY9gtnajngqdo5GLl4hh3V3UvWaoW4jU
fwk1Vv9TF9QpupOiWBgIM66gVE0PKZ03YeH8l4fsPxVAZZoPo6iLgSXdbZfV3crys0y3P+8W/6kA
wmelrXOfD8fOFS7guDruxj4dP1kdl7X73yfYuK5C5FmCdneintvab3Asn3GevijIo/7tulxtGS1H
JtNS+fK2xDI+dl2JhDBNPtk1/jjpcVOvdo2E7ImpWKvhOF9Yz+x9mN7n5l4XFJb8W3Qxf+Nq+6i7
ctQ4wAxHYbyOpuZpa/TJM/O/7LQ/Xfur3UOXeduzeQzHPlw33X7ap8f6QCvifCZ9s3zGVxJY3hT2
++lGPi7P07PxXQXY/xXfKvsofHn5+y36Y5gcP/BqYc+RkLlQeHTt7CSyX2otAqWBjZi9qCWlQ/0q
x8/a1D96lK/WOUI25Ma4pY+JUmwKV4bTPId//xUffPR1WdBYmO5EjMFwXBeiwNJyj4N9828ffUl2
/O21R4zPmtsxrk9kpF04qGV5V+mt/m8r5LomCHiO2bVQhyMU/C4zra9mhF7u799cmJcr+4dH7Log
yMhApfVRsu2Vxk6n5MgtTqPAUMspCPcu9aShlqC6edXTMCp+NGsGHbKEDoEYBNTs6mhnEPpRlU/1
GESu3OrOE/Wd23L5AteFNrgJpvZLNiUHN+l3usG71TzNE+Z/FA05NBEx/sW3pD00OMi7aEsGVcAx
WUuGjTHFd1G7wCI0Xo/kM+J8LvXjqt1MGI1apPRqaKEXgsL3cjIam+5LfXEg84/RCxCYQ0RQ+56p
NyRG8tH3aE3xrm9WY7NWh4sOYM5D29xFiX3nTE9z/G7W670NF2TGABExei6oaloqcvcUDc1mmt8x
fmrLvMmAsFTjZ228o4TaR4ji1aIIXOlgkSN5/RkXy8sFspxtpMOvroqx4pxeOk6w1xBsgLCmcrZz
cViIaKuMF3Xd5elTXrc+eYLtS6IEXOOYQOLGq0G+ESACJeC0KzCC4kazlpGWdzIcZRlY0xbPhQGd
hrzKz9ZwVB8L6GcZDV5W/mz1oCFHuSUihTAG4G1pntTyXIlHoT2ZCv+NAlupbNO5Q1II/9UcO3vw
1eWbyLQNIwjKoHvgr84TsVdmNndtk1g7lNvoDnSx7dTFb+Njau3rFNeHHgCLpnWQ2gQ+kD9vAzU1
Z3v20OLjBrojb9krc9XrjBamhZA7ouBaA/EIzvDVG7XvvXnuLGuj4PxAhxDM1PaNhA0Q97KJOVZp
2XNDP02HAg3JeJMUAZEgIHYA9jZD1SvBZmmlhAZpCJ16oOiqBfsp51O0vCm1juvioRUh3ivsGhs4
AW8unucErckjIh9owxmPys1FSlh5UbJBIOcpy5sz35kqTggDvmC2PYHzxwJPpyCaAPkzwgGy25qf
RrEtcg+DzOhV7nuj/CJlUCXgyETWOQVZon+yh2kfbWJXb8us6DDJQkaQDjW24aA56tclHssbCYUW
QOBl4SBJYWiJFkBA3sqgjiIlwPQNpLHM6/MCjLaF/cw/Cda//N0/7R5X71eNPAQwaGs6Lm3jFUrm
oX4k5kB8sj2Zf577/tPJ5TgtJegWJ2wFOajfERQVrinJu7OOQ5cJTdfI6sm1BAvnACmx1vYmJdH2
O9YSgkiSOdlWCzEv42oWjzESuUDRbW1XEsXsd/MU3y+rOT9r2TqEszUNF8c04ruLa5N8M30/2L2C
SFFvyDgYu1s0d/pLFCcJ9qtFq97Nfohue2Fl0I/zdMZMBZMv4O4ZY0iYii7PslanOjwuwVzll0x1
ZzfAQ1Dv7Vy0G33V+5OQy7yfohrmpQDP7IhYQwyUZXpyW8xQ3PlQAWdbhRuWcYwndKr7uzhVx1sn
wir/yaDx0W28mjPwMaXTaLdMkNYCTFhPNgEGhKYRdOl8Euv80Z+4GiIs2MJEjTk01ynxiZhMqe2O
TlWHQ+3vr7KPlsb16ED9QkfY5HScEzVlzVvKbjFx0v390z8YJK9bx8pLilWLLRsxlxV5Lfk1Z7fv
lFtsyiUpbSV0MtGLwd//2Ac/xb6eJ8TiqiYHvaPRiiik3Vz3o8j5rFrqo59yBS7USSd1JLHME3W+
nDG+0rV9SS0ZbEziOTtJmOHO+Pb3n/LBbb9ulMoLYluqqaPTsLMJ9Se9orUo7aHZ+ZMb89G1uvzh
32cvg5BBus6ZX8Y52yWtGiEnb+x/e2rty1/97dOlI1HKVIt7cMT9oD8P9ldF/+Ro8tEXvzo2WKqC
EpsApUMh7hz7JcJv/PdL/sGeaYv//zsTIOiktZHxjhidlEi8IXo0SVvczFJ51VTUhn//Mx99/6sF
bec6zht9Qgml3ejujTt90gLx0ederWOi6VD/Cm6oThoQwQBn1UT28k/f+brcqR5GWYmG7+w2r0v2
OJhf/v65Hzzl181OtZPPeT0C1WJCO3QWVHlU3mX98k/oh3Fd6zRHsL3mBTtYuh1FHESXsYyWL4Uq
P7mX2genAOvyLP32nCMUFghhiAKlBaTdY7DqtxLXjZ9lU7/V1lHZaBKBpAByuVlHTgngC58Fh39w
w62rFYxXGEU7Ab3HyUy8qGq8dP7199vy0Sdf/v1vvyqbSA+JSlJK84UJce4Ux7MXPM7/9ulXC5h3
sBMvcTwcLYHdYIRLravg3z76agkbOCejSGbT0Smx2i3q1k3jT56lDw7z1tWyzRFtWGlVD0dXj0Y/
ERp8NsaoXV7Q3TrL4ac74b4jt5CUrKr9rMTooztxtajrblLo8uBatc5XebH0Re9/v1KXV+IfBtDr
mkel7bDMLsl0tABDvHEO1zVcw/Q2bz9ZGh98c/PqXay13dxMPd+8KRFOoRfVPqtF+uiTr97DDBIl
BBLPPX58Qn8aMWxbUZef3OfL6vnThbla0allmYVbcGHY6toZ2hfZztvfr/lHH335978tqzlZlWVQ
ANWIRQlaeY/v2Ff+9apcrtZvH25J01xcwx6PC2EWyPR2qroE//a9rxYsehJppP/H2Xk1yalrUfgX
UQUKIF47p5nxBNtjv6hsH5schUi//i78NNZtmqp+OzXHJWiFjbS19rfolKgTr6712PGf/vB8u+m5
gxk3VmxtZ1XcFFyfUbHar1EY1iFS+80FCnp1zEO3XXtVHKzrCGSEmkCxALdWkCp9u0K1b4rSbFHw
t8pn2X3BiRvL3OMBAOPSB6oalMVDnsKQQChLLbQ+s8X4m0z6OEgwvxwk4gcGqYauFwqL6FfFHZR3
twtj9ff++sr8NQ2xiFsOisDF8EyZDtecFckm9lR4RNUi5CxggELf39vbxm+Ct8ZDccKoWf7Ji3qy
tYPQO7RQiq4Bk8zWo8MAO9dhtwPfIv95e8Bn1oDpTaQbBB1UOgbwcqy/FcFwgJw/Q4anervd/jTd
r/18Y/ysfoiEJNg3q7DG1nwEQykmg3XfPogZ4RjawTDNxfRhHOQPQMifGPzZb7/4TEA2/YgojtGN
bePFvfClylB47CQbgFhXNHiCOniTQ612+0Ezc9C0IaqA0oZ3BL6Racv1BerpLQqK0y2U6+0aJ+uF
A8DcOBjhX9sep5Eo/VNWfyrrbBNosb39/nMzyAj/AbSFQyUQjSA3O/e5dxqBo5Rx9uN287MLyPgA
xEmgoKvCGOMSkG1sUHwei4GX25Yk+YmMXX1BiaSC7AqFvPbgolSIuBPMGR4cPiV6RanbfU3EaJ97
ZFv2DW8IqkWy4c6ONT4ioOnGNaFlc0Y6AHgskNR7sXCCmOvZaSw/RCeCEOxxUHtO7lhCoVaobZF4
P0cwS2537TT219am8R1RIOJDLYfdPu5x9bqLY7ZRfrTnHAAZiijI3O5H6Vl/bj/t6q+BdNn4suQZ
igfyiGF77AGe/aby72F3T5BB00aQcdzOqQtUC5+BCBphsGXd2a4RXsDLHYGNQLtZAwVm9gea57v6
wpk2tR9G1pW4AUehCQoxh3hbQdcOAeDWItb2vuaNxU5xPwTYFJoHzwpf6c9tguz+Yi7z2qxxmCnU
iqkjBBZ9e9byNR8ulQRZbEGiRa5GKbRtrHXXpkGZKohRadfCGQWGoZ+iWo+fSOiEX9ySse9JIlAB
4IfZJ+CBPNT/l+2jLeL8UDMkf8A58Tig9nC4adq8P+uwhCmA07BL7WB5uo5kBzDQ+aNo4+4IdJTe
sLgn8K+VcIi4r/ONgDAKaF8hGW/PlS9WCqUS3D27TO/ua92ICQDnlraYzgl+/MKHce3CXald2g5d
DQjofiMgDC4cnABf1OdU4c4EIjx71ZXFJOsuTxHICLg2kMBrL26OZkKCY6xblJvUNfDCEHcGHe5O
/OYxlpCzQ8B+z0ccP8hYwKhURlm1zsczgiYgvb7b72vVO/BAEl7zHfLo8VMJwJqzKqGO/n3XCJly
rYpHIhiAHj2lUHmXDCJv3O3B82lhyzMthf8L2khTGGu7Vo6D7Hs14HuDCh5AXqMURRvgdUANPOw5
ygwXZtrcg4zvel9Veei57XDOhjrCpaUPXCOoobiFQ91cu+SRPTPl7OnpHyIhVymWH4OP36Ad+RA1
vrgEjaiA/QhQ/tnRKtu6YRuiFBisrru0puhDY4kCrqAqWrP0XMCaYpcqZ9ymKk2fLcihQaMJqoVQ
MHXVtbEyFusQ2zVF9exwTpxm71sTPQ5VebjRlD/hITBhDax0YVrMRE7bWLp6DDIUYKdQ56J241ML
Svqmh6/GwlyYWaim+ivUfgd0DmyZogoEBK4FDLRqieI3WFHd+wuMYEDpGKEeD50F/yx2cgCE24/F
4O3vW5VGJMD3NgbRsdZn8K3hDS0lQIIK6rOHkWXD6+1n/I2T/z/e1Dc+67iYTBzRCwuGBOpsKbVr
xxgQaUrWUVpu4qg6ASWx8lDFT7GanBA1geEnoDN/3n7+9TmAOsZ/1xKsRgDkK2oJVIIFoGiEI0qO
r+Xtxvn1yUx9Mx7QIiZZHfVnuAFT4DxclOVNxnhwi+vpO0ct4KbB9cs+jUC4dGBqka7hIEUP8LkK
thVFFT/kDBwMwhVhelW3lK3TP/EAGbYjk2FbDlUOviDSwlvUTYh122YeMIhpD59q136pFRQvOpiI
KnLbyr59BM0534dN2vxMpB7X2YCyE9Qgpcc6aaCJ0JbW67wqy/cgYs43MKPj5wAemxc3sdixjrvk
ax/L4BLyEYWUqIl390QUCr5E0Jxtw6oGfwo1mh6kE65+zlAKcWydoIU5g2vL96YBs6+JhfU0FrK0
F/p4rouNYKidxLWbvkrPYwUImdbOOoUGziPBjrsCsGs75+vbozk3VYwIaMm6qIiDxYaqteZTWJWo
vXSb9M99rRtxT0kXhU3UtU4OaOAoM3QZQGIosrnd+vVgRE2dmh+osS6hgjqF2efae61twAz+u930
XLeQf1eQ5WZUCgjIAWTl7T6ueQ7TCre+s3UjwpVwecq6IArOemAbr0Imf5QLfTL34kZ4I4ICt5zC
ONO3BMRELlKDS1qNmaZNvVkdWHXJojA4l22zLSFYAZVx4YA7zesr8VIYAQvUQtH3MYzce2l/65sM
/Gt2CjoO26NELN2nzywqU3ZmjWOTWFTigN6gAA2bwX0PJ41aAdlIveJ5DIqFr/1f99ZrP8dYvp2q
xnGgQX2eJO9wkgJBA5ozgXKZ2CPyVHh9/cWjvf8nLeQA1C74dYkFWkTYQw4FfIjexTnS/uAAg/cA
HByIBlZUVX+qPh+e7DqhqKNmFHVkk3uj3yXNE9iMoK2h3ri0z37m8EeUMmKd0cSDnVslWmnfN7+E
MXUd3trDSEV3xnaz3aKqKNhkEUs3t5fdzIoWxuz12ixXKCP2T613KCVs917HpRvNudlrBLoxrO2x
zNH7jGiAhAGv5FYY3/ne00M/bF5BdgUo3QfDo89cCSl3ERxtp4m3eT8kCyeYufc39nVuETmtp2sU
nlBxSkPnMUuBYr6v241oB79WXNtElnXKg0ED5dCgdt7ncf7iMfh5LnxpZpafKTjRXtJIS2XDmcHx
AgX9It3JKIhfizQbT1nZJbhfQNr5rl9kCk7cri4cWvvduYIlUpM+9KhC9XGAvd369bMKyFP/Djdn
UNTbMJ859yOKfDwrh/VZ718A/eUri/Y/o1pK+FeqhZuvmaE3JSfw0ehA7vW6cxTo3xF43TAYaRZG
Za5tY1lUg4bLU9dAtNH3OzjdbhlbSsbNLGZTatJTC5bpKKc9h6hfrnOYtdW/YFa0MAZz08lYD0Hu
8x4uN5izpIBtQfiflbcv0vsSRRp7PqK3t4d6rn+MpeFQ1y+9EsWOfQUGWdJurMa/s2kjlKIASLow
BPBPGvwwyEnFFgCPbKHxuc43ImkK/gk4/0g+sHJcOyFcmlBe35Q/bvfKTOum7MRKunIQBGYOeQI+
og11b6YBUP55X+vGbgCUwrysVSshPBEX2Ua/2yTbI5VWLEydmTE11SdjCbBGOwWHqE+qDQfS/rO0
PCzi268/17zx9Zc9TBdogq4PUnJKUVbdxM7Cap3r9+nvH74ziQv70SHqgaMtGaiV3TYtXt2q3N9+
8bnWpx/0sXVhkXrQWFJF+Z+FXKgtjjZMrG43PtcrxnrNmd8i0qcJ7heB4oNtddmLhfeea5r8+94B
FbqIPBaf3QBkSxip0TZ8vu+tjTUKA1X46+XoEsZbAkMfmH8Bn7YUIWe2va6xSBMw7pImHuTJs7+U
wx8/cddN82UC5d5+e+JPXXBlJ2qqScrYzWWhZHx2tOscS7i3gmAh6Ro+ntAKx/wFUiXg+/v8s2Tw
miiQRodJGcn3BKykve873cVWNRALFi/jA6DBX8MBFpYhtb70EB4caQmPpzSxL7hAd1bpOHFNaqwk
SYHLDCT7U8UQoHNWP8M8ozjGoBeeZYjCgm6C3YQVB19W0R8hLMPAWGh/sg6wA+D3+TttUDiRVA3q
v2PqrryYA4YZ5wUqDBrUGHbERtKzYsTd4h9567IB4wno1N+ji3ToqsZ9MKyT/RJGlA4A7cC3bAjK
Itd9iBocfL/B/YUR2wo7n+iURkW/j636T2brFFUYAmJ5lcvdZJ23Djz4ABMbbqswQmyBT9UMRtB2
23cvma/4Sw/7ERC8hMzbVQe7F9QqWB1cOrIi4Ss++sNnlSiYbGnVDXRdoUQVBr1pZVWbqrX4EyyH
KDLDKBOKtjWE+G8sCuBeP0Lv/g3S1VgAgBN574XXgGoWJ/67lQ8VEhap+x1sbkDpfR11GxoB/NP4
6phYKEdgAbKXIKJ4sK0FVaNrlH4ThQ0LEpCFz2EI07csa1BVYqOiQR1sEVFvo1XQfUs07LPS2K5W
TZbBorxyZfSuIg5HSda45zrFbipG8X8DVh8wQ2MVdr+019V7S/n9AXVvfA+NfnjMCPMOcQqTj9a3
1cbiFkhGKLqHn03tPbluIR9HHFWCla5glnNBjZTaNCD1wsKethawgza8Yr1heMYpo1xB9dnvUG1T
AIqm6Joo+hW01GjNQSJapxw3K35QSbB0RnCgwVW+yBQeOZonsHwB2xknMIjBt7iNsew9j9raPUTC
7cJ1DTDCsAEAPFZb3wE5bQfvJz/ZOQSusbBclOlFglYED3XbharFKdyvXpeH+1BkxQvSA+JsN9rf
wurIxdgALwobOZf+VK4H19fQTZ/5WBT4/yMtJ+k+LK4rDNZWhQr2rH0enGRc01ewdptn3fbiUY8Z
XNRISg9162cQzpMW/ippQ6HSd4aMPfu0IenGc3h4rrB0wMqO18jHZwfwtWBf5Qv/hUuv/OVUGlYm
8AKW4HTzX24+wi63KdNjZ2P6rgKi2ycp63ovlUi3oYciy4Rk8LRNo+SL47Vg6Nu5jE8ezMt22ByK
tx41tl9qHC+/ebBJZCAxti5c6wrabBWtwdCUjO5BQdSQjct0/CKyvHhglVXCnjKFtbllo8aGDaAP
8V4WD12vnwVkLKfaodmOcC7WXdqBNAjTZSeALU6GYm5sqw+AWEYnZF7gWBZ2CO4JnO6FOvBSPPYd
rlW6CqQ5K7LKk2BWs49g6IF7ThT3FH2ojuCv8jWvPAF8Hog5jXRLdGr5BmeZCCMA95h4SB5kx+S+
Lt0YrsP5Z2Ca6Ql+mfDqKbKXqtMN6EmwjfJaFKC2UfoVndJ9TiygfxysXXBqh/cwQDVOpjsA8Xvx
NQXMYNXr2P6pi8r+4hMCkyn4RFpeEQGSVoKQA+sbeAXzctflSXbiNpLAUQZMsiCwWGjjqnruxrb+
IxJwtbiXBBdvBKI0UDp5v/1lmPny/M3tfvjUZz3umAdoZU5w7yvtS2bBKcF5ImCZ3m5/Zivxt/zl
Q/u+39iwE5oSf6o+5A4QwL6jfpUwCbuvfWMjBHsnXiQhT1DklwEKB6LgSvBawqNl8Xp75oDBjd1Q
U2UAAY/EOlX6ZwOMauBY2ywC62hAxr5cOl/8veK89oU29kUKupE0A0HrzD0h90ITssl8Ya8sgTKZ
OnIiH0DPLvoMV57w0lPV7q0QZT9tXXcvt/tyZvtkCkLdisE6ZIxwkoqcb6WkQH3G1lIhzlzj08bk
w0SARQa3Bc39EwjCG6ZOEyHs9mvPTTFjawbz4Fb0sPM96xLX/ShuI7la58Hr7dZnjvimIHDo/ZHV
vpan0f/hN69EiWfikq0PO3MnDZ5zxRZWysyDTFlgUJAC2ReAZkPSrHtgLAP+iNMrEMWrtvkVqYXf
MzMOzDhT4UMCAnCI3sJVWgLqvW8DdPn5dl/NtT2toA9jDBsoAafJsTlPZqIMLqxZ5G9uNz0zyMw4
S6V2UjbgXDUQ3rjhLtHcf7NxvQkrOKv+dfsRcwNghBISpCyr+9Q/oWCgQBTPUSun7B8DmFQNjFjc
mH/OGphl3H7aTOBlUx9+6Cur5cJjzGVnVBliO6w/Ryk7dZm1sZvx232PoP8+AonOyCmbEZeP/iOA
dm1SwffqOU9/3m5+bkiMFc1hpU5FiZVRl/R9UPYzlNmfRIPC2/vaN9Z1A2lOLhIgAkKffQmgz1mF
cKXCN3O477LB1Ipq6MMKZqN/7PFJ2e+ot9q38W8e893tHzCzHEzBaIncQqAsX54cZEceR9WNWwto
1fsOu6ZK1M2xuwS41j9ZnoNNe3oUffRy+8Vn5iY11jGA8h2r4ZF1TgXcvjK2slGJnMXppkqXSrn+
ivyufO6osaAhHmpdENziM7Ur+SDiRsOyfqpEKEZYFFLtDhsLsojPIw4t6YZq1L/DaiZ6grtze6xz
+Os1KDN4zyOZnYoC2/JYUBD4eTaiKNYusyMKuOKXXhXlPgaodw2PD/J+u3umy/trr25M/AYeA7Fv
IflSMAhQ7AKO43rwFFiq0J1uvLjoHywfMNdMVbA5Y9l4Z76KGisCEQjJQe4hl8cJ9FedN25CmrGF
CTWznqmRhCi1gFGQq0A619YlmiC6QRiAwR7ShQfMrAdiiCE6XsFwue1g6eWlbNM6bn8KcT+/vT0q
M61TI3wrUCoU7HWQbcNZAqehbNzUkL+sb7c+Tf1rY26E66IVDpxTMeZ8/IRPhAdntC7/zPzvKXg6
tx8x1/9GuC7CXMue4lKnsuAp1vF4cgALgpUdOneV/DjwZ/r3iyD6AFtMOFSeChc8C6f/JIfs7a63
/3sF+uF7Vke0kVHRIRPsAfyvwGwANTdeShrOdD8xogVjXAylH/inEWxfuMHFj2MCkDSNNyB0bsOs
XPgVM5HPJD/SrI9DWWCAg7h5GSzywKzhIr38K+woF+7v5h5hzKSwcgsWRkKAPwrel0pb6Dhc8ECh
5/Zg6aFDJIpvD8nU4pU5a8IgCQvGJkalySlRXwi5hHThF8y1a8Q/bIy8iHiYqCPowmtZcPJsNyQ6
3H7ruaE2gpySUUK8WLGzhQOI3fwHLlOuf+The+LShZU29wOMSOdbNhRINj7MXi4e7N49Vbj/v/32
M02bOu4MhB/ptkScPAK4iKUduGY3v+9r21i9RPQWAGGEnWtYg6+7Jiu+ytgR/91uXczEH1PGHYAS
Sywsr7Pv9fQxUl35uWk5qD+4B0ZmcgTXBRic6iAZCd4iB9bRqbRgtwsJwjrVBYWFOMG1J2gc2xxO
zk88sdKHwPFrD97tpNzYtg3acy+67huSnWSXlDEsm+DfATyc1/QOHIoH6w0XYeOl9J36UYTI2voA
PZ8BvQUqHBt/ADiafseqOnkkoxxes65IFGr8vWQfwudwy3T3tQHS6bXVHcynuY2qta6r3kdAfXz4
VwuA/vsyR5alQO7sAo8vkM45aDm6qWDH2Vv+ScE64yc8QRhcl1HycCnHAMarFFDvwGLfBEOthZ+F
9Veubffkj6Q/eTr1tkWIgyDKZu1tpuzh6A9ddOxoUQLFAtM2bBEaOK4PQO84AUzSna48wrrcOljQ
0OG05+lyi8Oxe2EubeCczLxtqJz6wtIAXIHIUTDtA34X/ZHBMXnPQLffBQDGPYiBe2pzewJcn7qQ
A/37cRhkxWVZFv6pww1hkAi4hi2JReamlhG+Kx3mbKzg5CFawmFyqKwN4Gh/4KZj3VU/QZ3pyR8+
P7A5dYRLHTa5bx+IG25Z2O4bb+n4eb1v0M6/zccAYZWYvv25J8jw5Y2COL1bRHDMdY/R83YceqJp
EFCL4XszfKEZbgbY6z2jSk3WKor3dc1DKU+Rr9+Hqj+XPVmQN829thGp20T5Th/BSVTKr6hbBKWp
3MAYZiGSzrVuBGkdciA2g4Gdcb38w85qGJM3/JMMYf56V8+YsnxIctoytxCqqyx90C75CQ7tQtnK
zHQxJfl51OSBDc8VyFk0bAJl7m8yOE3c1zP29OX8MNeb0qHhtLk7RfExLt7z9Pdo5Xd2irFSi7p2
kg5E/lNc9u6qYF23sUHrXXjzuX4xVqlT9oNithQnX5W4bYz771C01AuvPjNhbGONFhVTbQE50Qn8
oHjNWjjPEam3AO6/3TdhqNHvI3fgTF5jZ8LG8SF0a3ipBYH4cbt1Z/qMX9mumZJ6r4OXRoz7nzM8
D6I9wr9/BEJyeEu5gg9dAMc4JO7ULqlEfoFPoQMTSQZ6hae9FfSB2R6WS87O5fDcXNUV7kagLc22
AIK3uMPJAR67/ZpzvWws+rrKp3omyOZxJEdZsAC6vOIw6Ctj8en2E2aO1yYRtfZzXA2pPjvLYQhh
BSBDkN9I+MuF8dLehgnNix+79adiLMXDWHR5s/DLrk9OIsi/w9u3sA/349HHEU/gdrNE1a2XLMzN
65t+YtYBWF3JwbDn8qRTZydR7b2Tttq5Sn31ZcK3tzvu+tAQU+2f4i6aQZwrTq38OTke1mTElfxC
sL++LYez97+9E8R2hDKJkp0lnJsSJ31WAkxr3wd8pzsO41KN0cwgmExWt2FWiKM7FnEj23UqRlwV
JzRf2CXMtT713IfIietcHnYQL58hQN+lfQYAjLvQP3MjPD3yQ9Nw6Vbt6OIbLgZ4pNnEeiywZ1gD
YtxuMmwVFibS3BgbMQhmw2qAA7wGbMzp4flcAl9I0v9ya/h9exLN/Q5jFWBbX6DQClGUaByKVISL
/tTP+AqVDr8lsIW3n3Idy+MQk7wqJYvTvIPDrVukh1Jl8cpvLNjAtFOpTLVHig0e0zEsKWHCkVdL
Gd+53jP2FMEwtr0m2LEEMXmiqf9EJUzbvGR7+1fNTC9TGA/YXpnkfo4tCwFoecCmHUO1lA6fa9w4
/blBCsoyU+KkLQ7LJpKt3Aqi0/ve3Fzdje7R3TU2LNLfuqx99uMlxNNMn5sYVg/2aWk7oM/Z5PtW
X6z00e5+3X7tubanv39YdCHxQg7nIIwnEDOjDw1xUR7U0N11QUCEsaZp0tTwsWEot7dq6KXsoVxD
cDNueUYDyA7KdCkhMfc7jI9q3MPJauypPJGG4lTqHKgCcpWPC79jbuoY077QBJcpHoZA5/46ErB+
Y97u9gjMhAtTzE0ADHCSMBYnG/u6F1cE46nyJL00qrIPIu7k5vZzZn6CqeP26y7XArqeUyaydTmM
28x3trebnvsJxtznfj/wQdr+ibWfYxxfNHaPKRyicCFx+wFz7z49+MMshbZXj3VM8IC63MELDEbZ
951hiGcsgNYOWlF10+eSVxBphtHwGqKc4Xj7xen0Vfn/LSkxldteiPpvOxkgqEwL+0UgOf0AXC2E
CPDyu3BteTAAyv3V0LFw7YclWEDwu29WIZPjNmwdDnS/B0d7y7IPcQyHXR16ILr6SO5BBp6vGwJ7
6CHTn0XNh00MaMamtap8FUaoiW1zrAPO7XGdwjcYJabgwML1M3mETEEeikj63xMdQL8Xqcy+i9Lt
4CL/36FKXV6NyeCLEzzgxZHAU3ISLw4Le4SZiWASygocZzOIRv1TkQ0voxM+KHix3x6quaaNJc4T
+HUq2F2dYS3dH3OrDA49qssWAshVcYrr+6Z8NBQuHPPKzjvWqL91oJBKKIX3ZbOPy091+qsJngsQ
kmNd/KqqZGGzdi0oTs80PniFilyVOiE/UsCsZF+M0E9DVmbF/cJB41qfTQ8wFn7OSTSEsOU7xnnQ
QtoJ55mEBEucqrnXN1Z919JcBDEqS4vebl4TVGPvdBPDodaX5PvtQZ8dFmP5x5E7RPDXcY+k9xIC
t7LQ/UXhKjnJMuN+U1guX9uwDt7Vo242lEbVa4nMPWrJyGT4efstrsXPqRun7v0Q3pjFKwalOzuK
1it3SDUB4Tg0kKV7FPeTSi3A4q8dC6fHGDtfIlTRVqp3jz13xcHqmLef6iZg0hmiKtZhyTGgSPXK
tGbHJir1whZjto+NkFA1VozssUWPXU1AYRpiFcZr7jbVE54Hfqej8+DJh3IL1q4S+WWo+4odhXHi
K8Hd9Pa+PjY2CAHuAPsxkvSY9fy59t09kFk7iUoUuEAsPGJuvhoRJKnhKoQLbArHemTps3YbSfyn
WIhPM62b6qYYjseyg+ICCSvwQiBBzryHtF9y8riaO8HkMFVNERUq5iJhR5eU4HWHqGSzdiIWcbJm
uidwRndzOMlmqA4/8j6IPhUidJydH+ikWbUElek28WW5QUIQhnwKjldBh5NHAOnpxgLYf6cHFXy5
PZYzYYcZYQdSbGXVWBzHuOJAi6eWtXUSRy0M49SK+cmeesIIOy5oi3mecgp7d7Kze9xiyG8oFd9X
VgfP2s/3/YRplD8seSmUljpkuPLpyy+hLcDs5/rlvraNcNJDVR/CZJ4ePaTEtzxERXTthPdlIJ2/
9REf3rzyXeV4KQ46AIls/ZZskq5b337xq5HCA3TFWKQj9z2ng7ffmWWd/FkQO/sGF8/gc+pmSbEr
C0GQk9G8eLW77EcohNg24eitcNq+T4Dn+MYaRlCP4irALjksm+EtqT3rYJeyWvggXwv0+H3m8TZF
m4QI9N30BSlbsgoeePdDw9PhdgdeixFT+8YHn5C0jhVNxnNAOIGf9ngsSXTWrPtxu/259zcWXj3A
Db6wCtxbi5Thzh0fSFntHBd28hD6LQS6uYcY6y8HQ7QOQwscBbtsjm5nZRttpcgIUVSya+Eu+W9d
iyJTZxlLMFJuluPLK04lKhvWwgsFkieptzAUc60bi9B3rTQvFLJAGeHnzPHfoOr4ensU5kbZ+I7D
ARVNY10ADotNf1XDThiO7gEKNsJxYQxmsCuOmcpl2oMN8zDgFgPGBnvAyZpjE/v23kozlP86uPVv
UqU29tDRXe1DvG9HdbbrZdutxyhHKRJFRcZCV85NCCMqBFbRtDpPx3PdeukKlsR8TdM+QJVGda6i
7Pm+XjVWfjEWQVrZmNuWlmdBmh8tyd5RDbJwAPirGTE/K5hu5jm/qHg9hS6cYXkWHJBuzDZ89FQO
yxM+PAnXdi+J7vMXmYbuNoqycgdOYfNQ9hwGvsJ2DsIrE9RQKVSHdEL+0iwa1rlTtnC4yVB1BUvl
+NL23D54Re5Y69oasHIIU/WSpeXMlDaLpwPoA2KUY4NeReOT2zunoFdvd3W+eQqPx5S2ia/Gs9v7
h7ZHNZzUIIrThdvEmRVjnsKZrEMLVNYRVl8wWAUgo99mRenBqirkr7d/wdy3y8yvtJTaKG1Diihs
3K0uYGuu2bpv8q1qUeUgURYSiyjbRGns7rjugaMAeWdhZz+TDHbMMnoimiIvajGcU2491zo6JxmI
OlBXsnWew73Gd1GDiGxnvdVZQjZwMeGH27/72m4J09pUujpVE8siT3LUL38P1GdL4rvj1asAZGYB
T+fbD5kZP1Pq2kR9L1lSThzUsT4xOKVv4D9dbGInYwvrc+YRnhFUI2q709XVcJae/goeoNr5nueC
1wmH99s/YiaMmd4LflSGiSowxz32a1CfS54hfXOM+MLeYu4HGFEy7C3mQSwNnpj/KNNjwF7GdOGY
P/fmRmjUwkm5q4SHEqQOOOdXCpeWlj50ckEON/PqZg08LGUEvEbD8Vw4ehV60Xr0UYQJN/W7Ot50
YHBL1Yum594pm6hUPaQhAkx1B6ZMS8n/mQ4yy+BlxSTrGnQQHJ3XSbkf7HDtiPdALXTQTOQ1LRjk
gCvcrsHYNlV7GWJQt/Kle9W5pqcx+bCdVwXrURypsZ1v29dKlW/4/qQLy3auW6Znfmg7QcVVUpbo
eD3pcQa18oJuLceL6y18NuYeYC5aexBeSqG1iBpvpcp01XB7zflb7H+5PXXmZib59xcEoGLZVux6
J4hAP1Xw6qKV2ACKeV/wNNOZbiToWJTBeI5jjrLNM01fR/cJbtfrMfx9+xfMdZGxdosOpxCKCuUT
rZ5b+78cVZ00xpWn/+12+zPzx8xrRkCBpmOBMXa9eNONziZmfH+76ZlXN9OXrvATijpZcepdwDIh
P2wBhaH9sMnv4yc7Zv7Sc3IcxD0Mb+p6qIbtvgB+8DSCk7EQeeY6Z/plHxYAtPrYDITonIIEEey/
ihS2euH2dvfMNW6sXKgksUcvqXdqq6n8voxSWFeKpbU71/r09w+vrqwY1XQxQR7frtYiLCGnXzL8
mBtXY9XmTQ7fSo5eYaTaOta3wma7WF50svApn2vfWLQDi20UbePoZcXfOTRYDnuX5VMC58b7Ot78
0nKp4yBEyARk6cn31EHoJeOkmXhj1kp2dtf5GT5PJ2xRT4MXnpuk/O214X93vfn/5RAbP9ZZkEOw
J4fNwP2N16uFUDYzX8z8YRhQ5bR1hPlSpIAz953YqrJfKnaaEhhXDk9mxg9qUUiJNLhNSUrGb25b
RM8O5IAbC8mUd3Ag8h8kt9qTS0Z4ad7uq5lZZKYBHQ3uTGx349lG5VmawyoblE1YQrZLepe532Ss
X15VDWGQ55wz/2sy9k9uPWxGkCLApoRzJoxClLO5/VPmzp5mqeQUKEg2aRJtq0RNpu77dRQPgMfI
LtuJsA73zHZTpMSt4LnNw/zsjiy6BJWA7U8b6wOxnBRmkpN7qAKbobVHvR1S5gN74eaXuov8bdpa
7b61AfDohzAG0CDUC+mOuZllhAtHRsBHRq13wpWG/RRbkJRJX/a7230zN8xGsKBRqBLC4vxcJ5cM
NI6CfC2Fs2LV6+32Z1Y0M4JFF0XYo/QtRhmHvlUW8l0bOUc7zpcSTXMPMD7wpAk5DC7pcO69X1Hb
rnAIHMJyYRHMHSzNCkwF6keSt85wVmnybA3OsdLPnnhvaAq752AdiF1HnkS6tJGeGWuzJLPonTpu
SZSfw6TotoEG7sxLK71wGz/XurHiUFxROWpEjOqpI3eVG4jDQPUSW46wmaGg03M/fDMrmQ3cEXV7
Jn5Yb2AOAi7maOfDRoJk9btWrvVqQ37mbjJwNfI1HIyA0hmd+pi2SfndZ2N4ptFxBApvn/H0+5j5
5EF5Ft37nKTuero0OEf5xFa3UkjpV1bHI2cbwSmjX7mpSspVUNHiETfN/aWQdrBH0YiAybAmcB9O
krfEjYKd66tgF1Wk3IHXG2yF3wpgZCoHzpUsqpIVdrx4F/hIr4s06N+kBZYytNLfxhRAJdozmq9r
IVm2attu/APxQnTp68h+lInfrpkImvWgbfhEM1buFLSUK0X65ICEQ7FPaOB8qwtariNbhBuprfjg
NnF58Ib6l5MpsfOahOwpGdWht8l/ycgKmMSoYtWORXLUufVde6x/boH93FFZO6+ASnyVLYyCg/9x
dh3NkfJa9BdRJTJsgc4ObXvsCRvKkwgSQggRxK9/p2flj2eaqq6aVXtKgOLVvScYlP+teYqtUxr1
BoKF46MNiEMGEePpAoSt08jr0Ilthq1V59p4txmDdqkPneRC1hJSESGPJi8lG2CidFKBAQtSCwli
SDENLx2zfkDFH4Biy2/vHUjQ7CFlUiUG7/hBTgXUc7QqYr8gOtaTp2NTVL9zl2XJaHZQvOj9EgDA
iULj5eJ7QSaEbEPtAF7sWhx+xCh5XlQXgAsIe+AT42rS4WOua+S93bYjsQDQYVuVth2Zg8MTVQ0O
qDzs3aEeytJu6/TwZWMQfgaOAYxT4ch9Xjf6a5mBCWP3tnvw7M6IHAFvWUMNthHVsKHeTsQNnx2n
grZ1kDvtIzVUETkSBhQ9G2ELKbtuMwlWPcDN5JvyB30YC8HfjLQ2t/VA2+cGkgI70QB6DTliNv6k
g4MLNkRl4H7sON3Gsmy6SUc2/SiN4a/NvPrsymxIMDSwzwb1wd54votSaaADXA3luOl1Om0dB9Do
JgBuGxpQo3/Omq58IKIXLw13nRbazQLqEUPu/hROO8oopWl1EiA2f4euiL2tS3+I8ro193Upv7HR
D49K1OnZATGH7yY7Hx61IXSSXaRqwlFhlsAT6m4ozQIO08qLA5KiJNDR4LUvUNrsU9yhoOWhQZsa
plKdoVvEvg+4MRyoO0AjR3bw+fObsdqLugg2dtm+AwjzXQwdj8sK/CWuQImEjqDcFNQxdwwkmyA2
0tbZ1FabN5HonLBKwjI0vyjMHyB4xtF/LgpSk9gaLDbAz7p/Rr1TXhxlJSSZ0ioR/ovoTGMXyhRU
Vxiosqcgg80xFILEG2wfvlSCQJhdlZmgGx62/hFTFsB+ICHjLJf+GZvs18nyJi8J8jZ7hGiSm/S5
MWEwJ8hmYy2ltnsH56o8aVunyhOHwlF6JYxePFtmR2ORi06lE06uEMjMpCk02SGmGxOFTNahc6UZ
hw7Ez/s8S/epssQTzG5ucxQx52ynhqYTo7aDjEr5A0FwVNI2IhAHvn7oLwQVc7KTAjYXhim5fxRA
xN+PNR/ikkz1joOQ85y6vE6uP+fzA4d4s9DIABjXJa3DT22VRgb2/zock45/u6V18x+m7cNxpnD6
OjUSHsAjApBdZ+0Ds61XlF9u42vjEPnvedkDU0MsFxBmzbqtR7OkIW4iOraSP1gIsOd0/Cq3UfvW
zXQCq/pIal3vlaJs04jsAXZWfTxNxj0xAK+73l0Lj5uT8yewz3teSpSpDA9pkDH4Vho6jKBwcLSo
f7LabE9JdxMQzpzz0AtXgK2nB6xoyDdF2psORsOern/IQpg0J6LXvLrInAGRWlWpuTVD0SWdhYzm
ba1f1syHWdX3DjRDKkufSKf2derFZSpv7JRZfEe1Odlcj8g30loezA5m7DAXNVduCv7nd9B/Bksf
Xnxo/aH1GMqQFbHiuiqgkpdGKQwFkDWNbBz51/vHXLqt/fv9w4P4RLz2wmgEjj/3jqXJ2wRBm06g
Emk/jESDJtt32WZqTJnHhpfWp0CH9q7sOnePIvm0o35ufythr5C4fdUdexPItsqrik1DOPwSu97c
G1UH00TZwEWgcNNNBjG1Imr9YnrEmdxHzsDTpLdH7wTEbYErnSMPfARPCtl5ftd6XhsjxEq/TGnQ
P4Ju0OxJL9SXrvPTZ221IgGg2YUBow8BQxBid8WEtBfxmyIGtXuIc9hNJtIofqYgeSdhw8sDTlXM
YxkGmxFSmRuFDPeJ4dq31bLtXiE4PUFYr+VHxDN0m9PRiIux128t5/mGsWbc1sLMdn7VpQcTVcqD
l/r0YGQVWoXqKH0o89D62rEw+6kmaL5EAmCTP4qa9OCEQ7brK7y+sv0gj6q0zrdwye63ll+NMeAI
7I2UU7+tuo7AlhM33g54GsSYlHwpZJklfl65T3lrtc+Zx/0N7UW4Z8CxfO288K9hmiq2jMaNDclK
lN6ge5VXE9+DbOtDVGUgJ8fhduySrDroQHhfC+3LdxjK529+0ONALjMEKZo85uySPxwZ3TK3s/Zd
W/5pAkB8WT5Ue6jCArVatSoO7ICfKZCZ+wLG9AlcPswNAYLrRWmF8TY1MyM4d7Sw/0Yx7fqk/XzL
IHPUr4JJSzehhH6aHMzWPIcK4egOw03lDzJPkxfIKqB2OWDLMB/5dF9Nv66/9dLxObs69waVQPjY
/OTYX4L0GUnC0V+pyH6+WSCKnu1yhlOlDWPeEVmkH5XMWFSTIWK4r8FroPhDC2NlV/r8G8x/6kAf
NouMCtghtSVK274TKfql7uxYm6/XO+jzYTXnJoBZ0bme7B3/CJWT6t6siulA7fzWV591f21K1jM3
qE7SlJHp/1AmmJBkZWwXXn0uI+FRDiNrYZinNg2BZrWOg5+tdPlnOFqUvP9BKD90ee3aAesMVG1E
KPfCHE8ONXYVJ3e8sx+atksGLTcGvU2AH8iR/04lWFyRdsjC6gRgWkyZH08QFjKrNTOBhQk09wfE
7dzwtcAoDK29CcGzDmxaRF2m1+reSyNh//f9iZ+bxAYp7iT8VBypo4pN1zo6uWmKztn5foA1jBuC
dTKCRm1b21Mx0bq4DTjyD+zxYagFvDu7dMAVRcF/HrYRcev97Vizkl1b6pnZAijhn+gw4Vcn38Mt
XhvEiDMpnZVA4p/kzidJ8zk9H9djEEigU3QaRlVunRJ6P43PaCybjr5R0Wd/deH+CaV3QfLk9rEJ
mL0x+j5N4Ik6xgGEoPdaeLi32kbx4GYiOHhuXiQFroy/q0y0UW8CL6eDSp9dXTibKkhpDHxjlrQ9
C79cH+CF+Tl3YXMI6QJjhFSI2QT3vmK42Bo73a9xJBbGYM4ZV8qTwnc5Epy23Dap/T6y4vdtbz67
3wLUQEPwdfgJtt+Rqn/k+QCT77+3NT6bO6ZfZ0NFWHlKhfppCDM9tpZrQObNvU3qiswZ10q20DfP
AvMEbRWYVrb6T1qVazXApW6/XKI+Liwn87xgQK46nbyddMdDPdHktp6Z7ZeksmA00V6mfXru2EPo
fCtuvBHPnRUNrbzeLJFqggFbHsYGs43YNiYCCfRJmCvXr6UJf/n9Q9dImfVm0BU40ZkXAVAS5bmK
PSRcr3fPUs9ffv/QfA9n6bQyaomgh10UIQEjvGvyir7c0jyZU+h7n0xU9cBRsW5wt7iCB1vVuLcB
wcicQ0/73nV4BQiiB9UET/GoLyTwfH+uv/vnPQ+03n+7RmdOCdEbvLvwfnW6h6/e7wAGk9cb/7zf
STgb1sliaRF6fXMaPKq3AsS4DUnVtLLZf558IOFsVCuMKSO2r6H1cvTULwWjRBDwolZ9kZDQNopf
1z/i0hP/f6SQ0P5vD7HJq1FqwrK1OhanBWTaFRxFnXfX+nr9AQtJQTKnF4AaxCDTj8Qcl75KBE6t
ravbcYu4isVFkVMguKC0Hg5VAVU2M98iKi1WbjGfB3ZkTj9gIODC01hDGsAhyWCQjagYyjh7m/Jt
aYcbjSBAm8/Xv3Rpss02cJe5nDq+25w497Ood10VK2O4q3G0JTc9Yc42aDTsiPxGe8dphMqYYxjj
LmiF9zCEbbHyiIVJPScchGyAonvA5Mm23O8d0T+qbk33fGGqzT3mAl+aaYqy/8kfXoIyj2jhx6X2
o7G0VtbM0svPlrvBg55NGbLiNjTaAGCAu2u9vd71CzNpzi1QbqlUxXJ5AlepfNFAkm6APHa3tRtG
2VSOWy9vFJxLR39XC2GuXDoXPmgOmIJRXl4hpcNPdLCjkRcRaVeW5dL3XJ744dBoIQLra+hRn1rv
W2GQKKjze9d+zHsWmRMAWaLeSPrzet8tfMVcRc2xO2A18wEBH80eeMi+5ry9TXuHzGkNedr1sHGR
/tEfX5R/36dfM+P79ddeWM9zO79mkNL3UODBsS3OOU3PWS/faNaszKilXpltF3buQCYXSoBH2/81
kqfSeLvptee0BM9zCgq9/wu29xCoxyF7IGsJ8YUemSPiNasAEeiQtsmEjvymiVv4xzTWyjS5rNJP
jqI55B2O0n3b+EpDtP6h9c+8zXAT+ZEHN/bL5bEfZnzG4PQ86k6fasiYolxYwEjXXclTXyLRz159
FgrAoafqDOtiAz6+lrCFGvvfbKggLf4CImByfVwX5suc8mCihubhYixPKtN/pNP8DTndXm96aVxn
QYAdpAOvVOUdrcLfdzb/aU7sgdb6pviXzHHyjRO2Hpgw/amwPf+Q06E+h66rIWLgN++3fcHsZgaT
kVDinNcn+IVEBVRVRAixRrbmp7DU97O1WvHRtAhsUI6qbr+kKTu6YX6+/uYLs34OlZfCVFQLhY2Y
WHbSiNyLfTfNEmZynoAgtDLEC18wh8zDqEuElldg9uf6DRmc18ldM2Reanp2Pasrs7PLEH1fBPnD
QFA8h7HbGl5pYWrOgfKN5TugxmFTyPifuv9BWR/xtRv3UtfPVi2wPYbBBfcgDoZqK9j/fx3Yl5UM
NE6Yye2vj+/SB1x67cO243VSG42Nso9QnhvxXIRbVtqoxJujl1x/xMIAzEHPpg9HwNTy3KNiIt9w
Do27UpRrcLSFXprb1XRe6ZsZBJaOfkMAy8gSQu9y7ysc2Vdef6GH3NkwuB3ttBlg81SWFwUcZmcj
QDbpGgJtqfnZABRNF2aTY/JTED6E7muavbfubbvOXH+hSgdFWoqmmfNm9+dav5Ty9bYxtf47bcKu
K+WQY8eRpX+uTfrFhoLd9aaXOmS2V5Y+wykSEgSVEKnmP5l4sPTb9ab/lYc+OQjncOdWdL7vUxjZ
hrxzvzNigZzQGt4TrQZgqUSGchlcGh5dp0S5sBRpkk3A50OzJ/bHaQT6F8ih0CtM1D5HN/Y6A6I3
I0Dlbu/SxOyK7NGWcOrsqxR/sDn+AOQ5cHRW8aP2AucweVRuS9cbTmFdw9vOMoykkvBrLHuaAY5E
YOw2oXbgQQ8gNmCSEOmGBpusle3TAOmDjV8IAW2r3Ic/NIBxwLGB/tZN+Q7/I3y1jZxHjChvDxM9
I0cAATqgA5wVCoCkA+hHdnkEhNQ4RWFQnx1bPrFK/0o9c/jBUzL+Fig/DBEA7famYzUqzdDQjQko
nWu5+YXBnQPCU7/KCkFZc4LCagBTu9QHM8QuNqWdr2TQF3abOS68xoXQmorSO3I3reOqgTyUEZI1
l+ul1meHiR30Bf7l2O9z8UAd99UsjS/XJ+dS05cN7sNODK9HAF1cNN3Q0dqMwFTtaTGtMUOWOv7y
+4fWFb/YOTWyBoHZewQa5T2sm7vWcVfyNEvNXz7qQ/OmaxTKUSg/YvkAFPSXhL9yZBKv98xS47P4
r638jPht351K5REAJQtxal0Wxjotrd31Ryx1/mw/E02AqKwy61Mv8uoxoOlYRm1qTit72kK2bA7K
huX0ZDaOqk8VWC7bTJvttu7GDhJs/fh77EBnb7RfHFjL/N+3fdAsJNShJScaBuKU9U0aoTY5waBP
rdwnFnprDtKmtk6RqU/FCW6NL53TPNh6TTNo4TifA7Lhv85SW2AiFSjO6uzrJIvE1E+FWolnF65C
c/pw5iHA9GtXnEbPAjXNCQCR6Ik1bMPOyQ4+PFUfTCJkf9vUnROJKdRKoY5SNyjJ+HdOpXdNLVQ0
uuPKMC8sjbmFyhAGfU5KG9GPlx+4BXU3t39ThV5ZFku9dZkAH5e1hDmYLAwHHPNCwuaslElQ42rU
GKAMcr93NlbZli/Xp+zSt8yWufAYL4wW3wKKYjyaryFYsxnsem5rfbbCdcMsKBggTrSzWkfcHcJH
y1L9Y+ma40o6d2lZzCIXMKlkN02uc/Sm7Nhpsmf2mpnNUtOz5ezJUAKk67tH6IfRyMgAf4bqxW3L
eQ4kDJXnhBlva+CCkO6WrTDAVha3gS7JHDkI1S+r6ZrWPAV1907hwcoDy4o0v3HrnqMHKRSvRJ35
DlwdBtjMGnkWuYMwkpumzdzGZpSTC5Q2zs2Afh1gHCSCby2g9NcbXxjVf4X0D8urGrUH7Z+hBPtE
+L9Umk0VRHW1uvHdL4/90HxBzKAZCxxqDYwnNmnlOFtVgO3uWPatj5it2Y57wvYGzMsOskgNdBhk
/9NbvXot9c9szYquhf6Pi9YnFPQYP0qQWm/r+dlSBVPcBbjOco7UGJIxAOpOrmGxF7Yxa75UkU8u
iYnrbjNAdq5AgrP0iztOrDXB/4UHzJFGvJK5pf2mPrlQR+CwNxU2tIuLtZTGQqfP0UasUKNywaU4
to4cY6lLE/eUtNte7/hPE/vEnxMrZWiXljRJexpT5vbQWHJcuNUTYgE8CBdnDc2KnQ0PZ9xjbNAQ
NtAP7J6uP/rTfsOjZwE2pXUGuFFp4s6qthwp/5io4LVtjd+3tX957ofllirmVqWiYKb3P/pOZTtV
1N5+stxuBZb46WmMD5itZzOzLScPUago8m/0VLU/OHx4BDu1a8HRUg/NVrO2GugxdhMSrVx/AWT0
jwUoLzhe6crd7NPgDh8wW88O6SBvSfEBwjJjh/1ulQYp7bHVKyPw6dRF+7NVHZY8MINJOMfe8V5q
u9hRZw22s9T3s1UNG/KJ1KOFAhujSeari3e4+8Jl+JKPaY7iV6lXtqaFQZgH1xOskUQHReljAZml
JCwqtXGFpBvfCNZ27YV+mgfZg+EOtZFl/nHIjaMNGl2lnC/XF8FS05f++7AIgrqAvwxpgCW3uwMs
1fepZb1fb3qpY2br10L+ozLH0Dsyy9k2trHxU5b0LF3ZmZaav/z+4c1ZW8Jmnho2cF+DfG1rFwqT
ofaggIyK/PUvWOqcy+8fHgEnYi8tKzkdraA/Ammwd+G8dVvTs6Vrp7nV93k7Hd0q7Y9WD81OIwTW
/Xrr/8CZ/5c4I/6cOZNaA+NdA1quUWSVF/lGxb8WVjC9w90qJEnLg+ZnPUCXO2q60WGxY5eg+E3+
JGQETI7/CISf9YdaprNxQZv4GnQtsEDFRNKV2Htha5kbbXIgovk4VCZ4N3w8GTQbDhPtvH0NIaFz
bhhr9ZClWTLbBySEJEYhKgeelR5QsSb76lr1bhz1yjgu7DPzWJwVvhxLz7GPbv9ieH9gDgPt9B90
MqO6GG7bYeYRedEVlKiKkOPAzB+F3z7k/XAy685duWotTPN5RA7Nd6tRuY32m/xhUvo5U2uKnQvd
Pw/HzaxuPB+sm+Mwhcb3XJH+RF0PBOic9n+uz/WlR1x+/7BIDapq1+mw/zpD+huKLXeuaIxIKLKy
z/wDs3+ylua8njQDcTqYoCUIkb0GQgh1eaxbNpYbi1flfZfBsAAWvmEpInhHMBm7k9OfmkCZm9Sv
FWjSsjRoMpXUfxOOkkGiS2+6RN6UXRy3rPJJKSn6JAjB8AC9baIXNqheCUIWBncefWZtwQqQw8ej
NQUnqEjfg/u5AidZ6Pl55MnhMAwnK66B2ba/WqAtwMWY39u++XZ9ZP+94yc9P0e292Od0nHwR0gu
cgkyLpP7IeDWWbZ5tgf3pUsIT7u3cEpB0wVunMe8skYYNkHfLGVl+IRzUm1shsIAnHx1JA1SbX2/
ALVaWdaBp0777fqrLmwDc5C85BbPqnFoT1ScqW/HlWNsiHmXCbFJ3TUbhYX+/j/eF3UKQSBJe6Rp
BxZ9XoOLZA1+NFnmGud2YVues0VAJ04hE4itAFTxKJAP1tDEowNhh5V+WvqEWcRnVLbh57VPIHjU
Po0pyOQ9y7akq1ZANgvjML/M9VUjXdFjq4RT8XMZ9L914f8sB7Kd2vDJKtSKgtDSoprtOaO28nqw
M+uIInsRsc62YwtUgJX9eKGT5uzgOtPAmufueGTiezqJODB0RLM1i+uFLvqn6PphvxxkELTUke3J
ITZEGeAPWntvjer2FLUjldV85dRa6qPZ5cG3VZUP3CJHN+DID3KD7cJMTiu78lLrs4nk0qmqIMdK
joC3/zJl+ih6fyW9trAG/iFPP3QQynG6YEOtj7Kqt5JXcd6/Da11cNaUZBfefc67SJnuQnKZPVWd
ybh1atAmrTUDpoW3nxsjQsO+MwjpyxMXjxz1Fm1C8qKTGxQANtf3uqUnXCbWh/5plAkiKQ1MyCW6
QBKiwN6eA2guGEa5sgAWpugcRp8HitTSVUg6QKZiUMOTU1v3ViYPsEb53lXyxilKZsvYhBq/HGgK
BWwmJohNMB5DaqC/bYrO3RLBJ4VDZTa14HuLnVsG27Feg98sDcHs9mCFiHF6OranHmKeE3xeev8i
qK/h3o161fVhXtiF5sQXt7DhK5XiGVzWd2FAHgKv3I/uGhd76RNmCxgqgIEFdboR/OW+3eakUPvG
9OxNVooupoFzk4o37I9nFwAuEZT5hVcAkU5oAh0VFk9OznfXO+nzpQw3gP+uhUl1aSosyzwOBVwg
C5vBQkVY5KZ14M25EkLCPkeU6CMMwXZwcYOeeFSrp7oqN62xciR/vti8OWWioZoGudeMUB+xnROp
IOYCwZV2bwAElExjCTMuR6+pXH8+6t6cQaGybDCFVePwSX1jU9bFt9GqrGiYrI2ZGzcOymxZT14J
VS3XGo9Tat5hTI5QyTlfH+/PF4U3p1EQAnF7VaMCJRV/FRJ8LWnfpyjbXm9+aTrN1rVnmAF4TpBn
No1sO6ngJC1j5c2Xmp4dxyZ1DCgr6REzlT6VYbO5oFBue+vZUiYGMAqcT+ORBHWUtn7iB2Fyveml
yTlfvYx18GURxYlYT4H7YogmKiWLeNZEmbrFl8UnkA397yLuQtY0PMX756GMc/HCYFfesOm23plT
IGqDIAeWYsqoEG49Skpzo0RRrwQrC8M6Z0G4EPaHFc+Yn9LegSCDsyvdNcPvpaYva/jDOS+GhrZp
w4tTjRPSGPwvgSMO14f1cxYPuny2RFFatDOW+d1J5ENSlJW6Q9TrxCENt35rHibFHryi+1uaeZOY
uMBurj936ZMuv3/4JKQeKmhfuMPR9li4s2swURkVVnK99YXNYU5MKDpAmfK8QofVfyuc9TrcQeBl
5dX/aUX//2XYm1MTtEACXbeaHJvMl94mrRGyQHeKxiKdhsc21eyvm7d858PcF3g30u+1rtw7NnTj
Fyj9Q4As5BMUMMMw8iW8qqCH6e7p2GfvA4ECxMQN81CisPPUFlC5asCN3wcQw1agGEIWG8QI+ynz
3Rya5DTY0Qkuu2ZjhIkHBfSNsk0vsZjpnweZWps6aMq98IuNcvkvnYfj1mVBdgZGfiyiIPRkittr
WO6Gcay+ZdZIdiVK+3GjmFlHUzOmJ6cfsq8QWYdORhOaSdexaQuqUpr4PtGQuoJ8fpg23jOHJMdX
iwB1UNiyiZphsONClc3OJEEJ9J0ZHAQL+kRDMk4gP2waG1sN6t4gAvs2SZ2V0blsFZ8NzmwLnFCZ
KqBYBl39yfB3fWfKZxs+e0+iy/oTExfZMKu2krrX3UGO4RqDa2k+z7ZHsNmNPLVYcSrM8FH65ExW
N8Xg8y+a8z7g2QHqngJiNHVE7GRNrOt2w3sdTUUe2wW0ur0bV+WcB6KM3PK4EQLQP7rZhldFvfM0
WavPLIQccx4IhNcQFwvI5TZj9tpCMrcR4mVs6ofR4U/XF/7CMMyNL4A/MussxcLvVH4e8gp5qN65
SU2YQOzuv3tWMcGJvhmtDjyW2r1kuerEZpa3MnEvrXwycec0ED0RgAunDMK5gGN8YXkDdy7PLWCs
i/Temq7m0kNmYY1FMjGgR4ZjOk3kGMBZbYcDsd9AubNciZz8zx1p0E+zACentXKb1kmPnqkhZ+cR
aZz7Nkz3CsHJeWgpUF2Tn9PtGNjNXzYYHTm0Rjj+noToeeRDH6eJ0M/ijz3o8RtIZQoqk1PtQAQS
0o3fdBcMPyDJSE4jDyiFQK4XRJDcgMaj6Pooc926j3pJnDOBBu1W15a1B6lJbDxbWnfZpMYzL2vv
rAKzODHM+Vdh03EL7+3s7EMXEzbf0ItsHGJ8811Sv9MegY6n4GQaXQbyzFNRbnp4n7zlrFICJUwY
PMM+mrYPIXWLxNF+tStMqTch3JG2jmtRbAtF+Z25mC1jV6XbVCClGjHD47vCmsDw1hTOMoyOu9DQ
7M+QBsZjAzHXM2lVeWRdIaFnD+3WyUiNE9eO82QanW1GddlXx7rMWsSozfBQEgZgNqiF09Yc0mrr
aUUfISBlbYbMqe483dXfR4VLMKmq/K+lW+vOZvKtVG6/a3N9sGh732tQAQxk6pIS8oLJRd9qC/Gi
LIYJWJVMdfAAZ5s7LxU8Ssn0zYJFYcIa9VKLTsR9Uxf7gUDnsQfi+2haMAPTWjGYzJJp62b1HWDT
VSSzam/m0wHA2j0Ukg6Va5kREGC/68G9z8fmtZWsuBgLyqjMuyqpQM2BDOZo4MC0XipbqcjobRJJ
6uS7Kg/PVVjTyPHDb2Df/yKmy7e8FU4UNBawCrp4MpgPPU5e6bjM+BtgDAXo9M2JUB8iizzUCbQe
i8j1NR4jRxtAXBrGldDQOhW7yZJ/VOZ+97Lm7F8Ychj1A9K/LuBkxcGyHAuqX6SLrd54VyGQBcjF
T0law21NwCY9nkw2RYYDD64ibx7danKSzBDk0e1BWXe0ZW/qwt3qsX7UA5d3JGC/ppQ+Nx0/8wYZ
846N+HNpvdu9uDNq+4uDTNVzSdx3aVpNZDasiXuXE6w01Fo0t/2/RLJH2wPox7YGGRVEmkf4pBro
4yI8AvIFndbciFPNscf0XpPUXffSTCqPas0PNpmMPYys/UhV4d9Rh37kZPWzD1HXGgZisRDqznOz
99BlzyMkYltHveZB9kY797cKWxg/kfbO5P7vkUAPyyUyjPOL7YMiTneRnN15XTBFPEjhLemwO4h4
ZXBq0NVGFgC2wC/rF9V1rByjj9yKlIh4moec64Pr0GdjQOqDsq9QAStjs5PbrAnvKzadYVj9nVfT
fevABqbO+iO3MciBQ+/sHBmZgBJrEzqdTHof/GHGXZmAqfnQZPnPwHWfAWr9IjIHKFBImE4dMJrE
vvf6tITepInc+BgeOlCapaofLd48W2q691h5FBcXTLeDgNcUoN4yfmka+6R4uEmVvA9K/WqVOH6I
sNqocrKj4/GnrB33Ro4gKnW2bKK/wTSBE0Zbby3R5CBVkC+VIn/b0vwmx7ZCd1A7tgOJ6dvTe+nX
cg91NiwEd0ijDKnXqIEQc9xZ1iPJQjD9y+lOpiFUGkMN16/OTkAvfKkCP+EVl9GA+YQ9zdwwlU2b
klS/q7y6s1LygKkK3PAAtaLJcb5mVQot5HAbghcb1abYpTJDecM6B1p+AwK7SWAE4yWtsBPfyQDj
sIKNdurfdUPfIWewo/Jia1cgqnehCAB+xn6S4GQoCM4TvXFLxL4KgrQRYdXGAtT37LgkhQCreOJZ
7iUcFu2xX+q9cGGza7Ofk0JYOoguj5Exf09t87W0GfyQJfyztDm+l2baYF1moHeUfYbSEvIzkIZF
pHlR/jfzg8BO4eQw72iaCUJsMMeK0jq9LyAAZ/fTdEAJXN/7sJOMmKXOqdCPBrx4o4F4b8LABKp4
OJwb7Uba0meDhPeQYUGv6w1P1YuyrR+0MeyXlhXje8Uh2usXGYGgcgmR3gHmZ33+a6Tjc+pZuxLC
R8LoskMn028dJkhU6OZ+xAaJk2T8axB272XW62CaqGBa6U6HiMUHJGmk555E6j071VhtzT4zI9Or
XwtdmRFtJhKphkEjfjC/m9K47wrzVONSEReuufVqGd5ZDp02JkSBI5X5GzHhijp08rExJyhgV9kh
a8OkyJARqhpMRCoabL4dTj9YLAaT8R1Kene9E/yezOw8Ts4BG85P2gjMsYb9DDr5Fnb+dwLm+cZJ
u13ulK8htY7IRlg7JxirqCXdo0tHEtMSNsfCpDtX6r3C6RzxRvY7HzXMyAbaOGLafoDU7gmF6jzK
m+kdlj0vDQn/x9mXNMmJc13/IiIAMYgtQw6VWXO5pg3hsssggUBICAl+/XfyWfVXb7sd4U0v3DZJ
kkK699wzcHD9yVEpfQcJRpjXTL9iKjbjV8iagojktRPbESUFIn8X/+xn2PQS3/hlrDq7m3n/STSn
RSLtXLQYT+XGZJ+BIn3eJd51koL0RLcz9eqfcANFAeHroTScPi5xe99t7b2KcW9NjWmEVGMpiRgL
znpyUr3Mis3Nc7n19W2D1ZLzpiGQGLUf8RJN+aZxwq8UoaR4+FE+iu0ezFg4osD/NWQRf/LWCMNp
WB2DHvEabxItynIcsa5cyGChv05wlwlgCJ5KdGCL34EcGUIEJLb6ZVY4XBXtBFaq+BZm6qax43XP
caKp8aGVfRUsaN0WixRLth14G6eHTsxN7sXJ95TFT+ls90JwL9eg1RTzSkI4HzV1TmVQBaJ+EKAN
WbzAReTDEa+Zx5s56adSKzBupfJtQeD6XfnSjBfLapNzmHwjz1JuOywehE1CiYC8q1M060oumV9g
En+/oriQU/QzWdxD33phvlhvRhoT/E/aST1tvD1RhZdPtiPJ+yUCJIGDBPmhHIFQYj8hBTofN/Is
2+ADyWknqcfHYcHyGVpYQzikIHQJWuYM7BLSFmCATzkaGlI0aDqtWLYcfOGT78Nlq6+jz1bPKBoN
uW5Gg6hCJVHqdEZUixzd9eol/Q2bVhgx1jOCMuIYWeCG3Qz19CNcMxikYTfO00zIzygObFxOtlEc
a1yyx5qrXWqTfYD6NR8sjLnSdNcK8wLV6OvUpx38ubbrZbYv0oSPU4Kv73v1QxAJWqBG/0Zp9sYJ
QxATVFhjYjE7pxo/FBceznVlcn/Kvm9OXw8CRXBNzjwBAVHNKDbYHBcIjE52SSAG2OPIGOoiCI+n
+6EOuhM897A4qND7xpvkbZgGCVy4NbbLuWvwG018gkUhT7wfA6GtKPkkVF2qAc+9BUhdg3sYjbf+
tsx9Hg+Kv2SBq5scEUYISJJ+5ENax5Bmn6AKEIVCiQ/eUmpcCRIj6oPatuN+5Zu4B5NVXIcRYQ/d
PDTXHUzxH9spEvvOi9lDFKCbxjQIkXiF8FKl86jzs7t+o9PLEjby7MO+e86R57fthUfMHYdD6E/Y
E2ewNR1DMxUtKrFDANfCYz95DZ5YAIbCKQWQaXPp1+kt2bDRNL3s++MWrDZ+hKpRDsWIw/OZXZyj
po0Sl/ebt8APUmFNlO0ctF05RAkXOa3r5QeSCsxNPW0IyF5FYu823OlLPM3Zj/9uan/TtH2VAS8p
NkrpG2w8ibezbX/KQFuWyZ/GS79py7/qgAMdbz4YO+5KI+4W0st7FcaoZcereNz+wE/5TVv+VQk8
MGH4yiPg0tglFTWVAcT43w/nd5e+/Pk/gMR2mYRkTb9eQWZf2MA7tH78B27B7577l2a5Y9RmcnDD
SXbsl0M3KB2CzhNV/ved//vlyVfkFT6RSOnka33F9bKVgYOOdU2az1SE0R8+If2fH9L/BRUI/fJ0
iIJzbIcq/gqWCQHNnT9nj2M32QUud+F0ZwALnuAROO7xN33QDt3qoUgLDSImkOZ8EmwO36g/EXMd
8SXBFu/LTh8EXNuGvGmWYUU5xMVPP8bYKk+ghsU/CeObMfDjPvdh1nelmWU4TI0aDt3IZ+gP27RI
YRGUp0M3lWKbyWPgMRwV1q5ARan19jKDxTH6JHOkk/FvSB1FRysuGww8a3cr4ncKjqzbflLxvcDU
uECH614ImIy71ZLhRmV8fuoaRl/rqYGDvoxl1h+goLVFl8RjqaBbeEl5Z9HdBtPl1LhNovZhWZDp
A6+JB43Q5GJhIMoCpWorfE1v52SG42K0NJ/qEfE/YDoc8BTQrzigTFkr9G5q6i1flx5UzpZse9qF
/g6eS9Fu82KBAxfGymIQWRmPlB68VO6Gtb9qTd8/MGo+YwLxVtysN7NHUBeveilcAt/hbRign+HP
nnWQVjM1FVZ5eh/27XuWhHVuM/PKgpoeO1G7AlaSAIygCMuJQhfTT8lj0Ifn1gE8idvRnVWYXsdT
pwraUZOnBnCHrIPjsgYjphZKVKAGfqOD/+5x3MawGrGH8Bv5JBE66RFfEIEgaSWANectOqBdqKcn
7pqfRna/Msynwzh58lHd7Gnrn83SfBN23Qvox3Ier3DfjhwYOnQ+8zpO8npSfjm7SxIprwFhyAEp
xn2ic1h5bk8+Qytn4/o8ELguXwYQYyYQZI44CmAxTyFPKniKllnrHT2W/YxDdi8GxGswh86gYY1X
Go249g1M0MyHadcSywbRKe3O1vKAVqEu2oFczSu3eY3ifoY95h7MAzTCkbkJF2NyAVSqUL55y/jI
Ees77mOyXXk+KARD14ALlPbrzkA13jfZu027a9KNiFHR/Ws2w6s4S96hQ37D8dLtpg0KsZHAXzKd
L4WlBAUbgPGNcMELTtRnX/CrObZA7ImueIYM2AgiFW1oC8geWZVEGJh1cpWUaYgebWbTjgVeXXpa
6jzBAD+HpRHSYxbyvXPZr17Eb004jYXXqhcq+2NsCM0Xrq7neTzXE7uG0P3ilZPkondHbHOnZSEP
mmUnJPx+OtV/hAB9UKhPMu+T+YFO/rmP+G0I9YHr1RvIy2c8w6sxAyqdthHiADjZjqY2j1m3wNSq
gdwuHGqQQMfvyZjekC1pECYy/uCWBoc00vj1aDYcBNy5wT2rX6DzB8AGsCX3wzktunQY4fYSvbEh
vOLdtuSkx1eQXSOKSKaHkPlVbeK58prwwxfJowJ61mbttTbJTZiRc83r4YdYLHARKeBuQewPxQaE
6UwCs0vfv+YNYpezlqg8dASfFfiokTb6hLBxVQ7A61AVaLCH4zDfakVKNmv0mCwts4W8t3AUyQz6
Yjje1ZyemJ/2BaVxViG9xR77aGRVZlCqa9ilw+wTaV6NiJGeYotZo4BP6QugivFFeAPJMxWj4o6y
b/GWbXhza/7dsLFFoE3o75eFY28dsbohxOkq0A4pmtwgK+DIUkUZ2rzY9nkY8BArQncYxzTPBjzc
fBuSz0WFd7a3yAOpRVPpHphI3CS3a+qi0uvEixT62jjRordvm0La9FvcRj/g/DIAdMvCgjSoWVGR
hsWaZlFpl/5nTewxbtVSbfA7RkRJfAg2+TTDqLJQW53dBchrAd6IALDVfvcRSlVmmM3D8Vq2+Ywk
hzKo06s5ErfYAh9TzoMKqTgjpIcwzsR2j6Op6atOdAapSSBwdHy9dtLJfNDorMiWATdd5lfPU/B6
nx66xNzJcPPyIUPWLRecF07AYSrl01NipngPTv4P6dZnSE84ViVscENGSy+e35FbW46RjMoYGQ25
UhR9vNrBxF6dkDV2JpG5dmvzgFr5TLO4QdmarGUyRm+RcS/DSvA4JLx4Y2qKbA7eAODD9H3CXxx5
/LTW2fsw2fc6nY9RDfOi2QuRx87CN1YDgHWrfd+aAKRUC393N+vlSIC7rhpmasNUNNtSkUQj0lH3
u3pFxM684UuBk387kvEWYuypSNq1zb0puwUjHflucXeUm6KFj2awXIkncDT3FRJ705w1g62oc580
Aw0WpZ1GrpHbypg2V7Aoeoe3oc2NQ5GDgj1fjT0tGdBTni1+4bJJNDnlMr5epalLPUcNSrhw20/O
nNAMFDHTJwChtIDV3K3ndckupTHET6HZAcbEKJRXyiBDfZjSA0wmGGjZwKkGfYqJ/5SsKW7GhVc4
GM4DLJVzQcbXddvaXRKZDnk+6VAlKh4P/ur1wENA551ROOwx2+GF50WAPRzO8FENc7F53sfc+0ul
NbJvhIPqNJoSiQQBB4+QdpY7EvsAmAi8EEaV5tmQ3Neg5uXKVyUKomYPsyyCda0xlBUZe482i3NL
WVeSOX7sZxBkXCIwnRi7y8IAfHfj7GzuCHqekwdGeYG8q+6Ww2wBx5Q+cK5vkJTUYlkw94QUhGuA
sOAKw6u93Ez4a9b1Q9SYU9Qyee3b8XbaxJibcT7GgNdwwM600HXyMZDEHcM4kNf4/+hDNpIWUO6i
C8YguvJq1pUqCHA2h9rsMhuF91JTfsuBslShBbCGbmF8MaBRXg4wpLcsV3aUgCR7DJ+ZOLeY+ZXz
2mIuGn2b5l+AFSsMeUHvQDPpcFouCb83GHrBTQIggKq9KySS7SeNIW9IxvfOLLrIJvykM5hKnb6H
fvsJThNF17hiruefBilTrHM3g5wQbeH26FKDXBicTxYcbWnmG9axct5aKLb4U6POFiVq79s9ojGS
AoGOJ0nJfgjGYpLBB6ILDv0W7DEbuSO6u+qGsJIO4TTIQ6yVVwWhPfez2vMICkkoybeJvkazPMPt
/b0jMBGbt7WgKdT4YdoADsWei+MKSEGChKZ0oyjimuvQk7uGNkXvqRdk8e6isTmgQCknXt+Nvihj
5ir4zLyhPb0X9AeMF/M0YHf96sHyBjbMiBC7XhpzhowREV6w245Ncj8CY0lXZIPBOjGH1u6bAXhV
xX5SJsitOPY9K2UjrzuZwWScvAccd+UxjYGE+2wbPhTxgBI19E8MqlUAlFdDoMuJ4PTis/+O8IJC
4GjSYcUkJEzGmx5DluwaJg7RVE+AglEBxdNysnK98rq+zbN6e2q1K63WRWSG04ziKibkHrYydR7T
EScSTHBqT6gc2gJUEGw8RMtLrF5CYGzR0pZjC7/Vue99UODXFerTup+uxjgY9/4U74Ak9Ds5ZWmJ
WczRGRkj3N6ne6N1sM+0dzZD1/6CeXV/LZILQWzpujzj4tpwpADEgdl2S70ckhAI+rZMB9XXSK3Y
MNRFUpsFOBZ4UHfMDhNx2X9T6bJbONym4BH0vcvsEcaDgFc5vYYLdGWj1s8xFZD5vARXBvu9bHyk
nzkEhCHho6wFRiz9WAQrU+UY4Ik0EZmw3eCBhdEU7FZMaqD5gxRXHeO0YffWXwkKC9EX7RynONSx
CU8kUlWox7H02znKpRxRVsmoeaOj1U8TWdMCwxOgd0rO3wdv6G5B9aAfWJfjUVJ8pQ1IxRFTr+0W
brb8zD3inxlv+b7JkHW/1dtE8q6dCSu0k8191qKidSJB1Bpv8fOqRDbkgATlGE6pHRi6jc1w6pMh
lvXROC2/d9JlSEjVA7/RwTrszBT2MeTzATt3vb/Nd92cjktlfbVlh7/pdcFs+f+79BSxpFpP6O96
pJzF6CI8i90KM7n/vvylnf2/bW74lZ5pYAGdBYkKr1rW7xuDyhohDP996X/v0sOvpMx0yxJr/BYc
6wmYGjYMTGPEfF+P0R+wkX8nrJCvXCUcxhtFhIM+NXaFvcZUn7ZOnUNfPgY8u8JuMOZgre2aJv4D
KvDv34h8pS8tpPbWGElqpzb+nC5RPu3J8qe/eVrkq7UqAatGMgOmdddjBByRvA3eZ/snFu7vHtUX
ko3lZIlHz+iTjD4bLfaKx6hS19ygdB2arkhIB9fnb//9Vf59TZGvtBs4WWNbGQawGFoPUx/hkoJE
21j93dUvZJ9/wFZrR9yYjDVU0ThGfOlfSeaOf3fpC4PzH5dm04TkJxfRK/iMA4I1wwI2H9F/9aqR
rwybVc+jjaIatpbqOWZP1v36u7u+rNZ/3PU4hv4cLdD2wbzx4slzHWVy99+X/ncCFfmavWcTxpoG
fs5XBAWamCLAbFHZI4k1DH8tQXAQVv/hk/4dSiVfw5UaJBpQiHinUz8Od8uEQ0a4CpjZ6+b+KnPA
J18TlmpIRNHlDdMpAbLO6ngfe2jC6J9AyX+n+ZLkyysWwaPdQ+jbdFJLsV7DI49xUM8P6Z8Yvr95
q76mLTWLSOYZx9LpApB4Eav6+q/scnzy1VMbVCAsGyC2J4VqzeLg21r4fW6P/72IfnfjX96qTc0X
bKdRuHqG1FJXNMv8VxA2+QrAd9xD12SD6RQHCPxa4GuDFN0/qZB+d99f3iu6NQ1DuQTGFQEiMNZl
izzfv3skl4/8xysbwEKL6gX3rRD1WipLWpy/6Ez+++qXG/y/Zzr56sG5wDt09FKDhQ7dUT5NqwH/
mEPaC7f2PxDCf/cRX4lqigB5wAThNIUZuq0Wo2+7nv3mb1fkFy5q0w1QDsxgu8FMaMdqdmQehk92
/MNG/5t39asnp0DmMQc0gMvXjzMcOKP6c+QPkcfQ1D381Y/w1XVy00sz1HDAR6/ObxBtuO80f0qo
u/u7y3/ZbZqIiTCrQ3nygPly/YgqFmzHn/998d+s/K92IAbp3O3mE3nqmq2AimNibfXfVw5+s3C+
2oBksEBCdk1fH9cgiA7p0CZgn/WCPPhB20MG5gHPqBcPXJMBcZ/jZNGzJctuRPrhs1K+ryqfmuWF
+Wb7BrlD+IcX8je39VX7bPva64MoC696tlaaPeK+cgSG/eHk/93VL3/+j9d9XiMXiaYOrwI6V+AG
lTX3wWyf//LmLz/jPy5vOoaEGKTmXVGkobA+LED5yRukJP73b/abo/mr2BZEqL6JfAezM/GuwcnS
weea6dxGfzo5f7Pcvsab9TyljWH4AAQjt5hsdAc+r2//ffNB4P/mZf/qzqoMiAUGvPtj53nhK3ye
gir0Mu/IoRvYN7KNSwtyWsUV4uL9Oc0c6P3xfByHSex8REIhui9bb7wsAj2DAci67xRILnZx22mJ
M34ndODvvKCbS51trFqSJn2LQUW+iQEPgy/j+dftSPmDC7sNnEECJKYL7VWIBJidmtGde0N/25E5
KCP45SNXfN32GG62B71mfQE+QVolyNniIEf2aZhPSxR8iqxbf8D/jO0Ugk6AyswIEWfzBB4M3PUH
StFs9R2ih0vspMvTgkTSOy9Q3VPt0ykAUXhc36PaJUBAQS8oG9ggHGubplfMTev3WUSQZLTU/xgw
K0CxNy67mrj00w83oORr0iOw2w3ykKVzc4AWItiFfSiO/oDFBzDsMmbQW5gjona7sW02VJgUqUc6
Z3A7WKOp2HQ64u1Wem8Sz90AwUk/onVV4AzMBj47ia5AnDLlANNxVCMgrILpw9hPLwEk2iW2u4ZV
xfYWpb06Um8AwU4PzD/PYYow35ogDDxvFTxSRqOmu3ZKwcAIB2PKFA6iN+3KMjzggD+sPfBMrSOW
5GBZ8tsUCSDvehLJdRr36n0iwMWDrLOHLMOWBN6g/thou/wIs17sw061JagL/dOagQYbbE0GGC4B
Hw0k7ruubbcCz1/ss8ySb22vtkpB2aBBGMONxXaDHIH5yC0tId4BvQKpspXzaqS0c7oVmgK2p4gl
3k0ebgJWsf43spIktxOrb+oBpGLw95IqTi/TDF8MrzyBdj9UXvrcYlGViHVgN2CJg2+FKfayt3Dt
AHCD8RxF5O1+kSTKYUtxSSNHruA8BCvi0fGr10uK1bdoAPIkiTAlQ9Xffje+nxVDZ+irTAhCArWm
+xhK+CPEx0M1Mf48ZH747AZMa+lgnsC+EndRzQdcPp1zGmM4rhqPXHcgmlZ4L24XBaIVZaBgeeoy
ofLiZjrLQAGVUcKV24ypYETvss584CnMVxb5ope1Qw4iJOByTMJ7jsPZ3Y7pSnOVDXUOgnH7DSuw
PQ9gofF86TwQzVJYQw1lKDSIPjoFazgR8aN0NrthkJqddNM1pyhZ2mpWDPyaMMpyvWDUTEMFTNc3
bWVCjKk5PuKZA3KFiWu2QrkXevCvpgYIcBaal3rKsuPajBSlBOM7pEeQlxnJijcLAYrKBVy6tYU3
NxAR8IYbk11lBgx2jGTaM5JmozKDSnXvwN6FQdHFDnsa0luEt4Md7zkpnoO28R5TL+ojCIAQ675D
PmdyaxfkoRJt3Kvnz6pIU4XsZBUsV+s89gibh+WdzjALdIB/d5HBHNqMANipRkfuuaUD4sd01SNo
WeZBvYmis5ztwSSf9+tEV3BNbHjbtEL8IkMNxUxWx1cwY+HYthJaWkeHXdi5tuLU6ltMaUMMDQAo
rIgQ2CcyWCtMM1SRDYHdR2ToK5FNbOfH2NC6mvpwF5tkMcCe7bim8bzbnE/LxjXenkx6K1MLPoPb
pvawzb76CHkIA5pQrG8ajfSbpdw8+E3UlanmwznzF3cX2K67YhaTvrYPXpZtmu/STLt97WGMlEfD
iok5adhJAhPMo2CpizrEmGBT4HfUPf2lupV+D9g456lE6FYboRNKCchwoeMHm4GKh1n4SRG13TpB
kn0agxXXGvA3MLOk+3bSau85GFJS/JA5T4aX9jKibMH2KIW34IUW9YCQas/9bKKtAbramtykYXo2
Y2CCnEi6ftuitf8OgxEfkygfc9FpwrhRpnoH20t2VJuajjiK9AFAQjPkDtj0lCud0Ies7ujnSGJb
UIwjvvsjbDGG3mJWRbxo15BtOKYDwYwf6s19B20oGM/Uf+rUOMEYT2t+iLwLRysDOSBOo7jwTVwf
rPBC7Kh99AoaMd8ZOSMDC5QGUBLn5VvX1vXzsATjsW7xGLjqyC42gadzsBqx52CytMQ6KTdMYg8B
I7wMLc7SKcQ4YkNnv3cWyoj2wl/l0DiVNmIAOIfV5l03nGsffw7p0C3nYjg0C+YEYAOTPVzLDeZq
wPzaofkRktqUIrKyWrUKsclmkB77GHhuxli4ZQX+Hd6bFRNATFXgoyMeG7Mml6nui6Lta+hRdkC4
sNgPM5JkAvyUuSJeUDokvvxUq7D72W9QY8Mme7IweqX9CCJ/oJH8AP7/uVW4yZaHSE3zuxjUWpCR
xOgMuDEseAjH6AdYF3eNnA4GU98cHFVegvSDf7O4JVd0DY8UPdTe8+OlVOMygGbbNRXIvUMVQpOV
U5BW9tpHz9waOGqvplcPHM68u6jx6aU6tmXTuQ3nQabxIjWmRH7H3mWhf50o7AqMaEjRJDmZtHtE
QNd2A9t+6NYF/IbCrsNUA6dEMXrzqxWY/cGJ866tMTbtxrTPM0KfoAqTVUZh376IZz6qfTRFH4OD
RAJ7GE5e0liUCNvnkCZTDnemF75iXry0G4gV8wLe46bnCprVbOdwVGNYO390c/szXkBttv9Lt2Nh
WDU1+dURe59m6WPIs/QQ9Sm8MsJrGoQ4hboab57AHaGeeR6VTw8YlgSH8cLwzjL4nIIMtJZTiEkn
7ZBEnQDs+daH3ssEDSBMveEvoWpoI7pEbwWmIBeNJjrXZdPvdl5fayVJMeOQrBIEuhc8YbeNl4Bj
nLy5hb64UL4GIIQe6nhZKyZWbIHrxkYoSPzPKdFtmZDkqR6xi2XYem9k5LLvXRJioDZiGJYuyR2c
OfByRdNDktSvXUtkGTUY1Eeewcdhl9qBqqULZeOPDCoDxNvTn6sxDMCDFJg46NsshM5m4AuoLWn2
EzFoqHEmyBxq7P0o6Cy+JdzoQBYI1hxMXodgkinNqWYxiKbxHRPsc+EWOYkpeGhuckGpNnkjQ25K
4kEHESvqwFqCLIa1bDzijehuW4Su7oMOGYgQAvzq1/oXRbY7CAMBDrUFg0ajtsugMP0Gm5wDlYnI
I1Cro6V/ROaWD9ZcOIHujrc9DLqpwpL7Lk1fl0m6bBcCxkMb6L60oDUUmTZzDkbW54U2WrTNikp3
9BIQv8GXIg4KskXaqHQK3ON2XJ5l5NsqQD48qOShgi6kmw7YL1AL8/BXzLLtqsaPJ1zj7zonQcKm
bkS/WT8Ln4o8tcpVntd8W0FlLQzwgDzxZlYsVMyYnvq2XGCbWAbgMhUBSsHEhP5lwrCBHZFeN70z
+6WjmPSAuo/bmYCBMMTqEgw4BZ1ztbnHiKQfnqIYpKfxCLIzimQKFRk4aDhWXB/cBZjzX4EIroue
ZXOeQIxX2AxRWesIuZaXbR/eJkwV2AB2uzBLQXnNfvVEAdJJmu9j6MX4eNDYwmXjRYKdJJerdnCo
hIXnlmTQ39TxG8b2ovBWHH0r9pvKaXQQzF/jXR1M42fLsqbywtg/Yw+2hxAHx04GHDwdHj7C1n0q
MZJgJVz87edowRvOU415N2h88a4RvX6yTJ0R7mdyJcBHG+NhOwXKvFC23fC+mZE7xbrryRDvUcAz
69F6nfeoYbRTsD6q8z6gj3BsbW9SEARADFzZrtXecWvi8FxfRqndyHbS0iY3IHLtSJ30O4zk8N2N
B90QhsEw0PyY2lH9T0cnweKuooDfQ21DL7Oma/hG+uCVw/ioSTFnr5fleeqDAPmKyzvDxCXHSCTA
v62zk58aiKow5oZDwI0dMcobu9uNb5gYWpDQedzcDwNyz03mxLGz9Qdt0wTnAPgIU8NxHqJTKjrt
faMhqK5diwPH4P2D6dsI4eIQ5wnk9PiP/kCZ0x+D1KV5b/sPKfWNEx4qytpvK99Tw47NdXQg3gwx
IR0f9didHFRUJRhdQwHh/wq+AQhuq/LOrKV15XH/nYAas5PK3a66M4VXBxd2OWgU2RQ0O41SDzHW
SF+zg+MF+KqgS87iWi3Lthu24ATvr/YYd4NfNDECXyItfmabhEwe9XwxdjzErhgMu6WpkxLtzJBb
Nda5lN1SDBb8lGXYImxBOPa90D/LbBCVo8DvYRYhj2ldw165NqxsXYKNZKtDKD7Jq7dhJTdLjC8A
FQo4rQO4WhPKFwHlfY5aDv1wVH939XC3zSPoPs2l3CTrLY9sWHgaPr6R13sg73nsLlxisFFTQg/N
DOFQZuN3LRjSOxK9FrMJlr1ccENiadOrlhAIKrWYil4Yul9TPucBgoJLz0vfmnYiRczF6zy6DHwS
5OT06FUNaHp7hzATROeAcBtINGBajLQIoqCBXUEwFw7R3aCeJfmW9E0OFSQg9BabZjeQnWGyL6C9
heIG4gqIPCIFPyj9li5K3w6jYW89E3wf10NUQAQs7oBZLEVNxv5xXCKD/Q+BGssIcl04OVJJsW5I
Q0vYfpVpdFzAx933oTUVuKCuMhSGDcmqAKcAF+wU9tZ4gAnbetfPUA/OBjKOFTXHMfWXV7uNj9SB
h2Ah+70TclY40CEQVMqDi2rfu2rQ3DvEg1weCIwhcqk9HJIUZIq+RskHt+O5jPSGuPIRxiaJ1Pat
Djd/N1qGcwvVPF42wUGySn1QFOW8J0Hs8rVed/NqV0T5Nj8HY201X35eKMK6aw6W03MEAPgo0X/l
AWeystyBrtqDmtet8ymLElbG/fwMKXOYQ7c+3XtW8kffprAuNf7jCoP7EjpbsEU6D7EFino581YH
FQ+HqHNNF6h0cDAObBNlEnQf3PG3hBCDMOEg/bYoe6cU/Amlg6sE3rZnYQLM/UOAEYgfifKej7jg
HNVHu8YvG5VbubUQCvkpEzvl0fAcWB+CumFqIadohqawrG7GQ09jL8p9fiETSlYv8NzUIMo0kgbo
NaPgkbmZ3FmybudeuvCW+/B5SNoRhyw62GFCf5pi0fnzCG8pR5y/lMZ57htbUvbqJ6s4cKh5dmIL
2I2vVAs+czXzPdJMX1Jf4v3qBnNGtDApBpf0e0rQtqywoy96B7lz1oTyPDhd77x4G09BOPf7HqfJ
jrsu2bP/x9l5LEeqLVH0i4jAc5gW5UvetyaE2uG95+vfqh7p8kQRodm96ohTwPGZudcWRraz/Y6K
d1k1NjKc0HUbWuWNTc0497ZYp4JlwNpk1E2xBf6jrRuzY6XjELFFlMTG1gksCLEysnZ5kan3XS1r
VO9UKTGA3KNqaVTDE5Rf7baqXbydZUscXRaIQyy7WEKZ6nkvlup1m9TR3pLgztnmyDUGfswpRC//
KsWRy9wPUqxnKd5xLR19OGN+jRbS3yeJBsNsONfFjHG7022fwFroUagqhN46qhdrGCJHzToK5PxB
YAgWrrJapC+9lQITkQIkbkosbkaORhsvbyOnCCv/SKDafhD1oB2lOCu43nrZK/tP5xid2rMalL7/
0auxcpvpFJa5dtFRwqgGxxZPZIpyu8pc1VWi7gstqA+mUVCaGFltcT2mcXqPwjpbp6owH/BEBARl
9NFKaUyj42BnRDeqpKJubcL62DZcjwfDU/6E7ZBhnUrAyhTnYEtPGb3BtNwEWI2zMGHKvTXrUPxw
A3fYsZAj/o8IVum58DmFjelx0IKYKv5Qzw0naWt3rWd2uMBMnqHmaFMYv0VZrN2eaVNWYt+4/niU
rRuJY5sI+7u0++3Zw19PtC9p+HI5ADwTXJ4S+LGCN+Hh4RukBNY2JUZXQOL/XtOTsH5rx71tFV4B
QDB8DEzp2lDHt8tNz2QMptj9rCUU4GpSfkJ5Gm5GykVWuVpGt6VJkOXyT8x9GO2/WQOtszk3NSR9
U1++9dVylwBb+F7Tk+xgU/h13yAlO/Xlbe4GmzJKv1UNpU1p+1XQxHJ1zkyNwUNh3XVeQuT0eym1
qU1TVJXcWUclP2X5jWRqRAqJZy0Rnme+9tSUSaTcaogB5ydcLlaItTdVmW8uf+2ZsTL1Y4osDzvB
MCwoJX44Kzw66qjbfmG+zjV+fp9PuSUvzWJyB0FxQogYIkPUke4Fw6/vPflkCFqFXiI/YS1QEq5x
WYSSmRpC6c/l1mfyVtpkFFKKZ1akxeyDDLFlp5tZQFwahzKqqwr1eRi0emGyzjCetf8HwbvcMUTh
HsKyKsN1Eynevtf0DKG03ZN4JxRp3RmyqAUnZy5ESDVa7hB29zCwVwJUGyxkBGSKKGeWxo2g8ug3
50pgz5bFnRwHOiSmQAu+9V2USW4diolmDed0YUXJeh7+qIIbYf1utI/Lzc+M9H8L/6cR09W5XkmN
oh7LSN51sv8LpfeSedHMaJxSZzGXa9DE0XaK6S0ZIYKpPzXEv5effK71cxXUpyfXbM+KBrfRj7aC
cMVWEwNutJ07g0wc8/JPzHycfznKTz/hidwddKGMx9T9SDqT64C08PBzLZ9nwaeWw5Gi1Gg0x2Nh
JrckXR6EFG0uP/Tcdzn//VPThjJkqHob9Vir/arsTFRGPWEk5ZtPPlliwsqtu/ysYCR+/mgWnJ3z
pUqYmdSvNqmSCGVPMaizsQ9R2aWvZWFL60EOxGPVirPhGBFbQmq1lS7IXmf6YGqkkCsK50kp4EOd
T5FV9Wy22ePlPph5k6l/gqxqPdKRED0X+Tlz1LYjZL4qJU0d56vB1Bbe4F/Bwxe1Q1MfBeB85FnF
KA4BJdSxg/WbsZViL3cSi9C0EdXnxTrt35p+gLoB5qD5HWhGwGREWpp5fnZNGFis80gBOVV6Gbp/
6XtMcU2ebBe9z+U3Dyv1aIAzSNP7RvsTB/7CKJzZLWT1v4OcVLo0JLYBDl1x623kE+y1E7W9VdrO
2CSByx32ck/ODBJ5svxaDQJDUlPq0VKAAkocySvte3ZQmjwZ70FnpEmuFuqxowKkkV507wNzy4UH
n1kGpj4Y4zDaeTPEI0jaGPl+7nTtY9ktFoGcn/GrkTdZZSotbVpAx9YBDAhST73Vjr7n9ldKZcd3
5I3Vez8JezSiFDzs0wwFmqkGwxU6hU7ZtkOn38pWV616X1LgFmQKqt7UPpG0hzhAzOYKjkP/iMNB
d1NzJf/TwVREVmp3yU3qnbOnbm7m11qOLacqpHCdt3lbOtxYybn0eST2hhs2G6+u9ZFclUGyNiWj
1za5x8UuAK6Sqn67VeI2OtgxhDueU3IXDhhzX36yQkayR6yhyoxjioBKJ999vjka8dIqOTP0p54M
harm9qACQ6fWtz6URkeoWzaVTRv07lEMxtJCf95Hv+rhyRRz0zH1FNcFNG3j06SZN40nPZEOuuJ+
j4DSvPYHzK0vz7K5TzaZZWg6ZWBXjXasCLnD8V/55ejk0ZJsYq75yUQrtKSsCkhvx9Eb3+MImSkq
353kjkurxMwPTC1PdHPorUy3VDytzB3STBKH5o5sy/ry55np8v+zPXFNLQQJpB4L91V0D1ZYQRl6
hKp8ufmZNU4572KfTgyalaPQjGkegJhTqjcZwp7vtKzak2OO3VvqqFDkcYS3tSIms6r9hR32608C
fv6/z+zVqtVaJXIVQ8S/1Toih+gnvwfJ2od2+M2nn0xk4aVnNhtlhjYlThD5jFsl7e2Fs+UMPRKh
9uQNvNgSgwVmqR/CGy+Ap6uOq2qMAG0ZW73UNzrlUoo6XqtU86sNSDP7AyrFws9/PWJV+/9mt6Ri
V1MxuykX20iV+WGQ+LYky9p9r+snU7pKcsJ7pP2OSW/dmAS682JpBfx6vKr2ZDpzw4oATtK0CNNm
k7HLbeoeL6DLDz7zZaZsbq/NkWBmmXwMhXbS3O7RtwHaqcnT5eZnHn4K5+4q6hxECmGfGnvwb8M2
yeyFQM7Xp051SuY2k7RLmcuYF6X+VesLlITAhSgNjldKL/+p8iUzmpmwIAHN/47dFtxgWbGvHjOy
ZC1+Ve+Un3hXEhQoqIillz7YhlTBCQtLY2NHif/QmZRmfO8LTqZ+nTSkNesQKVEvrromgeuxJN/T
5nrn/PdPS6GckcQISRwfyzGNHAqDLPJ7hUaJjeWO69CXuNyrddM/DBTqn9+sWdtNKz2NUgWqbjRd
It0UYYx6KKPe1P3BseqMAkt9LHfnCvMXS2TKdVb7+gG/EfOvWaTRHhG+ci0l3nCdlJJPKV8i1bdw
3Myfpitbz0pQDR+8q9bDCBD2cyesdgcmwf7ljRoY1MtfdWbYT6HF1KAphWWH7Vkv2sDUd989P3rL
PbEQmvr6y9pTn6ew8eWoVw1xFBL5QyS4vqOQ011ffvq51ierjUwZk9ZS8XjU6/oKl5gNMfoF3eLX
H4ZCnP8OCcMXlqCK3T6S4COfJa+iBHWtWy5895m5ZE/PDoOqxHKqtPJJ8oPnXouDq6qI/9TwBVuv
3edFspHAmnCj3wfBtxyxYZBPYid+M4aeOqb4ecf+ncLJOA/998s98a8O/P/Pjfb0NDGaUWAM1Ewf
3Xq4xS5Weabyql33qhw68RCYTx5uj9TIGPlPL/ApIdeowatM5VjIypKdz0yfTQUCQerKnSRryjEO
zR+KTT4Bpkq1BTRsLXTb3C+c//5poSipIpYGvuyxiobGEWPROlXdJKtWraKFn/h6ObeVyVqUxDr1
XFwkTqyi2Rrgpvck3FG7KeoqOKTUtG3yCPD+5W77+rRvT2UDY+8mWG32JYr5IN6WceyvxWBSMmEj
kAuCTCKj13orkDHB5vIvzn1B9b9fUBUu9CUvl0+aUZwUjxrbpNnKfri93PzXB0R7GjeNFF+FTDqA
xkStuFYGo/3VpLI48i2rrRnqS348c68xWR5Mz7UMPcjkU+59COpIbCg/cbB0GJkZA9MQqjcAyvBl
Ltd5Jt0XZXRUob8lUfjRp8OL7ImF0+DM8jm18KpEzaCiYvMUAmg0wUFGfXB3uR/mmj6/2aeJ0lcA
ZEydbvbVsb6q7SC81nBbXX+v9clBpFZNWU/aLMPxyjCp3Wp/VE20sPDPjKCpV9eoNWVghVLJkxc/
ks4XO6pBrtWkbddqX+QLvzLXw5NZXvaaF2p1pR0bS6tWNbCuNgw3aRT/RWS7k2KxtNHMDNRpPI5S
hloPhShOfmA4hm2cJLXcRpK78B5z/TyZzj6lNaYRcolU4KHuGwnQearL9jdbn+zvdaemnJxZKEaN
uojw3bUX7r7/tvEvtqtpEA7LGUWKofmemqO+y6+iwCmqlXFl7RMHZ4i9ehsd3FtqOcubbNtfJ7dL
Vu1fd4eYkiKMIOZMKaNXtf0PWGY1RYkiWHBRn2t7sr3nrRLTAYwpigRePA/b3qBJX7SOauPvTDsx
hUV0JLzrUYEYCWjsZEXKVsrb/eWm5559MqPHxKtttHzjya01sug3eUwt1WLceK71898/rUZWOSJi
bPjq/lA/oi+6KnIweV60EJCfa34ymS0vrIK4ssZTL8QmrE2nDGPAb987EYhpyMCWK0O4Nnsa2AN8
cBImMr4cSIVNBQJW04Q3hblo//P1hBbTCIHsxaXoenM8FSGEIYUUqOot9PHXa574R/H81AttH6cQ
oZrilNrFXZAFsJVDUsm9+1C0UOwoKl84Qs29w2RzRr1QVmOi8UP9eK/63bPaL/FYZ7p6GiaoygEN
5EjTtVGtqFXD8GgVUY93eRb8Oy3//7IkpmGCBq+N2FcrAEjxyvI3MSjZZ28D3m6dAHH+DTQrv8nu
+pt4492OC1v13CtNtupksKk6s/jNQn5XqhOFqn37vYkxDRiI1i/cKqJprbW5RB16UE/hkn3q3HOf
//5pOEV90nUUhsmnkq6o/VNooBCKFtbSmfsMxWX/bV2NCS7q5+CrNAJJ8VrF37daE98PlqbfirAt
H6n3NK5zS8XlGa8v66mH8fEC0Cu+a3p5KVs595KTcKEfj6YyprykEr8r40Na/aqWSmm+PuiIKShH
GttcR92FzUwmA9T6KbePI+YlNmqwy6N5xtBciMn2bZhVQx7SZB6qceWjNkmGn5ZpoNGLW+OU9ZZp
U0I/6IgwxW+vlotfPqWeaZBXV7qWN9swFHJOkgeSlVCLdyNAFAZa6czEMRrKnJs+lNaYSCenPM6X
ICczi4eYLB5F0qaJGXVgkbX6qHkIPtsl4vJM01PmDqS4DLkIUNYqApM3GN2hHt2FQMtMb069rTzX
M6DgEtnty7MDeWGa6otpwS9MklagZsRda3O5W+feYrJeiLKHR9yxmWZB99c021sVzujlpmdG+5S+
M8allGIMqh1ZlPadlMJ3rd1risSfLrf/NWFJWJMlI1Twb6kxizjqyInB7WpYwqDytY+VhSWQk8XP
keHtZRl1TqFH3zvFCuv8IT8tVKlVgFdV2TNIg0KwbWh74Xz89fUdvfh/W0aaOWgi08YTeuNct7ct
1B/LejpLnWs52qfNwjo+s3Nbk1O+mpk9AlZjPOFuhEpMcmqYgkkZHwugiamyEMie6/3JcqHJMBgS
UPAnPaF2QFTFZtC8H53VLJw/Zg79wppM7UZucltKO+Wo2eBDJbD+JaIdiIAZVMqkWhWRuUk61K8E
cwbkGGZ3SJAaJ/atmmdH0XCbxQuDsJyPsQMapMuDcubjmufB+ml49H6FZiZIlGMNVRYmc185YWQ8
lkp1lSRRvgkwILn8SzMz1zwPo0+/5DV9niaVzOEFgCggBBkzr6AeF5b7me4zJ+uCaftUMdtYJAQd
9c7Y6ml9Q23W92gzwpzcEFJpbLoeLCbZUPXsxVA9jEoID8FPF55/rh8mi4M2YDbeC3k8WeGzgiBe
6X9p4zsh01XpL4Xb53pgshSQ18MOrqcH/MokwGbKxqqote9lLsWUBFalUoP7WeJipchtVolKXGar
dCn/Nte/k0XA8rpYUI5P7tUkL1opPUYN4p4OWIp6zf3AZP63igSKnzrQk80Np0aJCfbA6UN1oX9n
dkhzMvtzacTjVxrGU01Nj9r04KxvkdFsCmNpJs/8wpT+1aEhRP7Xk12FemdgflU08S2qsNt+8MP1
t+bwFAPWpF7pR3JMjFsT0jaE6LBKDd9fcPmdmQPGZA4bKSpJairlE8x7qKwQ4SP4EJFFBCYKT31T
LxyvZ7p6ygTLuaDBNJGsY4Ow0BXdLXL4Td97u8sfae41JlPZTnW4F6GanpQoPfvSSchgGjkfNz6a
KBAEeNJhLtstXdvm3mYyq+XBLotBNjh7aWRfI919qS396Bk4plx+n5llYwoLQ9wrEabnqA6r5VUz
shfSR9vLTc89+2RW56qsaGVsgcbNKseI37BLR1KYLDz4XOuTKQ2xtYvwXQfZ5INs6oZbxUbbhcBv
YU7PdfRkThtpLAFliGwKAr11b1or3Dcd1fwbdDbwiOZ732iKCVOHvpSgQ40nIZX4HQaVt03SuFm7
cpks/MRMD0/5R1y6urYzc+ZZW6gQM70Ru0ZFWbgczHTDVM8Tqb3vFW0qnxqP0l1Td8tdh7fDGjGZ
snBEnHuB85r46WzhB6VlUDpGQDsmSerhf+aa4cPlMfovW/xFWEQ/v9enxo1CZDgZGuXJw+YYoE+G
t3mi1FSMobgKkMsHpvuXQ6r4U/kFVge9nxzTrvMfDASrYL6jrtu6laQddLthdcZb9Snpxg4b1jFK
3y2riW49241D0JmSvivbKD+pfWv9vfz4M6f0qU4oLSI76iugaWV76nN9+NCpjH/DAqQ/FRlmGUrs
Q5kY4uh7UF+ha//9XFVlVSppVeUIMd9an2140L7hr1UUIl9YwM/d+lWPTJYNu445DhRsFIMsg+aq
VjbYntZ9DIJhffmrzQ2oydJRq5LPQ/vySa4txNfiCFZkYdWYa3qyaojIFLVhQ1PvquKDA+SHJPlL
S/XMVJti+bogijVdBik4UI4PziNNrtvCHx+HolYW7jEzjz/F85WlIFoXEkZA1Jld9Y0mO8OZfXX5
u8+9wOQI4OZKKse1lJz8MjsOJrr+oUKpjhXJwhljZuhMVVZc8aK2HpmHORRzWWvblSXaY+7Lv7Ff
XbhKzn2iyYKB100F9Av+cFK0110VHEPf3X7v+5x/8tNapHUjEILeJthvPHTFR5z96aNfl5uee+rJ
vNXqHO6YyjW7oA5WC6Vt1LoLMM25pifz1W1tMMA1Ki7bC9qbMsjOADE3+eaYmcxV8Mu5nFiYbfW9
tE40X6zqtH/OLHdhc5nZ5qcSkYZppOZqX58CKz/qeYndFDuNnXCNjwGcnmEgu8tdMDP6p+oQuRGJ
lAN+PVrSeKublAojh7+j6nyhTmamH6YSEaw93GDwgDWTB9mnYXWtS8nme48+mbhxWGsSopP8BFx/
7wn3CeuPY6vlb99r/jydP4/7Wm9sbJCJRPfR+D7IHV7mCaJRZxCF93r5N2b6WZ1M20EuTLCI56C7
kopdYoN9tDUIvHpt9AcTvfiT5Jr23fd+bDKRTTQw+JlTvQ2HLn+IiwAfJFWH/tB63XWBLGbte3Xz
ePnH5sbVZGpbadjQ8dJ4MktiW36ivwCZevINv1g4aStEI7/ek6e1dqmeRVaPpfQJUpm2CYOivsfA
wXZvRw7cPzJLQDMh5JnAE1HyfutLjRvjbWX22CdwJKICsYb/EKbwJFc5aPjYMXE9d4Ii3Yd6hNO9
KB/HArl8p0bYtIdZc4TvgN2mb2J9ZIHU6TR4fGB9yk0T+XcdKDqHykcZK4ToD0gsc5PbdnKF71Tu
4KEWYsZWPWnB+FAXGPDKpb91i/wOw6HfNv7K64JSekhBUN6bLuxWvbCUdSEbb6prBSsZC751kboI
74ejCfBmZfTITVB+pFiuJdd+4T+FvvIiR2ANfR2mGuWWh4i7swOi+rdX9vIKZdm1rurKYWyANySM
7lWGJdqqabJTFwz3ph0Hm0DCHiNFW6K3XIdJuT6Eulo5bGEHN4ffWmCRiQ0wzj7t8KAU/bjKzktS
N/Tt1tc6cdCjYriGh0tEphvAKo09CAO98A5y5xd4Sum7sSzvsgZ5Zw6UJNK9X01o/+1GQBpak7yX
BHJ2gYUPa4yX8V5JwJeUHbTPOMaftNKjxFHR/GxwFIQiNMZHRa9PjQDqhdupvi9S7ZTm3h20fByL
hhGXQ4A8K20AhBYaEl58UfaLe9pbE5W42QQZEIKY/0o7LL8jEwPsdPiTKLZ+nQThiXKwa9eQMIkf
/X4LHE9aZ20S4MUh49XHSQGiTiyti5q4qZZYxTqugBLaffYYuZDp9N7c2CmqxEKiI9IzShVLIfyH
otyAPAL0CaOkCPdndViZTfxGueBvZexeE63mY47HOg9v8O16VVoqCCmWPOA89ACpAe9Cuf3rlYmJ
LTaG5lCGHqGx/bTb4ao5688ogXkf9Po+NXA47ylfCN3Yc7JGxiClCjFvB3rYSNJOz7UAtkT3oHnG
X+ycjkMiH8yISuYW/Fanj9fpkD3aXfvWNlXmeJTvbpAPUzEXJC9QbnCMbPL14DXU8Js/yyC811t5
b5DwWZmGqmyKnEKxMZLezHgIV3bryQeuk9g3pUq41vJB3Vqxjxjafo69CpoKoEPH16rbhjcnEK1x
LRxBTfmGR9rFvpIry9HD3NrIo7LLY9BeSl3CifSV5yYoT4UkIYxq+d6WgO5UDfJRDgCZ6qmmgAEa
cXOrW0zEayKqNeeNAI7MIYqDdhdrefZkwZHBlg73lATDjr2X9erK01Ib+l2WbdLCiNaokVxHpPhk
+6FrYWrlhRvME8EM2vVP3Dl/dSVJazWL0w3E1ZMe2D+GrN4js7ZW7uCDF9UNDPeAb+lGe1SL6NW3
hvs0JOVaEZ0PkuRW5VGoxK5sh0K7A0ZK+zAbHwCVXumi+6H8s1oS7lVVmSW+ruFtplbXrtbg+SjU
tR41zXYYhLyt0Waumhrck9Q2/ZbveSI2dKd1Z8deYcq7zK9e3KDrTlHfqPu46faSzKcGSgo4jAsk
YVsAlZl8iwkhbrowxfKRmmmJosmV8D11JXDTXLnY1BBHsTSUI/1t2XslZQIsCmY/7KgSDRziduDy
lMoxW4U4eSG3exKOLwzFajfm1lHOUpvYPLhi1+1yKEwwaIdQ8gCz6OqREPuVCvLHKYsxu5FGI3yL
hnKfRz37vX5m1HrdttRhXrZxbWwEtvBRBksoLvVTKwSnM6PqnsxIOdiWfFeb1aOQ8tqRg+ZgQWHB
KNp7dXtQfbzb86BArFRHTAK9rHMg99/GIOLw9zGuUTy9K4n6qMTp716C5mpFB8mrsFWuWX0C2fyZ
J1G8Ya1jyHWiORih+yZbcuE0OGjv1by1WDNw465BGEMnhqxZFcG41bvWWFVldaP6mFHpfvaz8oAc
SXX0GI2MUksbCfI04d/C1fQVo+0xjJtsW0ZUqRJoekHz9WydsWWDsH5gDPDWEOyAeVneWhWSuabs
/yaY70HzC/6gVbW2yUCVV2YO7S3nYVSDFPxtcgVb87wk7SP8U1BL6aYiULBJg0Ba6wIzgFHCwplr
wNY1MdKjKvhoVIa+b4hkrnOrP7iBfxUq2Qvo2FvZg48UmcOfqOr/SHr7E0vrRwMx41qp8cQU4c8+
wDFP8d3K6VyxUUdvcDxfu5O6+KONkvcckFwhccWuMQxLyYoFofq7HesbV/ZekUU8KeAtYXn2J01u
cMobtdpRMkViPGKYKY0ugAM5XLet9dKHRuAgHj4agaSsfKlP12y/9lpPszdfsFYYFcvMUKs3NtvX
pgTYvIt9tlU8Go+a0sOEUnJ4YkEDXkmHKwlo8Mn09HuEM+M2CyKfaIMOlX10h+toYDczxvBBkvLn
QjVD7IW8hjMCEUBm/TGxAuqxxpegyNkuTfU5gi5ut7jHK9Zj75m4gGao+4so9ddqBIHProFY1m2Z
rdpC4nSm9IZjdgJBiKQ4poevte/iKtUXD2De2i3jxd4BBMLlEbEYTM3Y6QX/B5IVd97YVA695bXX
so3CQm7YrwJWjxXKjH7DFVs6+WC3Vjj3UnhjZJw8RHqHJ2DqUDl4tqUluIx80akT/xDQTNkl95aL
RW9V+OrGt+tkr7UgyPvU/MWm/KopyR3y5TORl90Xph/uof1r5Y7PfhNp6xZ33bXVqvejxO0GgjdR
6vwXp+x0lylZimUaKDU8xq2TARqNcg0CFlCTxV0Sl/W+5QThlFRC3EVliJm4yPKj2rn2CrboNeuX
DMMzuFG97iGIimc996OjZACvdrVUPwqm5trDG3dtUCe1UajScKBEvrhCdN0qjhVCMH7p3ZVWnh16
3R3AZGIqaOUlMLi4Ge5j260eEhlUVyT76WFM9eZXlEr7tOqrKz/MVE4qebut6jGGP6pDbKqlEKy6
CrISalb2S/Xl2un8tryWqmp49dNzjZgXKbd5J1l3XuvZr6YivbS4at2ZZ9iU05pqsZObbDho/sDu
aeYvjYWJotUM27SPbGhYKorGKOu20LoGB5fA8QoEablxqTDYZlWjOn5vdI8UqLQcIyEQjjYLAS6S
98lgYGCqVi99hlshx5zhoIbZ2bEuUPZ+jfcjyt5mE4a6AkqZMraMc3Gf1/q1khrKvmvFn1AUBq6Q
40eJ2ntV2zFnsaLyHK0mJg3K7tmUwbdFSu5uTXK/Gx3PuPNDmY4rdebBH0HAuY2cOimn561LtGqb
ForAK6+sj5lf2FvAfPVaSnHNcjOsoRRvdNcAmo1d2A3sekgvNmVuInCW8MuofKXcp1KmvOdFZ1+Z
eNuB5ctUNLdefJWaiDWQAXp7hEvCiQ3FuLH6JFh5lkysVRXxRxLbUb2LyiZ/VQqD0LqO7WaRt/bf
tOZQU6KEZV4rgC/BnxUIAE+22/DOiVeRyMsDh/w2oE5Ld7dCTUYn6JTeca34Dwb2quOluofszvyp
R9imMf6KjaI31e8wiKRbDaPDRmvfskTbx1Qc9NmgQfBl9GXboSyrDYhZdN4u6fhEwnA0iPvYQVKC
P0HgRms7699DCSYj4j4L18tRI+uax/t+iCVHjw1tnXlhAanejByh6gn/wNpmhyN0Y9W3CGnCOXZ1
CVlOUiqOWgwszrKBBV5mhtuxqt4MO7jPE9xsOwaZQ2SXSxbn8W1WMzR8vfuw8Clce2N/V3LlWSV1
faej9EELWBwiQOCIrurHuvF89tUk2cRx1qyDsHiMZO40XiZB2QfTd6UZpHQru3wwAyu79vqBXUg1
fukhWECptnr8BDz46DEnEkAdwUp3pTc5KX8NNk9stvqTElIHZIUJF7+xwEazieRV7In+bBDJpa3F
XcUXGqdujCPNWBm21cChu1GqbEPqiSUrqn5QLpo5VeX9TdrG2PIqlGMZ8QFtBbaleLSsokICphdX
CljQIXKGijNsolrRyWpFLTu1HKTrIeyzlSurnFVh2K8E4O572+08vI8Hk1Eb1KdhDAPsTkUBS6sL
1oLV9BqfTpkCdgqms0yrN/VYGHtdUGSrqHp5x6oNqrTqrsuG9co2ddjeXvECMRuAH3Vi0abIZCiz
HablSabhgtNEG9zWtG3Q9n9TjTIFGUPDTWlCfU6b8pWDS7mDSpZssyG3b6gfTkHkg3kM6uR3DnFp
j/urtvJM0O1uWz/2RYcZty5T/evb+rtk6fDzDYU77siFwOAFXxuIuwXE2VWI3+/aUmBSpwlYDtNO
fEeOu4M0EJFLjf4xJAG0jjW/AkM4xnSo3q2BB7d4JKbpKkuBiivg/+98j92pEnCLVJZmi9sqjg/+
qtEiTvxB/VLY7n03uo9aOPROl4ZPlmV8mAmXPgvUKNcAOXtI4bWfCaE4JxeYUwZ5+9OOs8zB5NNm
wcowC4ihLTOIzUNra/5dqEmIMCOzcKIoZOdupL9FQ3WePw672uKOTtD+uqpJjZVp+beXm+tAjvF4
BaxdgIFch8iqf1Ps264FX3xVNlEC4Rg4dpaE9Cs2H87AJcCRZLneqobXYiCq62f8YLJp9RwYTMkx
wnJ9iBJNDpqT+qoVKOL3pswL+KVptjFxTnCQGZ0HUfgCBRGX76ArcEWQfeOj8eJgHyCE3lYlnFOs
F4KNNPYAvE2tuwYwKeHDOfaMR+VFNTXxWp7ZcfpoynsTy1ow22LgCFhHO8njNBqbun+d9H3B+Z59
TGHj2uaaXD2npofBPcogLOuVEqPjPMHaXSYqmhFTeadukZNQ3drCCSD8XfW53//Uu6Z9NmK7c8jP
sacb0FpWXZ/1b8A+1a3KZ3zEHy1dR30Lbl72gzevCnG2lEvzAam9OFVlOexkdzQeQrf0r2KDQrAx
i/K/ZdoEI+hwwL7AO5MjrJjASUOhr5UKjG1I2H8vKjvfFWojNiNVzbgQE8RovSQ/nv1rThhtm4j5
Mkvb+w2SeKUCxRJSYmKv2iriFNfWAvww54lRISXR6feXg2dzQdNJvgaHezeA/SKOncQKbWJgzBXH
0xcjZ1/HzaZSTLePgkHua64tXfOK7bDPGb76GLIA11ILfmT9RBnBrVJ7O5/T7ULp3lxAcBIyx/jZ
VQzW06NsytFhyPP02i1r0LtpVi3k6GY+21Tu2RSkxtuytiEdWds6CO7SJPleOHOq9hRGrCtuYVpH
vMA/sE5/S3KQ+SE1qAud8i9o+UWCcarlrC3D9Y2m4sbbJvcjiqy3BM/cTeATcZaUJF+rVoERR6vk
wd4Ky+GYtkO8bUIjBKyOw49mDP2uRufBpR8V6EkfY3zBNbSBkOWLmq3XFidE3xnLgcSdWgHI963R
+s9V61OgnKOcV6pEBk9pmT7LlnfCL2cJ7zPXpZOYdTa6ZYphQ00hpr5WhbGOhyX30Zm03FQKGoW6
KWeYI50IuzoigPucV+ptYVl4UftL/ImZAP+/avtP32aI40Iye8ggrXtrY3sRpLcWXJY2iaCHLyQq
5r7RZGbh8Yg9BFGBE+DC90BRf9WGWJhR/+PszJbj5LUo/ERUiVHilqEHuj07tpMbKvkTA0KAmMTw
9Gd1rhyOaap8k6q4bAahce+9vrWSyf8r5v7w+MBlEtCNYMRbk5u6uE9xhswp4L04B0krUHL8Wj5t
qf/MdWK0sKjp0YUQPbem5K1LbdjEAM97vY+ufOyl8hP0rBK+TFD52GD/53AuAoPZesJEGGgTaPhf
u8kiITVxAM9rUncnTQOhWtfOudU/IeT8w9Dqn9dvsdKfyCIplXNZwABKzaeZw39bwdTmSKokfnXa
rNq1tJwBa5fGxqS30rGWylA+y7hDWTgSbNy+sXBynuItJthKYTpZjGuDANcljZlFtltZO4ixhyib
2x4RkxRnCjXdwTdpl2FPCaf0UmzkhFeWoKU0tEGZAmUFJPhigF9DYxVHKfPbdNS+X/84a9c3/s0Y
AoaUUZThob2acj/MqfKd0vgPkuONXOra9RcDPQUpB2RoB9X8gEtEadPzRypZiWNxP2zkCNdusdh5
tBDPTmCZ0Qg7Ag5PnzzdGbXWI6I0yI1qjr/S9P9f6ehSElo1cYwDDXWjpiSHEdGGmdBHu8BOK2lC
1239qbK8uCE3+gUsnZj9xiTzeXemS1dxxjt9cMcMAGAcWI4ZS2sc+wl/uP7xP59hsJ3/9+OTVBPY
OHbNqUPQBQecU6w/1SVkfoh1Xr/DCgaRLjFTzcgzzVAjiQCrLg+2KJzALMZ6lyhglJzR4reVPcJ/
SBsRUmktcTTiQuwrWLp6ZNTg7SI0HgnIfW5Ks8teWigfn68/2srLL1WCk5jgAAKrhhOzW+y+YOqU
5K2H2NtxMO3f1+/xedeEt+C/DVxcbCWqHOH1TMw3pIIvEZnuYpCwvnT5JWkrxznBqu2pOk2WfAQj
/vtQSBi4DF/sHosJb7JzLaltUDhhdJ7t5kE9p6pF+oE279Ws/Xf9HdZ6uPlvEw3IKtgOURCnG3Z+
5yQIlbQpzzaKUj6fs+lSKcsMMXP4BSDaUDHy1MYov/d1WVzq+m19OML+aHoqGZSofj0OIBq3Mt1S
1q292GLmSypAvCZNJ5HqYUbIZPMLJ/2NPc7nSypdYrYQQzNU6RgEG2+UgUsXwbCowokLp2bPERuf
f6XtlswqG5ARq1YtiYzYQDQvKW4zt7xJODLUVncoWlAv4M3r2cYUXu8KK2+1VKK6NmtR1iMgrDVI
gCMwdF+wlUP0ioDIhGwPQlFblRgrH4ddBuyHTSLO2iqOx4lFHR1w+rf2LjV2199i7dKXn3+4dJOo
ngr4FkTlpMAmqGbYyFC1hcpfm1EWw8WY+hrmH6ApYeH2OJpfyj81stTXn33t6ovdgCxdzXYvKJYu
Vndw1n5DUCqBgbmz0aXWvvBiTOTVRAA3wm5mnBxIukz3e+oikqTivcIORCA8+LX3WGwJYEiWIhNa
u5EBenjg6qw9Fl0KCu8AQ9Trt1j5zEudqNsnzignS484ABVGnzwjn7x1sP78CEOXOtE6EQJGuxh5
sne/d6WxryqwuS/vY8G73hdWuwPBaYsmurIQLvFiYzMrgfwlA2Oy+QZ/5T1STEeWtajTCb7WVpc7
fxgSiUKNAlIboALCHgMQ5B08SDeWwLWHXwzkRJpFhZQjiYCKD+CkfnQ54oYtDGFsc2N/uXaLxYC2
x1ho9PI1MitGilHw0mtsoI1nG8Y2qU6+Jq2kS6GonmAlJFOH+TYBk0uHOkllO17VGx12ZWwv9aG1
YonhoG44gmkLrEXHEVVFynyDluuLN1gMbtesuW2zoTohdRFd6pQoQTQaUaCvdaLFmDYQvC2cwcBJ
SNfgIwXAJNYiZHC/dPWlwBP2NPM8IZweYSuFBLPij2B8bTTMylSxlHRKFDpXagIVsRrMl7qhyNMY
pb7RLCufdanobPXc0PsZ2wxjoD5TyPmTJOjNLcHoSudfKjpB6EIhbIuqLiK7ABbau0L7w4D0zvmW
k/3KmuBcXuzD5GA3adz1HSYHeBi/ZgKUQ+ac3IHBbS05Tmr+9rUPvBjFBZJGpmbjI6SotPDzWf5A
6cCWqHDtCy9WZVXWU4eMLY1cDpo23J4AD/9ix1wsyUnuqKzGeQjDNg3aYoyA7PxSbIE6iwFbw98o
FwWj0YTa7V1uw7lWd0qOmvCx2tiorsi56VLQOY2OUkzP4T/lyGeVmbEHt2/7Rq8T84+rkfx1Jm5z
B5i160+9W4c913D+dGvXH4QxRmTuyK62qv6e0Bwlcs6YzgdNEOcB3E7k1VD386qZZCsatvIdlyIy
1x2BR29RAVykY/2jY8q47asOqIbrfXBlrC4FZAXCXm3hSj1itRZJMb4xTndGN290lRUeCl1qW0tG
GrDioNooC/XYVeUzfL3DCWUZh36k/NHMVO23lex2QilklzPTuEepFkN1KNwnr7/iSgsupa+U0aYo
W8j37aZ9Jhc72nnc0KSsXfoygXyYKLheaGZdZORUTihnPpGtc87KV1nqXPsB08KYjROIm7YIDSN7
gCun4dmT2l9vk7UbXH7+4cFFLaXGAFk9GVhaXPtgIE1NnI0RtjJB25fW+nBxVjtu3I02P80lB5c9
hc1pHEBhgFLnP9cff+0Oi8mtH3LXorXFT4zmO5iHQ2o/ekXeezJ5+todFnNchmx3N3XxfCJWsyM6
zFFZ6zP6Hhdb5721T7CY6maDcC2dYBfDu2wP2YBnoJiRaV/TY1F7sTcBbKovZY/k52hbZ2HAYxe1
eS/zaL9fb6DPu76xTLTV2VSRttApTEoMhBnvePp6/cKftwsSaP/2HnNK4jSrCT2ihH8HbtwOG9s9
8Bb+9cuvPfeic9q81TlT0j5SUWiBa2f63nXajWf/vF8ay2SYg9BEOjQDPdrmY63fZayGVvZhBibw
+sN/Hv8wlnmw2VE8ywTNI2SU7XPcjFrhj+j7r4T0M+AErH3PB134KImd4dvbT+zh+o3XXmzRWce8
mZ0yxovl03RwOnkmqflgyzh0hnJ3/RZr333RYQcHng4dnemR1Lta/coulRRbo/nvB/j/YLnxf5kx
ZpVlw+ocalBpmygst+F/2NIh2TOnbuqdQSkcQQSOBhjp9ghRaoUhmfnJ4OR/8nTIQw3sx8Po9HIL
Cfd5R9SXYWiioNpA+QqH7qISIUHJRFglbGtdv6xA///C+jIO61ALm8sRlcIVnJ1DYQjxjCKQMZpS
B7oZQssHeNQ3XyMZ6P8XuHbSrkDdOI8Kd3LuRhwq3lHE1J4ooWxjFV/pHsvUoyWcPKbmRI9Nb/yU
k/gWN80v10k2orJrl7+044c1y50To8Qes44IyuV3YD7Y+9Tuct+AGGhjDK3d4jK2Ptwi6wZAzGYi
osLR8qBCoNfD4TfdKZfKjfnh8z5lLFONmt3SfmCVfSwhQQhh6Tzs26Hd8vdce4HF1EmTDBvFeSii
PkZ1nO6ggLKCsB4F46jS/NIksMwtwpMdqSQjp0dU5qbagwtXQtgjb8wwn48JsI///QCqMxjsopMi
QhxOfzJRXBfajkTZds3FjdOYplf3g/p2/U3WPsVixrRYp1AmzukRNSj8LBM49EINwTbOSSvzMVlM
luiofdqbuLooGYpH72KcNzQUEmJwX3/8z7+1vswuqtgCmzCPRZQOQCWzCn5KKBMObfk1nb6+TCN2
MxJoMURoIG4PMkjjfjwj2zJsbMzXHn8xnJHbR5q6nmU0D/D2Hvrc7/tZemO+CUj+vDNBx7boTBPn
WSlNGbnTrIdGrFBTr6eohBxIjT213hXkUFhOvb/+PVYQn/qS5qqmnMyl7OixgJ9zh9pRJ0P2pjIO
g9M4D5CHtQ8I8heI/UrUoheUAIU2jsYpKSwANCsbBvBdfNktD43Yq7xxzmWH7Xlh2V9t88Xwytxp
KBHSENFUGrCnHgcjPaKiht0yDcUc15thrdUXo6o2oCOYSktGdUKsA9Kl2b6Mp+qXFFP3hrBrh9lU
ko1zzFonWgyyPE1nVLoaIkom2LFToCVOqRX3eycxtkA0n88S+jIbaxXJLAQCcZhSDYi9EkIO8qJs
ut5aKy+wTJeZVpvb5pSVESN5CEXYcTb5EeG5jcl67eEXC1qjTCsuocGLmJBmGFvAb1m8nDfgM2tX
v7zUh+Vy6jlnRZGU0agX+lHFdROZ8CH/4rNf7vrh6lBM6UXLOxwDaiODbANiLQlzo43dxNqzm/9e
fWpBSKWOKiJWxWU4OLQJOdW2iHNrn3Ux0GpbT6yUGGXUdl16DzQoShm4YR3rdp421pe1F1iMM6y5
s4gNrYqGKZ9vR5bGXmWm8tv1frkyitliYMG2odDbglZRC7en2UzedT1Ogy7nkFy3OYUpK5s25s2V
F1nmxNRsV1DslxxqQpvu+kpSbzTHLau1tauzf79zUidjX0zKOfaueyen7FTV9f31Nvp8hdeXKTCZ
QqvbSHArag22zHyYbVgJwxgLO5afkFhtbInW7rIYwhYBeA7qXQeOxdMhM/tfY929uGbxZDUqvP4i
a220GMcaN5LWIHkZdVwKH+LrIpgHyFa+dvXLXT+M48mWrjWncRHJhpEbrrh2sJNNT7e15lmM46zl
DkVJaxVlta6QPIJkKtFyFQDOZ3gppBDXX+LSXT45rC3zYEYDB9KBtmUkwPl4hLNJHCrEKU55D3XB
RAUoA7U2useZVern9VuuzCF0McBrdC7DHBTeLItDTTahssuDWRjB9cuvFFnpS2aqIn2nQ/4kI7Nq
x7u5ZaqBKEVJx7OVMUInHhdPItX726G2oRPPVHWTxWnyW0t7Rv2W2ASkmSQTD51WDT+zwTKcYOgN
Z2sO/TySoi+TazoBji3O7TKC6iAJ1VRAjmY3mjcIu7iBzLa+VQ1IE8lFO+kNHf+ikZ++zLzpGWpM
4YdQQZFmqLcqEfrZ5hDUeUk2a9LrjK70UHzkRFbbDrcaacqAQGG9s2dWPjBNn55g2jZsrLF/3YE+
6XnLVF2PpMegsctSQjun9piT04d5rFigD3oPUW5We1NujqFb9eMeChUIy2sQNuXoXJDEl9UHeF9f
uXwLGbwy4pbJvR77FYUYXRJBOAQf4J1jw8rQOrfOxhuvXX85G8lyAFEkTqIWCHMw+Ke5eXWwc9mD
gV2edVWmw8a8t3Inc3EniBZLhsNsHnFu6jsyg9bgEtrdCVRtHjtY5uyuD7WV+ziLGbAzY7xPI5OI
2KekORsKlZ+okKmGl+vXX5kplnRY6TSKFX2VRDo6aQ4EoxUfM7JVUb6yOjiLvYxtIsCmNFx9qMRN
SsZjVW8N8bVLL6a4pqO54kOZRGP+A1UMnhq2YG1rV17sX0AJScrWrdHk2ojqXgHNaPH4pdZe5ssg
rxPDOOGhXf2PiB/c6kW3vtb1l3mwopiEayp0FPBPaqCEm1euwLCwf1x/8pVGWTJgs4YAz+rgS4Ku
fwBnZS+gE/vapS9d/8Mibw6QAfdjkURwSw5cDtV+JjeW3pXebS9GqYkK5ESrcekWAsihLUHq+J6W
v7723Jem+vDc2G0WELmJJDKspAucjBeBFP1XH32xOangzlSgXFlE1mDdY0k5D0lz7LP62/WHX5lX
7MXIzNiQFxQuQKjiHL8lBuAOzQRJojln0u+xNgbXb7MSmtftxTCFUph0Y6lpx2Yw+2hMmzpSqSHu
mqocd3WrIzVcMBEC4KV5etWkAeeVdjTrVB4mAUsHyJ+3DD3Xdi3LpNkMDk0skzSJpJk4f5g7kHPj
Mmw9eKOA+YobdnTsKQtqhCE8zOYuanZNPdSyEnAshFJwkswzwdFIU//opq06AqRmbBwq/279P1ms
l6UAZsvQjQowShsGroMfdwA6+kqW9m8nqx0/Kxq2q0mc7MtE2AZYJSAMgoMG0EGqZ+wm0wAqgqsK
RN6VWR1MzbIOjTSbV7vhLYj2ZSNAqqXimIhJhZTV4kcuHHHuWpzObuGorr9aQwqBuwDIIu9KtnNH
3TzWKMgMTFPTdxS/F2YQIn6XbQtXEMS154tUGTuaymns4xxriE9lrQlCXtf+ovSi/RQNaY4U0bRg
BKmpwrp1IUo02hiIsSE/pCpMLNOuqu5p38OqoDpXeaMDipqzON/Dqe+C84JMmecMFJlpNPa5k8Em
g1ZlDAyHLV46IgCMKJU6KRPhP/x2fOrLoryT+Zzt+zaGvH5wueZzZ7AeG1eje24U2vNkjhOovU1y
NJO5D6zEmc6VVgBDYXX9iZSN8d/1IbAycy5rMBzoEkcdxdkRDJT2xC0OqW5uRIBWBvGS4CtnoU3V
xEVErOo2ifOb0p1eG27tafm1qlPdWkzOkFxnWGcRJbNtiKdmPsc/5qouNs4pa22zmJ+JC5WZKk3Q
yRJ6XxrzT5WqjfVwJQrxf3zdMinyIU0xf3aQ2tOa1fvSmlwkHMY0gM62CZrE/FocAmr9f5cCnIDJ
jHRth4qOqBkCYCOu950Vwav1f1hUFN26vMOFex8Wn8f8MTmpZz0oA7FDasnDqWlXHeFU8myd2anZ
g9C0MXF/vnJay/3tVLqu5HXan2YAt7jUg1zYgD1tUf0/77mWeekQH9ZOOk0GhkXcnRyYKFsq9vXG
DJCjwwy3xec2Pu9clrlYQY1cJKPZ4x7YsOwmP96TMPWL0DyAszDcALoYzP55OMvb7lYcygfjFbzn
ndj4cmvtt1hfKxO+s0PbmJHlluLEQeHqYOjOJxDALLPYCH9BmYL2+v9FwzIXy2vOnBms01SckrQm
pj/GmacgZDY8nqteeaaus+fUAaQILpVxC0G+CzwPAEraLabD+g1gJdvxQfEHgz3N63NRZdQMK0cD
/QFinwEjRWpTpPD/aBAS+Bc2uLC8LLT4N+QsA9BZnQEMWyHhy+ewXe50SMgI0HMQbSqDgrrSL3hN
wlnX3RMIqm1U1i65LfSYAYOilffwGKPvZplOp0ZJ821iMH21EAm+T5CiOtkmwGU8UaYnJjd9IIZV
h23SWINXwDL20Fij9o2iVjEsoMc71R0Zoy7JK9dDqV6XeJk2FXvoMlGjOuXZc2tWwLjMpMuBkgQ/
qtCb9Mj4CD5g09rDPcLp2s9Ya+jZqJUOwFORBIZhdC9zWxbhwBz+OystDSKRUn2D84265UCoexaN
64OblfYrayGZzEvVwZgr6aJcTQn2hE7DAzqI6qDDCQXUBdmdNWuOZZiMSbwHYlQ91pUWh0ZdOXc9
WuuGzAABESc1Hq0BfHOznwjEKGMm3qZYuF7dTjlASbq2561A1qIgCQCBnXEiMFYGwUhzjzJuhtAY
Wjsc4SV6W3a9Fc5a1ZreXDTxa9on0B7VYBAdwNsD86m3CaTukk1jGBfVcKMZZv4swbTAbkcIcTLb
+jXmUiJ/0bm/iJtMQEELC24Qalbg2AzasLs+5a306L91nR9mhlJMclQ9ZrySS7+ytDBB0RTZkoGv
OGxbS6zD3BlgQ6F/RxzbgyRAzY0L4Ercxd6cZeQAH+z5J6aS/C3tDS0AbKWBP3VdsK9NC0sfZw7c
TDdWAsJURn8TrbmAIL9Nrv2lI4m1rFAapN2B6A/KwNwjtKM9gOtz/av8xUN8MtEsa5OwEiR24xb8
ZOpmO3hTMVo5Co9tdJAM5+UnxPQAFBy61LRDRWb7Z2ECMdHUjTd32SsoDdiR0uQXQgs6sPDl9AxE
6XDoBaCpOoNB1fXHXOk85uLobicIbiGga0Y1x6AWc/6rzYApz1r6pcyJtSRBo6QI81CLNQUFg/At
f6u7p+tPvrJYLRHQhdGIeBzd7sRb4NTuTLWR5Vy77mJnUlccqDNe4LoKRYh93cHQLO60jW7xeWgb
Udp/l/GGdYWhXQarCvIyFNhn3XABzHdQfc293VrCn6ks5jJF3fyJNw9Z9gRsmKdVj9fbfKW3/N04
fJhqADVwbObgY1rubd0HDjx+neD6pdeafbH3UEnaVYAsYxYT4Na+iHwjb7T2yIttBVJrDrVTDEMc
v85JoR1QTrPn09cMR6y/no0fWkQ0RlkxjsfuhuylSAj0HclGR/x74v9sBllk01KNjhlk7d1pgGf9
M9BS2VnGyP1KbDEOzK1ngI11RwFSjPMfPIoNWHm17lvL9TGYrAanOLvmOAjG3Z1qeAOGMDhtSRIX
e9AcoA+ZieZPtXB2eq3Nviym6jnNLA0c5SE7dmlCdzJj7V41bgfAoA2IoVO1Ye9mbAc9P+hpfdl5
JZxpjoaK+T5XorzJ4IT20A6w6JBIX/gxhAEhAIbJrUlrO4IRLguw2Rluqd1qu8moUUuDqEI41BVo
poSRhwxVeSEBfDDQ3W6rtnilcy3t7PmUFtLUwXvpE/2od/MzU9nXODXWkuHTgz6fwGyuO43NTZG+
GNN/1wfESsddFhQLcPNUymEXRQc3YEm3BxU8jOstZclak1xu+6HjAphaV4l2oTXp7W3W1MeUfE1M
ZS3xLha3wBVMYDOQTrY3zDMIAVuwgss0+cmQWNatSp0JAv4zZon6Abw28HHr+JibX1urljWVQ1FP
OTjumJyz2G8tcI70jSuvPfdiUYnBLHAHYWanbnaeRGu+WxU7pI08tbn+tfVwyXCRCJakQ2vyE+4z
hbmYzdDKlB1e741rL7DoLqMOhLbWlHWUuVaCw0On+65qjGfLBXF2pnq9EYRw/5qIfvaJLx32Q8fE
bp7qRT9ceE8jkNC9W5XTXqJ61/ZhNZ72R4DSFfZHfeF6FbDVgBnncflmTkN3zytH3SQl+oeGMNxj
lRr2viq66Qg3EPIyY8/+nrUuwz5dipcquYD6nBGVI56tp+6LZucT23c9yR9KBmDIqOv5bUUtMDHT
pPo+GrTrw1hW1l60eXnTx8+a9RPIwLNUZaiANs3GH0Vh+YmcI2vmR70dQtNsgMU2UJP4raPaZQYN
SvVnTOo9MgONq/tmDmNE5Kdw8r1hcKWmhq+lIN1hOwrqgZe4CFmaQd6/0WYMtBF1VwIHE6YHFY5Z
suYT0pDWUyIrsGK5x4tfilvexO9imDqq7wbK3iXFHbpxh+NXMGKenutg6kFjl7D4qjKweTndT6w5
umOC6LGRzV7vmDvesTtj+E5M7aQM3Z9pemwSN6Rp861FFIgO2TfHMI9Fo6HYpjwBuOpVFsXBDyKC
efgF0nJ+o/LvFBxdm4N4iXgYMvfAU83/zZX5QOcBDL3hIKQd0Uzcu7XxaMIVdZrpo8G0EieM4Qng
v2dgnkNEvcNCwme0CrSeeXk2ImwJYb1D+N6C+Q0UFwLEVD3OfardVgaoB6VX46dwgvEZn8NqvMmt
n8lYeBdepikPKAQ0cjAL0wjWZ+FsIpZf+mS87xHObJzvxK2RCnWAGkGabNxVwy1MpVK2H2vXYzU9
zoJ4eW/54tIY+S4DXHM0brWmCQzN8piZ3tS0PiBGHnKciC3USlROvJMk8RXrwX0eQjc9T2k09MMu
B844BHitMd8zk4B8/lLLnxIlsmPid2Do5acSrP38lgr9ZvrVC09/HWHLRmAHcWt2nhUZN/pBmi/T
CQiIDFR8NJ+vrNTXf+sDf9eb/hTPzxXZd7EGaGsFljWCA5GbnUm+T4FsrENivpazZ9h+/NJktzYP
ZXyo79Jyr8vz6CKY4ctnpzwUj3AuaFCcKnxcHi+nA198tOrbEcf11JfaU5dGqPDkCv3Nn580eBGW
D7ALCEAcj6lf1bcluNHDQ4XoOkj3Fgn7moNhKo6zW3rtC32lrnbACMjKPOCU7SzUPIwvUB+gwOuW
OmB9v/X4N7XvUjjfYw/0YsA7PrKtgPc2JN/Q3b9O71oyvpF2/NFBIiYEz7yiHo8m6NIe1a0dSmxL
7SGDPfc0om60ND0buxi2o4nj6eULGZ7S+Sa+Qzm3N5d6iCqskIth73RB+b11fDiy+vp/8BsRuTzM
abozncqvK4rYwfd2jvLaK1CTWj3SzHNBywTHdQJZ1vpp9Wgmj7Dbktz347FOnkh5nq3dpdhdGM+x
eWs0d9nwRItDX911LEOP97XCa8VtVwcwFQRaXxRvozhXoIU22QNE4QWMBFLX49qdM3vp6LsuULTB
lGF/t5sPluunyquNvQmg7BR2j33liersDoGISn0HNRGv+702/lJqD8Aq/81lYD7Zlt/mB/ITIk64
w5U/xypIuN84nvWzeY8x1zWBlnkUo4XduvQ3ni0fd9OFGnzf9aAwviXabU9C5jyMPSi9vnoBCb5U
56Y/d6OfJjvOfLAeNOfVSXd6xj1lPTrEj62bGWBdZwZ59lDNxyFtwNC9T+ZQyYggAwKIMMWwd2zP
ZvhBjcXNH6hXPpvwaUBGBdh5TLL7CuI3mt0CXsyRnkcSkAFLrhyEckBnMIJcC2lxifOE4D+BF++l
06vkP2oHBqwNgtwyojkm4LbybCe/k8Q4MgJKZ6E8Ilu/BAocYZyp+KM1z5X82VKkWOJHMSJIZPwh
cEvpf5NR98Y082vd9F2E/1qV3mkmAEn0VQ4Cm2Q4SfCTnv4ZgKQbWBMo4/toHmA+CneIVzPuwgE8
XNLAVQQA+6boAjbc29C3svRbB9a0Pn8XWR0weVOCQCr0b5S9dJblQeB87q3HoSuC2HppSvDgjx3Z
J4hW8nr07eq2qXK/VjHi0xJPBof66c5CrIaD2StwlBAjmh8sXcGRytN+ieSoid+IKGLl9wkMWiQ9
lLn0qi71k4YEdvbco2Ck09gB4iEvxoNb2jm20feIP88ZHHEGAOCR5u0fqToXqLjN+zYAgxl+jz7C
nj70JH413oGXGkwYha7202mwmYthX1PuzQ7dtNiBdAskPQcL9REByQC44MxlgXSTEBggz05LuAmE
CtjsHghkawTcq6u8RjcfTc591t2P6RAMmYUYH2JjziR8GSMbSHeZnUSzg888T6jDsup96z4hh3ma
AGa26FPNbDhDkJNojX2XqIfOcUAfUoU35GeqhpsK0GfYu0IuBzC37e4t4PM8OKUeTHxG4OqfnLQF
epYnj8jIBlr7Tqcq7BHkLa23LO8xliffhClWB885o2V7B8FGbGjQJADIkbeZ1McJXRgARr8iPxh8
QGz2nrG3VCR7goNYrR5N9WC7v7jUvH4CVtgewl771g3MS1USdjrHH+aYdGnY0gcy0iAh55gUZ7Mq
T2ZhQ7mFOFITm+9ELyCM6b2+fRHlEUHNoGEKukjtIbZgXTTKO1GeXQRkE8xvgDQ3xT3SZQK7BAMz
11ieKz32Gz2I2QtqB5CZmCwQ2UMLFauWDQMz1ySILRtHi2PXxOAs8j3hlrpYSTzybnoiHNZI2FJe
nI8My0d3Ogsah4D27eP84l1kPVADX7mBb045VF5eyAdbf9UwBJAVRDT9vc/ZfW9wXy+ln+Q37fAA
c42w6RuPzvAFKvofA7gjnUojN23u47G6z6X1VjJAg5suu89ocUaRGUTQ4GWr7nfeyrcerhJwabpl
sTg1ZAxnYfzOwf91YP7k2TEm/CbV35JM3fAy2cNSKCjb+L0fIZnLWBO5Tax5lnQPdjr914serVXe
m7V+i3ywD8Uix0QiTtRiR1J0ZsAF6zw7saQH4jvyKWz+7loWEgml857YcECZe2XsWIrW1cVc7qRD
/8MfpvuRaPaOy7LdM+TXb0XMgbt3MYRlPddexyrAuwlwysgYI7KedIc8g8n08G72QHZfzv6JTg4o
ZsLyoMejp+vqXpj0t+PCJMPCowArmgUoaNexo4X4X/Dmd2P89XQrtDCvsSzkzcXyHXDxnTZ27/B5
u8ltC9HhtjpkMB3x86IFCFoCDkW0P+OQGD58pARK++A9gOLRCwKyYwGpbAtHitYM4O/zQvSyxdTP
Hgy4z8AEB9HmYUbPlX1V7mu9KLGYpScmDRlUpnqEBIuGzI3V3nSoeYNe9FJZVRLKGiCGSjf/pNDT
QA+dtt8aAK+DvILjrAY3XTDHRfxWKNPwFE2JF+dAzgMH/Z+pJ7fj2MKwMR+wOWgcTD8jfDOkStvA
FXhWhnptf+Z9jnmpPY0IycDYC+FjCjelerLPqJ+5swHHNk04ehUFaosmZe0mtFjAetgq4czwO2Zz
yDEx1fUcIKtwSmwTEd/CEqB766Xf1y22lbVflKo6Qlf/MGHMKyPe9bY4D3w8jPCHOsBLjp5kS2Bq
xQ3a+3OFaS8H7BtCYR6ZNM09wyJW6A6X1T9GOrTOwBeYpQyyBoer2HWwB8uN/GGQYGWr2m7uc1I+
mk28S4CkR/kGw1awnfqDq6n0bOsSPQjHenFo7JwF/Zy0R2su6KvdgTjSaC07N2NzYV8n7Ah2eQIH
bIljTOcUl7yPpM2Dy8y2D/s5S0+aYFYkmYvaKLtKv6emmzznAzG/1UzDklsNeaJ7qHRydp2w/sfZ
lS3HqWvRL1IVQoDgtaFnz/GYF8pOckCAQAxCgq+/q89TLsftrvKrk6IZNGytvQYPnj5ZWcW+B8dy
Rurg2kNaAUJ1WonVp87JB9Bg9YugwX+dBd5w4w8OcnpMobF9VWOSE9+8T0Nfr1MY5sWcFv6Hantx
LVrX2bVVb9/yzq9usUPNd2Ekp22HCKQb+EY1N20U8h/V2GcPFgb58n1sEPCCg4ZFGEqjAvfl60P2
55AP44ujb0bHaOAwez1a98qQZ8iJlf4WG40tnYtqzMbCnXHpPL+jwWtNvoUIsyVVm1YVC+aBtEfq
XU0E8SU3ofn99dv4HKFiS0r2PPdeZEmZHtK+uJrT4SV0yOvXlz6HZizBZtjlQUyOhIRsRD1GquaR
ptmj6ssN0o6/F9rtLeWVBekt3AX1gFYgNInkcWgitCgvgMMn4OgzlGTRxmb9ICZ0a/AExHSbcIh0
oqNOHZoqQ95Tge5RMaH4+vp1nWlaLNWVZnbNOHjAxZDRpJICzdR17ru/59xlV4iV8X+D1F6vYSvC
LqBAZz79f9WWEj2/AOCk2214/pZG918/yJkJthRZZmAdOxzpAkeUJcgX0ZqgRAIsgjiEC/ycc7+w
APrcNpxzLHgDsjPmpJ+2rGtiWj1/ffufD1u2lMi7yCWlMoR4UE0bPm+6CRkRa1lsvr76mU4vW2rk
QbYgLZC84ZgifqtP5no1/Ajg/wzG26bJrzIaf/1Dn49dtpSKZrTDbD5pILMovFVZtS8BkoxW3qLE
vqt6fgEQPfcpFpO8qcbUKCjxj51Q8JtD9g+O8XN9CRE9N0YXjSVWFrIZQ1SNmVA3OSEHuDRf0PZ/
LsZg0WJyu36D/QUtkYOVoCdXGVH7QfjONqp7ioBAAE9eVrPYGZvmEIAk+C2RMFtalnoZwshFi86n
OVlKSgD3c9vDx+fCU/3bU/7vmsWWrgh54LAu6+rsGGaplwOGU9MfGGfnjynOQc2qbiSSzMCU3NAC
BEvi9Ah1QecL1SqcTA/Qe/Bt2eJUw7NW/nJsOg1JH0TROyytmh1vBmBYyLgAHARO7ssAguM7CDjq
raqxcUMwJMU17Cx10pCGID6Qj08QPAIrAGGk3XsdFRc2lzPjbin1Cb1inPIq79AQymJdYRvvYw6k
+VuTZynUya31tYkCJHvRZABfVAR3RLw48tFHjtbXP3HmAZaSHC64XzoNjSB2lOue9EiK+YPsku9d
fLFATs3YTH3uRocMh6BVBnSXW3ZdsfnXt66/VBD7I/TDVQ1uE5nb49Q+ZLQ9Du0FufWZOb8UEOcW
zGunCfsjnNhgw65PsBstd1/f+b8dw8/mx2nZ/6vzkUpErAFDr44yq7xdySv2UTewC0TjgW24NfwJ
NDe+xvBH/NY09pzsVNVH6MuCgfVYOSp6z0TjApocQQVCXmYRsdjFKaaOEeLpXDI3OeNhxv6jSSJB
SboR4XLgAIHlte3KGNSwp+ANUYMr5ifgBX/9Rs687v/4DvrSn0wJS3c6TFcZUolac2kPOjfGTz/5
17tGWG6eFT5M76NRvKR+bdeN67+xqbrk5fn5vVNvsfuEKrWpY1h5QGwuQDYWIJc2bcf46zfz+e1T
b7H59GEls9S3Bbi67njfj/zNmQnblw3zLlQDn9ca1FvsQcjibSoQgQEVO1ldIYx5GDdZEPyeQkuv
Ct+9ZKJypuqg3oKBJL3UhEBj8EMawZegtdJqSyVPEbMz47xMWQXUCHzLw8y4+AgmR992jgi/Va9R
dtqC/xoHMJgMqQyc/BDKHuT3gJ/wWavExqM2uKRMOTMW2Kmu/utHENfZuyNSnw5gPQRol+kC4QoF
T741FpZU6jT09ejJMDtIgg5QZvr7CQheS/3mwn5w7vYX65JfTICi5jY/EBMhYwkDL9Hatt8bykti
c6W48VnQQfGW3qBvghNkVHyL+0OXfGavICVFQYE346r3UDX1KjXpWweH2m++mcU05Dm04lGFe7eE
bKB32Tb2Ej/j8xqQLnnKLuW9yvRYHODIDSlW0CGPD95FgCEylj7ByW66qoDdPg9oft/nfSgvHCzP
rCxLQiCnqDTrPiwO5tS6HvoMansOPjSyxdtLFdKZtWXJCQwbp8hIzbNT8ss2CzJE62r74Tj2RsPn
/8K0OLewLAmCKoTr6KhScUBOK+ijszZgE/BRJSNwpusUjnFrlU8FXVG4S0IZYFr4f/G5CC5wPj4/
5lB3Uem4LWt95iEbw2Q+sjKQXKr2Xq5bu4KdH+hXY8DWtFXs5VvLwNLragwQxT5yT2Alwzt9URFb
Z4iR/fri555lsQS0nFSI9R2zQ4a2BB3HNXXeB0QySJAYo2H83nRaUhdthQMo8rszhJChTxmkH0yg
s/j1E5xZxJbURaUHt4A/EDSToUHUGaj0SeYNzfrrq3+OkFB3sdt3EhUKs4E49MxVUEUNON5AT7ZC
oHCZDE5IkJiIbrN2qu/RPCEG+P89JSxFF9YuPjes+qDX1xuDJSgV6sIDnfngy9A71WNPmZEXeGg8
GUf8l1sjCBt4tEsAx6Mh//VrO7PY/FsJ/7UxUtuNTVnjV3z1xgA306rHFKUXnuGclHJJoUOglePS
LhSHtEPjtPpZVO5ViPZbgb5sysqfcnh0CZr/VsXDpNGl18eguqREOvdsp7//9Wy1GzGb56445L3c
TTj/gR8fU+p889Wdxvlfl7dUTCIfWkz3Kl2nott4cEQhxSXp55npsuTFj0OXGsdgePWBwL4jN5kj
LpwAz13a/f87D0VAIMecBagiXRFzA+pIGTjRN9/Lom5VAwwAwo4JrCFkR5t5I9HSRLj1hZLi3K7y
79//eu+d7/U88jHTc/d3iBCUqGOxlCbGDr7JM3kdefoxlxBYZm9fz5Ezr2tJeeTc5WIKK3EYQzv/
0DPkwStPzM6Flf1fDux/T510SXoMZJo6jPviELm/I1rG3jTumhoNoqxc27ZZcS7W1SgSjzgfbO4u
iHfPPdViczTpKJGJOImDY9+H7sU4/YXvf+7Ci52KS8K1KDBwy8y7aRhiKr3xAj6GT3cao5+8rH9V
h399fU5Bouj9mR1QM0RvUW+nB8cY8VC5Jphjxy/lL06DrIMCxiuGOEQW1t6NGjSG0etDmjVS06nY
ed3QPgGv6mYokYs5wUIx36Ou8wEnsMK/6jO33CNZWV2FNoT6Q8KQA2SajPc/RNcHBBQjLn9JtxzW
tkL+4GrOAndnG4S05OjyfMhByVtZh7pY9VTUGy9SOYgK0dwkrE1BiYgMGMtgcLHngaliLWs3ezIM
mRZ4WTB/hQc/lOYBWIt1Pmz7oYHXD8b6NgBqtops0W3mzg1/c2zWa1RZyKL2iYF2jqfiqu+r+Rjx
yaBnZ5Bb3k2YIEobkMQ9f3yclZTbsgalY9Y1AjJxejmIkNW/ulzJq6ybHXhTlMEVZMb8Qad98Cf1
AnBBUQkjLVuNO2TGu++hUHQ9R2MYd0Wh17WSAAY4OORrlqcAZWjUp+DM1WkRsxSBVatKZ/oahrfq
Lgg4TplQdUR/vJG6N7Wk/4AQAC9El2QrDWLI2i0CdttPQRfPahxX3kBGs0JKKH1Jw4L9At3ejnHq
VvYunN3xDyCb8KCraNp3rGUbnVskjg9Z3m3RD4Xln+fnN6XKTDIhXkzHpe+rLDbTJO9THsJRlfTB
g7DNcF+yWv30/KbepFD3vsKmcagSGBeWCW9ruSvSvvyIwpwPoAZ5fQeyHzw6E1pStMQH31k7gXLj
gYHGvCJGyXu4A42xGvw6CZCihgZ2l/f446TEljojHCyndNZPpDP6qYHPS9IB/thjlPZI56YNA5Nt
oPO679rpHtaI8g6khPy3wFqNcEiQ9mM3bUyMUgegtDcgzgft56F+FVNh4gyoUxmTmga3FDKd/UCb
/hCSsrrxTTME2AtrDBicn/DNJUQGKwYvfBiiGyQxx9XQ6HfgwM02jwowMWnQ0xGCxL64bYBQP04g
7iYhuuMlSFF4p6tGGxAOQ1hGxZFbeas66Mx1Gp3YNBMSOnNQY1IJRz6wgaa1pZLFIZSFKMdgrrbj
qtGPc1nZD2XBqfOzofvTYe8DBfUUPreKGj9DNG7DVoPPKhVPNBvxb86YbgRU0bBEaswxn/3iUaJL
fIUWdXdXBPDQjntZd2IzyVy9D+pkaSTLQf/jdxqWAzTkzsYvA+/g4dS+jqhKfyC+MgP/Kat/isyM
u6KmbwUyqm8HEJ53JTbN+6kh3l0HQ/DbbiLOjnWWre3Qs73qq2aTY1olNWJUE69k/m5s3GbrndJn
hcydfUnEGLsn3khFxykZgzq4saO/HQ3CGjaprP0b4Yzd77CsDbJt/PSH8pwJe78LoSWiV7a4z/Bt
TiFq9xE2dy3ddgJDMgRhSucJDgFJyMB90V5zoA2mzArkhGGbshHk4AC573He2zFK2GiiayfSCqI3
RBmi/bMCcaXchIKbDQwOTQJc3+MgagG5BENHkbVTGL1G2tGNFUL/aWjo7zJX/dNGOEBlUy/NLgWt
YQ3fJrgvWM/sDK99BNqPdXgP+ywX4lni/dMioHpL5hzcy85tdTzB4unK6Ez9ATfdPIcTQ9Qt5EJH
AZuGLYd0Zj1EBoblIJ4dqqZVV7Vj6DU8TisM78qJFY3Aax28wL2t01JtCCCznR8E4QPzJufR85mz
8woJat2gBvlK0kYlJNVkAx4gAlWz3OMbhGoAL3UQHJuDiAPmMA4oBXO9o0DLY62Vn7krkPTQ47Om
g43qhNX/jYrKeYqsLa9z4YIGFI7pC8VQvc5RYuK0CZ6tmhCcNrfYVXXaErBOJlBCMketpczLG0Xq
Nm7BXlzjC4tXFSJzZQqY3qSBbq9mPwP3tSxsEA9hJ0AWh+EHKCPVVYZuzLVGJjs4cyll96Mbwf28
zNstCXKQ6hSf98hzLxJNi341Zax5x2+CnKL6CFYLeeX/jHJS3vtexjFsJjutO9oWj17VB2Di52C5
Qs1LDmHd6h9NQSFK4R2iqFKn3PhBBgax10fPGdCuhxbLxv2pw74luPiGB5ZcTy74JqI3BATMHBFQ
FefDy5jP4MRYocEQ83j/a+IuOVC/CF9GmcmNp4vsxRh4lFgfRBmb2eK6D0x6pCVvdsYZi5115vEp
qoy8yYY8AHm4af+kTIkb12vEm6ea8oANwsUumtHtVPp0D6gP3sneMOwCuPre6LyY3mu/tZsuKMFb
M4XchsTxfyKOCQ6tRE22XfnKSa+HUOufeYtsz9AUpEnmLOV/CsE7eBHOUSwrWtzYsoabrFJBc0/t
EIHWCSIhVU327IQ5ckS6aggfAGHaYzVz/6f2xvnZSNCTqABmJ/MApGnh+QiNhje/SUTLi0PmVsUr
R7gAuDG52bjMOuuolv26HIW7dgjx95qwfJvmBEw9Yj1nEwXlnJjQ/V0g/AY0uwyGNdCkHQIoAH6l
HbY7w6fZrGwvSjiJaAmCtVBJUIMxnJMmjPtcYdlXDUiV4Nf9gNaabWqohgB4IaQ3U3X+4lUsPEhw
3fZ5bYoENqLtxudut4XemMahK1uEb4Her1DN3M6wAd6EBqnbSHturs0orN7kvV/eCR9csRDr9GGC
2vaoYakD/GKcIcdgEK6BFDvpGXL8Ua2iPKVXEzartRE9GPVeo5pVCk+eYyNO+yyqCQj/e4IVkgUm
ttyCEpSFQ5LqiOLFdFEHKiqddkqXzvU0lOYXhOrzUVH0A92M4X10gboeREYfYFcevfmum96BrBW5
mHymd39J0c/bsFB2G/Qq2E15G9x6Tq/x0sJ+1w0d32eTV2F5yVCnBxBEJR0f6W+NaNRb6VSYm65B
LhbpJ4Q4K6FfW384rQp+Wa174GEOKOxVdpU7Ad+g4EDY75jLam1th8jktuR9MrmiWbvOBMZ0ip1H
WgYoufFzC94B5PzQMCiwcwffqNfRQzzrKsXiBRm/37C7fkKR6aOjCjKagaITWFcz/051m93InIAT
O6gqhINdgZ0VKKNdV5UQNwgDLNU6TKncosTq4O/ZBC2av2Qy0VFBbEA0GNVwYE2GvAXLvy9DKEfq
DAoWmrsykeXILNAPA+abUqiqVnOj85NYXbpxWvJyy+wobjIksbwjuTL9De+vJuElAUHMZfp+hvHn
LkT4yKaZkaK1Umxybxufimvm4Rg082J8cYeB4vPRGQRGdMCcG4EB48UOVv3XujDhD+p00aF2q+4R
oWfNhLdQ5Nty4iKBl0ALYkPJj9oxUZ2gTubPjkvmZq3qUbzOIsVJMvCJXEdwMtpPvJtvw2pWfzzt
1LD7oYr+GfQY3Ezp2JyeX5MrygpU6PCuAbYIb0Qf+2iOVJOCz83Wn9DRaEfC1syrwRtw8vrIoylP
ICkE3VBC94JaeAAHPKPDyi1FcxsE1jZxQQ3qot4zkMpU+cz+KDmUV5UoHyOWeUmTUQo2e59hJoTK
X4W99p6y3Ljl0QEqiAqw0l7iMFfe2pCRbdPhJJF71IXgY+LFGpiV9zR0NG5rfcjRk9y1A4leiczU
ibVazPeZVfy1agMbO5SzbYdebgzgXjzwdmiOTpTbNxQ4pFn1WrAEqmH6FoQzuIFIB5p/ozJC4pSD
08BPiOXrN0uKIlgx7MK3pGLsyhno9CB7UyPMgLoPwDcQNib9AiKGIJ1wRzlqZ0+A7d2HJbn207a4
YWOIz9TZE7d7y1nf3BBKoH2Iyn5LtJeCOQ/tFsjMPEvywB0e2p4017wa5xcMBm+dYZ6AryiGHSwG
pgNOWUGCmro+5c32G2WNXfc4sF1p26eJZyf+bEY93cFfyrkTnjfuq8hkSYeTCZpGZQOxiHEPhIsM
/ENZJRLWEnGH40QcNa5CvFA1beTsQBWBpGdvl2GRf+pMlUHBNMsHHIqjxLXedEyjTJ+IzfkGBlDg
wZfp/CyUdI8Y7OmxDHT0CuwSvntokiaoLtpD5EFRzqrRIPs5SA8FItYTRNLruAKHFcnQc/bGc9Ij
nrp2EaLEmNxB7TjHvaJ2G/kd/eC5gkLaidwBOXh90yFtrDZH5rrjLaqhIFqxPEDoD7LCh9gxOIlW
AWvRu+5IuHJghnDyxCphFVQqPUK61MnbuoBfKFGh08bFLOltaE71IubPs29zb0Na0/8aapZ96OGk
sNB6ap5VKE5OhQV49Cy3XIMtP+VX1umaW2ELuL7mJEXlSSMj1+kI3zec60/HWzq2+Vb2GAUiGu2U
ODYb4roV4KVSpj8KaPCeA+0qVGyhRjFXUwENtj5RU9cdjmW/ZeXYB0/WVbHtuZxbFDYNe8b4m58t
9xsYh0SdTWOOhbjFgVuncXsS6HYj7LvCOu/2NvI1Vl+joNrBf3T1YKCfGWewgBSf9m2dGSwAMiJX
/YRggimEXiSCg9uLVLULvn7bsVXqOR0c6SH7jvOyaN7HiiJmCUs6tGGpOrrI5FgX2GZ6cHb1fFd5
M72rHBAJII2DYTRw4BiwzXiL1HDkR3asbtbYT+f3tNHFNR8Kb4fmrHfrwEfnvcfqiYaxBjcdBELY
5KWm2YCFn8M+ZppRWYTIC2NwlWFjsXKzgqLoc2gbl5oTYP+lbYBqixzmdil2ZCgTQb/nNb5RrCM7
/wyqELnkI+3GDQIQ5zIeAbc4KycYu3blBg18ugWPzRxW+zFrfcgaVYm2Vu5sx6aQO1V60zv62uEK
xzXpriYGNq/HC7VBwjFUWHU//WKWQT1pYZMNL1FarREdnyV2DttNp2m0ZVgENjnvp9fUogDCOgkA
O4OW8QrRPXoNabXSK2gwg52TzeCCl0Xf36JobeI8oG7CASfEGrkSdzUI7zmOJDlxY9an7B0kQkho
AizJg4HBaOHxdl8RsAtB6S/zqwq9nh2Ft96uclz9wKbWHpgp08d2rkqgC15Qr50meA1t3mw5nN03
zHCaIH2bbQFMQ7LhENnv87wDsjeUUJCiO0IxmpFnWqdZdwdbA8jIRCWeC196R1WWxa7JMv0MfDOL
Jccq3UzAn4ZxQPvBmOmgHFvZled7AhmIsCrIlBtucORuEwlf+diwQf2DCGfo7sc8FZtSpwyttx6n
DJj6lEAIxgwJR2pi114vnHurRnYj0Bfs47ya2jeUz+M9CNfQ2VRDLuNOjNU13CPHRAo3Wmsc2/dw
xQOaNNTZvhN9mYhw9OIGp6kN7MibD62RfApr5YI/tqnPICA03hMveA1IwMca2jcwBpSFD5GOnv/A
rha6R0fJ7kqGJNuhvHI3kSblDrPbwvG3H4+iZPolL0Xwo84RcrtqCsaTls9OEg68OYrB5jdFz4PY
z8Af99up2QOdCl+CyW9vgjKDh6yGki+gvPlJMkNfZp8HOytH/PzYQufUecRH0po7b3R9qn1zJ4dw
zR9B8Umn7BmMW31Q8EN/yiFoeOyMpz5mjmhgPtpyB4a9WLeQdx01BNoPfoUGQQXF2R5RmHIH4Q3s
yXRDr5jvezddHeQJG3R+S0EvOrrSYtGK2gp0bou6AbTi6iemdHoDG7IuAWMCUqA26HAcj3h5lMgo
xPypEHqc5WpdIqcGQN2sN6NC1Qhy/59AVemKADa8yWrLtl7JvaRyRfsGY6RqQ7oGSV3+SWXVkXZT
mkLg0B5qeAVP1S0rwHRttdAfJMr1fdXx8OgE4bTLnRTF2Dx5wE78CLg45ovzENU6vGUVEYeOTkhy
RU2eb0Ci5M9ihpngxKfgodW1H0sjgfvlzoD+urRzc1KJ6fRHg2PVPyKv5QORbXWHI3cem9JTz9w6
YgeE0o2NpOO6BP62Sceh38q2SOnKiTz/4ImuPAkAVQpnu2YEW0Li/CNgMXYNNXOx5W0gdq5f4sXZ
MPpRg+GZyAxzHXoVnPqqOq0B9A7BOih852kewUvEygiQK+aShXeMlvWt0yh6lA5lB8dhBtJsn+xz
fJYNoxAdKQSgHXzYdt9kdMI3noOu3gfCjtdTygPUPBZCWCzjTtI1iBaTqg3XsDIj110byv1oEJRi
Aua8NZOCdFu00OFVmfwNiasDO+659J7CNoCkE0BOMvRDfVdPc3YHEApyYnDQYO7awy3H0UG6OgGu
dMWsRjR24Zo5cfyCgrNc8JcUZrDXFNa4W2GGAXxMm3krmiFA1XWjfLrqgjBwV0BBqvUUhs7WgenX
Vo0Gm29LwilWFq1OzETI0OCR9hP0qvrFWJTFFtKTn6nM9aMwUQYkjqhrrelpec9gIx8G9FoVo/6B
3S3HSZ9XewMo5orjcNytSrgtDwAVLVRWtnZ3g9+ovTEZTu4uUO8IBjUbP6Q4/SEB7sMZYaRZ6QES
5hrUVYIUxgdISPMfAazUwlXolvpHPXXWuWGdardDBNKUTgMkfHoBhZ+Ax+tHSzCvm6GVVyGFy3EN
FOLO1zZ/JOhX3yriRXufEwHxPhvXUviAvesSZoZVXSNHT5lt24cwI60U3ULBQx86gLjPdalhRCNd
/SLJjE9OmDdvJR/LP8j1EA8484Y7YDX9VV+jvuI6Z08FJKb3QKn1qgbZKpnTMr3GWU5s3XCcN1Xn
adD8UvcDeqB5q3UH0HUK1d72XZrgxFU8FGObXWUEZSlrCawQSkueC+PaOyFIvbH43vmWge1bbRBV
iQVSqwYlq8JBD/byGLEFCLjBGgUu/0BIiIbOZ9DBm3Q4d+48iRcc126dPlNTt0feeOUrEBiwlAFA
Kn8Lx4s22DDsM6/+xAKFiTxGXoxQ2/EVrgDBo2B+h8AfMAw+gDj67/h82VPo1BAlhXnFb5EHqXcY
F95TQT0Pxu8qZ8+OZ2Fj03bgjdTMeU5nCEBLOPYHsE54hnN02Oz6YsyPkCzN13lZkw1TMMOZUlf+
oxGAe6xLrxKJK9J+388MThWYx2wXwVngsQl9+6MBQ/iAoUReRmhpn/q+5eXqFFR3D+N5swsmW/7O
nFGalZpD5DsT0MhwjUhX60x14i5SRr95kDxD2WfoPwh6MLHPkOvxdefxTAd76W00owCGiQI6jxTJ
6tqae0f0f4JxvsB3PdOpcxfEvzkPZQtXP3EYAix6PPTT2w6g5IW26YkH8Umnzjn96l+dukjAdc3X
BJy7rj8JbufgCu4Z02HqqZxWoFeJNyAowVPnchifkVLACPLr13bmuZaZbT4NfAc1FjrE1tugDbSJ
qHuBK3fu0qe25F8PJRFnN7qTPXXlu70MujuGyurruz7zsZ1F35xAlVdwOPwdlHt3Akt9dFes03xv
KP1HQcRRaKYa7V7Ki1XgkV3Vwr1WXRhJn5NVnKVcqEPcRjt0sOYecGJdjRUk/3YCxEXMNRajPmGY
whde0+fDylkqiEhEVJPTDrSbMpI/ABIXPhamqu9hyD2Juzkn8GTo6qp9gcJI/mGVIy8RSj7/+E60
aJlnjjsi4g6EkjCK5iRE7FdCIn7JfvXc1Rd9cxxxA1UU4JOUEtlGhWKxb6y98NbOfaAFFyavuzKq
+eni0Q/h/5BNs2caSNxH11xydj53/6e//zU1HM1CBND1mBre8DsgBWQi9JIn+7lrs/+/tgJMPOcG
H72nNgZwv2nU92KJAX38/6WjiDA1oet5kO3vGaZKVH/gvi+89nP3vZjTRgxEBq0ShzpkSdVFPPEd
wA7fWTCcpVpIIJTFHyrceQS0AsTduftd8Usp76dR99/V21lKhbJKVKrguHOdqqscxgToxL2zHD9k
0cn41gMslSJC4ZQRyhmWNeiYRp3e0vGh6NQF7cLnjEBnKRUJbdqLIk3zAzwgr2oBqwxvaH/C1vxX
lWZ3luY3SMq6//pJzkyvcDF3y9J2TNsMjCrYYKA5EoVPvS0A11eUoVsO6QicPWr68PWvnRlV4WIy
pwbFVgNc8QCv4B2pYQsejhfG1LlLn/7+1yRuWkgyBEDcQyO9j6waEBET1ReYW59vcE64mMQCq5lL
OpguuZGzkjS4CYfXAhXz1y/l3NUX87jI6wkuUB0woPQwQIAOMZb1Lqk9zr2WxTyuYa7QItuR7FUY
wELIW090vED/OnffiyJMaZhTefBHPHgqA63k5M3zqMvpwgJ0ZmAu0+bcukCzE+jqoS92LiACPZvE
p08pIKQWqv9vvXp+moF/DRoTNNKAY5IflPyZiRpSfgC/zgXFFz29409Won/DJ/66Ogu4B+MJjHY0
YmDZh3PujZ4sOWr0LHCexVqNTsAcw6t3ggkWsNaqiVB++GG3/vrxznx8vpjcYDIEYxMKstel3+1F
yuBzxKtL8psz3/9fF76/Hg+Wb9MQFFF2SA2OfWM4dgcL0GsLp6xLYu5zg2AxqdUEawtjWrKnRQTh
S6nVPSnBqQhJ2B29SeofyBN1LpSC/9rtf/a9FtPcNuDoaMsQ09JJ9xCF4h+X+AqgplIHg8BjuCPx
LQhu8MlyoWpASfUOVk277mr4vJdG3RKHg8wZPUw5LOo6GIaufABGou+ulKigEmOHvlP73HYefMxZ
t/Kk/1CGxas/jweQsyzC5r2rthB/EEaTTLTeTiMcnqPZmWFH5csLM+tfxuFnz7lYcJqTzHSeLYPL
/ORUsZN6IToOeoKTj5+1O5zaJ/gWi+IqhXpnL6NOXkOg7O+ohBNKifTHmIDscWgQBnJnx9oiS6Bw
VzbIxrgP4KdFXPGhhrTcSFbkx8kM5TfH82Ixi4q5hHUtJfu5ho4L72QsbtlEL8V/nfHddpby24Dw
nOIczg4h+HS3k57KPeLt0doGbfd2mDGRegDcMTo4CF60FSIApgnyuRY8NRiJgbdESYnEA3eCsrtx
nT3SSsNjadFYWxVRHlzgv54pcJYy3mBWWTT1CO6BY6V5CLwWlFIQPWAaJ3M3qZzaXJgQZw4sSzHv
PGgmZ4rmRIlsGpo5iBR1BtSYIJ5F7A0t+l03ma0L1Pbr5erMgrJM0LMt8QEWkXSfDh8V+tFNe+tc
0vaeWUmWwlMRzpkPhDzdS88GB9+w5h7Mm3aXNV62M2jvrKp2vGQGe6aAW6bQoDsBYqSZU/B3Rx+N
cv7kMP8dIqKPuXHvKMcOX0bqQnFyZpH/j9LVlaCmuIZAIFT+ofAvFE51KZ3t3BdZrL/wOwpJY/9H
3ZktR44sZ/pVZOceR1gjAJmOLoBcuS+1sHkDK1axse87nn4+sHukKnQnc8S7MWtrMxaTSADh4eHh
4f79qn/slVn1gsLuH6u44IiuGz+mJK+KldMt8RGx5jMwISnPMAgyF81rNEMiuroi0tQ0vp6JEE+Z
88rtZYWh1L6NhJih1w8R7dhLFfO9OtV3qh5/44z7jiKbbzRvfnCXIFbuyqQn1VYt6R+lET/Hwv8+
GNRgOcPH4kaxir+acBQ14DP/mJuczgDvowKAtKhxJjY64WbW8nm0tFlpXVj+cawPs08AVj4b2Vdc
zpll6ITdrjX0DJahedYZ+JKUhJ5ol5P4mPIfr/jXsI7yhBZwh86bSaOjoO2eAkEqDKpzlOoT08Ja
xVWNI3qfVJ1/TBOb0IQ0zRyi++mk3953hKdezfK9P0VWukZpQI/oynEeqXY3kznZZrN/Tq/71MCu
JnVQo4xoGYZ/nOqXmiJ5XyeneVeQqn7/7k+9ndWMlr3NYVmB99Omx4oalzk9hh9jRsHr/vXNJPRY
Ug6RKEcFybNNoYXlpqWtxdWmSG7fv/0TznstoidVCqrH5eCcc+uCU+bsEyVi1+MMebMPH3KEW6jQ
OvNdp17VagoPQRbPljbhIcZHB11Np/oRaS/vP8eJa5uLG/zJiGJOBR06r6itjKxjMtebMXDuncg5
s/s7YaNrObRoyGuraJi+1J1wxDZ5SRFu3r/zEwa6lkGbi8lSGwoNjm3RHu2megr12QR9jPyJ6SMe
+P63nHo/y7//9H5aVS0KeupZ25r8mpaAgMp+/b5PgRC+/wWn3tBqnpWjT2U7FQUX+YBwvT7dd6V5
5uWfuvfVFMvNvJDU+lDw3TylmUZ3QHOVjvLxYze+mmROWlFqaDLJZl/fq7G1CzTnt49derUkBl0Z
JUpLSKlp5pYzvW0tozPv5JTVrOZSryVjnCxdurb9GBZPY9vtcvGIpO/2/Vs/4RfWuIc4iiwrL/EL
bR3fhEb9PUnbWxpCrgEK7nV/+JoY9ceWxjX0AeWGrupmPHTe6UcQDVu60j7UQUl33q9WT+iTx3YQ
OEhxlc2x0mML6aK5PXPjJ8ZgraAHIau1AsmNI73r5QApE3peKq8YzgUNJwx/rZRnZJyjG5zqHzV5
NMBBN5TO9B9Nlv2FJ1FovWUkvn+0KcMGCbw15nMS1qesZzVjEy2ao4Rur6NfX0FncI2cWnYKrh11
9MxM2dTlOXbgqTFYzV7qhRwxwc89oix+oSvTfsiCh3507q1G3b0/FU54tjVgYppFZJR6Q+im5jc0
KV3a8TlawKkBXs3ikZYqMeX4fr2Y0k+jpdibwKizr/6MP3r/7k98xRohYarzssZjpNkMVHYhfwHz
thmLj11+sYCf1pXYp7y50ng5fkRWKKEnjdLDKDqXFz1196sJLJNRFEVts/sPxHNldRM1lUj11AUt
Pu8/wInR1RfD+ukBKBzmaEYQPQ+G/pC19YWlpmf2FKcuvTzUT5c2q0FyTsgWDF1BnUKfGHS7mtZn
fNsJy19zGto0oxLZZLca2HQY1t+cpN0k+o0ef3r/xZy6/moOa11mUKEHaJwkxd7CYDrzrkihZ6sf
03pR3zJ2P70f6pmWen7dPtqyR3WYO48bBFUVI2C4qw/a/2oNTunqyegoZveCENrnEJWdr4GVAjOI
ZeR8bAezLtCAH+rkM904F4Uehp5l9/H3QAziy/sDccKM1gALFCpmuzYJm4u+Taj0Qjoz9W3jzCJ2
6uqrCdxSM1bpFBocYcTDb65I4dTT+P39Wz8xfdfYClHo+dhUE+LXfXRwmq82tUYidTbvX/2Eha6p
FY49a8KG1nys9VeJGooFxju41cczB5OnLr+avkxXVS0rSgZzNXvRka2mcbxFesIXybM/Fx+jUqlr
3Ua7pLsjNnIcdHFjpZ9S7V4OZ+LPU69/NYXVoa4UteTSivmgiWu1/NRaZ1r8T5nNat3tSs3Polko
lBI7N1nsNG6j1OdqR05dfDVnfSrx29BZfLJVpZuxDQA5jI1yxuOfGtfVoptkGgVyeqwcsx5ljMjf
hO1LhbyPEp+x+hO3vwZRgMo2fL3rOIUMRHhhIHON5EF37gz7xO2vMRQjAWEYWNy+j2BhkaXu0D+W
zee8PpcGfbO8vzkxUVeLrsgtRaXRzz+qfl1RrUk/kB6hUYeOAd2qWTSpaByY8fcuG1CvT7OQytMm
OVahUt3P/WBto2jmYEwxyzNnACfseK3YFSU6fAqNR+7Sr7MN7/66Gl/f9yEn0DewrH5dpEeTTucm
wolkCU2Ubt46yn2dORZ9roNd3jWFbx5puZFfi3ypiq+1RFwKCtdRU3C+ZlIXj2Zl9WcihlNju1jU
TytiUDiJHi9vXpgztarAFVL1S273+yKsD+8/8Kl3ufIJfj9WfS8KQnM618LZd0vkn+bhHG3nlO2v
/MLSKiCivGTL2yTZphDzcOEnyTmY96mrrxyDdMJM2EFKKF6nhZePo+oJu/mYxKu6rr1Ls7ydZ4kp
xINyr4b9c1pb922gf8AbQ9tdF9/JNpDRTHn90cjos6Z6PC4iTkbkGbf2dwO7XH61kEvTDwtIR4QJ
kziqHFm6QU9bom19wDaX66+8Auf5Sp9BjYEc0LWez8r4YBaDdpEHFZprzVyd+Z5Tz7HMjZ/mgEWl
c+G0bEtbGTbozcWXbSgN1zbl8/9+BiwPsprxOhhFNZAYUVPEvZdSs4Cylk4fOpIp3vtf8XfzePmK
1TymiJZ04aTIo+abno+AigOXQ01Mt1S+vP8NfzcTlm9YTWNhchqipI5zRKfmLgsscjLn8jGnBmA1
hVGVgfApbHmUjr2tNd/Vx+4AyeWMnZ6689UcdhxEP1rM/mi07VPUt3TZTueYRtqpe1+t7b1i5aaW
0gtQ9tI/JDbs5xCZx9wtSg61ab3T9omUADgaN0IzwW0qqzrkatz2Hjl22qEjOuNA0mXaeJ3Pozjj
dE/Yw7pKr6UKLO8UPEuXO9H90CXFl7QT4rrWS/WBNih59yGrWFf4jDBMlLEy5dExgepbC4h23L5/
aXt5heuoAItb1/cgw2JlcIDksTUUWv9hwHkUYCq0zSCfE1Z2+Nopk7qzzdHeJ62vsjjSCNalpXKr
jFrwKaDGiVpTbu+ohw26VKYPi0CBT9AqkGcaU0t2qtIbu2ACrpXJxHho8jF6irvcf2h9TV5W+bic
+4blDVKA9VZ14OmkMKTImqsqPb9QKqZmyLwoRuvK7/zka9va6kWiOc6hqSr1Lqir4NOY9HSyppE8
9IaDOtM8V61bqOzSx1K9aCJbHOlEUr9aiAOFrtoN1bMVZ2j0mH3gPCBJOt2Ihs7UPsnk9TRX8Z2s
Vf2TkiINPKlZcBNzuIoob0gJ2mzYJgz6JibllQ/KZpir6sD7KxE26unGjOpSGAjfdNHdJDuUGQ17
GjZ9W9UIHWXh8NxqDi22aGWau2JcyuPREZmvJgkEiaa98Wao+2QX0pL79P4onzBUsZr7mg3eJ+ss
SQGddkWrHK2gSJElIXB7+wPbKuxofU5caLpT01Qlj4k1PoRT+6TZ0S5sF0E1dAA/9hgrN9C1Vm+2
wSRRx2vvayXyjPF5crSrtDmz4z/hZ9YlscIg8ZhPqn3MqAVq5StoVq+gy+b92z/hItclsaCa8mqm
PeXItn/Y2jRuuXohzM3Hrr6M/U8LLJSyuHNS6RynPtnq7Ygs8Ec4woztuuK1l7oVUfpNcGmJcj/S
2UqhlDD2vWqfSzgu4czfuCF7eWc/3X06i6CqiL2Z9AMio3msmFdavPSrOoWyMetG912jSvqLYsjP
IYZPjfZqsU2dNKYpHkJdoIpjioZb0Y/XFRzDjw3IatLldmjkuUVIHjSgb6bQTuFUDMYZYzoxpe3V
eqvBmSnKMeXqtHtQa2tdwsW571GTG8rwTC5yiQH/blBW8004dtK29HnTtdvKXYWo30Gt4hjiUtEB
lgM5Emb1+LEAcV0rK+A4Bz0IsWPdD8atJcCIGV1JUjsunDPr9d/uCpfFbjVHkjn1s1lBoDTklIQt
dm0LOC79eKuKiN3ZUOuXZZePnh9N4S1NxEDQmmrIYQ82tv8lqudFaNK2kzM+84RDWBefTvDmSpJP
rOslyspabjc3lmZkH4waVlOKVdGPIz23j1YJXD4bnxQjPuMnTxjfWk1rQZMNqp3ZR9naHm29Xhrd
piXt6skHjWE1d7RaaDVSfrgDETlPnBY0D8Km8x6sQVa+fmh+rvW1VMhldV/xEDQxeaJU7+d0ODOw
JybOugazhfMSGnqEpycUfJrTqSWtU3Sb1KmD78WstfusSOMzJdon3Ni6lHIUhtIBK8MTaDnb8iAF
v2j1Lcm1gEblj7mbdRllyKmoH3S4mzmZ7y0xbTQpyJmCTBvP1tycmA7r0skA7aU8tyP7OMTOXd7V
t2rVf/nQWK8rJ+OpoYjNDjHYMr8xjJGmYnX7sUsvw/LTyhUMaTv4lL8f0Vm/pfGZEmnnzMie8ldi
NYVFp6qRXiMlGM+0u3kIZdZeOkzxAdxD4E1CIMeaq8ABalXbaV0kdmrYGrsq0lB1A5e5MW1h/Hj/
OU+Z2Wq1nLLeqtqe/WPfqpcsnQlZ+Ql9XzP4/e0L/v37+B/Ba8Fh0hQUefNf/8nP34tyqqOAroFf
f/yvT0XGf/+5/M1/f2b1kf1rcfMte23WH/rlb7jun9+7+dZ+++WHbd5GLfUqr/X08Np0aft2fe5w
+eT/6y//7fXtKp+m8vVf//hedHm7XA2Vmfwff/7q+ONf/9CXjey//3z9P3+5PMC//vEY5cG3sqhf
//I3r9+a9l//0FTzn3TGSdsGm6nbzpIoHV7/+I3xT8vRLFU4lq2qcokC8qJuQ/7onxzE82EicVsz
Oe7Bdpqi++NXGtEZ26Pl/0LXOfr+v/f2y+j8z2j9W95ld0WUt82//mG+WeH/hAfclkQriy8H7ykE
MksrZ50lkVXR+pPvOYW78Q2wGnXhOk04ASxQtoVEtNKBpbETUADcMTVVd7TLR7uYLxvb3Izk6ImK
DxROe2OTAyxZpPxSIMBWC5RO2aB9ubN9mFVBLZCgTX+nH4hLwEEL+2qjjL7BMYLYxZBrULpGH1ya
hxlWTRmR/sQU0X/m8NpOLThglmcgM9xYfFWUUdVMqqCed+CdHiol2Q4zs7h+TCBYJDTT2CNYHunr
XhbBGEM/8+CwWjT1i7QhkSkLtELVoVUgaxx8jwWQ+4T+hoGW1CmiTT5LArg8aHeaD7Wt33N44BIP
HuJU7tAqBUCaXi03U9G5n/rKdrba697MIW9ZXmVlW5sXaQUbi7oWP7LBqOZeNJr7PjfvIeg+ibR4
zJ05dXHLC+/UbYf8brmW0lmebNLnHnpepX6zZbbNNfRqHe0+8PtrMb1AW9gqSrrNx26To3fv0N8v
P0/RMTAeWgXB7axx1fYBEWA6PzzUl8g7Zl4RoppsPhiWf5GGh0oDkhL6n1SaDPYVaCBX6c30SJTr
WrTNsonI3co0D8vo2t1dG8R7Uu6HzLc3MWp3c93ZG/KasGp10kX15EZVfgW1oHanofyt6V4K9SXh
TSlaeqUmgJmNB9XJPJEJj7tc7lwt6RYFVaAge28q5sGKizsq1e6m6WH5p2Volj9EeXYfqOZeg6Sx
3AyZCeokxLGtgh8wRu4dv3laPt8rwXVlKk+JktH73V6HAF6UuCq9jDGdVR/RW7aEMAjdhYM4UZHF
TQrdPExDT0+X8CL1Ie0e8uJBxfaWgZhGf7sYhFpgB1Lx8k9OZO0NVd+LUXoxu+9lnuhmtxk0uZOd
AMaJ+TTVXpr7SFrHxWI6RUPZHhvOvLYbXDzBjoZWb4z1rbD52TmK+sfy9XVuQajNEadIt6LR3TBh
DmLvCM55ucp31FgYbJU63erS9CR7uLl/CLocDQvrUIzZXUtPYB7317BhntG0vWp8cehG+UlDqXaq
2o0pL524e7MJxI93BSmZQo5fKjvZLvYxZek1UuoaFt+12bZro21d+zAvgstFzgv9210hC4jEhQLJ
Id1n2ezlltiJNrtC284AgTxe47h2EfLYrQ8Z0eZZc3nTJtbeqhkVntLxffR67d0yasuIRq2/rWA6
DcjbDzgP2HPbSe+vlxlTdt1mGQfHGV2ZqigsbhH49ZYlLFXErtCyK2is27EMd1NgHgyNuQ0Bm8nR
6Yv9sN2188c+5t9yZ1Or3bUQ2VYzle+Zg71HsGUKU9ky96uCqQ28Z7EdfizmDIQXUKpuMxfhpc+y
HAY3U9IfSbRf1Ww4Y6AnkabCYZ4hlURCFkwGeJpJMjleB/+xS6rYBTj27Hdltx8z6ypuDnjmH43f
hzsc8hXILtDRxUQkWaSbzqd6wMmgs/I3BJnCLWS4YKYz14BgAbAozLHSeqeF/gyOFm11AJE7TS9u
QDfCMQslqLSpoCEM8uim9z2F+m2OA8pb3fZBwrTWQa+Gl36GtaxBXH/7rK9FDdCa6FOUJ3ehmYR7
dWEN6cN03ejOA2hxEvx2ZW0sCIleEOnXBZE9/bK6Z01T7rV+gKtvLHdAbgsVavMOOiqNwsDc+yab
AHUC/SvR98gAXW3kmCFjGIWQ5XjIt/tsrYsKVfdFWoIhrgCfZyL3hj7/XeQIZaeKfp1qyJ0oVngd
qP5vFGsi5BM2k9tYwo2phfSKrruwRVnunFmArWopg1Qi+C11+FvV53sotNGuGvzfh34eodPrAHty
5dCTMHQzMbykjQryHKaTx0KENGwf8mrwwEo3f9dmOEb5HHylA67bBE22Gaxc30bgfbeGxbeNzq6s
zE0ZmgfI4V4KLbtI0u9ZrR0zg3r83H8qUwLKbLxSI7mRGQoh6iVQxqOiz2cC+xXS/89VfKG4m4hN
WIQFv8axSmQhQ28Oxd5XJFrduFw8iCwyFhNcRa7fpwBRZf8SmP1m4X4rAF9/inr+jCx+jiQ069fI
/497MCwar1AfNgnIV0kNIxO9TEmj7zXH3GdOeVH6Q+91pb0LQ9aRZT1m/Ur9b0n5Y1lHx0bu5tgs
3KnWr8l3fTMt7Uuc6fdQKgxXCccvQ3pfDksPowUCw4DsjgbOqw6vWU05hOIkdtbRXw8g736nqutO
LmJPSY/4p2Q3a+6XL6GCyUNfsoeWs0QLqbssLYtTDGblomchgIi6XVz58qLMWdlqjbmnPuMx6W1U
KV8gTHnq15a9E9R3uu1yzzTFMZc1AvSQyvLnAa8kINxSLgXsOvNKXexmsgK5FlyWPRLig7+tR9OL
InFA+M5bfpZJcKna3yLghTE+MB4fag586XJ3IQS5ETnSPn0Z5h5w5ktgsPyhZlsQ5IlYeDR9D0vQ
xXIg4f4t1zCFtfd9lNVtzS2H4pHMz+8KdNe3UEFTLmoD5SNx4zTDTYXVwu8G4QXuaDzA8x3dunJu
codFKFO2TZL+PqioExiHdjKRYSYGGyGyCsql1em6Ba/RWVZF3dm8cSb5aWgxLTv+PQrydhvpphf4
zp6umi9LILVgGpfVbExZjaMMmKi/XR6lJjqAAgSPebu8KYv4T5oohDQbKfKXJsvQ7M1/K6x5a5ov
xWzdKDYV4Nm53fCv+/s/7FVoQhVCY8JiuL/OmX4MmxSNxmI/+JPq5o7uFn24kCTTLbcTKtHLmRny
dxNEqqyhlmlrlrRWGTm1ifoumO1iLwp500XNZZgsgDzzMCjJs2oa9+AqCUPrTcCysSx+eaLsJ5Yz
ouT79+/lrXdqHfZL1bbRadcdnZ3krw/vNIHJbl0Ue9pnYWkSbhCJTkl5NwDlmbqAbShLok2UIC6U
6DEN0bBNrlSj/WLq2VWsWyxotmel9wtOlzSpU/yYoNJZw24oWV4Xqwy/15axF4OyTctk7w8XZSpv
SGocR8288ZX6wja+tpp5qEdxrFqKO3TbuA4E8CzzRdHlDoXSXcPaoE9Qm8Nsa2DmzVthhFeDW80R
MhDo8WIjxlg9ls7FEjwH0Jh6HmGJtt9/ZavSm8VeKC7DwSJpzIZJN1c+dqh0X5k4Q94vXmDEvpcQ
L5PKlsP3DW2D2yUC1JoHmzjrai6LO1EFVOqIc9Vdix/9deh+vY/VXh5E3JhVGkNHS403Z41nUk8Q
ZGwL7Id6fBksDQTO98Wn5QKvwgTU8Sq2Ig7NfdI3W6NOKHEwvWW84BJu6vm5SK6yRuPzQGSvxexf
yOZlhK/eQsYULzkLIMIKblU2+6pdSJ/yxq+zbYErXR6W8iIi8OS5s7ozGZ+3loZfn9WgGECXbJOR
nmGi/mqmuabrYU+bzH4JpWGPXMZheQBp55oOrKTyK65kSF9mI9gtzs/fd8ETRSL0IRK5c8zf1i84
V+lk21H4byH0CON1WQu7QGFTQGQNYHO0vR6qffNUmeOmm+otijY3QzN4JdTo5YsTRd7oRuYptrmf
0Ip437DeOh7++pDLht7SIAuvm3Uh/VGG0LF4Y/jLLm+czL3o0Xpulw0mS8qQ78g1U5sCOzbPtqGT
XerWi52wMQxfXBvKSKy1m8F/UOv0Cniil4y4Vyb027QpH5Zpsuxa06TZgkksJ/9i7OVOta51szmO
tnVcfgtOeDeV56bNm+7dX54O5iIVF7BZ5bre1CgVOMnWyLSJ05emIHg0jzaCL1G9lMOE4liY/qKP
7Uo2t6w5zOfOejUS7daE7F7FLKOTsvXLbKN3jdsb6VWFU1gWymJcqqQklLts9/6QvLniv960gDdH
GZmqrg/NjLRaVD0bbpq1dtlWjwoSIQISbGYelqViyvtNkvWbWdv4ChoRMrkyNLC1jrwxJAtXegOf
mxpPyW7vqSMtOnbi2r5lfkaffb/CPxH8sLuNoX/jM7ok2y4ed8mfDEl47dfhl2V6TbPm9g4rQL4V
LY5UsOmfjUMoSVvwUTW0vCSSuxYjDTT+rbB2U9E8LR7w/Tfyxsv7yxuRhqnSG45rX/P0UrxCYmRp
sV/ewrIFW7ZCi2OxNN1dPHYLKdSN2EQNuANS524M/XzJAiyPqBa/DfHnxePYYe6avfA69slnbnFx
Bn+9RY4SDMMmFF4fAFtlSYJP4xbpO3nbArISe7zxxU8v+36omIR3MDnH9Arc1h+xMft8w7ocx2fw
hVdvKRgQhIIoSZm8ZWOKo9+K4FwL15vV/3qvOHH4j0JqSKlY6ipYnnlzvT8zK4zwcm6Nh6Lpthkj
Kms2twRYQzAddHXwIrnXbGVrALUw/O56WdaS9sYcEsSw/iwu/TOH+kt28L/zsh/I3V5H3+uiKX5v
18nbX/K9/x9leN8UqE9neK+il9c6+vZzfvftL/7I7yrynwQeGu4NyQuw/ktl8R/5XUUjjetYFv9q
WUQNYnHsfyZ47X9aliYdStiIv4S0lqqgPxO85j+JRk2sQ0id6hGLosH/RYKXsGSJY//H1EBKqMBB
oJBpoA2kSqT76xqaspPXYfiyE2v0h0aCfA+GLL3sx2JgSQH6DMLZcfus8T3OBb9TJuB4/ZAj86Rr
3baeG0Fmthy8on/mkOKaBwq9eQ5n9tJ6sc2c9GHsF1Y8hGEX2jEFToleu1lRXll18Eo09Y1MRe/1
gXwU8YyWrUG3dKSn+0FMvyllpe6hpe2DpNrad+6sj4B6o+45Nq6CCPGbJoh6cmHRnWpEpCZni6aX
qH8OrJvWMNSNEVWdG0zB1yhSr2KZfe2iYGfoYFZ1zaNfsrpo2noJFXBCel/qu9nfqRGJGq2X13Mw
uER8z50IqS9rw8+O3h382bkvOuV1dKoXqSpepla3oQ2SgfZix43ETcfDw23OQnIQ401c2dQ6KKHX
KNGxyMBFRfr0RUGsaxMiDL4xRPgV8aQBRvh3wzTsTVb1R3jfezIOo5F+1nPtsxIV9Z4tg2vNpUX6
W38syhoPFJJCbOtnS5UaRc76N8qbPINt4YiqVdCSOTI0obmOEwD/leHTlBpUMyLYadf0lA2jti+0
6QuoFpxhZW27aYZGl/1ABaJxh6hiWNvqsk1yslDT4KWiQZknAW9LOdVuNqpLrcoOUs2Podo9K5IF
KEAbzan2WgqeR3bNbRPco5122xXzI/UYCTtIBGkCQonpOdBsNyGlUxGW2XoNgx2IVt3pW+r8d8E4
ppuhdb7lge0fGnu6NJLp0ZAYVjJ2pVvXMPBBeeebYJyvOFpHIMEyLin+rjcVBcbbvDbuun1TlJ/y
pAFwzaVizXhKnPgiTa/o2aMdTSejGCclxxdm5GY5xpP34z518k+mjeSlKrCXqPCKZO7dMCb9M6rM
DLS5OH+14GHXwcbUlOexNetdZdxXDeUMjk93xQDbXOYo7UGMH9t02pAsLZFs2Ym8eO0SMnXmMSvb
QxkGhTsa2kYPkTYfWLb1OLhXdDSUyzmmLMHpZzeKR9dIrmJ6V9zZJBvb5/lr6LReRmW/5wyT9FRg
LcHY3cpCuXOGHBuUfgr6OrsB9nNUMhUCgf1ZVMpzLTXHTe0w2bXT8Onar5AwQnnn2knNTV9rl3oL
R9if5TdK625DIMFFl74SnnUoOWZAl/P8aEfJjxFJq21rm78XUXVVpQGb+fBJTGg4KWFQufEURe5Q
2o4XJNkzqPeAfLVbpdkRbSW59f1uqzvRQPq3fyRMZy1TFDyNQLJuSOyNErArKa1xaxnhZxrAqE0x
xadZ3+qIlqHxs21kswNb/SObScwhJOFTAIqUYN5c1kl9K2V6EEu6pNEbxIPy5ChVtEc601X1AHHJ
ZozwGVXj5gq8/6nQLjjfiDlBumNK6q6TWl+S1iD8bKxHzP5CzcKjVOrPKgmrYaoOVYlkoRXFaKyl
/WNc6zn7hAAUkH1pJwiaOZRyslMNrY2+L/320srzz5DnyZWOyWfpF49hYtyh0Pe9SxXVG9io6nPw
sPySrGh6IDfj2n0Pkyr4GmrNUxgFt0WMaJ3iB1sZFa2n6wg0iax/tJp+qfWtPwcGgpgmUsYNKVnh
gweQln3VJ+mmz7NiD0v9+1Qh2BiXFqJWcbHJ2mqfwe4dVeo+Z7/8zTGbYqHbu21bu5VttttO2tRZ
2/PWmIYOXY052CF+YxsA2rrki0iVy3po1O0U219n6H1be+ifJdq0Xjh1yqYynFvpSM7kFHNfTXGF
GuJ4PQPbzjNL3dUDjS9yGi+tBgDKQL5gyNAa06SLkuRD15GpV3QbUbn6uikWPLm8Mvrm0QzK2asV
xfEcUg6+al+RGbzK9cktxRyi2AjsS6HJNGr1VwhmBxjCV3XQb2Xa7llHf7PT+D7xVZjzV1GniQ2H
FCSfAGJ5ZW9+0jPnEITGeNH402M7AdwPB2c/5u2l7ZBKmOUhHLpDY5mPDdWPnMBzFD9O39SC7Hlr
zd/DqHL9ebit7fpZKbS7zDeepM9mq8e1WWhYuJk/1lvh/1771kXZSd+dCCUB9u8qMk3uXNbxplHU
b75V3cY+E7tvDNLPY4EKR9FGZNr6GzOn4DSyy72o7JYT1fCuqD7V6T1aMJeiv60QAAWy5X+bpn6n
jwXL2BCarpVUfBZ6Bz0zv7XTeFXmKrMmlF4+yQM0eyTvNOMuz83rKQ/QresvBtP4jlQMpwVjvadG
ENUqjsjioY8RatDu+qDA5NPuGV0efYck2b0e6ayv/WM/69cRqm9u28hjURQ6q1iAkJ3svDHsDbT2
Et/FTVDqDI1Nk/03WMJQ5fPumNRkt8b8BxWJ+kZR82e6vl61aiLBO9ifCmPuOLDlhcLVvaut+Fnq
Q7JVVOxNjj388WaHKMxNg517CJAs2whDZ2ij53meL9V4U4eZtg8lJ2uxUh3zTHkELS/dIYluTDOw
D3GPuKQ+fXPqeV/rOkJm3ZfBj68RGehd3+4Db6ytRx3dUl0LbjWrf5x7/3pE19Nrc5XibdabYW9y
ymfHXqGqLvgzD0DfZlCsqyLIbgW1EmRBlerSDrTXaJ5fmwaNh36D2BatJYITa71SH+cOEddB4w1r
uQlvmXpSU405rUaCsisz1aXwa6Opya1TTHeO3R6yYKITAnS22wS/pxEEag7sVY/WlYeuUJttZn7l
RCncBIjd0dcPX3mc+g0s/dkY+8Mg0tuck/Hawsdr+YU5lJzE+/6mIu3ZxPGFMtpfmnz4UiqJwtmH
+qMukJRKpNd1HOmKKEIQCZvrZrK/Sy+qb+EPWvWLVDDrpBBHPUHMzImz42ylKY6XpvZOZ9E188+J
OTACdv5ZGxoTOVLilaK37/EQtyPASZc+r2TPabfJqM+NN87W1sJhNA1/Zo8qkVvdEW3R41Yuqmf5
yNFaic6W64vxhx9Qpiwt/Yttz0hGzS76lpSao5rgVnXxZAZIXGqpc6mZTu8JiYoOsMaXsqhmWDFU
DWiNcKviJU2rzSDyBAo2L3HSY5ZCSN8UbTzlIjmgdkOYaHeX6N59apXka6Yad5L5XjvTbRAN5gPi
nZ4jxi8qxwyuHrU8KHGAPiNXN6njJZb4XcRslYcmIovpf13WjQ6l4TkYH0OTcw5GiPJyAtlePSjm
KDd1oj3lRXaMSud6qOlLQsHBq5GcYw3FjQNEfAgHS9mIqXuqBtGhoWtOFJJSScBGF5WmR72biZpa
cZsO8jD6yWFMDA4P7eqgIJf1NiRFN4IdBfNIPBggG+SKZboUIvqqx80PGln2VonSFzQl19dU64Zs
ko84r/465JAZS+uy+D/snVdz3Ei6pn8RTiQS/hZlWYZV9BRvEJQoJbx3iV+/T6ln40xrdk/H3u/E
TEe3RmpRLCDz+17bf5e189MbmYQy6uqOUh670i3XmbXFIm2vfI1OY9Sw9p6IX9ze+jYOYMu2Gi49
zQeJSL9FATeYtKLQvbOlal+Cak1I2bpK8v5ualNn1+ts3bfFumxb4lEpck8pNgAKfIzTXK/yiCIn
+jPCrrNW3mKn65SoJ094EYyoQzck8VV1AHhGX6qjDTip2AmtIWOV8Dqx7gn5yzuJmXKuV9boTMex
br63uvugcm8gMdW1GdGOfqvaXdJ6lKJVKx3U3loxVonco/qSi8Sh0HPlGOZOLH1wrqNzKc1TwjBu
dBDESxYOpuaVQrpGidLBpJ4hVCnVfNGSozBJ443K0hCa0wmbhUrNkqMfg8QP5aXJKumvtbSq9W2+
6ubZOSzEmaQliV8gts5GeZRK9cEqhWIubN6+aQy+3SpSQ/w8Ndoc70AN0zg9VQ5WbJiZo2lQk2NT
PDaQOM+H3ruApVZJSYo8lA7kLUWrwK4/PTkcMRpMg3Fdhuou6/11U3aAPEzI05CwcpjRmk7Px2R4
wbb/0qQoHUjfpO1HLqu8ZvCLs3HbMRzki0VD3py8kQGrA++Vt8ujstp6HzW1QWgfUiqrfLcjJOqH
OTEUcCdZTXtwI/Lp3bHYGnN1EdNchpEx7iyXHNDOXw9e8w654Bb9tVoUFb1j8V1UdMoMzhRmvvdq
5V4B+sQhki8MJGxhL7ffiIRHSvs6aociHVb2c+zUL2SFfv99Bo+2vkotXwab1taFIpQhKe5ci9+6
vUn+nZKbolYLK0r0msbL1dXeafmGAuOycCWnw3TNi+Dc8fpGTcQQWi39Jq+qR1qL3mk3Cn2ybu6E
OhNrSDcNIwRQ/ibwDn2N8Fv6XBNFSfEdWkqqZhJ7rfI5D0kBoH+51Ccn5R2eOb4GJrzsIRsG5xyQ
1QPuhkBqCdZOXf1qjfiOWI44bCMKvBbiM+oh4W7XV/rzfnRN/eKr9sk3yRBL518ubaqbmdJjsICU
USqJ16NNo6k7TEgnQGTVVxNQEGRK/2ehqAVNl30xVWI/z7oOE7QkqqKHJCvpofCoeiPTciWWlFUy
l7t5dkNs1++mTB+FxTWUMaUpDql0flKJxcxDkw7b1+LvbmU9q4KvjOpNcRbMNSvK4T7Q4FPF7Snj
XNPG4/XMuVVfv4zEuvaUJqwBGdNVWRRfFB3xuKuyw87k5rdygQ/raPfdI9EG7adfF98xDx3wtzyn
mb3NbHYzMWvKSZS9ih26e+XSrY3YfMocOcGGyatwKNqJx3AZcv40zsA9ZifVPjW/G45zjQPOxsng
CWWjg/pNaNlyn0XMBzRY04fd8ZAUhbHzRvRvvGZFTof2ZJHdkdYR/K2LG7suonNSILtzGdodxOor
c+FbYc326+TQPVZPi7PqRbydLT5jvWDJqpr5JWdRu+R+vi+buTnYmbvL+7yB5u/GrVfWFB/Pnywb
E0aS8aycYNPLH+3kbsfIN96HQN1DIF+lP6UXKjnem74ZV0FP4zE/e0oHTNa4nDHDNjZaKj89y5Fe
76R+j+1CcMLHX02mnqva0cckduhIBctH3eQ8DLZLTXJKsWsxY0nXdRC2Kv8Kxn6zWJ1PhIXrHVya
QJnchtQ/6CZapSrAkWUkFwveQzl+c25pBo+DK7PxsrOnCeLZXxn1F+5v7IC6fhFZXa0tZ23O9qci
k+eAfnOtCmpkYlUeRty81yRTdWjk8jVL++MytQtMQVvzsQRbRd9g6BlTfBdbW37zOhwHvId2OrSU
uR5sV3/Ql9Z9+HYcmoRiG1VZnN0oV2vD7L+3VJzPrgiDWTxlS5yHNPl16yYb1K4qqoNyq19m8DTU
6VW50asFw75uhIcXIXpk7vEyx9gmTiRopl2sKx1QD9PYvsY+9uNG1ZcuVezLM1dVMaAmogaKNkAe
94lph+/MRUpmoqhhlCIfoRiNbmVE45Eq62qXa7/cRlXM6AiuvMqa0lhLPfBx5faRCNDTJNWjLttf
UC50Nccn1PMHTHab2FtmiED2pMpv7irfgjtTn50dPHtm/ZI1yUtrtfQLTDQy3e6zqni0pyEKBflm
qGeeKCpmBGQd670VHXTxOnJ5l259B4o0CpqT5KPIzDZsDSc9tYsROr35IJpahK07MO9E1BD5y1XT
shaWundQauUoQrs6W/kGA2OivB8GGexre+FQ9zvnazL3wpinHdOFKIOnYuxPVV9dy6ZZwR0vBIXy
7WrpwKK476LNPg7nZdK7xr+6/nxc8nrXGQsh9GPzwzMrzmD/5rdfmsPoyO45pkQzdORyqM3kZhxB
XzQEXBd92e1K3W2XbkHKw2ZrBQVZgJ8R6cx3UZZ++lYYUO7QL8MrBXn9vlGMYRgFz1MDpz+CnBHY
pkMEaK9WmaxTg/yMIQrkOkvl6zJx47cNPelONIRtQguxSH2kLf4jCe4Vc7jzuCxmTB6xc7bU9D6y
KNfa+VlOXRfGkkvcmnbClz+ktq5Y9p6NEgUWc/prPsqD61vJfsnfpNmrfWnSnQZMc/sohdPB6qYl
hfED92LQH/p+Qd0Y1aC8+cttybSyLENmVZXbchiQrhuoWqd83FZ+NW0A1TxKuSH7qc/L11k1I3Hp
ynUHyrzBg3pBz/FrTsdrTQHktLjpoY7dhaMn5pBcbvjNIl6VoO6+tU60o1aIHwM6V2f7Ox5Pb1V3
PvOPOV2tOLJINUl2djl8b6fyLR/mbOUUhgfG65lvKNl80aZsRPm8zX1zVRGC/kJ+eRZOlQSF4/fe
ZEDArTJpSyuuYxUc8yKZ1rJw09Uor7NTR4fYqvazuywbPH5cmGZ7iF1j2AVx+UDW1c/ZH7tV47bN
to/vO1TKdx34XOhPLtXW7pEE0GSdMAHEdZCEdr2cBvZcRcRXeyeKYhcXdbR3euR3M+PEoMhb06Xh
IXRNX0fnnBKBGuTze2AOxjaSahdlo94OrrwXkbJoXRO7BqR1NZAWuY3M6kgpxve6pC7IUeihQGLQ
/XFKUdz54Rn9k+y6b1OH9tmz4z6c8mzcDe5NajwiwSmSntfJRVu0eM359j/TYMvxm4rmrsbaaQK4
1qkeriJouLb6S1/59xSxvTZRLm+k7N5I5Zslp20x8iBkmje3IGMvMvgDsavcuUH8RTnos6mPZZpy
/dG6uRMRW25bbDvMlHxW0Tfethc3GrcjKtZl2lpp5K2zG4rS+zWzCCWl9BUBZS876tgf0841d3wM
o2ttaC3jzLKvZtMN66gCPa2ieVtWFXna4oFyOhRn9nxMc8KrAv/ejHhRasIGV+WSU5eO0rRnBVzh
9gbOMw2On7TyljXFb33YFPNdOjx0tVx1EeyEY56qKKXdHHlqMj/EhXekswG1KJ+lNCo6Ppfgm72M
QPrJh5U2/WYuG6Tm9KxlZMZpMqgKkAq6vHajakn9vh2TXfXW4wBxOo75aGSKj3mYu9yb0GMRTIAc
O6gNWi0Kh8a9ZnjKYpEfnYXKobRtL6Nn1XsrGDnNAuPqVbW7xVSytom8Wg0FcBA1D99FehpbsDa/
A3NfmuJ96BbCFrPyzZ2K13TU3S5zvhsCVVrUUENqBJvcq5AsN7h3uITCpUte46j4WUAJ74Xs7pPZ
dHmy83OkwV+CoPXXSU9FpMyoHUeovIo6PnvVTDS/duLsC3K0O6sGr/GGs0/fFysM1b3US98JxqHe
hsnPhZYbU7M8lBIaGbV/bA+X2s1fVGSiv/Cdx54O9yM7FbcGPFeIHA15UZY7K3POjhPaga1o64Nb
mwVgf1ohD4qTI86KXfKz6pqnMRewFx1d5EPWrXwXEsz78gKb1Nil24pleR9lcRgq/ggBLePDhwZy
TMbuzk7MH1/U7b449XTtG/PK0UE8SC4eRSzoHy0bcCRajU0j/xCNj/jaqVdVP+9lxyhuGcUZGwfi
02alvXFDD/oQuincRIbErEzfKUCwVlmMADGHll4t1WJt68o/SG1UZNn071I3Z2MEQm6WWe/NekF0
HcVnIZO3ipn4MLX8RJHlB5WLcGSIDLEQD6GhijsnHb764XGJhp/WwHGkcE+G0Vy8lmWk79xmQYxp
xCG+1geAr4+Cgz0cjcjfTKCNw9B+pA3Lz5RXzm7q+f8Mbz6R0XYxTb2AyXFiT6RFOCJYTyODQSEm
YolL5InD/JVOOC2F28MpGclGcrnd7PMMVM588ZymWy0NxoU8/aLRhtGg1DQTar3p+2RdG8Pd6KgB
0oOV5YaAAOJo9P5LuuqD/OjaBWwN0jkDwec+cVFJL87V6vjvwIrZT2fToTdhrhz0Zy6K5Xqfzn6z
oV3zfh77HIGo9QNncswxAySb8XI1Hm+fLgomI12/AdnekT+oaOhWvzLuHhBmYzohLQZYighCTftJ
3uVm/81PgRwXfGlHt5gu9HQvbIdPkV9PGwrAKfvFDdEiBoaxYbY37BCnT7DX+qsxk4/YyctNXHt7
lzy2ndmfWKRxK3D+A/tX34ZaP/Ft48RXY4X/oFuZwfAZFE69CVLAjkGmb+XIlTxR34l0PqwmZ1oP
7vhayCjajYUsdhQ3XoTak0YowCKqX/FyFhWJAYJGYB6xGon+rLdRCvhTRDyUBBCvOy9uTmPauq/+
1IRB79jvhZvpnWwtMHk5bpDoX0TdcaPGy1dJBD8SmmwXoEpax3bp3blus6rzQjEUsqUc4nJp8os2
yEitbe1j9RHzjrKeNOxbxr820uQzDP17DVUSuGIdF8sBxtyG7yrFnS164MxKozmFAA6nNJfbXjSM
a/33wnXKA5piLpNKhA40jhlvXDEkWzHiNodP+zZ2ziEvhuZFN2o1lvWWB2AXT8Z8b9rs2X2vX0Xr
M/yQULr0qMoH/aQd/2fStWp3K2awGXThKZCiD1zsJrhyQjwZkmJe+bZeQfu/jiMTRql5r9GGhVqb
3tqkWhNfz6fuW3fnKk+udeXk0IsyWzc+0GRti7uxHJ7nLvhhtEa6qXXyNJkhVR3pph1uvZzVobjh
ppWMklWhLHanJP8lXLvc1N743qZwt3WTf6Rl/FzYbC5Elt6lwFEnplOHQutVpPQ9Z0axFj3HksW7
xMv9ProKxEashWl+R9HZbhVtWxurNne5bcAjedY6yK1uo6lZzoZpY2jzfay8ZIUCP4AfoytX7CND
iS1jY+ffcbyj8jUm0MDW2Bs4aIhRQk49V5vKbeHHAyhMAqJ2STzVK7PtXwqrfwf53rcT/9KC0TJg
wwJJSqJV5J4tnwATUdd7pTTB7ROVCDx31JDv+q4AceS5STPnGDhojWzJ5iFT76tNglVh+z95Q5aQ
mI/b2m2ey9F+mossRv9Y4/pRyQvSDcBL5YREqFcNAlsfUYLy5S5r+ZxTzhSlkhDb+H7xsks/McBr
63lImo/R+ihd8WRUxg9rYCxmDlplNkdYbYR+iUKLstoonIPuR0eckI85bcVn7K46Kw5HkIbNJs7d
n1bJtdzekD5TdcfGY8WxSLyZ40truYxe3XxflMFwk2m8m0aZryNHnxi8Nzpvu3ueM+3175mXoVca
fJ9nsgEOrcXrIsp1xagWGj4M9/RrqcanYOmmLX3cByM7Vp4V5qa5H0anP1jz2kV4xGqSIJasODlY
9+yG5qw8QpLOoJXMWKuWFkJJZZCI+mxYnGp1YTOl+NU2afEdWcGxpKp2H8X8sOpgd+PyK4af4wtB
vx7Y024o2uvYOi0i2aJfuVM2HJVRHoNEgm2WzTa3xpOFgebZVmHZBFD6mpJYvC+nYvSYt5aOW483
+SVABbB4INzCKtqf0IKBgV2NvJiDIVtxyYT7YJuTRzCKUW+UtsVaU6q1HbLJXzUyqXdBGpCyKGYW
DCpwh/rWVUurwSV246dWxeWLl4+gsILveMxVazpT9syymT3raPxceGNPko7557SKqk1Dg+ZW5kH2
nLjNJ+klIArZ+OWNVfv0+y9VvXzr/H45/f6n3ujafR/Ag5U2LBo2zxcO2HFl51N2Nq3WfaAR+yse
+P3ryhn2DV48uF1rvE5W4x+JlZFrGfmSDFMEGl2/2MDsaQkg3MSnKED+EpRsEb1jRIcibszTUI6n
QuO/THX/bZrK/kCgj7tKoav3MueerSSCe74ZBPzoqXlSiFwpwyuv8EkbFeTTrg2cZpM6ZrNWgQOX
QzXcDl8qcgv4vHPSRvuWZPzr7x/qb39HCwXJsNQEDp71rx9Hh7dtBI3BixdX+4we20eRVPGjFfn7
pc2K+9//xMyDSSiB2YlQQ2xtR3xBUJlnMTlPiTQDuA2uf7/EUKAKK1q77tS9cgD5m3yJUYaXd4xR
5lvaTNATTjBfBlN9IqCxUMaJ4XV05anieb695dJsjqKPD6P0iufcEzDu7kKdYd2BHBXdUSIgXje2
sjC8xU9Bn0UfTjwiHx6iZGv1Uq98n7EHkLzaeksTwQ/e55rv6dhm7t1QJe0xj9mccuB/6CuqxruC
qvreVPmdpRKxcyLrs1AGNDW90zyIldyadszlL5ZjD5m+i2zRbru+Hze+2d1VDYwqsk+5GyeJR6Qe
5V1NNO/WU8kmlsr5pQv32HUVmCsA1YVZygtpbZ8AWOsTDfLz2rANcdFuTRiOBc5SUwHdLHw/ZW4W
2CzmjPfJEU9+fpaz0350hXEKovlrDlKb0vigvXp+9Fz4QzjTpvoW+9OLpqcGriRPtrVwm013GVt0
xNJfEpQcb6n0jec8Gh8GYyouU/4eIWWCAQzaM1Fe6QFV1Qoll8cCQPR4e1tLI23wqYw/TLLr+GVH
Pw9Izg8YFPNs0wcJuH2/+BeQEm8n3TnfdhaMjao9fSJgcFkhpQZ9MNN+7zkVK/+QoclZDHMVjfG8
dujS2vN9z7dVDsNIixBBVFquQMrZ9bxs2uVRF2zcDE6tufG+HO/2E+Q+X9gSPyoDOUTqJ3JvBu1t
ok6/WM16hGDM2Kp+UhzfuV0GO8Bh3MBw+LoR0GOqnpdQCeQ3k9OuTTc+oiYwT2WfuaDXMVyIAZwr
DXmvoja4dha6/cxx7HUgVHA1kobKFRkjRJqzbJ15jgE5343PI7vg3i5uJIS7c+S4quak35lphbpG
9sZaJWiwCmxmrvU5D2n3a0jqG7rQhB0RXExbKr4fhtxfpW1UbAdfopgRyXKM4+DOtj5LqVAniyV+
cAeO18SxUQJF6mXWbXRAczdfncEcsFfbM/zg9MSHFFyBRNQZyUYe6v5eo7R5DozUeHJdvDMxB5qn
PmOVIBaG6VK1kpcyIvrNsInSCXSfoWMFMx37qg0trqkx5t2x/cRad+DPaMowJKbCYGlx+wc/t5PT
2CzvyBbcSzSIIFSekltbUmQX5do+mFEFkGk2b399ITbIWjxW9Q7qfJVpJU6ALwqtnBusZ98qt0Oc
fLQd5CFhSLMXkoiQbQfgk/t+aEBc9Hd4DOPIq4Y2JoOFv30P4tKaNgFaLpe0OO5RugBTQKwEmedl
JlhfIQ8Lo85r70ZZcbR4Qb63TTZjB1/WWBqPtV2xGA9cUZRVbzEYqwEGnrHvoP1v5ZIaz260KhzU
CHYgSsBbCZBSjN9rzQxjLTfOLfuWpezpxIxHR39pnhmr52vWpd3695fYm/2/Qtj/vyr4n3IfJIax
/7sq+Dn+TPLP8uvfZcHy9kv+d+yD819ofi3P8rxABu5NjP6XLDhAMGw7rgR1hTRHSv/fqmAp/gt7
kfk7j8GzHMvBYtT9FfvAv81EMB7gRpBYxxC5/7+ogu0/pfJuIPnqbOnjU0ZX+Wdil6gHOq/AuvYx
gZUU20wKN4JGHGhk1T0m0fs+aB5ns0wv1CQPB8+02CAKVL7ZErmvNCGcVVYfqqwWCCT9zUJnPNTG
GN+h9YMdcLoE2dH40icJQ0lvi5OvedVatvil9m6ms2HaNUbQfGRPU+aNz7IvxBgSqS4OKIB99oNq
PZdoylJZVwd6VQ5WLIkmzPXJntv0KWt7Z0udhdon5vQPgVl/CKbJf+DmEJ7FPm5i83L/TFV0sjoe
yzzu9xUly6fBHcidrJF6CuPcxCO36WKOB3uEUE3Izejlgj1JYeLIehVhhZiGbdD2xa5t2AbsNNBP
sRchq5p6f/vXnzNNMRb5k6/Obdfmu260jSQsWZG0mlN8PMb0VCqZrvXvvyPu+J+8ujyW/yYJ93y8
hxIjBxJ0Rwq2qptT8d9ib7wK1mscbs7Ohb947lifKMrc13Vk7BaRvJm+XX9bchQeRlStXGcZSWig
ZbFFUro2mJbOjl+0O2Mk8r6cXHlMgn8FyeAR+D8nk/zHp+A5jiV9QVIGT74kBeXvX2MWBGCMTYz/
IcgghT0Amm5GdFypfDzVuWFhGuwv7pgUZyAcoEdpxo+66D9bqwy2rSPZiPAjIUzlpwY6vvpuE7yM
GYP0rfMZYVa+STOyIYIcx3zmlPraQ3reVUQO4LSlAtlY/I2vg2Gburn9DwZM62b2/G9V/u0jcGwP
IyjHgO9KPo6///HqzPQdjaVgZ6SVMOF7OmvXF2a1btn1n7oBuWzqKTZe02gfqXe17ikKcc6MyGJV
mrGz8bp0ucMikoT9PH7p1CyOrQbp62RR3xONjyCqD7JHI++2c+VmR9ORFo5lswozVLlnPabuEZN1
lW3nHjYkkVl5VQmmuX87Ff/lKfmbL/z2Of3tD+pKzkFfAocEN3/EH04X1diOrHzYB7CPw006MTRW
jLA2TZ6GylzWSk/TdoJHR+O8jxr97ndR8jUs3mWQTfG20BOxaf1agbJG1jGNRuMQJ/U/tczLm+H1
jy/TkeTf4JUgqAcDxt8/DzMoLdeuwQUsZU6b2tRYh9Q8bnIja7a/zwA3lqBGcQ5GAV7Wf8SwaVPL
K58a43xVs/9dxUly+OsVLzWzYQOJYXokDzQ6v4c56x4GYnEaItqfSNycVzJRyfb3OdDNptz8z994
+ecZD5SJu9mTwc1VGAjvD4uvbIIk6ucS2qfry5OTCFhQduDVgPbgx3KkqhGUblGghHQDh0sDOmaT
NHf2FxbjYauPfUCflNuJ4qHPVbxfAuXutAk3ypSM6ZWZmZL75u5//rKt2/Pw9w+CGxD9phB2EIjg
zxgBhA+tHGIx7Erif+4NC1+qMsZT5HgB3gkIWcMfKA1xp4MU+fJQSfcVujfhJ5TfI4PFNQ2M6BQP
C0n8WtcfFfkpwiW+0TGmc2VPMZm19jZ2+TRiz623DirUMKAZROq2+JGPeIcntTeNwXwxWZk2UWP+
0yvxn88aFziuGkHEE5aPPy8YjeajXvSAyOn3tQcGnaTWS1Cc5aTNR34VEFxWkgik2XJRcmiw7xoB
j/LJ8tfNriH2/lzm5sv8T4GUf4Q0cyy5PP7SwrRkS8aUP/PWaXVb7MkS7Y7L3r7DJ5TdqanvDrEc
LFSwmXUsWSotw4Zo0+XAvlG/z60HIDznEYLypNmIUAdz/e0fHov/fJodJikStDz+Q/rjH+5r5Qam
OfRpv5snedO8p91DN5cQEwjnMrTnRPSd9DKxglXS1HsaivoQo5Gkpu6hMiZxzLNkWWs7WD49M1uP
uQzWmo2EtnPdnmBv2lMt22UVF0Buw8h+LWju0QjGr2kgy7su7QdoezETt5R7X7Z90RrwXS7zOabg
8x8MqD4Pw5/vAcgoxjDLtrmq0XXf7vB/u6PjiXAUC/Ri17LfDRM7gz7gEyrCWqTBoYS+GB3ko/VQ
QbogC488/QrgqcKsQbEWZ0FokxgRtCMUAOiyHZsj4RQBzg5RbqpKTGiR0yIUo36Vpou6h83BVFws
U+Nvu9ZBglKIciduqShNwsqJntzD1pU8FVMv7tpa/bRJ+Qkn7XvA5N5NB4KaFL+Xtx094a47FIO2
IdMz0RWPxHKlKwmrHzpBVcCuNW8xAcvWrUskNi6KtwVlSrqx8rpfTXb55VT1R+oNewL5LsO4TMje
4hOKjXgTtcLBD9wYYYln6uTNeElyqaFRNRKJtEBHYfRxi/49QcmNG8nLc2cbJOrKRliQ4dx9Bb1x
icqFWIxJssZ/uRaMUDC/GVqr01gY+8Sb7IuzXE3QIzPKUOh3mSZ3DvieEA5r56ORn42DerRK4zK1
uDYarM2DJog0kcWR/KR87cwRklKgzaQK6g11VmF+8FS1rBd3rFZFhIYjLpJd287gp+i2gEXksdRW
CK7DrENzZojCEOsxSko4e7I+xgTWkVmtNNKXpBuJCMHVPgRFOPoOf1zMP6mVjLsSgmsVt58RqbhJ
QvhGmXj11ir59FJxZpjDI2y8CCf43pvpdqh+0pFKggEoWTjrBnBreEtdCM5qtBfY3uBHPrfoqCV6
Lq4tvHQ8clmHEs4rX3zQkhUZ7motWwPGzhG/Zqt7FXUr9wZivjpDYx3J6abOAY33Ka+nDCENY12+
pmy/eW0fRzEhnPP23L6IdDygocFumJyHTxwaBzQLOPdPZb7qOntNapG1MlVVb6TiEfaT6OyVPmFE
E2iAvj30ebMy1PAhOwErY41HL8eHJpwt3umAVBm3DHlfuxVIK/bCctsFIhSm8dzZEB5mnRRoTK1v
GGKwDxITZMZNv1Lxg9bEDTmWsEPLrj60Wsgb1gnydTXvq2yEwW4R9btNi6V+fkO5ZM/dD9vW5NY4
7Rvi7jCCVE3s/tSSD4dlrHxpTPVRjd5rq5c7VrENGQgFsAkK07q/a6r6u8oItCjm4Q16lyyY3t+7
2k3WZYPZycmDGxqN72pCSCqyW0pBQZ7r5PGoW0jeomDYINdtObTnY5EgyMRJdY+ktD/M85EyQAL0
XPGcqwH8KlI9wn+UEAtaLR9bSUGz/V73fPlBrLIVMFq9n/uNSOp7dBLlrpOcD4O7vPt51j+7qAlw
wK7NCN+eR/c3sa+lgdzXdtBxscGFbs1m1Lk/mEjn7TKoc0BFQm9EYM1ToB89M4fLqJxXO5mJB1m6
XVIpZBS56X0WZ5GI+PtQlNVmQH51ADK2TpjsEYK7+BUmkKW+x2xvgkzvy8gQ16YDsu1K4Tx3Pfnz
I4J+MjdbkkaYWbLWfTZvBxHnhvFkJ/hhbVl4XyImV8tNk+/N/BC1Sbp2pzk+ZFbtvjviEQBfv1Xg
0kffRoQTTJb7PiZzs4rTrDpF5mi/3mTHmitsa/bQDkq5w77OSRRSSW1+W1iESXqNnxsd43bqqxvB
4olvoml44VvZ3KeLkR87IHKdm9bF99pwioL2Qdf+eEQL99aVPWl67fJeN5lJ9ptNS0GMRnOeOkLG
oqOXKHlPDXt3MRyBgTOPX1gTcP7cvnvaxPZCUM/FJuPiGpToyKsseV1uF3Wu4KG45KdvHmSkQ4jT
j8nzjLDuklOmM8GBoDMK6wmmGXolHzqfWAY+uxDXkt64c2ugD0WK5BSHEkUowGdx/r1iuIODD0Ch
f+/IK3AjNBqjMbQnPdntiQhDi06XhAy9R83x+9R1o7UpZmtdZ4hhKzLHsgy4vrG69AHj34YQSiA6
6sU2kw3WjPHMioV8qajiHNxqvtMG6WQgxMFbPyWP3PP9T8P09lPdRUcYfWSfkjYvxWZLeJJrnRcr
rjHdztVeDhQAyohHf8ppDR3syL0uc1Ptx7RTKx45Lrk4K54z33z1azP+7iSmRsntzVffJjWAiiBi
GQxSYdrCq85BJA+642QIBSl7Uz17b6zNp9zjNE2QQT30ZVkdAo3CPChtsUOQNW0HXLqDLMpP3ckc
EgB1fsC481waxuPvHwfxHgkSHOS6if8XW+ex3DYTZtEnQhVy2JIAMxWoZGmDki0ZaDRyIz/9HMh/
1cxiNipJTjIJoL9w77nYEUed9b6d1+p+FAQfVAIbWMra716TTn7xNAbTqdU9mCYQRLonIHZx2z2M
6/ca6oETyfZv/oJYnt1xEK1ij7t8/fDzGTw1adn/5xsoNwHr2R6gxEX4myrFSN2hibpvkHr/+7AE
CI65Sdgsrb9gmFLD0ZZPUeMv84Xrfb6YdotZuwrgDIouOf98r+P2//er//ulUzTsocf6qrFeUwrZ
Tc5x22Ijeag7K8N73XdHVNx43IaxpRboUVHiLP2poovMoHWoS6TSVAd3KDyevKbsYNqpS5UKaNFF
LmpGO8QtNwm+Ja3CXIDWHo/oZIrHYI0hb4oi3UukUC7+y8da40z6qWlZj/yb23hNkV5Vp12nuKnf
Nalf5YKXy0QCSUKXzKLRQznGC2+5QJIMUIZ9NJAd/uH1OBFwUnnPpj1ujGHuD9qE0KzQ8UitUs95
KB8M+wUCg3q0HWe5y9IspEIExTVpYUUu3fXfVxmuqkNBJdAVPQ8LzbW4zn3TPWodx/7gYfqzKic5
pcA2rHRuztw1eb7zWLOAP2zb0I8rjGrrh59fNtbf47eNOrHD4MjjcBtYE0NYScG0SPGnilsLk1/l
PmS98zYCxziPWeZR07TfRTr6901VUne7zlM8A2FzZjYjY81LZwaJ9WKyWZEY9Z/kbCNnWf49iap1
fB0Du9iVnp1cqZLLiIasC9lzmC86mJESk1mEmlBu2S8i604a688yDWFNh3QjSRgQW0mJGzRhJ1u0
sJLrTKob0svsZnp0ANXU0cMErUknN5khWRrq0Zi8l9Flw+9Bqj7nzPWvbf+y/LQPSsvpeq0+fbKq
FaKn4WwotDqJfh43cSW+qX+ZlfWGu6+yBqt+0F4IYtlX+dpSQok6xQ5HRJZbWZRiHhw2coYgM2N0
QY3aDEdddS922y0PVad/20bzd+gteT8PYmW22vGdP6KbQB2S3vcgSKOB5d2pCqr8CSzFR5Jl1cEG
bHxwB+upG9P0l1ZbIykLxg0SL3bMeiC0sPAQ06z/dsOe+TRi1GTR65ZUy2P/Vsr7CkflySKJk6Lc
z27YIHUcG3QOP18OSfHy74+TgmBEcn3NlLf0EQnuFlQ6fI9pm81RntbVVSjxxbRr2P98BUtnicRU
2sdK08ew7Arq9I7VnuVP2q5rpRUWZd/dshj9sdG7l67p1h0ZLnzhG8UxJ40SpyPOuy9Hj5c9gEzA
eU4mHlLCVbZWFymtTx+ISUa+JcS1tQcjMqt+eIbCMWxmW2CuqmP/juHNfxM0YughOFvulx2z3XNz
ir6+BtzTclrcPU7CnW6qS47uej5kliv/e+X0YhSX0WXJaLr46IxZh3tRHXljzLfFNaftQAbN3ulK
+67DLX+XloxV1gN1CIqSTWBjPQ+TL46lAz+3bsb61c6nB4V7cGcPOOgSSV4GjrUNn9ilAQBN6gdJ
ZG9se+PLoGXq2nJT4kPghhmTPD4ICdlXleXOH9LgMlLls1JMrz8fHDt7+DdO8IxhJ/kpKdS5+ZxU
vxdtkeztHgfZ3DifWeDwh12frShTtq3RG+2ZeBNXXqUY9FPP1PGomuBLwzmU9r/a0RLv4GTzg5Nm
49Zr2q+8mZ37ZcriiMiV5IiiECt9ll9zO5cs5tCbre+/NPW/5nitvc58RVYw31k6Arx4zsOf8TJV
nLXR+w6lmGzePUOgcExrG4FdAUyDaJ6TY08OLucUU3FrxigtcOYHwmsfqTsAOarROf58+XN5/nzP
WDT7aMG7gz0YT0fI7kuYLlJRd0zDG4RrXpMp+FUXO9IhOhwoA4StsbZeKu7pf1+2VbdC7fLHcUSB
ruIxf/7/PmOi9eIUpXf+OYNR5BiHIG3UeeJlJ5jxMTGqq5PUOowEFt5OE6RP9b21Fl9ydJKz3eaI
DqlOz0tBs5fAaLkWzfySWZr1MAVxs2eK4W50E1UgUk/7ZdIw9tDc2S9jpeqtKsR/n/386vXfszlv
ZLA3rAGJUGYVp3/zY1nLKTLLpcJlXkq0FFktd7XtUIKsGwiMEP6m6aWIcjiISKWKQo/GvSgoMvLW
4r1MUvbXevE2Ang+oIbwrkWtvCvBt8uxsvKrl1pDt9HnrIII0/+xOSsY2dEKX00g271e3RkN+yXT
FtifZVPd/XzP7Fv/JFERK6ALUzY376gQJbdTl7AZqood2xQSHdfly2LQgpRWhvRW1DBFiqZ8cEhF
OmBGBtJG27xVtmVcmMOqm+NXH7TE4wnVFDsMovw66SR3OWYU353v4n7874OIAaj8zMmpJ+yr7szf
P3PycmkJSQFDGFBxP008q8JCyWyvi+wksZJ8lDWKq39XOD3jY9mNXcikxg8pBfwTnXhWuNVblQvt
Tjbat160CsGSj3XOEe1hqBwkXSnbkwmN9S7JoHtUTZpzcSg2KpPTh8W4WsUgoh80Vlx3nqnIhanc
LjJX0u8mYdawy/RUhHkXLM8o9h4b+Rgo9SWL2T0769ElB5u0nRLFRrIi8ibaw2yu9RMw9fRaurGx
AtWsQw0uCE1HSnEyetUlt9My+rePkJXF03pZgvscG8l+TvF9Nwxc77DEb33bnXaIvBHX9pr3yx6+
BwArz4Tm3ONONfeFbOUOGvKyyzvFMWlwFIIDWYeWmo4a4WffBaki3oBWK/8pkBzTbiLHWHv5ZKru
0GyT6R7gczO68oR4J0ftT62QeJW3wyD80Dq5zzmIBdAYh3FXNub8kZcJypv8JLvKecnaCROKVSKB
XPW16aCu9beuVclvxgdw3DAOjbbHvNCJh+yhd1L6rS79zSGIf14Fd1UjQH+sjxut0/JQz4ED1lyP
HdTJgdKt4oYc1h9VTsPTvxWemYZl6Sbb2JfZw2JXLY8hlk+FicaXFnWORka7G1VrEW+P+cLb+a0l
jvNUjvmeMtQ42a1OW2+JHgR1Fh9TX3Hc/bxa+rggRYbAjT1xfvqpOvXFx66+YKkoMOGfDOyQ286T
GZ4hfdi2Zr7sssHIEKJzQcRl+fHzAo5LZSNHgf87GhkK3aJS0b/jdxFgX2Qw3WoPQCKC6CFafqbQ
ZpYfRTO48Vmm2JgNr5Jc/+qYmW5wZe/xWlbIOToTx4GlqZuBHuNC7twNZ9uwtdqh3XdrJ+sYGrrW
xf87rF8tjCE3MlVmCHk0PQUx73wfI51olXY36flXbDCHW1JjOkGV4W36Wfn9u3TQeqCQqdF+/PxV
7WofT3tQQoltzR+w+BF5BB3pcOakv3eutpuTRD/lQ9rfO4E4Ga4n34yYdUIm0TZW1m0Y03avw+He
ycW03uYuO6ezT+2hBc9FvJzMMScetB/Hs22N2mtsl/duEeePg6vPuHdbF/t5Jc92CSbLx/7yJv/K
uUw5ENm0VTL73aRxdkoTZUdJVfhbKAbFv96CEdQMkLqPRj/nKVpqhbWvzTeSxbC9GG5zC+BdHFBU
P5c8UXYai7LT7LFxTlr+W5jtT+O8LMefz0rfW46owQGJr59p4KjBGi9xlOvMvwBItLcJfe425q0l
/qsHZL02kNZ6/tCyFSxJxlnkLzjX+cfZy0VzXbP+VYJRWrKo09i58yWAQMA9W+rja4BD49iBqmS6
+Slifbk5sWiP+WSLbckjaFOVuQ7jnh4KlzaJb7l09ikO1p8dq+UIeEYcQT8fRsm/1BX1dVEAOCsJ
/mtxp71QTGgJcaIFZ1Z+13TwjN1S25k/vb/nPARVltPF0K74KAl2ref5F6F865iDhIhL5awmtJaJ
TvnBq2jdawNKrNlE25ikmfv+I0fSsiC9IL+pojEHHrI+5C2uCNASjLOQIfzr+fohzQ/9lH+jCmNu
kZ+Q0ceZv2uCAO9KAs04oZF4RVpXSlbRZYEUUau87L/PEgNWIxo9JNzmdCoybYlqDqOPgM6zYi/3
O5PmuyOEfxC+9RcEub6rs1Rd9Jo2ilnUXZFnJAymnoZrdtraqMo3oBZPQsTFxshsyqq5eKtXs5fw
gfv4/TrdR30dCts4VXnrRrIlXzjYeVnRhsw7vW0AWHtjt2Z2scfnZGzPi9W/8pD79DJNbjmGGN3o
6YGEkJsfc5XHHlNWpNUMc41u6xxSm3xxa0SOBRKMlo9wzt7FCR1wRIeGRSOaJsk7S2dwMQGG7sL6
1Mp2itI5Psp1oGGNTAutJP+z2OXJsGXomzlOPbZ3m1xgu9YgFJm5D2BTSwf4T9q1Sg96OaDkUi6N
FYv1je0hhxvSvRco6PJ8tQGGfT9piP08RqKc3tgRDNwDpE6ACeA4yyDpGwzcxBw1dfxd89NGjY7j
fE0AJlzjgGXV37Y5LiICevA5pSlbgelptOr7NtdAOMCCjQcAbrVvhk4XzWQnIi6Hv9Swm/KRTUpA
YxA9AR3RxfBwkhj4NYa3czCHbqfyA5ftJ5m3eKe0xAi7L0NX5rF3xK7DPXnOAb7FbBQoAtutwMBi
xP2+x/V3YIogd7O+J92iwPAABrcimI4RP5OVDOpFkSAf02SPq95Nj9NXPpMuNLAdmQQoK699m82U
vRVX/KbVmr2THZiwvEIaiBe92Tp9zxhXwpVJPGouE66YL0U4LPDv/dzdT1WBdg4iLxAr9eKhktCD
ScNQ7rF/iH2UzYUFNb85CfAxs92wgBO/aXo/YiXgDKGC1TiR9My92H6gcJq7kM74c7RdQxSvpxVb
tbdBmLycamKRUx7boMhfGxYLG70NfrUMafbdHP92ICbZjmDIDaR/I1pjOix2cqkd5880KzZ96CMD
6TvIAJVxyM0aHg2j/jJt76xa7/b1bO5ME3WtPxhAjtE+pYGX7PSkflWq3iVJd6ds0z7iVMv910I4
BpujHBl6hlVCM6ibEmo4NNIHuu6vOS0PuI5UyHr24tTFm+UuZ2xk7wziKiN9wFg2hYYt8n0yy9e4
6H8bYsBe7qnPzE5frHVwLjwn3vmaGVVFv5rAi3wndOOEXeg9m+J5b80LmzpeekiNal9owxUKwm92
Wk9z+r3eKz0Hoo8DcyMt+YtHZhyKKvPJdhH7mnEtyWV/Ewx+21Q1x3SYP0dRf8P0g68QdOzlfCgp
fYc/z0w0LYzL4Fr5o7VbfMEGb8pIHuGB5hbzPhvBJA/Cfh7QOsHx6COnrd91yN7dgrONrvMtazHc
G7K92QUxcEOSPc1lHXpAupq4kxvgSY+FXQkojH8R63u1lzDzZLc/OQ7IJ0gUhG/k7/pMSeRn1i6W
UZ3F/pWQtCe3xQq0UOuIHNJRTONiVPGTo/WsKRIOqnmUayrHOotJi5emtXM2GsaHlvn7ZCynDQrm
s5ul8cEyl2Ngl59+0hgby2LTVyV2t/YTyGjJ7Db9utmbeXGjfy9Jp40pvvB/siNbMOCWAQtPz0ki
27ZDDijUuF3xh9sb2ojs6NDB+TBIdre5x9Tdm/IjiQrvx85MPkGSgRKbkbhpjRh5MRDWdht/0fTI
aNbRCguqrRd/wqiFC6dqJh1O8WcwlQeCSv/Vja4AplBHVb5aIVikpeTsbtNSHkAHXUymOKES2bsJ
wwkHVvmpdGgH+bTtM+yPc/nVm61kbQDDi0cNizITZIQgCiHoplNrQrix1aDgwDAP762dlbABY1pk
06CKA5Xei34acsvYm9gMe0wtkWJjtFlauG0dehgWSSVKaS27T2sSNBLk55UABIOQhu0cc0mCm8an
mLVSmCO3WaYiXAp1mxxO0drGjqNLslmI7yEEIjNtBrfz89y48wZaLqDuP4MA1hiXNra1prlPWqG2
ijlSWOsAKPU1SqYY24vKJlyJqSP2AyLNyMK4Q4Ewu/dZcG+09l+dIKu67x1emR7YW6/B9Smb50JZ
x4pYAFDf/K9pN+/W8CfdVgfpVV+On32UuijfpxXtSNO8yWc5k7aOe1Flgwb+nn4jS50XtD49c88y
LHg7omAcmQowO24C+Iiu9sJBMoetMRBzgdEobNWhrmrtET9nFvlS11m0wavEQvcu0IqHTTJFlcZm
2Gua0GuyjzHtGnKjBANwHfdWl9ofuVFCyCM2nedhOLkgUHQGsS66nWqZ4S5AdtsnWJRsVpdj2+5T
Ez9sPPBzUNnd1Rqc8WWkojAx4AYJCVhGVvxxGUSqhsShZrFBfjKsnnrx2sLlTn0gP4ny3lsk0Nj3
Y1zyfbQwEmeFDfFAH4mY86xvErAif0p+zKFyZ4Hxa6BlMbKvSX629a0d3Il81AGTmqT5ZGglCQXf
N17cHbhgjstASrNo1Vl3Gh+H6LTXu+ZQzzr2fey1bp1buD27/cIRyNhYPTBnO/LTQ7RcYnOnhiqC
zVrtlnr67g0VDYN/seRYHmka8YBqMW4BO8OJZD5mPZYTJQw82sBy+Z9bJzV/ZAkrZDhA14AfXR9k
cmhzQCTW6G+MiZFdMZNrMzo1DtFq2aXOdABJGYR5Cjm/6T6KFa7o0G9auNlR8UzM0gvzJJK8Dv1m
mCizH6F+FlHruWfSbNJdV7eXkaViBFqUxJzFRuqPxH7p4cVqcvzKTMBAGhMd1OBZ6faX0QGSG+gf
bES7fdu6ywbDL9ilutlYQT4fC509U6JnOMCzh8kM5o1u1ycHk+chCQbGGvrvCjcWo3qmc0vOltUc
UOJZBWwUFbwqHDUn0Wa/S8V8wkBgKLUydDUsLHMD/w3OzHYJmsdiFcosc3JGBM/SWMvAo0PFsgNv
jvrR+Bohx+yCQb8EWU7xrMS3HhsPUtO1vVWxr4bmlUV2F9PirOERjf5GtnYW2jOXqmZHatFt1IuU
fC2rWzx2+CQaNDhCW1ES6k6l0g2huPDQrWcOWF1stWYxDiMn4L4oOFVa13i3iR/mVI8PjVh2jsSJ
UNMKAwSvn1FL4zoLDEAngLX1hNIG3DzrETzS1kymhJZsJZu6UDO/MH98+qYFdgMFGxEITIhmGqUh
q3AjQFfbeasvla5/kxb6az3qpL8F4oLaHzvj4LXhBMNhM+ugd9166glce1lqY7qVz0zoXudpuRq7
Lumo+2PnEfPV3nXppmFScIKSr4Vc49Mn94knpTpnM4M9r9f3fsvUn7ChwtANkjvMlzaoiVy1M0pM
k0cvWtR8kydcRRX6ZIe0jOKXqRXPicAh0cEpcNI/6IfeqOkRTEV16VzsVftmCzt/NOApoDv14jdz
KNt9DfWWITU+J7tDFlaI99kd3I3jusGp0qbHxKH1cAkzI+oLol4LXYYjRwdRHXW0XWHcDhXkSXh+
cvqcDWMnAitHDrmoDela7BF7vixjue0QB287onfCnk4jG0cMeg1Bgj5aEtb9txzbIuac97y+17vu
XWMOR4LD0tEekOqQOyYDFppRay1rKp63e2VU3S73xCnpYAImbV8Qa99RYLQ+a4qJATN0x9B2K6by
XAdZArKPfV5zMNVvf8EBDRk9P1+b1ZWcQXKLCg/5IEvbdUlmnUysoQ54jL3rxTQtNXkyysuOlqWe
Gai4Wz/DNqu5zrvJxhYIIUlNE+wDANe/dKvooo4443ou5GYqJodXL6e9gI0YBKBgU8ExInCq9XX6
bHLIrscNE1PnRuq5PDQjFyRj0V9uBeDKiqGSZE51a1N7ZIbkzluX7LbBuU0mJKWlT4sDZ+guATVZ
6fN9Vsqd5ozVdXKHy2TE+r1TUdfRnOCqMZngLMTTxT2ELwZfbIDxIR9SIjqJGuvMbdnZ3WrKvFoF
c/qhfTNm+JKr+6hOzwE66k0zjyByZ4L0DHiHpceBwMZo6WAQWGkStap762wXo7z/W5jBe5EgJ/Ey
wqsRwgOMCFrWuePBaQWOYkEkjlFiThys3/0SnOXSxUxOZ7pNDRZC8YvpmnW11MA1mLCCIpeCUsDY
WzxNr07XXJ3gXgOOdupM+6/TPIMuzA+tYbucgOQhlTFzoN6dd40Jv3ZsFrFtipPw9dBLIFEnAHqZ
3487LZs8aJtK3xlagvWy/7JJQdmIT1kRGsEjaATHZryaMCrJI5m5vICsxk3HSpFAQEObOA7BlTET
JNghyLuwPDqzHMM4Y4/VcOtRYUBMQuCO8CpYUHmln1MSo0Y2Ryi+df8bB6wZLYj7RGMhALP9BVqY
81cz0IU6wzRv+qn0wvVbSJkPgf5dWwvwcTPpcKaBZqMHPXC+TRfHSn6zTwEuXJmX1P6j3IobYP37
zBkYQ2kYQJlia+umy3aBRrfVFUZfMh1XJZH1gE8QRQKCEnYvw3uctOl57GAVdFPKhkjnEkDAwXQP
0o5q3Pcp5zcqrMNp8z7DYo+cS9vh7Y8tKCmNk2yrWPs7sEHZBg2s6FTP2tMwyl/6xD6rpezcLt1y
L6X9JerJ2Ok9w+YmTQ9wnYsNQXrfeBbdjV/PPFnjEadr8YKeIdsiQPqtOd6HGI1XJy6woel4FFfw
PBZFLfThGRDEuTdSnegH/n2OogQEJKPn1OQ5b08BfvqeolfkVKMm3DP8mMXeGgHhLaPJ7Vre5oz8
mAD8Fh0iT/1GXVTX8LvF9MdwqDShdyZhgLqZuu8dIenKchx4xPHi67lG7T+xnucJiJutr3F86pYO
NMyEn6jq6iiMX/0Ak9VcBFE8OMoR03MgL9pHpQaADc3Ek2/9AIIYZb2edRH6Md4yAJ2OwOlDGhOX
Hg77YSwK5C4GdniPHULNWNtxh28E4/rGNRaLlsbjYvLQtNQt1KJxPFhoWtaKapMI90JNxsOK0YbX
lxbrDzd0WRM2wczgaZnemMYz1zGPCtTABps5NWc570zljjuGenKED+wZRbsrx4yxEB4520gBv9SM
KADw4Ch46mG9VcWhEP4rCkKNlANmynfdutEvkE1S4HSnJWj5KzIA7bFxbS0rhIflh2VmoaOI4bSJ
hnjlNIg5DQojcvKiC9Uql2y1FZlBGg8i6o+qH5vIbsG9V9myUx733ZjGYDLqz9KAK5Sy79kYMQJb
C4GXrjGOPY6pcV/5drBvMgGM3s63NXebPup73VkkJATvBhthQXO87MErrCUbB6itN9zS6ZdlNBCO
0ualL28Lc+IdUzgBgqQ+ZU7+KvrqzoplGqK1fHF0JxxwdN/QNdDwjNlxttFyyqqKmXCQvNJWekdp
Q03h4/Z6dK15P0ZtbtEVWymEkKL6mzUT+KgcqmxiftSEV4KdrLZNq1lcnyuusKAGw6TlbXNE3mhO
8TSVz9hqG7biN7gxrxgc7W2cogbs4Uus2EyGvtnWsPoqEqXnbdYOEFp+fjUW/YVd6AAxpEO1ldj7
CQJZmK1YsQF2KHtECkCAo6KsKCpcpF0u+ElWXNsCit5YTeRhaz3gjMD/ZCEtZxPgIlkUqRZAx+IT
bZmB+yfygr6T3U5Wh+7SUxm3h6mkijXJTZod7amtVQ0X2XzQ2voNrADP0RXAUVXZRxGnL6jufHK5
80Mdx39UdjegLYdp4vM/wzKxQVwmBi67PO/PuQmhCSPdSxn4f4MROPkEfqHIgQl0lRGWnB22ZV4g
yHSXgTPKTzJiggD3bmoYlFrXEa+WPBEI0V3MlLkrLM7HZGAYbBvAFfzZ3mmgsxh+9UeuUEVuE4R7
WlUvGssoTxpvX/NcjJzU/G35+ns/KpTSekrIUzldUl32exMf3dCmUeatGAqHA6ZuHlu13Baz26hG
qYNp4XslyJ71WOrcyAjEBBVT4I8WnMOpGthIVBbcQH+yIgdPuKWYFgdNfKgn6Z11JJ4rOK9q+18z
E7M+GbOocS+qcUx4Qd0E6CauDzO+EfJ+QHDrTbVxPKWevr1Fb59YrLwEdRsTeeovoacZB9Pr2CKK
O8zTxrkxnBfVoptUlN9h4V8C1cFIwlpyUjSOThGIEBnuOWsdeezZG63GnDqKCVaJDGCEe1qhELEC
cbyjx9SJCN89jmIU1CyLqyXzWG76kRSAzCvJ5NxS1t+ld2BeJAhiagr9TEJzlnXyMIty2mk2X3lB
59PpmLvcdlWkO57cT97jmNgpc2FNngQHLk8HbSfxpIBMf5fozLWgfDIDtD8A2/KD6v3HqjRD26GR
q4MebFw2vul5TUPUlV9GI9AZxQtMWCc9UB3Sd2Et6j3tgIsfANGoUbMi8jnaPvuLQd5iAbYs61rO
+65zL2PtHiafAz7rvIL9ooEUSbbHJdYQljOqWzykSDUitipnSD/n/h3biJ0+c9+DOWDCZObykhcg
cmVgoU6DBVEpnB+09p8qobhHHNGVQ3Us/f5gNzF5bzNUWkAVWyQpzCuzet43AbPwXktqZtJjmI49
vvCa3DK8FDzKnYM9MyJzYQExZpitlRj6pOlmlMXSeqRsOLNA7ndD67xVhbcgC/NfchNVreYudBKM
eCcY5KekN34NRfGSuxyOLbkeresn26yakkhX/DiVw3jIFsN32vQJkXjjPaYO55xjKgibuplD31kx
aOzvdnqL5WxJs/5Yc8lv7M75XLJYnQmPOjSQgCiujQdkVIxL5Qzptne/dcu8BQHvkBzZCGEYEZo6
54SBUETfA2z74yLDR8ppnZuhRwvLW9N6wtovOMU2Xa6NkWv5+3mRD7Ht3DqPVItcB5HD/woBWpOO
FJE0yapc02lrtrFpS8vKViiGR0Moy/KSt6TjDknAvDhdwlYvOoyoZOzgRGANGrhIKeeHvu7i87TE
9zKALuGB/VBBaZ7Tyn1c+nGLNmHc0yeIXUD6TWMSzmUNM6mK6FzRbrxRQQ0PgYdsoObhCpEHk0ZQ
L89dDKGAJ8vrOMCpsImpQq2mh1UyOlEdA+Mc0dIHWveQZH8go6mbOxyyGr6qHLIXROjX2mGO32RV
hCXS3PftXB0V8EdmVDx2qpYLFUaq/7R07k6ScLfJhhLGdWc+UJ0AJ8qHm80wF3vnMr4JoB5L4FPd
lnF9HoprNVnJJbOLfa3HgLviFAk/6aJIt8KM8p2T0XrlUkrxORNjQhZgLUDglGktgYvr0Lz4O8bv
JGfHl8g0OHg1RaoM4MO2Qa9vmkdZL3fcqPp9s7KJnGER5zx4VHrzhBGabqnlOaLknc9WlzlQAu1Q
C57mVpl3SGOOHlNT0el/KSGuc83KzBcg7Uw62409JwZOj7Y7DTVIvGIkQ9NkhxZ4xrb3pXGYUodR
jpG6z74fvyQlxuylm8i4mZMdFz0b+k4nRaE6zNX4GHdQwWtO4p78jG2PlbhKjroYAQ0VSFQcZiae
1JcjPJeUUaX3DrSRJ772OM3pyaYg2BWVEe8TYk8MWy0IT1LunLQOkWw2WyxRfykLglA5wXOLYp72
KHj1TUJwFBmKltb8is2SoWBn7aSFLmJemmOvPBlOSGCZ/IJoJ3MtB0u+dUpK7U762k5DEt8m2LDs
6jYDBkXKUJM5EGshTbo4Y/PZ2qG7koLpOFIiykGPQsRCHxgsjIrJm2Lsh0gYodw2rYbfvjto1AmM
Q626eeNy/lDDOxsB+3PpH6wWekZC8MS5Nj89acw7TEzsnjznwjCxDSkV/niu1WzY1nwN6BzQotAg
lAmMFCByCGFooDx3xaYgkSdFN+idX+Qgg9YomuMkq69a2k8wUtOz5vi7zssfyVxRD6q/2si5oEVo
jwWhFps/49zOl3wiQXpTFxOBKjHsP0HiIBu69IEwVG/XEb9x8uzTOASQOlGtAenmrxK3icUpexyW
1FBVu7UyYo9AlLk7qU+IktYDLC6iTKTJH83pmZxdTyhy6tVG5Kb577mR+0wUvHhaQ+xlClyspaNX
sSV3STvc47HksqN4XthvJ7N6Q0zw4BbkQjkOMpOG9vFkJ8itysVHCj5gBhSjdsQ/+lbNd31dxQ+g
IvutW3uQcXME1uKjit1HTDs8gCa8Q3Tc89aqyfXyyuWZVWpyEkGxnzVB7KFjohn9LVxH7vOy5zJm
y7Aj2gxzgp8/N/JzNUetKnqr3q9bp6TL/+B0P+bdWhEVPcmmmINckn1oEbjkxtq65I13UUNnHYEx
wOYYakYfKt1hWrvL3ArHm1+aW9B0Wy5mB45294BuKfTrasdPaewsnwByavbdbEzfCXIPAsiFft7w
AjEvylwbCac8ZHHXI0gP8Odhx8Y7fvZsy4rcumauYr/Xbtdsg7qSTGaLPaVBsrVszQhn09uTZVbt
7LpBiyEBd02NhFyd7HLFbBi95e9KsBYJuno+4CJTrGjSm20Vy9EQGMRFwlk4c8BtB0vcg5UIbcH6
e9CedKlnz0r71JAeb2S5aiw8oucnCG/mktMLVWO81fseYGPFP1DMwHb8vL+Ty8xig3XuttT19OiY
4MBjIOM8FXEihIIIFbAQxVMrnhafhYtZsL5YOraMAUywpNAIK/XMraFrN0ZZ6c7S+xdLUt3jlrra
Ktfu3S+GpumuHDjc5XhgYfI/HJ3HcuPIFkS/CBHwZguCVjTyboOQ1BIKHgVTMF8/B7N4izcz3ZIo
slA3b+ZJdj0VTZms7wS7CdkFfBKsoH7XskdrMXkTXVv/kqUDUtnR8punAJFib5u8CzEUOha4Z4vO
5pDLwS9Ug0282ii8ksGtSHmYlsZJdO77omy2zCVlQbOtmNS5JRMHS3L/4mhs6sAtJ5GTrZnoakQR
8740fYboHet3Q+s9BTn9DXbTf8UFfVIODdq+1vZblT2bfubgFbL4IQIPKpyMn9s5vSxZeW0XMizd
WPLrxSZT9ZV2Kgdc8LzB/+j57OhXK15K0Fx7mBifJgaNSDMWcu4lbBgFZTyQX57Jcq7OqHwCfKWQ
cth1i7FaqwRy5njafLNGO6+Lb9PCf4KKd2vgmW08dzk5HdK3NbPUs7NXFmOMQIsaz2js10FzX1Fo
ih0LdO7txos3/jY4St2iPPmCvryBqX4/6Mk1SQ7O3JPTAxtYsN4JSYZhbiho2irtmYaHgh8Io9iy
Iunmnh/B2onZ9PHyiAEKsLGC8ZZ263j9K2vFdJc3zPpzG7l0I4sCerXs+z2nyBMdvr6bHHp7emGm
iuYiHgkO2pxYjvHX596ZLdoVhvaLYxb63qhZmhAR5B1fEL6xKR2L+RRuAnzZMII2tgD03vbM/45t
6YcO4VhJaD6CGipGQf0JasWXq+ZrUXvnmUR0CGLObHxOndR5tjLn5A3Jl4Gd6ORBMQ21pt+OS3EL
8mbfZ9xcdKBPIQahZ5dOiV0i0U30WlJzzTNBczNAnVvbuBtsGETSHM6Wbb2lhUFbA0fzfG5kQ6uG
mo8tPVb2klEFIrrVQ3vfFEOyLcziKuA1bUFM0aPqnZ2cABWkonDQNHy5M6ZRwxSfHf5mCVoFSz0z
PpugS7qo+2GyoVrWCp8uNayLQ8+CO03dlhsgP/uCsTed0IuD+hGwBcvT6gGn/kOfGZ/Za0bNItuP
5cFLvZfcneb91MgD/IbypC8gXAJ81ZGnQ/I2QVM1wT4n10VEljSumfhfS282IUNdjphHSa/pP5ne
8jAH2Z+CDUG9vLqkQt8G5OpdDK2U092bGdzlzGddG7uCcHWOXA6TmL6X1zW3LEHhUHDFjQmSxHNu
g4dPOzBUIp/fBmM69+R6BstJ8J2bWC14gKsUva1OEfQW6vF8wkHwdENtyo41vfdsYvqtpzFY2mV3
6ET2h0HEjrhmaxvMqmojIaWRSBZWe6dVRDwxw3F5ypJXFxhrqHcDpkT1080Plo/7n3X2wB4YDCHy
SeVuM5Ej3ACzyCsSl7WgS7aM1msrGdgXYdL4175a5nQLTONW9SY1dgblTo0kKhusZh6FqwnZ6eXH
nfgx9AX6djKD0pQSoi0HPfULqU9ySBANRp/jvdAwiepd8CFsP9kvBg44iNS2GB5GO8aTMoDymU8m
qmOP4Sv2l33X9O9ZgTybDvm7U7Z/enJPaRbzQJ8nG7PZGbkTAdxKINq7D12nXvLJeHNSzLXAgRnf
0juJWUJL43ffS34rRzo7Pnrwl+O7wcOQ2AYvdZwWB4HqQvftuqiPA/Q2XLPmTTfHnyolO4yMWUrt
rZ54HOox8jdGR/L5Ka53AwpQspCi5aWxfPpxZEATburdKR7K+HWNddbOPXwu7du8NrP5UWavFwa/
6dmU4vjgMQxt0SUf0Vqnr4UplkksPssWXigQhMimlml03HTXiuyn8vVfhKvPLCiObIvFthpxNzTT
Jd6lNS2ICc5z1u+sU2MAp0uDq7eRyIxYgNpqb9fOpSRv2jvmiQM5zF232zCfsyAm+KXBH9MCkznZ
22ZzBjJ/3tjr8LzkpGx7pH0b2mw3fuRphUdzSfY+hvtNMve7lv1wtP4KLGm+JKZ6gev2ZZfJDz6k
HZDeW7IWkmJGPlAsdqD66i/uE3TAxDr6U/y0vksBxd6r+Q9AAzYxqokW7sKzMkM5MQdK1b9NGsl1
+uApHzJ56nFIFhOfFSdHmJfFloTvg5ugswEFykM3kK9eJu7JDmCjIXZcYfV5sVsg3h7qs+dmE7Is
qfeKKxY2mXkTkFphiZQ+g9FkrwzYgwPEDzuTAtPaRT1YoMlXCjywizZMU5uqIg0HDSI4ZjxDvKSG
4Bi3y0eVju52KtP5aIpfxJTXxXX/dRX/rYmcRkh3pf5xXgbgEmZYlNkvxtrPykTKmSZSZEP+b+HJ
ttFFcKtTD1awJJeaKpfgVE/vlhA3/vKbP7p7U4uLzQh/3bQMfoIE9m+x1dYAp0I0kdUcOnb3KzNx
Woa0wpzxkHrMANS4f8ax+2I/2IG+VrF/e+RM90sKsMe2g2NW0BXipmV5LgVhfqkoQbBd01xHHFrU
FDKIEf8tLJF3jeZS526XZ8klpXlTGDajLsOaEMMUYIeLmbCz3WM3c1Yq7dLOuRPSD8Ey27zCIaBd
JnXehp6FeqCtj0R8GwPxK9509V3OFuJQ3LsOwfO4oaXTrD5YrVHoSZtUOXH5siZE9JTe2pCCxQS4
PrfZQe29uT4U1gztlpJZkR/VGG+rJuFnqiZAIQF1GRBiohF/9KTn/6RkIDZlrXH8OjvPfMRI4NwZ
Yrh6o37hX0j2d12LBSXRWAPrtzhANcrKmYu0KqIlp+DHpUAJo51plu8QdJDGum/Db+3Q5Sa+AygR
yWG4qx3GKzr+qv3kY9dhO3igV4wOTJ7P5Vw4IRdvOyoC97eJ9SdQ7bSfgstwlPE0EpMKLbeGf1/X
X7Kx34Pq0LRgzqhxKKPMmT4hnayoaLwhc4znBkDUZS5X7S+PueYuZQuT34MnwR4p1d89bzx0wbwr
EkwxTJ4HGKPZg52pr6wiXmzF4hfY6VOdWTZbV+vYlnqPHk49kIYVO9TLvTnG9b3m0E1S/Pi9dVGW
Fukl9yQjx/hrmDQXQhg8jY/M25exyZ0Db0gRlVqc7+Ok3NcxU4Dh8aSQE3JXw07Og5VbmnpzICuW
bvG+v1CupG86yz1aali16BPQxGNlyfMwSPsa4O/NSXtvPdPYNezMaFW6M0hQcUzHJxnQyBkFdZMe
crOEXcw3X3adzyDcffEGJE9R7IC1/ThOO6OVMbz2Zn6sG7R22RzGHBk2cNU/WfM0WmHIbOgI/qmT
NxsXxHH2rzMk8ritiQ8FCx0BpIGh1z8XZgYhVXspFXNHrhR5aY1HQ0n5mSD0zFLHS46Wmb7N+jFd
t+ut0Gk7IHMTNtTIgHUAkp9Jple/w9GqYY8ELkdBoDFdbI5/3GjTVyqSMyDxLrdoHeow+UhGwlBY
8Klds/AiOjfvpFjp3Mm+GUi5zBZoRjYReuTq7t3cDRW/JLo9s4pQrzO4YWNNtABmRDJ9jLmoBs0p
Hy/lXL/prqafsNhege6Af3OaJxfy93HUcamiRRE2ml+Fx+IUA+q4HVK7jWKd2omEVqVtNuX4xvBV
41G9CxInOKROfRQ11UAEduOoHtKPFLz5hhYiqlNn52HuWcvQgXYqpLxfqCiJDP7eEMb7AZ5TwtIA
A1+aa3dOXuC0kq+D/HIr5zaQ7NsNXWPza+pONpgG/GHp2V56UFKWaW1nr7yhMGncUXS8asgdUYMv
/ADImr1NwXpg6bZitKfNAtmEnekPDoG977e0nPYSt2FJkomat53dtXyQyWiSvxBhYC4ZJ6/2QiSO
Ey0R48YgHbn1gu+ihyKBifIO0q/YOHGChF0Ze7Dzm7KMr0yP2S72yolDlkoEcw2o1PEe7tgdu+k+
NILpw1y595DEwH1GM+9Lgndy41qG2FCN8lUY6levKkF7K/1k1jw/Z22+xaHx5SNq8RviMW/LByO2
T0urX9qe+2dQ53tS7j33dItvimgOPFWXokANmzgLDeVCmjCskQKfitXk0q33DDeLmgRSq52b4ay5
HzkCAqKUjtU9u7OJx2DwC26wVOHYzfJBcyaxt/Inb1JMP0ipW/wR92ajIIq48rNd+scReCH7uwnn
4TJv1dpza1gX12fAt4aMxjYLfcDoL9YEpr6p4QW1+kGVaf0ytEuxpSh+ufAkfRv9Qe2UO6ZEaSge
GQlrzHywFyH2dQ7JP6OsO+HxgsXJpkVmrAcam/jLRZ7fihqDXVxw/GASnOjG3vuOPZ9mw0o2SfNC
H0CO1Ss4px4uycnfQZ82zrMvPsDhA+rS+XGIxNWIM9y6+Wj5ZfnKsfrkda0VzvwqJ4cixaXZC0YS
tm9cF/ljOVS/JcgQNtPtFOMI9SbranXJtqcodbN4Vh9lS4lvkAtQXPr48GPeIoisrfSSu4zaxNZn
fg16i7sLX6GYh1fdZ68G5TKP7IRdT3efe3DbPMFOE/Fu17XxmsTg0wNz8DSlSQwqH87OMkvv5Cdk
ymr/PK1wTOWwuxyF++hXPYjHgoLqMq6fnXFoMJ4nO9RoXorA8kNljMfA/SFfRJwdOlNEuSJlLfyt
czfiSGtJj0jg0ZPyERyKjmZegh5+sHwbq0VZyjbg/URR45KCM2PrD5HFFvTTGvcSfnZVcOtKDU63
B9TeGnCtwe0OHcngARWjLXAiUzWUznzwMqj5gKHoHvYB9oZmD8495SpZ2e4pHr47LRjPs+E3rIP/
uPqwuLcq2FGNe/QbXpi5ISg0mPlrK8xz4WtIvmtCTm9Ps3gGWpdc8U/zuSHHOwlCCZjb8TzJygBK
wf/tu4WUl+IDmkCCv6jaBwSXEioi+cLkmIV6m5tHEE67pCJLCtbhyhEbHBvfS1FSCnIy3JlCN0fI
VWk94J/JGVt875nOHS+k+oHNZH4x3YU9gJZsq8DMIBp0wDs4wrp4+Osaf9rGmfvia3gqCmyzfPGZ
954DDQeYkrZ3u+Uphl0Y2PRN28U1xfAWcQsoMXIwADu1/uNjceon7UvpuCr9sZURUUcut8YX7CgZ
0v9xcStC0U21hinYj4uC3p8pbo7sFbrc4U6erTukglbupWSu5oPR0MQQTsgZGOF4Hi3nRFJj1Ti1
h25yp6oOm2294KRP5LdWQsnxx+kHHuk/NGlMURbNrD3ltAuAzNMM/yNY9PuGGHyq1++GITnSl520
vX+5hmEV61YNpZBSRG4aG7MuOy5Xp6EcOCvpDQpxxSwq/VdMscGVLv72rYB/QGrbHnoVIkBfOJvK
GwvgqG9swE15dcXXwDzBOjKhtHuz8KJ1LfcbSqW6HQXym2YxXXKiVbwZJzhYupE8ubMwD9aax2n9
TiNOiqQTAxHfjGBCQwlyycj1ZEN8n8VvzEQOx40+hiva6rJdJAZ6yndH1z14XX+J49zZpjp34lz2
j64muVLMnMGjDda632RS/Pp+9tYEO2eiTJSnowcGKv/X6vVTJvoCqaD4zcZuCrVYv7pORl6ftlkt
3VOYfU+xwlePxDFXnzmbqGmCZ173V6XU8zTbe/IEZ+4O91Uyvud4QweK+nA13nww77O53lild0mo
SRxl+rSGceqCYVkrSMjVioIEo9n41fDuWgR2Sq38mCYDNcPzf2iejnDS0VKVnBLcN5osdiKXUakv
+FlIzRmtdhZmP21G33gy1Lcc+Yilgqox6z3vtIcch6CJCm3XL5T9HjFFco/0jtVcWydW0dGYJnWU
tg7A7LI69QYmIAZprVyYsKDyCROaaFHmUYIQy3A8ASMpNUKBwc329ZOjB/+MScevv7xp6+pjbu3l
6PQezWLaPqYOL6TOq428AjECy9O+1wa+XAARS5dlcSC6x7VgKOVBWcuvIXeQzjMErZTZjfWXOVXH
0kvkfk6oJUlmQopGxr3NMXTqdDl0u6WLKqNoD7639ayAXhdhGNGU29+B1T14cweGlf0gHyzZPCbw
r2x4JzXKHW9xbkqU8AoNUxeKlh3xttktkxgO3MjmqKdWqh1WF9HRy+viGMfoNsvUqUi3aUYsF/I4
i3nyPX/rrsBl34blkqkz9aEXazAnuKdPVj4E59oOnuTAfSvw8yejdM+m4vqbG/zqlVEBJ23Nj6nG
eJzE/S6Zkg6xPpHYTajDS5r5odBRrbwAviHdOJFdUuFBSUUU2E7oZDidm3q5ekVz8irtJbblpfcV
thfiPMiOYTXU2p5HB+e5RGJpXX5Vlhk85CJnXHKTrZFo69z7OyTqnOjteDfoEwSoAFXtJ0CqigCR
JlvV7hzbPbsJ5NmmwWCrT+yEjFm8Uy9MwmAxyTXNctfEy+8AepjlV19F/A9jR1c8l2zSedSVw850
Uu4Gwth5Vgo4H5EliqmWaAPiiqucPQUjEU97YtWjDr0jf5EUvlrk/ItH/yCLwx+sRH+5hKZZ1sHe
6X6renjt3Dnfzl37CKuHYHDT7GNIRZW8QJu652xi1HGYxYfxMMj2Lu25NDcJDakeEdwOh8/8ze10
vCsW0DozWxrSDexB2JKC1qQffTHOQpEJKBznt1tcXCZlNuP4c1mrYbZxwU5xv9WfxeQJMHDJsmtN
9CFfw23OshSBtvvhOqlH47qA9lqAEnnxgbAJLJF/IEaBIssNJnFWdN/QnePYzEP1GQvOSVLazcUv
6LCkpIB3c013bAlrx6SWyeuN90FwSSUSHAZ+oHgSn0xF9DHhkHcJxRwxjFxhrgF9pLiil9wFgrES
V1oJztoitZ3fYBzzM1oTMR+Qg/E3TWO/uTGoIb64pb+Q/lN7t9oh1LDhgwvA6vw7VaQZIfunoeFg
oB7xBlV5dy4Gs96NhX3qKxccf7mFYKSzSwotrdV3ScnOozDVsTQ456tlWM5j0p0GloOXnM6ThJvp
Rk/ht+o9sBXaaK6SBExdU63M/YDZ5q2b1BiBxgcUTkwcBGDK+nHJjnI295lAp66Z6zeJZs9RF1kq
4TqpJZ8OppyxZM9HhCPK+RZVh1GcuAhrwqUoaK/iHVLF78ST0AD5sOzH3twXrSCBVeYzYgUPvTQm
86mMQ4nIvYMuRpQQR7wGx0GO3WPTzkff1aCx5N1ezLBwyPcEVI11+uReNBG8UV3+AAW5wvzd2881
W/klx4rpamS20nYkv4A3Z7U50g1hbCm7IqVAeRkD9s7t0xcVkNVGT6FiYeJclebRZHdL/ok/nqUc
c0PpCHbpmMhwBwxBS0CM7o5Q51Oglolgm+OpfWo+ialqDnZmUDlsogS54KCmyr2kGh28Q+9auyCg
9pNqPZ7VFh9rPgDpAN7Q6HBAt9mxMxA4lc7aHK0S4yivELYscnQ5BohFtRs7z1Zqlvqi7Ojg9z11
LsTXEYe5rcXxuR4Csmc20bnM3MdtyU3DQ60JclwDE/gfPEzlc1ZZqFFGz0XZPARd0e0VoXeozO9W
MapL5/yUI9dlctkZBlyvMB8mVpq4Zr2nSlrywIuxLVJ7V9R8FjBrTrvWSOCA8ftnEnvUDTxF5VLt
53j6onLeY/r4MBLetM4yfmK8uMyiAa26dPeebb7YCVsCokH/BjNGLyAUVrcoBvSZNIfKhxykGrah
tGRReBT5mCl27CteOnv+9BKEjcbsH7vCYENsCif0E7pkgPDuY13MG6FQNaqRxqQ4zd4yvp9wsCEj
gI94VCiZGFR5EYRHn7SEd8uG9W7pvbM0zxWui61YRpvd2LrQrRYMzlz1OnE/jPWtDLSLY9KSBt0Z
uxhuhSLxtvyoK9rTOLtT224by/7tmc7xjAKzF57PaQM+PQqozKWVeLy58RBs4r5kXe4cMJOQLV4M
yqSNzGcSwJnYgB6OPByWXbMc8vSrnrqYM5FjzOc/1nFVYEtKnqBoscS1WYDqnveb5Yl34LJGQwdn
jusHGN0C/8TYFBqJPIw4jvb8eoGlTyzfsDetRqG1GGzJDgRiPQTp9jGb2AeIklk3zTGneL6zt+3p
6hKdx8NEiKmkO1QmxRPn5bLPOipVR+ogA12YqwHp5I6YdNuSqSDOqywSBmBvqStuAZiR2OBYfPkG
9qwTszwQy3CTVUJnMyn2rW5m+Zq2Bn/e43oj1FG2gR0GMBZwZRY1OUyTn9bfAih6l3n8MmW+h19Z
YB2zqsNozNjnWquMlNGd8lq7DZPLzFQW8gCrOzSQjaIGlH3YHNIVemu6mM4MylzDBtmm8hh7eiVY
81cE31oXpEiaRDokzsZtEX+8Zq243eeJ6+4x+bK7c4JLl1iHVHOf+kCayPE8ex2Fmza22Pr6In8M
XPMRyZtATwY+wEprDh58kZhN6yy+F1wAyaTL7iFuOHKb2qSxMSnkefLnJ20Nfw2TMrlXD4jWmr6f
B7ixGs4ZAllHzcWq1pbGzne7OKI/CR8Kz7SVDEJ5L7P3ZSn9qNOX/RDYbIGs4KHJNAgyFQEnK2Pp
L5Hk4ttMxdQzg7RfMpLLfIKnhifInuP6hCqIYgeDPXLpxxu06tPVR1pq3BmIUXtyLBrJc70pdnJK
IXMvw1VXzgdLrUcC3tmmDqQg28VrYlLA59f9sSUAQ+X4PzUTfuaBuSsMjq5S+Ec158Um67Bp1yD2
NnF2phX+j/qzeeOg/IdSO7LDZ5dZxd+6BBY1ZCBcdPfRoulg0yh1ETE+YgG7cZfyOPfwuNYdTa1B
uXa+55iy5HPcMpp5jeA5oLPScB2oANlzbPZHNq43A2AzxtKaFTBhL3Yh2a0aPdjOYoZ0MceMZaxu
eseIubdl3zhEkzPeJCEB0xedy0KOuD7Epf2Q0fOqubRmWcO2sbNllawPXDWDsHPbCjqX9poksx5O
bG2PaKBRs6bKdWwG4eiBhNbHX6ChYuvjdRlT6zq56cWifGkEOBrajCZcSzOfSIMZ4BO1tk3iMPVO
WbBpnflCFXcScVL+g6f+aruLD3+XjJ/RLueqAZIsHBungWe/a1hGtp7I/3wPixBwN7mV8oQ60EEl
NWBCWMkxcZuWvR1vIAuZMnERVu0G1UyfL2Ma31uQ49qcfDcLf+ounPJcOw7gZ986BTmQQX3dWyga
Gzh+vQwtnLOiK1Tz1Rd2pBNvIiG+bfLyKTHJlxQj9l8v/TV7OqKA0qNqn7oqw7nRUuyRV/lHabOA
6K0rp+S4xU78vPTjj5kaO9fHxmxbwAoWJ742tbIOXcn7Rvj9e6uDT2uoxViJBDmHNUYZCQnEJ6DM
YpHsYeNoMMlwbGhzvJldMtfTCObXQGfw2w7w5XAzFHJoW0Hsc/L+26J6a7Sbp578R7iUBvZixjig
DJimtPsAB+6mbWEiZ0V1soFUlJzoXNlrbMo8b63kj/Met3s7VPcAT6PBKp8Jz2xKU5tOax9eyLOJ
i2tuhGCwCc3xLSkJglT5tLT3Apxi4EDwJatZJTjIm8x7bHyiD9XwYI9IGkGOlGKMBZ3Bec6wnbED
MqDzKZaw9E+WvvHWYAUfcgnFkBweOKpA8OEo25KdH0nOYHavRYlvQLrgb2+DS1A9KLL4DZEKrCr4
vhlKRYGZK1fEUnCwhVmLIoFs8GJTBmIlCgzvQAhVc6B4ooRTDgYfhD/kwprcSk37wY97dcTyM0qG
UDyrNLzjCg4LzA0Y3+6qwPvDm8XjiCrzrW+/dgRfIlE533UeY5129F3cEjbpOMhMpV/KPH7KJ/nt
eA1RtS5kgfjSOlcQyfjGGz4+hKdvKoc92htpsBuak12TR2UhtREzPIm0lFdvxj2hq/imKg1PTZHd
GRl4v8K/T5cG14svHjJ+WHTQeV+tZijmTKiUVspDyHJXQ8dBCj+LVJ08J3NNa5/9hoRexyOlyQvq
gc/jsbaWTUrLFy25uJrmsd+PAU0BrUIds1GNIyfOPydyQRs7Q7dShB09b0WmipSsM4iIjY1n4mrT
qa0N+sZhT30jo5QjpHE5ID1K2/K/qW86LuSsNtzLVPM8Hmnc7qee9aY6aoyaQ2d/+OqvRzVk+ReU
Ww5rL52bjb1GvYQF+0c1xi03tG+43KEIiPmBd/8cSU4uK/SiXyBuO84hGcY7Hmi2GmXUre2LnmhI
Xs64CPua9hGGPiyVNKgtjJf90m081KNJUyfTan/JFTw7eBeGOf9pPHP9w5xOwo9zUBfBJR/MGUHY
2igZf3YWAV0Gkb8hoS5I86176ZDTqA1MR163MlLo+awbsBBL+eSVbn90YIyFyXvs8F/4QYU726+f
45QIXtnSdqe7N4etggU2w20g4nhm9go+glnw1oFxi+zYjgQ+DXRAWC9WDREoOXj8m5CgHCXQ3CX6
wf5FGlRsXQhs/JtzeT9wsWZVYdzKvCHINeanAvJkaZV3o06itmslZiJ5rUouemCQdo3qgfrju5HU
oyGOzOeuFt90+dHVumxwAt/l5nNjlwDqMBqphuADm8kwSeKPco7NEDv3OWnELeYbjTF0aO2E2Zvy
moznvyBWGuGj3ICUU1FJLwlO6uzBXQkQDubYHMhLYXOoDEXOIT0ZN3gNb6DOWTQl/XfFU6BfmkgJ
/dKN7e/CAJ+5I+lZQwb8UtzfYM7+0YTI2UJxEAoUMrITf9dWd50DfYf18qRAqwalel+yKYVCzHPO
2JmuX5IoIKjcz54VWt2Mw7FqIaRM963eXOqm4qVvW/Te8hFvAHAYyVVVxPuc9+F2ysZ74jz3UnBC
tq2hUcDgkKCnN4EIqadjZkbPYpvD+xLB26FVsufY7G0GAFaA7l6z1xCaSt+5Dd2qAtWSx9pzPPgv
WTPp20af4y15Csqa/JNK6VdeXo15OBaBLxhUuJPoJgrsEs4GuoooYAi5OBRB7N9zhXlw0glF12Mo
mcdjB2Bvki1Qfe/ONMxbSgAgnVf0vtU+l3N/abTqG/X4wezvaLV+iWV7iouAPTxSDyQ3vMRv40DE
QLMOvZx2vWR10Zu7paX5gW8Dg+alLd0/1+NazQ5+m6bj19KoSzBgd+ntbWEtzxX8C3vGPKYbEB4c
Z1uZOTqQ+Am06S0GMq8bGl/MYVDD821WjxNn25w/EPw4ol6OZR019bqjUf5zJ9KLNvSMGDGuGLZa
2rzLuuU0FM4Lr/hLhuY7ac2KHaXlnJrjVxdTB5QWzg+v+Zg0m6hJXEKrWmx4uf301qN6QAhlfs0W
TJXkISUdv5FGZHEMjm7XRTh3ozIB/1bxMdUn3NsLMRUH6Cor9vWb01tCq0NwkbG3SRYkfztB4vTJ
vGW+/05v4WccJNxa0/G3KqpvYy3+zJL0psuPCfYB5SGbsvMPeUeNsmNiiVbOu6couZVQ5GxacozK
vgP9ErFteAtUG7VmyuLjMLrLbo7Hl7is79NsOiiCNm5Pb+bYNu+kHHG/Wu/gpS61nvyQ4FzPXWfP
GpIbLdsBbEltxCLUqqdP6iH5cHR01lOw4XPIyFGwU6Ebch2nWNk5MMCIRtJHD74s9AztM5BAYEcT
ysNQ1+TlZMuzzd2mRbvVcVNxJh47H8wFBiAhtMcyg+2Or/yUlQsXlNx407Tx4/8XXLGoxo+FxTWH
vmFn7AnM9bhocfCYyFBkBVnqv7QUaVUE4jz9kA5/CzSWJKufbFnA3AuzkdTmJGDt2h6y28gRMJCh
5iSOtHE5t6JHmyFLbInsmCm2futveizTz3wSL4oBK2x6AkjDVfQ/JtQk4jdj1Gf1q2Grg+6TQbCx
iOgsSaNhNAGYyeZkltXjUGdbMFiHRI0ba7J4dssnmzGeidw3d6Wuf8eYqnDhWu6unfqdwxaTpu/p
jGMJj7B0RgTo8qGuYXGTJsXEYGtbICSs0snwNLi0pJzv46Ek7lokF9GPuzkAAtME2ouWsTD1bJtV
FT7X7CFX83xc2uZmA57kFjfsXBvnxP8Kx9iXH7odb4Wwrk6MlQxd78Ku53sI+ACM9XvHtqkcBg8K
UJDBrTeAGxTzMyutzO9eE0eB0veSV39dBLUWHEyK9zAM3nupuyeQOIXKmrciHsga/E+Xs7GETkeZ
uA+ZmHNKADeWE/wmHR+YWrYpVb32j9bCOEAjeMkZXTYdu9YcWKM1XITpU6nR4v62rOzqdru2JSsz
efFTA04GDZkBSsT/qFbDBH7HVEzPirlp5XRg/XSRJZS7VDyMRVtEWjW9Vc+d6x5XFFQ3QLRoOv2O
Ixumcl3C/qNMgrVM/qUV1UPluvLgZY9eXT2MOsUKy97J7Is9+d+jD85usgn425865XNbqgF4c1r4
BXnDVlP1XFCRGxktsJacSgBdyKjpjRfplKxhG8gTdOWcHI3Np6jA+OIbxr9jPDfSGO9cl6U+JMU5
skoubXy8MSbUqXWySmtAZVUfamiOPk5fiLDUy7DpCY4mfILFXECbgEUODcXFqtTtP7Pn5YHYaZwx
hIZVMN+1M+4YKElumDnWAV7R2bTGL+xX3DdF+9vMz8GUoeYjZmGu6P/cPAGTXStW0E89qs5G6KK7
wyaiS/Ofo01HPNrsBKdOYmFrfiUGydUNex0JSuF0hV7P94FBnoJwu1z7/dDk/f+lZnHBni8P6WI8
m92U7BSpTLO9cSzjrBfcFttvwTY96nicbXvU7w3JvM9uIXJFmjOwk+CgfC6nZFhjNalNMcRn14KR
MPgcF8zl0CPEvihgL1N0lXEc4ssq4j9h85bAchjOFPYSVGE/FudI1G57ytvWAcIEPGY2tae5b6/K
kdqeh/lDNtPj7Dk3TbZqa2ja56KKO2i+7w4XbdKV0mNc9y5wZNfSLSh6zd72x8toOaSRyu4uHodz
4OOY7NqODARR0rBgnb6M/zF2ZruRI2mWfpVEXg+rSZqRRja6ChjfN8ldrl03hFbu+86nn4/Kmm5U
XQwGqEpkZCgULnfSaPafc76jb+gqYE+RmB9j4PPgwPiEdYNKX3YWyyxrh73KxE1e0veDsrrjE4h1
jorSiA4NsjquGTx3BvhFpwnN1RTulN1tWTGTRakqgozAmULd+1FF2ixMxLStoXF2qkZjZ+kKcEut
EdiWjLBkqexb6q3dFst7MIYrISBGcFXxd+BpYoekE+XEN8b+9zWLjO9CmMkxFT09M0G0FEzzqRom
eo1Wdhh1bdqy66N8RS+IXGPrkarC/BxJpn8gkbBlIzgY02ngmUHhUkvidllpYXqDDRJDEYoXMARG
GjxnKGxZ1k5j37BNP5QOLQqu3XCFW/17oJsPTUMuSlTJbIqf2ZRnQRb9oEw2/LrVI8k4/URmr7no
/TAwllE0ANfhTz0Om9znbChyuUfoOnfKvOfCN4AJGySk0/QeLshHbtAGbpODK1M1rFsepIuamukd
0VD0geYWGg+bUR3GHSmus6Oddd2DDzoap3byP0Sd3NZFH2Ebo6gTYXs5xkgboEs/JY4Jqe3amoIj
Mi6MlqNL03J5TVVQL0PLPYY6h/6in+u8bPkj9OHRDtHnOZ5gma72GgHdhZ3k+rZwgmM3JntiEcva
1Orbwes2FVNgNqJpzZAKD1qCWSdjd5rXJdPazJNMBQgmyyF/hjLabWsqp9CzkBZ9DYNBVTgrkVVn
0gIPtaOxJ+mRUyMZ1Os8uBCnRBvQ8flrouNTL4D2cknjB1vQ4YUDSVovrW7dqunckbCjx6OMVm1w
NdUMjmL6zd6lW0sEQjppDLgF8K2ttjx7STrxQBv2hEVynIKatpyOscaowIv7ZdQAP2gSa0Tj1T4x
lVNcZ78FIGzWcrYI2hKHeopsEFpNsneg/tE+gSQ6woJcaklxbSF7wQGhiS2qM76eZzgRMzY6na2e
IwH2Ixtquem84Mzs5N4qlViOW710HkNMcssOTCXloyW2ZmIL7A1w+PSlWuluAv8G4L1XCiwOeCAq
twZfTiChGHriXHYSbIAA0qIxQ1o1jaURWLGbGtFaN8gAJ/ltUve4b5V6Y6JukgWN2ffIJmP4jERk
5Q5YIog6vXUSdRvsqBHnncNGG4xE4ujAiomql1fbBFBHv6UREbQqMnUqCoP0jsvMwEXJ6OP0znRI
teVW957jmp2zSMexnx6dxrxrpxJGhrdpaqfe0hn4M3b+uR87Fuz2BRn9zugb0G1Ws/RGkW0dk0Jf
6MYQ8Ll3XT86dPifesK0XlBd8959xkkLk7EL5LJYotkpBsNQaWBXYMrJuy+yBAzGUO9tl448TFKS
60BbsqmL+Xauu0GnpQuMuPFow+0ksyAduJ4KUd+9yhJLfsBKi1HcQmSdtB/TKd+FYkMdehXmS7Ez
zPqx4xm16mRz7gKPIRrD/77uCfRWBsk0/5vEOE6j8L0R8Fp4NsL78ZsHtvlfKFpbq4wOQ91fStq6
oJTFnyh0vBvyWyXpOW1UiRI0veMt9Dcap3TAZlEYrlyIoneWh3JX+bvEGb4sw++3Ug+ejZB3N9Ce
9KKEz225y6mDP1ZBPFuIUus2tptxUCTxu5gdnKUVftZ6c5dpgjJmou+NzagHx5XCK6oIluQucXjb
fOs071jVXF0+micWPPHSEtXzE/iaIsY1U6IbLkLGRThrh3t8QRB1ty4nbeS/euKj4YFXI7MXo8tT
B2M+esvhhzPfkzZHqEvtdYqHK0sOlWjeXB4vyGsOzHBM/vIEW4zte+xMnPLbtrV3Hp2QTc3ParL6
TWNI7goz2GI3fckYIKQGlqxMa2FlsMaVFnxSq32UzQQ/BJnT818Nr37oJEc2xcpAMBprd5h812UC
sp43qooBg3Hif6wgwXhO+PaYQzdfuAqnHdaE1yq0W/gM4bpJ56HPAATKt9N9IS9lwc1VDc42A5TK
gKhhNhqxHJAJRI550MPyaLmNWrUu24Yy9Te2SP2lcrx3WXDJ0Bn1YyPc87GkB/bFwoXbavac6Ai8
cJzh2c4lcYGcUDGrl/hnwUy1GScJLR6WqZj2voODtUt7d5OA+hrnU1DJHE5ZxZuteirvlMcK4Xnb
biJ2jOGRPS8PF+jPzDWmCYt9ENxmkUpXzFhgKxq0GA4yfqGQiU9mRA4u2uHc6OjwlsPzkcrsR8ND
bhp5jizIv/4YkmoXKyQkTj5gGWwrNd7b/rANWswF4+SgTN0FHEI39LxhoJDRu6kjGE1F+DrNTD0m
f1ykMAjSMD5ZqmWyzq2S4WRMnW6PUHVf9RTpyS6/RKrE/ZnfugITLeIXiWn9y2MN6w1QN5MdY951
KOuiifgU1wXXbbhrgfYc0k8iJK+iJQYbqVkiQBMEwTh5G5ZAO7ylHGRfmQxxGcYzTM27l5nrjtC/
YEl4UOCo2TwwoPPZQsQeMkdX2LNrwt3gqztz8NuWqX1JEoAGHldZP3mg0iVhvQ5v3++B16HGHLGX
kZPGlNBsP9Ih2JdFA6WzcHeV3Q9r+IkzSJFBDgoKH3WXLanK+mwTE2oWEwLQYeZr3AmJ4+MtjI1p
49SkqMrmNQ+rT3d+AgViEoBjp2OZvCVoVHR08WxUTIbXOKHOBG0H0a5w7gL5KGmXMeWXLwy8GU5y
6/lHKmcoqZomFHmz3kaw8w2+C7KItTeYcm4Aqn+LcF8l+DPMmFG4blpwSZr+YDTXkYuTmRsvNloo
7mmO6ypl0jRxMgnqC3b1oz3B4G5Ng8QDe8uQCAUTbvMj5+DFTdM2zG9S/1RnlCUntUXCI02B5WnY
h1U63BUCtkgiJQCXhu2WT/K3ZFME+xdo6yzIYp8MWEuWAFsiQmJ8aPhvRcRnp6kem1d4GtzA3vTD
py4IvGvRPP4UbAxdW0NXt1iLRpk8FqJ/raYBh7QzLp2gx0Y1UMOe4DXBA8jWkWAg7LuQlozBwrJU
N6csDv31aGbPRMZXNtaaZfuM5/05gwAC/28IVq1fHUcbsQbyF/jDsgXHjejMtY7WXiqyAtAySckk
mBdAe2wnBdemm09OHAt1DxK24zJzbyPov7GSu7wa1/hXk+U4mOmK1Yq/usKYmxMjamSxqxjasDXl
ooJZ1lfhOu2LqwUFx4j9SxDk71EZs2+rik8IWZN0rbWlR09EqKcTYbNVYnICoUIZjgp1DWOEpaW1
GrHUNabtMqfis/BfKvo2zwP+ctPWrnXVfZETnzZofc2qkbeUdaerfvTfmYk8We7X1MFa7T3Mcb4u
OypPyB4MnnZROuKcwUZKiOZR16trbwWc9+Ysmel1r/OiIVMogWOg7pMoOtt++qkF+tcEeHEhYgQt
5KRGoal7rdkyi3s2OgZlCZhgL+wfTYL4q6Ecd2VSfiWgzNaZyK+qSt5aJ7QYmsYwC+naWsVW9lIP
wgZYVn9YDHVx0Pk8H9lpWUwPnOzZUEG9cmwyTB1W73F8pEBsYAsV74Ph3WAdDrPujtzfC9bAgzfP
5Cszf/dSbolK2k+dNfB40hwKMjmRRJY6+PWzOTvCx3xQ4CiZM80yG9JnswROEp1iLN36lD1nLvRG
tiQfqVkeogxR1/QQrRw+I113zCW3It2zXKY09aZ6dBvT2sLkk2FLR27JykHZc8rupzDDKg7SRYrw
KlzGcLWRvA/BeDvUabSgc46z66Tm4Fa89hpSqiLGxlTarIm5X29kZH9RVJRtAyJxY9rsRgfK61iT
FGHOT/bjIRTQF7v8U6ZwwXKDREaJD0y1+ooKCEgXWXdvwRpBh3SuXt+81EzuweAojIFLqwgVhw6u
RAz/4bJs9HSNTd0bGnfByPSnoMQzzrqCOhLubDbWzaJD0YZTLni3ws+MXSFW+ZzvXlW7WgFPRUzU
o+zdrGme6Oj3CLWvOoGqw4RkbdhIcXnRESHMoQgp4pZ1339aUPR+f9EHFj7RCijckFnMTekF8GVx
kbhXgDHjAw2LUy448scjTzNv6p4pY1zbnUHGtSxx+fLSYkDrW/bjiPXJtsjw9mvC+cDStYpqRkxC
cRxh4DTACyCihFLIsQMNSkwfdFYu8WlB5XCrpwpMslnX31ODuj+/UFmQRPPj4s1ii7CaJOuslnlr
Nxc3VY16j0tfc3RG2qSYDQXnMWa2l+DbhxCHO31+wbp0djk4fuIPBn86Li4xEn1iHgKveRrnv9k3
ynRtWppaqW4FhWDRmdN9TqQHeh26KBfFIQWtNRIRX5ehcQ04QxBI3lsCvhmJWZf8j9gKixYfv/i2
OTku7J7XECkSWFZxTEayhapfGQNPZXbhuErcZKkX8qnHHs+IsD87FbpJddsM/hsZTwhxUnx29KNM
GfgmL7VwtQztMyCYNUwxHrgM8TSvFluTmkmvmqmKSNO6z7lSKwu8o5L4qmd6RyZbJFN7MJGZ5iNn
IB7z7OoZ6WJ3rZf6HHHwnOxMAQ2zXvockph2yW4u3glJgm6w9i/UxNGWfZHGw8c6lWJp6rJAwMfJ
7fk5QmXElBYhUWw03/xxxbhj3gRBoA3kBs2SXDb8HBch0QJ6yzjBgORLHqGW4RNzofBUdts+Mx4m
0eFvaoZ7K7dXrZeIrVu5KU9fuG0DYD0/IylqF5BTrPigZ0OytNjQSlb0Vcgwc+tOZ1uz6A3nyA6S
HNAo8YHFQKMPiBQ+ZTdkMyxl9sw0YrwFFTQsqumtyvtiQ3SyYmY7T5DnTypNnt0ec7/XzAolWR2y
doNcEpL6gb3LyTgS62pA28nzV+Hke0+nRJjnycpveHU+hRPMzPAN+JBV4K4yjgdthBOS0ydWzq1r
HGi4g8dBARFs+EgsJ71a6RDtFk1IwtVkGYBK8yqk1y075s5Wy3tvqOY5dxIdiDdbl8pkEGBOH5TQ
nsdoKld6KyBEI3dq5cgiPfzgVfoIspKx9xBQB8GAqil5pS7lYxQdUYW0lATlhsHfl6W8xhH9tMwy
KeMiyYVLwyL1HdBdVWXTOzgaa2P0lKPI/rvQ+2Ln4yLK9QnujCz3DJkyrnVCohmmIjxF1UeNjrUw
JjfbsKZ3Gr464Tc3eIYgEqG0oTmHI/2jSd8c+ZcbplS40CBf8+y5LYp1FZP+D2QrgVnw0AZEis0n
9dmwHUuHgZjMSRh4Zaohr81mo8Tg02Z6H2LYXbizIEE90YPIfpo2s1CraScKqPLDCwgZfFgTs5w2
qnJRXcFTQUmyl+0wkangTlpSc9WvQ8FRxeUpxhNKbUvvsWcyKloQIeGjaJ0aIVbem5i9RBes2wxD
D1PZ56TM7jmX4IblXaBbahjVzLrY/ObWIqpOxgLGAbEGfLKtcQoD/NHWwFpeWOyHbabu7LU2w+Rz
ZbrqkhrGmlZexm3E7peayQhXNx6nVN9EdlrsUiGgWXXWoinoXEenHRd+c6RqF69f+NyGnCwm7zsz
a/YPzVKQ9zsxfHm2Z5S/QS5nMTX5JxPSj7ybHaQmuGsqAlOyABsM3G2CBzyc827dgGDPcZyEU70Y
ExQu9Amn5/70OQ5gtaeFG0wBuR/0QWOOWk2xxqgqCs9JBFPZJKG8VJweOK71GQz22riWvfmVSu5A
Jx3pwJnC8iLsRO30iUCYXZAgN2qrOTquKC9E5K5aRHLWztGrsshDoaXAoS0hnqcji87IimOPiMpE
ux8ZpferLu6cbeu7gOm88J36q6eqc9oHf0KuaBzzbHp599C0cczthYMXB+Oek2D3jLJ3bButYdJl
h/cRFl0zGTveyx7u2+SgJFQAI0vT3JJOHt6osC3WSc2IhBLeV2+uTutVK/cW0AAuWmiwxByPsR3V
Z2usGTZ2c8BiAqRw0O3ozZja6KuK9FuX7qjnbJy+3AFFaW1ZnMYU/oZH3+7moVdzdZ0BXGISwkQt
uqJaC62xVpkHyJXaLnEgllBcJ+QEpVB6DSf48OKOzRbYhis/2PvcYeuaurdHl0KSiiixRTqNTjnu
31Mwjq95N9F8UDbOfswi1z5o4ujMTVW//zCk/1L/lrIRx8Xqajf+TWhCK+tHNuTB5KOZuNICUqc0
Jpl6OyGzvRi9U5OEAXrgpYx1cKQzsDHo5fQKtM0ozNeBlaZbp+u/O6YJO20S/o2hgRWpJDHipARH
PP+n2NS0LYjL+5Iy4mM1pPExsxhQYxFNuBPvPKfaecZEjqOVW2lQG2Xl+cErqagabbhbmoTVaOpU
GKpSk3csgNadqUx36YehuaGGNQYQn1ZraY/dbZK53W0EfBOQm8fevp+LBAMx7zh+Pxp2GMWWS0lt
Wtz7e2lQeVvWti+YPcIG9pLcOxZwWwjhcdb/rVDOfAh4GX9uQ1tjceuNoJwn8ibLWDXzlyQ4s210
dKKh4Yp+pPAjs5HKJZzUv970yZTj8dcjI5SKb12KQKwxGHdFo+1+m0CrjNbt2OzIWauIY6Yb3PSW
Dfp9/jcpJ+BpcZORqhvBTxtQkejReIqDoFmVQvePRm/PD6QE8K4yqQNQIblqmlF3RjIjFuYSQjH3
ePLRiFPAB7C1YPIws7cUT+j4hQdTtB9sbbrT4ULuQqnhFGK46RsOB9QKQ+4IDRF9J8oeRsv1H9Jr
OT/QapO6LKJS7fNkEVpT1NLb7bPhD6XgDLkxKC7HAMJa+FuX5ptBfKxrzJFzwaYPz2yVVpHc64BU
4WhgFG/YeB1Ek2JU0Wq/vMh4fGpk5h2av67ddM6mzBd1TKJvV7jy3rfj4UaGNNDZ85WLbSU6jVak
3SZD9YQ1erxEaR3eKCdGnRBj+NGjsCzCAt8OJsB814V1dcyg2JE04PuOHcjYlFhJzzYVULQAq8Ho
j41HFGz+uveho4C0N/AhMRmOWNZ0ZFO/u/nrJUJ18ta/tZGG6ReLCLPAxs8xAoH0/0oTc3weYUfo
xUD+1sUPU5MXufm9ECurwhwkjXTH3dzh8hyiPToUwyR7AusiW6KRefalRQ2rvB7Ih//5t8yPMa3M
7xo3BE1l/gw+MfNm19fllwqEvU6pZ1oa/JQuEYITz9qMNtKqXE4EIHdB5TsHy/hExBhuRlGkxxQ8
lsit+hyY5v3vZwTkZk5dM3mgtSI/TbpuPcQ2BragMF47lTerROcYGWIBlM2RKyInnKm8ffQYdZVc
0yDB5yUjCs8xES5MPbMehoaaPwlpFtO6xyiqATcVpObSJhV9pmyBoQjkVUeUhwra6Tlt2X04bnlH
SOXKRt2+5LZqHkuOoEFarCajQm+2UOjgqFYny9GTE+VQ4IvGDdZkwJ/DWN7btJmWWvERuu74Uuq2
jtTS03ah2nVY+wz6kyE+WqJkACPr6E655a3Zue7a0L38jvkn2QBqaVd+Pb8b7kQuUvfBeXPaXWKO
6m/IkWpkHugpJqMcXKveuas6urqKur9CBrT3HNkxZ8V98ZwOP14wrSWskoHsxb3vuda9LR0OLFb0
BvxKX0YaR2C/KW8dg/i9lDCfZHOC9KqdM9bMuXQKTT8ygd5IIzt5hYehFqLGLaxQ/eITnGbjP4kF
2KzO21A9dMu4gxOJUaoCQPtnn4lgP1SElQqbrGLn091kk+fmPAoHT1f++EaihK1tUG1zBxZcV6m1
OVbpZ59AtQV5ZdwII6NRZiififoBgIxgDPoW9vyIkew9iA8qALQ0+kI72I5DcKiawn4scdcuG2hb
lz5u72Z36jru+gLKE3F9lec0aqbwa35vi96Mw5M3Tvqp1/QBuYaaQGD9XDSddK/hSiN7BJLdiW+Z
VVEvWVnhyQoSehsdiIPVSCNhIiSnj14dc8kemvx9emgYthzEiJkmeNAZk4FEtqvlVPblXlmq2mYF
xFsrkzkLJe4ykNJbtEJrN8WOs7Z8ipkIkN20BoebKDBY5gkPRk4EKbqDqJiaA0WwDAR6QH9B1p0H
nI0gVLHKhFHGcF669LKyqGNe1G4FwR5LxEu42Tcxhdy7hBoQjEU5EA391LFebJum1+F5Tmeh5z23
Ib7NELF0jYeZm6mHBNAPEwgVVy3LiiLemkbi9WCS37JJm0VadVExSHkHCy4IYkgNTbsL8LWDVbxW
4CXgrfSrHojGCQ+Xu4t5jtIxR2kJXnXaL0PyHjxRQ2ii/cmBUgowPIlXKRKWTCrKcMyUmQjEVUY4
AU22hdqZNJDmQ8WmNnU4CnXeY+uka8fz5qeT96FV6TSjtBiWtfV6Kq1rJVx/a9qutXALc6uyWu2a
RH/NTPnEPiJl61o4y8nBIOiakHoFtwbJFACyXbxLuRizyDduwoFGlxG3PmKag6FTP7K25ZzLsBdl
Wvie8oSyanxRjsG2vqvTrc1FuY7axtjmSY4/JnxFBwsXLOpklAhcQp6+b1PtLZzXv7EWl45FnMFq
eR5j+yYYEfT1QJ9WotOfBNOqJe702fulYkiLJ5zHwxMvB1UQt05O88UIu5N2JXlR2QhtwT5wqkGB
kXzTAeLHHI5hUoRhkFSP3JA5WPmBjPcJS25G8kal2k+uwS00rBIISJ806xwMwNDgBBVhQm9J5x+G
Lnwt2KhjjoZoQJjhcShyuPMThYHx9DMYqaKukr+Wp9MGnoW3wrR7o5tEyWbEB/VhwT7UezKF0yZX
Pcd2ZKelLgckvFLNE5ml9KLq6NL7PJgEGx29vJZC3LDhzblrqq+Kcb1KLKZqOJEKWyNKzZdZVuDQ
bJ2q/WQ42FvLF5l758bov7yeEGld228uB7fYsY58os3Wk/HOGAT2bzU+AcKiMjTuz1rWlfuwobyy
m9XKJjWY1+IIrhgENxZtG1FH+gBsecBpv340mtxZw23OqX9l22UbxclxnGDbWTp1qsgjcGPwwgoE
ilrETDmLdMWBnmqJ+Zs25fA0CI1DcmJI3oIqp3aOEnI6NyspdlNWkJjJo61Imq8GRNbS96+pPTSn
IZTFChnnJPOMBogewUizj10MrbubzmmKxb8yxkOB7Lp14/ppNM3D7wuJJzgz1DMs7ti46DdeZqQr
aVHySBsoy8QiTAj3M5KlB7zu7lTMu6w5FSRKPAFp2d0Rxk9WxLMP1BQ9GcAgFqIDd06KlBLFUb+P
xPhacxGvmjm3oiKMjA4DMSyG8WvZsjeaa1SsWOL2D+7GXO9f7QjDS/YZWUwBuxjilpoIKtv6Pta6
JxrEnuyR52V44wDABgRewOUa6WljJZ6fvi8oAcyFZ8/2FAL61rNjU0aftYIyNhob2RPXkJr71NJR
titY1DDPI4WUGDaCNriLpvZDVgy1aPNLVqSEXzNLERJLjYs96o+2hg2VgxQTnzx5w+xor6kHtKp2
n7E7WJQ5A6HcZHblgXBzLAsDtMNQHZ4j0LaI4W00q8M7zas+a5Ik/mi90zgPMaX+ff8cy8CZHZYb
V5A8q/lZ46JkIKXAf6G7/N5keVXeoaHA8ZhSmiV4PW6g77MMX7OVjgdmsd7VZ3bU2OF3ITlDuJ3/
UMDKobqcM4jMdcx+FL3++cd//OO//uNz+E//O7/kZGPyrP7Hf/Hrz7wYKwB7zb/98h8Pecr/fv/M
f3/Nv/6Jf9yEnxXtTz/N//Ortt/57Xv6Xf/7F82v5r+/M3/7P1/d6r15/5dfrLOGWqW79rsar991
mzS/r4KfY/7K/9/f/OP797tgPfj++5+feZs183fzwzz785+/tf/6+5+W9fs+/fU2zd/+n783v/6/
/7nke1TvyR//+6cKP9+zP67fRfuRhJ///h2+3+vm73+a6m/SFtJwXJuDEOBP988/+u/5dwz5N8l5
03VNy5Em/kvzzz8yuOcBv2X8TdeVxTbJEDotTYb95x913s6/Zf7NNHXIDeyNXUt3sbL8+X/fiH/5
QP/nA/4ja9NLHmZN/fc/le6IP/8o/vrk5x9VCcMwydlbOr08hm4wgef3P9+vUC35euN/MdDqwH8n
WFUwsE2sZHBEL7GL3hmbGNvMmJhobGNADPunKvWnOyLrR+Yc3ZNpQBFWCh3FC7t2pmnD2NTMJ0Um
so97bx/i24PYMDwng/9VxbGzz5nETtb4Yo9QFF2LLpVSJP4T8QixtzWpz4+LD1RcTu+D4nacjLUU
01fd8Y0cUeRPQWum69Z0h+3vL/uR4EJhhO3+95d6ABE7ifthmdtxsTJadVfmCefssXo0q6eh7y2O
jEX8/AZcZUaAxej8kPfoA2Auq0df/HwzXIUtduEmFyTOJ2zrs/WakEmjFVsnphSLqnjvsbFTBly1
IkJddBGpNzbdKcu1H0cHQbnBgvURDZQuX5y9q8RwlwOPm60yMEUb3sZKABULIG3H339Q+0DFkMMD
DHAdImHRn9Mc0EKhK33rNqXLotCjRxgeU2ZcM0QPMNnbKSbwYXrK1AFu0Dqmgucqqq1Pum3jGAGM
CAMpumPkiWIir/SUM3WcIudUzRH6olKwS4nmxL1T0X+a4wUwmcbCft6PYdevg6gLCZNpNLky3pAm
rBiBIAYAleFX5LgwowmmQJ0hmI3Tasa6wwZsyJ6vphG+CUT/fVzwxMV20+I9TfqVJchR6Ck1LEma
Ux8rEnmk/ZjwX+LzDJRvTTcjXUK33+vU2pUifrdKfg5Kd9HMoZdghr9FqyN+1xKbbn8qNtqrzozv
q6qgoswqoIsrUW8mepUX+tBc04qyjdxqOfe62FDSqCTOYK20ALxW7BBcbTW4c4XIgPpkpK7w0u2B
pkErM1uiqFqxHpH5V3FgQQEvOPB3LuBnhdRkzB8GxwsCTvNQuAqIbtb+rRfhntRpRfRq93zDPt2P
cCuSx1sp496CYb7OWoJgmCtBJWdUYBk1ZIyMb7bs8Xj16q5imhBzCwx0sV4a0/2GxX4Ueb/PPfMJ
1jiTytH7dLr6xSsHbiWawAtpwzb2w2sEdnseG0au9TSWwXVqXpKQcQbbnP3Ysm2MYkV2vZuSLeI+
Ln9XavvCfAoiDRd/jSlMpbvJ/ohCi8FppFG0gsmZvCAJooIAdqZ15ymJL/nYH6h+sNeV7p9J3mGA
kJ29x7n0ZKfuuI8Hd5+7ubfmyY1W6IsH3BDE5a0LIUq8apEkZ0Q7E1dYmJG041HGjzGV5sa2KkhU
Ar++ZhDptoX3WdbER4egZNrLEQP7gn3XcsTY1Fr6ZnbWOTWLhzpP3xRbQGZDYbir09Za+a4DRGAq
c6xb8G5yG18eslirIJM5wUEaPSTGJPmZ0uCYpmDiY8vBDRcjIHcertZZbSv4lE+OCh6oP1NG3B47
UrhZCu7dDQhduQTP4FJtQflmvIU3MEo4wa0bWowWxYi5UOOk6hAVFKXDMtq5ySbWQmhbHZCDvJgG
xPU2Oxb0PQRkGiPJ5RlXADFAjyx0E/gCJR4fMfcsAciZfdK/CMf56tlPo+nvNVLUS5PNikFp9q4O
Me8nbnvvjlO7mHogrl0/LStj5ju11RZ9ccLFQC1QGV+oUDVPIa+buWi2wTFwIs52HPl/JqBtqSp8
ZXEcjPWkEYVryHuuu7B7MX1128GPCTyNYHAQ5UfB4XrB5BTvAmf2VeRiyGwYlmKo3Sd2BtXIKwp8
ypumAdUNYIpkX0aIRTN/WDMs9owk3H24EGY1bbIRW4KNhfqgSx8LZYnZd4j5zwlsjUs9xY9DbDz5
Q8rJS2847obhM8MT2k599MlejfD153CzSyAL+v9ao/F2YjyPSjmBNGjMUw62bVvmq6pva+huzoNX
Y+s0zOrWNBQvQuPwJwrvrcN6DCyMWQKKp4fdsbu6dOhtlFvdTi1RKUkheRWRhY5TTGC+XV8Gu8Kt
HB8a0TICiR3UJ6wFQSeveYqY3Cb9fSOd7wTfNudtHE4wAS56YySrEu2bBRvnT+8/+nj5cQWEP6iR
bxOkG7y6MLUb6b5lTdFuPNfeZsn04k7Jl0pCbxtpyKCeS41iJ7ljZn46GnXLUoYP0o0C3CShDc/K
LS4ia5Kb4AZsZrRsnOFZQjflrgxuQy89g6ZljlEBQYmeipaFFFAiQE5ctu3a8BAKwaAxKTAd+mHM
9qmEOlLRsb5Qs5UikeLYY3dfdBQNbchPr53JBqQV4jKZKAPvSp06kxxTGXBP2ZDtlRdNeg+6HvMf
DUBSIc8XHrv1mQ6xBTRlhAGnpKm8ipKlW9OQ6E/aKYxksvISFMzcNBANpsdMoXqRPyg3TssdMqgb
WmY8ADGy2wv6yY+uEZ7yimdwC59h6iVcw4jRTxwQpClI34WTMFfzOVP5hL4peG2T44xz7TpwdFnR
6DuPYswdLZ895nu93E+UDTBUfWj0PF5ZnXnxCu7hyWCwxwA/BuEwdacu4WhIF7QbphBWDMmiO5YZ
qS58fEmDBONOXwORKKaaZrSEOGVuuxbNhyS6fhhsj4U1XIDt5gHCqkGMuvkZBHPRWhuPtWnXXK5M
OVtJkGGOodSeVu6cku5x4IRgHAXpfy/Plo3CHZzkyUkLsXHxX/JdCZ8HLWHDgQ37ZNs6W11vnsKq
ee2t2t1m1XRnxTAH66Brd1n3YoQjFT0elms/1RyID03Hqf2xn4xxzdJJR5zWwn1nrr/K++HJNaV/
GB9BqA2XgBaEYvyOPb9Zu+GQrCujn9eilmH4dFfyKFjFbXMeshI4kAXWUbSq3Db9xKuAf5D3lC0j
HJxCjdmQXmnVymxgDgDFbafOIFzpvqOFsFKP9Z3EmezP4MVcVdmJX+gpmRXTTq29bkp7rZX9vg/g
3FN2gWmSm8EfqbuOeOZDAGZ83EHDmkhdctg6Y6FD9an5CFJV7UWivny05lXSHxSsogNJiZOkj2hr
RtZdpop+65KJ3lTxeIv57CHV8FDlVu5viq4+45BMWovksiO/0KWzsz/hVjEkGD0WAi+qu30Xvbfx
KE5DFXyn9iZxRvuGPeROlc6cgy3Q6E3CQkVfKJbajPmT377UEVJPIBDd/g9H57HcOpIF0S+qCHiz
pbcSRYoSpQ3iycGjABT81/dBb7onZqb7SSRQdU3mSQJdnovIrXZBySBQeM9ILpiU4LcxYz09U8CX
nebts0unMz1qaw3LSNjiOXHfkJUtZQY00+RZWzmKYC0ag3/hv4jhx87t4P+muPopflMkr41+YD4F
8N/pvY1uK8x9eomsj4LfbJBc9IjdNix4TcoOCjR8uGHbbLtoa7OUO2pqfLOwH+sMZpecWEhje6Gv
3eH/FJqEQNNSuwlFqmXHR7p2JPODaWIDkfwgqod2nBOPEeVs6tMaRVUIjHSbKWOfxcUdsDmsFRZO
akbo1c4Zo2PzxBptlTYctbE9cNc3iBcadIHwlhCVJ/faBUFfZN0mQRoeEUlc54TFY81lDRVal16Q
gHUmW0utopTZaaxQ1JQOuu+REJkyVgjIggzIOcCXJOaso57QtLP0BgFJvuO58ZFykNKE81cziZGI
Ijbq5RpRfvXKdhl95njLC3wOUFPzc+hB3yjtfQtVBHuCjDaDfWV9ywkRuZCUrXBd5b/NCMupZulG
5oqOXvcfw01GnSr6MbgRMfnzCyKzBVG0j2z9q4Rry0sw2es0A5LiW8OKExiYsMcGpYyfbKKFGK5h
9uCTZPzXANQqyIJly+1h4tY3xRSRpKtYX7X2PHAelY4G2mpPGJWirZXGD7yHyOYADyA8Zuyv+xhe
C4Slfa8jCoVnvnX0BL0TSX67etP45rA1veyW65mz6gQUbfZYT2hgUqQbeXrNo/p1gDItCJ7i/B42
VjSWK4j36mDg/w2SP12FkO8Q09GypXycCjdK1uHXyGlPtoxBTBqBZ1sAMWIf4m8zug9QINyAjpxx
eggpqkLb9X6Mto+tZG/mGxLdvdlVZS2rllAoBJbtoj2OA7npDgNWYTFpFaV+bPiRti3fDmRopAP6
IHek3yLKNvCgpMGL0spiFSUmtV58LZ2pXtmifjZG8YjLgtW9045bO0cxgiH1qnqmoHYy2sRN6ocA
nkgaa/qnKYYvmXTfoR4RuueljOhTGsOYD8VEy7CpS2iLPcByMzO/fNqmzDsUseSYWbZVORytJL5q
3Leg1TZRhbCQBSCcwAr1h93Fv5Ghbd041raACpHwmsVnUvK5GGqOVdPbYIn7o1txHFHVSGJyGqf9
cwvHX0NImMhz6JncQ4zl+yUF0oG6oFImT+A6OW01786pME8842WXo45DQIGdgxEyGzUiD8yyfHJy
/O9icsTa6uqd9F1rL0PQ34ZsVxMXbTtH2ZR0wTjLJvatenKK7AvmQ1AfXo9gd6Z/HgkW9mmWkKyZ
UnsZgaAAu++R2zE9JTSwjJO7nlS33tX+uVY+7BprDF98RV0ek8Eb67E8OXxfEVzFIgVJ0dol7Fiy
TWF78aV4ibdWFYVVh2YoIXwDU8gj8A0otScd+XLu26dGx/ZiezSsHqflMmUTUeAhAetENJQb/dax
oxCMVghUGyoTbirG65gq+16uJXSk9QQWBKFn8uX6oidZk6XLMNg7w6f5GaD0gIvBpaE6AThTZpux
yggz91KWctZFtyyKNMDuGjcwmX35LMHiSTGCr6Sg1xhM1E9JjGatbGNomQUkEiRGP7UwX+K8BiiX
SbUpgvAc8pAf3EzuPQ9IGMs98L12vG108+JOLwaA2W0wMZs/1rImi1T1GxT7b0GPNptrBV8Uj4Am
vXaLGqBYah77FDdzSGg1eC1Di3tGr6CmA8S2ZLOVUo3ouadrkwBsra13T4pvrRA/Rg9aMw8AyBO3
OOqofkfnbUxpDhwcePh5WIkAZeOQITZdpbgSzTj9nNikbHrabXQ2dyH5PIWDIN1eMJfCbOLLfWYj
6Y5r/ebl7QV1F5Akky6L5w/XhPq0U0SNOaAN1JoJxx6vXDzXtEk67YCZMrBV2lc/pNoBO88KtmZ+
SnxF5EAYnbRA++eppxgxlpY994X8SkvyrBmTP6ch0h/FWIP7ByOWSFlh9lWzc8znPNSJ3NWRaJrS
THeh2wxPhctDpdlUc3VlbIeJdh4LsL0FTZCHBJF3pvcL3T7ZtaY9W3yxPqawiIWc9nn3j9e3gowL
lLqDfNAl+Vc1le96bbqLyRm+unBnjgYhvDHg+UJ7AHy546rH3+ewGqoK8dkzCOFZQG+YhMa+0KS5
ishFhqYDwdNELSptHCNl9alrfEgVULcy76adsOJtaJPRkLRKbjV2X9gKVtZUU0OHatpm/mRSE6b1
Cuv+MvdMyAwjIygI8K39wBaPUM2dU8+VOBu985B4lDedp36dIKgPidPfJ727jE78I7lo2Xn43jqD
bLb2FWHYDGiIQVaPtsDemRAjOxApd2ibAANgpzNXoTrmXWs3nvfhZWVPAdmYq/kqqtucLFRjxl+P
Q3kQnE7QWkh6Xs+ZGHcmTtz4IT5FBw6gD87dUS7jrPqjE/pZDPPXWHM0AXyky8/1kP07FeTUqa+C
6MFtmvrHLPcEV6SJ+NcT3noq8Vea5GIL/6irOt6ZicOCnTup1KgRPMOBrSb7jmshyPm2zCMaFNb/
A7nDQlunAPX6rs9m19BbU/OPAVENYP5bu6xhyR5xvAb/Eo1OXK9jYvziBCWosPpleXK7Qa1LHLFr
ux52RSD512v3Iso33ti554ZwDx15DB7fF9vdgfNq1p7DeGsaCYoIegtJnVnswcXsXS/bhRGcunBg
r5TBTh1Q1zpZS3R38u0S4kKCRb4s2oh+kb8uOQrmCPIXYs8OWZci1Eh8jgG2Qj0o33xmrqdTTxJx
7swS934j8Q4VOZQ4eW1iQigKnNbrPj3muJ9BZGAySdJmXRZYBHH5SMJP3V+fOMA+RkRKp7sYpmFD
x2XMkByk+eK3VTlocK9ktwNvBrfcuB1t+iLikb9skSHFwIMfMhdDHPBos+CfkXdHAhxuXTJRw5f8
SXwwrp5/yNKyOfdhWw7s9RFYZG/Axf9Ui1tWU/zZzYjTfEDI06QB7t4JVA/RiqRyt+G07PqOwak5
wFrR2k0acSKO7KIqVXEAAEZBybX0qixajzo9tOu61qolBH5GGggolXxFs8RyaJ9ilmAbTXbNjsEJ
c77QPpMBgY2vx3FAe7PzHAbQ2J+WWYSKXUCCsXTnSrQV4+rER6w05fec8aTh4sqKeRHAOTJ5nx9n
TBs99J3BILavajAM5w8aLwo8yVAqJkQ8xKEUTHx8ZtltEEguAMv9mME0zV7ufq9/p1XSgfjLiR4p
xls2kijT1OglGvNfp9n1KssImsC79WcC+V2XdshDpG/1HM6lW0KHj/Xu0fB/hsR/K9TAHGrQn0ZF
7V4P2lkPUamTBnnwUlAtkNdjQHK53A9I1XZJCUa2McnCtP0rI5gVvmByI1sJ2QjgHbWIkgQsJzFK
Mgsx5CqKnNe2CP9KN3mH7YB03WZfb7WxT8BK1++j+McGo0IZU294guxt9R6GRr1moJugFrK3ImhZ
xMatsQPr0rIifOlLla4SM/RWIXYLFyNBVTXpGtvxJkqooGLbZJg9Bd5RYoPL53wPeuGHFpb2LvOH
H4Prj18adE91xFnE8ZVyjgm6PictgPkXkc+zNsc5nrUg/YgcXNZmEP/GpaL57cEQZV62HpsSmq2D
/rdnL5hxMuoiQrQfWvlGKueK5hSs4jDiefOSPVMJd8UrsYJ7Ml/I8ENA2MOPuBAV4aAFTf+4D5AX
RNwKMCcJWxw/NG81kMRCQO7IB+INlP2hOrkJNja9wAqQaER1dsN7MoT41ULiDYSirOJqWBJGYB7w
FRRY1iV+BzpGbCnMd9qn0p+dDilJaJlrweXgnMRp89d1g7mqy06Qwkwr6qHEsQT3iNAKeneF3c+x
cA6WNlnLpnVFEtYgFC39uWkW185wt3kGsB21N088GatpNL3HItYuuneHwUP/WrW3mDfGrd1+y0+U
zw4Xfu5epCvewGvo4ruC/0UFFXvhXmgq3RsTT3840UmZzsHDUHNqHQYednubtbS17iQ7xjtLd0Q8
iHPfGvoTREoC6rSagV6ctzu9OXgV8n09mc297oefDxlWEpOMM9WvGBr2CfsZiLF9urZBDNVkcGKv
xFkngubQtSJfuyI+D1F9REn1z56ym5qXdYUCNJYgvFqQr8NkPSvhCqboFMz+lsgULL+YZhuZvc29
2H8C6HGneSppkSIDEO6rZYMmyhjcplkaHVSfYo9Ow3elkMDagcSBmvo6vpoGgxYVnjG7DafYPDXJ
uBmhFdqB6aK8Hhk71tXVt5hbW6hbl5Ey1jKj8yUKoUB781xVOsYSlh+x5YX3NHB23ejpHyP8KpBx
y2p0xDJOGGfxrziFysPd00yvariSi13vfMt/q7RxM8C7kuaIlI7hHGJe74KP/4UlAqDHjJW5xfu9
AOL9Etg8QHgcLlNbHWGV0HWRnARF0lk3dcvvxnGCBos82RsApjfGQabO8xxY4i2aAaTYOp9UWG/1
lggoFyshgr1ij/WRCyjbIz/FC1JssSSus6Sie2w5SmvSYogsNngt6k3otqgaKavrrlvpNMYwTf1/
JdZXpmHeAwvtwxxR1GiVs6297IuEwIttIg5CkIMJGoW/SJtZRId0nHmSVnc3KDu/kqXvymmjexSa
6Z05RrENIz6s3vkcSgw6zoSXxeNVX4KiXhag1I6cBJiieQX5Ic2dGWBKRU7EpMlE0pEF27LkBB/a
bBul2AGSRn1N4DcvWuUyxk+QGYVERaSlYC4CNsEL6e5RwHdm/Iv2Vrz4J3OA8RPL9ABPkdzmkDfK
wbwRym8jfRmDfM+SmR1YZejr1DKv5BH4xDV630PVX+K2ukyVW+/s2l4GbCZQfiUAqjGAEQBNnqT3
JAiFcV1GFfxlWRmoRYgp8hY+I8+tNthvOimCdsYp0BSfOFm/DfN/uwnGvjCD6pKL52PMOc+RLQzq
VQsHivWq1LGfsGFNPsVGImialMIwJd0RQ2vqMq2K1CumIjqMwMPMWeMXk3cahp0ZY0EIzdOEJJPe
Vx3M2vqt7KOWMzUzTI/9X8WIDSMk4/NlrxA9M4xnIRjFf37WPoZMqwAfIBfPOUKP47X1qs8xI/I6
mNDEBXG1LRv7zUrNE+guRDuC9loRxUNnZCyjJr/rkrVKbBxqk1F7w/qlTzFsAbLFTjKnayKgA84F
1rPXY/eJianJ+hSKqPMw2csuKHg3WKbAipcZ2Toi/KOL+qS/Yu/BXa2ITHHktPO5ibeQUoLd1KdP
nJz48dt0ZXgsgG1LPxWVwAfPLDFK2v0YuG9a7fwy4MStCK961ep7m/wCiD3BAvtmf4ji6GMMiPer
NabfEySHxqAi0LJy34fTWRoQz5PpNIbRX5wzTqf3JVnddEgA7l7rqj6P9cCQvYmumWjYehm3EH+K
42iPsrv11vQ79J6/ifvPMJQ/VtSKk6Rsd+ERrCdidkm+hd2exy4ZPvmNZk7uVZH+47eNN7ooTJT5
uPvx6R8NEw4IPT4cOlJ5DPQB7sgbqGrP3Vg1RREv570cclZPiJSWVDmg0LX+iFdvM0mdtCq7u7BJ
vxZa80ShC/62Aq9qNexG9Wy8FJA5YHHxjbnsSqaOfYqQ3cumjeJzV7n+hqiwc+wbzTlxRLxM2I6u
oJ29ZfFEB8ZudhpIX8CPsgScjkEC/LhDeBUT8Jlw9UvtCEZNfDcS8t3U/ubBeGr8gSeiIYilg5nI
kDwW2oWV2kp32N9XVfVc2dQ5IPo4f0pxg0HIibNQQrySE4mAkuIkyWDeaUCVkUZ/513FFWvuOHif
hcbXSBy0f2aYF5I4xSjeg+7WHfn7uq8xAPNp3ZvGpqzvdNoUG8tTTRFNJbcoWSkz//nSopzhuvHU
UDGtLakeuQPl3Er18+Bq51K5cpOr+jNB/pKij+6cqCTrwni4JbjCuHorO/+OBuGW6u61SzI0B7QU
OE4+Rdula73UNswhPpAkA4VnWrDoyHSr3PjaDNO0TTUogM6m6joSL8gIQbvXLiqNAJwqB0jBV5ix
cpU4+6zJf7U1EgAMjzwAKWDDRy6L4lQLNpYxHmoe84V5Z35XI1v13jpQQLqdfUUhTaHHwGqK1Tay
TpTpBEkN8ca0ile2Auk6DXk0LPMWSuNJES0AukpsRfEKzA1zmTvd4KM5rMWCrzQBLcqJlYPaXONz
fzW4moMm2+Ccutd5QG8wr6RtnfKpzw4oha/EcjKepQlAvoZH1BouLZGaRkhZEW8CS9bE4f7EuJVC
Ta0xTpLyIvhFBqf/oVje6iSrLcXt/xLeTqq9rtwzIj1s8ikyNZ77LFJbOZTvWGHnEHAqLFyFXKIN
niY9aJZzJZJnwWGsnPciz7CIxM1G0hwNmnOxIHGXKttH6JUWupivwzX0i32cM5sBZlGHBgMS5PZa
s0W68YTw51j72L/noGB93lYyC2VG2XSQXTkBIex55U54Dhj1+GuUNHxY3vmnAAMgNJLp+Gqpu5+N
N8VNdyhZvenTLckoAmpv+ruFGCsWOM3++il5mpKCMXb3EhhURlrrzoKhXzQgQHWCckFps2a4w2+J
42BRGvyntj/hrqCsQ1UZTfabRikKdQdInVLMK0V6dW3xUjFoqOdgOCKPdeoq1s8a057KlvexZuca
ehsWYuZ+CNwXplOXsEWd6oXdsSnCJ7+Np11uJyV293fCbnACeQzTGosEt8TX/iY/+vHwhphsKmPL
gslub7yE/Q/8GMgq62wOZrMqjmDDTn96VnGAvzDH/uSG82s5xCKNxLRXyaue1IfJoWgzMvI8ve6R
QuRnEfdG2XerUliGZRF8znMbxqA/KNmtRXSRLlh3D72zPo2XiAifZVnCJenKh000sBY+8mJ+tHhH
Vwgld4AMIgwQwU5V/hlx2s50ym3eGPxjZMRqxRsbCgYLrf4mY+02jZTuTV+dY04y2iTKa7b+VAGF
Ks5xyg3hAmE12/bWtarCLHweEpzFtDGXQPZYr/Ny+//XpAM3ZbU8jwIuWXqaNjZbH6jHMyigqtC0
DcXKyskCr0v14ebFztOXiAAYDJmrQpJFZivEE3+VDToCbwh2pKh6J5rhHgT+i2x5NkZECG6db/vU
f9MHtastsl9zMrDR2vXv+OtXXl8dXLs7ebbJuVvFXzk35lpLBIz1kS6CKVdfMgty+KVM7NIcyYlp
PxgN/46g7An8REtOJZR53yTZktvEtk7o8tPpWA3P3xDXh6blr12RvGUgnVyUqARcjYyau+P8FhFZ
4lS+fxB2uNNT/4zo9R67xg43MGg5p3w2eVdXqeyOU84jg1/4ezZmuzGWBL/As+ctlZ3v/QY/QPGh
Td3Rq9WhdMMfayzpWuQe/ikn0UgYSMZ4wIzICIN7BBn5MTrWsQhyhlPjY+hSAOmD/s6sGvcI+QVt
GitIc+5v6fFD9D81eZ5Lxr/TIqs/Qw2vfMNDNDbGY3AoeZypYO+SPFsWhjy0OJwlXLBCk8916N+r
NtgIncgs0bsLjYRft+aEqnkh8BvGTnJxAu1kNiWpGfXRdJpoiRKPgwdU7nIUamNYCss48vWSDWnl
+GdvRAzcyT3l9beM2kMq2EcYQ7WSr2ONBebBzOVg1B0lVc4XGkZ3y7MmPj99bRYjGVSmEAu/QakH
8JbbXx0MgeV7IPdUazExzsdaPnbHqquZkOxyFCOOZpzNDmZVeJUb21ffvt3MwhrIzZXOWeumxQql
07/JDMJ11PlPKkDhL/P+MTUFQ1ujPjcFqwhHv0kjBQZXnybuUzj0VxVpxMFqyzijtOsidQ1i8ev6
DpckGukFOmvFMB6Lg43lAF5O7j7X5YhIyUu/ypg8oVnmZxUQiuVOuBhQuFoiXKWm5c87IT4mMoFQ
ietrj9EN5xZIDHDzQUJAKMULytAL4+4z9UVWNGQF0lOzzMiQ4OnTWkLGxC1Hla5l7c5hroCb8YWE
4q1VgIElgonM2xz8nEXdrV9UBkmLbw8yXkYQVv0GDDNF89N7yP81g4mMZk83tJ7wKueGc7yYZfaD
yBAgZJoNC81EVVWEP7ERXRsblZYZt8dK0FoHhtxpvXdO3PYxlj7R9euQemvTGepZDuG9KrkcNJh8
WEsjLBmzwytEZVqR8TXgkC97+ypr7R2Bx4cyJAnAeFJmi7cFikdnUVidQzl+2Ep/c5V9tlrmvDMa
GOzULujNl96uwBCpowzqLeeRQy5J+5wH/Rqq9K/vThof9bjoqmU8oExP1bKj3iMOmIoA3VLHdNl1
5D/ksydT7CIRrWtV8BGzkDIicR1s+dxrLvoSDd0GRl4WyKumw5Jttbde4STtcdp2unwdcu1Czvne
QluHkhFUSGh9VPVIeDO3RTfEwGSz6/+h0/pwzCDQQu0Zbyz1IXaysJ85oUcNHpFFCdN7083Piydf
9qxSSFxalL6fgHf+wvEW7G2KMyRXfBJdB3pxZDYO/ySsuNFFO5yjSJ+xic0nDlO+D/2P54flEfrj
SkAvrbpxRzDwbrJTHdSJ4S9GzbiHw2if0R2iR8Q+6vkHWyr9FMLycM2sO/b5dO5aMnaFr9DBarhN
Y3jRATXjUYZYenLR+kwD/+jz1clguUye9wUzD5WLFz5PJd/m2JNGZzRjs2sS6C08k/PmJ5ugmyQO
C4kRqdo2ln3+zCZQkMF5EFr+Xav2L+h564JG+84S+my8GrwIjD2zdiyYeU6PUjE+SiZ1bfV6VobO
/XIyZ8g2It6LGLOlaXYDkEifDRYRrx5IUZBtw/P/jGZff8zXQjHbcxUNFC/Mh7JN+lnbeGdhslQu
SkUGNbCRKFgYwburrJqew157gSzhbel8wNorAvmAEn9HmSYW/WBAqIBFm3R1Rw7R8JG0evDmume0
hOaZbc+idJ3nIm2J1JB+9+y0aqe7MrriHQTW2otNqD0yfFaoLOtgzS28LSWtH1starvyMAasNbG5
+2cSXbj/WGO381TQz159jdLTphbtUzySiCtviWLSoDnZcHDYCDJu8rfVnFEZt5YFIowhRhG6/7Sk
Zk5OHhC54YntnZ8lW+1DaUfbihRZdMPAzSfALgCmsEwb9maUW33MvCf1VOvNsO7nB5AUoO8cvuhc
Unsb4jI3JsOZVUgExjq0CP4E/rpKh67YdHTuEEWeI7MzV34LqnLCiLaY8Fkgs5nK7XMdBYCgggFB
4VcWsr0SZn/JWCatU/+e6BxdCEYfJBZxLSBO70rgFawNgIQpFghlLdAa+ATX6LR9Yf5PN1ybiTg0
IwOBQtWje3DR22lIS9B/Z59sIq89CMAteW7BEtsxnysXpILI5BEjGXg+BGT47KVjdlvKPIihEHHQ
iTFRd4tniDOnKW59xsWEIQU3pk14UFECLtoCA2AySCqE9Ie/b2WUwxNlvkR83iJWOe5UtierQOJW
d57I1oGcasypesEQLBSU2nXEDs9F7AOj+YX8IsHYQ1hbALSb0tfbdRiXz0PGpgm54BXFzZ5A6s+0
ZiPHEvKQiJanQ02PrJ2Ik0g5U1J/7WbsBrFyUS+MXr+qXfvbUBkmtZicKnQ6pJvqIH0af1N50MJl
B6xKr9lrk5CRSbQeqEd/4lQdKkq00MC0qHv1vZAWQKMZZIxPHrgbmM+G3LAB11czaXvZihd9aLaR
bhS7unlyOV1nJ2yzvBrth4cym6PVk6uOrRaZAV9R6ciD3Ub/mjAjzm6CciMJR0XPCoKuUh+GY/br
oSaJAmF5zjGaoe5DL8rjNRLEa3rxWjFQJafn3c2Y7PHDf6NPDLhreafxW+2JLfowmftT2Al7Cb1q
CZfGPonC45xAPRfZI9uTObzQsxDE6Yb9yyCngJEs937OXqeWjdg0dnMak5ZVp3J/p4m6p7Jw4oXq
4kRzQiLbrqVZ8MkE+NWBBH01Wdyu6KD+2Q6RLaiGX1HM+MtRQ4s0snIxq+4HAUA8Nu0CRgX/pc8f
2iDtrMJQYevokfp3/pm28Wu0Vxbfg2Jp6GB8PbGlWwY9wFPTW7cRTV+csXkjYIyAqR6+FwE9j9Se
B4YoEYP4YDdFv8HCTBlcj6hCewJ8sgyZuVEcx5GuV/pMPsCOcnZkIlha47MbIfmog0lb+lNrb81x
BmAXFmrw6ilnn/pcVjRVLWIKDD7WYvStZ4O4O5uBwALV9V9vin2XuiSjW/PGJtVf1nDCn8yIAXuo
ZAc+x0CjgffStpGFAJiHhd1tdY6lEGffrjMKtcqr8tCMo1gHl8mHSUZsOsbAuf1jv8Usp1nGMUoR
y74Tgyx3qT3ITWXefOTxy97xfqap1C79hDpIOIO2RJHa7vE1ejQ3AO3sF5SLhFLmBZggr3xiYcvn
GxM2g3bvdfC4khL1AW6zYp6Qk18axC9OPXkMjWFkUk3ee+G1C1JkooMYToFTYZwYyUYg9w3a+ho3
HtVOvXVyNlq5k+6LPLQXbeldpb+INnZH6LOPPDWjksq96FqN/CEjv2Omm+qALNniEOF5uitUFDVD
WycxPsYsvE8BpBp+NzI3036EW6g5yyGN/8YBEhVyGD7bkruG1PWye7i6h9RL9z78jDpvkmwZUv9D
1u5nnZTPoxS/WcaYkPHLc1fF+zZgOGeFwRrctXOsrIbRGw6pRAu2RA+lK5LwOLoCYlWqn7pgYBAD
oV0YjcOMxmyP5LH7DWGSLnItQdsUS3uTdUSk95NNQ4Tq36wKOqgGHiP8qZWVgEDpKFTHVD/alc6g
tQUEEUfmrYsZ3pWW9PiGHJrPoOUWEu8GCg0il6jCprnjuqNBEUunYUFWtc6TJf2H5g8QrkNsjASL
st9A/Z0yFDNFKTnXpDppo/Wo6dFcLqlxnMlykY4FE1uQFaHL7AAoEwXIaoQbSQrN3TdWj7CuYWKm
En7mHv3+xAuKs17oR31ib5izMsoKzV5NcrQ38IWw+jvpxWio/jrP/pUjDXaoWBRSh19wQfYbaIOI
iZNubevDHpAIRGh+CYwISLSmZmO5GFtCAt+Muiy5RnnTsYwe8kSWCxa2w3A0h9g+uXP4a1n82g0V
Tzf6zdqu8MSmqeOuAW4SZeYmxlrrwxu+kR0z4hc8069cOczLIx2jSZ3sRrwLZUEvbsewCEP0LGNe
IByaMudgK28d8ZUuKNF+e3nzNfVIVJjuYD79RDrIyNRAeBDMc02VsjUHR4J2FPWSQ4pAkSAt8GoY
9A2XqKjIEeKfI8BiHUgU7azuPoP+4cxy4449WugWd4hxNuEi75ZgXe9l6Aic8egE9q8VSpvYaRiq
hv9wQdOUEmpxpC1Mki02TOVgF+TgOE1t7XYG5gTZWstQPbMqOFreERsJSqHMX2UjEIwuo3FmpcFk
+tfT2ngjE6YtFogpqGsnw0a43PH4WRWulTLxPgrPu1gAKHEocK3UbAXIJJoZHQW6pZQ55KSqg9ZY
mxDp5RIa07nN+3xVGD1pAcpe08cPi/AX6shPatSfpbMHm/mn5vrNFNmnlyBMFu0XzI/VaPQzqpYh
bDFerExzqF0A4KXIIyc6LOBb9RsQMkoLzoWWBD8/RuJhZMQmeiL6sYngKLJ260aoykQpfq3RIw3d
qFaVgQOOHXpQ5F+EmKNLASjKgO2FPhhR9FvQIfZlcmmYyE2qeEJ0lL4kNLKLXIc1NVDfaBzxsqKz
9ekzIBt+kSFR0imbAz8Wg4lYTg+SL3ajj1zfSoPfimHnIp/EiBes306W8RylnnUdcG3ZB9Ex9Ris
7BNEGeplhb9A8cBS2tUGpz3NL+M64eQr6k1Wk2a1Zbr+kCxy1iIg2dF7mAMAC8+FNo/ynu0rJgVA
UHxIOcahMFBbS2dagGAJuyIsoPAcc0IvIhVc4zpbu3rxKWg1CYP/CWxiDj0XcV/l2Ax534EfYOO0
2s3Ystaae3wS8TCejDi/A86gBlfVojKSq+W7QMuKnwAWVzZ7UNQw3FC98ulL9cmLlG490haq0Xoe
VPhXN8lXDaRD5uFjInnFAXzgxu7DqmOgJSPsWMmDOtpafAirU5OaWNZddzcJKkmk8mu/oTvHEH3O
Q59BbNU+oZpf56kBB7PPVuFgoB9ToDtJBl5oOq8lb9VKt+w3L5nf0aBAji0QJI+Qi8lBZuvFkpDM
DBKpOhKKIGKQr44wqzcLl/5FvRdtDAQAE2GFYVBNu77CdZkWrN0GfBe10nJ4wjyQOQ1iAqK+waaK
bQpXuV+xWHDUPogYqw7zk+BwOAwktZvh9ABAZqwUJVWZ5ySwjh32kcA6exGwqxp8AWmsTOKBm+Yx
wfXcf1xaH5ZZewQSaXvXEpK4MefKGPbL8SPoZYCS/38VrOCjrFmI1dkPQphrCx8/Gp6ySos5b3nN
WxUzURRBtstSTikdBDTpdN+SUvVEhcw3AERbjviKGFSWcfZkjjUTZq1ptzzqN10xdwo8Hagc21GG
254/mmuvvMc44jdxy14sNmxGf6MJQ21kIR9i45Ql8zVlkfXR5t2CupKomoIxU51AyOIrdSRqUq4T
NPMgodPlSCD1MndL52hWkKCwbuyrMilfskL/Z0pIu15iIzK3tkZK6y2xzz3liLd8IKtb2+B+yZW/
QxexkETKA3+hYkWl+JpAuT+YpXtWtAtRn/fbJhpfXAFjzCZ5Lp1aSuwaYFnFw5IKMzhlpL6dvG78
0vDJ5BiRVl7Jmhu+pdhZffOOjp2KETvrhoxhTZY+mIHqkNGCLYukPOJwAC+AXuO5QOA3mLI/WISh
skGCV5fxv2ecOqU/Ow5y9qYsUPitHW68sShXvRsyBbBoi0UQr1OjoVtm7Q86jOFpBbg46vXfwZEw
z5mfMLxWu04FPCk2O1LhEwEEXv23iEuxgWmeIpZxYjxBxk3MWIc0Z/4RpU8c7lu2CS9+ypE/lrm5
dhOWkqkFWl1y0+Blog2Q5ElTecZfkaUf/+PovJZiR7Io+kWKSKVc6pXyhiooPC8KuIC8V8p9fS/1
Q09Mx0z3hSop85i9184C618EpafveQNAIT2S8hpt2GSvB8M4RKJLtrYR/bo5YpvQ42qyjOAeD9qP
rNBhR6J5gjh6MUm7fxJq+rNii3Qr9MnrpMcyPQYxH6I/bCbOsLvaoL8QNktMYiHbKsdhhF1ttp0L
sTSrsXaGCwnaPDEV4Rfssk8ttgBCTkq5ygJesHI8FA4XNRPfxyIN8o0LACSv4Q+V+WwRFEEOgsv3
vqJ3i7ddWbpINW51P1hbP9UBMmBW2UVjbeMOE2tlXmC121cHlo4Xk5eX+m/JDCBvtIlaJT9wX8m5
OXYz69fDUPn6h9OsK56sFlXR4KcvmplnmNYEoR2rknoZOqdkCROS6pHNj3D+WDyTPr9jR7WdJ6aI
FpF0vTMBRwbcAUkbww1ZwG62bIa4cFaYJ59toPIr34/5hkuUQHI+6JF8BObqq7qdXrKW8QVmmfCK
EUfffRax+qoAw+5i0NK9KT9Dh/GsZXKiOo5FFxDx+gLD2iSuy0gSb7xrrkm2Jg0qCFko8P/Llo+U
L/PeUGW8zmM0160vbiTivAEgRbsXRCyepFpGiylkqOavTEdoaymomBg25+yJJ78ESxMbINby9Lsu
vfrBzw/wdp1dFqjdVAxQlCsRrc1q01n1+Di282toLV69GCcFH4lo2N5P4YL67cbszKCebaf7OIF+
XkSRTWJ85tFyCpG3tbGj+NuzOgTUBGVvIIvBxOsgoOCk9NBU7UquREsF932AU6JNJwdFeSxxNA3f
RA6IHWivf4hXtxDi6Ftz/9yIr6CYuhPK9pCwXiPYWl3KERO5zJF7zIUQwDiQCiRlHKurwg8FkhQ6
PjPnE0MLQqghKqvULnb8Ht3Kd2pssDXyzbqThFya7W5KhIkxV8stjY29Fb15SqwYACI7htggS7mh
uAvQ7wR99UjE2rEjHImVJukU4CgxX9hrgMA+cbPyiQ87ZQVioXCvzEc/B184ee69Jou3CfszZP4H
GYKo0dr64O18FYFVHXQDhTiuqFUJP8DryvuYRn4GG1MdalWJvaenh9rO7VWvHQhQIClbspB8K5ev
CAcvKlWs0iM7uTf/0OttqtobdxokEQR4CDxTexhk8laNwNXD8P+U4+zFH8xum2F0mmVxHX0bRTSs
HWbeGQiljiQ012Naw9J36EnCjRV8rFbLkox75tW5x2pA4GeDd8S8yHZGNDniUDNQOVXptB4y9dow
ydv1Jfd2wvarQ5fQ2GwZFDAAsxymNbZMLNqekGuC5PHloeLyCx+K/+Duy6G7tRgy+BZLnBkyEhsB
E8rMUTiVvFuom5Ysiia4RnMCaAadqGsGN4bruBUFh06bUeDhZzbXBuQqMTknIxevYaK2bc+HO7LQ
mI33SoqPzkKiQ6Li//+YQ6RTSLaIVfHUtpupL5kYp+gxOlk/2Eye903zoXtpHIkwudjEhUnHS1eO
1NUhbdt7KGechSSs5np6adNmeY5NtQLhVCEAyf+YWPJwMDn3MayjgKLIysQThwyxZccuzUiOnn9F
GZ+8pjOOg1l4fC4iX1f8HE1O4yygfTQpqVEAisK5+M6Qeawqzc9qtqNAMrIWjQq2yBv0ujEZ1SBU
4LohZ+kc5nsJfpi1TMy6tIf9FEzuLWyml+qZbtR5YXnK20CebhJzdIO1P2sE2Of//1vcjzSomTj8
/3dC5aQsWcL1z87yH9zw3ODUaeEUoT1EVfOBQ7jrYvuVKgjWgEMUlB401rlMfnAZP+KXr25JfUzr
vrjECB6XTlaTx9eAbe000l9CTSTWufcenV6j0ndj9NLT1AVo9rzaJkhmUnhhnBvyo23az08SJ+W+
gSdE2vPwqGnMPjwXRWLhBCOxeSxetfQ4TDPjHoX8Q2K29XPkl+YR3X+A8or9cRSCZVRm+11X00/f
28/VKM1H8lush9gsvxqXVj2Op5EMFtbqfmcQCcPE3IFHt2+TgLIYsUSLwPqMpD9x0+kCNTtYIGM7
i63vNQGKWhrJcGcGDD51RKfdEX3WNm2y9nxz01EzH3WQnkyJ4a9cMmfKDG5VgSEYR755rqf2jGXo
HQ+pf8dWU1yJGmyZ+N7SKazOfTigtpx+KjTi+M14aVN11Gg3zwqrLldzDbi06NR2BDu5MqOBQS+O
DOaZ1jjSjlBxhl0fHhKZtDSks3HrYKsohx0BIr+zymdzbft1s2ZFtWXWAOlU1y/SJyhv6ux3bYxc
tHSX5Fv58bUwzOBYQaoEydroc09hRWPDeiNs4m9/0VV6FtpgOKc8d7FA8e8R1STAvbmtytYuU7Wp
zWYgfLwaHnd4hiKUZhm7j/bJRzF8tVaZ/04Nk+2alHW5yGqFUKNILrWsydEqmRHVEwPziY4tssKz
HQjFw+LcLNKJNlEdHBidu4tWLAFa6FKruOxIu5A2wDa3xNxtxlaTud6JkPiiOoL2bUBYGbk6uWsA
vt31Asu/WbvrwWyeTb6F49CpG0pYGkIimnFJnOOivh+RvmnfB85qXLqG4E8w+iSJNbkPyISw9ZCc
tCogekIkzqEJGemNlJi72keuBxIla7yOxI4cnabe2vHIJoRsNpWDRc8hXqcW9mfJDAq4I4vRhIFU
gf6VlkG2O5V8lki1WBCkDzRiIRszDnAgRos5LcNUOYu1jLi93Cnr9iX0krC+N0rJXDohOqCBq9Kk
00dK7b/m1CdPDSeJrJR1YGkJaGyWLMAFYKuMQxy9w2u/cSd/3vktJhyQPNGKGFMyvUvvUY0pAybH
XGt3BjhvusS2uZIsSWj3sn3vMZB3iovTbG8R+st9Uhhf5VTepBihP8/l31geRYm5lupb7qJqHFEF
8XcNIZdWj3G4Ce+rNMR+BJBsxdb2kIf9ViTswuG9guzMjEeG3pNZ7seWiE/89csHdVMdB2o+kD2d
oGD1Opf9ecuNFhUsIGR1010Ojj60Dr0otqTlddQV7c7zNTo9STWNNGNwyr/leXP1QFw0RgFbxWTK
lx0jZDmkhATUWxNZKVS/53bI8n3QFJvUHWCzGvcAS+f9VwQIbz2LdDvmi1wQs/oGdLixCtVruaw2
seyVay81sOAOuGI18gqYL4Wi9+w7n1ROGAldxs6/88V72rB9LD9rEBbrqXcnAO/WAyp7qAMDeEaz
LF/GPEN4aaC6ILkScxZBwbX91lvqidy0LR6ge0vTXpOH8Id8BmCf92tbDhiqHrS/GLx/ZY+sIiWQ
AcH5P1vxMKEdwiNbqlcydX31I2w17LiF7i0rusDSNfaBDl5LTvVtaX8nChu1q4HPR2X3o0eXty1K
yTRw1tIll41cQN66CC83B/fa6yHPha2701V4ybpS7k2ZfHlesi5s4T+hAC/Dq4vVb18xJlw7tfcx
kktUyH9GOu00kvDVAN49F/5aLJ9HgrsZ736RbprA245xctDEWuHDrK0j+goiWKZsb5v4SMbauucb
wz84L3axdthHqoXknnsEOFkXwRuwa7JpG3l8uDZd9MTkEunp/EPqF4UIFM82vNczHah0pr+k68BJ
1t6/qX0PTZ6G5d1H68sgwK1epzn6YsTyhCbxFNTgnJvEfJjkK0fCF4BbudITdVSd/KRz9EYQG2E5
4T1WSo0aCzcPZrXlfwS1/d77yaH3XbkFrDfgOpoPwsv5FgJ2x8TZLt/SZODbK3rSw+ZpV7EIIBSa
iHaA2jAxUWlJhu5x4LyGA+ZGu5P7ysuxCzJ9cgZ1SXvuYr8fP22T4LDJmfA0EiYSFvExqpAe5GCE
6t9UtFdjCdBgpIUHu8xIcuRKqOruYUDwAVYaTyeZ3WcTpT8jgUet+1s0McKpIm/vzSUOZE/hocPJ
S74ykjTH/hdXbX/nZf49ToOTk124TBjjhn2/gQy2Wmz82moQif0oq3+pLQKWHY+RQeofE88Aeqvl
XW86X2NIYZx68F6r4LB8Zin2u41b3xODxwxg7B5ma8CcQmyp1Tsnd6Ewhuj9ESYCSBY5iuyiXaVE
Na9Gh/xcq7vhaLuWjDbZbuQ/tSTwmpLnjC/lZyBVZTUO1E1en720qLYgJ1a4bvzvuq6unWduIorC
MQk5wQsbaWr4ZSs57qZ2CV43fjsrfKRd/C7C/qUPyNt6gIv+YHXWuCwL2GrxUlDTJRBEmvw7nFG5
9v1ZLN7XFj2sb3ZnmQbBHaLtN78lcaHi55X4L+/qznltZjcBrKO+8iGmykk/A0zHVp9/Ng0MtJji
cdQU2uNjj4qw0CjqibwkStqPDh1oeGiS4jIqDxf88I3qIr+JigvDkB8Z7ohrFaDkM+f5p6EpXw5f
HMW5dxK2m9+xh6DOqVocCiRGNAjEgyL2sRp6ySEsP6aZoYMLLwyW88Wc+kMypY8dHyxf6bExK3un
W/2eGMsKZ75Nfi7Wgy5w3Mfzg56SSzZNr5k3M6GMzAukfDiWfnT2ltT6InsMLVS+TBdZw9CHjwGJ
irHCudHwrNe30bNB0k8kzvrxX4W1C73sGO7tdnq0SskUORneI21Pu3hOd95gt+slWa2t+4fWl59S
pt+JB3ckdwEkRYgn5vAPmjbLNB/ZccCY4aj+2VN57SfjkmP+rmJ/r+CfEaXY/k3R/Ekb7qfupxvX
2KpmXnyYPJN6xRP9rMx65Tfei0khHUbyneKSUjEPDhyOANCgP5sEXiWpfh4q1kIqnvXOT97dMfxt
5uzGAvFYa2IEY2FUO/A9wOKM+p5pAA3bGGGWy9i7BVnx0Vr+r0Rb4rgxanvLeWP0cmZvN69t6V/G
Mf5o7fpoRziA4gEDXJ1ddL74falB7+JGX+oMu4gqh10+e1czNhjLMckXt8FOf3TLlDfOzqK+59+G
facbyoVdUN4xGHkhAOov63llOJuZSwSH0Gre+MvhVW7BDcT6VqLHvYuqSK6Ja9l3JkMbxwYtKA3g
9K7jdnuSjwCEhAW2IPO7y2ux5mFZetCgp6BBI8FWUZcyxwKtiXNrlsD357nIP0fNQ4tS6rkpzCcv
NrYlgx4LITCg/f7mhFa/TtiXiFF9RRNMkSQfz5MdQY1YNs+O55PZZ+CIsYu/ucECNHgV42/E6neQ
FJHmwb/f5IH61WWHXZnl+iICJDQ9fSuJRwmGt8wob6NfvODcuuRZ+6ljFJmIoqh48hcv64OjkTrv
OUMWlieywk8JJ40w3jZmgBCT6D6b2Uued9vebWFuBPdM/9EEJKzSbGBqanyfEavu6zz+C5eDnWe3
ility7r+CFsWuamc503DmBe3/m5kFcbMGN9IY3waNRbAYsICTkDnO58WlTLfXIzqTRf4oCtr3Mdx
8AGvnDhX9Sx94syX0RfaBCrPuifBpAqbYIcyaqIMJJ/EVhirR6Nfl+jYDZIJDehqGw2IzCG5rO/D
dVk0pNkz3bbUdDSlS4g8dsopZaZfAFw6Ioj5nV1IvGVL6ZQ8G/ay6SpRc9AOFGPdbuNgHzVjfmym
Qx7Z2DHzcW0liD68mp1cRH+ToRjDLGQxsEP3YkrsrYPNFhqwOpDxOj67yXloIdyZKQNvS+J3prZg
dWE+NKjY+XmqP88kjAq/QAfvXV5rF4W5MLj9FXIY9h1cA2b9G20rPKM9cPQNId0UJHO8wfrL85Sh
TCqwmzV6NhHmVNsR1WkVza8znBVDPTWOJnXH8/+NGG4IQ1Ts81nkG8YrgIMTq66HOtiKkt2Qj7yb
PMX+KImkOAYOHGBCKqajheoj74iuqvh0xgb+ctqpT2ihzh3rcVjk3bcPApN2PntqjbC4qz11tiLz
3Sf++zLg9XHcvtqWMwibCYn9JNFxih4uJh1BktMkmO7CMOGCyLAar9XiWGudcSO4gf0CpYw4F1nH
Q6qce741NqvRcJ1rXHV9z6LILrJ/PhNGwEeUk+jwEhk/ZTne3xCbmmqcZ98uL6QhfLg8UwgtsN4X
0byPRzyOeL+fBvwloFmmG4SElCahYQKdxOdES7m3VPccE62YF6w0OKPtRTbFkeXlpABB6Gb5S7Xv
j+EmLcuTC5L55DNdRkwHa8L8vTEbfy6G8mcqmqUzc+/d0GZnCeLQma120wbc89DTuYCYidra+hIi
vXEWA0UKHkMEFinQmjQy31jFH4cEjLYVYuadvFc7HPfpcmwZERNyviTfYQnQ4rRypvpdWXPPBtgF
rdZJICVF/Kt8+1PYYm/qSzK8tLOQKxvKGrD/G1kbR2durLuhwRLnyKvOIbe5A51MZqJrD7JbaqfV
Ti8ouV/HG56Y9RH+kfRbcx71ERgDue9pf8do8V650a81z8e8ZhSAoW87lnQnXSze5vbkceiuvKG5
zqQzrc0ivrBQ/+MboAAbEjD+xSUzEqC07gfxFHe8PBvmDdOWAIZgI2N9QcpMmeRHG8IOnz1NqtqA
hG9lkupFS4zPIDkmJg622EnPvlOdbc4CdKqC3ql/aNL4ZuEHpst5Fp5zaEfGTMC57iSBzTMi9T3I
pd8wHJ9ns4K84W4jdzpSkGFF9+j9S2+P9SVcNVh0d6E7/XmILiDbDB9BZaJiEtydw8TLU5Nlyhgq
TDi4xvkrcZHLJyGqSaNfurHopJUmTFPTD+lGfjMr4bXoqaS94XswotduA06Xs4jo9abNn4fG+tGV
f2P0cLQMfrsSAviK5cEPsj1LAlCZenLqorZmJdwjtmpOXs9GVapXPq+fJXSWYMo7NhpnULovpaYX
prueWgR9AIcAotIJtp58sLU4ern+gXr7LKL+NWkmfls7PICc5NsH50aAgE75cYmeubCFKNtL0oht
YUc8BIv/TbDzFIV6m4ol4zd5jOaanHO/f/ajBjO1Ceo8cHHnVrZ7YZX01JoKZOKI41v4b0gXTeb4
ORTadFNnwM6C5BR16T3A96ty/Hk/uZjYvNRauBJ72cE20AQ6HdL+1/KaYWvW43GUEaYhjlgACc8l
pRc3ZeSdl6q2m2BrjKQWM45nguc6u0IlRGQh5NhYyXfIXgw4w1zscQNcAjM8I7Z/h6z1kCTsX/3K
DvjkkT0zJ0CzcdcRWOwhBHeE/8+yo3s8jRwLUfaXmUiAg39j/QDx9Ya7CBVnR7lTDelbInlak+Gv
JPNkZqm+11P3N5v5uXQZXDtsj0wcLXdegT/cIejR6EjvSRPsUsSaABqxJhTNdsGs1qygnCBv1XSO
c4CzJxPp7zS0uzoO6Xynr4hlJjsL1Hy+u1eKb02RzRQBT44D75w3/1tj5g9SNTJYCtNjWBUnqBeU
HLnzjFVhshp2QBlaNbvDSMfSyDXqH0c+StTJZ9dTn1Nj36aU0wzOF3YBtnl+CMW62Rtl9a+kqIbq
dsJ/+0228E6TizZH8sQjurKGYR0xjI21mPjjFokC3kULZaUYsSHbHA3iNxIfhM1AZG3lk0lFTsMS
2Xc6YpJZMC6in54C/qimPjoTDnVRPIYO4qWx3kcMP1dZWcFy53kpwvEhHNw3O/6a6MEwDR4Kbo86
T881K9iIn9Vi87t1qu4ycLZNNVqh/BZSvQPgIMgLwEugEJvAODlz8qHtLhfvbTvdXMnPAwBPtzjd
O2lwYAfNamKFh4JtSNE3/v8FaM2bRkz9ZhY9nRONlSErDtccQEIfvE0Z8IaBaFpkJlqsVPTi++Tz
5tlNWhnDasLG1MoAeE3bjwi6ywHh4QoG3NqyoEVxTJewpODZqfEowhiGD7N9TSsKdEFjei0sCgXo
A3wsNx34zxxo7m7k6kIzla/mgdRMp/sL/peMoZQwpEWiIAOgFahfNHCRsUc79JGCRmQqdsh6OnQk
s4sTA8k6lXc5PnHcIVws7H+TwdRxwE/f8KkPkV+tXTsAWgSHw4vreGcm2fPY4tT0F6AH0zJWfMOn
bczRBuDUL146hpZyPlIXkEJ/lqCqmfFBVfMxTdYyvSY9EApw4B6hIjoAnKEnQS3upc2Ta0DnDEbx
jPICwJGlsUobGV90NYDQgkXiRt4/MlVB9M72m+EgBQxCz9r0BqnjsZymUyHotXzikDqLLIW45AY0
wuTb0nF6kl1zM0vFJK0DFjrljjhqm0xw2PeIL1OIsWQvzWsoQLTW8nEW0773UhMoFT85n2VnVe92
zS6lsg1g4HUOy2DGrVpGL57t4eNaNjNqAlUBQsI1sNLLz8TzA67VYWUlAC+oDGGIVpiqMJFaIcgU
VuU0PArWp4//0Z/PnbDXXRHcm034pnv73h+QALcjOTy6QLVL39X01ks3IB9h3nrNBwc0DdxyI/zo
p5wJQPGSR+i9CPygQa3ybs2G6UUIxv+jA2nNkwDo8Q/3kUZPpQ4MpOIVUlZY5K6B9SriIlG/itBX
yQU0+JG9A6yX7tzxSSTRqelZn7Bcm52B4Sh3QTuf62CJchTQ84bhBTHyA2Ka1xmw5SrtjDc/orSm
SsQE6DTniW+lQL/tS3cfhPHG9PSrx1Cq7YxDM/vmRUzFIWNM5EbINkz4gefRY3EwtdZTmiCsFE7x
os36sQLh0pNYYfe8o5Yynkn+4PIm5RSDNXuHNCWaL6YLEvd6DYf7yi2bA20dCr5MMipP0uQNr7h7
/Nn4jZ3xXMUV4Pj5PTeSG/7LGhUesEc5HDCub5cE+cqO1r3VfAov/rTG7J6S4s7zT24DS6gHZ5Y3
K8PDPEzm0UNTIJ+w8R5WJtRSYtq+VXNlEMhslpRl9nI1sekNyBx03OYFecsNtsshNumA2Hi2pfOB
BwnpAFYACOAvDYoFfOTxX8m8i7tlKfVQ49bmv0lxkSU8MGpZ+vephUX2Ow7Eaa7yAwOsGwl2K0K6
/U02GM+gen4KclDGDrrA0PB61u13NbfjelbcKEH53DYTChDTeFbL6rVGpKvAg/V+e5kFholUcsx3
sqWWSvoXaZVXt+6YIds28uXpYRDyN2GoRcjTW9eW9Q7GAYdEnO/h3Lob4mH3aRghK6yI0KvlbwPO
T84RiwkSOOtgb0jjOSuPyJIBsqRi4aOOd9L25b1eINJO9V3nRKN2Rvc4GfIwT+xDo+gQpub9Arg1
8qun63dZ5hFUWe5sdisuPHZgGxYbgMIBh4701Rzja2Iu+gUcJL1273sR3YIguceEYrLliW60mhMc
FoObqezA0ncYmHwwR0seWR47hOiguzbRZDTjkO5Hb5v37kfV9+UuUBGJQfUVzRUkFc84gRMFlI0N
ApIxid780Taa1Krl1mv78EI1eCXD4tR1/lfbkUhh20tyWvMZuTnMjRLBtLmmZr0QtrXxqvJk9AaC
y2h8wlv+ILPomlnH0sTNV4jkd+C38+IGkV2HQ7HyCD6a742GGJfFHWkMITi59GrF3ksd3LNxgQU6
zxhcgq8M8flYWBbPynT0DeRsdc9kMya42dTer6vnaoX4EFjCEoPKlyLVVbKRJYK7I5h1vjijy4AH
HXMXGd1OM7hjelu62zw2iA8FCNanjCC4kq3Ee2eRRcKCX30Pcf05CWZtRQY2urWSP/BzL50CIxeF
OLwkKZsm5uIwxmCJDp0SOULLKnx4vERhMETvIkZXVbxVLTM6KjwolI441WN1YFhUb/mjD8JBHesM
NSdNfw0nEi8ZXnbManJnO2TjwUBmfCe6he0fXtzB6de5H71YFh2+K+CFFjRyeWthjk4hrvXs2J3U
Wo2Jc/EEzKGkoKaM4a3/702P4ZEObvrSBtVvgmd4yYx/o0qFDuTFb44rXidzfEWm8Z6GxZpsAvAV
VuNudY7MVybi1NbZsRiDdTcpRmoL6wstCe1Vh1Y0tWJ4JBqxgJNgiU6+E0ZYOIeaayzZahLrW0YV
q4pqIBazmh9d3sG17wGAmJXxqyZEa3BI3Sn+UxWlBuOPlXTD+sS1cCoTG+Oz8ZWxb7vTCLpU0u18
UqlYm6E/MfEh+y7las/NHsNyesbjvqkdRe3HdDdtolMovQMwm3yeitVQyAfSrYlegw4gquQzsItD
XnN/YXsenJFfyExJzwrFZiR/QzK4uytieVWBxpVRkJCZjuE/EOmPgDERqnxnpDgYijFeU8bj3RR/
Z3X1g32ID2Qafvx0OBHIuzMWg4h2op8hz/eAQtTKA/Se/anUcA4qV86OzBJNV0z8Bd72u4DnxULy
wy1JQEQAD5fZkfNeMZ7eOAOA92E8pqbut3AovF3LqjMNWeS3g957hXfDvJUuHQeq4pFY1ipjeT6T
9wCLYNrSGFWs8noU3RsVtfmGA26IGZO0FVG/TjXs+3ywj8Tt3YV+Ee8zWz3UcYo8U9NNtM5d3/zf
HaB38cmRYwFFBnBMHhPqimuXOv9IxNsgSnuvgcFCfGXeZpVMQArBDg5yJgcxQFo2BfvSAXKvoPLA
UrjvIPpxIWPvSeFyw9UDK/aG2s0/Lx6ldjDV7iyZV+PjItahcsyrh3QsiNPmgkopL4Tagbq8px4B
3TuehsT6bZzhAWjMq9T+cw9xOJI4yaOYcYFv5ATHg8jpmhEjhocaZQH2AP7dYnyZ7yQBLjipkDX8
b9H8FyT1p4EITGcoriMsrdCMDmTxSYIc4s0QYx8G/Duu+poNJmOIwG0X4COJd91S1I16/vIZ0axl
7R3RQT8bHhZM1SFN75M9/hyfqvqoQJmfJlckhECXx3hG89irAOCz4z0EWOaeooZTxkqr30aa/XbW
4IgHzE9KdSfpYrw02UAuH2CoSgYhHzqt15XG4u4Pi4lc6bNYvM5KMS8wNlq6BVEqLoyYuHoMA2LA
/RevwV/cmtj7U48E56V54rHSEJARXjz4afWw8IvuElX7NPYuUzVt/4GNItNsqLDPuuCyXkVpFlvP
ZQ7lQWFS9P7BMhZg1VHt0VofUmSYVfmLZuIfifZgudU3slhvXVaSujkGM2UpdaiyiU1OkTygPthL
C76ICysI1Wm2JYYHygCcxbTd0weJU5/JEwUuPctc3wdzct/Xw3szzefGM6/mWIEDayuSKjwyTl0m
HCU+gr5KkZZkV3pxTC6KhVWM8wkWSm3m2W5kL63tgEALAl8WbUqwp31GUH5neYTLaDudrqANyWGc
Zqb2g9wglnX3eedfEql2IesknxB3yQlTKm5oMaI6ReS7n+he87bMNqOT7JxUvQbslkgE+fA47tnE
oXUKYIJ3DapzZdUvpiQ2dSA4CTL4fWYO0bkkKYN/ODyNor5ac3Ko+YDizgCaGxO8ZMJb9h0+/MYF
wwJg6C3JUdjx/NTLsLxee0sShFvSrvtT+uqn2WOiaLpYKFurmlgoGIi3SVjt/WQUNzshpJS22c0i
7itSWByMOgZO7W2HvWkNujYvjWsjEc6ZRQ+N16Rst7mYpjb5nLsef3857svSyTAkRoyvzPCJ33pm
ya2fR18cLMoy1ufsOnOYlqlUDeqx6Yw0kygjlyiocKaJHSEpbS1jQDtNIoklsxewRQvzLHwadJK/
DMyGKbRJBc38I7Is/RQKaWz6CtwGV5W7qSxkg6SOPkGV0OASuUTzkLUY2zMwRvOpn8Gvs9bfsiLH
s2Ya4asuFuN0C+YijhizkwaF1CBZMDADQs9gltQUXUr4gAMVge0v/+jW0fk7Ajf0JikYE6b817mp
Hsg0rLd1YxT7yWmjTzo1uBgPvCbwGxgc1MhH171PH+l7wiRKcGJe2KGalySkBjCAbq4z5jcMcocy
NjaLv2DfFVABl5em9Tux9Uyne4iTM00N+E+2NJlVvxMpg4yoZo6c1h6lY7NxC+dMmG+3iip+62pw
dwmKf7LzDBPnWx0Nr7XtPnWqfeysCCxTYrwll0TDQ5NLAxOl+WeQ8tIPYMuxM2BITWhiQolSSMFS
Ukpv85EQDLN18Y0TYoFi3NG77gZr5ZJXtD8t1eF+qeQLPz6N4UpVjD/QKUoq8hI2vlPotSHezREN
AN1Cuxv0iJ1s8R0xVTzbOWAUZP5URdy+hrDBqQFCGpnQIifBoavitSyxYtGn38wYfShkXSajYXjC
sZWdULEhU3YYB9mdf13+6kv2vbQdcKLtlioKqmHV0qyPxQi9JrSuMF0fYgzGhP/5zd2y70EUGxPe
5Dwzwxq3wXzWXtBdW0/8Qz6KLZMJxtGklmWOiJ06ETYzYjAn6ZDApY/Z8CqOZOQm1a6oG/S1NfW3
oFq1PHZbnep39oxhxTNBg8aQsAcBVH+Ey8X2IDuIub3GxeJDNjnDYsxBRTfHHNHiManHl3xWhK8z
R0GWGck02QWIAXZpn/MhtGB0Yi841+zOw0XWuvhwdGW9GyLZFX+R4ri0WfFXyH9tXCs4Dh4zobJd
7uTfnBmkwGF19QvciLb4HYUBy4ROb2xiPlK8uA2G0wXRdGCoc1fl6oEGHWYRUH90fJS/2q+piRzi
RixiJhuHRlxlMUQqRPE1s40gKK+1yZyIdximx/SExCjm4U1PYUbS08TxWKnhoY0hjMmCzbHLjLFn
z1wnjB0pER9yr3LQPII8NPLxVucY9GaorQZRaVySQb2S9/Cyim0imM03UfmAvu8bSSj1VuJ+CSd7
G9TzpHOH2RUGDLsYvgxe+ulurjzU97mrkEthGiAOlgU7oPPQ/DZsmEzKaQUiZTRdRexNx1lAXq+9
b1rfl7DX+ZaJNWo+pjNR/N4zoE7UZ1IwNcjC/DqZ0XYK0fCLzuG7R7C81uzFMRAh4PBnUGnje9w+
mi5VuY2cIKx3NET4NVP7c9CAzpwRlH5I3DqkDgpFrK8uu0cozQeh3C/AFfIApFRHENpquEfSZswC
yPY0ifh91OVbmFTWoUHElCMzzI1hvNi8WNxE0b5VNafp8G401G+RsnZDHZDGSbwCgwzMMJz6Fjia
KzaEkAnC11j/R96Z7UaOpFn6VRp1PSzQaDQzEujqC9/d5dp33RCSIoL7vvPp+/PM6u7MXgrTwNwN
CiggMlMhd4luy3/O+c6NSYOvaVEfHSW+E6LnSoT8V9q/SBhJfx1X0yGPAh+0Rftm3FFtkyX4GUUn
ctE8D9Sjro3fvjghx2XJGQrf3rOp2lNW8/GJ6uwwh5pDU2Fb++reVpG1z1P93YsHO+T18AlCX8oA
KC/5h4QNlsj5gh/5jneuSOF5k51oqUXclT7lWWnLK7Om5BKDGq9b/LBgNvgTs4YcMoteCzz2WLnB
sxLl2jCEIQMdVN8konBDs85NuHFXdqnkJgG84hMocqIO2z6UrH4ubutK3ToOGmqkbsO6Rxb3x0dE
VYg7CfxfeHsnlnK6R7wRyHmHNan3wl+xxgbByGMVjh2PUUZaNaw5srVpvaovqCgvKtGjvOFuStvv
ISAk4/ZvruZCMCaMSv1r4r6XvPh05/F2ndJ+c3OHxhBrfNQUY8PB+8KfOJyiELuLmL8Sbg6scfZy
TC5pc+2hT3Hi9Nvg2lbmWga0ohWBs+NrWBGzby57GOChFMloQqo1Gw82U1XEkCL5pivNXSUjfRvk
+BiTqhO7YLC+yti5AFQKlFMDOLFnaU4Vn1oK2il7VmRc/fJUATzmSAA8g6JUNW8bCxkjLR8i5xgQ
1LTitzbS7633Dc0q4fphIv1r1NOZ2zBZbRk9t/7Hb4fX7EKdwoFqT9Y3i83O0c5t0xWHVsCBtJP0
IYuHx3rB65mMDvyWvDjydtcDd3cKk85+mOPovJyTlbJ+5kN0VPn0XCwWyBmmcEWnf/HJjPayEg/G
+kUEGYZxIn7kMN1xNj1YhPXJ6Cjcno7eaWdkHgO+iwgrR2LL31kNDk+ah02Ba0tnUHfifNPibQRx
QVqrfWHomyPrPlMitFjyNSxh7GAQJhdbOQ8lg1xY9U+W2Es7ay6HSBKYUV6fFjlc01nAWNLlEYwX
SA1quu3DB07q7pa71YJrPFzPRckhJSNKH2Op7JZwC0MuJK997zAxAeZZdPup1d6G9P3LIoofBi7J
be4t8aYaLpUefYnNxmUqlJos2jlL5W2U3VypmWH8YlUfmdEvkJSemxEnPnQKGNj7NPFfEhp87jCf
0Ieb9vpWZll6X1f1l70QxiXDVt0Y9MBhZEV1o0RsiEI+h2mZvvvJdzB/u660b7hvn5PBEQT4uGnM
nfyIqobFMyi6dbFkt5mBL8OaDP3UZyKGMnUht/nEcNpHXJjDfZFfkBqp21/rwvUPoy2YxHREiCMr
A7NOrQ2T8PKIl5qITklcfpHRfAFyPbjCxIjlEJms2dNX7N5XyXRqUrveLanV3CSVe9+kePyMh62s
j8qtA+FhDXdWXbYDru/kt37JiFRvyrH+3Lrjqbas7tOWveGQ0jh8QGd3W9iTpOzThNshp/Kop/Fx
U0YKLRFFYm+R6tumTX6dZWzqCmnRI+SICZGWvXnYBM7c/yrL4TZ1fPCaobk2VQOgHHypIPk2v/pe
29MMFI+nXmfuNrOldxKVotUoIBY0pt+NY8HSTHqbwTlf3ZZ3ZnznBPFVY8o8iOGyb106vQdIuTid
8NwggTIUGeppZGVb2lXG8weoWP20UTZV4HInwdweSgc7aXQiAoA3fApZuZ/Gko/chbwo0hQtPHeI
IaXtZkQZax1+bHEuNYCA7KBR+x6oerqPy4Gvgosz+nvZWfSpRjmpFUKZ3cCfepZSncAXHJHUNtRU
jD4mwxzsssc4fzTkDbUz4DO4bXAyrSZlk+r2STpUrtwybzsCOYByfecEDnWRBXAnJcLbmP1yNU/W
oXCT5zq3vjLyH8j2ZNfjDqh7QwZ9B+vrMGlgOoWFPj2L7li2DlmdHtJzI9y9kgXxw5lfZhwkOxEG
t+SokiPf1iUT7/sVDS+UGswBbNw+2zmUXm5Jx3GzbCFV0K30OElS90hgvSHLHV1sGwVwYnhopZQP
rSTlC5CvhAKg8uorXrA9hYvL/ad6HmkScQMmXY23VVRGhtYV94ojTu/PNIc64ucP6GzpyIfIRPm4
iWuxnuf0xzyYa+ysZiODxx62wiY0zTkHnLVy+tnb5lV8NHQn0OoAVNWY7FjUEM3Zl51dPwHGt2Mc
FXZx4wSWwctLWjLyoATiPKwSNingw9E+y7PXVFmUka2jtOJ2Rb3J2pnIuczQW/ArYDuvNpTC/dKX
3JRQ7/M0g+2kvbzOHEAwrnkFe/7VxrmH5yd+pw4hLVlAqQ7a0P4iz5kfCo5f1mdAia81Q0oa3eGH
7hhPWV6yyVynvYfpcu9Ru9sDHr1jJYAUl4Jn4Lq0ocbgW9j2LnUKrFfO8FRO8DGi1t7he4E7nE10
v9rLqwG4VEoEabEo6Fa9hJ+S2KtxdAnQCdbcabz6rar676XZf2qA/mOp9h87tv+/rPRmiv/bD+p/
6PR++kxi8JHd5596wH/7ot9rvI36q1CSKKvwhHbJd1AR/nuNtzZ/pd6bim6HrIrrKin+vcbbpcbb
dRwX7pbjCG18urWRQC413lL/VRv0SeN4RjG3Vvp/VeP9l3/6Q4e35QjXYKoWhprwP3Z3W2Ec5Vk4
670s5GdXC+zJ+SkU08kqg++0cd//8DP5+7Pzx7Zw589d4f/xfXjzf/w+SR3JRKnJ3ytblECFbAv/
lDc/a6GG8EwiRb+BEpk44w5LlJ5hJ85ilRMyOtOg5FEWa9tkcQMlniOdhXsh3ekJ10RN70kzfSYV
pIaKM+k13HBnX6fxfMuvouKCl43++h+/B/4uetX/25+W++d30US5V3v8hvdChD/dyrPbq7BrLbmd
G6c4gt+N1EbQFDrvhnmRJzr5qte2HTRjRE63NdoVOcSs7l8bCe5p67txknzneYITGVMkZLEgagBE
xGYqhhtTzIT7Z2sJi5n9wuIkpRMPzcmxo5tlwI7ASJWLy2EqRddvdZcWu0sJMWpOJaNbll/NnMOh
pSJxUGXsOst+Vsy5kEE77qwKmsaz7nKzrduGuETrKQrI2eKyW0txZT4q04ILnHNv/iDYk9PQEk6G
ws7Yt5IDxSH1NdQyRvlxtPh3DVXLVxOKBZ271TI9ds0Yv8zSELz3BN3LNhCgF2LkLJFO53Hz5hjX
v5CeGx+TrqeNL0oYcUDdnEEM+0NmPjh8iHtXt/57IVwIjK3TmifR0ArgZ0N+XpiWmr1HJJIs+5QG
K9JI1gZnlptsW4/kIKZzXBswAHDNII8HnLMYt9vsi1NyHWjKuNtiQb5xoBTTopBfL45VYo5JMfjC
iHOuVNnEnwJGxy6LlX87Z2PNsKuxzD6e/PBLdja+osEGDUTAsZuxs5VSvV98MIdODsGZOBugTdsO
j55wKIStrJKQbRK+dG6c/eKqHYF2dQbEMOS871Hx1jGeLrDiqpItpkhD4ioF16+NwVD6UevJ++LI
7d17BmwNtkIE54KpewSMmeiXtjn7L407XrWJaK4rSC4zdjHy9rkduueELQ7fje6us9B2P+L44pPr
oqT+dqp4utf8YBmLWK1CK/Cja5dT0PvArPFJto3YLUESbLtsUrel6lw8aVZBRbtvTW9CLfFVPlv6
rHQjvxXJT8CuQx1y303gXjQ+8xgk0C9PV0gPEU/5carm+YSbNbsFjOW/lUGSX3kQ/He2h8PYI768
K7Xuzl1Y5efWjzRdNTweK0yTl5Mek2t8pUJfmToiKDQ7+RnYjbqTk3Jx7F06zyuMMd8YWquHPIQb
cgZDOAO8ULE3rSlTIVIK2c29BybdiRLiSYi7GLJwsOdK1lFN0sG6L3HwXlmqUmf7Io57o4E/kU3B
mS/XEBUba90ll9ZpemkQtWZiiJ6juJ8Cz6+YBAiUyKjJ3218HMxuo7r6buLJVDsOH83jUGNFdASp
EKtlur9yZmYaPSWna2JQ/PBqI9bo3MVdhQBL+YdNLwOwMYQrO0wwmk005WwY7xQ//L6f7yxj/INx
ZyqWlrB8LmdXHJzCg/SrEItyEaR7VvX8Vvk9+f6mkNfGR6YTjNcoKIkGanYTGs7yjc/lCCIUpwkk
8WSXy7TZ1kkq9xOG5OvKseoPJ2/0fUc7Qg6OeojPeKxJky0t1mCb0vm5n/qX0HKGH0HgjrsgEf0L
HZTTRyji5GOAh3Xkk2Hx+JTB0dYeGQMSIfXKqgfNSXkSPeUBdr+ZvBZiWdLVeCKqhp6XuoBC2gNx
p/itk/uIX97WjoPmDWpXsQ+6wX8bUPvMugh7XMdTGSaHoQqmrRAlfrNp6FkKFkenB8/M7YtP7Tog
mCAgjFT5eIwJmiNlkmg8NIanbTGQchFifWuLeTzbY6kDQxvETEgQqOOn0sWotq1KIbO1MNVyxlOA
sXZUM72SctaCbDd9W9mK7EVybZm+ytcB1C9SajGuAOILIHuMwpY15Uv8EAau/WssXFyAIzbqVQZ7
LJ7d4mxLywOKn+f0BtbGB1XQkI73LfQcifr6RPNL9xn1ubytLM8/9h3Jc4ks+TQGpt6VE0zTiiX7
ws8s/E0UePjaEvdnViS0eNr0uhbN5J7moUHMJG3xvng2oR63L/cUO03fpS3th5REB0M+J2QDBwLy
prWJ78IkhpQRtvGV3+DchXMf0b6GZ1FQtyYIoBQq2Wg7l3yq0DZKM8l9M8z2McAD9ZHGcc/DPCW0
n6Se4ldRF3i4i6FBr+Wja1NzYvtfMfnITxMAauLq2r4NxSgP+VzP5B9bPxh3HLlcRpyF+cXEub6S
mVZHY3R1DAqcEDMLDNMFKwnfnRAyrMu/fvLbmp1yYJldcR31jmPXRDAuEtXBqHLNVV1WPeE8FL97
6mFaAre2d0uvI5hM23QnNYoRiJbrBg8tKUWaNZdi3nZmWn6xbeCbjCGJ3Q5GlGyhA8MFJ1bFPmP8
cwKHjo09dg2cJCLV8pGra7krNLNb0IDDTVmWlLRh2XGwK+p6EzlUkHBurI6Z5lkztQ36rnIVTPMu
58aRVPnr2AzoPwpJwg5xrXkUu/OKSC2i81zAuQ3rHTIrk4Y9YiAlcUJGGIhjmY0vmSOnq8Yh+7Eq
PDpdnAh7XgS07xSWeItyxaCLqsv6VPpLeqDSPPxiSDO8LJFdbNAn5yO3fZKio10d2qXwflKkEwDO
dUf8Iyo6R4tqPyFF94CPw/YraRcYOlU1nROLdpKVwHfwQPkveh/G9I3Bq7uO7SHFUwty99pQk74P
eq6m9E4W34vKuNmE1tBdFYPNC8NEsk1amJZjapNYUgVvUXbK3xDNybblhA+xcp36u0uC+U0yE/ia
KaTZJt0Q35CdtqFn6/ZBh15ErZzjYFg0wMxR3wpCYIiiXZkicIKgiHfxPI+H3urNgyw76F9VR0HX
MBL6nP196E/ioAnf3SRu398pi6xG0PY19LHFf3B1mlJkNDRvxSDmXYvcfYodYx/9yTWnONPlXZdW
+kUrb4EU6THsCpqomNYqhJoqe7CpaHSCZrxw9j/AHVJtHmCoRwLrKYWo5aHCDE+ZRdN0ZytL433F
QEmvHPJ0WONEdinoCvoP/J02Dq+ZZra48ae1rmpg18E84UxXPrken/Y8vE35TNzOG/Wq0jq4cQjO
3g95ZV/G/PiHq6waDk65mCt3EBdXZFW7h5YcDoFp4QZvLtGMs1UX7icszXJbUaW8d0ajaQOMl5Pj
5vS+RBeDh0ehEWcxp3sVqh1IKfp5+uIa0bwnbGAPjaYmqas44s3R4N4ECOsnr8d3Du0MTnHaOT5d
Bk7OK0rb6NMrcoY5g/LCU6cV8+hIBsyf7VABh0PkdRHe8qn6xSxCf7nUrLwurF7bieMdCQRfqfcQ
L9NnWkceZRxQcFHTrfazSrrozTApww000zLg+z2H+n46M7yClzPnmIvbCUSD0mP0NLl4dy1CNUdR
oK0JMbTv7EHplod/wKaDpozdiExtF7Y7r7jYzGMcPrmHDqLm0tyLToKc8WzA6xwlquGcSrf8yCxp
nQkXMdJxGQklFZDZWieMcviVQ1200upm0rX7NiSdOFA3Q1rNShZcoBnqxNKUO2MlcktxZndgyii2
jVOjB3hMoGgDKpfgMw+liyHAcWPKtWiKYc8EP5sTK7X44Jn1MOlOMcxoIQ4DGP8NvpzctLag7yjz
PGJRTblMzzqvGBeTERyiXSDt8XlSl1lioklGVj3FWTyN2PwMYLLvDBoEwSHLah8G1wZiH5AGwGDu
6Hc01vTZXpppW3sm+EROZ1fRlPSdqM703hjvwFtgq7XhaMS0ejH8h+kSeV1/dNToEpsbKabC+4/x
mwxHt53cKP80TTTVdC0iwOwsJkdnE4TlEZGsfGpgtIIGy/yrJh5Zn1UIQb2tE72bJr9+NNYItTcd
4/BgLPVFZm2451LkbHOfeuxBwluirj6L4m2V9c6bLZY8xO44BdaRy0N4DufYOXg1QuVYKu84LH2A
LIFLBAS242FAmBZYqfiLXQKfcsJA0w1gi1ZgD6rbYPAVeNDO48hH3i7CfJZZ3lOnJa4kh5JBySCw
YPJeVhMB20u4IjjwS6RrM2aVVOuqGboBOGgbwufzFshO9Nu6e9AR3QRTzo8f8rq3D0K08tmJs+5p
TsCWW5x4n5SpqtOS4Z9cgXFAVpPIXBV6gFvHK5wKYKjL7WCLDJXWFKBUZXZVuUVEWKYfroIuHT4N
gPdzDAZyTxRG3wBOqq84HkYAPdquv16UNCcXngeDyml+i2zpHgYdlkSeIjL7vdedsRrL17EuNRi9
fIBj7M/BibRsiBLMtWsjI7c86BxePV43l/4fHP9XRU8n2E4u8/RYFNrsFH0ItEgVGFkmEOTuUoTb
XBrzbmy3PtZ9AhXQMglGd62zq3GIxnWiXPlZg3aDOtuJ8RqicnCNutZuNAdpEv1Raz1S32AToY5s
h59dV1og3VDHO6nm/CalaD67briEVuQRTXMKCNnvzRQ2Gxk7+Ndsf6DRAWvYJMnRibC/77jkEEWG
Qj7vJ06BmgxSglLM7cX/CtuosrbcScMnbLzQWk3YJrd2im0OG1J/y7DfXy8Rhz5UK7f61Udp9kw1
sEVfucCRKdibnofSiQ9WlWDyBDTW3UcZ6MkljsT1EDWqwktGojqovrjUPsvCz3+SgocOSrRi2ni0
I9nrhfPufVJ37i/EIyQRrZx85uJmONe04XAjm4tsk5CHViS9eCYILqSxnI9GVOUld2HdLb1HRiGi
keXOr5bhvg8HWi1zWLqrGBbgL0nI66bVsl9LC99zi1PyFksiBBMFLpIztv6syya57gFHMkjgmvxc
4+in9mnWOVP4TL7moS7HHVE8ruhcS1N68YCOPSSZLe7BcsX3cKsZiqus5WidtIHQq8nugvdaNhDd
I2/WklFuFNNDseBCXiectwl3qpnOljxgTMwuQJgbVm+IB73pvLeGW9AdgRCsyRhaFOsg4Y2Btx6J
dz4KLTmPhWIzfjcJnL95ceoEqCaweO0u6W3uhldlGueEiFpYefM4VBxMEElpVvR2bH4ctNWCLbMq
SZggqy67PCODMCxdyJmo6rENe0xx3nMUy+domON12Q/kv3My8MmqLt2hwpxplmcWLfnIxKi9skK/
v6LWMtgW/pRQLqiM2okstW69vBGHzFq8Z05W470BAMJy5Ia4QyxPJQ9JawVYcRfMumtQYUhnJUBh
ScOMyd8FS/WBItL8Os0sd+fJTL1y8cgYbsDxg9xcyvYV/AqveAmBxLIUhvGTykLir1aAVb1xp+QG
aIYCS7REwUOZJGwr01jRZJxmVTbuoXVQ2Ws76iCjzKXDIoTYXU0FhuZMnbgUh9+28txbdsCZcpxA
TruShTU76tD293ZVR1+i8C+PBrPXS7U1j89F69bwMiCi36XFmF6HmRm2vevYhynM+wftGCZGtIjH
QPcmyOw8e7xYzJndzZyTROhSw0Zg8Vk7ctEpHzTkgQ3HCZ63nCVc00Z9ZtFYjtFQFC9qwN+1LLHB
/hO113lTtGIzVCPmtiXrCFQwNeQemw67FKZ1zK8Yv081WuHDkgztMXV9c1JhyxkqWmi6BbcSpjdV
GccHDGX+z1F2fbfqqLnZ5QG6Bmyc2f7oGF9sF2lhygu7fF3ZpFEjZUkAxUP3w7O5pbPXBxQwB5Xx
PzKh54NpGUQQ+qQ2jh3zyVjUN3wIh//h5yPK5SjH/8ySFJhM3SP7XPYC+iGCmijL2lrKKtllmGuQ
X6GaoY3QjixODS3YYC8zDATUDabdzrbMQiGn62Q9p6x6JvBbCN5B0gx8D87qlOM1kzEY+Xt/P9p2
jJLsZVQ/hHGvXoRfy09EW+exGwA7Y6Qo2ERgqJbXwioTs+3aJnp1vWmi/T0hbMUFDHyM31a35RgC
Bp/yFqphy4e9X+OwlTB7wW8CqKrhzjkxGdslDvBZEd+7WabJ3QzcoQ41HuzVQNCFz4lLoQecmnxt
+Na3Ta0okPHy7jaJJto/O8Bgb53sFZ6QbPpk75/39cDMIIKgcShJob9p6Ytn1y0MXCvzbsH0PrgA
kjaxdvpjP8fZlhau6gQyiZudvYwrjGndtSkNumVtZVFF6UBe/ppHxhDQ5BOYZ07tNzOPhkUFHq9l
OduansUd8H3rNid4d0pdF5IFpUkECXA7Xy/YLYlh19P0quOy9w7ce5anOhP0ppHyfW5VjQG7wsk7
tVnwMIYqP9QZVugw7rqY/ltX7xZq1Hc2bXJPbRmrvaeH8U4FkQ1FwupPdmzA9dKyJJmE27gQca3g
aJ1E03A8JAi9cQvq7FaVpZPtMBG7X6VDMTs4UEKILROPxmUTFZr9KDD8uAttdW92kOdYdDPf3yBN
khvPmxEHW7fQ9cjBm6CfK+fg6DMzPc3zIPdLg5PQaUXyy5rsqQKKW1Sv8MPsQ2x3hPunIq6PAcCB
I+u0c+qSpjrMHGSxbdpi3fNmf6iObTvOnHoPbH36QeotOHIGy350dZM+ZcLIx8XMySO6ZP4MLi+7
ckj7PahlcXfUmZhTayr5I2xC8dbhI4HybocSf0bYD3tFsgXAgkrmM0Ih6F3qNTktlvGwpumVtZe2
NvXkZYik3PmL7whJeTOEhfXA+5RXPh6IZz0yzmzdqD1ASmAuOsyOe41jUG4zoMI1GaWaTLvngbvR
kWgoE2DCAYGgzjdjRFZzJV1cfnwnoAsTGn2wVbhy7nl5/k8r5iKUoQg/6WDIzpVfl9d+MSY89/GE
6hty5soC1wKf7ECMSibyb2GxPMMqNE/l6E7M+Wo4dau5aTnfQHlrb2K4s18l8Nfr0BiQ7B7bemQz
FHacAAxpOOKEJWMcbvKpwcolIgK+lmpviM2Iu6KjYmtBxD2ZuPK+RRzSqOHHoXNHFq6B95CA4XAY
x67LIHC2rbDyb3saqj2k9paeBPCvHEApLodatM4jOHg211Kcir7cxwWS9brqBrlreaKYYaehd6Un
QlyLge0KA8GQ0osW7joirmkABSh67GMwJYJn4SWbR/Oj9Sf/ZPBS3/hjrPcqDOwn2ycCOuWD2OFT
rMiGTX3zppa6f/M6BQMMtnN+tOgCXA+ShdVIMcH7yPRDkDR0oKVUlXWNl57jNlEPrS9pfjNpcezp
VVwHXbS8UHgIBmCCUuWJzn7AdT5xWum8zsa2Mo3X1gT1YjMID6BVBnvg1bPJGG+Zhzmsd7V+hj07
fnNJH+ggsTBF4w6HVsKOTYPfBRjuUblcSnp6mMIUq8YaWuAxIaf5MmkulbI2oW+FpEWzThi7HHuG
3NtyBAWfV+XDNqXc5pMTLYO4kDvDm0RMQ7eq4coWRVBD4MGuRqFyRnlxXfJfSnlui8g81Z5fPVfK
iwi6+OldMtoqpGEtyR+qOMUZPVWEjQDLKGL42gXEGc6RunLo+mUEUqHh7Bi+2g8F5wMXb4YXD6vf
NML/1yL5/md585n/bP/58hf/u9r+L3/+Y/v7n8Of5eaz+/zTHy553G6+73+i2v1s+6z7l3/+D3n6
//Zf/tPP3/6Wp7n6+be/fJd90V3+tpAD2F/+/q+OP/72F0f+Y/kbj0wO6/u/COCXL/tdANcI1h4w
I9z6/L9Gtf43AVw5f3VdwT8U0hOeVD66KjV6F5Xbdf5qGL9c1GkllVAaQfnfBHAEdVfYvi19aeuL
pP6/EcCF/ydN10jqpT0EdlfxVwnPlf9JCa9Hb+QxCny0XK037YyJfXFi9nMqUG4BnjEmm64duukO
swdKHQNGeBbNQCfwEiAMkSdrZTXvTJNjrR7gYEKppJunj34QFLQO/1iDvngP/qBA//5qCQZ7rjaK
gZC8KNTfnw9xEbZ/+4v4P3Dmij5NRn+rFYkkq3DZl1tnrxtxKfZxxN7JSUEr0Ii9AyMOzh8imF1c
uj7SddPmzc7xNDNGm8xmM8fP9Zw5W6vOk7Po42o3jxQI+5V+TlwGZC6w5AlRZs4PQ+nfJT7XLhuf
2PU/flPuf3lT2pNCOLYtOT4y0/xPv4KUIYfXV/hzsUeTKR05zK1KqsXCSWX7BITDGRWPkj8pxbpy
YvfEGDjImdfErxNUxF2M7Er3Ai4uJEb0nDFo4Venn4lcEC/C3LmJLgVMVcG0eEx76leZeFChMvt3
OrY48jT9KaECe5wogKEJk6l1V+38KOL8XVJTyEtyHaJT026eSsIMbTGv0ZTyjVgm/2Dn+uQz7TOx
UE/Ngi9uCGrAdpWprqDOCdBrN47jv9MGV27+8U8O08efLQlGamPzAVHM/h2Ck0JejBd/fCByexCN
TyU4wjhAfC4VVKSFFnx8e9XaqTkMURne5CMpY2mq6DFoLkwqk3tvTiHfM9qZfiZKr8IBd2dkqf6M
27BtlDmTTOo3GV2TWM0rTPpzvrW9cRcKjsfGsR7DdhHrYDu4qb/BZR/vF7r4KMBBynxp3S7boIEQ
cPJDxtgW/RUORnY1Q3MkYHGyhdee5Dg8pz19GbkPR9e53PvsS95iqN5j7/K9D6VH83WfwUMMoxHU
IteTY375Z6qvWAYpgk/aE74QzE/FeMf8vdoN7JSbPiJ/fRmgaa8Lt9QFNquuHl/weG1jZDpSiBG+
bHJLSZ+Rx8nI/3s1AZc++8XMlFNomTkMMtg1GTK2B6u/PEeo2dtE/dRRCtygJlENkoUA0XytRh/b
dIzh8MGuAOSImJxHKsufjDXjddibaEdts73FznWttaJvMRo/alkNMP/4GZLrNydGWsyQ43JHKIPb
pFdnO+CrxI3VFe7iXxzn7pUVbEqflqvCo5/Cjm/9gs+wt+hjeIlhdtxKGUC4W8ZS0MxFTZQ2daut
y8niUC5uDajMuWBuJvSdYDyPMO8kEMpTQMsuzzrVSaS5sP/cKdsp1/jX25VX25RkXJoI3Zhcd9A/
Amaqj1YI4Q6LgJ+QV8hoeqzsZB12dHzMjjgwqVonmAwUlyFu10CFu7h+D7lrDBGnSaktGlTtll6W
pHRRnS7dcY2Z7iHOqWOl/BNRQPBDJr53UnrNKoEE43XWcJNGC4v0ArhtAmjpW3bMFFI9Kg89Isys
F6x6ch3CB1wrs7y2EKxgj+d3iKlXFJRMB+HqGobeAGcgvDIVtl1WkIbOumPbjeASxhRvrxrGfWSQ
QZRNp0cbYe9Qe2dqmjMeAhgki/PQtibaAq+lyxtE+TLRGxpyXswlA9e+5WSBQUKfsigCg2uwaEQc
9U7VRNkUkv1HoGyezbC1cYhGySHr6mNoOjiHdvieM804oJjQFM7g66rJks1gmpBkzcRxc07rmy4O
SRj6c8K63DC8mchs4uTHwlkzRVbwS9MUSaZY5M4lig/AuGdL8LIdoVWIOjE4gcU120YFelP5wbH0
wvIKkF96SkFOWlzTzzURwGNjNwf6RqMVsaHyEBZVKPm3qXuDvFZviZY+GRm8Vo30bhDOGQ4PcINS
7NxcT4Nh3cWShJXH4yHwEB9pAPheomW6aZnaH/vRe+xlSxNtJ1/9US5XTvHCYK3cZKQcV1mt4WM6
eDedEb+Sx66xkYNFnJGOgl1bxXcOro91mbc7lxa4A5z5ZJVF4d529HUu2rumlB99p5+teCKwEEXZ
Ia55iUx2+00ONnldSe8t6+3unIIAsC4H6YKCggF/WTinxNzEfGVog0BzokW9s+j2RZsgUa7mjSyp
qmSWtvU6Lq4Eo5BfKwBTi7+MfNT9BlXXZ2jGUX1vYNaiWzKV9oaNMuJ9dtD0dBkfqlAgI7nTc0nz
NDjSnF/zonb+Un8TSiAHS4UD3xO0hzHzu1XEn2bmuD3hNjl4OYhYCtT4+qS7ox7VPdkoGStW9/HK
XKq+HV6FqKDHSKv95dg+vZFVe7hUnx6KoBnXRKV9cJA6vgEdXjNsozhC6sK+KbgNr30QAz0Gts9p
8Dc1RiHsN614sQaxKv2eE1Ij5mtYsb/SrGWlQrFkq1DjvkrLSxKJMsmUsqMTvwwIQZeG9NlFe42D
Zz0EIzXO7trKZzQtBuIgvkEvAOhBsRnm4sz8sji3kSQ7nMqDWMbxPGF7PSGEE1UIv3HgwVYmaaUH
qYAWjs0V5TD9IWE69a9EnUmzm8i6RX8RESRdwlQCoV46ve0J4a7o+yaBX/8WHtw3UdR1+bqOJZH5
NXuv7RM1/pHP3fqCU048yWD6hY8z9ocyX8h8SiACpLF5APiQfkvtlkwO66abpv3Enlk/DBBeu56o
E6apK2lundJpOvP1MXNo32MGhTS3+XKF5dT4/d6BYv200LZDFZ+vPbF4t9EDU4+g7WjjAzdrIib+
97JUEjxJC4mNZSSuVBYnHlbmxdOsd+S7dmB1CYajbrXeV9nlp7VjVKLlyjkNM9+BYWG8rjL7hZzh
hgEDaiouy+jSYqAxFZeErRpBrsklLUEPgoArg4IosS1pJwnAncPHZMcfzjmPCWmnxd1lz3AmV+YU
Ux7eut69Vo34HZtoX+Il/rSNqrq1woKNTujgRAAusoyffM+qS3bSoWLBrpuxTunO777G265aSJ1t
mDK5v7mL/RueI+lqY9GeUeGTeLD907+XKa2SA8fgB8Om5ixRE+mBQTj5hLrhmFvZviVM5Thnrnds
BqCZHgxZajugmKaXml9QNl6UtqRfsD8/PChgwHKSc9E06pAU6adHQJWtyunoUqDY7kDK3vZSJuTt
1Qlyu3TF5E1ICLAPqA9HVrz119T2f12NBJuK6eqHoFWHprgvknFBkFrC/YqDuaEomiJKUorQYAas
4NeqAiiZiCpY2xKRKpE6RQ4yDrnPYG2CyXGxDiQItbhym4QI8yCrRxsxv36TwFIuKoKnjMUPXjD4
kYhl+dXbqBqLe2Gp7AIwY9HEml73Ba69W98vJ4qIiKn/KHbJ9lz2/PKwVv2T7PcvqtblOpTrNevr
n7q1NodObfTnwbmsTo9CQLDDWBW4ojlOvycpyZ1Zis8EHx6CIuolAlKX9RCNfKpJly2+tNvnPCAJ
ESK3AyI1fW3yACIUW9S7yXRQbGa2SVIZ4Ry2IGM0RmQi+YES0OdrmKUcZsJFNgByffOSlgYJr7x7
EhDInrGqB6XR9etZoHVbbSQLOqjMqXm3xHjqRtjLjnDLS9lCF5XFd7tH0dj06hdbVdPP6wiWRIVN
IU0iuIDLf7GS2bE3J2RphEHMqEACIBDs83Oo2pYen0kWHW9Vh6gjoqrZTwRSBvgaLtGS9ncp5iVc
UrODUlu4F6kSTlYi2yrBuEJ6uElR/2DGZRYyLGBdpIwP5VK2TyciFaKwJxaWcylCuEvVdS4YAWl9
OjDwzLVQOF5YrTUBpFUWH+OhFjvUGyziqydvIQFU7UDNsepvdDoK+iCbL1fZJ7vhe1tE+aPP/nYZ
MUCD1eNQoO+ZbeNGQnR6ywy+gTPIzAwQZp0U9HVi7rBFz83dy7CXufInRCvrZU277xZS1mJ2P37E
axEfW63+lIZt3Q1WczBVrOYyV/HvMiEhGgB/uytki5mL58lPGJBEFFInJvmRj62Vq8mt+z+D+7Iy
KUxEZt8aOdOBRZ8dMK0GNeAzaeOj0PNf4ybNUNLmWW0JQJbb0c34nunqzZM6FCQG3JdqdjgAZjXt
NBMEu6iX4aBia+f1qXtzG+u/PFa9X3njY+hbwAE2t1mVwlionBfhusVLb+H25rOZJ1WEzBk/OBkn
MNboHvBU4J/ZSWXQXkxuGg5HSxx0uKwn9iSA43AOxgs+WFnR4Sceft5uuC0KiERJtjwPLSEdeMAe
jtsNiCEnSN2e8QcHmQw4VilNcoSJ7rQS5gmtY981VCNRQqDQYsEhgzF5LRpydkuvu6tZbqGeXGTr
4sdrPCHqdAn+ZRqHHu2E6ACIXxMgosVX0gSIAnirK1edFSNkvDoWWr6uCKs4ebqxCxusd7w9c0Mi
MCzjkg0EXYtuW5zMnflQ8RCumf3V22PxsUTmk/UqVenI4+mkbFE0WgbJ7ogai2OO/GEvoyMjJSvR
utiHK/ADBe03j0/Cbn8ttXuz6xbmmco4lfpnLFQBpcfbdAili/yXlodRX3VQlmndlu0FuQHBmyso
eQPdydwQ5jgb8H4l/pyLXuID1qL4qHISLCXy6ue/l4gMyI6biGzRnVPO4pqZzWWlE3+JCV269et4
YfcfOcN7VTCDAMD/l0b1tV/ngVSkWHzUbfah9DJ9FC77BVzv9iXXrcdgacNzLsf6c01hMqePJbHc
91Gl4p9+kWVgfYhLTfyaaXYsKKTfB5WAEGn0L3hw9cF1a/cORBdMK3lNP9puDGQj5J9sKP+TQ5Z8
CG2hL0b0jsxwa2InBtN6LuydMybZb4tdrzEdLSxr4cA9QTIXh3fXZRfpThM3HRF7leFJYo5XK8zi
Eh1FbNJxzS15lvj+cBMsZ9zEPyPDWV8YlNsBPFFs9+X66QKWPtmw3DiGp+gxWcXPyO9SR2MQTAZN
Nj7bMmGons7eya1keiG60thpzur6k23E4dB7y7up92NIhAjpa8bso4eKWALDqunXqQoG0zAP82I5
76TYZ1hhi7+DK77FjIy+Sj2bg1Rx4tsLfm7DUPFRq8bQzmz3S00TAcWKe2ZJlzCpo+ENXzQBEYAv
gTkY85mbO9n1fbQ8Zpn68yhbRKwG4UVm7R1Gtng4oBPsiM4SfTNV9OBTIV2kxWBfsBLc9bbjHYFw
f1vWZ1LXw7s3p969NWkgS+wIBDl+yCamyEH64DZTyFaYtXVqVT5sjzc1rfOlTMZ9m+T9pzOBJaq9
MHHz4lBXSh5HZ6kDvOUOgvMvmOzbLH2lfazYMglT4XyOvL96390GsupflSW1Z4PgGQA/n432VSOz
OFgLCZpsh3HXIK5lC02jPfTNG66w6RClKvF5767wmuwPrHUzD7zUDpbHCmCpLf0rcdouyMv6Mk0k
ajvy2jLOAAJBFkweI/ofoIGcYjz+LB+Mp8VeH+6R9jPH3v66qObhjOi6syKHQUJhoOmbkgHRQN+n
n7jhz65GNeGskfGDlB5mnnnzu3SNCkZsszJbgOo0oC7dz2UzQDGYyndrksw1IBPuvZjgS9UA1yhN
kflD1lb7XGhqv0ad8ZnB5137QT7GLPuMlMzv+Nd+caFofmzhe3U1Qdx2NfTYVZvlxFoFI41mCyr0
0dxXw+SeMNqvH+QXL7MkLzZ21B34Ro2oXz8hpql61/twLFd707ijSzZTbL00+3Xy4sACGTiWSQWA
AKGRhCi25TBkX2Nk5scodbFV89N/scAj8kwuLSZM/q2p638S+GD3f/9yAbWbaNlnxYM/WuZwtTTM
AFo8f07sd29qARJlylXB0ynycyOxdIrtf86t04aQmvpg+KLFW74iPO/7BbMYtei0Urjqxxb15BvJ
u8mrQF3073eZUZOeWy4PghzS9StHI+lj5C1O//5PvVm/F5q0OVJK9e7+i3vgd3lj616IdiIL3rGO
qIjNTyInf1Xtekympvm0VP+pyGF1dentVTYZwPnXY8Oybp8BE8L4i2XVbpZzkWKJbZr2Y5YDPgiL
6KhtXXNoRh5miyEJRDKqTIZ+SIpIs82Ader67OsOCzVZkctqRpuI12BuxogsOi1uckxqprSZfJDd
Hc2p8YQRWlE+kR5gG4O30wpWQ1HsWIcJCZ9t1hhGW+3gFjbUyAzyNV3XTsEBGGx7S4LNIzCjYIUh
QJ3rXqfKlIhaU2eefILPBL5ZhDEN32kjdx2kVVMIDp6jJpVEv65IK7oclYTbgitwPjOrjsNpinIq
7w42lXMd4BPve+kZ/qBJBMV6aj5xduHjZCseJ1bqs2aUR6eloEH8cRsNSgH6n+ZZIAxavbzfK8wX
Cc6JMOcjRfDnkRy2fYT1aq6EvkAdjOqrnvXfE4BFB6wjP0bJV9v9F2nTsXec5wi1Bk/esrANZhI7
HUzGzFM3aoe4J7xjE8PkZ6G0fi9Jcr6AKNcG54/ettMecj6pRgjXVpDr2N1LOAn1KSNjlJFTxwab
jEgTpM5ZS6wAf1h2bNay9bMNDlNRpntjH710XrL4B8/FcsHQ58WYT0gDSlZwDoSl9Ja4jvJjIMC7
eMzji4ZSkWQ9kpFWj6vC6CgexM+yAS1qjcVloKDxDQ/Mk51NgBgSD4SzaWLMI1u6aWzqPdDWSNTN
YOzwCMzDCwvD+ki63V/ZI1yZmci5PA/cnZq2K0sNTVNdaodRTzcvXX7PLcFEYu3IFhOcS4t9r/P4
x9Ak3/tC7Rs+dY0Kk2Gp86jY0OypmLGCV25/XfPyXpNRh1FdvLbMg4jMy64IVYdgcdLhPTW0pzt8
F21qXvIZiT/qOWaXmXlZV3q2qsTeVRaQViIHny3nSBVlTICcyQvRBllBY89DULntsdHsnww61UGL
xUYcY+1cIoGcO2R4HeLvIHbSv3HRaP5WeCaMf4JlCVlaAN5cuafqCqNyTskwm8yJOXGGm5msB1SL
HZh8I/KbvoNtvpS424x+OBU5hUDdkbmtD37XOohpHHHFdpwdGp3uni3YuSD91TcqjOG2BmdjMN4I
IHB9lMK3Lif717axI66KBW7NpAnHfe53sbuyI0rwphBauMtFCeKvEe/1Jv5jzv0YEoUmDiElgqFm
ZSRuXqxh/su06q4RRXEQnhtCtflKnQ6Sh97tm6V3LlPjXgBAjztdFr88KT9icOCI6tcfA4UZEy27
zCLU1B+ZIZLjXKlhn3vkbVA1cpGotKAYxLmocYNhj78i82zh2jCjrSPNOyqklwc6D2CeKMEin+Ep
FxrJmsSvNFdVN+6uMGlf4W1CJS/8hAi9Q5t2tyLlzyPAMj2joDQyIGeaAT8f/BziDCDh80xyXfzN
mxY7mOFi7iw5U7iI+Wiu7gEx9Xx01oFvtVacElNDVG0AVupQPLHT3VkmShUrv+xyfVZXt6Ck5vqY
/EJMRwx2pHktDtsAaZrcZOTJVL0crmPVt8Rm894xjzDk1JwVOpeDUPmLEvlwZkeLwcvLQ0AZ8SXK
1uXMhLI1i+oitbU62ZyYRV85cHWnD63N9dB2tE9UQ+t1NVweJwJh6XYg7YMgDfQlOWrmw2bicKoF
jQMa+PS9Y7Rr99HDi8YSLUP5OkCSfEoAXxY/7Q8CpJ1Aybk+Td3brK/LB+K8J7hGgDcCX19pI+gY
cz1Itl+ys5H5GlcRlznq0uj1Xw2EKH8/QKN8G3mj+HZML0iS2VawXQDvSiQkcMnXeXCWLUTqonue
Q+tGG2Q34qeQ8BEqMZQhH9UZ49ewi80B/zD7MBJg2fY55i/BqBZCjiAo28GD1hKb43QrDbNBLFOV
u8YJ19tzruqrM7G0mZuxOTmtwyDYVDhGB1LQig196nnu35LKRU25CvBUrDv14eLN2M/ZCqZ3oQN0
QNLscCshDrfkDxK/5V2b+Jvr1QaKnj8pnjri27bcb0k1oYAS3DSVfE2jdbWUN5Edg5pjzsAnxTEU
hgrQeWeVf2dN3GOz/g6FgpRozJg2cL1zG+Gh7ToTPwQUSdU+IjPaL/PQ+KZqfyddGyors3YtTrad
yzGMjj69TX1t+l7V3VYCW0yLwHlcwbB9MxNyfdV+yBHCbDT+tu0YD5kcscf2rCHGYTTPi23ebN0B
Wl2psGqJzmmKIsKoxPBEm1/TzZCZDWsY5+sbOyQuw7pxLkvJnTo7pL2JxL0wplYBWrijPVqnlJSG
LSGXk8OaKAJcdXM3VSG9GlgqizUQOymRtPJqeDOg86J8Q98CXaL8BqBFf4AIvxDi7rdzVIXlaJUB
y4cQSw/QH9HDUAdgSK5844YZRkISl7TmIEwu+7iql6AdV9wa+TS9rRZTu5RUlzkZrg1iX19lzGBX
926UkEg0wxZMLrlJ1p71b6aIGhlnZme1/ua5zrnD4nYcY2sfR5hHsIY9+nKiTNNz6hB8l8BBOKxq
+8wMigFdH1Ss3HXNL43KPfUbQ66Zp2MunHvsDQmO0hEMBr4UX1f6sygB5TYDurCMJtFOa0ojqFRs
z8gSH1frL3ElfybHfccyzphN1L+xRt4bQ1FBOCW0fdaVnhrwdaDBzc1hCUtLe+/MhBwd1RzI05VY
TeD4lpuFonBM3xbI6Cw8m3U8Yu2y7k6ntb5LosvOs5kUOe9t1xdXKiCCeybmMxqKfUIwp+ViIPqE
7BcWabl894giUuSMFYs5vsVGd48IO9wrWf21tjwQR9DyUDEIZv79SdMY1vIEd2Em3HcIp0vgnXH7
OW8tAsHFadjP2Rq+77neI8P6kQ6eww82haD5KEcMyDDTqr3y83/qbvqp5dn3hHHRDkXiCw1hE9ob
8BU1dyAL1pWenYNUTF4np+r27QydFzFkeXZmG1VFi2/N/D1uHK1pXY6KCn6/ZNpumKz61IGoWZam
PbJYqi4Vhi58mgxGl+aFbUVo9cTENF4ZDERj4sRTIBvXCbmqKQ9qwlDhpQa8GPr5o0V4aZGu0i+g
TrZorcK4rkhDyeyghE3ZTYDkKli6zGpVwMXfUbr3CPq17C2TRQkWpMmPo0sUFqq9j2WavfdWoqt2
6ibsFEBDJYW5JwAgD70oJ2MIdnObUcp12ISvhfkhamHuxqn+iVYkfqGGJTzMi1/JkAVAzaPiKrxV
xN1qge0ehH1LNKY5luy9wCjFWdPg2Zo2cBg762+26SS074uNCtp9DpByOOPIyNI8/WAb+bAf4xV2
OooOpAAvi12OPnzYMdDHkpkUmxEkdQj2kpW5Mszf4hKlzge2SPIoeAtQCkvGvzVgAPSriA6YmyYE
tNssAGNt/YEqXXyaNBockKd6bEASF3kFFGvEADfXVNQNsKPcGjLmyxZbdkn3bav5x2yRCYxDZQrq
v21aBt62IHYaN78zi954DGYR6ggIgQ31fbiuyXLKagmk1qL8r2YQdJIu8pRIA4RP1v0n22G/IsI5
UmbWF76nbUvNSGb8ehhVBOZ0Rpxbi/ee5WQ4xtU7yuNXhFYvlGI7dJbEwvQjUOBxZLb/25kjgzJw
w814JSBA10cW3R9YN+QoOq3PnsUnhHDYZGTZUbrp1yzp+yOm0Ls3Y1udawaLVCo/W5a9p0W53+pc
JIGbkSVmwrSq7PGRzFi0y7h+dtzYx8l7xnExXxXpS8eFk8yyWNPYpn4tVD/67kQzNJjmzYtw+TFe
bjEOjupoG+otromb0jqv8pUT6beiOk4wqW+M6LHmOfAQC3y+p9yTJ3saMP5bNnQIzxmfXtSGaF0A
K4BtNpkal2OqXtYCpYY5sdxaqui/FFjVwRjIJ4UjTtVGQdhtiPFu/JOOgJqUkyX7LjJIurRhrlbc
H3HhBLLWpjCdkokaf4WgJqtXeWLj0d4skKy9SzSF4mtSWhdCYFEBWU8OjRvQSADg2EGRjuYN64xG
u8SA7YAsU7yVOoapiPG75hdtnIDnqr29VgASx/OyceYLPgC1/DCQQw+zcanXQjKYTVnM4hbBbns0
jebZmGoIshKRe0/w8K5ck5saHYtnVlOH0tG57Wqnvq09AqkOM3GzcIS72B52QOvlbey51Mt8ZtrE
hTCTwHJEAj06v5nT/jJj0+bXtm+UQQmZdOKepdz/5kjIuqMfYrXa11ZuJXkJIR3wIfIhgVmgMdBx
VAT/JvIVaHFyKJykYBeQvinX+RydWLFBYdgJFHI8dE13dG2Hw96c7S3Y4ZsnIj5D5ZB3ldmshqn2
8wzLY87eelzkQSeU+IiZ09r1FbDkmnihEKNod9fNuruXTv2fMSdTmDi8Wa2JqX+gsEKp3F4x6Oqv
jjCOVq5+cxny3cqin24kvB0Q/fciKUASN+z0HdjSLdv57b/kTPkN43y+m+M5RBevncaKVOOld38p
e5sz9sZ4ANjC/eU9icHpLW/EidVfq6pkAtZlxLQsdHHrVyfjH7Ga/1oTEKrSTA5iJgI4M2rPN2lM
Lpm2vK8rwlY8F7e5w9BQD9t/idMMPbRzHU3sTdtNCxLA+pgzzBIwTJJxTB9D259W0n+OXGMOSY24
EKy5OOD4HE7jaLzYow/nwQitYZx2DhYjBQF7UGzCPSd/Jo6LY10Yr6udJmGDK5JDxPlTdg3S1yj5
pq2FdkEuv7GnKaDFNv7JdBwE4AbaUfIOF/1b7m3JOz3vVqutAfSHa58ml4W5KmHkEYkH3LWHgsD6
nZzTv9ECS5eBdRZ0lXece6azUuLH45a2rNTaFxzmBDAVbFM0mAd67awnBNksO9rab3NH+FUt5WFa
U+Kwm3bZe0bznoLeZ/dJLxkXfXEilZA5hgHshbi7vNdZuvAwhLg9xvfEesRcC+kAGU8xxTvTbhxa
BoAX6aC9y/SYokTwUGceHnqjBS2TUnUl9qvTM3+yiuwuJaLsSY9UqEfpk0ruQcjdEEYGW/gyjp92
O11qkidv0o67R0+UG9IbJ1QtCgq6iukTiztn7hi1dwser9UgM2Rw/91g87IjCkJcln+/lF1zT8Uf
NcjWvWs4b7AhtbBm/RFbzt6tG/MpORFjGpydMyx9oMQftyK2HH6etuspXrndu2BespMajJNUzFUi
U0i/W1nY5JP4iu0mf6MgfnEieqcZBkFvbM7hpE+eoVw0ruUCNGo2mTSkbthPFWGaC4oJF7+c3f6e
FtATee/eZubemPLSnJq2f18Iu+fPd4c9LUyNoXzas+4hm9bR5mCuskeu2EwKA+2OlaYmqorsTwy4
cSczrIBjH9aouq8kJGjoUff1cLMK8OdDQaLRuqJuohdnulGYTcCEW4zeH6CE/XkwnM9mBV4DSyD0
mGTLWKI64KjKmMLund5tyDvy2r2l8V0pqzKcnf7DlG4VYOV41cjEBSTc/oq5GKG8YXRzcbG6KcoI
VGr2baDlOmYdTAWJ3D2gb//N+JVRX/7Ik6r4tChFd5VxwZiXvwMieTOiNIhVbR6X9aansTil6/QN
05p1sdnNCGx1e2gGp8Ec3heWiWHP5ASoM6NuPTss1twfTHMC6m7pD9s15Jll/S8pokPRuEhi+oHj
RVVfQ9VcYKPA0+CnxR9EF4H/z4iLFBdtnXFApaGJWXNZl4Ig1RIw1mQu7P2KD5iE8lbMgINaSl5Z
MTMSFfJVCCtWsJJt6ufKTCAULvOlnUnyqc2IVAxboDzYXgCFEHSuiwzPetb5UcPHAosruXiFjC96
4V3nPJ3Dulrii1LNgDcO1jZxtXRGkbdPW+Pa9iW7xYhtlzU2P/hR3e3RNybcRFFb+CBsrIsmuV9B
c3wN3FyHzDH1iyq0/zDEkEYqGGmgM/uvQTlzwafZXMbtxa3Lw7IpRJq0liesG///hBM2CutUwixz
P6sojQ7wwMTFaLhVxJiflIWuN1rLP0urs4Xs0tsi/mR6zXZ89p645vFR/u8FVuILUPE45F12Tt5A
TjMlKp9i/Znnw0r9Z6cXlgzpZXII310cbPx1YaFSSLP/GmiZhKAtDDWgUwSF1Qeakisise3itNqz
HqPqnLKC4AFce/tVzAU+BZLgs7zza7yngWT5OHiwC0bSsoIoRsCNuOgk+vi8kTICHLogziuprhxi
T/xR7dGQqClaIC6+K6igiHZmXrlE3we7/qMEg48E8M4h0nWx6/BbanmMzXR4w1rMwMFi5FxmAw2z
W2B6ZtBt9oiIG5lfcIOg/6RorJ3+PwJ6frejqeF5MV4FTY5f6c25TRY4ow1amLH9wc8PTIEw09OU
rR/2QkjiwNp+T5Dpa2c57akxSiR0ad/42pKkNzkYDfYdnHANPe5YT9yIIKofMyHBJLiYExFHNanF
QvspS2n/zVyE7HGq+1FfyFONoPmEe8nBum+/gbycX7H5WoRjCUFVtvQGLpek78jyc8rfI4uqSiOE
d57/GkV9n9LvXj09mLUyXjZNdbTYZRyAVWXQdMsv1gLdre3Eq6YV7q6KaufLSpNbWxDl00y6dl06
sb1x4xSMLMt9Ifs27HDHb7bc89pCToBidTfN6rGykn62e9nK5qwvDOmblnifDuIl89Acho83mKwa
Cttn/L+SwEm6hreI9KZohvj7RCiWasA5FS1EwYbEiBK/t4VzE8O2OdtwoQuCqUvqUeWMgEHyHn15
Lbyf9uBAVE6cE5KBq+HmCcGJgC2ECTy8nMmHAJ+wWwVCYEf06oDvvAjiuWUcHW/YBhfeaxxlL52y
yoO2lvVZ69kJjFGNH1p10I9rIo502GbHoodePVlaylKBhorB8M/ZAKGmpaC4CIt6swgkZqf4yWjb
vLeDlsBEyxDPTwHQEPW2Mm4/EkZTMRkgRhUq3qu9eMtrYqNpQEr/aHPvW+tt9AujizkuhdrpClP7
zNIwEERYpYW663b+A1C185EoLblPlf6b6HSICqX5GRW14fPGEzQ65GFejd41ckzkEzCxqK3XJWBq
j1TWNoeAEaUX8gNLH6NaecCxonNxsLRsNoL2aLCGGB1+SxfDkJsWyz4OwJt59ixSfPtMR4btJmDt
FUxkVZThQh786nTRzqsRmsj8m+u8oWOd6e0/On159K5Qx4lhbqdAKblSamfLZ44R+2ZDJLoNQqIl
+YGNB4N3Ece+pjMmMOMeWdKMgIwAg12kyuhsqUKwJFuWfczZeWaKv+6ptXgANYbD9PEsulrz1pBj
jh+r1Xx7yL/MSLQhj4hzhbcuyZh96wgluFTHPEOQ3U8jDVjcuYgw+tYvRvhpjpPP13KmrjZWIOlS
NNdse1kWGSadzSJiNQVsDqarfEPAFc4fKw/PCec6Gdpkqfl4BklSTVondG1+7lKzrmBwx3PCu3Ib
xedUYWMrre4LPDpQuFwO+6nU5mfbcRyPaMbPxLpEiG0U1zGjXTos4PGjrA5aRhVeL91wsAcgClq1
DjtU+akxJfdkcP28KdLXtdHV3UCGAYbHZCahoIEXItBEot09T1vPSW685jMxxJM5P/69yO2flDzN
jlcFPeczzySFKvpA70BCHVKeWU6hHORnCUPkYS9Wd1sAb6DE3httl/xoctTQxKGULLSoi2fOyp2h
jfGPVXgnVKYREj+XDNHJMa+t0QWTW/HwN6v5yxsjSLhTGaBzOLPb346YuiCJWGKzhRknB9V9ziRq
p6Qys+L5bqJYR5qnpoAoVrkfO9MhDcJ44glJj5VF3qaVujUxg00SpN5H4erJe964NwDOfEEa57sk
r4CRacoMXSWxTw6KuljJFv+AMJ/4Noz+ZN5ce2iCTAVj6IroWsdx+ar4OXeTUZj3qOyWZ1N42xb/
stgM9GmKUrK+Rf6kzPFgrTmbfpKsAYxiH1HVJXfF+BeRxfTGPIdIjY7AtGi0whpUzIeeoAhIFKGx
NlrtO1aeELl3c0NIchjY+o3rVwHo6p66bvnBjJTAzaQn93ptqo8YlBktFPCEzrJPBrnSjGejD0Pr
GQ3gJGL5z2GbdOWh8Hooz41jXfplhH6fOESwmp11sICQAmEx1veBX8kc70zwS72x4F3f0hFaRltg
PPLdT+Gqz1FY+lsny9+rQrPVjlXxSIT3raRng8CuoIYhsWfObd+Zl4OzIPG971rfXIcBFQ0gaWtM
PvH7MIptPH2Xd6P5KjSc6WIhHNBT7ktOAApJYMZy6Cctu8fdeYDrFrYxW7R1Zq3kchWFXEU5OsNI
3YinYIfCNiwR3K1dTqIYQbXfhxidxLhcRrbkvqnjjyASGmuVHavvkgFvv8rqAsXIuBZD0wXkqDeB
6NuJQKSJo2IAkZzisT2SPNNbr7WW2a8xesdDheMdza+2S8pVv6Vo7PZitboTZxtimIlYQJwb6BRi
jOoQn/YgYBfIJmS6MKZYaSxZl1hkIYBIK1Ex2fZh6t3yltrXkeU3aa7pTzYUhFS1SjzIdk7PpVmS
IEtOGSF/H0hY2Dqt4+8qRixVrPO7XacybNCL4ow2ISQ6zTv36WXkTTs2iXCbXbz55WkAfaIvyZMC
qff89yKstjxCGkThjuV9p2WjE0Rda15iEyZWPmvMkzMqcH2w0m/1CJdbIQfB63NyG/Uxkrdw67M2
hK84gtWlEu+Fh4RiaQB8R/2PMh2084oU4ua1xpnqvXgttxcUWL5uGPmPhiJ05a7kaZt+MRqLzopw
XEGrgpp7ce7VID6xdFI/i+WUQsDzFxIgA6LT+HsaLU/H3BiPullJ+1HHfk6bO1nGEuZVY5EKCH+i
W1wqFyIvFCi3YErnzyKfS/LE3fKYos98gS+FhYhABqOYvYtnxcZnmz9ir9eP64TuRaTRfXUUqVbY
9l5UuSg6GNAjyYxicGj1NLSiDPOVM3/Zqn/jD0Mqlb4luv6VLmbtuyjpnhrGzF0d2xxfVXUSDAZo
07R7EkXwYUYgMU39raYxOTom3jIUEct5cOL/qEPToNB0EcJd5aFKSBXFBZeRQRi517JItUvGpu2a
lOkN4BadL3CQl0nM8UvsEsaar4N6KI/QW0GKTQJBW063wXyxa/gEMeplnWMesQWh8gx/YOhr8r2B
i89TseW3mOfRHJuDAhKwM1jAPf+95BZtzEi/unMWdQZJUr9XY5a/aPUYLM3ABrltIzxVbR0s6v+o
O4/eRrb1iv4Vw/N6PlWn4sBvwJxJSSQlalJQrJxz/Xqvahsv2IABDw1c6Hb37dtqUawT9rf32p79
5MY8UmAoD7qBpgVMYGIBpNlJtEK/N6D/w5zydMsK+cbXIsE+2649YuEXDGbojIQg9ykjI9LtYskE
19yANUngzzALtNz0KdekzwCP4wiirUYXW0f3psEXU2IHXNVez77h0qaZI5MxUVUhf+qWdkyzVVTa
J3M6eUesJjW3iA8APPuc2kDOl4AP9ZERI9bOeUKy605nY6Bl9s2czkWcUqkWSbV+yZOrbWPPAmaU
OA9BDci5lbWJxZVprBIp7YY5hZiRFpNrYXo9VNfxLuNGOYZUcs/sZhtgdDiN8GtPg2Z/VIMqdxpC
+TYaMJF1Iw9ukhFRDZSELkAYw+d01G10BUVdi6BLgNyJd0l6kexfZLK6yO4YliuryI09tV32hVTA
OhvbbBmQRV/GWDNw/gttG3GT3bcqk7oqCMaNWQXNurHUE8tq+l4I66jRznKuusLahoQyZ81QGKvC
1JNFYnvO2TNJC9K7ui9zrtKt2fQol/23m9XusteUlJAM2VQkwNdgEWnILh4WUfiNA5x8us56etDX
hQQd22SEWccm89d67L0SXuUrVNSjTClQEFDaLpVP5YOrS/EeDO4Gfa39SGLDwIFVLHM8hjzoJk+D
2+TzaFFkCsPAgUADVcFLyjf5xcZ4NbNw4wzZoq+6a9s6w0lT6+oyNPaNWhk0cQrflmmeGjsTuiP2
YafY6mXCO7XszSOuOz6T2WEoqADjMZr1N0EsBIEuLgbGIKrnPuMvixT8hQnhRXIMnPUjbRWel01E
APNFlw0nt66uDlpUFlvaTEiVDvRvZ9Dl2OsveU4tWPTbeYq162PzqGvNoghCeeviNliWzUflIS9r
aXEi42qfWjeEfRC61VrHbWSqpK2oyLAYKLb5stZNb4mSp86ExjnJdojMxlwv3kGEobxzZz5LpRFn
zdapGKC0lJ4d59MjUAt5T8lfpF1FW7+hhILQw10yHp5lxNrOtkbtfU9rxhjDk4202jxP1pO0s6OX
uot+m1bzD3lNv9jizw9rW/EPPaQVTlQxMx5J641V1zvK34KjN32oZPNkGNg+Gp0edM9uj0DcxMkf
5LAdwV3N0nbO5XF81iIjBFLGd4QGcIw1pf1UShRevYmAhhj8ThNW5cHL6puDQr0YOqJLkXMoMqQJ
P3uEojZPVgsvxkzos3NzhaBwIV5AQQEjNSPn6c8HryUxV87NJMjejJZ+uy7RqaBnHvak+n2J4y1U
PqcKI9UcuHAzjO5yDS6KtJ8SB+4diXY6UEztoSatzgPX6Buqma5t6ucHH9hTYY/XSNPdF01kybxX
+h5njjSWVtXUT22Pq9pmn4VEcmnJsHukELYkbfBiYOipmNPpgq+xA8RkumF0Q8dWl6YR0uDr8vLl
o9CPsFzGWV27UJ5ImSCVNYvIMfo1LjnK/8rqLMpSf9LrW++HJQB1xX2nwoin2AvCG/CiGjMQXUyW
TSN2KUVEPalQF6GhvcVOcxl0ynpiGLbPnhK/p5Ghr5HkzjLJlqH5ykyyIlFjpmsbG+uVZ1MseBXV
VUHZHRfoVrs1LI4bFhLjanIdmZZRSkxKZgyFlt6y6qkN6C93ffeYGTCSTYkIOajCf+NAt8VK3Lz4
WOdXVhxXJ9kYH6XlKscEcDIwLCZFqtOaOwAQSGBWxsoiSvddcc6EP17MNN8Y9JrjzKxaqi4K5Y6j
FMcfWjRyUM5JMs0XRgWasmG3CFyDyLs/BveQO1DsK0iRcVJstSpPTkGP+pfkMJ2FPAA2JseZasle
VBnc9qy9UCCN4BM+2/aqIgTzcLBiFVL9cUYLXGDXHFA94mNOIyJyBWqJ1FxxAotpnMzCwB+qA08L
uYSpZpi95Cg0ddGJjVaO3o5QRH5oFVNusUPUKxwCzuXPB9EmGi7oLZFlnUzioRJoEo3wfXIkGOMG
VLYj1tBxoeJA4WqbnPLK2bSDTI4G+d4VNfMUCwXDfcCbs64Ali0LbqUcVFnP80BjOFMUFzLmmya3
9KM/CcyjzrAs0LiPqYnurNUKbSfiOwVBtg52gzUeOHuAVOZZ3MUKQDJWw1XoqreGO9VWabXkmtvW
2spBjEYdg+K8y6xdqdPJUslJ2EyrkxONsPyBBjlkA9alNtAa51YWKILfsVWNrVRxoHS5IFVhapq6
sBxwmVVnFkuYaAT5Cmuis4w4/72UEjoAS4uhN/vPwqH7jGmVrEZtZ1vS3CSw5WluMnc4b+o5EBgC
UBnTRMM+e2V3po+z2jIFyp51K1qzhgY4cGV+HhxtmKWILzNXw96Ye5p/bb1k3+DXpPBF81ek7LWD
jPV6nvHe4iZLoNHQ65chMxqGm1QUMu+0T2WkFs+A4V9obPQvoRjudS/Mc1pAPC1tBinpJF26ggl5
aWTJcxUmXwNOYPYQPdyUTYsKjecEr0h5Uorijdwb8FyZRydUg7PtGyOqBWkXYXb1ta51f+kHwgfC
rBT7xMjKfRmiADDIWQMQVXZ20Cg7CK7KDuAPJ7kpIo4l/DCasXpwESfrQDN3lLVwsbYkBUWRcjLq
1j3x3wBf6zTP0elC2448we0pNg5e00rr6/2fDyr3wv0Y4VAROQ83RM8VOaWYDQebUc5k4tgzMzp2
rUHft43yWdi1yXF7zDZGhgMjTpv6mWY5AtJdkq2rkYofhpfgSsxoPBkMJImY1letglKnKjKfMlP1
NcETjf9oYIivOkuv1V2G1MYQLxgNwhKH+Ic4bshtrw0XMFLU7fnsGGpmDfvSxNVONdvLmCnxIVS7
u+eq5Tr2eWulqnETjGUPFLL/1wdt+ilEsM1YNMomSyw2jz+hR8VHX7TT9Fwx/geXME+qwX537Gad
5ZfWlkQZ+FrgneavwlA3LiUfbcnQD9XHmRPMY7KpNNnM8bzv2AB91DBXtSCHztwEbQjFBBHZIWtt
XVPk9kgP+Fqh5c+rARcJbXGzoGyB3Wo5FQx18Fpr2oZ7zZyKid+RP3lOb2e04HK+/PNbUKkwZxbJ
T3QvRpf+U79ghpM3bCDPkbSbo0JV0RS0gavtG/lMToHWPr+GXXIfGG5ym7LnJCLyWUYDb0/SfGan
2GQHzdy4nr0Cz/g1+dH0KDqkifuwM+9sTjEdpad5g/JPxHnnNVDHJeFJ8ksDJRJJPz6apjgMWMK3
AYoRcm28jH0et56h/6zlTXMKkApSNiu8KfMKyjEhwLPUigcnaQ46HifJYlnXxkYLzPe2cG5NaR4R
9nZVly9C9FvOgvQIoGIJS6XHs34hWPVImbKgaEy4B+XqWvlzL7SN2+YKN1a3WccqpuxONZb0e1CK
rdwslgjWVgLz8q676tEfuit6LRKi9W0Xbr/1DGCZedJx188DcpLYD2klNvlRC3nZ0t+b9snqpsZJ
tJCy8NqZxuQfdxshtmAwF71+UKMGOcd4TtR4W0fT4A0FxOkPiud/tiNPFNzyo12m2aZDBJgZhYZL
5a0qq884ittlZxC/Vt0tTygcXhNCMoggvc9fh9zp14auc7DyrZvqc/Lqbe8sPeXcdaM909wco4P2
EdJk5qNdcyViFWAX2Q22/hq0DN7xYvAJJrWtRDNaZfTNpb0tt3TfpQtTp7E07SvO+n176RCpVyzd
ZzNusJ5Hudi10aCDEwjf6pCUuggDzoclNWX0P+GFZeZK2k99jqjudkyaD6vUuaim5TPQ5lQTcVUJ
RZC9jMIHELMcyNg+cWFkQMXc9aECJVjInqJI4Gd3ZqIefcoEsCM6N4OYpjCUOd5SQcIVujAamAj2
Ie6Jq7cT49QEtkK/yHte7yydEzQgU14c1G/mPioyfGrP4F8yAQ+aV8VrFoLdYZZzHVRHkCWNpV+S
1Fs5avyN1kOo2BxosAMkL9BEp1/lfs0YK51oCy2ARQ5/0y8I3cbaqWONcnmw4j/X6Ba3CzyCnyRI
3gyYCKRO9rwL55FwMMpqHNVKHFDZcIMO+jIgDRQMY5rC9Gdcq7TAe9UGxKEyJjIsoWrX26jIXgBq
vABXoPK8O3YCwxOuyFc2deYXCBLDr2jkAX7ETdf7LVattYG99M8f4efctYM0fg6xzw/8uwBzOoWu
f32j3A1gp2zpXXF6XwfZ/saatWZayg08Y0LTEM9MgM05Q53Nc/j780pYyyiYurszfaYZbILjt1sV
z8xY4rlhwrFN39RieA8owuEVsh6aquxjXVn5abftC/eRFxqgkxQYgpNcNLLFM+geP8AQXrU6XCe2
SnB/+DQ5Z3I01bZ6m6wjqILcj3ptPtZygRfuM4y1D6XpvvNAf+Y0zI21uNpc5hHTWlZQxd5Io3mP
7X4vy+hUGW41jw3l0VXW1pHexA81yNdAgCWRxDUrh6STgnL01A/+vAaSqaf8ALd5lsjt6PVLp5iW
6NCjrtx3bpABLuzKS7sTp8KzWDbtVWzzpIJjQLh/gf4E+UNfWG60jxXjZqrKt5un742WnUBGIfup
a1+Jdj3WLDM3PtMsvUr/nUDBHgPpzc31b9dvX3VfobWlJvNZUaQbPhBBIUqSUZe0BPeagBVi9Y/I
NX99YAVceMvN2IUb5G2x8P2BLiK13tN+ddfrKeHMRTMrgWHE3OuAIadznyNZEDtnHuvvwGMkO+jd
uu3ss30aJQEHaJQSYnY6dU1w00cem8GgxRbCw0VT4cXoSyiP+cHmxEiPC3+sH2pbIQu82iZNEPgk
v8f8qU3A9AdR8Zv1w1cWbJ1YpcqH0tCZa1XHBsALTDG6Oj2L63O60+2XujRmvqgpEna6X6LGZ446
4AcHBR+2eNTlApL0qk9o2jbcN6gbeBIayqYHBB+fuX65blRr1QcW102Bc5bzd7oN83pPgTtZ+3od
Vt5+NATOEHlRjF1apAcuXHA6EMT8t7J8KO64wMm7FNzJQtM8g0LeuHa8LSP7oMftImRumGvM+oeb
VrOCODJ7q+5K15xMwZwlNMnyWPGeAZc/t0taYNjPwDpp28xmV8qMqp4Zdvyo3eBpTJgOFCN9OgWC
AUVGS6g/X/aoUYmafZaZW8776W4d1+pkakQnqEgDABLB3ORcfLzqsygBJGyb/jVVaSnOQUiE9Vph
NmsP9Gkj3hYW7BUAvRh6yM2bORtCk+xUPfkA8L9Ia2DcmrgapX5EGMhUWnmdAqQEPvznABsTr1Iq
lA0Aojt5I+qdHPtjbDdqGdZzCXl9VjIUBzY7foRLNi+glJ18+YbhvLN6MCfh8PCEPMGaoSOM+XPf
MSXUBdmvnsQcBMoak2KuspT/gTjM6Xpap7HYwDh+l2l5C8rw0xywLFDCyfQveJlaZXqn+nUt50OM
OO8plYS4f2NucHGS/FyG2asVnCC30VYc8e/4TeJJvmP8OpfglavMOtWifslJjtSlyzIYUq1Kma/l
7+MAlJsaPUe8ZZqG24teVy82mZmFkd8Mv7uYuDnJFF57SfNp0p41nWCrV8tnjj2fGnCVpC54sIeX
PFyU0sf01tOlwMEjKNZFnL6PSVLOoa8LkL3lNgQZUMStzRPmvHBmuqGTsb9AAqaEgjuvK15qfSBP
pl4rjDauMn4ZPs2yybiGTfPuhOqNNifa2uF7VVypHFhJMynap2HkmmT0j1IzeG/E7lv3FDr6tXCM
b4mZaxa0kvU1WveF/DKNs/TDLeVw9Hxjz+yqsuRyNuww7xOSydDIh5RzsnBokQxqjyIiBhOa9mMb
PfAz9DVQ8/0H0PRctA9kEgyCtv6dFffRK59Yp65Goh5rgwfRSq9Nb91Ht70j1byrg9hV6rDJUbln
uolmmXFQrIJfQyYcqvz4qbUTDizTE1TKh1fNggCVkRMJ3Qf9hw+L22kBy9Bc9uR7oE0Ef0NQ4kCc
3wcFfISgOMpVDq3EjeZq4P2sID8njA/MWnkjP90CjeAVi4NoNlpmyl2Ad7Kl6XtVgP9Mgi8CApwJ
lS9G4U/1mgqP9953SCc5zznvFoUNZqQZax6WeI5x5zRW/KoiSNLdUMEBw1zqtd7Z6auLWYYTj2Vr
CfuhJRaaldNefbqSNW04mDCgGFtp98rkpS9hC+Smg3cTQavCX9EBzkHr4ZH0xLhEH2ZoQaAfxAjt
qlJj2F3dEEA+FKP+KAvC+1J8jpjIxgIgv8JRu4NtP2f0scZQyWpVUt2KwjIL+uSVFoevMDW+VcU8
ChaTfuhOJddp3jTKpQjpiQt0IppRfiQAOS/bfE82ZKc3xa0r+k/PKFZNSL7OHrE11BnfoJoDv8Fs
NtFRW3AKPMdpe0Qwfqbm4diZ9HGkNErMkHb0sab/W8dp6iW/ZWETEZSYKrlcVOzkXpK+CbylmMPJ
XIqoOcRtvC5rlaNv17M0K/0cGRV4oDovUnT/pLQ5kMr806D4qBiFnHEB4TseldvOgQ5HPQzheXq0
iJt8RTCbOsBKswHdFwwJV5raar9Ua91UkkOa4vwCU6ZTLuPBEJTvVc0PgF2ey1A5h5268FObRxjE
wkw0377AJNIGVKO7wP4yp6CXKKdJgoiTqnk4t02L5BcJdUXlO2823+rkQ0fHUUCJRM9DypdBkHsg
By+ug93++hq/D7Qyb8bYXvdd3c/S0KfLY+SV6WJz78efXoGHZpyWiekz905DrFZ56XziohSpfdfu
r92yNo0YPMiLE/MqG4MZIBFFT+92GCSufUTaMunJXOeJ/FaqGBWyXyr40GayzN6cbMhwmTG+Ckcx
C/VK5w/2n9ymeMZQ3/OC86k6vEmo7VEtaIeT2qcr89Po2h+OdWem8Kgzh2cAvhcSeDeTEMOxagqy
6CGcy+BkjJMLXZxjMkULzbOY3mwEBYAL3cY1aCh0dRn8BOeHm8RzP2McbdsYfvAM2Zq6D2rxSevN
szuUOOa4KRR+ssVCEM5SX7QTT+opY0nwze5Zyau7ZrNB9r2FpeNVKg5mo6UZei8u5HEu6w5VanJH
8menZcMdRN2q41SfhmAeAFLqRnMrRj61OrT3GueHMDpiHmptzkKRPHpM6nUL5qFN33Lg73PuMnI2
qPWGBDdPqpbv8W98+gYpzqRx4aFxmmrr+D32raNp/eRhf2ic5Lfo5TMx8bemaa9RVFw8g9y566yp
sGoVrENwbu8AZy5lkFyHDi9OmhPtG3hTDMY9RZNz63uY+zQozWrPXBNKLTzzYuKrJeJD1yKK4E86
4mKN2iu2kh9hQgy0A/tkN7RxGeQPibPkDoNGJpskWhUNl28azlQl3Idj8KRZeAPzN+nz1syMkPRm
DSbJoUkQ49aMZHnAcaVX5xAYsb1yParGe+TGd/LKg3dV+NvXmvMMFotKBsl0lG77HK8ovupFM7Ac
DHbNbL1hWPcdAG+xwnYlNB7IZMA6nGXn1PAhPDQ7fdjCAsQJDjyPjCZnaOte2faj16IXMke4B41m
a2nmxQ4Z+uAjA/rU0evGstMaNZ57eAJg+9IPS6/f27bjDRMfaqs/jp1zaqxho4oOAJp84sXcR7Bn
UNLqt8gvrmZcX7xoW8krcu+ZI8KX5mT+jEQu+4irHyJaNkduI371btguTV68M5winQ0MamOIMWAf
zkYDVzrGGIltcebKcq3qPCZGGg64Jsmax9I4VgYAf8tEg9eqLUBDePt172IWJInbSoCCnhVsyuxG
4OS1zMJ0SjDtdY3vQlXDHqLedTUYwHGMuoTSLoM1hppnLTWPkPQRjbt1XFbzISIJg0WmEc0rBMq7
qxrnsOxmJMj2DCoOfV+QuHOjH6yjIlCXTmYjZVhbE8xpgLdo8PMLkdh37IMHgyhj1YYH0YiXwh7W
+hRHCjeil4cRXpqr0hnNCh1N3BQ+ZWBzqZ/aAWAgQYG4aNrKjrJbT1yTE8rG6tNtT2ocou0Bdf8R
FWx4VcNaZT8HOT9sae/kNGPJVMcZFwFBrZQ5w55iJuWowA40d2YfEBXCcOsSxe8S46Uv+0/MLXtD
I4RQG+EMzNRAcW1wclihBjpbULckFhF/EUdYUOvpLezVMOw6spi0Q3H5n1YqmMGsetY1toJ6PkjW
wh7Gf9bZvwITFms2W5MIcXEPAmZMZRjzQilpkldXpgSaVErEftRchmatD+LhweRcmf/51axjlzXd
vVeSqwGs8CYHh8xazTQxJ3WqTNFaTIIkXs3oTRPV1sGTM5jxR0mtL6U1ye84qHfkITAAn11kn2g6
3xlW+QQbYd3FVz8eNloxDZKhhqjuTtbhjZfQ5wHTr43FIh77chvYyqke3joRv8rEfsbYd9BV7w72
aRV62SlM64/EY7CjtM276pI+dAt3bpuoB1s/Hw6qC7WvkeEPzPMnPe7eA+GuKMNkIFbKYuEGOIRb
rCbUU8wCyYnAD+yvhkKltMYvUT2r5MZMZzVZl0elwZVev8rJb9Up6lvUjJtMc5dlEjxEpl/tRPk0
NP0nTMXFzIqnOp+oVcxPK3XtmVNz+ziuFM1accRdj3ZPPwk3Xd9Xk40dVETNq13wRxrK536kf0m+
q/bYfeqq/eyn6oXKXmrO/EsZfWeVdwb9NKLj8YiOuv6GlZBOA2uOiYm+jrSbFa3nrXogbvM8Xg8J
nYBJscrtnu2gQAgnnsIwvbzGrslaAVsKXDHJHxGem665lWSOuNhVl7RtlilH96E+dyHx2L7YJV68
hNYWzEdEV3JCgALy+tXEOU1yHEhKj3EMtqREhjhQuwTwLlHWTKd8tBDlUovqG0PIfOAuUKXxzknt
lWl5L6E+XJecdK9Rkx0CT9C76n3AC521tr117UfZVPfIZ8aZe+ALaGK5h3Ca8lj85hMHQyZMRo2m
eHHUPeGVB6UYjzpJP3U6Vhk/+LsO+AQWJfjPJk4aj4t2f8ku0FeO/qg+gRx5LStxcmr90kQPV0n2
XlXv+yxDN2TaHKj9U8iOZJpsmTXD7mHER86N+OYg4NNb/xUxRpm5/KnYTiRqTPKchCMhXBH9Utyz
Ma1iE7kcbYX76tThsa3cfcJ4XaGbaERA06T+RUPlZSCypMXxkUeXY7S8BaQRQkM5jGH4a3Udeuon
Q4sfUUP6pSQThUtXWCKNS6qwhDRRcQ+05RCzpYHOIqJe9r/Zhn39Fe7MawAhdWjUdVu1SMXDsjXQ
IsxnDDO7WPupfH9rJOXeUcMnyYS1h+qou/2FphKOhgmumAa1PgeElGUsfVXW/04TFWknXwW8EpBX
HKpiv1wZZVWDCiGfC0+S9syvRrFuYZh9NLo8+l07fQ8+CkKhGbCrDoeDaiou6xsrCe5VNNA421ct
pc8hSEBPlL+GpbyOhFfivF/1YIcAXbwgNDyDTX4AqhZFcqgj9TXwUC0VRb45/gnuML2g5lmrmxug
powyWQEn0t1ZWmOuG3PisNHHPHP6Mr6kwXdekRsGDjUcAjUMyRP7qzSiPTBGD2GgJn9ToyAUNvRr
p7TKG3a4n8bFu64Q6DrkLa1rRZa9h9bIjP2H/YApX6FjMDfNqWmi7fYK06EVh/UKVkEeIBxGEed2
I7yOLQHwuIODpvrPTA/ylZJ8+o2nbEJqBN8iy+IeBEIoi5Ir9eLFppfePM/wXYpSLU8qSvncA43J
tb8t/XJdBmCO4qTRlq7chDpvG0fFFsAbdvfnAz0x2n/+SK0dSkJdjFOl2pU7doNi13mcOWv+KnPh
lOO8S3jaOTH2FlElrOQUCOqKr+y16QPeBndfsRfO5RCZcyxpzb7so3b/50fom2DqtJFUUx+zxWQ1
RXfvOrCafZVPCp+nhcOKYMqHqrEMCYfuuH4oyFxYxd5r6WB245gg/d9/XkAnWtg+dKBK7S/mYFz8
ABB43B7sJjp3qvsqQO1g5561jNswHleQnSnqnMloajlBzAg7ZaaNLFQmtiwRYrBSKUuGP/TdKd4h
DPqH1JMG8K8VzYeGAl5lrM8GFHNyMriEHLxaSFa1f3Yh/RgyivYIjISbTUyLcS/nWRy5K+EUh6gX
r7SnfZCVRYktxb3RnLtVA4tyjBc8WDHWIaK6mkhfE5CODJ0JSmrO5PWmiS6sPl0AEwunDCLudeZP
ru/wSooNTtwISQBkKjwzOzI/DVoW5xm2xFlY/JKnEcsukU+pPb4IKKmBCuepgYOSqnO91reRGlaL
IdSXINa7OVWOFDbVBXEPHlp9VL6x1H3yxqk4umQrPCPNpvZz4B2timTUTsf2HHabxewxlSYtUOGc
k90nHvgXKPNvnYS6CN3q3UwgygzNldw1Bu1OQJ1K2QhjB4MU5lu956oWqtjnGT0iHwVbRoBfVdFc
7JoRkuz6Zr6sTXsvsCL4YFchhTwVdBwyRZ5YGtYcsvkjr3huJ3ZNUAGq46/kpBpSUiqesTUnJIm2
mvQ+IXDHC/qRlsOI/4d8ubt3e2dhEtJe/fm+qqIhc2vH9JmmL1k0IivsYGZQ6JLDKKn9b98RExpU
2VDYtRtluXIVbqIwRHG80juFIWumD8MhtxcVs5myL15R0U96cVRcwyIhrx4KNk9yRZxtiHvir5wG
hJZNl5B37aueDmDL3QmjvwNeLGZhhUgYOPe0Mq951z3U2L0BbKFjXcnWfs3LNzacAWUP5Bs1F6GK
8bSPIqJQcFt6P/YI1VB1wteiSq2F2WO17TgZzoLGhE0F+oiR05bcKsqcrz1iqXOCgVYd6enchf2w
UMryLRZ8cTmh4eYRRwMY0HDvZzlaQVX/ZkoXLtRWrGqt4BCZjDRHdd4xz4iP0KwDz27ZOQ6lgfXU
FWfVCyv/CeEActMmcJInvJao9oGrLvWpgtHx2RaLgs42pJG5IF1BENEjfFRzjhbK0fXHi5neQh/8
3Niv3BbDGQ14BNl5FRZs8MlCwMfBv9eu6ppOaTuGMZS75VfuRcuu8PbAkMxdVCy5uL6GXcv1F6wv
JqBoi43vqmJkmnfBqg+ZrUZEtmH/bMKYoJdOziMzGabQrLXStTBcWCP9rOCzkVRxBW8z3z/Yergn
9fxSJTDSISnAhxbc36yYyVxgMXzFM2QDtEyd7IF9c8ruuwsOaF+5U3/ZeYPAWKQQn/o9I0EFZhPS
j23R56dl245cFphO5vDo4jUT7WkKwMJNFgYrAxkq+UXUvmfUB/TKVyosLr0zrtparBBMqHEwHBIY
VVqiBRyVIYUBg6nygf1ibko1uMnmQaS72ozTCR4b1Drs4TzSJpgCF6CZKHOjneaMX1YWilXYp+Nc
T7gq6bgy2lk1SG9lVxfAOUynw1ifZxw1FgpuGQ7NCSgYbBMO1SlzjE4VvZQtl6200Fa4E7wT2h6W
LMujNsHJMHd7kA1lM1ITPoZbS/Fv1Zjpx6nrOkA622NQY/1MzHVCzmTZFxQ/6BMDpEdkWw7NH/HC
BspIC6PqDZ+KH7WPgQr7KoXMxlhWZiZ7AP0LGyUa+im3clchn83DVB/20O/VfZam7wMj3r3ZGF8U
x+GIVbjTtRaua28zWlk1bzSNJKntemtHNgX8AzZVdj25yIXOcCZoYk7dajr146THPNQSFNEEI+j0
U7ML1YVZm0//+i//9rd2owvfDS9L6T76x2ak//bTv16zhH/+uS7pn/+Pvx6DrzKrst/6f/1d/5+K
mHTrzwv196Kn/2ppmpqk/v1fb+PnTxT8jxqm6X/6zxomS/4FJVqzhK1qjm2jtP2thsn4C6wsU5Iu
VfnPjv0PNUzGX0zcNI7QLAKojiloTwKWPTU0SesvU12SBuzKnHppzP9TDRPTYz7/P1UbmaYlLdNQ
wWE6fCqbmqh/bLIx4wxHJ4EnwmR0qMR0MUfwYzK9t1hAImYlLZnTwLOyeWEXEm8RCy4xpHjlE4xj
Sp3Sp9h7c6+lWY67WYnTvoL/4Dl4Bs0B+Qi944RDVUkZNGUBBnzkN/jJfUCGyE/hP/W7WABKorQj
p+emePUNvV8T40TkdYd64dhsijQugapIgVFq2kfRTtPwkOLMtImXbqfJpcGIE6yKf4mJQHFfHoiR
BvJJelgqmnHyxyKXSQuOUFzDfHbcBAyTF7nnBG3HjowDXBdMf+mmrh8aNk1iJgEnW1lZ61RJ/Xnt
9O4ilRB04sz9cdiGeCCdYV9nHoaE+iug7OyZy2K07iTXNtXw82NjdO92rXrrwK+bvcQvwp1qTyy9
5/5CK30o9D2XEWeV+TbjiJASZxxToxA717X7nbvTjOSQSsc7FVlOvt6oTPyWdYQ+/plKIW95QdpY
NRkvCvBwZOEBP1VRZM8AyhbvaimfMN7uQ92Sh7KEFW617Dnol6aR+j+jap2NXg+/VAQPizcv26hK
c3gAzJqsNLPXbBYkwt1Q6UcOabTDdZjlPkGwak5XQPZmt6jptaDsgRag7E0riQiRrifZQEfdQSR0
dMhyak9QXkYnh78FnWwvGbCU3OMaqAJuooVHZujVUnXITpqDlh8ERi5Hid1ZDClqG0oTgb309907
J7pmGZdUUNftaDILUmx2PYZ9OaXD82DwL25RJNdOyeJ9U081oqKFw1/kl64HJYcz4j2DJUPslW3Z
GLRiWT3nhc3Lw2H4Pzg6r924kSiIfhGBZmiy+TrDyTPK+YWwLIs5s5m+fg/3xTAWXtnSkB1uVZ1q
fWUcs1YiojHNfKqdtqVe1chJ/kYEUZv5mV7dX7uevi2Rn1K6oe+qlILy2tjatRLHqM3SwzAtENRI
C2PZ2zQO4LwsSp+15ttNSd5Ooxgf5cJWMmbVw8L2s5eDnbPRjeZTTw1kMjMmw3Q4bOIa1arTDFu6
CpEHyx5xYyqoNb05+wghxKgXypUL86mrhjO1OnJPlEcFaez+jJJ0bYcM+RgywvME+k9YdIJrOFOo
eQldEhfhMRzbz1YY5hm0DwIgKmM9ybNltda+GD2OjHD57VnyqIy0rFgqvtcF7m2gWbRyxOv4k3ly
1dbyTfZqpyOClWVZ/Z3n+ZZkf8txsnf9hOFr8odDH4VcyIEZD/C4V1KtqdGts0z8gP3ctyYrCKOc
Nf/THOy5NN8tl6BED+M0okLxoLw827uVzYaKHtfY9sknEXMZG1JEdZTnB1mIt6qfXywDVFE6yxc6
CbM7aKwLIxLEwUjm9wvx9QvO1W4PgCfUpDpHO0GCJBtvx6Fz8DwojbVtnf2BulAvHK559lpIn/lz
lF5mws371SdFAVTVqJ1pkn3rs+KVlL2Pf5N58h6qTnK1yIuMrhFgEl6wospTWxHF9JT+GiruPmrM
mIJbf4VVAvJVPBjkRKYmkh9L2C1B8ormVL0JTuMhVoRRj/IwVoisneyZlrrxH1t3y97sqYOp3Byj
1GA2UB7mPziAl6NyEqxsyz0rSLeTlVIQ1SLyXXF1C6vm1o7gwNv/Y65g8BWju0OY87aLUqDv2u2M
r5X6tEbvi46pMfZYb2PWyyUXXMpx7hGnd9LuZJI92hQp/V2LnVq7Nh/m7dIyOsB+udEyfE6rH/x6
fFla60MzwbFoGTfXh6E3bcfB/prN4pER/r/WleTDmXAa0p8PGsGTEc2WyB0an3TbYEpyJ2g4dMnS
WW09Hvp8GSJiLjjvLMN5tjtx74xMRIfFOJEofvNzH4aKT5EzdIuzEwPVtipOl2TBsFFTmK7b8LX4
Ymy/NrZRqLHEzIt99NSDkRhfEfIZpkT5VFeoXFltkCNPOIfxGnvHqUCzQAcIJ0nhOyvBoVvz8XOd
61M8k5vEELjK8Wi5bjS7z75xcdwu/M5RgtAMWXZSwKmS+AGxsnHOX2QvLl4K62jgx1Or0tmN9nSi
+Iel2gjvo369ay1euOs8Wqc12aUtWu6PAFPNGJTZHOC6L0LFD32svgCmcEsU7MKNWcP2KIq70MJ/
WbgPYW+bL5HNYuXHKJqgGf9aWTZ8sJ9pDutJfSi9enmGO3cdqBKFR8PEaoJiF0ZEzojATrBDjee4
PU4KXhWYWko8oLWNPlpBWiPtznkxb8LG/Wgk9Fj0e3oE1tb5ntLW6CW11AoNJLMZ2gNvXIs4KIFI
966zwzjPK6C5Em/Ktm93DrWtWKm6g+M4E0Kt82ZYmJ5bA7/uUFs+YDkAq5gL2JlsBwCw7ZIxqON9
KxPoZkl+ZrDGnlrszBCRmtMw0GxEqo1DO8R5MvsUHdcqD47ZPwCaP2dZ7p2TjjFwknv8P0C+F3BL
S2unz/GrIsRKpYHzlMUVI3t+7m2EorQM4cs4GPisQC2OKbOldEp/UdPNi+iF+RiiC3sN775R0Ryf
pJc+tH6mGDz1hDVqm4zqxZ+VOKV04rJ3NNyRMTnkaE4ydcqzxhTrugS1B8GIR/O3FqkFLMmwuaXG
mJs8FvOwl2rXCPdauqjEY0fcVIYE7EfPXL/1ZjuH+a8fe+xQ3vwI1iE5FhkP1FjEA0OhJLpW9EfN
dTjADoGs2fLPSIvW4IgX4ZOzoasXzEbRB84kw/6SfVlvOEhHa9Km097WIlF7obBuuQ6Qy6/uV+v2
5k3DehuzpCIQYj9WHhE2QrxGQNKssfR7zQe9H6ppnTKVN2EYeje6Xb1b0uoq8ReUZNjNCQGqw03c
qhzQX1jovaXZizKvhAohcHtXWLmYjTkOHIP6g/YU0G4TlXEktrsLNAAvAOx2pK+txFBr/elscEBT
6JywGtILl2hnBy03qH5zWmd2CofNPp6X02ChEoUauJVsv/O0vSPh4e35uf7YRfjejnV4LPWz3Uxm
AGXsV4yAIPKBHhXoi9tcR/5uiJLT7NvOASLwebbDKfB63GtwaWA+VhOJ14Lbf71SzRswbic07r8K
/11Xh8VOkjDexoamGa27ZdSwbjz8LVpiaXRQ1dL46Lv0+WZW0+20ZNQTaVpDPMPd9cCsrJyzkA9B
gFm8zZpd+C+J98CFtKDxhQUslOsgt0qZNcY4GP//+uMczoGP58soMSW6Phgu6Hh0mtsnS/TWh4qX
cjuU3icnG2/njtm6AZF0bh1z3i0C+rYxsV3YIwiaEM1z4n0E35wX26IK2RNz+6X4A2KM5btn2VAh
PIFSiv2SNWWgGChZELAeST2gIirY1YPK7juvkHBoNOwNF6MMoEkBu53gv+PhbY3N5jWd6bGfuRmQ
B+tSHE/o3c5sXtCxt4ZWWJztJoQ5sOA2/V5q1W7ZIFgZRlYMDzCFw7ydjpv/DZulyaJlfMQQf6LR
eNNTERA6CEZq7S4tNWrBgEMQ8dHO7pum9YnU1MemsRHjWucv0xkapJIJHmSH6aKX8XRsqtE86Ex+
DB0T7RKY1bZkRruZ50TvK+mOZ8FpSESNBSx4SnZJkTMy9+ZtIwjfjzC8b2msj86ihjuRWQGAlyeP
UNIG8Xbe2kP/RDkZGxZGvPq4dCCcrZkjh+cZpCXmGKIFgoToU6gcYDg4ehV3raOXSzLhdU9Tk8Qg
MFk4u26nkKhsNQNPw30oa7hUAr+qi717xjztD+1wpCaju/kue0+JIYmgehFuKyfGWlqzTiCmFbQf
UArTmN5F9bCELKPHb2Ch2JCV7naFkPZBlz/WnMq7/3/pR0xb5XRRUegBKPubDO10S0WMz7IcX6rU
fyxts7lnNtfe//+71jTjQ5z0pOLAKUa4bu6j6qeKO3hCvUl71ATBnkk7t0yXHqOh39ScRBDOfbkH
DYeDT8r8qHpYlZWZy8OEcw+fWnotIi6EBHgvvP7Q5QtSCRSjuDuzK16bGGdX5dTAowwWB1agT3/I
i/umLe9FU1K4hl0X1qx16BlP8kTpeKdpLabXHaJIdFLuYwc2/gx/nsIzPJNu7d9PiXuEeEBY1W4u
pm2c1BQrvJ7UuntcvPD11YdM4dAKIUfMQGT2ghlYwKv8bmL3OZUifKxq/4eJv7PrqJPisqwF1ENa
VhsVw9WO9jDEjUPc1BbPZfUYq0oGpK4+QyDrvcbnXekl3tLyBwLOipJALt4HESaADjMER8umlcBr
d17GiFWTJyB9vW7Ww0dGjhl4D70PzUCZAyIbR/cUupOiadEJKWhq/kDlgm5TFj8p4tu2jCQoM80Y
bMDoZPpZx4tFI2TTD0E80pNRFuY+Q1UB6G4GBQzyAGsSsQSD8vQqu9AjfJLSGE4hByvOEEz+M2E+
4STC18QIu5u4Avv1Czaw7q7IN5mBGZM+8wh9ZzGZ64bZ1c6cX6Sn6OAK65ynzM4B0/krz/tYLmaH
cylazasd5X2pG8hkZOBZ8sJDejQgDXH8DL0FIRl81vw3d6PhkCVwcV1e6l3vhfLYAvIbnHLXaDEC
ZU2ehSPMbW42+95EBfCKJLkvaorCdFd8pHUkL5SXMX1HiHZGwRVmii8YrPcwnIG/OYigzfSSCj3e
hVhKkIC5AJizXRLLeE/zlNYxbEn7mX7a8O5/WorObOtubRreR0MRNFRKsnE63hbHrmT9+iBo9Rr2
Yfyu2yIwcE7S4mE/lQ5Ad7XopzbBXZE4prtFWWwo2FIvikEpVhtytjMG58DxxZ8oXwLX5Pxfm3W7
hxZzkRHw4SQdDz1x+zuT+A7jYE58fqJId+Pkuy3QQ3n7gev1Ppj6NrQeUhsvmirfekFADIwGkVKj
5WEQ9RedCu9KvROrI+3TxZ+F+1F1DihdQJNFjau4Ik82TjN5smRgVEP+aLHVC22fG3qI7tqoK+8N
ddCabu6kKeTqXX3F22Afe523VzPllD0VbzpirUWQY8LDMoA9r8ufK8+GxxJ1bQDWjQ209yIIgQ1x
I4M2tMzvn0SjpsfyxAyXAVAzHVVmqqMhHgAOwkF2c5BFBIMmc8i22hbIx5H7IzFoB+WszKAN16fK
A/yknKV+/RiHGvttZR5VlT/AVbsWrk4uvhAw6Yz5IaWARfsmBwWz+euwtjOXiv9QG23tImzsvVbM
tfrc3itMyEUt5iC5i2Itg2wxMOYr63m2iTeO6uRo7O/xiI4Wtd4vyuDWJtZxYEiz96zBZ/yT0VXZ
ECZyrE846xMjtIbhgMXBTsLh2y/uMAZT9N0mOek96CGB2XOuimv/6oj6ajXFfWTXFAJlHEfYQ4JQ
cdvsfTJunl3bqLl0Cyj29G0/RIz66/lE7v3ku3Bzc0Jnmw4eLEk9oPczuXoL4UHnnDAK32yflWwJ
wHdIvHJqHjkVegiHo8+p3vhOGEidu2Z+VKl553X28JCCnpCKS96a2/CYDtwv8fCclDfD65MjM5xm
p42wPziTc9JexJDMLu71VF6QX7LWW4sBuWJG3tVd7GcjW7p7MuQgBgfqrlgWDxQdHNVQ3mWTooRm
XthrGRpsF7u76MShmCCPWEbvvMj/0JELpViofZiFCgndVOf/fxfCdzdnlA6vGXjh2/I7J2OzfiwL
yvG2L8PvDJMP3W44EemUfPPCftmDRA9ED3lqYdrAmuf+dV1OQVDGQLTOZIgRQ3ZcFQ/KgRgQRZg8
kVZGQHoBWprAxsXLAwZt2gMjxQEyvwwLYxszYbiDBakIl3uT+rYzDYkuxvucbivYx+NoBdOIQcA7
x3rQHzlKlVGHPpMSczrRI+AAv+RpX6QZzMl0mUYSGOZKDBJGfPAwoeY594x44YxKJRkU85VGVqxl
i91MiIVKxFGCi3LiGHetQ+9tY43v2WI7ew/ej9tLaEeoiTubcz5rp+ixnd4b9DYFs53VB0He0ptL
Cdt/eC2cbtqxmlrbQU7JetMjzIxl30re8Tqs2S29o13ozodZtO05rgLo3rAvo1tF07Q74s/3/fgb
ptNETFc2FwGJ1GmfQYCG2yxhF6Or4cWRrN1x3V8bUKplOv4QDWz3NSgB38HkVhtAGp2lmK+WfV9N
1hiYreni0x2WRzOzR/LJ9Uc1lDTdT8Oe8lmFdLb8WvZa7YTUeAT1yRb2aXVOdACgR1WToicwdAhu
WVhWqjjBUm5EmENH+0CVzQIQO+Y8RyCRXsvaKb8piHrGGVbsqLEq6URNwXLb8ia6dNn3lNdiPoF+
l9Fx1heXqce0aJjMI+O42BMPGXEsVf01JK3rs3aWs0MSHXvyLg8RSKlT1efSANionHNczS7O1K7e
eO4wPdIJlB1oI2P1SRgVRlFDRUlKsShusF96wsxt6kZ0UfrI3ixAHDwbh0e16Zfz2EXdgRTSleEK
85BU/xt62QUuKDnK1HDVyo7xcxarzzAblku2gmN1KW8JiVCfMkLOF9ZbTSPndQm9E3+2viV/Srki
rQf7PYa2fwHXFUxp9LdeuCRwgI/3+EueeiseTrFr1rj3azqV6gRcnRGJIOtW22JM8aDRMTiSNsW4
NTnMZOFEDRf+J7aWf42kRcs16hNNU4xOcdGXQtFZaHP96Lrhvo3D39qqRuBAjKKievW8m6Pe2M2x
NXqgXzMxTLECDxzmkOseHKQjNHbg/QY9PwtldG4N8HjIx71sGSPHjvy1pP235qzJXVLfODOMSJe4
PhPqRzmQDG+2s6kpBrh55ol8yhw4+AJw06bLY7jaz5t52eUykQeOsodxpimh7HjBSpdEPCzN4wR2
urJscVcgaXqh9+37r2Pmwniw9k7ZN6APFwd+avwRuXl3AhT+nvTTNraxlAxAal2mx1E+mifZ7mB2
fLPu/8EHx5sGTaCOFKTczvaJ160Ink0apnAfex/rqvL0NZaPlEV8lIx+HSfhEGm3nxcXdP5OUDLm
8kBeM1zAc0siWHDAz8nArjPYnGIhyptnJk9EfFHKiUFtbBOEYim97sWewSunnvMaNqC381xelRW6
NDabuIoWcAetkQSLGl+WMX516v2cM79vJT314JmOEF+2rYk7I3JBN3rp1zzVf5aaqxwx8imwKocz
AfT6zJse47maTn0zEtIKk0MHk26bRz3N9OJ1qjOyYml8sRrik577JPGW3EVc6BPApEfXKixmtuOX
LhlygDujaGFeGRv4/1mI2G18Hh8fljev9b+0NhmSjD9dXld7sRyHIXl3BWukacRQasu+OqqUiUpr
DFSmCnIgIUeFEAof4AhKrAxalfJZQYry+29qFnS7zDdzIuLG20GceCunieaw2AGfg8K3tWhYanpa
qEpG96zLnCxpUf3F8rIcPL98WerEOxXmHB/MsOUk2VFh47Z6y2Hyt0zYRTomM9hksjmIKZzZltxw
wrbsL3psv7yhPTeDhRjFjHebARIJDELmKSaAScX0VKNlYye6ziNsnly8h6J67vjcqMHcI6E/F1m8
jzE/wYa4hghTjJjBXnuu+WxbseJw37KtTmzjDttCB6ic2Yo9ku4tTmp1pPs1VgSBs8XnXHgy67WX
nLaXLcOJlsocvNP0GFESqqhah56m+iCKPivfaYMFlxG2ixA3Q3QYE+ODVyyw/ceqMikR7Y9N3E57
xeUFNrlYG9lSSD9BiKtxb613qCEjr9oD6JgVhK7e//LzcgRCzIluQtvs6vQdRUZs1qK+GmWICz19
RGkv8VTxYXMJ/ykG/jll7gZGEvLmDekpc2bCB5Xx7MXju5ptYqXN1wITL6Hpl8twdp3a5pz6+R8N
TRikD5VJLkOe7USvc5XOEwDNAFTic4wIYVGxu2EcFw2KoevaFtIN8EUV3zBFF76LthpRABM7Kb/r
KExf+Ai1DdoIcCveQsyaoY6xSxFnsufR3guPyo7Ej95mQBtbu8WuJeTBC/3yWBNPcTCIbwwgxXd5
hN/MH7igOIIwmNeWu4l+hn3U6ldT9fB/Q2ldFvLb17hBsuv+5QYgkDx+EoJ9xSZavbUtuzpMOE7r
ObFw9hbBIKp7Mx/IoLUmh84udTdsW2e8Q8TjNUgfX5m3ZlV8nRRgV+xPR/520D0Zn+wiAF5Sx3qy
3PxDN6TxzLgHgurkkPqb7IiI7V66xX0dKF1jJdIWQ8T028nOXqG+PF/9lrmEntA7BjGmYgOW537o
W5Ds4uTA5kVMdV9ce753Bf3XkXaCNCSnKUJ73irHkjQcMGeai8Jla7L/jViBNimb6sFw3b9Twjdc
2s1dz1wjxo3JzVTeGVbELiiRhRkppjIx9gv/jj3xF5B1afuFNW14yRkX1UXBlCqBuRBF6/PTGvUV
fsSDMGp9GT4Gq6VctKpNePoDGz4Bo6OPJIgs9drT4r2TiqeGFOoL6JgPKbhNkMzGtVcQ3Mmp0d6U
XvHCwvHIqnvK+mlZw3Fr/aT1h7EvgXcxf4l8qOjzM97QreDl0LrllC2iNaWPNQm2ufFNjMdgSLOM
FgUgTvfSrT+9unlX9AQ56aw3SLjGeeg6e+MmAPnKmDrBwrXOpb63fOdISpXd31+IHVKE3lANxhOv
011kMoZuqh8fHxdJZQJFoxufjLaG8AcCmmceC1KgOgoqTOm/02dik2Gjnom5MqKAflIew/cE3Pvc
3efuWhaY1LuSEhIwfPtS0iS/jFScdYBD3VbAVerSu9iq+bEkdPYO4AE7rSrMQJ8GPX9gssDMyMq8
nQRmjJ3pSOLGZvaOe6Q6L0zMTkWhvsv/QxYKFJcLnlqSiYTQIa+5E35PFOLsWttPcUJBY+C0qnw8
vwSy7D5+7kuibaIRCrkbExYRi8kGECVtOLVc3o3WPEZLe1Mezdr0IKFUwiLPnY9S+niLrdfWCfd9
ay8Hh47gMQpEaOBVh13hLPHK33p1V5kfDr4dZmuEhOGXE1H1lXdEH9TSBvVkfDAqqRihnrjA5kft
tw8Gxn+OHPFj2hG1NTixi50u1LacK4bdscedn59QRdp6DDMe77QRO2iTTtBn/r3tNe+a46Wq5W2O
lcO313iBz2pk4gG8Qhbmbs2a6c1m+YSugTEd6daqGNf6wgeDVvSPmceEMZqXOsgprIWSRC1IXQDt
ywmKjVl/Cj3s6HzxI9C7l3QZ/9pMuJdkrQR2bk3ZPpMq5OYR5zltDFYZZPZ8FG/CBTip+ZmtVeUl
2DzwDJbj3Ic1KaaClqaBa5WDUxPZizfBcsEN2LV/thSR3Km03C2m33FMd1DLcBrSNNULxvVauJ9p
K+tzlLY3yJoKSc1KdtSOA5jt0ycjKiBVTSTL4t7GRWCDyYSGZtPutyRHt4VnoMfBP3q6OXujbi5p
432RAHUOODM3RrFqw8oIEUMLWMuj+csDuUZaf8hCUVszIwCRAhEPFEE+jYAoNrYTXReuk1QEJpfV
3IJp4QV6C6eSNtsukb+HBynv4JJVJT0xNctSOkAo4P5NyH6cwDcyA+8NxkQ19ikmBZDXKsMrYGXh
LLGmN+LnYwVvfHL32SxfXdCk6KREnRqyiwetOEoL6V0qUAvMlsGhifAO6wAXrab7LCiM71WVBEVH
dTv5sYeoNilOQosoFj5lJ1zhEVhLNyzBN48NI2VrPhNUSDZ5Z+Qo3NU2nXsJmROOMp5cFr3K2ho1
UsvISOwSYi7ny2CpiQVFf2nX3PMNPsQccC+efInrf9bQfvcxGeFOkyTR9bXoTCqmIgJvyVDT1UKU
r8x1A3yxIIW9ENBDziPpGt3HFDiNgiLegbvJNnOHtzmTh8xkvmRXDrFIr/ygWJlhE4YQwgjceni0
K2FRbQ04qdQdd0YqObxsOIARovWGGkbGqf4mk+HXYvGnDZiYcDGfXHsKL409UQ32j4MgnlnmMRvL
3Q0VhDRDh7hN1NnM1CfGnepcG8OtcRqM7vznXVNAmhg81gKr4L5jdGLHWzATYKaqpSGoOX8yEr2V
yUS3KPDcbW0ND3Y+OqfGp03Azy4MAiEz1BhN09mr2fnKs2u497IVD77XUfXZ5dRYsrpHGNjOtQnq
LMu2MUUo7ybI+KSRB4xQXHuApzehc5sontGtPMX+mAR54pf7piofAUU+0D9tUqQrtiluLn7osuKs
tbjYVceYG4FIiBN0lziy0aEHi/HGfBnmzg54XP5l+KQIuOIMa9/81PijEqw6idXA81HYV2ZX/zZd
o7aUVL2UVA9uiCHlWAJWuC5Tt7wGcWV4wxfA1h2Ew++i57K5uEx35IgKJcRq47bfB0YE17yT6AQx
OzhlxT1Dm9E2sZZF3hlg1KrIZyuitIVFuHzmvjrKxMV8VWBixUifYEJn8D7dTObXtJmsZq3ag2iG
D9AN4qhki+uaSw+NKiM79QE858FMoj9GOJwjCVUo1VAqlpHJaIdmgDLD6YXc7gaw5mvZMC5yfZxf
Q4+Xjmg07P4qAFjNEhFmfkBBylEaLkd+3CPbhffYcXdZyrbgMSuyMIgdiad9cHyiXarRJwCzuP3g
AEVqWg+nRkk7pvXV++axHWkAKO8dIxyvhdDZiq59i6e5uKRavHeJ9ynqDhTXZ0zLxc4uzX88Xi+W
o6+GIOXfNmv9DOeWUnSfA4XL296eHrBVbX1ZoSr2vg68aPo1x+yP6P1XSb3Bho6Q1UjFoTSq5Dac
wN8UwrZuMK0pI7EesnQ2d91I8YfEP83Js7ibVfHTDr+RKmZU0TzeZzReWA2JKM/cQk3Iqdp8SyrG
P1G8WFx1+PBipNwArvpzNITJWwuVZjMmUJPrZWGj63yabI0NXyzdc/WH2r4Oj6oGQFRuJbfKbOOD
XB3kohwA5/bZQ5/ohzjEB08r3ZdyLR5rGpfLhSHGKK2tb6yZbWz9265Vxb7DMjeFYXdW0PY2U+4f
3NX3LXS8ScYKToxrHuwIcGsri5MeFjMYwu65hLZ4cHZm17rPtmPxJypEA3En1YJCMFFhxrDpwsZw
pFhS7csRrt04mSNnsQ+f69LqF4wTd6XYZzHvco3opLT/0KuvNGR8VdRhFtC4MxMnc8Rd19N3kbtA
idNibNawD9nBtt9ZOD4ePLs79YoWjcK7hTRR3UnrGNXlr8ipV86j+ZXbk94puP7b2gDLTVsrhDOu
aBxByV+j6+IVuMcedNFFXe8JZiElhXiU+I0wh+bUWCBnhsUdNwwt0ZG5DlwUSkKBvrRpKk3beJzZ
Z2Tvh9FmMJv08NxnMmQh0Mk6w+/Y4OOqrDXV69NUH+XOY38k0xFvY0mDJWy5nkLwBM+Owo0vV5Ul
FvqvglER0GL2VrSi5VbGnQRRatrNgmOQE/76IHq2U5Ne6qjPdgR1zIOVrmFpcMAMqM0fG3Aotizu
WWMCSLxeA8gc26PIvITL/Du1F4NYyIUSy0CIpbiMYtlbFuSGdjIhRyTpzdYtwAUrpOe0DP8uEMSh
uFu8BViAbtYgTtDD2qk4eBScbUfShxtutXRTR6N1h56LCRRdIB6I0q9AlqrqyOSY+PDq8Y6DLM6G
pOyPOYG5AzeeH8efX/W8sKxjj1JF+hnGiXkw1GuhhnXlTNpvDcOhZ4dnZ0/uozXAPrd7riVQwibT
P0NsqZ9BOBt97KO8xSSpOgYdPZ3YuckMxnC5ixmYMQBQIg1W9LhNLuEfq29w17h05rbR9DehXola
TpTktofumUS3tvd+XIFhqfIVFYzPi9frl5ncRWT7xyhx46f19jUM07B1vJLZS0JhWy+ye3IeUNen
/K+lUVokO5E22uSQjR49iR5BYKHXk2aJd23OOrGJMm4ARUeLfZev+WzoGYvmmRr0PG3yIfoBTPHK
YQdg7mpWJQhJoCaijhqf9Ypjneom3OPXYORPh3QVHhIQ2Btdm4ckb+dLaPt/20Zlu45kl9uO1yhl
ZgKgAvTAMOtAptH9oki/TUX4PDfOtPdQ8p0Udij6w7yGXIRYTc2FvoS1z6fPf0h8RFzyHxvLg93e
Y7ACQQb/wKWT85h4j/Vc11ut6je/JP4CyVYjZqaEaFAJizJo0/ZsiuhzoWKLUaPXYetNu7MfOtuO
lBaC0/ijuaZuw7TNv4bFDuIOMs2cGC23LGYLM1HE4yAlDJMojL4noht8hZ2Smbybh+pAHsTdejbo
5a58a3RBUCX13jvaeHFCbmgmfAUSXCMyxVuSj8WRkjKO5pgBlMHficycGPlLFCcL7hGOiSa5kw1n
6102Vp/Kx+veLfQjdf4bdckRpx3QzzMVO9ibRuzRitSjSvUOYoWN2Ksr1g1x8OdYX4uSvEyIwe2Q
oR5yd2AslPccRqT+Mf6njPG6npwOTxFZQGPjp89g9zV4U/sTo+Ftad3sTIyGxNM9jejRlxzCj8HE
HT3FxrVoBhtIwcKNx7lGPoxbx2FHb7MRpkWyPKSLlk9dxKrPWBxvIY5zpu/WEbLQltQhVr1owDnn
z2cnDy+jMrp3s/xXL3LcjYKBdO3WlyJTeresHR1jSE5YPlgvNCXh0Wr/pdT8bGrNCbtq2tc6lJTC
+LwLvSkuM+/ADsgMZy+TXuZoeiS0JujrAdhWKoUB3DT/Ngak/HpMQlTKkpRNTq+GTpKgT24iAl8x
9iVqbyffBjZjvmT1xcy1fI7pHMlj1b1al7XMuq8WQLKl/1hD8s8bhFpqoUiM9cunWxZYo/OFk/8A
tjWcu+NQG984a/6Uy/IIva+8DNO/NCEvBbGK2P+qrC9FfPSrQuI8+zDc/HV2GO/RzNZlkX03RNlz
XCUovtoSZx9KNrXkyBtqgMdKDJIrKPTHpn4aOp4b6FfzroVN1NTzc1TOO0M4zcGcM4rwGCTQ/8Y1
VtOtmZs3hzvtbqwmtW/75hcA5V7hznrJlinesJYxxh0fLHogUDGT1W3b3yglfB4llpBJ+9wYs/Ag
1OgyXbThxeUAZJ36xZ0wvBiqek3tBUgvyct6SJsjxGvqZNKFa1UZ7101L2uOqeMu4s2v+YobKv5J
CjJAE/TfjoH/mFq7P6iO3a5aOvfgC/Orhzy5NH1+jk3/nvNffiWbuUFixT+dAaYZHPUQ+r18VOsv
IYUva7sozcM4rVUS7hToJAEre2fJWOzHRb5E6ULfbgbqqxwp/kpxWdBnDi5EOu/aNo7RDElEGsY2
9jzS3EYfHkJp2JvsOnCcOYSjV2z7xbujyQygTJq3bxaj4YMLW4WihwhrWga3yZkMvYHz18Cbqf5l
tJ/gMMBES4SQs6W/gYL4YLtOF5h0BjB3+0bc7HZDh5vfR2TdGI1VcG8JOYc5xbHqPLU10pWBJ4c3
nzU6IOszX0UpaQ8raF8TVvHHijUucM4ZwHVNVk/2n9Jjt4Ebkm6FEdIAlDO0mwRuLA5t5bELm2/6
wSWN68xv3O7RiADCujKZjuPURjeTgoJJY7xQNYEZsPrP2jWvzkCCocKJogiE3CTmtYw3yywLwZSL
xoU2hjE56fohNUrwWn0pTkOJSQsRAKd5vCP58oatTHBZnPEacrhYVOJ82ub84g48UX2XF6fMwKIb
cZ5pk+LSZ2Bh+hLDM9Gi/8g6r+VIlW2LfhERkAkkvKq8l+9uvRCtNnif2K+/g9K5d+8496WikMoJ
FbByrTnHfAZUS6IDuFG8PWRxzGzNkb42CF/W1nIFaxYQLfNiFv/NOqchcqoIIwC32WxEhllaR5sk
KN/gUs+7ultVYfTRydbZGcQDZrP/KfnmII8xkZZ4DTBDy/nbtta76f/xBNMayy03OWqOB5vQE2b6
+c9uMgipMMxDCCZHaKIK7Mp5LWtm8OnSx5wiH2KGMjh+ouzWxebKtSNzI7wh2FEzcO2FTOe0aD0T
VwXbHPPlLu9RLbvVS5kPayVFdTSQ8KxDI7mYFX+kIzi/ZXNlr5oifo29ptiOPVdcIgY/BwGiq65e
rJZxPI8uN7Ct0yunwAYE2YNPfvjaGdTfPE8/LFg0lFzaXSFBY14Qwd6soOTjUUTq7NENmmclj54L
Ybm3YsSz39FNokSyKPEV8a99/Na7+necsFaxZfk30X57dFwAz/mEOaL6MVQQ6dJmSIm6bOQCB3/s
tD2vinZr2CJ6S+2cTLIIMXYe6Jcst/cBiMKVwVjV80gOy0LBULObC56PjiUskKLBp6LdVz+55exQ
oK01qdPfUEq+ZbNY0XdFaFVTlOEEsx5YbTKlESjmmaMhNdEfi90hg8bwyH+ViU7zjPbvF3zSaM+A
KrohQaXZGeOI8oZjV6t9rqYf5Ia4D3DPXqrCLx4b7fyAKLgKNPNkL3TXj6GaLdyYivN5Ox6KLsAH
YKb0Sn0ng6Y8vRq9TDElq2A1ghQPOv1tbmJOVMrbkXmL5SHVgDtg4jsjLfLMQHOedu0z8IvF/IUL
F5HWcR496oRweAeeIU6NSz7IpOV3sXDWMYXiRYfX4s5wWljDPxLTMDIhAJjPNeqsaJRKJxU300m/
NUHHEZEQQDi41SdMs3g3ug4t9BTdBDZfnHZet5ZxzqOTZwurOwgKRCI2LJoHwZRWx0a9d3RJ5nu1
drXW23xGE5skdJ4sh/mORATKNO6bBHOzyxk2dxHKCcGYGxn3MzqWhhyc9hdja/NhTtKNrM5t6/8p
JhcBt0iwGjHI+eGkHphl2ovtksk11s2l7bAyYaJmfBijDx2dWWKfgMzdVu7vmjp95WYDYFgS2B+G
3xod/mPpnFO0A3TM/6RDdPDM4JDSEjUirIUKw0oTQcPv0JbYZelc0iJ7QZGxrgwKUhqLGYSBdNrq
GAa3kwv1YOcSQZGmZq7xnycmKkurxldmwNsutsEkH8GFPqQ5qoZU2x5SuGOnsCO2Xrik5VandFTf
cIQxsTZtf1Gf8CX3o1ejJGhdjbgLsth6cTJprqeAz+ioFK1zF6V7pxqjFeLf+ujPw2MzeN7F86O1
L4kayPqnoQ/t13GxbEHcB6LpHh2dFC8IMPKDJVmnDmiVXmzs86z7xEzx7P4kcCn4mBgaYgahN8I8
sGERtc6ALV9CMy3WwehVPytwJ0YzZb/nHgQbER6ChWfw2WmfpG+nf1SGbR8aY7hOmOz2zOZ69k1I
pUES2Jp1MyOObulEzg61i5k6D5kq/o4WV12hjDdEnt4tsRnEy6g/uwShruYxy9czmJO+L/0DjQzS
eZTTvrlLjh4jnY1PysTajQp0zMQ1ICckXNe2ExpQVj3sLYnLI5dUjfU8rHPQnEvrw3o+QMYg2fZP
DIwZr2ZN8/Rx8LvXuAnpr9vpd10K8zrEv+OWWvyDSQJVNIWu40flDdFym+trEmFyyyNQTZHrI1Ke
voFCQrVSil2T95SS+a62OuxtlERNdGhTffWH6RyU4Zvu/VN2Sg25JI3zny/JEWDtdata0p8Xe2gf
EwpJ/2CNwv57IfCyZiQMGAwvsp72pznQb4j+WmP83OAM2vhmziiSbm1FwhkjFnM+q2B8RljmWaGi
3ep+pmL6W3r9O2OdDUaTn2WjMQaCPWOMTVuX4lotkvssL6u1nmrjxG76ZHae7nqbjpXZQHj2FKX+
WPyOu6A5ZXX0V1XZJ6vefGcm+bGSDmYfceYA+ekNyPrkwiAm3uJZTD5Np+HQI23woI+vqq5/jkvo
5j5ZOp5qxoc6ac2nqiJSYcCYBPfqYrwVTl9fgjz+1rauekKRCNjNwUADaIgiVdTW3tfzCScxWRyG
ovQdYm8P+Q5XW0gGm57EMQpiVINcHsVxyRufqKB3c5tbxzjvLcpN+b/3lp/dNz32wrYovPdy9rHL
OnD8a40siBNFvi1lii4rq8S5ZMA7OnraYXFCZTnKitm4jeIJdh+EtdH+BtrM2pKu6Z66TKtTpRJ1
cprC3adFu5c04ofEOzYav3Fbo69zgoizmBWYyckLmuREy8jehkXw5lV+cLKs3EB723YHAvA2kOuT
0/1GBnn6de++6c3Wa2ywJgjLukCDnjOCpZR6YJHBJlnv5dfdPvBQLmR4JEwb7J9roLUtjWqrB3bj
GM32hkqORnUnmlPanB1rOA1ylnt/8CgGyYcP7STGdADjqtd2ea5UHeuHxiBaIpY0sv3ItI/+xOoA
lBSgSW4Komi32AMAdNnlwYkUsfE+WUG4syqUbPEjGuFs3xpuTUiqOhbhRLNwztcV/kXs3zqZOImk
JmPygOyvBmXdibNWD0Z7I7t0Z+Wucxg6FAmkn7iITOS+AJDNaQUdMCEkeDXawDfWaN2Mk1z25n2/
3u8tCVPImgaMcst/6n4TjfIy19grHOTEDILIoaQa3oSBafEz0HKjEuEe/9NqHDr/RIjrR5Vhh5i6
Q1LArIG0ryk2hnVrGMahLn55+CCwD1LyIbKns52YRxObwtHfgp2bt6mwnkSwYAC7X3aCpIyuwC8b
/e/Oq4eL0JaF+cEE8jGPT35LQ44lA7myI1jjYh5udrCQ+rrkyV9iTLpusaOhesQbZq+GcljZRV5v
0p6vZkIP0QQcpgYmmUMdEcs5BdDwinxBXqAS1QAhhHUcSBB98LOp3kZVM8AdGewnCB9kLInA2IzE
mNBtbNo9AvM6IE29nzu5nUaAKKnWe7NIh6NoQ/Jvh4F/ednSlAkakwXE4p7wwM6tRMiSJOtwEbRW
MC9H319lKIK2m/4djCRpMpaA5FSa5SFkVOOEnc/YtyaQJ6Db6/Xj8evesinyx8i05oNTAX+Sy02+
PLkR0bAieYIV1BzoY1WQc0s1EJkp4XT9e2yTxAs2KNsoy0o3mIT6mExVqAS90a2Hmbn+1GrEFWnq
o4BzLXY9lZSIOZ0rs7OedIszym39a+k3rwpJxEmFDmsGn5qnZ3bqVeeq6e3XhsyERX2oSNklirk7
gY9Gd9laNWNuZwGq+xgVDdp5pZ94L0CId8S00Qqspi2d4q3vQqzD5hS9k3DyStGs90afyhcFSYvQ
lvq3adPyrlCKc9qjCRV1rnyEMQreJvo2h/N48eG8rrMx7ba+xMhBDafQHgLBWqmUlEXstMkaRQPf
FOk1+8RQxvfJf78bjD27xpLojt4OokNAd6BMrgQ6sl7/AdOy38+oa2iBheOWlmCyL3CMmHExvKeZ
JbZwAK509Mc1wt362Unn5yKANRQQ4/rSL+rzkDJkFwsRvk3j/F0H1rhpSPE5GklLP72hyc0nLxgX
BQhDHE78lVEktzYgJzCSnP1tdWEQ2+zyJcHIRC2FdxMsbtqnuAoYvQcsmIkhRhJtJZxHnZuTauMH
mmFnByBIbNMnTT/kYKa9t2aEd8hVVK2qhBQITk+IPunOeKNxW0rJWUEqgr/YP4MJ4/vlHd2EtDxd
/bIIOuMSjdTAbAr72JI5USiCO6yy/Ix0Me9cK663wQg+Jg5JedZREh4kDPMnp0FMHfIJVprvjPSD
ayx/Kzxu7PTsDPyIJKh4KlcchGtjAHaXh+h3TZWAiXCiOaKApRNX2WX6BBQTyGXSIjQmaTjmK7GK
Qp8khTJJVzkB73tZ0Lv3nUTtZ3M0HmDU0ubGKYjqchuUE0BstcZkOm2E+0nfTDwpIfPzFJrP5Uz4
jev1yZFkS3nxQrF1Vf+LV93gHIUx24mfgKjWyqqqk6L24MCOOpoqF8NPy2PM8PTrpp684FhF418P
x/kqSoqzZFK0rmU3EalDcd5UJfNhO9riZHvog+GaxYRw9vlgH79uvMg5xoLBZYzCd0tqysRs/SDR
Ij2EQ0GKtvwIGFKszBx/eyWIDrQtMrlcmLXZoLM9X/VjYWH3ZgRhMPxGyaaxTVJgRs6DCEuI47GI
TrQ8o1PrqV9c/PmWBJXJ6I/zsnC4nqJx52LNcsDeiN75+3XtFhEN2qonUqOhaji5USNP93v2/92L
wuApIkJo5+fpDwaENtEKErfVcqPNnwYY6mMT0ccozQneqmsohsTQgCJ5zliK8LUGAZBV+IWcoQHk
JvXWUzdJTtWp6brxLK1oOt/vjS15CzHfxpU5MMlHvcbc1aKqzieSLqbJRM6NxZrueW4Fm9wC99QK
hjlBOP4sZwqyKiJE3K2IE7/f9GIUByOz9nExOahAIHDZCWKgvl9CSKNFJDDCPdFWe0mWdBNEnMVW
T8N/nm4vL5T3dciVP7uUrHlODmKAgJ4MK5fa2zODZWYWeed/bpqgL4k+OhRTEV00cqc4V8kuIEfx
Hv9ZQWxcFGTB+Z8bnTnB2R6BwljMK13xfTL1KYmJSxxdVp+ZM3361YwetoBb0vkz51yNpjr1i478
hAxGxowqa55+4S8igaI12KPiQpsz2GdLDm20vFSIVbcm3ufY9/0CpwtZiMfp2ZbPVTCHl5TTI+q9
6BCNTLy85S9kchpf7pvBHnCgv4ui8bubQd7GDVruYprzyHgY8JGJs4Hplp9x7bY0ncbonXVdtSYA
xHrExEp4CSlLC8qkO/qgGvckAMqrlety06eZ+xLk5RKf064NBSNr1vM7abzJB73qE1k3UL8wnGFX
tQ8lCRqfdCtH0nxE/GaOMD7qxpAbtzamlSAubZcGsXWyaWMOQR/BS4GYneSUGpFtC7iPTXOukJGR
18aYaJEBIkP/CeQeyam/Kmer+53UeoM8Uv0qDA7p2qjM21i33/3GQsdF4OeT1dJ25rv/FsPp41qe
b5J54l86cE1zFrlZ79j7RozpzdMeLTOn2qO4yk/SIylAfcSdgEcOa7M1fkBOvNaG4fydK04hSW/+
MpaTdeuM02s+okcOx3zFVZZ/TQ0aDSCheUjbEFln005rpAGwHKgPX406ax6QRXW/JZWqnhbrQ1S2
FwKpPgC1KCYuFVoSkyV5W3r5rbI6VJ34NHonRwY8S7VSAumy4cv3ElXSO2+XcpFiZaViZb+nks59
z37cKCL93gny6JjaF97+/lvkGLS0Aye83J9rBuWxn8roOZ209ZYnj/cHAVmJH6WcX2EtOu9WkOEX
MgEV31/QysMJ1ZfUm6/HGmJeO40y9/cXdMHLQpe15Pn+3NkWpxIFwlOc8EUT4+7+04mBPETK+fn+
Ci5oChxNifFw31S1IsgdiP7X54drZnMyYOh8/y1CWHo4dMfP97dTc3Wxh6DBHtzodyZS9wclgy0f
Hc96/M9nYClMcaO+fhn2UbhvNEz4r8dCWVqHtIH3979uJjUOI1JID2vZmYOKbq5fRhhY2RP3Hym/
jp+A313vW6We8zOyeJZwyyPgSub7ZLAY5S5PdwAZbuphMnb3TeoQBanO907393KU81grIb52OmiO
zBva98gL9ZNKcjRdvAKog/489eh07ptAjRlQLrvkvslwvNz4c2t/7VdhM4yPvR7b4PLcAG55W5Xt
1+sbBW6dOnyv8kQ+Wfxf7o8REFPPk8QMfP/8eZ5YQHqRUndlhwBCtfJsicxZVwhuWKSlv+MGkSLz
6PqZBJGciM7u/b5F3AJoR4NVuNfxgKi/Oe2otqWmDUPCvHhz6/Axlo5/M/1QvkF4OYTR71TH6nb/
tXSjp5w01a8tNzSfYrqeRJyY4o1J9LPM5unrdy1/FqFp3deW6tsXqCyE8C6PzGf1IrjmfP2uHsZX
jBL511YyZW8WuSNfH8AAQeWYY/j1O7dq3+Nh8q9uji4ql2W1jcKImEw53jAjhOs6qGoMnGzadONB
vOidWY5/jFS3jwmBt2jxj5ms0JrM/n7WwrhaRsyUPurNfeOE+sbUVbPuWKxlJsBECkdnM4ZNfetw
/J/c0DiY9sJR4TS0asiOuhFv5sGBMQ5iSW3vLDLgF3LeUni5C7sjIYK3YFKu3SDeRzWmaFBp5zL3
34yQsTyscx8ZaI1kvHKS6hj487NdElztsTjmNO0dMBuNN+bx9kGC4Xemzr5mhNDu5zz5vG/db5LB
TbZOjVo4M+V4sku4vrnPWslmVB9WpXk0QueI68K8hq0yrzLpY0Jkb/mAyENicmXpu/GBWrEg8HHu
DPzxsUCGUlWKLqbrLEOa2FtZd6t97NhXC/nnYE3i7JcZHvWQBNye4euMg5dRBFfdyNe0AmngPDSd
He/CJLWvczS5O4kvlJguNpvZkVfbuzE1Gi5RCngoLUNS2TAoUeBgpwDA5l5FartLUujOR5t5GoLa
3xuR+yGXj0JYp3O937vfOOyinG7oQVPF0j8rITH1OLhgP67v+6lx++AYUTiay99w/1Gomfm2ZkOy
LPmCu7RBjtXmDAmzcQ4Rd8fEUXiAhQ0bC/tDaWMqKCccLb5wo208gU3qu1hjWDaHVd+0wy1VebBt
zQQde/jc0u25eMunvH8X7vdSj9aaQ1N+fd8URGgztxL70YrVlXn4uRxMUjQpan07RKaLyfxGXC6+
1m4+Jk4KS1OXzEETXGk+5A/fxsyOCJfCTQTXcYyID1HzjsxmjyCkisj7EMDBWDXeeaLSt56MtNQH
qdQPo68hNs3oqiL4+7evm8V8QWGRbk18U1Qz3Y75KyS0vsqRpHp/XB8SRdex2E3IIIC1jt57aKJz
DrN6HUfGnpSs50kb0UZYpYG4dyQ2Fx5Pb5wLKtid9tF+KBP2DFUf6xnPhwSXQSqCYxM2UEPxGWe6
/tnnNqnYSbb183foEw9550J76Xxibc1jkodHuiKwnMv6pOYnLBsxk2X7GtJvYSI3XuecYQqSJ4+T
cJAfTSsvjmbkTVxC/m8bZldx/GcztEGtM2kufHI4knH890PF8vyvH95fqoU1iB5yeSm0YRjgei2Q
AH894r9e9/6E+wtwzaWs+q9f//ttv+7bRcZr/fOwf7+D4BvSnP79bv+8/P2ehTynOf37r7i/9f13
95uvz/jfn+ff72ze99M/z7j/mV9vef/hv/74r/f5f/vh69X++8Ffr2iCE5l6CzGQAfIKCsQBfFm4
g8Lw1NHNPv3rZvQfY7NcxtR/BiKux9rEoD/nv2lFd8fG6lKsVZjdqto6UQ0FLF69d+iI6jiJm+uq
6lTZU3Xqqh3rGsxKOSIrVZKXMofVqV9uylGWp7wK/9La7LdutSwxM+NvvCzEoOCqrVGIb4HK7ZNK
B/tEdtva6pcIjUlmRwRXzBo+hoirREV0FGwMcWZd66/aGlvkEHZ4EpeZO/rpE9QiRKiZf/aISiUH
OI1OflUxffATRLCmlWxKHzi+51jZ+X5TyKDG1FBnqwwVxCkZJKMeaqC1uyw3zSLCzlLgCqm8+D0d
W4gTKPEvZoN0BM3JVrQNEL2WUM9kYjI/J7tp6hJsgHxqGgHHumJUXEwNOkVo9RgTT8S7fsNljLx4
TMeD4Rk0e6xPsh3VceC8fpuTcY+/tt2mTrqd7SWwkotUnPTI5KV+bePkIMYSfVY+YUWO0Spm+ntr
S/MwVXDyS7nHwLhJdf2CxTJFuHhyUIEuSTHZe5TeGlqlK3v2fnlzTI+yMeH/E620v+du+zHqqWT5
tN6UGptI2O+Fg1ah6MydEOLZVl6xdODeahjKO8dg6Gv49Uq1XrVJTQNXe63OXghSMKDuGJ2IFKvQ
PnfCfcc81h5F5//WjNeoDpaZDokMU52sqwZigm1Ib1XKS7+s5z1yEsu6PzOL9xK6JAOBWwt77LcT
x3IjRAfHC3YaBpHslgCY2kxLehddMPxsTDWY+HUrxATo8/vu1Z7LdOvTKF+IIpemQ3PmO7/MoR+2
CmepxwLoqLmA18t1MiMcQY6VvpySSEaPbY+UQlnwhmPkL0PtPw2ulb60Cnn3gH0mYGW07hHl4OqT
hDdmh8BvN2bomPu2Je2xbQfiV7I/U2O3sKvpEct+PlCVysdwVrSXZ9pqgbEDNfkShoVapXDb3nBx
Y2Q1VqB3rBO6HBrYof5hLz8aIP1jKb/akNwRqcVz/w5Q00cbS5SHSX9UDlB3sHL0FysYTkXWhI8C
uySJHt1OUDmRef2IwGbcFSXPsA0Wcs3Izo2c52wBD+FA/SgacqV85Pb7JTzxnyM8yF36o2RGR5wq
jwZG3NC+0cvuXlXJwpqZElYv5j6yWkiMqXOwCyibWYc+3Z34x1a0bQO349QscgKUk9jj0m4AOc4R
iGbE5cwQcw44NvCZjxz5aesTgotla8XEQCZ5yZHmjQSA+Ps0ZCxikIK+88b4T15gwQmCeenu49+b
0tJfp1Z8Mlz77EbWJm7xRid+GB/brH2pOpwuLnsMUb2JChNUwSL5XuG8B2/fMflp0u9FU2Eu8Jlt
e7rDhg8wVdv2c+x67S5w08eoVsQ167AF30ZHEZ2hM6Vi53brvqOTlwT6UNhjtvVQqw+qcbECO+jp
bX2wIie+EXlCayRfBZ77ZtZUwhpTOA0698w8CDegxlE+NKSNV2VxwQ+PjjOzXpumnE9F1WEIM4Gx
ZTLayj7ji1maf/om+Ui09Q30VpaV3iqBGbKyoNGZOO932ngKBv+xadHyLl64HqP6AwXHpy54pwbk
0GGA5eEtvQOHnTVbE7J9i4Vi5NJXT89pRCTQaJaviAeRAYvw0w8DijR3+lXHNlSy2noGFVCfx9a+
xGHFPnUTbHU4w3aZW/7FgtNcCU1vroVq0x2ZhZxKtbBRFPNOmv44X+9FXJa4oGLcEx1yB0TTAIHB
Cm5RUn9PJTp55bicVKpmr3Mb7KFywJXQTtz0nvvut/FL6mKmt4Wgc+jbz4WKNJwrsrTpc9OWaTFv
IJScctAkYeE7Z0BmosPBz2lFrryosbD21Q9ElcuHxlawqqr5U1S/Z5jzNJ73zlTqVZGO277FeYcp
W5FFRWOtnrRatXF/NDEUbBIOBmRnGEdGZQzbsXPJGVbGOQUoiT5BQSi0hN6Qw/HY0G/YMxYgVoLQ
sjlTO1+P4iQd5kRkihZethfkzqCKUuLU8rWmsxxGdHSNdegEb34GRmXq5nMU+dsiq4yTBo0LQ9xg
KZzFehc7cMTtx94FFt9yeR3hInsSgQKj4X6M6ot3oD9dPM/ujKMr6jceCPMdfSumf/bM3MlBPxGI
w0hGF26SwWfxPv42O5TCfqAM9tu3bm6adRzGlOkxrWklMr3uE86CyAOHpyZpV4YPq3BOzBuA352I
8v4R1kKOFmGOoMH7h7QJp8PsctVpZO9sulQlqEH2vUs1HjSIMwwI0PxTh5fS7YZ9SsuOXFHlkmAm
L6rHYZ8ObYcKyjwDdU32Lqc5u7bIn59p0qoSJFPZ7LOwfAzHqjrkTneDzMJU3zTXg+tGGzcIvrtN
N4KlNH/66YB2ZCQ7qwQ/l0Ztu6888wxxZVOGqD7akcDnMGKVaFf02UbVckLGaeLnn4gWy1VcJJJ8
0V94krl+dS2/QQ4Xpqxq4paZXvxMKuKrl47lzuvl60hiJe5HZ10rQMJVneXbpP0o9FCe6PJHlAJ6
FdVJ8zdUFFvSNA/5iGLRtJHjxKWqHieWewdnblsm7RaDUkNmSEVzpGqVl145dPliwQko/uhooX3a
40iXaPzolEK2VdOFTWydULypECZqCcRu7NBoZ/wDiq5yN0lsHkQKUcNMrXcsCx8g8sJdRsbe1A3H
RgbJThVlA3C8w6uVoaNsDJcsFPcNhXd2Cme65+EcNavG7zjYO1piWrhonJ2cZLP5CVXMYhOZMdEn
2AeTlBC1UNegTljngB+Ce2o7a51EMclQ+pLIRR9r1PYDGMajVECsQmOON6Zzwe0ajJOxUUPh4+oG
QS5Dd5n1hc/oQ7+bZhE+6b78aZbYI1L5VmMSoKlqQLRC6ENEHLGwMYJBe8lkqYclQtItq13FpGME
wvdadcmbZsa8crIl9Ufh5sQ8+2I5bUzbFFxP7mTDJmcP1H1WbLOl6kicjVEAgKvw4u5SKpY0nlFq
TMmqBMFMfpegO95jFk1KqUhT6X+GBD5sR0h9uKj9fCNxDDpJvAum6imuYX4ouyavThanqRiR+tIL
bHsm/CMtwz6Hij4b817bFSfB/PfUTMZ+iUCYITGA2fRCkN14YJI0YTaY72n30eEKqo3dmd3RrcJq
Bw/miZGZS4579mNeal5XvqMhep7JkaAZqCDHNpwhtO9e3bT96JVVopzFWOYyFZwwD8zwwl/Gs57G
aRNb3qtJHuUuMHoHInp7wLZv7R1sRTDcKSSwPv7xS6KMDKu5ppPsXvrYWwOe36Z4V3+0cNAt6Kxi
6nE/DBg8y0VsOfmpta2aNjs7r55TY010U/GAcble028owm7YjXZprG0a5nFG2kJspAWqOGS8i1DV
7jEKGdp4E4OP4B1VyUAfPxg4hzutALAX5yvfrowtaL2rCPNfQT+jo3O916wufuuZqLZFt6ScyGB8
zRUhzqNNqZnrprkYHuYBZy2qrvVgdSQYeaiEaddch2pE/gtbOBOFdxgH01hzqOuWywWDTyEZocNg
G/FkbbyuSU/mpE/SHG9lWzEmzJaawIj3Tu0cySJ5WdbQWzMZ6vVEcIab1zCyhWNRYS+Jn8UNBdiC
YSbzD/zoOUIqQzQ6PklwS9Q/c7oxcsIOTQklcgo4VmBY1mvDRK8DfpjJrtUus8Fi8dVNO1QD+aYa
g2KXFnT1CsDswjKRWn0f7FJtImL9LJ+hiklRdC5FuZKAT8eIC4jCVLEinG64SLt/rBdJf9Tg9bU7
+9BV894CKbKJrMg7De7wMsKleqDf6J4qk0k0+MsX8hWReKOqNr3+2cjDbZ1lwQZF9rig8qECuvmR
uv3S6w61bNThXevrduU6IeGkAS6szt+IoqjfOCsDcgVuYtvoOkx3fgyK5gJPVK4RMl38hAKgqRY/
vY0BOG4QkKviV61pImHAx+851DcuRW0jf7phQrCinhxWd5hutJq3KMp+6NRcHAR/AuSS+yoMAX8n
JLlYcD8kUcnrrrPPwRB961PHuBAXwVQx9811X00NvKn3uRCc2Xryg0hIVNfSVh/VlMQk/sA/Z7S3
0JVmcVEB0I/+rfZHNE09hIHOHQ5csP+MNUuNKSj6Fd1V7LsL7c1P8+pQpxb5nWN+TnK04c4sDtXM
9dtdVko1BoOmDQOUs4O5Mk2MxbMrPwdLEbI8BwA9hN5yBOuH2NZ8QzXaM9UzjKysn5hQfYBjPprp
1j8NGucMFOrsuQD8QeRTcozThIyYyuufNHKlNgiGF4QqfAe58rBIDJ51shvJ54bXgXUq5y+n1WDC
OBJbWlhkJi0/KsPuEYEd1rLmpVdjeWBq6W6wAMkPl+tFm3vOI23tZy/o8qvdBrcaB2ZoTDFZ8lSX
pKQGhwCYHCpjAVkTm4L3Tr/L3PQufRF0FvOZSulbYsJ2iOX4lraFu7Vx7MnEKw4uYohTlW5zT010
OwQCXPLbdqLIbyj69DEa86e+oadhqb46FhKOp+M9i76HaxIQ+DzQT3mIlZQbiFvqiMUl3zON3BuB
3QOlKFjcF2o4r2tojyeJNs0BfxRi2ikDzFqhJMSyMTLcwd2m70OCL2dvq61xL9VYHwYJ2wcUm0Oc
QvJ9DMaR5UvP1MPWLI/F0Uok3AMqsig+pnFACyImdVF5hFhR8rZU+lGPtKJf8rCSGB1wwuJ3TBEM
iiBAeEQxWDO7Vc2W0f3SyR+RcyoCeQsFrYfXmyl8ON4A9iWgBCh0CoOl+sAJUVjR3rTe7DwJtiPw
u4f2ZHjzh2FaFTkA6i3ty89xUZo1AdJMDx7lAKZt5Xr6uVTzN6fA4enwQXETXcvc/JNCijMgsa2N
OMQwPoF+Muf6RiMTf9cgX9E5gVBbOopzRnaaEcMrpmW+tiOuGRR6wQZWIhAeuK0s6uwLB4e/Licb
7AOohSBJyfCV4DXR7vqc8R8Q7AGlKnBd1DXXQr0uQMls07QaVoFo9aGekE+jsqLj0QrUH6jeTiKa
txwS+mLBVl6JlKZRUVCjzBADxQz5l4l96M/1Jm70xQBLvzac+A+ZmNUG9FWJ0QMDTFEJ+EohdGr4
dtvScH7mXr0vnVFvEtHYNF96f5cHKD2tEXZzG7jfk5yaET3OmrSyBKdDIslBRNRAv3Rj1pxxlf6B
O/iR9Az9qusFq+IECZVPzCVlsJ5JOd5NaX7NC689Y4OfH/JWQo/13NtMfhGtZ+8hbXt8OWhj0/Bj
JE/UQppaYGBbo/awHqgWr3rJ08zKZWaek3dh9SSDw6aIN8OAtaUd6UNmwR+0GeWeg+Ipj4M3iLty
E8zza1k5PSJGmOqSlFi6CKjqFUFheVlK1PJLPF+XndCet6vQsH42ojnMM1l68US2REBck6HT8MQV
3QaNZQ1rVv1QfzgEByvfgTuMm+QJS0m8XSEymtZe1wZPCNU5MjviJOe8XhNfnuyDCH1JlOZHaHPm
iYvwPg7CYPM/7J3ZcuNItmV/5Vo9N6oxOYZrdh+a8yAOoma9wBSpCMyjA47h63uBUbeystqs+wc6
H5giqYiQSNDdzzl7r+1O5T7pnHw1NsGjZllfdQfgYELojQ8BTmj0k9IlOOpQlJbJIU0mAwFyt++a
TiPIaeRHFmoD+FQilZ8uPaGhC9kQ2e4WmrVqXRearNQ/Q3TbmymRH3750ITIjYrJmpDq99keKbax
4ggL8AABxVaF5QsnINT4o/xkA6yurcmnHlLHSZBbs5GMsHZaCJ/cEnQZG/ZUm433KhHtLho4iivZ
JuWydR58CNDrTpFIENslh3rXec0IhbMSJzlXvOu6Mxjk6Sl2O9FuoUY4TGZ6JgKQF1sAqMvIAe7W
uBgfC2Y7K7ezD+0E/sr10wBZ8Iy8CMxN5KAcUJGWsVpbV9zW2iYaphJd4oKQAnsTzJAs24TIJ0cq
jZE0QBI2CVTGZMJIFI2QPePEdnLOHHHMBMFSYAcrJWi6pKZNZCUyIDhlqN8VoV1L13MB1TeXwKb2
KbsQMl4OCceGaNW72MrKqn5JY8ZMhqjGQ67jdEAXvPYTztr5CJItUSa6CgIxFY1TJO2vISfGV85Y
O+UNP4CwcCR2yFtT8zy3q70js6npzc1JHUjz/hl1tLg2FsRJT01vDKtImslQVNy/q6rmnPigig8k
woxvuoHcFCrmrTK07Ckz9N39Dw0mcjefkfby/l3ybcrIAulrp2b/nfrX0sWJ7rPWHcz5rkJgtOiA
Gp4mLRxeLU08tLbVPuSM5jmlJq8DA2k/TN/CiVxkU9e/ddp4b5WL3ifKWEfuTzJ6TNZtYKW7+7NO
jp5P1m13ImCxeLFI/+t89rdeo1XYKf8liHtGn572BJbFf2Ezz0J9D9+mvI2h0zMi49KeyIRKnekl
bxWBvHgxKVBJxwmxW64bCU8WFwZoHyhewH5xQ9iIJJEg6D/83mVRSRJoY617idPpZQwa8zUxEE3K
pC5ofnHO4PCULr0whbeVsW9ZinUp1hXxQXnVbqQAYu4VHd9S8dHLPHiQo5lWf9gBRn12sE/afQb4
0v6gMSF51XVsAVqzAEz+FWeIN0VHYuZAKzuJIuuW69oXO7y/iGpwS1rnnKUjWBvo9nJYqs1txf61
Ee5Dp6S+ol15DJ26WQ+lrb9ZPiVPWbgsCQ1wyPsZSKWcPcCzk9WSqo3XyuoJKvOByCvyMnNsqCRn
R7vCA10m01p7G5JzaXSvaDC1q4RreJsk+3ng/9Q5XzJn5kTIZVHj5sbEK6g53kbxybGsXBdF7+5C
j8hLFZf+lkYkejOJ7Lej+pwGSisO3zH7lBiQ8rmV2oYxk/TCivZICdArzW3gSmNhbP2zPztXneBK
YilzhzhgdACTMKoB7aqI9qzZB5cC09K7FUSwKHwajY4FbaptTfyNncvBBRxqI4GAlVUfLZrEHA6N
M6N/jRSqbYkdbYjHreoj5LhK+Rubs8BbUHRbw+zDnT3C3Yr6FIeGngxrDRHHm/SM95g+e4LTZdeP
tvMs0eBtGpBv61QjYxAfG2IwgTLWJwDaRNq/xfY0PncCtnjgTOTiJhHG4sKNCe8a/D0f02oJi4P5
evdQxw567xXi6a/MVsEF3i2jBhbGPQlGr/AbiPqgnodp5UyPnae+KpfpTFE3RwSf+gPKJ50WGVVi
oyZ7mwOExLmA5AqJp9rV2A8SOySMl88zlzA8JEPtrFisBZv5H1NKKm2hUKRZGd1ObUD0pGtjv3Fo
irzEbf7LqQz3u2o4IvqF/2l6kN1dj09+4cClSSsAK33kgfJR0wexqkst04wfSBY2XsNu2/az4iiy
vWczvoyxterxeb5KW2uviW6z+LYwesn2AgqQx5eiTl5CEt1emmloLw3qk0GMPzmAhCcSqdrnbNlM
3VErtPo0kg7+GFvVUeSD8QBPoy4q4+JDccMoVl/vNyol9QKDLGmJefnm5Hpx7E26OX2FBYk4S2J6
Zv8SpOLVYFv2CRM+tK42KDa24xJyl+aEhQMeoo2nQ40erqbFkdrwyMuM4+BUtu2PAm7yUL1j5vlE
UgTzXmTFfpAHA8j6UrLdr8IMvmRUunsRb8eOXl00t6WHwLo2omPMl4g3FdJKHRrrojek1cZt3206
VEN9xyBdSMqglA4DZ9n4ykwwIybOflZRNn/gvf6gfBufcLUOhfTg1K4rDjTLoir39dCf6ISiEBoJ
chqRUpgsxQqrA2cu2iEVzayWNWKwx/zBj6gAa67KHYJ2flc1eUD+obwFUy/o1oDI8n3zu0o4CggP
ukoamBdMPx1oqh4AY9/ph/ngaUS+oPdSDCdtUITzlY8KCDoxFGLYW8ZG7nSkHFunB7pb5dQSPq1J
ErMsQr2PhtO/9KrPthk4BBrkCE+87NEuHI5zHE6E3/Khoj+T+wiSckOu0tT9JZgynGyDV9S1UX9g
6WK5nxAWMfakkEcP7Lk6su9GnEym1EucuEjM62apKBPbnAMNaeg/wjrclc0krzV+wShgAxwSfMgJ
yDiL6sJ7LL1SfrsecSNQcIKVL8diH8ZE3focFaohn4c9WIIDRDNrf/R/xI1iZK2zqWm5ss/Ipl77
hEncGaSZ98L02prKDwyB1uNUia+Bzrs3FhU0oJbRAfKYjeW01DcTWF2/WrIPxSe3U+bJUYeowgKi
YjdEGvmTdgUs6gqhcV+KPbKJpS16LorySa8diKwCDR3jpexqDB254JCgoWGFxEyV1OOOv51iggwC
2KdEIVf5nt5x8ZAPubFNhcrPIuAjno05nyc33DBx5Jjm8N7YgbOwOk0tm5wKSfcraiJJroLjukfH
nrDotGhSgsJuzmhYkZC7NTgepO4usplF3gbtyU61fZ6a4dKl17fw865aD2r8pkUPlVqRhIVy/dc0
5zXBrgvWdTEryhP8jNBUNw7pUosa4R3VX/LGOR7+Ms7MRZ5CgqHIZaMiormqxlVj0BGmdjjxQTe3
WgD+QZpy588RJjVY0zkaZpN4YJr8yQS5zaYzCbVmevdqlH4OuIFGV1KJaMXpJd7FnHTyKQOtXGrf
0GOrCkOj1BmhIry91K1RcvYYOpqY/UjUua5oktXlpbFnRTYSbeAIUGk8QhyWWeJ76yhRi5K++CGn
x51xiVOGKWA5UjcvNv1MRtsCHZQkHA84Uto6G30ETg3Q+oINjkkSuwfQ7zWRIi2DkA6miFv9omTG
RytyXIA6RQOaoWubN/u0mAjIBqpiWdBCyPSJodKu4aasmza9eX7Vk1GwsXQQiin0OeYORCvVOaBE
K4W0kg6XaJ5b4DY3d1hKPsCVKt5zIMx2jr0D7by2/ZeM1H9kyf5H0eXXEpSP/K+/Gdbf/ho66rm+
ZRgGAlJD6LZhmTz/x9ctLsL5u/+HjOYXLSio9muStwaX1mlrP8BsyVYUVt4GXsu47JS3s3u8vdTY
G9bRuTWH57/x1MP/48ex55DT35G3++//+ptr8fMg2rNNwxS2MEzH++vPUzlm6udGwYYCmhRIyfwG
o+FeQf84cU3dAt8U10pPU7adCwNFytKkYkWY4cgdjHun017B5CeHYNBe9fhg1yXbRGFcWti8C7Rj
NDg0sQua4UcW0CNghraSiXx0g+QE1TJjmcT0qgIi3HxNfja0gev2FxfHV1tCec1E/uJ2/SUfqC6M
rrgUHp/4PIETF+i3oOmHTaKRlxp0H4j5O5BxWnEodPs5E4V+zMLmzWqtEdSmPNoWHWSjvtDSrrla
aDy7UA6WIg8BuCLsPaXiSTOoSWM6b6smFB96/qpCaWB94NRlFePVLxJai42w1oZJR8is7JvDvK7P
UBf4fQ75LS/ea607IHQjYAFXxxqbym0si7XLaadORp3TC02LLLvm02Rj2ptoQ8zEdAlsxSUEByiN
OKdFQct3gCGYYhllPKPvgL0uyz5+tYKpXMe431CclA7nL7n2ko6PZsUpRjj5TsxujlCLPgMkhGQ8
yj8gYl0ylwR7iXplo6x+HYgM8kzN9uqM1iOa+r0dSoqQHBVPJfyVlftXc3TeFALMTWaF+8hKBWMc
I91QUzwVqb239RZUcJB+ugyP4KrCrpvNuphxaKAJiNqOU/+io6Rw7BSrthBnUQ6MhOz+oRkyAmHJ
p0hzke6HeWeEKL9grBMu/++Xt63/+9XtIeU0bMcXhm7q1FZ/vbrRKAZG4UWsvR62T8Z//BTNeAMH
th0CWe27VLj7mkU4w3y4bUjdBPrSbRo3WlZ584F/96Z0/6hpuK31Sp1dPXzoUEYxUzTapdsHAGhg
33CCyhc2M92lQccVJySEQDtElM1wGnseLbVxyuJz+jyEhrGqlHBW3ez8djQb46nncmqAlMqRLEEf
FPyoMcxs7q/E//xj+M/wZ/n/Q6zBG7a8cT/DuCwIoC5okI/zAmfOAdKkff9+nVZf7ddfQqyfSqKl
/+N//WriP77+jz/2O8ba8v6O6JO0Os/RDd21TVbs/qdsWa2dvxOBIQwPmT2pCAYXF4PbOapaM82/
s5Y6uu/ppmnzfxKu5fxv8Zzt/N1n1RVoSXWAKPNf+N8/31/exz/f13/dUFix/7qEe4Zr2pawDWZP
hmkIy/m3HGsbYx20HRqPMUcihl09+VpB8MQqHhK70TyVYdpeyrBFveEveg0VuhcVz0PflEeyOUG+
1+b42fE4iu9hZwQgFHXK/CsmvOYQps7n/R5olmBnZ1zZMWOBXV2lP7vICba9zM2DhJE+ImYkrWmK
wmVm96h5mlx/aj0nPKDNwhdxfxp2FggwMNOh4X6okiiQHLPaeQiA7tgF34YlzHrRoJ5qWucdPat6
xgUbPWVMNlcDUNatYYfxU6Eb2qX2+3XYBO8tvjR1TkuM1OgNAmgsZfichjSujJ6JYwX8/6kzgUSb
RKY8lDLTQXmn9Zc3ML8E16sj/HYIb7rpYSIunS/Y/aYxXzrZWFwn1uKrl807DjaPpJjGQ6Pecoz2
R6cZe0Qhbn+MNbM+BITRt7PDuwzxLgOsrjd+TyWDcbgiYABf21GQbSWlJp4hebzVaJHPkxjFc4Iv
YkkGqQuaonGevXb4xaCKDEOGdS/FhDtS04kVaoripdcmAkuEODfNu5yV/lZkQrsdRYAtSFob5aPz
NzrhbCA09DcXi7CAZYx8COeFG8NAJh4NIMBYed4iM2TBPuS8OyyBh64uxU7F5pc/jIiX55veCXFZ
e7pbH6MIeKtjqCes86e8G4Kn+41nGhezqoZz44bWwbZpe8cqu2pEBd6Cro0vvUy+q+k7EhiXuOTi
wzjV0H/5ldcNLddd0CqStaPA++jAmfhgM9ChMmxC4YEQfWQaxDSm31qa5Z660r9oCZpMF1QAUkLG
u1CZhleMBC/eUN4kw71+VLfGdqKntDME44xTqUt1nip4ViknnHepo4uoamLRQrN+jY3R37iDDlBg
vptzVueXJCCEf5ixRMEeZ/LyHez5BoMbfeLCTtCSG338WFBe8So49IHDESK3zI9maLVL0+q++iw2
t9FMObjfgCxCgDBTDnRa36twMufAKNNeQ90haN7QVIQMw8Lo3qtq/S/35Xzf6tPmQBzNExOl5nq/
GWqi6fHIn706b64zyl5mzgklibdrjf42BmZ/1P95E4kWR0UaDgQM89X9iT8f66qkO2jez07l8T7r
I7r4U3BM55uK3L/F6Hokdgc0iICSym2WIGxLChFv7Ci3r42GnbkPtPQEaPars4zgBAjVX3h2+VjG
tXZF8K5dRTbkVxhV90eUHQTXBPHNdST5V+YknLKOM95N0hq4jvViREAC68mpSIbloftNrbf/+Iqr
MNu6U4PcIhmxIdL021CGZciCBjwD98+gqKxy3BDN9BmPYcq61eMf702g6xJubZAw+0zwSf3+SoBV
XA8DYhACmOhN3p/mVJWTpc3fTevB//0YfXe6sAkphImNTX2R4DZe+kNSrBNNI5jCUso62fVTOSQL
YRf9IyEjEe8aPcasq+yVTtXMICFMUKX897PDP58dS807lHn57VTjyBlQ809mDFPGfyTm9N0XTrGO
YL6docUy2qigU55z5pfLTtOLNdAw7g7T8xR77pF5xUONOvVcO3Ohmhas6y5QFhF5P+wQtPMUGR/l
TLQkqSJ85tUyNokAMU2BH567GGFtbXz2lsMqoU9etokMHbgoQrKtUyq5a1tc2DPsZEVmG4OPLvHy
a80RC+WVc/bQta1IcE5WEaN5YJS/gSETnmSvn4xtRSab7ydUP1I9x41Qz8I396FWpdf7Q5WJFS20
7OgQumm883Nef+ZX8anrChzbitgVHdIBAgHu/vmEl4JcKQN1DnC6HZMhiY9GDruGwd4/v8xLghJF
CBPJzipJm7o09+TxvHlB5q/izMCt2rVnBxjcFZxF92KJdNmMqV+tSFulFaAPS15WREpTKT8K5dP9
m4Ifuq7l1JSyvSivhpFvc8CjO91+edUS1YjhgSVdxoYxPoAxuuaJw92+NRGMmrqNn0qfcKwSNONk
+IBa1brFbBoJKKYyctLuXxqadXN7B21dWNA0mbM7Ish+ByAUpFO1QM3ujznxYJ5KhuVrVs14+fux
+ZvTAm2s67MpJb1GB4E8XnujGeCrIs2sqH2iEjt/DE6tyS9WUm5Y3lsOv1l7ixHRMb5qOMbDZGGn
0qJfPYDq4/1Z6VMyjminVzCgPl0jc571RE23AagY+6l4vj9koFPQXVKzsrp0GZKwc4l557JrfNiW
hQzw/pg3G93CpnOZCsgZxj7pT70vxq2DMmNPnZ4/Iv7UFkBXTmna6yfGnjTU8gpAWdaW+/vd+00+
0OboTJo297vxlCPCzjGE581rNWTinaJXbeKq6rb3u9AvT/mIVD0ECRdqIVRk2/42DS97D202iYJm
LIFyKntPUgi6NELbC3kW/bOu4t+PGyhND3WRVqv7nyJLtkfJY7fHWqK1T4tYO8sGiWtS1a9jYCVc
ZRrCSFfF7z5BbRsKD+xx+NneW0N9TOScXq0iG56MVNvpohkPIU6ElUOrZVXpuXnG15QdHC0qtyX+
49vMLFmYUA++O5OZvNMdQm8aVoWGI6ozsROPFWsPk8h5RGZq2/uxamxj/9zzLH6T6AmnnkHgj2CK
KKpgldmldczDMkd+Kl0E5spbeIA6j6HPJsqP3O3HcAieGZNfAzvRvxz0MEu3HMszaCzvHKdQbL35
ibTqnv2w1xcRKUpni2PQWqo42jawSZ6RaF8BOXxSsFvQNkttbdAC3RjKwZKZKg1lbQOgbz4X/nmX
jJZ/fPP92XpqxY11YlPUkL5Hh56F7XFerV2fMXXQhDdd51fIOqm+SegI8ibbqdHwtqZLmnoo+uCY
QEa6odNFkRsb1deYdSZYNDFdtJkGaBbJw8ynoWk2iXeU/NfOaNNfg9WsIyfOfkiLJJmYwdoNqmS9
zUpDHuAoNbkTHHqiyvdOYIGBSSGPWx0T9nDKSYlvS30Hv7J/MPsKMidpLacJ7AMziIzoYMvNNmU+
4fPR5gMQ7bggiCKO35P4Qpt9mwaSfIw68TDcjTnowV4+xnTgN4OemKehD/W55dgdQHoMR0Eq9rbk
xJvoXnmwIqGOqhLjRpBJcuMEn44k4Ya1lCSBttYr1TTHyDp/z4AJW+iGF3wcxncdUu1KR/G2t8Jm
fMcxuwyFZ7+UdNjjvK3WLEUQB6tXQYL5l87gAUrmvilq67FFQsbMfbT+MKcclk0fftZlqK3GfGge
APjDfRyNcMWqRVvELCeU8lN/7Gi5Yvyp2xOHRUQn+GD6Og3finyQ+7ybflQVaSlD0JUvTDbJn9dC
7admLVNl1p+qLz8N6xsltXriL0LIh1KWuNNoJMGZu6PRmMcoh6MyzN8SZ/6SkWe+6l1yiCN/73T8
A6nZwacQgHFSryFOLct+pZAJF0Yh1SNXhFqnVuleUpuL1PJdkm/ySm5JWyYmJ83UruhzdQR4LTYx
bdFl1bgXg6iC8/1mmr/SUz5OXIj2QjnjJy3W6qciUIrgA3AyYU9e9hQ33yyDP0ct0d7CVo0M2hJJ
rJoHjIypOKJumeKSYe0pEsQgTLS0PR9/iF5dNG3R9aHLHBP06fQYb2VVkH0RW/6LH+bGwnVV+Gla
rIgAs74tL93aQtEIGQCIJQROdNa4QVlufMea9ZY5XYWMnNWB3Tpapf6on1MRJkerLxOECQnYa0N/
lakzfMsgOincru9ANWHcu4l6UJ6RniIVwDtnDfso+n7f2PXwXZvYhpFpvyid3M5oktB5M0uxSpBs
kU2EoyQAIj77nhUlKSz/BCCif5Sx+C6HqPw0s05QdJblA3rA/gnj7mOq+eWnMh19pTfCPLBy6y8A
KXf3x2uw4yRR9N99xGKXtEHw0rv5oYQs/CWwv60Y6fgsfUaNxyf8/v04uiWUYo44o3eMAO7Y7gJX
ePZl6trPEa//rXdxhcGTeyiC5BM2s/nalmBmx0rBroLO9NpMrb5ty6Ze358tAqoYG9H37v6shCa0
8GCdHe93I108B4bULvd7DsnPLYFij5nRPCiaIZjWHPgtVZtzmeaAmwS7T+QIbT+RrXngqsj2tTAx
CEY2MyodC2AHMWNbI3o9geEMNspnE5GvclLwy/QiZjo3cFhSdQNLMCtIvFdJeaORoe+BrQJKlEH7
0EU2lb7pUo8EnY5KxyhemjH8o5du/00E0p6Jcf1R+hbBiUWRn4LBx5uFUxG6l168axB3mHMKNDBe
9jD4OYSMUFIjhK15DPEDg5BNMj7Ul96Xwaed1giexrA4cN36t6Gyft6ft/2M074zxjfMShxaSQ+0
/Rj/HTnSx6hIzKNWkraD8tJ4rBXM2tSBU0h39CVg6oWo+wHpGCt9M8Vv0M2m98giSzVSonmMALxs
4Q13x1hJ+BO8oUuzCt8aTTTnAVbN1glJiYUhY21bvYUyjGN+56qaLJ5Ej/aMm+Oj38hZSWjXhxhT
9iGyrWmv2QVw4TLFiqWq8IERZbmToEAABkwSB0+bPRGRYG+HUrN/370/JkcTNpUtr0kusiePoLsN
Jy62aUI//eAJjM107vwe+UxbPFu+nj9jht8U1EPXrqbNY01IzTFPmg6uoKIJ6m0fOgywNWUeCFtI
d4wWxbmTrN2Nbo5PNH1Iz63C9MMQ6iPllfiZ97Ce3RJoeKXqldEEzneR5z/CokZDIBnmlTIH1+mb
BDBOrIxwBl3cckrb6gM1sYBtcYA0Wu/0UcXnSSXB2pe5g78KmqSo/HNcG1SAOBHlyqO8hlI4dDDP
oNIzXsut7VSxphWt57PsRz9wG2iXZIr6Z4OwkPvDXQpGICBqMBzYtZ02U5+Vr38I5KM3LbEwmPcc
3Fs7Sj/lrcJ/f7CljzgiIIMqik21o8579AfPl3OYzTMd5WlrTlME+o2X9eF+E9rZtYc3eeDNjXYG
WPKFrlJ1aS3sMeb8lWMG0daxLLG4P/bnE6yn+NpGWDX/9kTd+PW6JpljqSP64NgeXq1ez2/4XxkL
8INt7nfvN9g+Lk7GkspssLiZPl0z8H5bKUpW9Pkh/HvRtq+OvOPsD7IebpAzhltCCbsofLLi7o8h
iOvOuWaR48l3AJgfb5bJJqa0qVrf/8D9pkzyo9bbKVQH/g7NhC9o+OKoMzB+IOtMa/yHKZ6C3zeI
HEaCzjI4M23f5EcpBaajDGvPpLsrgZjNd6x2nxXJT6NjiI3YzTtoxB4thpZoSf6F9iAG3V+BDkbc
l/rDIY2QQ7KW4gX29XZjaxof5OA51f18wwfcXilyuAGmd1jI5huTDiKa9/uXbeutkNAS0jpOxUHJ
uDgYYQirlVcGtJlbQ+rKV5EyPaamprVXTYbFJsJtXCL4ERMJdY6T5ttGQuaigw/mN3yNENgfkZWC
Fpm6ZhkH0Ipd4AmkoX8HZU9glQyXUeAQxObgTyDohcMEwszlKEYab/Ezu5Oco3cPpCDRZBolg18N
9Krev5swsJDx4y7A2CLqgEW4V+mB9lwMDAV29QA3rKWWJpFIX4iUdpuONaWcgteGjscph4hUroPS
/fK4KlF1mrAh5AVOke4nrC9ynAfZJ1uBpmoLBFhw25thLI41vPYjOHpRFmKHpmob+Pm0DHCjrjzP
sx4kPtMlgTSDSRMYcwbBQmzkmmvs7YTOTd4RzZMXznGihMYzAi96OFnTZB0L10T8FD/Juo4OSVQw
u62CYyYrTJCkCrsaEUBD5+4GOUSQN5xLPYAMtRPF4ctybYb8IttST50NhLTrySE5PRi6R5DTj/er
hc+SmRHNmbyV4Cw3hBrQ/gHOTvmhZi2BF4mDK/k1PdqwC10UV62WzeH3je43h4Is0XlMutLLgcl/
nVHejAyjSNdCzBJDc5z7JrIiBoH+aNRsrBrWA94YfzVpnTwMNfkYuT7Uq7QDKFj71rvQO7IjPPcH
fXpmgl6w9bLqgphvSTXwJU0r2wDEDRem9ksnvYIZHcrKQGV7x6MHSNK7erSqEh1Th1u/OwGpAN5o
IyBJ6PZEjbvXTJIcyJBWazvzHmlDAvjMhwcxGEwnK9JZDLz1C1DjqOWajcZljAKjf7zfxMYk4IL6
f9DaWWuEyIp2xNlhwwekn0ULPMKpXM6zWnTrytPJVz4jVfCXxaDxqXa7DZMPrAL4W2FmWU+NZAiK
btbjAkh58XrKpszTdyQpSTxF8XuDYOrR4IjYBa7CugyDMW3B4xC7nR99YGJuMpIX5SbVo1EqDJHB
qC5VF3EeNDb+LKH2q1iQZD727CoAPwRt49IezHXpsIcyY03RIS9dKlYHjQfVh6+WMMF+6E5q7GC7
JZSMMaQUA58Nvx1yh4wu+zSCXKnNEqQwxiMDCXFA0OhFH+KHrJS/fCGfEK17a682P2yEhKvAQOse
DhDkGdi/ixTbpuvQAdZcMrb1ZD0N7HhYwwcsLUGyqNjUltjN8OCAjOlbZaxM3zsh4DmRF5TSa+qe
rLxLDgxum1PBG5tY7sLwGn+lrHBXt5G1L8rRPxbWtZBQCb34PYDsxUlPIF6v1Y4VtmLn5ianm4+Y
owX5nVJmKJK/swXv+LSYyAjZ9LaXo0AJ+mVehA+VjogGliEZONJYe3H9nJPAx8CBzWK0YXg2TPVJ
A3qrQfCvBmrMlSR+tJZ0H4STZSvhk5Zk9+bFMNpfSOBBXDDc7VQa7awEBj/5C/rWQZeHLh+aC2vf
G4xw0PzVzeiRDdCbtY6VFn6gpElhWINTyb3UXZXuuJ3K3Hsjqj7USWlLgErIIb16aCaY9E/PEQce
8loxmjKpD7rafXEkrg4pjG3pGNYSi1Povcacoxamy9DZJQm3yDOdeB+nWSPW4qK3Xj1LQwAv4wGY
KOWEEVuHMSc8VXjez96Kmx3DblgtOs2driXsraxPWXKro65e2U6I0zRFleLpjPuHYE8HMaePV52m
jgQ58sJzN2u2Rd/tUp2LI8usd1vp7q60nH3Tg7lxZRB/k8M7T7ntr6QpSBx3w2HdtwSVobiihCM6
OStjCBEVx6WhhguiWc2lmbJ1VRAV1FmcpRLTCbCyi1XYglVzWrGExIjJJLQes5JU2ixH8hPX3hso
TkRN9KCXHcYiQSfB1wYi7K32VPnTS9P0iH0cWED29ORL68DEGuOI2WzNfFAfScpepZIrSeNkzhCA
EJiheq7tfouad8e+GCytkkLIIqVydMheqzKajZlR3loVLA2/APM0NAj3TIDQQ4P31B8ThnyORxII
yiUh/pD0+z1K5ZUs8htqGSJqXdfcTDIL56WL8One+bABc9hARF5jP3cOceW96OBRmPI1KGmBrzgm
bRwu9tNYpAzAYp0Ap6lb0QgqWF+Owqm6J3Y09Mn8reUM7ysSh84oZu+qzz7YoxeUadUKGqWxLuju
qOGplgykmHj+6GdlVwRE8LFiQ9Ahwa9AHk1bK5HZPp4k+hcm/wlWSiifDHv8oH5Cz0xeekhkCGmR
SHlzQm/T4koHZ220DL9KnfGCJtxq78YQSwdEPqydJaizSjepq2t8wZNdo7wm+dVNXzU/+ez4b2Po
A24rP9iE9BUCPiYcx/EyGXV36ENvDWYuWSs5DBuQROs0s7NHIxQnHSTgSu8bILVG8QTNotn2OpSp
zrMPSTycPHg1O/pe5jGO3noLXLY06T2ngqi6CioKqKggxbvdGxh8IBfWtZ0vKytaC2ZAq7TtaVnU
2QfQwH5b+dBK/SX1IfzY+iP1fX+d2sC+tNYZMBg1H47vX1zMe6u6Dl9UXUyHstU4WwS/HCAgyzLT
3600eogd3j20ejh2ppTqgReH5WFnwlWgnxwfomLTu/20t7Rxz9V/MGqAn6X/6tF/wr1QFiu7wJhQ
Ry6k/b56hReGTmbAPd2f/S5q9k4xrAHSmvumqXaJ0TFrsFHD2pZ8gCv2Ttkqd2I3kNjAjiqM1dgN
y1A108YPEeNYwc+cCj7Odc5kWbKeoZOQovxmleCIkx05GaRrVSMu06ad6RE+rs64D3nXimgVVuCZ
MBne3AGU+RQYe7Q421rvoXTgMsUXZvMZdKynWI0/aHTIjRsYG5Fqzn4sky1NQM5SGYzqJCWlKvjf
JJ3XcqPMGkWfiKomw61AWbItZ/uG8jiQMw0NT38W/7lxladmxrIE9Bf2XjtpoECMJYaNblNCDNma
hJpvKht9DiVJsPTs8lOEJoMdw6LtxT2T3+xQi+zSYlUCMo3Zq+uGo6gwt9HD/8f6fxYte2qGMBle
pH+5ibHOM+MxHEyUQbE7Af9AUyrs4g61S7vHbO2PMeySCbSMbx917tCIsTGZbvVLy+77Lko9og8F
iP7W7c7IR3NyVBK4gG5kYbNw2105WA+1iTiJoVcg9RljXu6coqH5i6YcVbTuX4amfCNBur4rui7b
Z4l1XYw8ZLnb8b/W4r1JsSe6jssQzY3uU5PLR+rJZeD9veYqfpaITbdFbW1XTNc4V2wVdX+LVIzn
UG9457pn02H1Eey+F9cW2sZYbDekl8z2KbSczeJgbVKRkQfjuJrs5z2Dax9IPLcsxsuT94FD2EIh
22OGjjnS9epDIRQ58g3Tw3jr1La3r9Kl4fLVP6Z6ppRau19BKhjQELYJpjzGvl0+FWVOOiPeno2H
Pec+y9pdbNjO48DQgKymHJS2p9SqDfNDpVlxGNGuwsk+pTDszv996atvwiqsk5ERbNkhg89TJKMT
lIE2W0bag8tcGTZhey3ZDZnxPgyqCfPCH3ap1rzXurecIEb0hynX0jt25i4mvPjd6HiqJ4OOqr7s
QVZL/KbOlOGctJBRyXomoKnYeujs75oRF4DQPaolHAUl2GWt1YnDreUuy1gqy5odlUUuCwYaTjdD
UjwTKWgj94YGsOldp93al25hLlUy3K+xOnHmd6k4ODx6NM0R53R+xucO50WWhzLrWZQ96aSvhEVM
XtZiOBUgn7CZTZQsbUWkPX8UuL1z1iB8B72bSzYL5lG2fhx6mbXQI3nfSvtn+JPcVs34mKaxdx3s
CXcPmRJ2rJ+s0ZM3NXt4IaT4XEr9gsYlPY++8Sn9saX67WnjR7n6jzNgHwn3uSzM26Qy/Q7xKeev
8kkl7K5mSxp2U3lNWKbzd6Mc2nPVWqcpAw8zJOrW+b26pSyLjlACh808WOpWl7jKfWTJIid1sqAT
AB+OXr+57+Jkx5rJuzH49QgVJ3ycHJYUFEzJ5rnfWWmTIkLvuqD0EXs7Njl2aQqjDlDrq/aPkiPj
HlzDmr2AcESTDzXkPOZ9yIocbXg6his+ys0b9+Ark2qQAiHF7ow257/XBDRfMDNOm9XOSc4qsLpl
w8oQQWEEoRwOg5eX5INhDCEa+7kcfO3ouBwzMDBaO9u0I0w+Q1seUwalD/99qVv25CVDBf4fZ51L
up+ShiwcYn3AOOl8IbjwjjqiT3Ou17nqsnft4R4CThCV1Z6FDMajAZh73feXanmc9Uw+lhEmPMXk
oSjc9OT0wJ7i6aaWgYUTprpSzl8yg5NNHOej4xE0EU1QukbD1gK3rU5q4olpwx1h9frZ4ifeJQld
HahB15keEFr5x2XmGGNIYtF6U3aAKjDTmzDkraLevrBy+QebZzymTrFD3H1xJf67FlfFaFgH/Bxa
qAzXDWZ0sAzZ8B9afNRGtELUGcTincuOzrucJ9bShXsX2xR2RewfNQ6w2EOwYQ833+46FOIY9dle
IiKqp3CaELSXI2D8pSHF2IX/k2k/SkMJW0ePaYY1cSi6+6HERqBGCCQtMtNN30BGiRM7cAz4Pl4D
CUN6BVGExvg6tNlRFKA1OyKatlwclwm7CEmU86HPtOmEh76kUqYa66fWxbB7NBXDNiOi/oRER+nA
lFk4xZa4EbKbIFfmmckVni+bVmpWyFYmjI2eS3XECo3kaQuYP5j0/6y7BibRQXjBNJIgaZLBhYly
XzHDDET/4c4G+a0ttYjT4Vlk5NyFnTe/4uvSiSfZ4DDGj3roHBRzLhQfU0e+QRR7YEZc9c2InAUh
IJGVPRSeEWj5gg9yrlh2sqLZGRrkDJPefEPIGD6uoCqqdrvk/ZNvLHdCrGhyxuMc5CwbSLfBilCF
ML3fmThGJ9c/SwnCvXKm3SJwUjVtdHPh6m2kVvMUTcVdPQN6miJCU8ePGrIylHR0wJY3fZmZ1LeG
HC9xk6Dwb+5AyQ3nouBRIBp7k0cZKUj2dMamzW8WJc9GNjN4TbiLfC0/IsFeAoufcxnqGbUdbtJK
J5S3XmchbGfkRpj+aa6B/ym/ybaiodm3lVHQcCxFiGDjNXYJBEUpNW6yYnkRLv7DosS+Hlu80f99
8dDobeGBcM1a5Trdfah05u80lrRu8KIRpaFBnKJAm/IfMQ7AYVrsWWogyR4VVjQ7J5bIZL2DrUUa
4TmwPPxcTCj7YTM55EuxPLSWBtO/CxldeRDi0PfVWNXUT4UFL194UXOSkbeEbb6MyLOKRpbLLaaW
rlPXKj+x/U2PGhsBKlu/CiqThCLbFkD+G/p+9DRd8xR54tqgEtwIJge+4350Wgwsdh4DZp1WWLx5
xIBuPA0nUAsRT/xFmrU3UoKiFkKW14Pqrh7QQyMpfjDd/gFX7b5iEm913h4uAV6PSbxq7gDhm70t
rgZ3OViGvZe0bAytwEpIvDjaQgwhMzioZeKaElD2RjLTfYHQlETf5qMhstJPh1e4KUy34V7wPnu7
+Yk9R9rWzrab7fda8RRNkc8elplNuEY/hNs5z7YzM4IQfQzvr+0fijziJi3yz6QuNGauOtRJ+7fw
CJTAnxrwssVe0THTB+5im5wIo9QJp9PGJ4a/VKNeN24dEZ0dBNWEQMdHT9l9WLEGvjSJfpjc6CaQ
NgVjwqN5mt/inhRKIAlgLgQifK63+GHVDrbpiyKhZOvZoj07Tv1JjIDyrXwN4mqDZvVhS1PBrqvg
XVBLwXz33kZYQCc7Nx4NUmILaYoDsqvPPCFA9VwSIhPO1svkkWsxYUq3a8bYjUDpQpLwbmqX+kES
U7qxeYB7rc7AFgrHEfM1UpV5TfLp+vDiYeogzI1ZMDCU39Gt/014SPdKMD020X2qxtJ25NB8An7+
9JfKe1pWrIzn/0SZZ4UtoiOWlXOIbYInLUNGRthG6GLsR6MSpTzqmyNcHrXD3XOfuYV9ZPpxVy9w
Efy64k2KyaKOXYrapvSLwyScijDGHohm/GHE2VchlL9ju++cgDpzV4mTSahVkHtxCyNS+BRzY6gX
zW/fyDhgJILnmxUgE1Ye9Uno+EI+Co5h19bnB6u+79EcBag8qPEcjWAyGyJhMnRPw0TCnCq7fpsv
VRNovVEdCq+OwmUE24d85IKDW2F+crRN1TMSIaO1D/vhPUk1SR70/DKCCyQKZbygOPGZXhBrl8ew
ZzpCofGEIrTCbTE9IqM5+l5DKGKhh4mZ5XvkKyCx5+yx75QZEmhY7wRWW0/o+d0yNDjJTxYpH56F
KKLU0BqUhXyX+kbPqvkgmvK7nO4G3fw3aH2CEVa+DbFBxlMqMRxTDcEMKDc2s/UTEWXPS+m4x7kD
Gdjl9mmMRx/u1vyMxPZc6jpUGkieqpOvKKAPc0vblZrPaWn8qwzXP5mpDh1J6/aqjI9ux1AwG78y
TsaAw54Jk8GQ37aTXexax1Gy9sBk/17pGPEF5/o2GiN/Y7pQuPUyxSgXEajry3hHWBClkNN+89YT
vdUPoNW8jphYBzeevFk+pbUh7IOdtnFgnxa+VGW31TzxXndXl8/c6ictdEXrbVEffhOlcWDKbYcl
rpRmPdGK5Zv852uay082MWJTWfVjV88oQYb0YjBeCW0zvXSCMSNP9xevdvOdMsW7nhr1FQfLPjLG
LEAGRPXNwe/NMEGRV/fyKnq0FS02jTDNh3exqpUNirBplsYW8lgTTJE6IOUlvZXcYLqyiCy7ZX7L
Ou9pUuJDLfC7QVnTkMUpeLXPPLZcpueKs8cEPwLjmzJQijTIc4bw4HUJGFXvsy1vyPPpXbqfXqWv
PSh8Wb87WuMhJTEPRcvxAeWelKPs2qC4Q7dBAoVp+UcEq2mA7fkNngC77wyebu9gkMLwHeSu+KCQ
PFqdXa8ShdugH9llLleSON8wjg4BqDRODsxJbo/0obFRmGOjPg5yGYjN4MQD2fmWmKjG/0tJzHHx
dZaMtxLhFT8eQWXT+tvOfjZV3QKro4vTpvTgLeNHbOf71kq/PIddj/K0BRAISVij9gZjzD7UVv1t
a/dLoXZ9V7GI0rRvL/NnmlQyGbOS/yni71YIBHbKozTJWnQkORi1ZKvVo7tPM/9KMtL9KPqntotv
ozzpTTmEeTb8SMKeCGeBF2+2O3I8qk3n+kQN1+5DUjMkW7fxodMtn77B3UwkETf5z9j340HHWI6s
bgla8seEubNi83fiWUa3Tt5NYXlP/my85Fb8bY78U2EPTz0SLC5JNiZNErmh3sdfVjZYbPqTL5FE
HaYb6zvCt5skmGjGz8lpn9nNkAbbjD/+UD5JF3lBpcmvit9203biVdoS+7TtDpvSke+6VRITbzyj
3P5augVWKjMnTRs+NHC3BDQ9oEo3mYOIn6G236Gk/XOH+RHgyy6eSKtqR5fuLQIJQERpGi/3XQ9O
EqDOV2/zDDQmIwG8Y99bg05rPYTLRCxbb0PbwV/sAUvcsbt9b0aB8JqcofgB7uVnaRrvSAvuVdpR
pxcN6/IWwaorcZJDVk7c+MErjb2b2OtZKsatWEySVMlcmB39q0jyCiylgXIyQfAu6urBbMxVqduP
+0Zr1GEU1HmmZblbzKJhnjbPek+Iakr6CtlvUJOT9Ag49m09tIgpdv2U+pdEAJZEz15sHoZlhrq6
JM+lOaVICVjDzM5TBoXx4mQv6YxEsNXIuTWr6Maz6prhJmE/QfxyqjY1yJoTzcZnV9qQifUHX5IU
PQ3pyZznD1oYVCJp9di4zqvVMo/QZX/LNG6ZuTtWhuXe4bOAKPLOjzzP6W6cnWchNdYzaR829J+7
rGGg383A1PIlQQnum11oi+RTS0dOPiaPnidOLJL+kaGXsg5LSTQEd7EdqvjNNtivdnZGqOR0SeHe
BNCGPjIGB1L3ea4M+XtNUFvnTxezdMlOM2N890bXo1vhNF4HaEaRQHFpemKKSJ3W6z8knYgvkrJ4
iM2KAtzdVYRfwPAST4mHUgFpNWGnVnOXe4zrl5ppRA1SmM0lAyS9Qbkcd3qQJdkT7P2RfZXHJUCo
2WYBoL/pDAVPTMdJzswp2jDw+8xsWJtYV5/xO1Bo+PlV5O5XP6/0nH7kVynEXjAdPXbSvCsJgW4x
sm2FbkLjccPK0rNNvbJzsfjIEBF+tBmJcd9ojW9skTkqfiYvY3R5fDpkMTB02jT+eGozvCu5Nd6M
5tONHR6+eYNS3Jv/0EQFyXrl+glJAPPylI8sZiJfPRFwf1/BKfBtTWwhXyhOaq4tjfyMrZKQZ0aE
VECh8NBVT1h63dBqPvDzQOrBZjQb6jzHA5sP6+BYdUHDXgaa5F4RPQJjJi9aIItx3mQdzzYLH0ev
py/AK8AbscJj8fACz8DY9f2tj+Nx77o+zUf323YaA3qd5CUzf1kcNC9cd3sIVijlM6Krk5RHRE+c
VLz45iFunwH2VSdtnD5nYWYHLpkzqq42jMjhIy6x2hMi2z2CJmwOZSngysv+PBj70jbEN/Uig5lc
bmykyVwNjRr4QlZSkfv7fMnkngn86AheQ969uJ75oVKIhF0vNxJaehS1kF1miStf1XhqzeTSli3C
m1VDtDgnd7CZKXJzgcFcWBwvJYooOIkNFB02fns4i5Qe68+PSrN1GUQN5gE1yV+jULdV5BGoNdeO
bnDVLSo8iXfpGtJh9eqKpYEanDMysAaK0MaZtkPmQiomQl7kFxpsfQ+3yDx1PsnWSYpuiEnThoKa
Nr7FpG7qfzBW9sbYF7cmZ4tjlGy+dHti2ZZFDPqrfaOXLEVVupMCSHTll9CTmhUMARQiIWHHckKP
JMAiO7EJ4GOPK8jFGrAv4EaHWa2O3f7SDlCSEmk8d1k97n1rncF1BcESba3OpDMHUTQjHSeHGF2S
dkg5Nzat2zxRvN4WMmiCYUbP05bY6JKoxhWb2QFW06kJ7H5+0Sq214UFExR3HmcaLtilycRtGve2
cAMmWMuNKGzvFPs16gHZ/05D1rLeRHqjmiK7K6jrzBaNZdIWL5333thutjON5q3WkZvny6hfh4Tm
Nq9+4f1VVzPNax6lfMGzxPSvWbeYIIPwp4Lp7CSJXYO9zzEl3wMuQzxqoq2rxwebIJWDKDxq8aR5
T+IcghlwpJ0zwi1M4hITlKkI7OuIe0Kc8xIBr98TH+H//1tEDClKI32VW7E6QO8J9NU+SsAy/+lg
g4SZz3lwhui1oWjXElxQSk4XlK3FnhtvQEuAkSxFq/E+zJ+DpBZmy+LvtSWykcBIJ3Td+lwhss5M
vplx8Q9r4Ac6ySUo3f4eL/V0lzd9s3Hb0rkundNADdGjoGxZYnNbog9B4TDTDgdF4Qzbeeow3Xf9
vu+86hzVHanZE2C0xXnOOoUZwD47XoRFME8fixFnkd880M6BXRgEF1oynvp0vkwjEfVVBCYuad3f
wUGwY/ZCXFwlX8upWw1yD4u5xojO9MfoEVJE8sTQpuj861e74C4pZQKQmeKw013UEL7xAA03nBV7
9xp1fxKplCuVI2uBQmol0UkV4iuW8xA4S/vRxCUA7aJ8L5HMbYm45VJgqSj8mzPGHXZrj9Hjqv9U
LrDNGvLBWmAkvfiKKveh6xVoztImQ7xb7RgDzFx2cp88xX9VTF5flWMayMtuPAEdeXa6IiyNcYAh
+Yhmm3+l/H+SEwU5TsJiciSKW4P2qAy7JxQ6vTPVxPuLiqZuJTnoGfGb/mSUHHAzu9Y8yXcyTQ4G
75rvolCfmuEpU/jUa8kH53VQP5d/pV3dNAJ4znqFrS5lkQ0ly5ugGMVJGe07FusHQnvMkBFTu3j6
0Y2T0LTQDIzLzRBl/Wj1Rn6yDcKDox/bB/zXLPwVKFnZmP9MBo4nPmemSi4dFfMPBoah0mmkEwIx
FsifSQqVBs3Ga83ay9SHx8lz9w7PBToQXnk7gKVuH+Fe45gsjyXzcStjZtEoGn+hEcXQsMsJAdhr
IQSyB83SnM9F/wfx/F9SvVcCuUMb+f+80R+ZGJGTbouLiehp0+k2uqTofdSNMGpxRE6Zf4dQMt4I
d/6d7Qe8a/vcT66xIvwzQXBMpfhj6CUTtvyNH/+oKflY8JRqJwMW1SIuCRPXwDaJrPBxvZu2mCkO
8sOUpI/oNmOI3DDdZQRazAKPUw/yiBmrZ8wPmUEkFp07pYLekrEh5mM+AGn25h6hGBe0AVlGkxxG
9X0ri4RkZP+th6rD+FpegJx5m6aNr5xOl1abXgC3Etcwm5+WDZoZGfAOHW4eIIbHRFKufflIMxBh
nu1zlIJuH0OPGy5d0d5TUyNEetRiojOwpQSgKtHqlM23N67o3vE9szGulXF3F0uwSTYTG7hyTuwN
yLLWt9d51wr8rBSLXTrRbNfEyiMW3pQGm0k1f3aW/RDH+l8BH79KvJ+YhIDA1vUnzyjugbdUO4Ml
gmdmRtB37hseUyAzLfwFPz4rx/9Xs0hS+MVxxk71Vmc2ktH/Z2v4wlgB80apIe8mU/zxdgVMxrBk
+iaDZnaHkHTcsKPzBDsypGOOzupnSovqUOruE8XAFOhE/0zULQlLXL2wkWjEM4wvfadbI4wAGvAe
YHkc/yHypzwzDJRHSttWPCeyxSo3WY4zM+0estZ8QBQZb5d3JJB/jdSf8lQGvV6roEJPmyFBm9Ck
o+XfJIKleT0Qvmcb5xbHAh0/zz1iyql6tH8xqysWJl4cGDX57472b+5IcbGZ+VledctZkRxmRyly
SqI+bHv7bqlUdYp2ndfjAPAdhJ3JdybaalMmqMEijtuuLB88OZMWEdOf2/GjgfijM26VyeACT/UO
tgIyPL14UHFAiNqTWzcPhdeCyWe534zLaeicn3otECNWomEleHcprr9QjlJyOvgZq6vRoxOvGvdf
1dzPmKd68Izz4L/jDS7ZVRlcqeNjUq9B7wCC0N7v5GK/4NVlAFZFoanhVUyrY2LEfzNqbGpdtBYI
FtD0kJqh9+6+6Z5ye81Vd7c59ixsPghhBhxenouAK9F+zSStCEFF8GYTXbtRfX4aB/lQY6kBxkfo
YKrIjc/hA7Nqei7c9SSrioXSkrKAQfEv0rLrAJZ/cY1PSANhxj+k3sdvSNiLFht4QKOTn+gXVELp
sSEWvWM+AR4YD33cAEZD6c6wkwostpgWDZSCyNKgzjPWbdH97dH/v84eov912WHpXFSm5jkhM0w7
UfZV+himFJ7oTa2D6ljcDzUt2y5FXEZ/8NH5ybM2YRy08QjNGKP2/vpdwvB9MORXafmvrYK6DE/s
bPQtD8v1Nmk9JsuzrsRGjTG+kca71GNRnibm3Thkso2Cm4tQj/2U61k/USM+esQCATVLe4hZt2ma
eaHjozmyTWCzLQoThV+2gaXZN0u7WaxbbPGKmFOlgSxnRpv68pR0qPyj/DcfeQPmIub2Iz2MRekx
ctJp16xjw1hGv0b3gov4qVTiuZzSt5Q5gsMjUyTVK95l9vnWZwZM9H7Wcs6GcmIdGX0DJnis0QuE
YFYMXg6/xfDK/w+Yz4xvCPL6GcU21XyDrnevZR6O7AE70tIiokzZ02rEJ2doXVAJpyUKB+PkkQ8S
rq3fAbLTgHZMPDmx1E+z99032pvpWC6qKMXc3CR6j6DhgEkh7Tmc4CwZn+JmerQwTDCKhTXZkl4I
qg5jdryGMokp1EpGkV4D8YfQJLwyryYBwQLAuF9gBPHT6B+Hl499d46RXnq/bIT3jbd0+7wVIDAb
okIT5MTOiK3doeuq2uFD0dobdoz0xlXRzjGJyAB+htULCmlaa2/Wfel0v7SuqMM7Yw+T/CFx4luT
xJJsG6ZfIPwACDNHmjKzD1h3w7YdXRPzcU7Y/Qtkrk8INhxP6dZNihe0knfQQbUAMKpL0hVzFhsn
1jCxpiRuMFmyH6kz00P3km97khpaTLvlSBEF1soMBowvoWHIkugd+0XS1gRZhzSYJ+ZoEzkokv65
xYye4fYWEUo2a0TrMSsQsDFXJNKR8s+FOWnxgLFeYLxPoMeOeTt9W20/kJTXBI6FwpPMqYYbXz0m
g6AXo5UOI4tmdLCeSNcqXIb1Rhv/VC44cGenGwhsLOmwnuiY5Sz6rtTLLJw4LjcQHQF2MRXLHShH
VvahLLRBikWzUaXz2cGYjOYI0Kuc8lM1SLZl1t40dCS2CTJz1uuBxSaGEZvh7lqzPDhcOPRDxG2g
0zwnKPAns/B2ucrfV9YeXvRzRRJLUEfafSMQGlHnvgtIINQRAO9Ma6p2zIXBZbnfIO9pTt01oVFn
54F4cdo40Qi6W3B41SI+G23+Lnr9OZszWJ4OskpH7pw1nAecB8UgxRKZRcdoHJ7kQgAGkQPvXmh1
3B+mg7ck6raL1S1slZ7njCxzvfSem4kaybL1wMRu2OCiMlo5XedR7NHrcreq8a2vrGpHfCLaGoQL
Y/5oiPhRzywKMYSI1WxFV1szQqz1H1JbGCgP3+DniFHHbcjckiqlScod0QJN0HU8o6XQrrlUPVR0
sdHXsAgS2E9RXNOcUjRF+aRvrawitGgaMz4P+1dmFfKWkiCP1L4xJJIbXJ7A2VPQzPEbWO075J6o
LTP0yhmfIbEA4UyuYzjWJUEv1UDcRUMYg3JltRsN0hQTAM0SFQ0qEQQAJNuXqR2y4nICUU3bCrb0
TtYj8nMH05JGAzojzvXW5Br+jjyZQ3pgUkkWgn5FRtIjItPhAJJKothEhtOcumj95j0ZSQdldaQB
yHzYtmZySnruwUw1O9kkAM8JGXD7/CuPtafE8m/4OoYtEtyy4ddHkl9cMsyMVHwFIQPgthL3TDfM
2sewn6tUhYnBNUPUC3ySep1OmxeQtgtwrXLYQxEH8GDEV8dhYz3A0CgYoiR9RHIbP6oAQ1o6FM62
GBCXlT3HgEc/pbplCeKIvK559qkdzSUKZaelIRiDsC2m74VB38WNatCLqkvDfrTBdZe/1eqxmF0V
AxyeRhDSvOBRN/eaW+ZHl9wvsGDYNB3ftUKjRehVkHS20SqflNMq/ppLCzxAhShBUgrEftpzVYLC
Qqp5yeqnGdHpxjCBNXcZt6yczq3P1LDXmhtPFjSusUten/A2Roq6vHc6e9tXPKMSRgm09Ze8zN7B
Rtv4RPTLIBgG2F9uKwRa0Jh72n5OkuaV+5vequOgLVkwZuipunRWT8pprE2mPYysNbacbWRXfFY5
3AGQybfCzRl6+T6egwIVagTT1PA+4RCwLcnVvHHsxTvHjP03CG7vYfMVpAdBTrAp54zhJBZmbRoA
O89+dHCTspctf/VU/DNnFL36rMGuKJ/cqDkzAfm3LN5ftLhFQNhGtbW3pgfzHRsIzGFl+HtkCfin
xm93TVhBgvnmD77alPaIFqEq1ivbDBcLqhZgahwfr+zxH5JW/0uSDtd1jfieIYhk8/E+p80hkj0M
NeQBUinJKD+9evO7W2juQ6//pb5s7zwHg4YVeQaZE+DQ+w6K4FCRaaVZ6ZMWxdV94qDeNfWFWdeq
oC66Jz4ZGQ6YgjzrweZWvk2R35HclMuTleWPvT2h781A3EqXN378auzibALvbdEAzPJbGQjbTbx0
55bNDsPt7AvfOcIbT1OgWzURGAaDylyPXkXJPMpkXbVNKvdTJcYBZ9JnRuG1KzMcMHrUioNuz29t
OVG8omznQhj+Rv9JxVq+1734s+8A9/mMSQU6OuxEFG8jfwbG7lI76FMjwyGZ1NN//OYnLUlYYxKc
nfuaA6USK0OhLNEudv5rUSE3T7X2W+swWDh2MMU116ShHkza0wT8E7tsiJhOjOoPmCtPrqm3OM+j
g3I162i47qkxu/2jlkLRK43qPyvPgRBKOmGj+dZzdC6Jf5BQm/Z+EU3bQhAvIlKy33GsOLYERUN7
gA82CTFShm06ZRvkt8VOGO+WAS8eqrfBTCT+cpV+NTIyUOdoIgKpK7G242IcBv0Zy52zmWw+4a5k
f7noZODRQ+nssFyX1sms8KzNDlM/JrsofJ3vtpWPw0C6nRI/HJr9NqWqQe82AqKFqn/OHZ0h9bAV
los/2tD3QkLtpGd3Nzi7dj3WO/YvjHJT+4+Ml7/JMpyTqvwt1fJyLo2MLViRkIjlUphVpsOc0s0v
FjsxnLGdkSJiKOQ/r+iZqWDbDFhcsYEb/fbGuhzthDZFHPLLlR+kr0vQx0hgv9WaYdgV9DVB05kB
neXC5NfYxzmTSh1uzYb1NxtprUQQj1B/M5fDJSVoD4yGA2Dbu4pW/EYsoDqHiiC27KBjnsZWM99V
fvOkGruDwvw64xDTqnG8dycv39ELGxtrOaEj+AK5/6fy7llGixMk5NLyyUTbob1WBEocBLlpIRoz
WS9JuPglIffFvGNJABgJ11A2l3+6qPEM6NxHY8tDHKgQoiUat14fnrXRv4sSEIyL+8pCf9nXGkN5
1qu7ucwQ6qjiKKgeRJ7+mANpAmVxZCXwNhgew2fHIbbAucqMacbgol/CSw3vOU8nWKvJ1UCRv4dL
/Eku0hzAmb8vBEcGVL5gIeMyqKe1wywJ9mE/wgsZjobH/YquJnCIEZvAJR2Fqn/VUN6ELdKjrS07
beWXpWjH2pFZWtnMb7WH0zVOG9jThB6kY/NXyrYPpxqltT1N12KMr7AeIIWX6bOTMWg1XgqcpI9p
d7PWDEYOGTAEo/2NXAvxln2XTXvbXhFsTGAn/dA27Nw0W96h/cWOnedbD2tbwJOhCeb6pRvKsFzQ
hOk82jmARwrhUphsFFMbqUD/UCb4ZIGKv1R2cfC1lt1QH1uEmTBK9ONl2ZpcajNabTB4jPMIFkEa
vGVA6Z0XXAFRviUynNJyim7VQOhfTbZivRgPhPAhH5/Uz2xqf7aWcJss4zpYsQ6zTOlITA+eeTLu
JFGhHHDB0vmfdet+SCN3yAcyjacOMzOZiXqAuT69sIrrdoNMVNiwI9LTj8EVbxjCzx7LOrxbxE0X
J4RVa5i8csO8rBWA2HSdoAzMS9YtAY/4qdX3UT4/UrcfvCy9pn19Z7JPIBM3RsnUPo9iZiIF0Y2T
MMLkxacPpfZ39N1A2qNGzxljU6SvW2CsLLY8VHGitlXfv1myncHxFoeexjPEMPyj3XUtjr2Zd66e
9VODEuw4qWuUJ3fRnJH4tawkq3LptnPFU2Xy/E0ztzjJowP5gUdHQ7JSdsi1rWYew9kmM8QXFdPK
2Tv0tf1QdMmHY47kdr9Gesq+g6cv0G58jr5jfDq1eszTX6od5KmGWmWdADfayr6lncUo07R/Yz0m
SiQ+eRjZkD+lzBE1sGILCRydek8jOgz9YgBHxMSuXnuTJtmLw7gnR9Rc7uEzXimcXkRZsmNH+Bgv
412VtXe5YazZF/1bBuOWjN2t6SQU0C7bjk5qiAiRji/C/OuTjlue2XwCqqnQGQvMyvidJueZaRsk
vmI3jT2x8BNa8XyqYJzmF9SuWNyZiMzANv7H1nntRq5kWfRXGv08xJBBMkgOZuYhvZdJmZJeCLmi
d0HPr5/FvN1zGxcNFBJKKVVKQwbjnLP32gaE+zUobpSzEuVffhKdrJc1q/tKSCo0JHO8KTkGKotI
P9MzYfKw7sf1MxzhahXmk2JwyV6NFr/cDg11mMgqbJCaXi2QAIYHlyz3Zgg+UmGSpdgGPZAiCKBc
p45p143bnnE2q7G3lujYFnQ/79oKAWmWkAdtFeR+4IEsvuZ/5sDa6HrvqUPPqUKcbgzDLHjPWqR0
+mtqtZ8oD4nGkg2oC3b0ow9QxsHYlRvTOu30cGknuP7jGdcVhLClbGUhNhEzPcSmwzv6GzfiE6t7
HfGCYT+mfV0RqZYchvIQIaS9HxUR1gza0Mz1O3KDyo0EQLYgYh01Yvx7ajm2QDdH66w2HkXGfFqP
0O6EuOOn0rTXvioiBjKcBYmGTjqfTdf9HKI31NXJylJt01gJUOjBfwkzmmi3n4WgNbGdzA+73Xg/
kduGBxxlLGypQA/jjoTO0PCe/8cgJWDIuZJllB/YhuSHeP7qz7tOVT0Kc3pEI9wu/3wWt4dW3TEF
BrH3SRo9TLF3V8fBuFHzU7JUUxyS1M0Pt7u1n/ZMvjOeV3FOa7pFi9v/UEA1ICfXL1Z0YHCQ1+k/
bgIYEKYxC33LfjaSa5If6AJTsWDluf3u7d243fz5tP7yvT9e8797zO1V/vnof/eQ2/cUyn+cqPMb
/5fH3J7DX/7yvzz6jz/9l5/f/os///S/PPzf/YV/9z3mCjwfaTRyS1jX5q8PwWOc7W7fRFGBrO7P
n4vYxSN1u397UhZTxIll9J8v7PZVlvXeP14t3tm4BsH5z8PuX37/j1/9y0u73dVvf+SP/78fpmx3
+/0/XuZoriGNAC+XgDS6fkdf7U7vDQWCgvI9i6PnAPbVNhMI0u0G9buIkg7U3b2rje0W18ILk/OU
OtPdEeamAWF6bzFRLRWKIUbUqCiM3wkdUAp4VEeT8tNDTG01WW69DGlghkaErXxikonC2Ta72dzr
4hnHZMuE5ejotg2okKwYqt7FSK24M/WCXUux8pqW1EyrsXZFzugBqTIygWFAQsf/VM/+qCr56Ifo
twkLhta+8xM2Q3JhhvDKhvpiqIgtVh8qQi6CleqT16Rm15A1/XciNOPk9HJfBFODaj0mkua7Hhtz
Q7emXplp7a4FvuatBQPey03nFfIU5b+uDlxlzPPo+L+Hum8OH8GMmkm9AtaA8UWZ2nb9J+o/GnMj
WHnPqvdhl8dbD8MhFofiq2MebLak0QGUZATTddXFNkgizwFqB5y/kMbucVSX8ECZRSVuH2xwbrFX
aepPqThpG0y7S8Kie4gszVmVAOdctScFUCOZcZZddEGL/t3eGfWsigh7PMG2Y60bBwejYeMM468v
lJTlporR03a1HGbjPj5Gh31XotBv95P3SldtBLQhPoMkBWlaMGGAebbwBO13OcT9MkjfvZIBVSuY
bDCmoTPKvnpGRmerLobTCwRNgWPduKn5M0wWKUtOcZ3a9JKG/W/mAdFzijyFWC1Zs/kzvkge2vtN
3+F20F/UeBd4kuzbECuob/RLzyzvqyHEkJfQjmU8Gi/96L6FKkY6uNOdokFfss8hbFMxOo4cpskt
5s/OoFLNT12CZ1jXvXc8jN+Vpf3OZClWQOaOlYMi1HYGRgRmb69M39haOLR4IzptTozZVMjD9TZg
6FaxHW7gD61aWZj0gDiyDKEjcBmiL52Z46GMgd8myUpzUFvaNg35PmGSjKDdQIYxLKKAJh7H1WXQ
SuJuYusTbNx+0v1PiLeEGlgouMPo0yhssVOxBiI+Kvn1sqWup+s6tbRwPfeqha676lFYEv4xq+ko
BaMUIG41ge7Ev+Iux4oknXSqBPR5Su4iVtoOli71ZeqJI+FzmFpjVS/taZ68kLBgaqQ+9dkLBfBr
Awpr7/ivjDPBFaHMIBs1uNSlk65yH8CJrpkPEalSS2sibVIfNNzJOMkIetlmIYP+YoB7UTaxdyKb
59Hrm3ADwQ33DoyJQL3jGSNxyGy3Rdsad7aMvq3abnZYHIHlSpgmDkmRm2lkoBPy5kIL+goka6/T
O0+BYRXMLieIoGQcWVnuLQc7xeB3miTVT0WXaU1Sw4sz0OoadPGCJ4h3Xn3hggXFEaET0XZgA9AQ
+i5p72okCSnUDmS0HCb2Kst09NcEkBIFCIfsVeyTjOHDCKF4HaEDa1qEAMyV2h0Tg0VEhEUwBNZv
w212qBKIiU9EfuTj5P3QnI1fowtIG9oozCtix/jVkhixcqjaV9Qb5zFoJwSXWDtSvGjxhORNWP2+
JiqbALnsiTn0K5fvcmEMrG4IYfndiMlv9O3RnMvmnMbYnE6q1glwxxi5HOn12CRPYIcMSlp7PW1f
ooEzpExLgwpZ14djULyJQn9uEcU11WyXRdgsfLbgSaRtgSLfJW343QHBhV6rEzPRjqex83gHaKrr
0n5GSb6mPV0h6gqbhXLbu0qoV6KUGLqTUsmkvw62MMOLZYxIKRP61hy6PQXgcLbJP0ysNWuEvwxT
cMMe4Jp+A2jW3k5t9qE1aXGiIH2W0n5s+5ISgSb0IlgjgknhLXDC2wESJ7dOuOQk9kMnSxQ1w84M
E8YrOv4PpkPeEfnkWtE33tq2pRblhx74B7ukPT8DS81igkGrRU+qJJld0wghGQrCrfDwtmk6LWnd
XzsvfRF+Ey4kiLttlSBdyRrUobrz3NHiQNKFGq5vu4+oEsFuMNQzAQgnaaF8tZmJTkP/YTn3sRQT
YlDmMRM4Rpll6aLTbHxWLb2jdO6PpcpYGy3xNXEZe+tQV0gD+p3SGOPXOh3vHM0C4UmbSmXDoUJg
w6GOStvW1olh4bvJ+x/HkHcoxIPRQ59OpM2SD+KlNMAtWbEbLznMJfJtJrr1HhsjwS1QYo/UHw++
Z91zPEBGs7Sr0tudnW3GoB4ukSR4ERpAtHQZ74yGvkm0bNYEUypXLl75ukq4bFraWtNcZ5nkL1oQ
vQJr6Leh0yzylTNaL7noiV5RlAYAT+j7a/HDIG2b2Ax7k4fWCCYOJxiNrFVlUGg/KkHykxY0xyzX
fjPDshFx8TQKQl7fwhZPj8xa5ntuOS3djljhAAuRMJI9+uzqwkD3nmEj+c/lW6tS9+C0M8eaHUtD
oq4Mh2fP4QKGpR3WR/6LXsU3Xzsrd+BCSugyFlfh06THJ8Lw1tmXY3BHvteiKgRDjxTCQZprCHCY
RgjZQkFsVgGjVMaXZAJhMu6CvQ+lfuFXCEJAfaEm70P5wIDMtM3nXniMC8gl20dN5W7dkk6HDJji
lphS6P3Rh011x77LU4SrurZDojXSDCbhSdhyX0Y9g6qBQKg8fYSR+CVN1nkZfg8M9HdWnz0jjRwW
8VTpqJ/rp9EQ4brZqdF1j07XA9bVwEFYPiIZK/txwuqkRvmINdHYhONIsGt3Uphcz9aI0Vivo2QT
mOgO4CbNaTglgxIS7m1UcJO9jpHa2AF6FqJSL2ZHTrFs2VqZ4mDnOCB6nfbFV8ZUO8jHK9MWBguR
/JwiWkJqogtsmUa4qvTxIYnSU2o9hRLpjKttNFLtlz0jc0XcJq1bK8Y44n5oRXvHAXmFjTBfZKjy
ZYSd0ZyTuLCMa0NzGpw03bc28bJRYbxiXrQVAVKpVRtYfBixalpyaO3+DqkCgTo+Q+BBQcs3JegU
+ik5jyLxAhzyb6hB9cIyfAilhjmHdnP57FJ6dWVH/QnOw2WygCiT7UiiQ5TqgnVs59Vm5PrLAc14
qS6jXSEt9CHMWwO7FTtPhL+E9UKy6ItorsiwaaX1xX1oJQD8bIb6hWG/+So8iQBdezDSAbIHtupT
uw68T+iEBA4RD3gkhgizFFqfaKzeQm86aa0JL3ucQvhrCPhIfrV9xElVRMNxyEkI6LXl1DvvjRBv
VdG96RM2JGmn6KAjbcf0G/VVxQ6TA3yTVDSmrBIbrj5jssRKmCN7SBuhCdhuG20Lfsxce53NsnLg
KqyTNnVfeekGgGCzdcTwQLPJpqpOgZinyUs6YZNkPaRtyuDbbGN4L4lJlEGZn2WKpljUNmYpIPZR
NJHz+dARLt2m7pI4Rp+kB9xW3SfpQjHmP7nP0tE6SNnRthrc6i6BZcTct7WeJoCfmG5q+9CGXrhG
D/ITGrVEvuCqdedFCOWtIT8KP8MuGDAo7tnibTjwD0lFv3fp01Pg2G3sgzKCcpO3CPSQDYUsPIH/
0CrPPXYFkaaul9QfqVZvPTfUXjK735aNbaJy6btrzZjkjj3IvhRud8W4Gt27ZnQ2uNwWfsQmu+h6
9Bl6/VPCZGQ6W70FMwONPChvW4vUWhmETB9vN7RA9B2wkoMuLXrgMcpngijEsxXhCSI4TWMpiM3n
oiz+cbcNje4Iuo9mO/ZXTGexftak1b1WLgeKdF/LYQjOuRyo/BJm9IGuT3tkwOWDG3qMlDtHw2LM
XZpt5QOApBIDSgT0Z/5eOd8gVRBLjgyTYpe7t5sG9d8K1RJN8///HijLEbuaMTLt++fjVFbVGAD0
e4MTbtPB570S1KWjcek+DToamLfscT+oarwjadC+mjJyViIKP5TRGQtUcz2yOb2/u33lDfkbH5W+
/8v3W1LVSFhAMGs7mwmM3gvUBSKSmXtsfDDGL6o1rFWOenJnzD+to95dlrZOvzFwqhVuDypjxwzJ
WveDYzs73OZ7Q+Ewu/K1Z0EPkKs5lSRed+ehTKv3krzLtx4ZOjBZ0z2wswxeCLzGP6/54DGMehOo
IdndHjYk654c+beJEfHOCyqJYTAizJJMYersKjn5pQWYiW3ciIdj7xmVcw5oX641sB7X1tLZdpFL
8D7HIii6BC/AoJ9sB7O4Nn8otu+RQzDfRE1mrc2JDXyLs6Prnfpq52Fw9es/7kg9b64lYi/8L0mG
XXJWFRWOdex9Pz32AcKXlpjIe1MjrzMP6wfbiKxd5RjVc1BZLzVguUs934sSvGmV7xqn2w8BEQM8
UDTPuAZZuyYLIjhAAwP1QXePqRq6ba67yV3VEY7kdJZ8VClq5KhmEgguiMoxYppIEu+948nhMce+
RnXrEDLsl5KS30WVUk3fCqdNNUy/B+kcywann0nlCX23eqfT3yBoNSv8PThpR6BzXAHZcExV6T00
MU1lDIwdjcrEQTyWozUntW/HSpgdTVmhcjBII/W1ITlNCbWiVlE+koXqPGA1cR6AI6wsm6tgl3PK
V8rpXgpiw82odd7AoTsbxxXj9nY3N1Bys1YeMgw8aKBE/dgmjCFINYgPt7voXr1tO3bfRahegzQB
Pm2ajEYKjdohHYynNExLqg4EnrXPdCHheDFynRUkuxP07Z90pKY84fo3vln/OAXWuB0d8xFsrn+M
VNuuggabNcuVujjzTSZDdZncHta7g8vl9gPZc21EM8NPIFEcSeOOP/pu2HY2SXwJmI21H5jDqetM
8mGGdQNG5ZQZE9uWLn8QqYsNs8wqC2QPX5Jce6dKXLnEKFzioiofwrD7KWyopGDKXbaWpnYEITkX
YG4BzFc8t+Y8HK4qNODsvs70uOx9oeL7FKremtq+PBZFOV48QndWHr5M9rRezjhqzhcsrHwdtBHG
Ba6TiO0goSzSiOt3ZujhY5ERS+j3XvlJpfwhIqMhC9RjJUxHrooVBAk3S8x713vIVJE83m4GM7b3
vstQto6Rf3pRebjdMEEoD4QFlQeXYQBtjw2Ft5yzh8JLPZo5jeGoO/uaSXHDdOwUk+DjJIG/H0EG
nmpeEGBcsshAfZ6FW/qIaYi9g9c14pLLKe5oD6w0DJbPhIsDJH2mngjXHZbjuyEloKIymVTK5ksi
8n0xUkKF2E0xdmBbowN33hpeYD7bXW5wdNoGyleL8mBopq1WpDCu4kGcrKH8ldwyPbzafXEHZPUF
jsT7jGM7lUDmIIMgEYhGtvdAlYiNJmmY1hSZppau02JR/l7Ckzv6ljnPWXAltfW0NQLWwdxBnswH
WXwa5C6TC+H/8OKveQQeWzEdJ9ItvLvdQKV744ynymyl9oCcxSYZL5Pf/Ws5DgNOSsSZFcCYh7HA
jcBGf0mn2dlbnk38pOVQHalBXnVogwtzSAyAdE11LOcbfv3YDOLVrcrgufRcb2NrI4K4sNeesH1e
HPami25elL0w2pSmnr4or7QOoTKOasy/6k6LLzipI7HCIj6wWWDbEkzDRdPL/oEFUuySikxwFDP9
W5ZWDwP08hUDNqBgkVYfXRqiExb7M0Z0fQNjuT9MnQguhPpe9dwInuo63TJ1b++gDuULdgv2yxgV
e0pM/yhCmBRiwsTFfJkiXjpoBzKGtLCpNYImpTqxFhQb4CfaI7sgXPIR8ou6S97isWyvWcT0Jo3j
9GjlUU8MjYQDqyntKdcMe4c/D7KYbmlPJQqVtA6uxsD7HPTYjB2OVC0L5u4XZH67PihPwtCZdPsI
w5QSPuOkalDeXkAkWuQbGP2qvqrCGi5h3KD3nG/03hwvWOyvuciHvVe+Z5TfGZqtNCvBhkL93dW9
9GCScXqhZUGjyqH7yPtJw6Br8RIRrWRiCVmgOHQvytKzBzRt330RaUscmwG+4IwSLHAOSZ5gsZtv
CkRDrq7HD2OfgUKgiVprBofZGER39NOLY2FicZm/dbvBYA1nP0sMpNq9PN1u0om1LzLktL7dDQPl
bTL04ignE/0Q+OXzLUCKZnh+f7sxQyQafeENOwVp+mjr9rS+ku/r3k2K/h4dgHhboDvfSpxSyzFO
94EK2ZBjqSHaRTZnE7wMvJN4wEuCAckiJWftEuaEUoQkgdtXdHXY8QZ4oXs3OA8VJ7D0TG8D1piS
UuIsWptp4q4NU06PDuPIUaNYFFOmP2ZV2e7bAZjd7YdjgkpCDh2mXCY6RyEmWvK3L6d5NSrauIFS
b4HatnR56R0r2ddDZe6kkpi+EPnV4E89mMNht0rcuFwbcALuUzKpZwkKPlOz7Glj5y6whxO7R07d
xDeOQPb9V6NDeAP54dnpEp+WuyAmLFDqGkMBWICX6PeRXybHEVX9Iq2cjMQtxuRcPIZfQ2OXK2S8
gBDNXyzksCHb1yEWGhTetFkmVnUJxnwX9755LroEt3pFpgo4CIu87OIfN0mtZ2ysyCyOwik/a00G
TADr0j73KQc0CokIhcxOIT1ajXi0jmyGqItbNvhTVz97nhv/aNO4bmn+I1NnkmtRAKKaLU5DEjkP
g1XFm8iMsI138g4aRwlWFUCyCVj8vq/gv5CdaYFDGXtj63SY9bq5acGelZakKjZcjuC7sR6NSNGg
F+gjRblpMR/Pk72FpZK3q/QOyGS1bY+i7BIkYsc26bMPsgoWaUUX8z9Ibx4DmxwiWIb02fuQzS2K
GdKcs+DIcfydmQb6oineMT3+4KxSC9juYqUan94Jxk2upltnlGofE2FZ9jV5YuD/KPSxlbVme570
em+6mdr03iiJHEefyl7SQDF5ob3LRCOXDDParWtwZhZTfVID1amJPJ7h2KpWLLmkRBI758Ur7AOg
Pc0ho8PFEWrK8bkWU3yifv3KGcJvrNQ6DGNR7F19dE6jwCOSQ3/ezpzfWhJgxTb1OhjasOyxWC6b
gl1dXfAFwyQzyOXBsMsvDsz3rBhfE20CK5/V8aloVzL5TErlXy3X8o4FTVjKXrVxiR1dDqbQDwPN
yTYun2K8j2nk0XW3UK1N5N9E3j63G3cRhu4pyLJ4zfwGNXPufYUtG7x0tL/avAXqQHxAF1fWsRDd
JTTd5zoqWcKOdX+eTEc7csKmazJ+f0wMhY0f42vRG2LvwuqqJeEh1ZG0gExiAk4GU5t0u8QBxo/m
c2NUvrkl2+U76XfhaD5WaYiSGBHwsgkk+JCajtY0Jdo6dpzw3DjC3QwDeqjYMF8nJ0OA2DagiyWg
j1Cw+1Xug8gtwokhDDWZyxSiib/zpv+IvBM+UcDICbMtgurXlS23SqApxQZ7j2XLCZ1fShoOyjaP
FcZCFEYr++TaAQ0rhwKosCj4kwCCUGYkS6ssLxa67y0O1m+mQ4+JROqjgbIrlLd3Gj45kEOfgGd2
fV8+yaDesx0CApHQdw+OmmyfXdulJ1pnizZrPiLbXfN+S8hyEY4GbJW0qdAWTbq1r0j8wrp415+T
AA4ckjK1pIXZ3VfLGi7tnVsVxZqirzFHLMySlvEgXQ4fKyQuOR+Gfc7zP/XFdKpqnYswm9ZQo21S
WNhc0IsMJnIHhyEjsbrtEWD2hr13fu8WbIxidICNAyy6pD1jG9n4ZDlpeRZW/hlq1anp+/aIAII2
m5Y8RX1Khq5E11VHTrGoAkAqvTdpW7PVyEjWy403ZP06StLpHJO3uqDNVa5jcBlWIc6aJw4gJQpo
OsGdmcLmCHQIME6+LkKwTpnm/VTEci6Ab2OSiW2ykYRB5hZQVcc1tojMrPshTD87ROtTJyHuov9D
ZbHJxyLYiy745emPuNL7jM1F0Kgrq8zFydECNoKuQXIXGfUI7l57K4rmC98kauvIIpQNjn9lzr8D
uEjWzjPqjGIpWv1sDbGEKNAeCmz3QHUmPdl2w/i7G+Jzr7J3F/Hr3lXNG/qhkClF9DX8ouJm+CG6
aRuYTKV8yXuUoLGjk82YzWDulOmfTgQxsbITDOdKex3QziyCGsRgFr4La3zCPEFr14ADDR8udj9L
zQIhYtGyKhrau84grq12Hf2EBFtPcb0uUd7HIWrhqa4XaTls0Szlhtj1bJl60rTWdjPeW5EgeVxH
Eg6q6tnIlMO0gXep76pFVTF+MvTp3tFBm1vNDN3JuaJBdgr1qtnQEnxj+xZwzrO2z4MZp8E24DHM
35CmF2NPwSrTdXCUagzunZ8g48JFrOn3nW9cMjt8j2fudE0QwIpZ14qZJ1uR8busx4nldnrISW3L
Oy7bmm9F68F7TJ0iWGd+gZ661AGe6+lFRDinJLuyWxlM68P5yEhp89KTldRvE+Jg0tOGdzYZhxZ3
DLkbawEVMip/8rZOcLMDteOCfuxm6FsW9O++kRk72QHQiFCXSfLTLuhqxDIrPnWy4ZEnf8WjwTrr
ph/hZoxLgCUu51ExusdBde6xD9vvOMKuR9s6WtmNTYBGZC1CK//t6WRMsWp8Ibh7aURqYJRmd8zU
04HKaeTJgksaOpqkrZeNUutUYcGpmCnpHszwTKeCrbRXoiV/Cx1HVtHcxz11YzMnbhh5+R4UxQOb
+FfR4wg2YxARtX8K9PIk5u6jgfe/quyfEO8y5Pj27PuXwYrRIJe7qaeOIxp3NYZ6vWYShviega5d
MX4fk68+sz+ESydCq/Ul4WE4+GLU6ZVW/Woi7Z620dlxFXWaewidmHSEh7j1EHsr8ch+xN6podrA
cjsgnAvZCjZPtRefXJo87OONMDiHlf00+sGhCSH4xh7WEdIQDpnKkIQ2gI3hsPN6mLfU0UPkuBwn
4KqdTcaVjOM/xus11v0iHDOkYN2FmgjKRkp0pvNbC1k+Ki/3Vu6WFWofOSiWIxywyPdtiQkYLVk+
8xLOpAo8GmgdWxepvGNzKQoHbVxHIvgIVN/tyv4pgY0Cod+Ce9ThXKRXkpvWMSb7popBWCWIklFx
Plsdw9rCKWbxM5ZVwJQ7ppUXl9OMESieRP3RQ6FLxEx/cDLvHf1StZQ+yGKX8TUTO/xTfXEyAZ2B
CIY2LorvtBEJKcD+KbcC2upDy5kYmunOiqsHq/be0ra6VjEO6qxh5pJjkuxy9LaAoheTXu7qKf1o
I5N1L8rQ1AXyLlDL2p8vtSpi3OfAPnO8FjkxwXmBy/CPitOmgtvayuBwBrGhgz9TrfUb27ax1rgo
EWG77ox0HbjY6s0GZDqRgssclc8eGXYZyA69ucFOizwwNYUIRJz0mwjjZeiItfBh0almb5tIWpnx
blWYveHaRcShqn0avbel/5GWvbkeg+6j0MZ4mQsNiR0p8YQGENzRVntcHCCvKu+7Lsh/Zi/ZNuPT
KNP30k7alSrRKcaxfzSMFy1Bt2K77Pl0HWRTw1k6AqvmGmMNCXGGPcqFSVc/1qj7q1oQmRhZHR7s
+EQT4KgHUHM1pr4ZeYgsplqBFYwwosLM9sIEVomeT+fStQ8m8pB7eiFcVnVwv4oJH6E7xbo03B+E
lMSXjwIIdcE2pRFkwrjihYBHkJTBZKOp7NZOnpknVH6JJKzICdVaVAyeks/OtPpNwrQZWxyai6HU
95oZv9ZoxX3oWRragVmvXWtYPGqtuJ9K0yIz4Kno8YsJo79isoDVDWIwjDAMRJV2FaNghDAWv3Tv
6hVaiQjIXZpDiw8HduXG5u9mcrpGUwUIsnFBeQbpGnRFC2fEZhY40PI0DCpF3SJhh6Z5mH51JXzr
kGjmBZkPwcWvKoBydYJ34dnNtHMpa4OBHJxTDocgSG/NRzVvtiD7h+Ul5fDVflXCWRRF7kH6Pk65
AQ7Ss6Hr1N6HqlgeQ4mf1ivFm8IvsipCAv20+CtCQHPQXC2gRTYyfVf558gWoYcpwHv66YWU03by
yQ6hu0PRy+W5XwMLQGRN/1pr6A0We0TFGSG2TbvtxuSc1bLYIKGoF0KYj7oW1oSGwBudevM7PcuK
lA2bGJ9lbiFT7evowsViIRM+5IZNI0Cebu2GabQz6ewuwaxlvwoilKqyuzNa98Hpuh+d9YyZ5ry/
azA/I1eymvZFDqiS/NjZ6jbVWAnyJnIBn2YhE7mmxm8OZeHeKWPFLtHVmOaMO0X7amXiwFgFbbeq
CfO+r03vnokV3G56i1w29G/kIBu22OQLNNOq8d1hFYQhFu6Izq8btw+iMIaTa4F+cAL3E7/FrPpN
9gV2P3xe2c6comKlEuO1d4cHLEcIeQaaS1MKHcJxTsO8cW9Kq9nijkM2JbJlHZN7QC4LQIBk0LdQ
TvHWWwCyyCte2a73I6nZWOKqwzRZRyLsjmxbTnWgfflxc8QWubbJBPOL7htNQ7m3ZPSOgEc/EHjB
QZKESwy84Z70XNraXbWbdOzhbp9ubSZkSIXZaCIuOxP89IqAB0kxGV7lVC5iahlCCuhCN7CilBdw
yk58ykQFo4CAmpHbm8G+Bkn2IvE+pPq1RPCwreLsTYuolirL3QH2PzRAwncDKTZ1/hpkCMcNXxGs
YIJfbEMTh7kCKWeN5RYac00cBpZlRT5B1nzl5IlRCCAocjrxTDdNLcnaJEkDfGmbYwRIoM+maiSm
wIZHXzuX3qgIGBmfcHhdDbNHocmOjRZxGpA1+II30Ambg5OK8KBpxnuaOPu0npmGwkHS43ZkUDIR
WEbN9DLS7sz66bESdA6TCfmxDSQrn4mdfTOnmLr5opUTSncxKxxSI16TY/5sVIyGDb35nsDFMtjf
61FzN6pJrnQn2IGtHI840d9YDjc16NpEGyfWK0YGbuyePavFIjbinS6SYiO9kUFEDapSFN3GnMyn
IrHfZMOB1EUDdafveavK9Q6Bgdp98IGLDjQaluaoLyGAGlsxMlkJyfTJIRKkhIoQdqdBUVOcuFp9
yQMIjdIBxzdNNXWbEXx5Ff2A0Pf5XGFxScEORgEAiMueQlkxhAHGQvGt/3bIoEZA5u/LTv42Ew2N
MQIBN8UxUNDdI3PlAgfxtfcV0SWEZumRlfC2jrhAJEPQvkO50XP2J3OeSySaNVL+Y076z1KaLhPj
qMYWArhg8s37irg+/teQInHSG1DvLU+BfKomw6SuA60MCSqAKOKeer85zrTy2i90+IOeD8TKoOf8
5RhFeEbCzIn+MpAWSZ7pZ1N6HswpxJKDb31YJRd8OtKIZ2bLEx+yEV8yZfuHFh1Dl7TqKEbAqKLB
PhYBzcZd164AmMmVXdvrxEuR0euxzgSdrj62tqFgPeh1ptxO6yN6hRA59le2lgJqDgMGfy3kp00G
7YZI1GCpBrK10K0UO0SWC/xw/SquXAQYdvEsGW3ua33G8nJe7wFirNNmESZhuVUUp9i9qOk8PvF1
IFZRkb+GRtPulAvfJgxTINIWI8Lx1bc1WJbIVRiLrkyYo13mPXh+kp0ScKOZIe8HRWuopsyz+zZ5
SDDXMubbM9l/7IjOKWty8Ez/ftSKGT6kPsNgCg6SxGdROu2p7lKyf7BMd8R0bUxeIqlShbkwbDJr
c/2dOQ2YNkGYZtshJDTKeY8gzHoVliWVmRMxdp72Y+kzZujUY0baRApnknYLilwjRNLJ3rYiYU9w
7OshzI7WI6GX4QUWLLmpcz/d4bi8hqZHYlxqLnWNvy5y76BFEdkG0EGXzhtzBII7cvSJotkHLq0n
Dmc6S/WEQ7EBPITeoOaKoEFRiPqFpTkm54ieb8rccagBxmpZ2da5DCCNY+t0cXq1r4YH6U0l+y4e
wEOXcxOiYEzUyvhOaR3R86Y43f5wn7GhVdKiPkUAwqCn3FO3cCbiwnURPZTA5IAksPjCEn8cy1jb
5DqbFtO0PkRFLGXLrogFwSfacB/a8Rtt4XtQGGAYRUMEvB6pReQICAET1FMkXjw8po3297/95//+
99fwX8FPcT+HgxX53/I2uy+ivKn/5+/C/vvfyj++vf/+n7+7hmvquisoo3UL75JwJD//+oA6FfBo
4z9QTPSJg55imYRVdfQAclxigKSeTeufEe9wDgEq+sC41mFnn3yNxpuYDJq6JrFqpqKZ6QH8jXo0
kL2CHY1019yThvfo/B91Z7YcN5Jl21+5lu/ICzjgGMy6+iHmCEYE50kvMIqSMM8zvv4uqKoryRCH
m+p+abOytBJFBQKAw+F+zt5rD5u+CcvzNrKti9o0OMkyxWOvTzKJ1j3/5Dys1+dh8PU13dIMqWuq
hMlvn5yHPXRhnqSg3oG3rNS8rTbYutuZ8JP2AnZtCIzWyBaCLvxlEUb3ECSQGSfVwRGWcixs19n0
ev61iHrl6NsrWWbePjaD69C2hx1xBimYCLVYYnzDeoIB1NY65doyU/eoDSkMRL+2Fh+fknR+PSXh
OLrQBXsvSzeN16fU8T7ACuIES8BmIReWTnvCDoMeTnDmubF6r3rGumP5ShyQry9gf47suKpLGJLx
96Ar1lprMTUk0ZFdgd5rxvlf/yH1l7JAEN4WVnxtxrWz//mfEQzFnnJ9hUsv7o32HOQhRWCU9jfT
1mleZLmEzA+sqW1JIOoSPGZ91VebLK/mZZXUF6U6eDODFfz0NMW3yFTZZlnWuKOVF9/lFuOHAgTd
6KDf1qLJKTWHwbHRWDvFPllTP/9opUz6o4wRgsTJuUx0e5t4xs3PP8Wy8bY/r/T/ffUUVD+fiueM
sw88vz7543/eZAn/+4/p3/z7d17/i/88BM9lVmU/6g9/a/09Oz4l36vTX3r1yRz9X99u8VQ/vfoD
dDpenpfN93K4+l7RDfmvp3n6zf/fv/w/339+ys2Qf//HH8+A0+vp0zxeGH/866+mp9/kIfr3ZDF9
/L/+bvr+//hj6Q15ffrr35+q+h9/6OaftiNs01YNjfRJzeZpY7vJ3wjjTwDJBrwb3GjTo8h8k5K6
5/OPtD9NS7OYbwxNqqS8MtVUUOD5K6H9yUCXdHR1y7FtjNx//NdZ/2sO++ftentOe/3cWII51xIU
lgzTMoHPnE5pMobEU2YinqNnvmBRPcOoMh/u6/WLq/HG1DnNKH/NnBzG0klmNlXhWI5lQRl5/XgG
rbQTD7cnLJ/hq4R4tCdJ8DZQ+8vcg5PoGM5VRWL4JxP2Z0ed5vMX87VqJh3ueI7aeY69D3I8m1nb
XFbmto6okOWp8U1JaLl+fK6v3xK/nuvJW8IsEHzY9JqxB1G/DD0fC4FCHRmXiP7JoabL9stlpZSN
G9mwGRPTRP/iBPsgr0YVQdocgrjlsTLENpBktnv198/I0hhyqmOqktfP68PI0UjcwCChRHqJ9dUX
OuzhPk02Y9I0Tx8f6q1bZgnBCTm8ahn4rw9lyw7EHRTZeUeHGYFtiIQLvIJ/nzZNt8zxPu1N04xh
ew/Dl48P/dbFtNB28AqxLEMI7fWhxyCqJcQWhAku/bret61dVg7O7uOjvH73/hwdjH9LExiNDAc5
/uujmBaxw/w4nI8DrbAbxXyI5+Jy0G8/Pswbg5BeNVOKJaXNDHNyMl7d0f1tOYwLSIc6SXEniuv/
3iHE6zNJFHTClYfGfkTTTxQ3ISpgydAZ/fcOc3LB8gYpYeNwJkN5RIA0S6jvOn3+yVFOb76lMwPr
NsYKFkeqZp2MO+KOgSdHKL/HTDyYVDmLofrkek3P/cuHdToEj6mpmUK1Lcc4mRf6eNDSykYh75FX
QPausqLkPmXe4koIneyTcXY6sf88GkUSYWi6qqtyetBeTA2wHZsIMDvPLAKevQ+bd5nknvujQxKy
H5NOLMM2Jq5g1EOKDo0XXH582946vjRtjQYpK7JfLmjCronwZvbXClaiQc2eNHpf26Qbnuj4ZJeJ
F1cb0wqrxceHPZ0/ptOW01zFI0xr+nTc12oO6DCg1ZyXsYP6um6wecamYjwB9vFYbYW93BZAvHzc
h8EnBz996KaDM0HScuRNykbh5JpbMQ2VNqQXHLfxskBxS5MItxtl+Y9P8q2R5DBDMkWyhtedaTC/
uLeaM7YOrDNmKmz27EZCncQDdqftMyJVUHVeGKH5+viYb1xYpKEaEyRFW3gm0/1+ccw6UswohAQ/
twkVtRZe5GJc7Ev84uvSUHA+eIVfOLOeqOB8PkYUGpcff4HTiZOLC+jTwFrE5WUVcXJxpaUTyWrk
6dxJJ3BK5aOCpCGPEWWe1212VTUJ7rpMLbp0/vGR35gbbMKx2TPpnDxbv9enHmp0lSHyAqkcPOUc
2RZpoyKvtn//KI6tC0JajemhPTk/kwBEKy8EVYUGE1nw5Ps/Pj7AG6PTdpjhHCGZgqR6choN3WZS
UnTma0KvV1qA6yA2YWtZKIk+uWJvDFBHtVjuwTA3VdU6WZco2D1zXJGIJL1OOdS68pNY25DKoAd9
vAoz1MEfn9zbR2RS1Vmk2MbpEmWMMldPUphTUYbl09c9i5Du0TwTrc7KNimbTx6HN8YETx+tBF6w
FNNYhL96HCISwXRX4QxDkePZwAxLO7L620PeUAUCMYtR59jcstcH0dzINsaG3pbXgvdMV4RhzIRz
NUE+6lR+crBfz8hQAbGYNoPPYAF2MjwsJdUQFGEx7Dx5rSNVd6ku/d2bxCFQ5EqDh4kQqpN5ayy7
qiefkixgUhISES17QZgfxreSvs3Hh/r1bHgFCFPw5nPoAsiTEYipTiHf3cNIZYwZCauhlsGjKjzj
k1P6ZVpktaAbPxfgZBrzfL2+RWpPimGGZHOejV6oUT0VXyNEAJiGo20XdXRddkZnKc8fn5023flX
awnDZBZEq8WSwjF/eQNEES902KxEF6TnbX3pp/ouIzZJa2k+t+5exBL47ZdYjJ+81bVpXP9yYMkj
LVkls2I6GZK+lzdDn3JgK3/0q/OYqiUQ/zPXuy28IzzaeVRdYkUEi9x+cke1aQCeHtqme6yym2QM
nY4ezKRkUTvUP/NFuAWKjbDP/OHugk0wO+9n3ynD05h4Lme7fO58Mjf/8u7hck9TM4+HgfbUOnna
W1dFsasjQ+7x49u9vkkwOuQFhE7JwZxq/fHt/WXwnhxOvB5UgMxtvxwtKr25OPNFuGb79ckMTe3y
5KSolRk6WxEdRZc9vRROhm4Hf7yXORFUvUbYiFlQqoTAptIdDQ21tc4xj0O0USjuO6u6H0cV7qtJ
eVUT8K0pyWu8aMuq1kHHj1pBT6b1TFC6PUC78UoWylfoOLsC5QHam9r7lumwngLPokKP6eRgujow
KMYZ4c5hsTSczpzVhhmd6XYDyqzUvyUK/fjMHJ5gsd6C+7uOMhXsqPZotvY6hyE83pC6sRzo1A5G
eogHtNMG83AezJVcALHeK8q6dL6aVbHsPUJyKmDfSrSksDvRGtQZrh+J9LaQHZ2mhhgJPHbhBmdB
gcNIJii3ZLH0iTGoKJCmpXKbGNdam27o7uwMQhilRnXMWop4K8OU5hecFl27hAGyaAiPs5FRmqZ6
iCb0owBzbvpICzLET7pBqnWN0MHvzozCPGa2v3GtuyYd94PM9t0AJbejX4y5ZR7LRJ1ZDXYYGu5w
ISHoMt3cuHWyiUn1lDlrhRD7BlljrCrW3gj0AWch8E/hBDvp3tTmcwBsr0vDW1wX+Jar/tnp5bPk
zW/0wWVioziV9CwMAaPKw2ZelnvLj3D1WOvQDGGM1/eaKbcweedTK1u0j7pAQxKA660hEDj9wuqK
lTLlQXb62lSh3ckAUiW9ZdXduWhoe6Pb6/mPkJZ44OQsiNN4ZTjJZacT62AacxUjPcEQpAHcuvQp
C9HMiUWdSJYHDfM2DuA+3tL6AW6Y28msJkO+no3OrS9nY3DVEZDTzWVxcMxdo2/wRoFzmuhqtCTw
VOLAJGuOphYS5eLJD3Fqdkt/2PtEUA7rzJlNAjhlo9GfUYxlZRSLEu1GCc4EzH1rymXt3afBtz6+
UELQ2rMc06LVzRotvBloNhsJGaUp2W5WtPbpxo7BvRK199aE6ZvQIPDV7QRovLMv3TntbNKnkT7R
TLOMbe/RhbkpaYOGpov0cZYCXzJuPCU+y4HftdVDpl72BJZzXTXjR+eiMce5qVQ7g7GAh1Xd4xsi
3smndkxxWeJiuTCcTZ1fub6PV/uSpjndtQuLUIERE5ic9bRWkPzOiTVEKt6S09YfdFPuhKlsdXEb
9j/ASMDIIDNA+0pTPXYJoqKl6tdkHmbzpLvLJZE/D+2wkrAzoXH0wW3YgrKNDoa4HY1bpO7E1t9I
/7wft26wMmm6WWgp4A1M0sBoYYoDMXodu14HbgLCdxdwGOidneahfbBQx9RmtbU9UB1hum2TVUfT
MxlQ/Ty64HInEyft5XBn1xd46AjkvO3VM9/+aonrTn+C25Dx+zbdRDs1zpir2X9Wzj1ZehxfILC1
z7VQJ3BnTxMJymU7Q+DQELSQS/pcSN9JmbBmkQQ8sCKxJ4HCZdxomOtvYkHZ/alFs+AckvrYgweu
5voUBgGKlCe8l/spQU1BudHhmwAeEs81B464AyNCDt9Tknot1b4LiTvGE2SuEGKMpDm3c0o1S2lX
7cVACWpZVjnJe2pPa16vBxoEgPkmmm/ZHCEXrSvdhJNRLeIx+tba8RxDJBGB9F/7dgDWkJjrzvI3
TSTvmpFwtYn94Ntckd69dJTsHC8P4Ss8cZlqXo6iXBW+c2xdhfZPUIEf5AubPgKC2tp16bDTR4M+
qXk7wUV81d1Ug9Dmgn6f03trtWZEZsqUqUknuYf1IXdMKFvYS7NQ+9II8CBJv60msU51zFz1PG62
MVHkyAAEdz4bd0GDbo1cEsghNxQIPELuFZ4J7cqyV3az73zkRIjh3MlwtVRbAJi3k7isO3P9FdA4
+RTJVXnZA8Hts2UKuNu9FAnTNJDn+llDS10TkJSSEkuADLEEl3Z5VxJKVW+iJ1qySAKBzmnUTqlU
DCZiS7EbBWBZ3lVxMg/7DQDgAnWGdxy7M4aanW2UCrrNGZ6GxicnlBzlSsXR5hFcOqDgrVe2/Uiy
1lfPq69lh9yw/V7zNXJNYMcaUAUUl9rQHfBlr3EZnCPyB4s0ArXuhLPAILZSMmugPBE80JpfEa51
XYOLGEyyuAuiL4jw5dXlt7dNRILjAJO63dhTNFxxyDokXHdR9Ohql5VxMPtveUZ00NohryJAs8Rk
d4EAIWByVFA5dbf9RNcoUCiRUck7sbPvkSwgcnbib4iyCWyeK9G3xrk02ucpzksNb0p/1zvLwDuL
gi+BRjg8WUu0i5Xg0bMfdDEfxaxBeBKR1x6PP3wi+OwfZrQmdps32qxo61XhYh64Zxcwi/wrlYx2
/ahU17lwiVOYe3IFwdm14cH8YKXlmhkJOMWF4+HlVlcE92HVuOu0o+GUZEkjmk8QSIX2Ps20pYPb
HdlIe5OmGMZzyZBvregrqI9V1aWLMpAzEeoUwQRuG/YbCJgPXRhg8rnzgmDRBNWj6V1Jvr3XWOhV
422vBGu7eDQw8GsdIuToUoTDxlLLadxm9Azj7FzPtlFIGhT9b3OYVzXCvexaYrlXKVfT9rmFZH8n
pHfseu3KnMxCT6p2rhuHgR5o3cOochDD5bcFoL8mxf5qDudO5++qIrylbXURCgf8QYJV4LKumcev
tQCNdHTrWPURico6H7RrQ0W12mhfuiSHMDUuh7JhajW3/Wgx05J7UiB63uiICnv3CJmiN4gA0M8L
rZobQUJQ6s6xeBGw9YvRgzYDCO74Wyv7xaiQzlXoMzU9VN5jrG4sZUY+ee6ukPYukoZVUXJtKID0
u2BlFV+q8ajlt51+MNMnNyHEAFRMIEDCdzbIJOaRMDuWWoB+WpsN8qsFBa5THG48BgeSxpMHt/la
ynbP6pd0g/1or0LlukOHRONmQBTU9OUiy0bY+9hVVIIHRojJbe9tphShIcouzWHYhVq/UixWV0m3
yComoRHZln+I3Hyhohep9OqcmKYNFSpiMPNN6HfM5w6RM9E6MDK8B/K6qdyVMiIqZE+8UGvgAl7p
filNgoeVBBMkcU9dom2hK2JmYq3CFctYIlTGrhZbhPRGDYuEeG80KnYQnEGvXPuTwDRnghjwdBpw
P4foGsP6mU6drIRlm+Dwxy+CICppoXDKKx8rBmaZEedJA4YXYSFI/X1geVel3a070/je+A8x4zA/
G2M0NoqzxwS/ws95UNxu3fjITZvnLDC30j0ofYeqFF5tVX0Js0uvg0DqnzVjcR2z+27AoBR+vcT8
3JC3x3Ji1skHnUQkBGdz3bT12WhCSIAIp1kB88qtT3BUplS3g6evhKo+weEZQQfZ5LCRT6CKJ6FD
/i2uUKssA5ajMqrPKMTg+zkaOZkoWAQbfxv1SFVVB7xUwiwqCsLOkVLMCCL4Yts1pKxWuxq6J3Rb
28bYqy5kcUQ9hEECb0VrokZjz5qGDcWo8M1EDve5dQc8275503S81aU5EllTjSkZWZnDbf5JUSKB
lqoUigxMpAfCtSanQIjN0Y2dc0QApLZH7rBOaussnTTyWSCWo4MxYIwkvD2ZLGRRMjWxrHBKca2O
6sEOa3Nh+MEiAL4QmBBS2TWsBGSEfIDNhhVKJOkdIjgCLtRzUG1bcswQhCsXVR0fdQ0dGLoZXMqB
05HkjfAN15SaoZYW+15jgFjKOcOQB7EWO6u3D20u1iGCHl/pLwoDFZWNEnlipKQ3XgP326AmTE5Y
RFDnXYcOrj9giWaTswqI+ajHbcLrMTeQc7BH0ijDwGEXCJmN3ibDwLh3Nf/GHjJw4dGi1IkxxW1P
QlLt346Z5A40i4AApZH8rcDLrrQ4vS6rJym/Z/DZY9Lse2+pppuqolaLhN6H8Ezyw7y1bnuYRHkE
ewTRmVl38HZ4d9hgFoHLMMpI2qNimM/rge2HMxD4DAHc2egmkQgeu8VcPHhZuO4xYCWDuOGRvU/i
cuWHIGU7B1GXk0J2Nli74Pb3sq8lWSVmljJ/9fOSKOCQgCwXc5viLUs7O29UZUay2Ix0r1R2qyo8
TMjzyb85UOxVIhtB+97uviSUm7PJw6Fc6Fa5sJz8EMq7kFm0bQ2SYuTCdHkBszNBn4RZHqvuzs3r
fWKam1wFRVjg1Uv3Q8Rr77yPKhg8FzpBG6Dlz9mAw3Yu50r5XKKThziynVRbXe0tfcLX0DNuDUIe
kiBah1AzRrSI0jSvUVelc5J+VxbqsyaIyqd+VL5qjnahQLWesfOeJ+SSZnx6L5GmgdXBf0BnM1vF
/XiBxyjBFjPelOnwwwMCZRDDMsuiM2FfOCQ5qLwjpdynocfi5xvYO0Yk+1KiZkz/XPMk3jhn5+TL
Kd4hispVbsFyYw8RrKfX/OBdw2rKDHXDfeiQvIdNOTOm6GKYfexfcWzE56b3YIiHsdsQuNd6l4LS
JuYMMGjeM+FQqLnsVYIHMvbw9xTotQ+9ZK3MZrjAdJcTsJ4ip1/jC8J1vKGVfDDYoqR2MUdINa/R
ecvu0GegZrxjVG57HGzFJXsxAzDoRDPDKjBVcu5jWa8LHx7yPMLxgHksgLi6lxqAspsON76z1Vig
Ev46sMiTzbYFUlhrm9Ad17HVPyWjry3HRMnZLRKhroi1kjywa8gUrD271lhXuElnCLnnRQoy81vP
yAJEsXDLy9ZHCmlzmX7kQEOh4mARzbncxtJDN1R6kCx6QFmwRJqLELujsm1NdmVsW1N+HqvmygHz
bJ25tEGY6+xuQc6WO9yOrrb0/W+YWAqNZsXRdR9G5ZvWnkPVsn3sr6suPpaJM0uyJ4sJuOoJO/um
oDwKjsiWEZvel/G8Yv9psbQFho8y2QGOXF6o7rEOmwljPDPaq7q5V1gE04w/I+f3jE7g1U+3E7pw
dqwpFZ46n6fFXWeqO1Lt5iCSF0rwXUmuwc7AdRp2EZiu5mmgEDMQWarMdXFTqsyf4WzK8KzcL4Op
bIqSIir6FPo/xIRM70ccDExfcsAENPNixONZy45xnAfjLYWUcXSQk7O3nyJELfOAeHpXY5RDsTwW
N4Rkz0Yk8jQC/WsokWP0JNm8ewkBSlMWDfQXt1op2GERqbGIymcGJgFz4Xkr2V2GwwV8DdbJsM1x
1oEHIeo1ZvWDL4q1u9z1kwGDHXqJcz1J9CPSmrO0ZTWaXQGHJxurIhmXHnYTsSu97RwMKPD0R5V4
WTksJZh2BQ91od/kuM0zlTBYm5CMegn+aLL8LgJMN7IwVjiCIH/se1w6vbb2IOaEjOqw4W1csdHR
tSWFQ2huAAbxFB6E9hy5+EirpYmRx29zQoBJJTbbZpv3xjJK3edcqX/0jrbNxmSrTNzxBnV6Pj6S
ikf8WHBmEO1BV2mSCoPgCI4KFXxVBcvcR8S1kW5nkvGUstUnfMext636FJGb5lbHpkx2bQGn/9LR
Bwyg3jbOilUYfDe8Q1VWFyzXOMVh2Y+QRyPvugR2OpoFCQke5a04X+nT0yLnlR0DSAkjgH2lwk7O
xXHSaKz/8TMSj+ebxaqxzZAYFV1y0sG4TIIKG1Si4jYxkpraWOfSke11V+LzY+21FAO+sBlpwTVE
kEF/lJgpAAZA5QIWoLXuDWQ+axN6AnydaxdfOkEhTeGHoMqfOuFrX2vorsE8HXHHAxz11Ks8VfC+
jEPWzEdy5MkXcEflC1k/0A47+A8Qu8sqvYDZ0PH27gNlOfD/6GPqrbqtwDieBTZ2W17kCrLduDBK
GJpWRoWOvEyrh/NWmkhvYA5pcbapAkEl0izDL9IJxzM7sqwzdGZ9PQtUr9jomhnfKkFvptvKN3LS
z8zsguosFDgS3crzCkQITFQpMKwP+a5BDAyFwMbamxVVRxRdWSyLRgx3hgDYRm9Sv62SRtx0ttY8
J4mVfsfFpzXXAc5WJOWeNtjkv6bRV5sQhF3p5/4V3T4X14lSxk9a2gTxZvQb1jWFJClZbRTCZjNy
+uqA+0peBatVIhgibakX3EUSZG06yjHmoUfTCqr1WFF37AZ60FVWpw8m6WnHSnJOXpq1G1e37euy
Jc0nkJRaYdzAavNKqVHek7jnUl3Wl5kMBPY3hRAZSw/Mx5Ai6h4uD8VHrG/pUTpV6VDxmxI7B+KO
WRqq4HvgF3fI1CVTk4p5bqEbRveclgOb4q7RIYpDx6Qyjs84uwtaoyVzgTTeDIpZ2exU24Wdn8cE
oQ5FcSyGpL8gFT77Yruir0ASwDeoY0f/DrGPGEz4v05zaKtRhqt87LA1VilgokUveI0i5+khVoO5
wZDiaT205TBtj0NmM7FZda1dFZGmH/BI5yTWGXa+QDU+LnNcmpcma6cdfAUF6IoenaOvJuIwxUA4
yzrNo9rY6XMTnwjbPlF9gYKuXquiK57syvX3cJKsiWeWwXLE8tLdVcVYrn1cyQQq9ba6HqlhUWY1
mJqTTm1uXKuPl51altC70FSFHckKLAbs/ioHszG9BEEwKXlkfOtlUMycrOgOepo6k2AkM5gym02o
QznF9jziesalBX3fH1RNx3tasJEoyPQJ1jAIWDwWiL+hiwifjX5T40ZeqTWhj9saJJ2/cIOQDLRW
eq27jKMWEw2UHgsJuiW0xZBYpT1vx3I6phU64Y7FXJI/JlqbVdekQICqj5IuYufMgp2gCrTfOtN1
QthahgojP1TUpKMfaQGP6ybzB3KoIOtV1aH3R7t/QI/ggM5qmsZdmvQk7TOzi43sRjMTvdyYapSy
q8iGMDL3fVePyODjIewfA11U3TZCHZkvrQyw37xGUkT8HVSgqyJJxbDHX8FKohhT3kJqoIp6B8Yl
Z5ftpRj2iemCyRtSGoqPWjj6xAT0KXMmQdBVhEo5NrO1XuLFw7rZ90ZyNqIFts+RDfsdwTcaHk+l
i1SHt3QNn6rzFI24WtkYFpkxDs0M8nYIYyPKWvqqc+bExlXYTasbw0MfQgJ51nUFdnTVJIBUMfpy
0xae085Cih4PngyAqjhBYMGjQTFlLZqmJw+xQFNQ8qZD4g/Q0kzMo5CECJ3pOcRD/MLtoM0q2chi
F/j+lHJXl3pwrJCPZhcJRHISTaLWcIunENsC0XEtklRKei1GvlAMoTwCsHLV7ZC4EhSqAbhpKz2S
DgluJlj0EIVmT80LeHP9AN+0o7kiZBy5XwT/2CV8RocWvQn6oKEOqdQ5731iyeNpG5CRtSrYa1DI
1DUlhWyRpYQx3fl15hAx50ndElTfZZPTONJKkLs0pJCkwbjCH25uNYhvOokjWuqFz10U8E4jCrXr
oJ2bJXlo4+h3t3FAYviIFXjibIH3po5i13OtsYaSytfQD2elkhY+uErizyxsFvpwVjWeuIbzlA+0
d6JKX8pp8rgOzbTJbkmbUmKPWrGl7A3FGR+MAP/ZuPUQwZSXnlCRj2cYO/rnrinM/GCFWY41r3Ms
Fk28mJKnJu9GFp9C7+n/gelEcAbTTNTjXEm4mOhf9cpsv3cRqWybDKIIS9iol9blmPVxuhay1WU6
08cRiyC490Y+xf3gVF9yAbvooin4nvOYAoUKtzlpnK1L0q2Dk56YowffQYF/Z9bjhJtRrJhtoR5U
fbarC79qD6IYIMoUBGgGz9bQ46VMHPx0/Yo0w6G4zfrULNeuHSuQc9Q0t1v47ox7DMe+qcUYH+3Q
34MepZrWum6pkhBVJ7V8dhuSnXmxN1HzqEFYd5mzU+kQQJn5Bk4on8lcuU8R97GZ8kpifAYXrC7x
IWat7XQ1NZJ1TMpQcEQSbTTrmhRyt0QorLT3GSKSfFUmJFWdEdc5sEukjQst675Js64R9hJElzAL
Goi5UOtHO2s8mTzXdPp9ZZEJumyFYpcj+z0zAEDDXB9DL5YWfBRPhIq+Fqwf9ERdaVYp/yk5/J+2
BvwvEv2jlHrRuf9F9X8XfK/Tp+Sl7v/nv/in8F9TnT95TjTULtJCtqChWfqn8B8Jw58aSjZDAglz
NMRs/xb+C/1PHRcNuh8DXQf9eVQQ/xL+238y+gxnMh5Z2Ab4kL8j/H+tMUCxBmtrUpCcdP055pCN
cdbvSouNEqt3ZdA3Ly7CxT8lGS99Uq+FZn999CQ4eCERzMNeoRmU9jtw6yPdChYjsC/JgYw/ES+8
9925oC8P0Kc1tiJRtYAiYoutE9Q3csyVT4Qm73396ecvvn7W5upQyKTdBZmRL+3KtKFyWSqd7c5Z
fHyF3juB6ecvDjG4Q2C6NFh3A5g7yA9LJt1PtCOvVR1/XXz99UfzyiC8LBraXQzdXgDsDCqYVppq
6RcWkcfML5g8qZsRkRT95tmcaIGcunStsM4bQmmVQwVhtwmth48v1Dv34qcW6MWFIi2iSfHHNPBl
4XXNamKOLulBg+A2iS7++Bjv3IxTte7Aa60dqqLZlblqXYba4G7wRaqfjKZ3Pl2caHh6ewz7dOib
HSbdpT4YEKPFj4+/+PSo/iWI+utWn6iRhGBNVyU6/QvMr99wGcbEfiBeSc2k8ncCjN4iCKvyQgGG
O34iPX4twvr3MU/Fo70K1quSVb0TQ07QIs2TXtWeKXucOXb+1Cn0XypxzaIz+73rp57MUwENANPr
9HoXWXaerDG/JBd9YI3pJ4N3mjPeuIjayWTlxUbt45TFGV+Z125e7AuefNZqNTBI6xNnyTs3anoB
vHzcc4rL5ugxwjB9ECBp571GjHjt3rVsCWeNx9Ix7wYUZLoWPX08Nt4ZdtrJJOZbnWPmqlvvtHYE
hVKkXZkueGmFZ7/3+dNxXzyYdtOWIY3hZscWvV47UM3WZLl9dtPfe+xPJjEx1KAuSr59IcUhVfTz
Fq/RjPXfJzddmz7orbt+8lSCBtPINzHqHYAPZ2H5qbFgP7hTNLksh3Kdl/WFXuZPFYFjqaXcjp26
telqACldfXz93hsSJ89uHjU2JYiUacFyDh3z8saEZK1I+yIcux+lZE/R5Nknp/vewU4m6KBmQ+JG
ar0z1CqnJNhVC0PV92Wa7N2O+l7RbE1hpp+8gd4ZeurJE9UNtttVKkdjlyKXWWeyQQl9/5P54J2h
MRkiXw68WCFCtSE9d6cmTnEma/Lko3xQHpsOaODH9+a9Q5w8O7XThgGBcDWIZ+syy+tvBdVQqujy
+uPPf+8CTT9/8eyImA1J51nVzmNlDxk8JZlr5bZa9O3jz58uxa+DWzgnT4/heZ4/shfcJfk3yLSr
kSLRON4ORb/4vQOcPD11WAkjUvpy10ABQ328hLeHuTnZe3RjPj7E29cIte/ra5TledYBZS53ljOe
yy44k8X4WyMIf+Hrj5bsoujEa/Uu8+Qu74qLxHQYTfonxqt3vvm0cH95d0cLi0wTByXtY1KVEfh5
2acu97dv7OQgfvnRASDwUTPTkp5AdJ5kCRm9kzjV+OQ19d43P3lwKQ72Subl5a7HgoJrPyqQDzTR
8rfuqH3y4OZCmH7Rc10QoMwzAsqbUGw+/ui3Bzw2t9fXpTPzorINFqBWnt7nXnefRhN5j3KhHhe/
9fV1Nl2vrj1ZBlGrgC0CRNnd2GlOSCWtsY+//3sTzslg75ouLPPcrrHuU2ElC6sQ8DcS75MJ+b2P
PxnwmHlTPp+lmjFwSVj5P3ZNeCxN+mW/8/3xo72+Nr7lTJsm1mgOyTuHTtOUVaGm+plH/eeTKeed
sXnqr2gIpOnr0KtAiK1BAM5EFs1/78ufjHopwp5XIw2UotrH0VVUdRSKP3ti3x6ZWDReX5kUaz+8
G4UntqjWAPi3wsgXY+mj7U0+mSnfvrvCmX7+4m3SU3dQwnyEmog1bYbs4bHOCXJ09fuPr897pzDd
kRefr/qiHJKyZlZolPMgzPbUkhGEizsSpm5/6xD2ySm0wA3KJI3KHSnc5z4JlGWoQfxMHNoD1vjj
44O8M4JO0QPQQuJap8Oz03T9iz9kl2FWrj7+6HdugX0y/2QdyBFUPbysUm8eQWtqzKtA+WSl/d6H
n0w8uQ6d3p7mTWU8BrQIPXr11D6WH3/1967KydRjV5aXgkT++dW/FWlgAa6Uz7/32SfzztD1Ja3o
rNwhiyJ1oje/Vrm/+Piz37kq1smUYxueFRRxWO2sQUBA1EiRJm+QfKyPP356+N9YQp2aTM0q1yjb
xVwWi2ART+7xbsFr6a/9sl+bWn74+DDvncXJ3EOGrNbnFkuRvskKCNSdCuwVHYMTrkitK48fH+Wd
e3zK9lAo3FdxKcud22g/WnW47+LHjz/5nbnBms7rxdzgeNGQ9wCjdlVOJqSTZx7WqxBQUnselNEn
D8B7X3/6+YuDeFWm1n2NfENJ/TNVxtdDW/3eiucUwkC4q4GolunZ9LUfJZFoTDpN/skYenvXJayT
BzcL+5FUbIUelXKRBJsCnVvY3vbxXdF/iWhyfXwL3rs6Jw9wguvRGwPWhL03hYi1UTHD9XT3ex9+
8gTzXm8qs2FiG+IMkdJGlp/twN/52qdeaqI9lQgANVe+Q2JGen0sLz/+ztp7H32ySs7/H2df0iSn
znT9i4hgENO2ZqrbbXe33fb1hvBwLyBGISQBv/49OL4voqynVUSw8MK9UIlUZmrIk+ewZhLtlLJr
1KBhyC+OuJF+AuUqZAxQh+oAG0jDUwEOUe+1A1KGqflIwhCNG+3KcdQQ1Qtj0K3D2tIDE+yo+LUK
yXh0e8gQf+8EjPmWCj/8cv8zDaEXLH+/iQqAIYYwoDDgDHCS8BwEnrOzM6CGovRw/ydM36FFd83t
aARJILv2UBrw0S0BaACeSbY98oCB6O8vKKFhgHNXxK42+xdK7b76IrN/78/cZBxtQ7bngNvtjJkT
Xj8yUgL0bp2hNngAQ+OKcUxepkU3EVT6TRsCVMZQDxdTjKo1uLjvz980uBbUeBBQkNzATcwGLT7w
24W7lwyoyPujm9ZVi2q8Bscp+sxheBuU2Om/6NAp523FAFdvH7dcOaoc6JArGrKhGdqeBmtciSuD
VfRG1ZKGAygGENhoej/nTgs4+bRyaTeYRG8TRz08UGMXsOuiT93O//hgzAdr6H17m+athaoDnGOY
M9ibK/cgvf7cuO7KHmNw9IU57DYLuKGXeXYBkxTyC6gIOzRetyOka0Kx8gMmwyzfdJNmbIGM1XkA
WqTo9Y7RFaAY8KvVts3L1+KUkaYqhwnOEgPl1mcl2IHFyrXIZHQtPguqQDAQoNcgZY33EtYBKMA7
Ma6MbjKLFqBOOakQ+qxIjcRBM14ErKX9mcdqxR0Nx09fi9Bw5PmcQfzj6o0yjPYAqLs/p9HxAEMF
A+1ve+4bMFywrifbFoJox+l+TnPIs9cIrcA5gDj1J1u4b++7/zLGO2dpou3HJdSAGYQ5cfzMvLcF
AbnD++eXisnPnkq/g/j2O0CY1j4vtj3VuETbf5lwrKAHnA60Xd01k8W1WrWTId507qaJLoVUgqGd
zD7nFhDns/1AevsUF8FKhc3gWjqDSd0XMTp9HIS0C1kbcgnArJvW1un+YphG1+IZb2IipBnuAoOq
4nEXhANEFVGK2jnUtdboX0w/ooW1anuVjgNnV7koAhSxfIYU9qsPSpYVlzIEN9GDG0ppvhWXWIaZ
kn1clBCEr4EU3WYjLbh7SGGCRKZj18CBTspkRwCjKgeM3GvkMSYv0sKbiHkcwxzRxmJ5dVmbhK3z
RCn0iixWrXyEwUSeFtF4bi0hJYMjBBtr2z2oNANKspk75a6sgWGRXe0j5AwBSFTNsdGXBLBOMLGF
gBKG0nu9vwqGD9BL/ylAeaxsBnadeI5ulv5HiP64bXPXOZYEuoYIreGguFzuQZGHZhLAhfm2mf8h
3LjZMy0A4oKZIknMwGUGhfNxYHJl3zF4jrf8/WboVHQUCvcUu9ronaGEErZPER4OXCc93re6YVW9
5e83PwD0BrQLBkQWB60XHp6O4A88QNxi4/DLYt8MP1qgJcugx3ZVPq9QWiUluFO6vjiCZq/49/4n
GBzH07IPLcDtkFYAsisyzi+AnOaPHBKPG0fXUg9YquM6p4xduzL4Zfn82QrcjbuwpyUeKK8FrnAq
pP4g/tkV0aPsq2nF5U1W0cK1yCurVUBYX9UY/FuCJaIDkfC2sV0t19iQS21JgFXtwDpQH0eoDRVH
13P4Gu2QYfI6RMemVZ43XYsrfRRc3DL7HObetu1Wx8GxIVINWnXY1R2bi4i6r4DUnltufd3kjK52
FiksD3SPLQIWdYWn2fevbTCvvIsZcoGr5YLWY1WWOxmMUtcP/uQC9gk1myy6Crl2mTOcQ/8Qod+E
aw6qHitdFJnAHFyyp9klNrsoaEilu9ltCvtcZVABOmRgExlXvsq01JrBAoD72IBK4TUK2XFoSeJy
72XTWugwnMGaiw4EuezqL30d+O9TrDZeIHW8TSMLaDz3M84M0NHLA2iW/Vetblcmmyx/v1kGDvQ/
LUNcwnhTf8PLwJHQ9O2+TQxO9AcgczN0LJpqthyFs7I3QvJy8JbGuivElV7nSawkfdP0tZRZkXoE
PjDEb7jZp6JRH5umXHlA1/jI/j8eDZz8f5umIlCNkwVOIejVP1julAiew20qtILkS8/Tq3K6q+yc
VwWBeAD31yBdhm9ytSURWedVETrYoP3N/lNxyw+099T+/qL4mPw7NyZX28EsSvtB8qUkGUJahdUg
EkUgeB6NDvd/wLDqOigxii0Vuz3OVjWb3oBze+j6GD296mcrh21FB51FmXoA7ssOr9/p1C+8PXMx
JHkQsU/3v+BPfn7HRn+Y8W4cF4cI0szL00ERjInsCCQA8wgAyxSkTrShhwCP75fGrcU+GKMnoLNP
MTikdwHaQj10s6KrCo2B8fe+4gdvmJ+sAqWkZiHTaX47LX+0vfmfaAovLnQrWxCgNB0/T9P8AD7D
0/0vWK6/73yAjqQk4+SHCo3KV1qIXQYhWdwgHfWPi/aqilhHRZ+3/Y52/S6Y6/TOchqFrtreTz2o
G1vnqok+lL01QPwxQJO1Faw4lumjtOxNnDRA1xt2U7x0R4B+R6eis6AsjL1vGBJO7K8ipitnYUMI
6kgwZmWD8HqbXS2WP0Da6qOMrX/u28wQgPby9xvnEvOA/psQQ0+2DdFRCKE69qeBZ9s2IltLHhUa
mAI803fXqBRvceU8g510ZWhDZOtQGEtBpGdIsVXE0KRCw9DnmpIvlogOFoj57hvH9BNaOh85euc8
sWwZqQ2GkDxOqLIPInY/oZls5VRmWlstrXPQVjtxjy1jGP8oNSegDzzfn75paO0g3BY8CscBT70B
Wn/tsn0Cu9/Kxe99t4HKw99uM858oKB97q6T9PMdJIA+qmaEhl22EsrvT93RQTBDhGpWjKboK8G7
geeIYwTR4ftWMU1dC1wLZCldFCFwe9Z/6sGFFXfqqR3LlQdN08wXX7oJqKibPHf2sE17wv6SE/tx
DsqVjeZ9dwSd7N9Dt7FErpZ1d63S6LtEN3Se+0/RSD+3UDHeZpzlq25mP4yuouVySJI8BR9iz3ak
yy+gVVrxG9MnaPu977cMohc9nrOwHZ38dhy+p1wNCyW8/RyVdrG7/x2mVdAi10l9tAL12HJy3iRK
iqeAdCvHdpP/aAFbQ4V0kBnrri3zHqOM7TPX/+KlZEWyyDRzLWjBWyK9eMYmFvhddujdRewyC/3T
fbssTv6/WzHYe/9eXzDWBYNEIytIlMRn2bKjHHKolrPzaEGQriTTyo5lMJKO38Q51fEK6nfXQDSv
U5R9LDvvDC6TFTSDaXgthnOh2hxIDwZMTPm7rjkIeLw9h6zMivsY3FRHcIbCpVGm4KZhIR4yMb4o
qd7wOncMoMh2fyUM66wjwUKrkm2zPN1bY37kpXuAUvvKIi+L+d4ia0FMgxjMsD3e/HoLnZy+HB+p
775ZufXco6/EaZ0LJNQPQ7YNNwfe3b+dClp8aij9CTd/vH03vXhua+vCI/fIGPhL75vr/eOWE2kB
3XDh8zRDWqW+f4G6wYXK4nuYikOm5m+xNUPH1isO93/L5F1ahAeF2802Wu4Bw+HnLiheYrv6zIJ8
ZVs2xaAe4WXZoBUWBxfuZAe7zL4NODDObPiQedYzGEG3xYiOG8scF9IfIDy7UhWrnZOBsbOc6l8q
BHXifTsZXFiHjhWVlaegDOiuaQ+ig8z/7iuQLG0bW4twZae0mnNgAee+lT44mYNygJR6Nq49+BhC
XIeKxaNL0rwj3ZWDf6YEdqYfvJeI0Aud+5WdwuCzOmZM1fkAZjTEISiiznyeEqcOHwYojxwiFUc7
cIw8onV90zkSqhV/B2Fe+eGcYnO62pX3gYjxGgZr2ksmU2nxDfyNZ1VVBFNBvRcEXfPVrcojqII+
eMrLV/KhIeh0DFk6Eh4M4dhdw746hj74oTJ+mrK1O6hpeC2mGwLajIEAPIZOsVMo6t+460QoBc4r
BxtTLGhBPYdysKIWNhKND5LO+qmg9eV+KBimrgPI8ARv+dD0xrtt4XyDPuJ/bi4fp8BbK28Zpq5r
I2bBJIDJR/qGdFu+n5to2kEpPNjfn71pdC2QextCfWAS66/SGa8o6HxybevHtqEXf705rHqTsDwW
YE/IWuz8VsxBZQSwwsrETWZf/n4zehU3s4SoDEqXEDIewcVIx/RFhv6XbZPX4pUjdCAgZ+EGpSaw
UmTQL5Zv24bW49V1XXCBADCHQsKudD0AtaPjtqG1bZhGqBjPBEWzEuWPp3DwwCLpeWtwLYOv6M/W
bh7Y4Adq4wRENwdcza4zIyvXMsNq6q/Wymt8JsDlkzhAHHt8PsTgHplWm7gMe/ofhOaNs+RdQYAf
AndeP7rfSOc8T2hV2GVheOaZ/eZbYEfbtgBaHoutLgZ0WiHPuNYZ3Rz/Dlb49f7QBhMFWgob+zrA
wQ0ZmILTlzfF3q2sY+mtBKthE9HRctUA2h5oFyGLOdMbb6pPUWE/oEL6EcWzFb83fICOmnPsthwH
F/kAxdffpZdf1JA/lmDjvW8fg3fqyLke8IgUish4cPKgbVBkL1n0//hE/lIaveWRcJb4eefI7i9W
u/Efl1HmAnO63FdLsIm1Az3GUkFSeYa6HLNdDpJOCY7jrn9KqXQOYExCKzobT6AnEuf732eoMDg6
xM7BTTxGpy67NhISV8r6EQjnBbXUB8rouccTcdXa3xlpPyzosrkl3+7/rskztEwIhguX1BKXucx9
ztPPLYSMovpZgn3m/viG2NShdyERsUMl9s+skT/mBnzlkMJ+CQg/QQnuVwhOrJXYNPmflhxj0MFB
4B3+FwfQXS8WbvMAbIVrz3mm4bXQDzP0J8UB/M9PwUFZH9MuelEOW4l+0ypo0Z83vAegFWAs28r2
QWt/ol55BvHPAxSHXu4vhOEndOhdFOUpg4B2h/d/cMS6wvPOKJh1oD6HgMU0kfp0/3cMhtJheJnv
dm3coLCKx6xHztVRlEXSWWKlEmfIAzrorojzSngMmKYCDJRjWJ8g6LFy1DMNvVjuJg2ktqRhxhGB
AuTFE6f7EIQJ24yyGOtmaJyTGnce4T1VOF/Cpj40xN+X/spl0zRxLYZr8L03nbUsbVy0O7u21L4q
QNN8f+6m0bUDTewgIXYNMgR6gvc96NWAWVs5F5h8UotZPDNXaFpE3X9mcUC+16Gcv7tgIpJvpMJZ
D5zrXr/yFYY8pBegfeB+MtdlcVLkIypx1b9lRX+A8P+j5YtvYPVeiTKDsf5sMTcLTVMxN0GInyFW
D/LuUwB+0vvLYIorLQGl3piCxQOLHHf006DCJJ77U+mlK87/5yz2ziZI9BQUBwAapzEeDV3vCC6y
xAdFWk3Sx6l1jzKfnl3bO5Sp+sDSGtTc82vug6Z1zp5Sjh2RRs/3P9NgQB1PmJJqgDAUalahLY+l
Lx5BKbEytMHbdDQedliRthxfWAf8CEbWh9xxr6PjvIVlf9g2+8X7bpY/HKAQA75YVNzCOMPhfHod
ABDY5gE6KC/L81ipnLTXzs73FdjkXqRHg6/ppM73Z2+IER2Uh+a32o3HsLtaXgOC/IkfIH/2mNrN
2QcuAOW44/3fiWCNd1zNW9b+xkp4GiumyUF9qQ7dZqdsZ3h28nYCLS10HPkOGo893XOS19/6nqQr
CcC0+loaK9Ie8EIJuN4Ensgwpxcc5dFtAOkNMWyrHnhaOhsgqJHFAu/uSuJjBg8rHzDogNy3miky
tAQA+YAi5Ry1ykYF3n852JABOFdiY9FGV9pzPPQlQkQLXbQygkoNQQNkC/TztsDQoXuj1Y3VLFHp
lmAOfMAN0zqUIExeMY3BcXVwnePlyu193MtGvH1bHaQeqoOCxFUPOSO3LreVVXSMHd6hqQocPB2L
cGBfeAemaAa5RtChx+Vam6XzBxvzTnDocLvG9zLaFNBn7mcJ0nfRVW8zgBWHpmQQ5oQu+jEEZSV0
79AQ+wh4bne0cuL/hNhaiid/MJ5WHBJnYRrzY5e38x5kgfW+dBeZq2bEdaaO3aMaW+8w2h47ECn/
rQnk1yrZZEkP3MYOKiriDW+B2bGuxtSGXMAwHlDwH6FRnuaHMGqKSx9DM2wW7nwIwMl0mDIbWoV1
UUOAoWgTiwNPZDkCFKUulFBpX4Emv5Lxbq56iExBA2PPhthKeNUOl4m0kLmYm3jX4/q15xLclFGR
/cqieRH7Codz2Fv5PrR69wDOTHvXCihfzLNo9mCR/tY3or74pO6f3Lyix1xAjAdt6/l+7FpImhVi
WjTM3GPtpdVz06vpAXq//MAt1h7HIBanMs7fKM9Bou4SDwvqpntOu9emRs+mzUGIbYOLHGJ3kJIg
KR93SMLt7yiC8p+f9xn0YaYGjMl+CDJi+dOW0fySuqk8oFIM2qAQ5NYeI7+zKAJMogcH59g5/KXm
BHJLDbTpxqx1PzDfhrRNhV8OoWJ7ZVBkeEBvc3ymEfnsTvI/EM2Ge+W5w4MXgw1kZFYHPRS0R3WW
rPYqRInBBuvel8DDebuPq3lHLZLuCmoPOzGE2dGSOT9kMfis7+ciw2FEh8M5NohbnQwPOpY4V168
9yOw89KVSrtpcO0k4s+ou1ZOEydt0O0cSC844S5W/9yfuSGL6nAoSkcVSd4GSYgMt58HHPMdkFat
2MU0+rLj3exsZEitKqxpmBBmg2pbgI5qziEmeH/uBsPojFegAU4za1FasgpfHLM8zV5CcLld8q4t
VwoZhl1SBzuBKdcKqrALktqieeJb0H1sLDCVUVbM+yAl29hEHB35FDPLJbig+wlN010EEToBQQYm
Nz4G6IDihvGO1M7cXBVaIRsrRAnLfmyKduUS+ufW8F6SXtb/Zp25gvYAKuDltS2hJmaXhX2NPMtN
iGwqxHQfP9Qt4I6gSnb/6SvXe6BZOP3jMCF/TKACP/RICisuZ6g36yDOYlSSKCTXZJLtnuf1dW4d
sLCjj2ik+wladgzxCdTByjHK9FimYzqruG36uMTvQQvR+iqeomrXvEKXqN2xf6yrB9bqbWlAR3aC
UXSQRY8f6izs5P5HyBXsUX9eMZshUv+nrSh1igCvE3Fi0zx6rv3GfcEroL+SZQxhpDcVNS0atbMA
oyvxo5ff7PrHACGPrvh9PxEYJq/3KThZ2Vcy6+JkKH5A9mjXQlTq/siGFKPTVKZUdXGQLkUAflTu
Qz9gD222Md5ik/g7amJw1nf5LP2kb4IjBAmC9Bx1a2wIBpvoiMQijiLFnSFIZt7tsuBnoP7bZBLb
/XvWJBW2B1qoIBmwhocyKD+Rzq8Ooc9XHN3gLLZ2sA8tPAw1FvGR1tNzLaGHTLsHrvgrlIXuf4LJ
NtqOOnkzZZBR8hPhQm4RpyXoV7Xgcbg/+vs+Y+twxKwJCuLPyk9SpSDW1z346EHpuf9yf/j3zWPr
aEQnQlOVXWJ4cL+fqHwgC0RaoNFlE1DAXsixb3O5khRc7G3jJ/kEes5ywrE1IuHvDnwCsUpPsYSE
ZFrl23oCQYr298/1bkghTRJjtUcloFtE2pOtOBhEBmutuc5ksWWhbnenCST4skac2e7zQL5UWZk4
7GVu+k3nEFtXRlcK6F+/EX7SeL8ZVMlTK4YU9pf7y/2+r9o6q2RGGHXmYvIhbAjC6ogK+xhDYWPF
V02ja8HchRbKDwKjl3OojsMMAR4buXTj6FokW3hB5q6Cq465/9gK+rWdyYrNTRPXQnggOcl5jSTR
tg37YU2ZlHvFqcVPm8yuYxPLQTE+SsdPCuBcT35VNNDwDtfOxYYDk61DEuc8Cgo7t3DeK7+3+Yyo
ghKHB9Z2pCKv/EohXV2Xza8odndB7yYC0ristFYOtQbbRVqER5UEiMbFj7tOQXajhABHEJXxtkXX
4YoxC1rqOJGfqIxG+a4mkoB2GZCv/7atjBbNaOIO0cXdk6SJUPkEoCBbZTczJAqdq65qHXT1tpWd
tApakdCNGaHTxubw0FfFRr/Snt0mdDco9MPZ8CtYHUfS0Y2P2wyjxzKEPaoGFf6EpfTLzOxXVq95
zGLb/z3f25EWyHWTV2WXyzkpRIfcCTEmd46h59Gs5SHTD2jhHHiyG8I5mpJcRnsIszWQoxLfeRGt
nCkM4+v4w7Lu5czqfE6GpZBdNAXUzSaI/p6AWqcrh1xDWOkIxKako+vRcEwCEUCCtz7y2F4Z2uCY
oRaxU975qIfOY4Inl/1AyJ7lxR5dTLuIdedN3qNDEOfUKkmfjpg9aJch8xV/DsZtoDFbxx42eLCD
QBbq9CP0No85ayAaSvCmXSqIR92fvmGBdbjFRNC7UviDSJo8/ARik0Mx0heZbiPXtnVAI7qV49yC
pABEh8E6NVSQOk9XMoJpbbWMEMTK4djbVYInx6OryA8aZ+fZDp/Sqfl23zgmz9QyQwt8SGZD3Dap
nP4xqsZzK7YRm9ihlhlSt0Pti1siQT3hEPI8ifz5kIl5xSsNyxpqeQGvvYIXMpeJM35tqo+EQFbN
/3TfKoaxdShjC4bPMXRSkUBZGKceAaVndZpXb3cGo+tIRkomvDcDEAOXUeqFoW/1zHvoRd2fvGl0
LSNUrVePXm6LRPVheHCjsjx6ao252DT44qo3B+ZK4HhQUMhTcr88Wax+yJSzcm4zGX35+83QASVj
EbWZTIC+OKNzJcnDAEl/WAkm0/DLF90MD5HrjPislQmreQXdyV+oPF1rh71ts7oWq0yNrJpEgCwT
EghHkUOo1poTDWkg0GI0imXUpQW8cSQt8KN5MOEN8A3ypMAwRCvGN62rFqz+SJ2htx2R1L7fgWm8
yvYQ2BoP24yjxWrNKKjj7REKyo31MlN1Ksrg56ahdbxeCFaU0bcp9H9naNJ04TWaq5UlNXiMDqTz
u0YKXFREMuDuMPrZiQu0PlZrfGim4ZflvnFITvNpVBb2JdIz1HUsdgFNyo8R9aH7ljGNv/z9Znyn
oil6NjuRxH4BUsFo78lD32TH+6MbnNLXwqkZqsGPUBVKrOACAEoTO+eiBBqWrvU2maavBZTbVAR6
TAo5uHBlDzmWboRPFh6KSCg9yeD1/ncYHN/XgmuEgJHdxkIkdAZdce+dqmaNqc80tBZTVJA4n+t0
SOJFWJ2PJ7tfe7U3Da0FVDp73eRCjDPpw6B5gwBQAIl4HF832UQHwAUBC7GHWEMyQUriYEcERBRj
O61s3Ia567C3MJdUUL/A7kedfRV5pzIrnrdNXNv6PJtEylMwixqCsxfzR5Dlnu4PbXBHnWeuJdAY
HXuLJ3Y57xl0b4g3HDvhrwSryShasM6lTB1P5UMSfI/k0Ws3Drv83E0OCHGNjLsKRA+OtPZ+SJNR
pF/uG+R9aArwZX8PHYc0hCA4DFKG3+YaIFI+fKSQBOmK+ZDyYAcJlZWPMJleC1GPjNLOK9gmG/zu
kI5Fl9jSci6d3JqLiRaq0F+G3FMV8qSn/hfC+g9Drr6DLGPtEhvDKO/cknXIWNVVDDzZ05CgG/TC
pJS7MvIPsYM6uFW+2mgn2E+qPENceRsIztbRYdCo9WKQI/IEyudJKcqn0OtPYbumlmQAYds6RCzP
Q1rIrB4SBuXzhvVA4H8OWndv49nFiV87295VY3+ASCvUyJuVIPzDJfKOHf+HyG30oNKT0yEhIj3w
LDiNjOEppr/weTjmvpeIYt5BEfyxSdnKbxq8T8eSBUPUR7QaeJJFctd5xd4G58i0jQTM1oFkPlgU
3HTAMqUAoPRlcAQb1fF+gJomrsW+mibwuAWUA8fpkottVemB9fVwCMtmTQNkyavvLYeeA6wGdVsQ
/oAukXpXBfz6jwZy8DnuwZK5R4+mMth5DNWClZ3J8E16CTcGX3gKGTWW+N5/WV3uWtah4rCtacXW
C7YBDzgUqTG6DPv2MKQANw+RvVYLMCRMHfNmT61C70SHpZ6jr+Chhxx3POxZQJ9Zzs6R1T+OxN6E
r0PV7e/kXIMC24pkxZPGmruTYCLY25Ru4wKxdQBcaQ1jHfQICYgY2Ds/iNQxKsQ2QUPQG/49dyB5
poGGUZ9UUGix2jABXfgpDyAETz31m8ZIlbMDkE+XihWvMmy+OihOVU5bzGBqTqKgf7A6+jjJtUut
aWj9RBJ5EWgdWgw9RYdq0Ybv1ihXTbGwnMxv9nY8hWKDApwr8dQ3Zyb7FHinOV/jDTJNfPnVm9Ht
MYLKgB0hFpz4kAbjgefscD8xmYZe/n4z9FS3i6zGzJK6zbJvrl3l4Kmp7J/bRtdcvxWtBaJpBDFz
KLB61SUb15Dfpolrp27a51kWZxX432t3OJA2G48O2NNWzGLaUnUoRLc0zXkzwIUt8Hijh9biELhl
suvScxpfK+jSsp+jU5zIxLfd+nV0RKFqv0jtkQLi5aDMlDaVeqv5XFsrJzdTMUsHSSCu0pQDXpOE
7BsdrMTN3Ieq6y7cBeKmrl8Viy7gYP8G+qUPvhA7gaqKF43b4lrv08yLeu4lKcKLhBj3vmxTcfFS
q37Z5Gh6q+YEihsB/bHg4nvBbiziHS3+2zayFiD2UBAGaKO88KmKT+Dncg7osmuO90c3nEX/rNVN
+AEs1IeZn8nLSAa8DIK0wEl3JHhMg2rnBPxaVB+HtR4kQ47SmzzaiDsQhITdqwbsOT6jJ8Cyn12f
fr7/LabxtWCvlOIu4E/yUvTT59r1Tp0KXzorzlY8yDS+FvGxBcmNjsNWfipiUL2XT6JDqxN4UC6b
PkAHWXqQgSNqjOGYs5CH1uIvbgXhip5Vz/d/YNkN3jmi6Wq9dZpLqxpDcRkG/6lwP6Ll6YE4bJ+q
lZKxwUQ61LKvu4ZPjScvVtXtHZofluITevRWUohp/tou5+RssoBZF5cYsGq7StBktRPVYxeuTN+Q
03V4peidWpJgkhcb1b6K06S11QpcxjS0FsZ+BaLFvFUItIg9OI1zBDnF4f6qmi5COoarQ9nJzXMm
L17dfGI+/8JKfuT1Es1Zy/YtcX+MTp0fugVNx6qNpUAd4RUT4Ou5aOUln8dT5HQfmTOvpFOTH2mh
LOsSjwmAfcJRnQ9ullX7nKDfzO9XKl2GtGdroQzchMTTnpSXIJhOo+z2YvoufdxQLeuqguEIjDYc
K1/p13t37b1YR3qFjV20LC/lRfF5n+H8N7B0S8EaQy/3i5v8zXsbNDAllr7JxDFvPVAnsfnI+mCt
R+TdlcAPaGdWS1KobtuVvJBCWceJ1tepnIMj1C5+3/de0w9oMQ1FGol+8Fpe5tw6jNY32fzycncl
NEyWX370xjx2NLR4OsbgwqJgki+BRXCO9+f97nUXhll+8mbotHcmFpYY2u5+gwh/N6PJYWkcYPGv
mK9dE99NePgR7U7dCwYFC5AJXSjeOXa11XxIUVTubf9H79gru47JRu7fH8LQfOX3YwMXovZedOzg
5tNKvl688H/2G0xfC2Pq25l08O8Sezn60/rXlsi9tB7dyL1kpDnOctNbAH5JC+iCxHiyHxBi3kxO
rQ3t1MrPvnbDWqnTsBA6zqupJw6e3BxemrlPPFA7zp5F6OF8tIasNv2CFsmsaWOXt8syTOGB4sBf
+nwXxvYuY2vFYEOo6YAuW3i0pQrLUeP5bxq9izPwBzGu4SdNw2uR3BK8Zzooql5Gq0QT77yT/Ffg
rL1em0Zf/n4Tb70TS6usKbaE+amRMyTS+92IlqT70WwaXYvmypWtKy1LXKwg2M+etwv8cSdVvRII
hmShs83ZrJ8guYss2jF/3DMrfEXb02ly5ue87pLGiX7d/wzT72ixHGc0KJ0MnxHH/c8wsl5iNX9w
Y/YIXZm9L7qVc5LJV7W4DisoHrUVfgY8/070HLpyx8IPY/Tv/a8wDa8Fc+Xkc2CDWuhCvHYn/Y+V
/62Q14auHMUMa62DvIYsD/xhhCdFdbrjRb/wIewzvhZlhnyq47vsLsh73kTiki4iHVE18X1dEvd4
3zamyWv7cR6VAbgdcUfIgqAFrL79HM7xR07iYsVVTdPXoni5/Ieqx/TRxXoeZ+uscITcNvflm25C
2AlddwyDANcPl/3Tk/wwiHwE8nONpNBkGy2IPeENaPX3xKWzQvuURZ37ASp9DL2Szpqqw/v9/l6s
a5LGwxwBuYrGQ8bFsgrpzLqPeReLdO87skpfK+rQ6NKVvcrPQeQy9Ga2FrNPeWhn+SkFV8B4qIOu
HK6lVYY54HPxmO6GMicbj2yBZma/wj4oVcWxF1a/xOi85Bx3YGg5/ty0jLoypCwtP60hy3qZu/qf
mXiPfoO+ynlTqQKNmd7fXiJbj+ShW/ILZRUeurqfYEj6oKLiuG32Woqc55qVEUDhFxpEA/ixs18l
oUei7LWNyhBAgZYcWzsrxhm6aZdRQvKVkLnDO2+2tpOYRtdyo5Cs5QOD8VXgjsCAN/5OOP4mJL4X
6wAagRoNVN8w99TPv9mDSrzeOt+3u2HiOvJSusWcS5L2F+FmB4LDBwjvt7xcYtZaToxxQHacAR4j
reeCimqPDxtXcpbhCKuTXNmqq/wCpBEX33F/VOK18XmCV59TVspTVHgoAK6B/Q3ZS2eyklhQ9DtX
4kJj0jzEEMD6FxIHkdo1Dt+ki4HspTl/Kv1ANs3IL0HDjllZTkhaq7IVhhXWMZ6RtKOexpxfnBgy
Zsq3khKGO2xyHx3hWdSZD7k6xS+lLY4qQhFxzvpoZZHffQ5Ayln+frMxBZkn8jrtkdSb/Dw3KU4d
QfPYo+dlT7P0MZr9FsxV5Kmy7U08tPhJ7bgPBg27Bs7uz4UFChNF2w4/GC03dYFieC0kKK3z0rEb
fsmw3klBWf6YTdhz2lSqlagz+KsucSxiBXpe8PUDwvClyLNdnHXnUqwd0gzOpEPKHDyR2IPt80vU
gPNUNfxXKru1ZrLFCu/cS3V2Na+AanbVuWAPoPXeD96oAj9pdQAvQt7+uO+vBuvoUDKcEqxmZviJ
NA7fcjf4DfWet5BASnvb+Noukw2d0zUzxnfG8eq34gxa2KsrNiGckFK1bSYYy7b1wf50yRwsbScs
iNxk5c8GXP4rMWdIrDqurA6I29vK45dClfWO+PSXi74L4rJzSfk+bOIWDe7BttXQYWaDp+a+6AiH
YAwK1Uvuk9bBAdzy/mIYnFVnV0sZmHlCcEJeoqwocHDOod8m2Np5zjS6diLPe69Fczos1QgL8l7z
oe76y7aJL957m/ja/2Pu25Yr1bEtf6Wi3tlHAiQg4lQ9AOvm+y2dTr8QznQaCQkJEDfx9T3Wrl3d
Z+ep7DxdTx2RD+mwzcIgac455phjBA0UC3DjmdSHihuIGPJfgJ4/2QDx+a/5L5cmdpXcj5s7xsur
wmjaOOdC/lutmCj7kW/GVhBLIFTgjhoT+625goZIsv7ixn/2uH+IkQ0RquMJrt0Tzm4MxluQnYe/
ylV+cvT8SC5rsiklUTi548AD1eVa2xlyGp27ShrfnKgU1TUm18S/xWbAg/phH4fQvk07N7qji5pD
WofXUfSrAeOfvOAfSWUZ63ove+QSm25tEY/2pkr9XQvZhl8ccT95ET+yyvohgYnjiHxCxeNhnOey
NuHh31r3/406RjXGyDQuDcn2Cy2jsl3bX4hc/Oyuf9itFUQMtjma8cSDTFxXhMt9pAP+ixv/Saby
I0XszOKGoCsxSIOCm7ruX2CN+rmegKPOKb0ILf/sjHpp0zH993bDj6JjWxtnA+17c4SyEQnzKZ0U
y1vG1a9W6M+W0Q/lHgu8aZjuzDEMmwvjwpdkWPai8U//9zf9k/32I9GqHcOhr1Tvjr7dxX2QgwJ1
SX1b4FPzdP4V9Pk7LeNfZBQ/cqxE4zLX07Y/1gE0tPT7KoaHuoMDbDcW1mfXNb3UMSlJ/KlOnxQ1
O4iglpWeyqT76lt1lQZx2YBI7H/p1fGzP/yHnW8VnSQq0PUIJKBTeRCNTVA2amNQv46HdiusE3R8
Ymmlf8UDTX9vlP6Lx/Df6Fptj9lAlXVHgznN+AlezeIiXTUbr1BtV93jktCweXK1kjLKSTh43eQG
bXtNc8Y4bivH+eSGMa+gsmxOsdAErylKbfLQimrJzhY8k7xwfj3z/Zyem1fMPE/pQac0SncQg2IY
oaDtmF5Z15txrwjk23d06Un/gV4ZpOVIPDYWnphVBmWqmgUA2hfMWxSe1Oh90Gis62MlXJ3uvTXk
mxSBXQGdThE/RvDtgEbR0E6wgkZvps3tOkR1uXVAc2FuZ2P7CKPu+WNbIfeSy6XZMMtB3ORhdut6
+x4RWo+4jDgXFFMkO3mJ0QadXrZQ+veP07zU9hFC2X46YtA6NVeT7/Vc8FmjLBQ9FOPvOtVV9V21
NU7tlMWQTqHqzPCijbKK7I1xGOrQqo/nS2S53XZAd02ihDwfS6+Q2kmiIosqDE/Mto7WnE3D3HyC
x+r8RUIqnpwMazeYJU4dOlmYtZ1gwlF1mPl20DlPinVhW5rzkRuz55DJ0pdVmLK41FUfs5z2MVRt
rFaQB9u8jE0hwzWQZaNt05UA1kWbpymw8KLuK56cdLaR7pBGloqDoJnjZYYHV+UCmZTfNbpqqpJN
fLNFKlLZHScQhaoun2G3WV84kLTT/eTHChSALkpNCfbsMBd978crxhYW5v0ouySvByq/EsjIgrLR
JNtVY9GJLauwDeljOGmYxFeLtFMeZ0Z34KoGYM/JiSX0c7LahHyPgm6WRdCYbCu1S5p4780g0hwH
O0QE2bptVWGNxaAXU4kLd4xJHhamTSOsUL6sVTHPw+aLdRO1yMeEYe5jMBkWj4uU4mVKVDY/+S0R
SS5XcH0w3cKyATrsTMS7jk/jduyI78OibUPR3JkJLP4cKtf9fEjMskB0Ww2TeQp4r0edg1RF9HGj
RNtb6jOxQjkOhFz7PZHZkJUjCHF+JxsOow26YuwQuqhC0FzZenqkqVG8SHu7JmXrOW/2UN3YSD4O
tWe3TCzw7yoUTBy2HeRFl8nmejCLPpk6SpN9ANmP9MK0AeaOq4xwqBQYif97jWmUk/NckT1RpvsM
K9ZH3tPdVkUZSgsS95eJnlvxaUx1/USXWHzdyNipl7FLW93tmnHVVu0WN8f6XvJKmw90CCjfQZIi
TKccA3ERv1jHCAJSuZlrJkyhoAffQYxzJEuGyf9molcdJ/F8UAtn7CptR6Vh66hAsOZ4kdsnp4N2
vq2hdlkfZKva6iOs4b7a43FEbf3u4KzQlxtAoLVQws1grrUU7UAN8uJ8UY0MxpOY15/Zvt2iVXzZ
1KD6K5y2aVPEDEv10Q4KhzGaZLV/CTJeyweusC13XmBW57pNmkwd2mkI1Z6Ns1pUMY6RBnvaMxcj
5WcKGn5QYFuiUraJ7w/a67aF4jnFuHfbiWTJo2Qw+gqoaQ1NsDSpo10IexVe9hvL+HUTBMsbN6np
T1Zt5ZTy8A0DQx3HqnsIIYDosbUNSpc4F5XPt2i43WqIIUp3r4Ih23YNPCO/SAyss4Ibzse7NbLs
feHEYdTZb0JB98WMzbEOPbRvSxY3RQQ++LOKZzIUnPIwNz0sCZNMQvi2QsyzSargeynb6IDBq0yf
2JTAuwJB4eu0ymvFkr45iYmKt7brqMxlrCi2RBPoF/ijqi33M5G3rHHv+Ej1lfpIfAs70pl7q1IO
Za2Nw1kDIjgk2QUbREAvRplOW4Gslfpy7JpV3etIke7G13KbipFyOuRVpXvoe9uU19ftyqI9LP1M
PmXkGuLWiJvJyrf5KoYf33CQnXdG5GoMxmUP95+6vzZ2oHhYC0JXsTWzUnlvaR/lGYQ6plwoV2WF
2TpJYLqKkZzccOuqoq89uBvDNNXtRRf7wV9Gapy7nGzJBEtUzEhl+yWyyhyyVge+CJlkWSGCNIS0
JLL89YLYiF77SK1ojUKCgRcL0kIGxywajrsemieIApLw6dKtNXRQw3ixuIqA20A/Ry6B6p6f9Kmt
FU7BrAJgVPYOUbDgoLam17INeiyKzeNRxLzZ4pzXlg9fum3q5UvihWU5DjXW7Ds6tHGZTUtoS7dp
qgoTZXp40PVG+qut5mi6BTAbDDHliDmyq4Zs1dnpsUqbXR/YrskjndSynDY1RSeJMQjYwoLDexsQ
UdGCxWHoD0Eo06oQnQmaQw+NVJpb0J/J5zjl8xeGE7uDuGTXr4VdDI1Lz3BQ3M2itXYnN2PphWVt
xQ5bqDuwipZ4KVDyUVqKME1ono6h18UquqA9grflmz6HBPbUXhO/THPRTjOYqfMAR1iogi7jS+Cy
yWJ18Hi9ol2aTZBJxqtFTxFShm9z4lggSrBQ5ui+5qg8cjgHZNFhXTd2dBOSlS+jjlyVQ2m7JdCv
b7nExLAxh3Wo4vUGxigQbkpNN0WlSenQFzOUipY7X8HnIK/HDE+UVVC/ug/MaprbaEOwxiJr9eQL
QZdFF3M3rOPBQrZRXAwJZHBKPhqD8Np0fi1xbkn/osGUDApCQeoqsI5ayGTXM+a3TM91dYTGMY5a
NKt0VIIHUbNTO7TDkvdpjJ2WyHGprtnMwYzArBf4+gN2kS7SIQzHN9Wt6XbXQieHl9ifYsCQaDt6
qK1OXXeJNDkId0M4gDWA/a2fMU0E0ROmFqdOcTZW05WOI9/ebYi+wQcZHcgRrGXN2e9Bg57c9zAb
zukYo0e0BcFML2JHXQaGg8PsHO5m+5hMBLCYyiqUeMdJuu1557Tc0Q3+TbdJC2m4vbJYMcC7aFcX
MoAaNZStgqUpJZjQLJ8rNr+C3diQsqFEJnstZ+4fMKgexeXmjZoLOq8YkjaQMJSFzOCStZ+SQepc
bIsLdjpRE7tchcQgCavijJXKZn2WexFaWizTFK7l0md4o8ilWn4mUNhhPwUsvp9aH63Xva1dfdBx
Y6ZD140b1rzx1bijCNctDN8lYXlXoz90UO2q47JSo69fAjWGSe7tCMeIZGvJZwbm27iXCVvsDgL7
AnhVonoDi71ltJdJDRXcuG3YJdBWFx0yEBfqk29MG38Kfb2Wc7TdriMeiA3hKjtV8XizSPAOEEa3
9j2CjQ9Mh4zs4BU2r6F1lyPEzuN9hSPiJuKw5M43qkNyDGKYme3R2VDThZyhSYM0kYysRMRSj5uj
c3YZ8nBp8ywcM1qOvtma3RrOPS0Q+gXke5E3tbtIrp2+gSSyTg7pyNDnbLrYyoP0lfavGp6C0A/c
xoDdwt3RzxC6zdYaHoPjEp76JTEDPOBaO+5T2HfHt0HIF3jxusV/780cQVxJbvyIgsHhrF1pguDW
ZIEd8tBE8ipiNcENEBrv23mDuhDMZdMK7Oyu5TuF+fCqQIwZq93YRZvM4V+QhvvFiRQH7BYn30OR
UAEnyLEiO9HhlMgd+BttQRIxkh3zDZSFWpfFX3Q7BF+rHjli7pvEBsWaQfPzslIwTS8X5PBXSDnJ
AVLUWOPbpMadGhPo9SeVAj0gHSV8N0hPaJ5Rkax5PAiI5HbTuoYXppqSJ+FgEXOdrgJW5jTVfXZT
I7XS9CAQSIKHqkO9Bc/Cfr7jcSLOhFIafZaT0iAnqdbcMh3E47dpS9Y6T1XMednilCZHIPgxhJHA
kkY2oKncddUMs3Fw2nA0wBp6RDzGlhE5+JhhXwRoZKI+a43GUTijx3zapibShcqQEeUp0qCHBqbu
IQSVlXpjSJhfUqGW7IiiZdCF1t0SHyofLtdumoc7uygbHHC6O9idJud1Nut5SQ51woko17QR9SG1
tltwJtU9u1E1md1NxuIs2dNl8v4+GwYVv5lauPcVe+TDzwFUmxesQiiU+7Veit5HaVe6CgIhh24A
ueqqnxKuDhFuP7tlxLObeO0iHIpyih6IrZa3cZOrOcwuiVF+CQAHZQrNJFoaQF1mr7rJ1HvNV9Qc
bNugu0VkkNDCp9m2nPptSE2RSNnRT2aQG72OphW+UBahRUBiuWNdUTcLVjjipjlPW3LMapdWQ4gv
J8tUm32s2tiVw9Bmep9ExskbW9tKlRAO4t2O04ZWRwKPpvbajfQctiChFV22Qxj5pwhken8CzcLT
p7Due/cuvPP9J6mVS3YwOuDLAfVCyG+RwJjsY5AMdwmmPI183vh147c8nFD5L1ps3WNDVPeVwpMr
fF17PkaXgeiT7Iv1o12QEKIqLZhuSLbLaivii2QhiKzawvqtsAFZIJ1sNgqNqcDUNL4LsoC8oWZE
bW76XmW7xhnSX0J2dSKHBhwotV+bmG9nBcqpP5KJygH2aLACQOVu6FAEmFhsIO6y8fia9phUOW7h
at1Nt6JER+3I2m7vN7VMgBl4MsIKkU+qhBOdCk7tWG8wrhiF+Lxtfb+WXZSB4z2N4FMWIXe0u0lx
SoZlFcUJe1gNCboCsWNc4ADbmukumZp+h/9AXmaOeKv2VSpp9oGKjC07k2jWHwOSgi3TLzPVDysq
0QWlwVqJ06xpwhSAEx+M+wgqfdlLhANVqtx150QtTYY2zIX20fcOjqfDqbdBuJ1aHESYMA9MJn2e
xK2b4fpsOjXnVvV++d4sFNJL0dp0DyOkwN8M3SKgGWIVW+5YLN5n0aTtMeY1+aSaOAuLYCYV9Bio
R/1rJ5wjQOaTDUwFfJQu7UrmZOegW54+dwPEHE+6Y1C7JGMk0kOighA5W1Wb+DmFBWyYd6jym7Lx
RCQS8AMYng7Hilnj12AUin1Ntx74gJ/7CRXwuKFBNalwlTsgKdTmq26Z/8X85E86VT9OBOL+VCMr
i0EleI0dk6Tty17SuXBJyCCiEXZ3xm78kGbRr8wrf4Ih/yiZP9COWtIO3XFFeVVCgRRzzOv4Rz/p
P/7k3OX+/p/4+pvt/CBrMf7w5d+fbIt//3n+nf/9M3/+jb8fvtubt/a7+/GH/vQ7uO4fn1u+jW9/
+mJnRjn6++n74B++u0mPv1+//m7PP/k//eZfvv9+lSffff/bX7/ZyYznq9XSmr/+8a3T+9/+Sll4
Hjn5j//6CX98+/wn/O2vpxE7qPsLZlHfzPu/+M3vb27EZeL0N0gmJpTFDLY59Ez6WL7/4zv8t5Rl
CGGMASuLzz0JFHSj+NtfY/YbYzB3gapqFNPkdxKBs9Pv34p/w2EQQwnwTKnJOAZ7/nmHd/9ATf/x
WvBM/vj6T35r9Pf3/3/gVVyHoX7AhxECSUiE0h/4Cp1vzWADzT8NjL5Pm71mDXviZHAFZNSR+Un8
b+mjsYhTcR3y5gNaatWJBH5fn3XJ9AVdrd5Xor0aUTYCAKgvanURk3Hb2zm7dzwMSk8BUQZ2ux62
m6Tq6KFew1Ja1KTwq7vnyMWBrqTpKRBZA7QIxSuz0Mdikzh4sAbbOEUGOLT93poNVMgzeuEpwjgh
p/DQh6s4OpHcmOgs5u/8Ff7eq06pp3hrrxw8LHPYNcBvoJlukzgGxlPd1VnmL3VgLhe4A2gS3Scd
Boz8Et+TDugwVfvQqq+wYrhsvDlEZ4F0md15KuGxEAAlzNLusfX1yTXpF4pSjE7xg5pQ9OF87naC
TsehVXUee3E3Ld0da1GtnZEIq183ML1nu935VDYFRtpPkSPFYBOXUxqYvG6qbwzyyZUGWGakuF5U
c6zGeke2sARakXNuDo3fdmFffwomjC43L7bO1jzp0lPYBm+CAlae9EfjXqDzBkEng+AY38it3odB
NJzAe+lzeopC99nD5hRzBhGmeWJ+UYX22lrJSpDavkqaPuF8PbaC3EBP6JFAnKtYHb+p4uACOsao
KUb2JTLAxai6Ch09wKT1ra/daxCHaSki+ZGt4oMY8dpKf5vYWwkt+IMIgTkF27CbBP68hiKDXFfy
LD1I3nR71W31NHHNYfuXlTFPPqo6/SJk9NIb/QHdN1LKVD8BmUXt+Wqbnhd+dqDE8vFbS68Fd03e
dmQBYkDRmGjea1hw5YP6BI6xycEC7m4plu2a3Y6q/VolyM8HZu7ctpLcj0TnQ7PeCPgG7Eeb3jQz
aHwxgMk6guYEnBsPgLn7XPHUojBIXd5wP5yx4wdM4Exyrk4een1lagKXA5tUWCS+KTcO0KaCjMnU
g5pJFvnNLBkrplDfE2EWNCTC+2yN7+2qlzLd5Kub05s+SgiIp+IcjIZTVkPZPdCmFH0ux1HtKIxq
oViE94j0BmnVEn227YG5xh/meBe4geUjugMFTEDUDmS5CxTXR5nUG0a5R5J3Y1dEkXhEBuhKTuR7
oOP7LAkuav8QI9dAYIaNSGDFhwnEx9DL79NRdktYdEyVE5/RhFrTMmrxtF0dPujVnGqAc9hX5zcH
Nc18XPtCC3M3SOV3aNx/XRidcuwcCVyM4vHI/iqV+iPJwnu2h26EyR0RmGci2e1CUSNCLymfQADL
+2dLM32xVg3aTmI9tpTtcWQBJpvn61Ej3RAGktHAGW4Ju2wasgNk+DynIj7MNkixK/yLeIocNCAH
E5BjDQw1NUTteW3g9SEeMuvKFZZOwEBDl9dCv7Zz8oSpD1FuZHmGmYQvxpJstSiD3tzLo4srljer
eXKzPVgm3zUK+Jrwm5ml0Um49LiBCCRgIHyXpG+8xmowgenzDoS2vO7i+4Wnrui68EQSeq9s8z7H
0DWv7pu+Jpjq4g8k2RJkaGgspkh1+uQ5xMPf+Y1cNbGDBFwW5DyB8hPU7DDV/cT5DMjD95emWd0u
gXETpHLsnfCX1eSuJfPZHovnDjXKlg8dNfsVOHPeDxL2tX7XefqcxTMcBOrqCSYnX9UCwGh2BxBE
oGrf4EUkNh1g+WIufl8wAFd3zRA/I9TdB9SArZ+ODaoucbmo7o4s8zUiThGpBBAJhdjFyr5UI79G
A2bN6WJOFeDWHNC9yN2IM4Ct7JCZ5gF1QJFM00VcyS4HkVCUdpy+QzijQMrZ7bI2PZHU3jGLuwqs
uZtXu+x6lsI30aCIs1doU71sDb8JsXDzAfSrYzQu8EeYgYsCXD7a0T6uyBjzeTQpOij2tXfbc8Kz
vVrJjSfhcwXidO4XIKvJmOV8HiCpPRo0gPAJKUdjY7PAZxGoZNHEsM6m2CQ1Gk1xw/POKZ63aTFg
Oq8UcfspaJe67ExUzAsj5QpOYFF/dgztu9G4Ig34VPBgVUgu0UtK2U4Hw86R63DDsPpApus61Vdb
BwmcBLKoDnkhpajxePuprad3KKjf9BueHoG4UM7GAJUamQAselWENqR5tJqunICAhOMM92MYHQ72
Luim615jvUchKMQ9Ss+iIVWAlkwgUdXaG+GhzmdnyJ4gN7JlpMchH9DwKa0DiBS2g8uXKS1Bgb8F
yA0nQoIdRoEB2OeA+7BALVl6wUWJJtUn6egD72Hqoxq0Ier1ptdrVsQERxcyimTpvgxtekWXm9iJ
nVvH1xZQX27n5LFfiorOMGhsDbo/e2CYS0lQ/mGOBpU4DYaCBATzTNHwQdIQNimwOqJD8tQvcBnp
pECpOvkFvQO3r3qSndbmEZ379dR14iJKOpwo+G0YH1V7Um17EBlB0oRodLbpPOmHF9RvL3QZv3FY
KyUT7lVGEzat8fnqzWMyQGdDbPCBr+P5NkEzscjmFdtHfz4PduUgb6HBwveMrOEukG1auhkifwSm
63P8mM4ZSnT+VIGZfsbjEbbN8NKPU6mwdEVXvcVcfFTAa3IbpwNQoHsx269JN0OFKGFZrgVwP85P
qLBXXICdZmAuldrqnWfm1jltcrWpr2vkrmmDsNWiRCzC7M3VGGMLs+TAN1xWLFjI4xIdjPDPUKb5
2AbxOlv/iSUv3VqtO238M5QBrtceYhFNMJ+RLZGDXJfm9bK3Ql9hqV31LS6KDPMGyeylCnLkSetu
g/lREVThM0tgsTm8TBhFO2RjCmy2PY5KPZNge+4cl0U347ET7dDb3W7AMH3yrK8gHrCvaO1u+ZRe
IQInJ+h4w5YOxf6hIliL0DtpSkhmyzxt4BLsNrdHnrxihViA4YSnR6bksUPJeXK1K6bMdaeeAaRZ
U32Mu/mgq626RDcT3eja7+IIL4HG5CYT+9BbV4CkJXahYDtJPMkXhM9iRUiOOiSJDTuqOrhAd/8x
a81rGgFPTVElQjAGFIE4j5UoVJ/VWDejK+q4+h6HS0nBggcAo+BsoPkNqSgrgwSuW2uaQ5A9LRBn
okMP1S6Mi+/CsemKMAh2JERuZUL2CMwUtlEyF7CcU1p9LNDDRm/x0FEdARAbQ1DUhzgPpC8WaJNf
dJV+7T5Ava/LOozXneyCo5V+KHnflExtbYnhGfTdsk+gYw7FuMX3ir272IqDDKvoCOkAGJg9oHtU
gPCLBxLgI5ZoLNeKP6loNw/TbYy4vuoOS4oiK8RcCpLH4xjb0zabxy22dytTrx2FxgicynzdpSWE
+b7WHpeDBWBB+Fg2vX8ORo40a75u1t6XDYYc1hWfBDwEad6cR3GoSpJ8HfhLpfVFu2kcyA3C25gG
39H6XwrWq1zXyclk+pUtw8vc3C/WfU3i5Clrs29VIN5R9LzXEVpxSi+u9E5/W+DhZeWCd9uIrETH
zOSZxKauVnOnlX/24XqY0mY/avRNCUGCO08bwIYoySPTzzlzkc4zHnxntjlBFvC2ugVR7T0ggEz6
Fq6N6KW+YvMWIDgUfTQ3hX3CaMh7UOPAxdt9qoLklUGoFz3tMMiX1b2sC1pVqn0Z2+qV4t1v6KUU
BP2dIkj886r0XY2PgNHZdGEhK5CnYfPCHDzQGrLCJuYhUDUHtb++DHqEsJgN32askgNn810oRwaU
NHM5Ii5j6l2v9Qfwxv041u/b0OLPayEEQ+9DjTOhH5sPkGOaHNrEx1HgqfScsOL0OV6ru/O+wsRR
XnEIli1SwC4u6QI4pW99frRJ9XXeVnQc4F8FaS4sXu0vusV8JfUSl/P3KpOi1EHz8fvDDvR8cmk9
ICVAWtrJwkzJJ/jT52isfwlRGmSFkmghwr6tyNrgaWLn9Jy4Z0maS/CO8Bo40o4J3PScdlIVdYv2
1YIgYTyKRcKHHsnW+rR48wkq8rYceqgYzZxV+RSRZk/82ObmWYcxGBHTIA+wSt415Dibrb5AzxNF
J21e+6sFIB3UM5ByNT244w72fQLp9upHhXRA5BK8woNEdD9CZQC2MSBqHyoBlkyXZY/VUmTuch6v
+rWtyzHQd0gI4pIQWgzRMOdZg2Q7CtZnJSf0MkJ5OSX0pjMYxhmy5KnW5jIVr6PE8C722nWILAYP
5V2P8be4h2lmtNv6BB7SFdL1hrR5nbq0rCH6Bn8ZdT/SSew6MkHyp46/uR5cjXP0Lya3PjOJ9e1R
DNm0Gkqruqth5inMAd1La/qXRCAxTpvnGoPikg1IGXsg1rS0KUo6OLgWSArwpOlhqt+6EDEO6TIH
7yN7WiAIlkgLdprcN82Cxybnlz45L2RS70Ktr3i/PYNYZb1iJXpzr6AKPYFX5QrgHQeloqnEbFsJ
K8R3qdyLWZHvpRwE7igQObqwD30ILci+RhFuZIgwyRgauX5Qu9Ddy5rzHDED7hmye/bVyvOJI3uT
MxKbAMSeHM6aBtsBhBLUBjHidgOb412CNsshgLjgmsl86TvwlRi5J02yB7foZWXLcpCJel2sf2Hg
xXBT+eJc189LBU1/6EyBvPK4ZOkbRAI3Cbi9dYgqUpxjdCS/bol+qQNzpdGBKdaRBWBFrMUmcWqn
Y2CLGuo4uU7EY5sOH61MDjQOvvgBB8F4phlu4CScMzYe1e+2U6+TQ3N+jL4PGQ1LwuEJ2w51CqZg
cg+P9FeYnnaFxSQkstQIr/RaAJYtqhVZlKjSpy0B+Jd12XPNjUUvIQLlRg8Fmw/bVySNg3ToY4VI
QBgHhL1k3bjjCDW5S8dySzCAGndtnwfLiDXuFOhaEHH9PZKb2taFt+JTXYUXrWAfHEyCZga4OUxh
n8Nr7tCM/jk2UYoMHgklmh8O7pqqjFM0i9MtiIt2xg/Wwxc4K44FKjlWoO/4ORNoo9QGyabvwL0J
yC6ZEOKFvsfcziPqoYvMJ09U09txU0cMaOpcQZNQ8riUgN1xbtJCJDgIknq9jNztyoqWTrseChUH
Se7TLL2Yg/gPCZX/J0j0Wn4brLMf44+A558w0v8BcPrTC/3/iJwm8XnQ8ufI6eVk3pyQw7/CTv/x
u//ETvlvLCNpxjnhcczOTNh/Yqfst7MyQxQyYKsAT4F2/xM7jX9jNImiJMH3kxBOxn/9yz+x0+g3
jotQ8DcjFqON8L+oO88duZFsW7/KfQH2pTd/6ZmmKsvK/CFUkoreM+me/n5U98x010hdmAEOcA8E
AVVZmRlkMGLHNmutLf8nuVPthyDKn1OnsgUbivZIqmgahkxy96+0hA5YjyxIef+kTQSwfURs83GU
azNIE5AfUl5+1bX8RbBIPlomZRM6drorPF08PorF7aw2gZjelaZMmTy3HoY0Rt1WWAMCjpqgZDxQ
ZW5CGZb/rJobTrmKiZ73htb15if59EUrrc8MI7o0dhU28Js/Mg0FjVioHIvHJO1IzVWRquKx7HZX
VQhK4n6hQCV1ETAk59qP6BSUVPxmaf1aVckarMP4JPXgGqHfNRBbgCeAf3FMUFIuuCIlWZNTrV/v
BEzSJlBjLuvC4po/F3Ffusmg3uGht84sFV/2/61OlpVGJWQqB3ROOzgWA40sK92yvDS5qej9xS+U
dZcrFUcYE9DcP9RQVILKIE8jDtWJnpurPfe4m/Mm0FhVAR+ad/dZ3jzW1rdUqjOHs/i4DV3niu0H
ydIBB1pf6u2rldSE+UQpVxMBxlRvDhPf0oLXDw2z3FFed+b2KRnyYJlS30pjvMzsJTPIeph1dQIG
+6ymOBvCUPlms30i6H7J1gydru7hapUn6mgctn0mktCkM9BCSD4JzWdjk9H86cvz1FBtnmP1W98A
dZevJmjLForSYKp3vyfQOnWzdYDasVm8ymZ8uFITc8Sxd6tcnfCtmm9C1TVuphUvoEOoYsajPaTN
Q2JM56UlBQhcpsMhzG4rVTiSyt8P+PwlxuGQsvkLg71kuDLgWqWwbJPQ6I17YyKJdy2MsB7upAaX
XlZbNRBHCumzBnLKmGNHmrMpApCMOZb8FFRFWG2b5NAbGdRamb+Wqfjc0uzX7C+IXIGMw+mf1OkZ
etFLIucqmKv1gyzVFTI5rL5uj/VIX6g+EXMw4UVeqQwGq75c2u6zOPICsevnRTYh+KRnaqC2JlZf
hb4itP+YU8L58fdh0jxzSKJ57R/qNTnG0F08uebT6Sh/S6b79fkqXGUU6YWvP9JP2tLfU9RkQY1n
ShJk7vcEXZt+u0rCsaCSrCFMmKilbab647UmF6rjaA59+Zka4mjXA7Rrbc4Fn+zgzSxw9Axi4q6j
1jv5OH/T9HLzaRz4nKnx5lqrojsIRDZ0QCZMAlqX1OaNMShhURIiwuPWaa1VfBNZdmrHCVjhKnSJ
ReKzvVw3oXKmpDnpwvosL/ctfTcR7s1f94x7sbIiNUF7EPRbyypSF4tpb/36sRKbS2FRpKzkT6Vc
X329TPHAyjScZfVlWWONCAem65QETc+TkUjiKdIpLuU8bJ+lBc9405TJFhfjdhbku2zP+u3ZA8vC
TdmMZHC7dhocubVWxNd4kolC6G2pyUDCmYsAvYL/tIoR4KKS+3TGxOgOvWYs9E9sP+fIrAR6Pa+h
2CnHRaLqrg59SmJxcIFJfgSfHMgZSaXNUsJEy8CTrn4r4YumieVTFQFcgTuYFK3qUjz/PMQ8+KbV
gMI/KXn9MDBBeYefKFaXTF1vNi3x6nryTB13B/Tl6dqkuZPL1YuyVfcordttFX+w5Ombqpapm6mK
QN9mOSoHU7SpJFFz4eLqjrzQQHotBYSul9mLUSfHKhUOaU/dR58/CaniWstmS+v4lGTT3VgX33DP
HyVSunFDYCXeNXurCw1JUr8wu0vR517bEkEohWyvQ3X1136O1Eqmw3s1uA3tlp0rahOAckuXIGL1
6SB9zfL6VIM7sg0gcE7V0246l7PmIPpxgd9ILB/S49uWey0cFyFxlaR+6FcMqrC37ZMjY8h8bZXu
VrX4lCibp0zXW2ni+9ReRFm3ftVanafMkcRdToEqE1s29KBzNCF/AY10UpU6Ugz2SVyRIxwAubpW
NZ+Fpbo1h9nedEoyQlI3oaGPt9023WddqYN3lQJ5URcHJYuP14orjZuCN255kLY5BrF3k4xXrXFu
XLOrc3K8VgWqQ33QN230datcvUKvLkuXnzaQ/fai7esfwWxbyAHMJBW9tErobZk6Sqe8cq9GTQhY
9pgfJrKb5ir4hEXYQ+z6ziqYPPABdFM3qFlkeXnqmxVoAqH5TNc4WiiQj6hOAPdeQA2gBJxItozE
Dqj64VZgU9Vp93FPDxQYvTmZnzdNjxT1DtkppxXjIYiH/DOhA9FyaUbdSMz6I02oic0NUJ1Y/L5q
pIBKFqgTC9lrbKqBFWuRkbYnyaADZbt9ABwRea2S5LebMAPYY/6LfooSFDTVDk53X9+XGKOgoIJr
p/dAIgYXjj9VUk4gWdxAW5JXK0F1lGSMXRWIsVgl1FUXI+Cx0bPd5BHU8fKsEu2mmrzZ4gDwIpvP
CHxc0lZ2Col676hzQE48AafMSUqopMjiAeurdkRcclVJDlC2VPAGi4z2nI+A/UpNc+P2E6CjZ06G
1Fbk/mNhJi9i0XwuHk1xolNrLN4xU4krF+TspIr29S0TXgDvSiG9SAofUwv8g0JF6h0NaB7vKLp9
ZXxqwAA5Jt0o7biwnpvMJKY0CTBbsoUHtY0/jCBV3WkBwI6ktmQjPgpdZdS87vqEMn7nFCbsHK3m
8guMuS5Lg1sozeKqPdaq7Ek0l4bmUnxVIjF7bBsd2EwGyLoMx844KTpFshVs726LwQfJ7LcEyCct
Q6aEx7kdtE6a3WQ1vooSq6vQtNqzhPkkmKQPdVDmHKX6q6b+oXz6PxBe/G+KHRRJ32WLfx07PLT9
l7Fc/wgdhj/jLv747B+xg6T/phoKEABds/6AUPwRO0jSb5YEXQBYhYpvTRTwj9iBv6igG/mQKJmK
JO66GX/EDvpvimzoQDHw9i1VVkzlP4kd9nv6d7UAQ3urM4+LnEPmUbrIolbRKI+VRAaI/dqqlrsl
lpsoTidcfSlXnkR+/dNM/QTt8VOiJ4P+GwuZbDTOdRNRegxSRXIrabxcV+mpY1QUvt0lL17mPrv8
/XA/1xBlvDdx0VUjzwPaUYgAtB3nSg+aTHeXTQnoMHWUUXaPSUyAq3Y1Lf5vuKwM+YahWKVXjZ5H
Fui5dTomG6Vg8JtXHcMUbwGyD0fRmrFU5jvD/eo5vpXUHrQEup/ZW5FWxEEGG1Omgwh66QAWAIUP
l3nVXLMl8xWIQvL8383rW1XtTkEoCdAMLc3l/IUyEtpP/aGDi8E9mwpVC8AbTfMh4yD6+xF/sXDe
qmyXnQJ77Xq1oraUv8RT4g2qdgQbHhSweppKPOLjHiXID38/3I8b+VdgjQ1VSdEb2ltdbSuTyAKw
/+gmc8VpoNheP5srObkcurCgGbZOEJPD2rOgFSaHmihqST7O8fj5quSXZJJtpVfdJFbf2Ti/fMw7
0fhPwgNlOUn9rK5mNMCTox+N2UKBip8H2fDTejtKIEj0GqnRtrh0jfreNJDE+JmRkPbX/zSqPG1r
uo0srm69lQDMgI18ElPrWMKXEK5C0L8OHSXsHWKqDvA42F066Sstf48t/8v7fkOkrom3RkXZzKjI
paCS4ROvcPwKXDNBcMnwu2jpBnJJ39QYnDGX9c4C2IntP1sAbyxVk8iYYJyBQ9bBZrQA/LYDJTYq
HvF0XMfbReBldnGbaFCKrKcqVmC64PNg0LrVwsC811H9p0BNluIbGzZ1tUTcKmvRjuLfbdh2vVmx
J/lMfxj2vNy9+7h3G/Wzm35ju8pa0gW5p4yVV8Zt38ZHhWJgfC0ucQ7Gr0m93YYBI7hsTf6eKdkf
5E/GfCsPTopIysx+MujxYAQreeSuNo9Na32p1Osx7aDXYVOUFf4vM2vl5bFnpgWIue886F+Nv0/7
n5a4mImjuafWolzvnnQKRFpc+q32TWaZa+ZjBZKgYZmBGL8I2no00u2InvI7y+wXZu3flMULwRKl
hQ7kUmO5tai4pnnZ95bRynbJ851Tegxp76gq/7xVgaGJ+1r/060araoZIFF0eiSrx3hNPypwBbAj
o+SoFMZy/ViPyTOI92OzHHVFcLeRatA78/wLf+MHuf5Pg+ubQD4JNEMEZyKYxMvI49b6JMyIbjVC
0Xa4gIc/diaO+Lt751fz+8Z+mdYiNICYxqigktfOlquISyBMBD2ajlwbXSc2GUb7uxvoV4vpjbUS
E5D7pZistKO6n3Fn1HqEyqK7SZJ40/IS0xJ8yuRjT7Nzii6QYeEdwmX9+yn+hcl6q1xeIbNbyoO8
RBsLqYMMI19FEnJbBqqxffn7MX65ht5Yo2ydRaub6ZS8e3DbalEgpz4ey7aWZJdSI1uJiThVE5n3
R00B3F713t8P/Qs7KL4xTivhbzG0en6YTOtIf0QKe9NxsASWy3ps+f3KHvr7oX5xl+pbbXNVqaZB
0XqkOyLKp4dy6J/A54dLdr3kTeIVwnnqy4smsWZ1+Uih1oreGfnnJlh9K30OzVqulkSIIxiqlxo9
kro10dNR3BTogpW3R3U7Ttpd3dy/M+DPlyw0oL8aBbU3kTQSqziCLYfV0cj8t8gM7I/Ubpr7dFpR
k72nR4G95SRt6bf7Xw78xhpRErRKtWvjCO8q7z5aVvJiIi27z/Fu/tLNIwNwv5pncyPhB9SRrfzO
2D83C7AS/3rP1xRSlAZPPZLi7mUPQ2oTAroyXebYcLPEOBLqA0ZT3nGjfr5y1bei6oKUyuOwNXEE
++5HfIWUYLD2t4ClfyzaFEDOO5P6q+XzxgD1QAKmVb1ymgII1uqvsYxvLsdPtSQFuOyUTJuDNd9e
343oJJk5+/fzm1LWX+ey1CsJVQzYQmI+B02112EFp+nJSA4V59hFVCHMQhQE0uiQrTvVVfjOvf78
RFHf6rBTGF/NbgSs335sH7LvQkId1wH4G3/ozzHc0dz+Lwd6Y3kUS8isuqMPpEC6zGyCsc8ibZLs
JFmPV5FV0xlHgyCoR3AlXt4d9hcz+1adHZ2LnhwUfVu7NUKHPzS7CdhK72UpHvZufV+rHDJmDB1Q
3w7IcLxzu78a941HtGxDX8P5kKIpHo/C3m1wvjet1UV80QM0fcw4nuPVuN2ThxqI02I13usV+IuA
XX0r5k5nktIETC2DyhAvaSweTO1xR7Vek+HJ1GtOHRzxcbMRNnznWPnlkG/sUKF28CSRB4nWxbNu
rzf0BvqQpk79jMv73pzKPz+bgdH+dZcgEkv/0ykpIiWtqVQcY0SA5cda/MSk2hpL1VyunkmhY0oW
Z1kvA+BUKwOBQlZchIa0RGKNUA26QjrU3zFzLVlBwXO9qTrdu0uL5D0Dsl/QT7azqf71QgVlhma4
iEjb7T4ZZtCgOVrPgRDLn9M4AxYbO0P/OZNYA3swMLaXKpMDyjv2+K7b9ouoTyXF9RdPVZormpAJ
qwxTXtwx0O6sZqExxh1g6PwCDNyVYuTNCLNNfgYf+fva/x9Iaf4cMfH/IRaCKjbwBE7Av8loplmB
IGv9EzTEPz/9LzyEJZOahMWlqoBSWef/wEOAlDA1ciOGAePsL1wy5TfTtIAoSJKk/RsewhBl0YL3
pasKnzb+k5ymov519e5UMlVV+T4ZqIami2+V8HQ5Lpukzrante1uLfm7usqHPq3v8l76mgvih9nY
vuaacpTMxOfbjjpzh+e6fgCMzZvXBzlPA8A6yFlpZ2mvOOWDfJqEM3LP9/E2+SiVOnM9B1qZPRfw
JB1T3BdlKjt6nIegMBaPjmwWKukJ6Ib1AVjYHUIyzyKQVqsoXQuA9/rZbLRjbYI6o7xmV5RbodDj
6ZnDB4RsXKtpvk8F9SVEMHZsvfWo5NIDkiVepgvUUSm3NB11hnH6hGLKB1JAt9dROS2yEZkSzBFD
eATRchtXOJFmFnbXMryaQtgv1aeqyl/qxqJoVH6tBwQvUpmyUFU039d5N0ilv443nYVyWav3j8US
+2oN3FXLjM4WAVWhmURfz/5+NKSHps5Qt1qKTxXARdRn7pYsjdY4VewRJORU6ZdEWh7IsnV2j6a3
A2rVnacpt/VZeEI7a0Y9p72at3sCadAkCDXyeC8MQphLgz9XBpWW7QUuLnyX9u6aQI0GAxgIqeyr
ahxaLd879AP0a3V+6IY+kPPrs7DJILFQO5qb+1JiCtslfqhghOjlGttbm7vLhHReJV+RQmpEH7H0
z6rYOWIPlLMo4NabcUYdtEHZdsqrOxmOmY0iB6a5e0YPv7Il0whX3WCURvFnoT2M8hhpI38xVeMm
p1mYLA9XModQDShQFvYsbEGeSrcdXDFrovVTWjjtUkXX7UUvFdlGx6W0FWO4mFTel0TekXw8YaAk
z3myfZiV2FtF4VYvxSM6Qw2VLym8gsMXZvGrtgvMmIsKnU6WkKwZ+nvpqj/CLL8RtMdybM/NNriU
K4fWvGRJ9qmWqAYNQ/096bhDy/RzS6O0albfNxB8Ln3pv/SAPnQgHfbSEGU1pUPlqXS0eQzmUaW9
VL5+sHLlNFYqkv8II12TC5NrA/kISkOwbE0RXq8psLpme0hUrbGHdWjRGhMyrzO/1DLtxYU6BoZD
xzAtFkCEzu7U1H4nCaE0iR+msnsuJC3SjOYZDY27eLueV7m+lxqIDnNTPZcGyg/LnWyViSsI20M6
VQFaW5ekUdwtA0JSrnlsG+0DiWrU5lKkNlM1P6Af405mj6ZYvGsCCB6CZCdLhpIUAy5yEaF3FWmC
BcAK6mWgOsXdZMWeuaqOoaQhCYMDkmzfJ7MIC1PyMj9d5ZOU8fCM2LzLJFdo94cx9Z4xxB4tauFo
9WMwGV3wNNbzKR1nIC/X+FZBVdxh538S8jHgeiktr6/UBINJFkIxL2nBBJFlyD/FrfgZELVHP7TT
dS7vpHUpHfRvFKhQQIe7/tTN6td2Ug5DBpra0qJ2rH5caNLUNN2GhamZr7RiOBilESE1eKra5KM6
SyfVSl9WEbCAIh3rSX2ZsvUpxrPaUVqliPSV0t4PxfIgdkKo5VW4miwxASUzYTYPnZbYorx8bmbz
daqFW6i5B1GWj6pyRt3tMW/0CGL+5zZJg36tDksrk0/bGbhpYIzvNQ74kYn+l7/yh8WHvgxxmFPO
eFsgoFaWacm8bE/Uo2EN6YDhu/ZjLlEuNWuovG3ydV6Q1DV0f4vrUzynBy3u3LyiJeH8nr70j9He
Xg1cD80CAEjG1thd6z8luypSJF3X9+KTmK+Ns1SsP010lASOE2oFYTcJsAPL09D46RDf5m31GbGe
Y7vGh6ZX7qr4epmBZo919buT+z/g1/xvKtVaBu7E3rPkb1yb73Xxpbj+o1j7f93sS7Nexy/Z/7m7
1t++NH+u3v7z6/7wdWRwnBTjgXj+06P5w9eRld9ImSoKqt6agS+EG/IH9lPWfrNkUJ8WlVvD1IF5
/rN+y5/wmS1TlBXL1E2JTiP/AW8esChr6V9r7fcSlU6R+I2PrG2zamRoZp3zKDt2h+FGuBVCxW7d
3fyc5cP+q3pj3uiegbykD9MtXA/SA/AV6Ta+y24mP/bq8/phDWNv8SsvvwVbfpCd3h0O+an4ggIi
WHfLlle7jShhHnMvcRdfdyQ/dgpXdnVPP0wRvN5Qda78vLhy0LrFfXyQvS5YjqmzOl3YHQdPdQSP
JL6bRkK4OpsrhcAuotUbfTFQD2ijB7m7eoLfhPqhfUgOiiu5xc0QZIDzzpLbRq3f+ogQ3iQ3U2NL
vuKOoeoK5xk1PNhXp+JshN2NfDBu9aC7Wc+g0iL0qw7lTRZNYetXIeeQDyE5RHHs0NzFF+GmfECl
76Y5V2F3GEOiakfiPlMn8YSzFhhODKPGxiuszultaRID2zquwVN8uaqzvbxUBzLZXuHlfK3iD/b3
yBvc2H8EkeZIge5mHvjWVxRMeUcb6j8uQ/WkkG9wu4ATKlTtJhp8T7zEp+WQBQhceYIzcGfXAIK1
P/tdBE4q6I9XVwr6UP/UH0mn+oqju8qhOBne7BtBEUnBfKlDegEG8311l/pbYN0h4TlEpp/eza7h
IMB4uKp2EeB6OXWwupMDCN/OD+khP5i+8iodigugsa/W5zGESBwgpGNfH53Emd3RNpzJ0w7Dafb1
2yaCEWdPXhG0oehXbhpeT8ZdfLueVhe8qy+6igOnwdVv83vxVH3bninfAHlNJkdGuBT4/Q1IGk+7
UW6s8xAVD+1T7XXR8grN3QGE5FZ8SXZJj1Mgh3mgRbmHEJhX+PlZPWsuWu7Qmq9k0OzswbhwlDEa
RKxAcQp/Ky71IXMpiwWZK35Qw/YgH+cPlOHd1ZW5WNMbv2b8vLpiqN5XRyWin1huQ/Y1b9R76cJK
DGKO89KjtdJB5LVv12P5JF3A3CFtBWr4zohARKPbd1ADwc9ui4f8nJ/kA0ySc3M07/OzwQ7oT6g7
HuqDehze6exFWLVH3z/b62/Ok9nIClkBYnLuPP0M5sdpHBrH26PbhRUsZG6udze/d00H4IZruFfH
OKUnNajZZAiw8argPhTsnKsH5c/N/Nl+RmnIX73K/lY7tQNt0E6dOJhc9A/cNigPa3g9Ih7pjv7k
t27MO+DduZ/NQA8mH5tig37yqcOznQev9zl0u3D0993NH9zE4wqxChOf1gPJpzv8IWaGe99kDcYe
+le2+Pl6KKP9C4dQ966O6FQ3i9/xU8rT7jy6vXpXr1+OZnD1KCw4+0tXr/gyuoo9hCAM+B3Fiqi4
V/mizmtCK2w8mWHyaHYWbnb/8s6Tojzi4tzfbyTHwk2u5hceAG+3dFEN9XLUO9QzRWTHgOh/5e5k
R3Xomcct0xDZ07A+ir/4lJ0xWovffMkf+X7mFdlbJ/Z0TwxGf2M+gbR4Gf90B3N44PuYblJzwqV8
won0Oi5pfeWxOK1Lf/AXiLHJQ5zY6dNw7MLWVYPN1Zk5oJeOHlU8Z5SmnBkDXfM4LXtxLT+FZOyq
juyYAdUljKzK76I3ufS9sVcHNXCu/vc5u9oAeoLET1j0pbfvaGB69mwTjjgamwXCIntH4PE2HqGE
DbGKQWruoaps7STZpRu7cbTfzm7jR/96XMPM50MMFAdMEO8At8nSa8J98upo+2ie58PKdAxctcmz
xxAGcdCe0mg4dPtCdfVAuN2ftOGuIdqfLFjTS/w+oAmo81Bx9QJfT9TqvKK1YFtcburtY9JRg7nA
oeaicYF/TPLIxRf8Fx3ZQ7jOp3SwsWC5nFA+joEe6uGIOcnc2LNC4ai516NwmUOk01nH+1gqx9O+
RxIXEPmPhSn5hj9zobnTBr3uCBEZbEaTPYOdty+J+rQeaPi9r2QH9jRLLI0olHt9MDLFGEwHqVVn
8LaP28c0ajx9ddOgC5twQATEpxFmYLC+1WDM7JKVJ2JOuhcQPFHvy+xZOUiDORTYxftKzW7MQD5M
PpG7H8bOfLSiIUyDfTuMvKV2wDk6G2aaDK2bckZD7HaEMI3Gr+pZOFonohBs55UpJTvx41ZBcbo1
M0rQzBAGq0pmLlePGQ3YUnfm03yn3hhYyAzLKZ0rd5/vlotRnSLk3Hb5NrtwZ56IYscOxt3vuY46
KPf5cGDaeiv3DxOXFTDzXOYbiU/zGxuZpEIE58mLsUUKV4VEF2vB5PwXA/OsfdXZvuLdGphe5vbO
6rZfhABtc7Y7tsFrnlkBuCsydzJ4s4OKBku6Z75Ro7UNH4awV0YcvA7nTRi7tdv6FveZMLYUmZ7l
Ni6nkFMyyaPPxLrigVQFTxUOyo/NLWGxrvv3Mt7qSLsZEnnU7FRH4eBsufXK7k+DxiKBQMecol1q
xy5QXU/yx5RphADNjrpyKdMpdUx3sqF228V9+q252ae6O2hcaMk0YD35O7IS+BJmkD/G+AbtbRWg
xuWmroJ96oLtuOnn+ra6W78vIWpj/ugZXhYsYR9iOdjqcSDxNusG6PJ0xJ3yUOsIinNygISf+yCV
3OZQ+9WhOCSHBn2RE7WS9HY5dufhPHynY6G9+lZAJt+pAoDn1VPp4wuGXIsv2BSNbNFngdmpOwed
A53wjDtnl/bVBcsftH4WoorNu3Ar3BxfKLMrp8eZ6bBLAo5V56T7P3+0xW8IRODsWE7rTY5ptx4P
yF/P15vlpDu5b7qjt3lWMHqmu4RUPge+XvYoznlxpMSOddOGSkAraHyNwhGj9qjdxI8EoiM/iA/G
U6c/rb2nnww8ztSv6MMYmPhAWoAyOO6LnTEt1FE9/XHCmETjMY6aJ+aXhaK68i0S70F9lC+zgP62
nT2pEYD8o/JZ/WY+qpcsYHp4b/6QcDn6p+y7ddMf9UsVgE7x0e5HnS7xksRJ7gRP8PqwCjgiD1UA
LwEJS1vzkoBEB/dZOYaT8HKMowdtySYj4Mb21zEsHN3WAl6wO2ewL4tDuvbL0NjooxSn7JQgSutc
fZSl/daref5IgqldCIcri6zPmmajYzl8lB9i0dVYJ/zQPPJmV3L2xyvs3io5HLjOrGSTOWyi3YG0
fjw3iy8c/PyLuhyFz9oZeBmaoac4RMrRTh7h38joFkdbkPqNU7v5J4n18HXhIcZfZ3f2F+8LmiUY
hR5Cq8lO5BoNx/DQVLZ1Vtfgtqzdkd9Wd3bJwTiIDdpoYuJorgwB2agyCxtnEb8Y1lgg+9QseRUB
QHt8JX3ljfQzaOB7czny1yrKot5L4Vn4y+vq917McLjKpNzsBb+xY4SS75cZwWQkrsK2gsQMhTvZ
1/3O3y9j9GY3R2znW3lfIpcd0GWZww2ePEcT4gd8HHGIEA/6bHisdsx64uce/Cr2A8UZX+I9LbaB
M4cHx9p1voyOwkHLxTv7pmkZvbX3BwDc3+fg/rG4t8PmPL3mAboszj5dPGYbMhWXc8U/3U8P8YOA
jdLt6QDtw4YHy5n3w6DYaOpwT/CFMEgtD3K/BAQeOXfYNpyLBvYfSKRbYt+vtnDMHQ41vGjkcZHt
4kwt8KS4DyYd/zmovZGLvbobF9I6dHhyd3fQckuHFgee6XeP9GP1ragMlqDn8jcP1B/v5Ph1lluN
G1BD68A6euwi5otDafaGZ0grNuoxjsnZm3tTQOtQZ7U5SIM9cByDdDfD3j7LZWBhlHELThPFpdcB
j1HwWwbKPbTfbRwXmw9wwThSfhqJh+wmj9r9jKOxgC/bXyAqugs3A2LAa78TI3DCzFyegFfxp4zB
5Xc3+88SdWCrf+F+vwG9mMKSVWvTSmecVDxN5NLp4hFwrnvf8FM8nUiXMwSJHZmT3GBgDX9iIogl
5MWmFVhA1UEUGf9sd3M3NwnLy+5vLRHsTEIz+D+cChJBMJ6pvd3GT/E5Pvcn67aPZG+KQAwTmkFT
5LQgOMapng8awe7wXD6uXhKOUYyPPDs6FlvE+hNhhtVhOJf+dOzDmv+6ixHysvN41KPdIl5984Gs
FMdW6k8flg+LfTE4hKpgeNps9FvO+cPwfT8GpMf9fIPz7RaeFkp2wxEw3BnHxf46sblJif8wVSR8
+Sfudp7TTmU5p64WbqkNRZ6jA9kRrBriAG6KfDB+5n6uIHp2FLCGkmse9FcJx5fA14XsttvNmskj
Iia7sB8pm9ueZlxUxncI+RxYSQyRu8PutPr7obSw32YXM8F7dh8tvlv83buBoLV7zbb8vLm7b7Dn
HWSv9QcM2T4RnKWBEOg+9LMftwNKAaeww0zxRAaOEeheHnIih1rZJQTZcw0x+IRFp88qnjSWfHFQ
7b4S2Q6+/sCtYwYoMnjTs3AHoQ57sHj0VI+SCCmXYAo5mAMS6J7isTmIs9AnwFcygwX/p/d3PxIs
IB7i7mMTLXAPUEAcbby1Lu1Z/JDfVW2Yibh6+Xlme+9GBExy4jgVTljrZKgMsAR7d1+TMz/3hFrH
9Zj4T6jQO9cI1gxmerXLu0V3UE7fDUjYs98hvbJnyZ4SAmJgvPl2dxGv+D+7i6d4yNGp1GoOpQcq
0dkdw4WJu0YcrdiSFquxu3QoB+OAtTh1rXLagxKD/Qi/CSuFHTvFX8ub5DK7CzYpD6egwszUeGPv
db2EZv2L3foGrjE3V7nRmw5pgt3/SslZjVwUZesQPS27JWLv3ddXcu5sVX2/1IjmAviou7ya8KhE
BJde9SW97FZEJLge8fOglWI4nzNC5yu3IxNsoAWehZLbR+Sj/CKUqE/b+deMXUbOhV2wez8KkQR+
HUepQk5oPKq7N1CwYHaLn7EBcCjC5k47SqHgARMMkgCV7+/IGpTGQRuc4fv2Uj1N4XgsguLJzO0l
zIL1tg0t3KuicabjvcACFJ5Vt+e1MYw/pb6Oy6JGKOG4zZP5KTnLkXSTZCeTzMtZvyV9w0qUH7d7
7X73JaeDQZ+OMImmQ3Iqj9tN7A++eqsFSnMxefd+QnO+8Kg5vVj3y5498nfnbT/TXq+shC+fSvsr
3giHac/JpLEAxMMepH97zfn8ftrv743x1Il57YoTTvKGSDvMp30F8PzPKA0SKyyE5RMKutgH9CJ5
M6Gmaq8h1t4TjskH8jMsUky+GEG03q0XF/eNjCexMQ/l/7F3Xr11I1ub/isHc88exiJ58Q0wO3An
5WBbviEkWWbOmb9+HtrttsT21v7awBngYObGgC2LxVC1atVab+C0kzLtWg7039Lvg33FuuFv0cXI
0d1aWze6uWDHYTqoG3XD+XcVrEAssUHCZ+bwKl1ysGPc+Hx48i6Ft6B1OK2vcE2lfk3BiDpCxsHN
28rUVSL2QXVVXtSsnXgpODF201n8gPED6yZwIsosHQe+YdNQmK04LCTsil896qctJ66CuJRybqRk
4y/sXcj/QsH5ptjCQrwzHzzWlLwIPk0rk4PSTqJeO53Up0TAYjt0bzigsUWy51A4sFf+Pr/3OBC+
v+kp32xDf1FzmsuxJlFuRLFvmefui3Kp7xE+4cVOx6Z7+Wa8RUxSPW+dcTWdBy1e4HRCU5z0ikYQ
Veb6wdgFt8ZVdqCqdj0+Q1C/7L5GF6ajbUmV19Ye6LzjX7rUj6ckHCHUfXrbHrAx22j78WtGfdPj
6IC6KFXOwQl2gvNVfUYditMAFaYdRsUbaiFOuR0uY1J2cVUezPtxT31vVe3IPdfRPiPSBmdIr1Kp
OX8gx2RSreQLNFUJz2uEOHfqlfpQ75MzkjnOhSopoes0FDkLXrbYVjv72vJW3TMgyGJXOMCTD/Zl
vCNNIhmifE4s0S7Vi+pg7qhgracoE27s7wC3f0PT5j8GjGKbQjcmH+7jHRu0fr5k//qf/7p7jF6Q
6Ege37Zo/vz9P1s0mvKHhRWpjTCZatnov/8FR5l+InRFlQER0W/Rqaj+2aLRzD9UNNXg5P1UPf6T
Yjf9SOMWLVmRVUPjgv+kRTODRpqIrxkTvc+w4G9rBqQ+NqpX3UBwKmMmGXF27SVfQ/2+lxEzjKoV
WNplH6frrETrEHlCM2ZnJhSkbvkdzvRGEvt15jrDMf/9DmYJrI+gpGaX3AF420U8InGQUk9Bvq47
H3YGchpWAeH+M/K1ywnFZUtfvn26/2tT+I1IzX9SaxIpFhmiELPu+Ew/PDYB+rOv5/fPX/s+wU3r
D9OywG4IzUQMXNb4gN97kPxER4UbOpplo1gDI/TnBFeZ4HShZdPQ0KGxJon3HxMc4inYckWWVSal
mBrU/6AHCWX116mWOgOPI2Te+UXiSRs36Skp6uBoUHczKXiWCyOzlUMiKnU5JCoOB+2X2JYvMJk7
w4ZgExXSXe9q8bmCHOzSjNB8SIe131HOgpuuWTe4OH3RJbTpEGXg3yrk+NPnItGQIFTCVe+H2Znm
0qaJKWiZwbJMpOdUQ8R+KBFpLCafn5gEppTzxQiSbRV6IkQ8l4aisJHqG0knZHILVLg/6brnLzNc
C82o/Nh646UhmdvM/yIShAZI+ddWrt0GcP+F8tHovzZVsukM41MHdX1p9sFHvcGnwHC9dW9Vj6ii
KEiM3WW+/CWT5R59Y/VakUfEh5EWBkl81/VtdyGFo7sD8IF8aQmF3cOCzk5pbFlD/dlo3HHnZijj
aXJzk+T0y6y+3tu2T00BV5BFmdukL1FGC8gL8zUKNfKyapFu4a+cNZMmw2dF99dtUtDc8BpzEXpa
vupxzdn1fYWeWOayPaKTOtgIilUmWCpRek9JLTU7Wx2aDzwN1bI0N7cIu1CmI90cR3y+ZP5AhBNk
UJP4uDNiwuOLAjub1sVknOO3onNUQNsPX2plrQIPcexapYlJvFkmyNE9yX1FUxIfioXp6S+l39eX
dRzCjVc9R7YC91CiMrdjBSCPhxbxCge9cmMYBVgT9FT+bTvrf2DMAZJ5POZcPUpxID37waNUVc0v
Qg+//Wfosf8QKjKchDHMRvmDXfvP0GP/QYsSASvZ0mQZ/AO77o+9VfsDCVeijsG+S+CZfvQj9Kh/
GHAnBYERWJGlkQX8k9AzJQ2/aol+Q1q/2lSBhsVhjFPaFg8+5QI7PM6ghtwclFG1bs0wsdDqYFKf
Z1EjBTvMxkbAlchQuG5Y3RQ2lhuo0Er63hvjT2FXfR6borpIooEWUZrcibKloKClG0svjSUPSoRw
VX0xWlicaLKS7kuvy65kLRtCZCH9+qbNsmiXg23tl61VmPuo6FQkh6SY82I5vNRova5UUd0hIP85
hdSDrLmMIDcKRwgRITXhJy0HfrD9y1YZqMyh17lUtejctRTa/jZKx/IgrH3s+sO2a1UcT2OL+sbY
ZwgUlaLcGpXUPbu6sG9bTGauW94QXRqEVV+kbNCxL8DUmntWFgGY1iFKH6p0chtsIxmrM1XHnC6W
q+6DXOrCEVYSXXSJZx1wT6qfYAhxlkYYE6nFursYAqM79PJAFSopBnRRtHatITpzKWvxFzdEfEXR
lcCpEngR6tCW50VTPNuYLuHehTx60ZbVRYae5d50TZTIUxxMl31uUCfPxbCzNNd+HpHRCddaZ493
publ3qKRjSIH9V3JF70X+k6D2CNStjgkWThX7qwhCEBqYl3S4++zMHvZBCHrR1c4CmLnUg+NozcS
xeGwpUZlmdAdc7vYBlgHL/XUNpfxOCQO+DG0MKHvb/XEvgt5rcgOtsYFmp8cefGA2fpJ8cgmd5e5
bgBvUlLAbcZ3cWQmL2Y9vtSBNmKbVdPXAQe9rsssu9SxEbztvxmtEiKfVNVw12Zcv7ihggK/ni2x
f6KP22rhk4eqzzkfFOH7ESlHxajTpchs7xrri2zdFVK/NG3X24rBzlYiSF+iNosvcI+iWhUrIOXR
efx+/vs3ZG7/gSGSdOV4iLzFA+sXgZHf+Ssw6gq6HUDjgfmhp/QzMFrIephTAMQ19g0sjNOIjuqF
bSP9J/PbE1vqR1yUp5RMIPEouJqqQZD9J3HRmlL6Xx3bJ2j8q7iIhvmgWp1pbdLBb3d6lyJR15pY
qBF0SEz0aFmqrPVRS90LEaBDhvqfucbjo9qmsTIc5MYo7+U2TZa4XXf3klLpW1WptZUWtMZzmuHR
oeKnietHJG8ibJuWmovreOgV9ZrlY611GfVNDOm6VezVzQ6ROsnxkhScpQoWqEszgb9Re5FIKPb3
GrK/xkBjJ++beqEJX74tPbtcTi6iaMfL9FW7gvsGMqz67Xmso7Krd82I+Fd3kaGm7SBSS28ykZ+A
Fx9EV1PFC+291pY46cZgw/Uh3NoidZBOpmFe6dayDlr9yhXDFudoDdRti36oKK2VGgfVVgvCre56
xmXi6gBR8GpduGZLY5xVvVeKmHJNaD9gj4tibYBItFdbBjeanYP9t53CLJ8JH4/qgNwcLgiFwz5Y
rJDEuCP5AdAUlx9HRccLjURvrcNopXAbdRdqGXuLzPOURSmah2yIL2ND+mLYdb/Bv9HeeaWK250h
exwSx36Ni+S5Z8rJItKA/2gxAFepCS9z3aICkzc3bRF/iAripd2mJWYGSuHEWNrhz2YlWJwS/TK/
UxfCl25r2FYL3MGK87FX2slHVP9gZVWOoU6L0OmSnTzd1bL6oLnJM1ZATpICTe9ko96YYjh3G7Xh
24mLqAIiFck1wCg9ueiaotgleMCI0r93Rbd20+JKSZXeKZMOObHOrxe4IUfYlyh0xv0EAISuZZj4
aJNueSIhWQv4PcIU5ZxTw7jMvF6s7V7YqMuX0iZNReT4ceMuddcEgeDp4aZLy7NRb/Gk8fRy37gk
/TEk031RsAQsbwQ+kopuS5JPU1/L+02tygWT3Iy+tG5INx6DxE+VngB6rAd9Z9fNZG3iIvuHn2/X
1fIKsiEYA2bDYuh/uGL9/0A7nX85eR4PtGePee0/xr+Itfza91hryX+oSOlwmNUEUkXfWEV/JaEw
hywF2VJdhXTxE4JLrOV4K4QFLs7UzCmgvoq1wHKFTtYKUZIU9J9BcL9pF/wq1nL2fh1rW981Xb83
3U3Ypl9lM3jOkxCltBg2D3Y9G8UsjGUXm/ddjgbAMKCu1Arvtu3D81FJ79umfcjV5jD6xJjmDD2x
ajHY1iHwu9tM1BscPw8tbkKjl9xDYIKx0N3gj7UhrVlypH3mHPxZhDiGhPhejuMEEpiMWuVnTCmo
LesQGDLpCd7OwVNz0pBMQv7gxo/T66bsLlrT3OqDsi2p+UgWaonDxzgvDiqCn8LHM0gL4YFk9S4P
ml3uimslqsKF2baO2nTJQlISZdE0LflJWd8HCmiDrlk0SY4DX1kt+lFZhTVoGe4qwoA1scyvutke
VCXbURf4MEW6EFFy5OWXmtE5Oulo7vUO3n+EK//rKMpladfLTACuMulCBckOOd3LxHP31SjWStRc
NoW0a6Rx27oNpHGsU0dlnRhwMQQQM2TQzcjHFFAHvczOZFd9Bom82A26uQybT1GFeqtOCIZRX6oj
75q6WGZfWnl07kNIsvKhW+CO/iGVMJQy6FOWsZMl/aqIx9ugVgro4WxYyLohyzeuarW/15TxLqjL
J9PVzqhbbBst2qt5vpWKGoqstFSKZJekdN3r4CptR0wjijVnNEQZKV1L2U2mnjGdDj4q1r5q7E3Y
IbZJiFTIcdsQ99NkOEu8b0qggHTiRWe5t43eOsjWOVacbjtMrDEjvh3MDMlXQyA7mMN5QDXP0l9k
XAqLLt4oibbvsuChV+FRyV6LLmxxndvh7dBGF6WZ3JQNUHK/ve3N4rEL+0si9T3ttA+jGMg43btK
B1w86PmnskmRavd2FErKbLzXR/uTJDdOPjGXKl00CzfUrwys5r3Gn6xpNmnfLJsWs7LyAjXeM0Qq
0FkMeNUW/ab+IpX1pRbKe0Qor32MCRdWgouBD4w7qFeeol2RflBcKqIvfgIkfDJHdoOLoUHcsXXN
h8j0SBMErZsB/LvL/BPxY9SZe2ylkIHFsF2UFxY8uqLOHssYkJYr7UQIO34EvRJO96GXhyHtd7Yf
wgvq92qaPXp4NGM2AtjIj+5Ls1zq1GBw5rws1XAh4T2r1QiSm9FDbATrfkg2tgWK1gCxYIOFrMfN
YMjYP7l3gQ8sysPsRVIeLNhROtK9RaFfl265cYPCW4uqv4viVl9oaETi2hV+jQoADZ52N0oTcasX
e/yLd36IBlVqGnuBjU7VyF/VkGZKzQEJa4BlLzxsiuWPfaJhV4Gndx9daVp2jQlVvSi1YW9a+aEN
+nxhJpR5a8Tnw146qzmgiE7cGbV8buFaV9nJtYZJHrsm/vSDGpXLVuvO0PMEPzNi5hDjRIIVxJC4
h8YDKl94V6H0KZ+kFV3lEMrmByManv2iNFBBlh5byVz5tow0bmdrTtwYJnZdAWc47Go22E8sLeRh
l6E3vdPe+xTJTf7QS0OESqY/bDBQuZbT7gUNdpQXa8tcBmpZUi5zI0exs1usljSn1P1kM/0thTWP
mxZURLniO1B53+HCnqIGIMmO58sA33zA6HiaglZoXBliTrHrWpINNTU+UiJfq67Bq9HbirRioAVe
12jamvgsYeWNIuQwgBtEywafiD5gxuJNEDX9TZhGd5puv2Q26JCk4tRP9Q0hn7E2IcuTteYqhsWe
LX3K3BYHqTT5aLXudVLbDwTGRwQ181WHmMjCD0ygmF71lQwY2FaOPWmZpA+1ZOJTqsE0xb/lIkhK
fwU1JVwpZoSJThmu3NbvNqnFXtJ3QABw/4t2ktoMi9am2ID8c7LUbFwUcldSl6mqPn3bsv9fT1/I
GY4nLv879Zogjt90phR+43vOIgkVDpCuCersUKVfHxAlAXEIzXZ6VYrFZ/pWz/+zdKZYKM0bhrAF
qo/29LO/0hZ+pFCHU2z+mLIWfDr/wRFR5c5enRANA014+Ee0pih3UMezyLZeZy9yPsq6ryNv5spY
zHNGyEywSW60sdUb+dzwHj1JQ12sWSTsdIV+K4EB7GwIgBj/VTnAGFJls/tsB/G2QyWCHZtAYWhk
0lZy2Qbm90rE0SbW1Ev4mWRNt0v50abPIRsaHT5aFm9uV5LbojBVFPV68aUF16B0+CZdZBZSSl50
omH267FMW4GWpyMBOOvYSRknL6+xcG0IdnkYrkqIlFovLRp9bci7V3Pm6vsTvG7OvS1gfn8ue9L4
hMGh2upcGqKv7U6rzIAz2ZCtaxQ9Eu82sneBFiAx/DGlbhmw9N8f860MxbcxmVqUoBiYEecdSTk2
p0jhsbn2XzSiqhkt6vS+96/eH+bvr5FB6C4xmSkh/22G+WViFGEiIdoHxRY4KTmHNpyb7Vkin/xi
0+d/Oz2msaZDwlRahhH4dnoMYxMnHND0lZbnpHZnkYFU02cEyVedmp+J4EKL7uvSQNf3Tu3OkuaQ
mN0qNWrULJ7M8qPl9Ridbar6qe7ufIIrYbygLGE9VSTDMuzoMj0k45XG8TWgsDuAVbVIMkJKJ6v+
sXCfCuDWyVcDwY6hTZBlwWhKRbfkuqbN2wRwlKuvJifvuiwXtQr2pw8dv8PfpXtKk4PU3gO1Me9r
r9sk/iFjyy/qOzUvFy187AEN+ZcuzNDjdkyh7trJ/DtMKfk+TZnS+x9t1iyeJgdeRoowqVTJxAhz
mjyvKkhFQ9pkVMrkZane1hihVanh5Mx+zfQcXfK2uKuhOf7o2cOl3nbbDDJ12ugnbuNbAX/+QbkD
NCYUznYsxLe3gQNvHqX4JK6M7E4WmN8l46bMfEcJDEdu8xvLz579ODpE1lJrwKX5ZfbJham+UPSv
Ok2PRWj1H5qWn1iSoxT+TdIPnzs7uRoVZW2GU7up2QfWU4sT4++8wVe3Pmu356E01pWN/puf0UFI
AGLR0jdbHKocz8AlTtUo39xwiNmlAxDKutvW9er9e/h7VOEjvrqFabm8+ohaIVmFnnELZQ+5QEAn
KB9lGoy6DPp0OtKhYViF6T+O0YwKzoJ2EZ7RijKbOuSvI37NLdV1hT7lN7ePJPlYSDqkiUClApOc
cC//+x7GgIIOE6UtAs1cqG2QPbkwgoLHjDzEGT6gk7+Qknb//sv8VRz7OQqizG9fpt/pBto3CLoa
wAm9Fz14zrBa085EeOJxfjWQoKPG9q7Qt59LPolBiKGLeZzQuscYCP3HYhk04CqVpzJ2nfefaqpO
zBcY+6gsk4qooGCmKfRqitTo58dNm+mrrnzuQlwcgg/vD6DJUwrxzhBi9uKKLkkqLeJ5IoGHXw6V
BEttpfax0oS92IF7TfyNn4PEbfQl7s5OOcloCSDo6CmoyM9XA15qkMtCd926wsEScZtrsP2UZq/h
nxGGw20nD85gBmdQxPdSlOFXvWpyRDdCWEbKBgPqO3M6lWfZ59HHvDAKadd87VN5F6E2nRzakDKv
bzq4DG5UL9p4BdjEGkpO1S0kmHk5Boyj9pK5t3ruOb4KE2zEz/BR1NlSFOCaE+tcN2UcDjKnEbQQ
OQFVictpu8IoE4UVNdo2bnWtWgPtq36h15wE9c8eUNCwMR3ZjhB7CM/g+i/DEAcFnHVwIXbk0HLy
yl5PbrR1BBusSw8x+rJ9jPPeYDlBwm0X/TZK/P2YNHuXIcK4uqy1kT4odQrl2k6S7ViZK8+gaBMn
GyEBzpY/ZPJez6uFr70kBhDWDORBZ23lBnuRAfhExaNzJNMLoBK1ed5r7Y00wg8fPtOsW2YNqLes
ugzH/sxU0l1ZxjuM8ChMhHgwcP0EYjCMQz8/5DLarZ6FfV2DAkLJKRU+ARo1o21SdIKvUYlNMIKO
teVdaLQ3qhRtJ8fqLFhinLI+b7TksrDg7GnFSpTQ1DAMlkw+oFmsopFaQoMqT1/ep6hn2SqH1xsl
uIsmJ9TLIYNxhmoL1Jr+skJ9J2tWSXdh4xhbkYYArUYjv6TYno5Lo1S2qeqtWorZncf7wILEv2/N
B1dsW/qU+m099VErZSHsL5FOUVpqztIetKa5bkNEQfrPeeLh7gvqM4r3lnJbkOrkIRQAC6AifuZ4
WFzGjVMXMdyUq2lcU4BGLrqdkcTnuYSvtlVdawoaX0XwoIHkNjogL3b5MtDrUwWlQQxyZFZBAzNQ
ir7WmbjpK//KaD8HVOAKW75rVoVOHQ+PS6HDF6mThauBHgcsjO+ScZaOIFcNf9lQOkHkw6F+vq1a
1bGqEhNFZYn8gaNpgVN08kFTgkOV9duYF2D7xj5MwwddPPGpzoI8vPIzJqtSOoqP0WS3qDFsSiGL
VnG8jvThrNPSG/rfm6Hvn8Leo9jUXFhyvQwzMP6+2BoYscZRucBpbqFm9rrXvbWVlHu1QLDQwmcm
q7etj32t5tXb1AJxroN6KatLvHnNcbgTFvaPNo7hn8YacnkBp8L9iOsrCLqaVwy7P6ZL75d4qVSO
VYBahumrhU4c7LPmS4g37PsxbiYb9z1bmlQc6P8ZKkivWRSl9CzcvmjY8or0Jh2VsxInEq9gVU3v
FshKwQZcD/ldYd28P/S0mf4tuP4ceZ4g0TCmtxRV+mrI9WVW1eQWN54nodPnndjWf7XLvnpGY5bP
mGrm1WPMSFlcrDXcaooQcqXwf2dDevVAs5xlkALdKPwa3fTi0e0PtnViP/rVC+NzCJ0cRSepnB14
Ja8Rem6EbOPmZS47WCg1LvreJzIv8atNHOALColsrJxVZ5te3+RZVwgOVzLmOULCRFxIzmRspujI
w6OAFZoeIQDtz6pfDWO6qnpY5yT+U+XSNqDwBsraYvWZKXSwGn9k6bktkq01lk4HEstV9olareSI
hilWOhVW82phTXbbK5xTnQCFvsZ4AHdx1kJyDBtQJshxhhhZUSbmCDGZgVz07rC27TsvuJZtjvVB
f2hNLJQ7QPi64ZTkqkp5JuUfK05TXvSUhupet53G4uRT9Rde15zZ4sJz+9Vo2VQDcBvzEY5tZafI
o+/Z1z8qLf0a2fzfg4W++V+bl+ziMXmp5jaI0908Z/lQBp5fV//r24+9l2z1WD+++Qs8uaAerpuX
crh5qZq4/lGBmf7nf/eH/3r5dpW7IX/5r//xjGF9PV3NAy75pgnGMnun+FR601XSt9UnfuXP6pMx
WQzKiP6RF3Oio2n2A7clmRqCNgIUAn003RSASv8CbiEn8wdZtAY0D1iybr42LZyqVmChqVdBEuB/
aJwcfzz91ffAxIs7Ws95uxq/69ag26ROaemrtFPHwDsT4FvWueKv8QCFZDEW+8HHuUL3gxPh+W2O
+3MQnvD1IMReBe8/FeLjBLLKo4fUDeMT1z72APMw1WgjqTOgibppnUZuvmIstBYiPGsKsX71Sf98
Z69rQ8dufxZwVVWrxiCL4rUrR3TTpu1lmEq+71/9bVj/+XJmAWoSd00zHZ2vUkW1p4GvkcOmtQLn
ty4/4WJev3spDH2NwiIIU8PbF5L/nMQ0SVpr/Pz+9d8ecf+6/bn5iIm2VifiFD0LtTWBaATXmqE4
eRBeiSq78QB8rLoKxoZrSSeU8498DmVWWwpbNSKlN+DV49IFeiFHSsbWyFXff6Aj32N+as4yvW00
BOUwFBTnOJ1AoUosJyn79MQAb49jP9/YNPCrJVdh6pxJkcv9u92h7L57Aiacmelj6pryyaiqC3eI
TwnRv90Ifw43vcZXwwHA9IpoZCPrSfLSUf2sRH6Hux9Je9mAC6bo7Z1YKEfW4rda1quhVDuzdSMF
65wMkdYuapMujiNZZgP1u48GH+09buZEOnRssNnCT+VelWxX9ddVYK0bPbtJmQkHDIbgIJN/7d6f
DcdGma1929foIUmY6ITKBwtx257zTQeAXNO88/dHODadZ+u/rYLWLnu+T1pHyzFMuwUYm1OKfEcm
89zPw5PxeOg1XpILlKEQzedKzbaueiqXO3Lv3yoOrz54EnbCx1vbX2uBq5+NVWquavBPX95/M8du
frbQY0Mp09hiOuHaek6D5jIOk9u0d/9RPemvhTGp5r5eGKWq5ioQeR9+BK1EOjPZUqa7GAbIrEBt
WIwaZ7H3n+TILPoGWXn1nrKq8pJIj8DQRl5zKOzmxcQUqk2zZjlWsrt6f5RjX2P691ejVGFWDrLw
wzWAYZfeTwOL1R7u37/4sUeY7eFkxX1YdRMM2JQVGPPgXoz96Eu2tc5jXdzoXpMlJ77MsQ8/W9qx
GmH2XcXhmqYraqDquSXdDcBt33+SY1efLWmlLJGB1bi6Vvd7eBv34H4p6PV371/+2IuareemLzUp
Fk3w7fKN7AvHLL2vnQVo2/I5Gv/OKGSPb7+1WwPmqCpQzbGHZaeG4DfbMEWj1v+c6/L69waZHdHi
uqvDChtQsAHAICK/Dm7yNARiX1DMQjbz1Bf59cQFqvv2YXw76uzQGKy1b6Cd4KbxapAh0Lz/EL/e
/1R7tszrRkMAN+5MRxpuLV3eptpWs6plrsB+7pPN7w0yzbVXS69oe9AdemCvMZk++P3oAJw5ZGmI
pJU9oL+TN92JD3/scWaLXB4GYFW4qTp2qtf7NC1RxUnDeN+ooViP41Bs40oet+8/1pEPY84GqzR9
0C0QIushNS+M0ggWshDXv3VtexZQ/NAyXKUa4YG71V6OK7EwYxBD71/812ucivrb79E2nmZglCwc
VcueksD4bAYeYrT2x/cvf+S9/M3solYaVSSmtRa1vR1M6QyyxtPvXXoWPjoP2hUIKeF4gwezuu+v
9HS8f//avw5N4B3evhU8LGLXFiHaQvqNBBYOeW+lhGg9yCfEEY+8lzmIwYj1sIlyRIBUasLiOqga
PJfTNsVCdvH+IxyZ/pPO7OuFphailpue44wwkCbyypUUoPnlX5rubZH95qyfTR4p6f0MEKW59vsO
hiKiftap3P/IvDRne09U91UR6rG1Nlu1uaES3gFSqxunHdLmRCg6NsRsAvWVCVPG8K115HZrry5u
Rze5bczilHfYkeuL2SRKVdfqEr+z1i5AFKR4rizdOwQRhJf3v/CxOTR9+VehtBJWNOg1OxskKBR0
WildV4z4e4HBmu0GWZbgcCepAqAmkOS97gt4WE1hAAZOTNhI7z/DkXc0+cW+fgYPYzdtABy37ijg
7IaASp9lVsnOjNTixCl4et0/684/slfUi98OIUy1CP2ALk5UaWd4i6/FiBGLpa/DGiWm1kazBPii
4vzWA81hMaFX6qFkCuatGFcFPYueFZ3G/wxV9NfDzH1OIMthMCJ64SiV3F+UJcZPYdXSCYlM984a
+gax2aa+e/9Zjry5uZ2Jp7p5XGns1TFi7WWN7lLZuQu3KJ/klH5RP2yKuNwP3Skd8iMhy5qFkzFo
G0UdJWQSgWjWS7/tdO+8dtMge4kzU0Viqwol+z608YY4EQOOBHoxS9xGgQp2UCSsoaq76MTwYNK/
W2bUkakV/+YYs3UayUUTBD1xoGqSRdDfZ3Z2ZqEXp+PE/f6HOvLixGyt5q5Wu1olmWvWDl5H/lZP
2wajCpvyup+UNI+j2/dHOrJev9G3XsWcuFZdxbVUJAAhyKOvD6iIEnw3nDjiH/kcc4BXlGuZYTdc
vgxaaSVrfbSJaxMtHIme5ugP8olVeuSFmbOYAFqP9FxmHODAGJsDJcxuNPNjlii32qj9XmwzZ3Mr
z4CVJJjurssm2ZadvLRa66quw1P7ywz59FcwMGcTyy9i4JsVAwQGXX+E43FoHBwjiC8tOVziobY3
VH3tJgTWJvuqWVkMQcB/0sL2xP5/ZDbMIVeGp5WphyvOulSQTxvxUwFnPhkZvD/ZjsyGiSTzenMQ
XZnltczzWQEyiBUWn+oiQuUTpYT3Bziyg4rZALE61lGqISogJOmA0c6q16UT1d4jrwa1/Df3HuSF
GuRoX6wVnAmrmuaV8bWgHPZ7N669vbqdG4VK3DXXo9d6tLQQ75RjxNV+7+qzOGxXSl7AFDZhrsHA
7MzkQcrxxHn/4kc+qpgldkqsjUXfknXhmHjQJG2piwGAXHEvZNc8McaRjWuO34lkKypbwRgeZbdF
bSvLJhxxGAqvYTwR5sF1NVl7JlX24/sPdWQizTFJHCnz0qp7a51E4yGJrZ0v4rP3L33kfRmzKJIV
buzlAxNJVuvUyUMXjdV80Ldo4xQ3/egXJ6bUkQk7B6IWCubuacs4pvdICWlRREgJnyxcKNPn/UUW
ZkyP92rjyFwjB55pIqzqfux0v1lUrnYbK+WnTEmXMMSizndSazy35KtYO5H5HQuQxmwRtpEWAHeP
7DUc2SX8VepkYEA1t+E0ZD4ElGpGDyax28urfGxWwDIz2PHhUv7hzHa0a3hsYswWapn6bVWpRMje
GxcTdydIpN/bK43ZKsWoPaoh+iA4VqKSUvcK9jaejvqDli2hVkgndrEjW+UcRCEGTYbar3DG85ty
Db5cWwdmhBZy1IdLkQpww1Vqn1i4xwabHckaLcuqsWCwSg4uJ9xYSDYmghwVC7DNeXXimY58lTn4
xcsEQNvp3GqVlX5V+maz8yhtb95fsTMBrb/2ZX22ZEWgqi0FIZ7ClXAEicHxjLr2OWYwqMI8nVxp
D505iUAMkKoGugOICKeI/tn97xXS1TkVIMlGSZZGHRXbwGNSD1K18kf61K3Z3+la+3txD/+7N6t6
8CLNV9spXyv6aqWUYoNPnnViMmjTIvlFzNBnMaPMA6CCIe/LuJVux+fgMb5D4hSF03jn3ShnISJ6
9v2IRDPnH2eSe4RJiKCwuUk/dM6kciyjCmwjW//+dz02a6bI+SqEwV5PIB9wO2OHgmqAY9XC1wdr
9f7VZ8isn7NmGvbV5THYRn5hmh2Bcq2pmM1BKrV8NMJjpP+KSyNYJcPH+lTqdmRb0WeBychAbCYj
0UNr7ftkaNVNW7qfeqVqga2dhJYf2Yj1WYyqy7Cry5RR4KxD4TeSc9BHyM3wAW35OlWMVQsDnxUw
noJ0H/tIs/RC1wc7TEaNA4oQ9WM5Jv0DihZRfCJyHAlQUJnefCR2+QZicBGuq4r2aVIYN3o/PFbN
uDXt8KPlS+LEQEee45t02avZYES6XxcKA9GDhIfS5QtXNk+dF49tjNpsZampZ+dj2TOVh0mc3EnG
nR4cOrUFa7XDv2/Zpp/kcaeCFagnK1P1FDTv2PubrSEXzT/UZ3istNFu4Hpf+nF/IXclFOBsZ1lZ
cGI1HclmJhTR68UUY7I+pknDAU/1tJU9lPjrwFPdRpGVr99fsMeGmK2gDnkKpQW0tzbieFXn9sJN
gp3vvfze1Wcrxxx8s9NFj5S0DpVt7BI0O9L6sZMj68T9T1P2/1B3Jstx81q2fpcaFyoIgh0GNSGz
T/WyLckThrufAAGCJEiCzdPflT5VN+wspzKu405qovMf20omiH7vtb/1h9X1xOb79RWhxKmbqtOJ
TMfiAOmUgoQuePb65SOfm1dgVI+am8f3W3NhtWFn+7p0HQSfdazWuBfdL6R/hKsqwHMBfyrIcA2h
fKFB5+TXflxKITxciiZlq/Vcoc5vGXiQNYPlWUXAYck5/BXjUl+LkV5Y3s6VmbibLkyfhoDqn3jy
FFbAFXxBbnnlI7+vYcPM1d/lC86JhWUOjWLQ4EmRKqA4iyP1Qgbh/vIi/HOd+GW1ccpEng0h3ghE
gZx+tGRlHk9X9vELS9nPY9KvH14uDSmmAfB8EHWMvEHZ79+9lZ+XjV8+uZK9mlvTizWC1fflBGuT
CoUFV+bHhTF7TmobfDuWAuWIawdp+iBfExAFO5g6JON05QmXtvyfpa6/fH9pPcgdQQhfU3MLcpc0
CETBRMGGm57Co63YNs0NMCFXHnehH84VjLwjpo+xF65ZV0Y3TpgBzAjn/jJj89OF4JfG8KEK83kI
S6RArTy5t/rBaqBG37uIFn93GfbPVsWq5ENtElQvhpF81Hn5bGcBvyIFwfAs4Jn5/mp1aSE5Wxkj
tgiwb3F2Fqp7gbblwQcxJVNdGBz6hsrHQqtPJPCuFFFd6paztTFqOzWg3L5cW6/yv7RzAwugbpiv
3IEvjOJzVaNBcTJIJNAAFqj9UKiaMpP3HanTJ523m/df14UGnAsbESwox3BkaEDf1Z9PwQlEowph
Ht7/+PDP+9S5itGLSLi0BmcVE8OI0ekNn9k+r8or3/5CZ5+rGHvnlbIDvBbZ9RZVVHC6giBvWXaU
fatVfsQR5e+acWreL9MDImqg1xg6Yg75V90K+PCiO1CBguqB/srAvbAf0VMP/fKMGbma1q/QFlTV
fBqS+iFq+hUqa6JMjwmMTfz8pg7g7k35X/bN2didSxZK+JHAqkWEWxGKfgtR6IvvAw39/lu7MLbO
ZXnICmpXDOj80pMFRJ/BfvKa3fuffWFqnGvyolA2XT7gmj4kiM034KvwOWXBchf78Mp8/xkXzrve
6c9/6RFAOyotUfe9JsDg8Pzr3Ij1zKcsx+qiJ3vlLV2Krp0r9BaAiZzBBWHNrdn2ffK5lPzQJtEN
1vfdguK3oVkeSoXrFjWroZ5e3m/dhal5rtajE4sWolDiNLVAuXjszUtQ6ifma8eSS2/vbDzX3RxJ
AEExN0HsiadkP87VpyCGEEPTbeiuCX8vNYP93kkwqu68WVix9qto2OglgvGDXmCaWMJ8+/03dWkc
n21cPM5bDgAAWhJ79YFNurqpevZ3ekaUT//eAIGosFwiI9akB4gd95EbJYCLe/+rX+qEszmuiVVh
7nB8q3IYnGpY6Y23Mvky9+Udk9v3n/HnHgBg8vcGRIzmUD/j9UyxadZBgrNnW00ogRtzdaUZf+4B
gNd+f0Qs+rlzHQhKYJh9KH2xmUl0DVh/6eufXt0vs1zpph6gw4PCmixw3SikD5eTDjaiM7BH77+h
P/cCxHG/PwIsOTHiKIIbezAje0F8uEP4X4Kk3fd1+SGK+7/KW6E48PfnGDGOcB9HRA+O9/cdIBtJ
5W/C8u+KLMAh/f3jq8gbRsNrjNR4eFRI9UfuWTv4S77/li51xNlMrvtg6GWAmdzCIAFuYUnRwzyP
Nr08iiIA++39x1waS2ezuQamYCpbzDcJaNQb8+Fwzwbj91c+/lIrzqZzEXR1KUcMpxKI+D014Y1H
RLIZ40lcecKfDwqo2f+9G+piDiPT4G4job4shb8bTPsqB/lJT962ocVmaHEImuX+/ffln775/4w1
0HM93RAQB9JhztdeeOxCklrdbCNXHnj4Y0TJ/Bh+qL0lVfkLaGmZR6FhbrIWntkJ/TEHdh1QsIV7
laxa96pHEFrbK6P9QiCMnuvwVOWNDRuwQXb9cms9gObjYZcTGJuRvSMLQlP3boFzePC1BEGa6Pml
ZuTp/bdyoZuTs1UDNgBGiQVJw8aGn3w1ZITYI42W1/c//sKKcS7gmkFgHfol4lvejHtZjI9q0TDX
5j1ApkocYpAAroymC/dYeq5+9c1oqR9D4WKK+Q6kxjqNcJCOW10fAPJ943n4cUng/T3SQ0TmawVt
l97f6c9/WXVbUy5j3oTwD2xvPZRvIwZ7rWsutehcZ9WKKo8CzjjwrP8YrBsd+xYi1usemf4HHEyJ
BOHcRlfe34Xl5FxnNaNEANeQgG8H1CQAn13c1b29cr25NAr8s5dUAScOyijf0qVe8RFeSBUsDeyb
D5QRclJ/N9TOFixdzlEVDjbfFirYdYu902CGxi2yQRQIvS76q7ssUNS/t0XOth9sh8fMDWx72z0B
yDhs4Gy/fb8ZFwbUuSoIBWZQp0NTt7XMB8bjqe3CdB4e3v/wC518rgYaPCLbxEK6XwsFOkgAXw1T
Acf8/qdfuAHQcy0QNPVBSydUYzvSPjLZAJq8wpLWlWXqiwdBOpC0Qe2IwfO5JqK69LrOjiRG9LHU
pxZF3CvT6uS4wQNUcecJlBfvN+vCPnWuADK+BLrVgUYwAQbYwUAFITLgFtbxrFbBMN1yNI/m+srT
oj+ScYFROxdNs9bGQ9HNzZ4MgOffk6VbunIvlCdksAfRxzyHM8pz30Zeg12IXvDzTe+jHx9qALnh
7IzYafQVQsYEtqAFmTyAG+3EBuBkk8nAM5wsAwhP0wg32JmF8QPTKnAAX3S9zQ91Pcow6yfRxDqd
Eq6CLRn45O3CxIgHz2+iJu2TokHZMaCe9kPcJDPUCm5oWvshqCMC93BgWmG0it0sRlZHN15yWIZe
fJ6LpQqeqN+Teps3ftEeEEM2AiCU2nVPOWLn44egIz7ov0iWkQ33ZsDxsrlh1L+noLODXFf6JSsy
5yXArevc9a1IXYBzqVlPUFTED5ZWeZEtzeTDXy5EwOOxsWoab5B9CV49TgacW4OyJeAYgMS05mFd
R9nAPFC0fUtBeG94U9FshsMKHC99cK29NITXTl+vlSuAAlwvJcAw9c6IZpBkpWoeAcAZ29kFx3gK
Vf+dlVGIyn9OR9XQtGagaSAyWIrFfR96kF0SmFoMTRw/jHXfD/HKNJbxfoMioQ4dNpkwSwAdXXlV
NG4kI4gCZr5PRX8H/PdUgucyqWdqkp5klUimN2o93qNwBeWb+77LD0h2htFdFYcEtBQPpHOz3ADb
WRmzKpie59uiAivwLkYl87hT8N+CbG6RM3urZHvsOTwEKTHAEhrm93D45bFMHouuI8lR9S4eISQu
oBVo0ipYwgrOgUM5DDCRdaLuxR3TxZTnN5GSuvOPcg68JnnyUNRo1YGWaM28BqGUA22bh+CNT9uJ
nkpLMt+zOYc/cJy7sD8aNgsDyFHRgd8eAH0u4BnaMMe+Bloj+Q1Er2gWpI1N1SRg9E8EoNetbxs7
gRO8iDg3G2g4LYBmuh88bJjT0PHgKZ6TQM+rZQnDejrKSZOp/pAMII6qlQEZnwSZMLrgPzyQh+AN
0tR9LhpgGlpFn1HgSA3MmDQo8oidFEEDcZIxXmLh5onbw/gySaqrLjMyGkBpUY3k4Vef+p4gKxDu
R0iAmCpLSm7aCAzlsd9WBXypyN2cFLpfMiVKNQbwXG5YD/4xFbBlAzGXAGOEcvOqO4F2F6G1ojs4
Q5EA9qVmElX0PPjgrKoTzrShfDsrwrxXUQYF+bJUVa6igxRNFA/rSdMuEeDn14Xk3yjpAgMAbhzE
3fcBzS+j2yFYAvCbfI2JP31wMPAAQmMw+Zz0n3ILpnOdgUfeVW+6b/0c0FwWwIHomCucv29lG1L+
BYLWZUDtcAefKPHM3NgWjx3YuRwWrcEyJs9Sdmz84uFaAWIr06GGkYBLQOY4kraoC/B/RymogHm8
DDXUDSCumXrndDdjyrc2qvDvi2UazF7yChUaG4uqAAkoE0SookGuNXRzm7ZcmLnbFy0p+RFWTcq1
sFhoQvBd4mTEVz0mmBkjYHy9TgpYvGgUcoMfGeMT74ywcXKj/S6BSyGu09WPuS1hzfBFx+PY5IcE
u6f9p5WVnMcDJ9yE/pH0pQ/sbujJGosfbEVIw7KusDP7VIHyCFpyyRBK+ievnefXG+ADe/iLd16H
9HY+gTJHHyYRehQLVOmaEq9wiGHNEDxXyvkFzI/7xedLk+JUiN65SYiZarDEq7Ao4tXkt/lnRCzi
BqEvaqowvMO0qm2bMuKqodzSrgUfqWAqsD2YPtwBGK6xtlVPpaY5cNJxC2az+UcpZqdkp6uZm4xW
S2+xvo6dge69Bm8CXO2yY1YbSHiqQYWbxXEReVncIhgA6KaCQ9AIZwJQLX3xsfB81Hdn8MhpdCY0
V76F9Eh7k8qMo/30KdSckoMyyoFErbpp4l/0qPIY+a2kTCxUcqMfFX7WswhF8WkdFULWWe/80X5H
xk0osnJ1lyBQ6ucWEGhPj2ENtmQQFp7KQixk8GxYFthxltkyJ6jkz3qfFJ9Vgm8PzFLcUPB8wZuh
MOEY4kZ/9SAP6bHvNUmFgHVuKhuVaU3rCBkqeGNw+C4GYR5vpnhEKTVczQrXwBG4gKLudYEcowB/
YEomBlaZz0tYaOCCk/eflRt1B5Ml2ZMxhIQGm9zL6Mm8LQErw/r5cfak5yO2XCi4wW0AIOnKJhVw
F+whoYd3BZFpP7Wd/QhMw6CAse4D0+6XJM5rmKBPbWS/T6HHgm4dtqyFTrYA18QcBQOiNcgWIy0B
GZstqD3dJiU18g2WYCEKHrshmg08NYLSzf6KTV0Htlmt4hFmPnVVNm9xMIe6z2CI5KhLKymJgJq1
5QoY9aZZCthUV341iK++5NP84JxeOARfS1E3JtWTatkXP+5dDUPWpJ5wK6MJPO3GFK4WJYsA+8J6
hcK2DlEMUMmDOvD/GbAS999p5KEqB8ZKeQB1ZpiU4wIDWhjGsRvLWtjF0QRvy6WNx3NWpu3iwRRj
Vc5lNHyZG17DpMrkRCVvgWiS5XGmqDtsAMmW8fzmPAFrAcKHZgIyLgFaenca3EuxboGd0iTlHP4n
ESBl+cI5zgesmj6jADKiXxig58MnlUe1gQGKw1pWp56eRmDhPGAB+dGPrS8+MxSm918rhqrxFJXe
TfA6DyMLhlTapUyeUKAjuh1VRQCZE0YchuoG2NQ2TqsQu1/WiYLOO7jNaBiVK9lKb2vaEJw5cOTp
vPEH8LVTrEhxlWLFEG/N0kdwhR5zH7WyYVyr3QLe1NfKW9gAeGAwlJvYFR6ArogRfpf1GJDMkfAE
AM5J/sUTbc72yeBktwfd3voHnxeWHKJ+Lg+La9x325RFuam1gu91lEBwn5LxVNSXay7dTbj4NMja
vCiTO6DIFSyudE0+Il0i/ecEJRro4iEfmnsaRRauK8XIfkA4EMOVt1Q9uRnCJF82+CTIOOFrIp1+
RgG76lvQaDthHqNJtB4MwWxL1qV1vp/xpERss5o6JFxLpJvmVVvF8XKno6j7ToZisisz11GQEtZx
85Eqx6cdoKyx3ZIYBPx1y/isceiaOFS5FUZc6klf49YYEQ3n28bxcg+ewUgeGPExYlQwQbhoYRWI
IkMGFyua2zGbBsd+TFKAMxHUNsxTNSbM21tjlhYAW4KrZ4AvVqVunpGyN+3cqU1NkO47uDDqLG5K
tFRPpBvwtzi2+/1OtIYonCuBv0/jroTL0ODFGPp+LnuXukpOMPFl6KMsjHwfvvVwFID/ctXo/lbW
iT99m/ky0ofGqGJKPW76b7hQNlHGATWcd1rC9uU+dKSMjwuMzST0IXT5UXGl34ZyDgHaLxav4UCh
TRK65FOECMRePyfrUNh8rABkrajeOF8IczNNWnnrUhr6FUKqEfj4hBL4dfgndqzSoCilUodYTETO
TH8s5NzCO8erobECbSSEW3UDaflh8aBex94wwsoHZmcO7t+NxjJXMiuWo4iChawF547vIpmwam9w
fy0PROQKlfSUwWTADcDarF2Ra3rA6sqbDBKJKYdoUQPzF7Rq0KuAtvCfoSMW/o9kDqHqDbrE9Tf1
CG7oU0fc+A/zCKlWvZUUTq5jMTRfMfC6H67QgNcskxcm22Aq/P5m8rCbv7AZRlWvfReWdouBp2C7
nDigaWGsU5+KCNvlGbvdUGdtlDicec0A9ydUNFrwC40rwv1iPTs/h+FQ030hPTggwMYD3RZr+Jc9
BIkVTdrpmk4IhbcK+1w0hu29yA1JMvzuAGvsoQ/gNpBEo8tg2as+w9OPwNIA+C2a4ewfFLuWAMlx
4Nr1r03ZL6gDnWWP/FW80OkOlYLsoQo7iwMoFfkz6lHbZRuqpbY/aN7M8x2XLHF3tIYvE+TBINeC
CbiPZND6Hkp5xvB0GgALy/vukboRDtEK3z7ntnH0ofXGNlz9e0MqzlRI3E6Ljq1Rm1iW3wALrRrY
iYZJp14SFC7gRlsu1H2HyYFFIPL9y/ufM+v0nHzuXOkwHOCyWnc45JAKa+SRNOOuQn4wSl76+BqI
76eM7A/h5fNi4dZUSrRhlG/9cmeA55xVWscNzPFYVmBeeP2B4cRg6AxUyW2cS5Dfamwgb655NhxY
QItocxCnnrcx8BoRw1Z4923VYYn6MgNNyb7o9lHEd3EO65TkinaJ/ix9+NO3PgtnORebmI003576
Vgx7nEr3qmtxkrvr5iITGCcaLjfYaQDvnNYOt2Xivmm+M4MPE5QeiY3PCVzGYigncSlEH29jKVY9
GzcUehUqtq1cNmbYQYCTtnDUIqCqRuGzgtSvkM8RMJhjeJzh1YWyAWyqcJw9Tl1+JL7bj4W35/mS
Qq+5Sfx/XPSGu8KexVKleYhlcYIlWtRtht5tZ0xyFx178RzPiG3kNwrRMym/BZKt1fIARA+yMSgP
L2DWA9Oujh0DdiNwxQ9hbaFClQLSlyWsh0QvP3qdXs/lk5T3TfKcuH+AIMFKhNP8gmdFqResabub
2rvBFMfEX9ZTVR+tRrdMuBzPfSqGAsYx4BIuFts5HDNhtwhKadGixDe/I3650sPXBihWG6LkpMNd
5YEAMOrhmlO336rIZfB8go9a2li+svDDxD69Xche14izFEilhyuFu6AGD6XBO6swn58ZDsE8n1Nh
DkreR5allH/jQHYyh38doOiuhTPnfDckhwY8YSaq1YmyYUGvh9n4qmabsLb7GCkOdgL3RtgbDjF7
cg5PmOvM6OekegjFrT+XWMtV5ssXoq8F0S9E2M6L1B0qaj0EVjF1PBjQg9laoCYmTF0rV2337EU3
kEn83XpwXmuLdSZpLZX5VvvwLWmAfkmXEPXqJUL4A4GrEu6SKW/l35UTwy7993Dx7GP3R/QDmskm
+gFbuK1m94scfsyPXn6lSZfyBOcVRl5XcEcsqIDAA25tBVB+2CVr0OEhQj1ND5ZFpf/BxwaKgX9V
oHaKsP5h5QjP0py4cS2jiWuNGweM9JBdu8GWAR8rh1Nm3wdXEkjsQoD3JzH0lwRLR7AHTRZX+RDk
DvbgEWdhKmFE2CwI5DQNjEkNxXFtgiYSR8/b2eoAAAhQFRazpBNOE/29Xw5uMBlcsJeu2rRJjRjR
bgCBc7JHrUUV+Le8L43GfsbbZoc9kozLWhM6NSy1XkynaO9PRY0Sp3DGht6mntGR/6Z0QJi/73qo
WYDOpZPna7h5RQY3xpVjrWuRPDS6nm66MZhX4CjibunhkO8h5uIhEtnDgpbvy0Erk1/J41zolhOf
8teEFMIfHW4IVuy1C5ej4isSYQAUTd7sXRVcq9y4kNE5r/ty7VJwcMAxrBH/THHIgDsF7z5zFd/Y
WupNDL+s9zdwemkAnEX4E9EyOOXCIBhh5crGm3Gx/HtVT5hTQnsB7vvNFLbxrqqHrvvElcU1N43g
1ES7bPDHhG7zpfWznPpFhy0ZYdFis1CE/rBKoi792k562jD/MB3Oy3jjDhHgAsbr+1jGD0neb2k+
pIg3ryr7wYNL2swPE8qvS1yi338xF7ogOlMx5HNU97UMir2vjGxTxHv9FRi0ar2EUfMp1kBtzx4s
O99/2oXM0XkF3gCKPKQ3cELTsvpCg3ZbXc14XTiinbOYPTrNycJRJiErA4uppI4OMYT/1Yjr32Jn
no2VfARaYvV+Sy4tl9FZNlINLa/l0Il9xCXCEd2yGiEKGJMW2YAG8YQxv5F1vovBxq/75cpTL43i
s+wkIjhcqg7Tcm5olDoCh+o8mQEVkMlVAd6FPjqvOAaCaKoCkGH3JQ9u3FDfxwYxLJgpTiEcVZo2
rZvg2Y7xo9+7NzraBKZi453B/xbeNaHWhXaeFyFDKNc3rbR67eLTTdIgzqBm7mdO6fnKwL/QzPNi
5HgCDhUruF7XrP8KF5oRy+m1nPuFSXVegEzaztUxEgJrxMZcqj1xMzovxikRA2TkuHGv3x+El9pw
tqj5OHfVJW/QhtpGuImEdEQxtRZXJOoXeuG8thS59rxvTqrSyl9Alh4zLh4x/q58+UuffprIv2zJ
AQVfznRYC3Ibp1Pw2dQPsb95/8Vc6IDzYs5WLEhhkhHlqcr9k+ewb4zZbgznVV03GeJru/cfc+H9
n1d1IvvIrJcghRQDj79Y3C+8a+XDFzbg4PTWfnk7Im/dIBmqZMgIHwhS4FbiyR8rvzZXjkQX1svg
1KZfHjAGNBjyHtWFtYy7pySgJKsxfja0rsUWpAqeacf7G9S4LVc2t0tv6+xMkQynCMSM3V4AL3Bs
lT/sEjle21ouDKfzMrl2ngMEv1tE+zUOKsYdOPTKKRfxX0pbfpb2/vLCjA1JU+Cct46GuF/rwbuP
S3AF3x9Jl7792W6CU15RBg447sqo2Ly5U1hbp6GMQvuJwl/HC/9u2TsvY6VFYbpmgPhyRu5zG/iz
XnUI5V3p4gvNCM72pyRRuZSnnGpbdMdmSHa2DRwCEgiJv/+eLtzxzmvBc86RpJtQGIcgONnCjqxY
R0X0Roj6ttDmM0TwiEcGBOdyFBv+3aHlnLrV4qjXsQbjVqGof5/PvV2LuguuLFUXZsV5GW431lWO
Kzc+3cnd4Om9mP7fzJP+uwybnhfe0nqQY2zQG47ehDAdYN6neVwvMGUZp78cT+fltzQ3MElsZAEj
h6T/2k5Aw6q+/C8DgovMiQvr+M/r3C9zzh+8sJy9hKziknSbmOh1AubmtkJMB+ZhHdsAHXOlly8M
3fMaUg2nE+RzUHKXMAJX2ZreUNHcgd5aXpl5lx5wFiMbmJhV0GL9oKWBItW5JyQPUFcZmLf358aF
kXReNFoHkEguA7zOJJbANwobG5X6fSmuvKBLytfzElHWj5NfI5EGQ5x4QFIBmvNO+Afiyg1OCVnc
TZsBsasyhuefzST7Vnl2pxb7YhNACVEbH3AwwUcE7qbgNpTsLSqOHNnfn63//+1V8b/IheJUrnnZ
hSKttXTyy6+2Fadf+G8Pivg/AphL/l/X9hij8V+27STi/wH/9TgMIlhUQMFzGvH/5YBK8FdxhD/z
KWM0RrkC/g4p4V78578RH6aqyPfCm8JLYJLKMOXPPCfe9aCATfxvd90o8EOUZFOYtOJr8vh/mMLg
O4jJQ+ESZt6w5tov7vM5XDY5dDZwG55kgFR8Ie5bKWGlBB+Gn//k54+ff/7zvzRvH0ZTtchP4Pfj
049//bOpxrmGjvJfH/zzFwIxNne8gsRvUMeeyfbj0LD4SeoxGwltPv78wVPRe82q0V79oPgCw2o7
P5RTqZ9i3j7aJEdtCmn3NsCtJID+ayWs/coKpLR0ZFE+rfxVaNSEbBRwJSDwp+IV3lDYbVEc8iOA
aXFqeHIXDIyusaFIoAjHm6FU3pbBJL5k8EkkPQRNUhX7DhnAPahP+qYpvHsJzdZNzce1Mz4Hi7Ns
N2SBZiv3B7y3GY/HNQ1WZSP3uzUxYfkAWjToLJw9+R7bYw2i65K39ZYkpluVAt7oM422KukLJL6a
cmMmq54XDxAUmELLtSG+2dgxQjDf3nElyG1B/Py2rg1F/uFQQpUDu1ncQWFwHOyaCcocsqxMwMlW
IrdfB8O6CJdkFUCuvYeggiOh5936Ev6a5Si9z0CCjHC27NtiWvuibDIEaJJtIpiF6qEpsiBm/ob5
0QNxjdpGQLLEdtositUQTsAo5r73fehIwmKL7hhPKeLQ4VQ7IymZDTq+4/Wo4TQ6v0SDH+5D3rRr
qIrWg6qnVOaiy2wiq0z4wUfPsRoyJXw5NX5WM1A9MxnWdbuIlSXxNijgSt0Y+7GbliIty1FkSHHe
mMDyTR9+O512HELnpuoBuOjnl7Gij0R4MD8JlqxP2BFGnwYqsOZ2oqinnxdcBlFOB1tGeJcNCskH
KClzd+sn9Vb4UH4oGJjbwqZtWIrUz0iilswo1GdgmUdWoN7HHciSlXjpoXKUM18jsvLD9sqiRLK4
5YM4Fmb5Rlugeqa4/4dBnsKE2MDc4HM455BGzZsEdQGE9mspGZLkrxUz32C0GEHqoV5bhDOb6oc6
hf3tGN7ANrVJoboK0xHtcWkXdXdAoB0k9EVbKLO2k0RePY8D6BjNK4YfPEmdlCmNoXQtoYmMjVo2
RFikaPt54+IFtphVrIHiRF8PZfjFn319M8NM7bHt2x9kyb1Dr74mU5dsImbrrKhCtmuo8lMdoYAu
pA+8IXJPqYt3cQG71LZqP80DkhNKd8UmaaDOIceqo+M2r8xTojDWe5+9maXnW1Z8CBPU+JXlpFe2
GPaMKHX784cofL4FqvMFBp7hiVANk3uo9GoVMEALyn5lG3DFAJLn8PVz3Wi3na3uTF/KNdgD8adY
+m+IMUY/yN6rOJaZkWNPruQNy6EzRLwTxWE5nsqq6uD6AUl/Nhz8gG47WKvDnQCKkFzn2w41MqHP
vo+YKhjpNKtRe7IbS3Wjc/alYNUxH7vncRhUGsX8O0wb5zRuuiYNIMNadfAyho/6kZfUwvN3QtOd
PQ6V+Jj48hZZag5yLLbrRkxIh+c3VQmZAxRNCn1sniVKROpivINm9aWD2+bCxBcs32ue18s6aTAv
W9QWR3mxrHKDQLnVy+PQhI8eXCwgTwhWjQfQYRB6yclE0suk0Z/inHjpUfQjlnGvzuI8yveWJK+l
x+3NBKLCqKN6VaOIHA5niTlAtIQkHUKfft6lwxBBL40dK13UdMBhs9sCvIE+sXRdLcsdsvvDQZvW
HX7+V97IDDH2al117lnE8AJeKIGP+5g/e+IFsl9vrYPlScCCDya7cmtOv1nkszvkHD/UjGxR4Pmw
OcT/6ZZwV2BYV4iHHNTpRzOr/aLZuJXMbw8NzDV1CDjHCFPgaFpWTodiO5WpY8+Tivlt27OnRQOv
UvE2s7yFPc4C38NhPFX/J6+kgUzO5MHHIqGHlpU01bmEzktRiGVNsZ/41GVhLb92vOg2Pz2alH2Z
wslt2JIXG5BfNxWDm/GSoJtNWbDMARXUz1vEOwtI+SAK6t3Kihnt5K/2JJ1j7IlFiK1ZpZA9Xypo
W8g96qzFUZUcpBwkMmkBVZib3ZNuqjKTSJ5hf6Brl/AfFhvsB3NrYpLvltCXW4gkPscC2vkotqsJ
6ju8rI6uMBLulGofoPvps7DlfJPX7UOsc7Vqmj7earzNda3tW+KN/app9R1f5l1og+88778Ontzm
smXHlnYpGJGnUzMEBjZsn2Ue3fszYlEBb3BokA9shPArHozcjtCIYMHrkJ5ckDm39DX2l5dmwjE1
8Lyj6jwIaPTrVLSf4bhTQRczPkAtsy39ECxiwo8F9qfWM69+QeGOKA8I9NYnefgdymi2bmZrMCUh
44ixnp4+iAflyo/KEgahPgwte2hdIY29bzpoMLkOXl1dlymQih+NLD5X/hrCV7fyiuJ+MU+2LcLV
zLEjI3eJXRZyAgT4iVjWUE4ZgNrdAFjSdBsrYBrs4qW27XezpnfwRdtR3T9GxXakQ7gOlFMIbK1n
cF+RF/Ye58F8hh5Sw8EcewyKD46amPZj3iCN7m80xAzpwPkMTXi+HfXt/2HqPJYjBbY0/ERE4M0W
KO/kpdaGaHW38JAkJO7p5yvdOzGzqZBpI1OVec5vS4RDgxkMkRV4Kh7MZbO26YsxaU5kKL79iWaO
0KjE1dXTmxqfcy+Pmql/LU3/u3Y+q/I8/XTnVf3OxZsVFrC6pGjAAes1OQHdfO08Z3nkbP+7ZuNv
t7T10KzlP1UEW8krejOPi0JWqV58ORaRpltW7CPlXjAs5XL+HP36VUj33Ru8reV1kUqKW2IuByXS
LjQ9ew5N0a94UaoNCsiSBRdAfBiq7yU9rYjKw6mwkrAypipMuzmBULeu0giujhGntquHSHi+9bX4
Kgcbfdbanq2s+LDHeY3aysl3pbOGjuW8ll51MppPu3LLu3rc25tGvW1RxYaCCVXaOuvPRJSNmRRg
OHZYIA4IU5zyoYfWJlybH0/ZpXAGhAdNt2l7/TyPAdC5zVMtMLYFJSghZ0hMcUwWToP3ag/oIjST
iUCwehl5drY07jKqQlcNAe9obIShObGeO9hD+dEq10RkmlA6Umjm5+zC3s3alQgmcUpWN87GKglP
QH+/hwJZiOpXntZteWv9U4+8/RbY2mNLBiiipqwkLQtVfU3mUNG02+LFNFvB3Kr9bnGWbFx72aOZ
W6PR1PxtIZKXabG/DL/7tfTW1eZuChz94lbzY0N+LLq+4ojuSyswl9CNsU+q7FUO2YLFgY9k3U23
NE5w7g6UUKglE/MyE6Ya37/8eu7GaBrU1zA3u0YvLkNgfepBfmZD0bYIsney1KN57f95ED9hubD+
2tE4j484I4SneaEM8nfKXctorpzYnMTjai7yWBDMF25HBEwyZVLrKGV1lhGZj1adLN84W5U6ja72
uy9Ps/FgWOZuMds3uFFqIi264aR68jTXCfGS05rsbNy64Bav3kniCJ2sO2HbwBIwVnFBLOekX9I1
LfbWmt6kWXzPMuEWNXapYekRsvQ2klZy4D7eSdVBvMqjnYhQ+I/2sojIwOMTtzlDskY1Ym3u1Eoc
uzCHYzsWzx7BjGautmhIcp1SYs8uFaINd6to6EFOqIp4bqplQ0fDEk6VMcYzhMHkqeCgRvdVKPND
8HeinNxwhdEidDy1Q062Efg2GNJOSuCnYLT0y4mi2kZ/KVRw7LHRa4v1jI7GQzDKzlTTsL7IZ7RX
PbwHCl63LfYgE38Q7pzLqrNCTELJtpu9yDTuBDuKwNC0HvVmFHFSvScBUlqMSS+cIk/NXI8bRT/n
cdC65lgTB7p36QBHhuyjy0bWXzHYU7mJmWjMwATxUu0R/z60hBvGvTtdc73NKoLKu5cqX/OtFE19
bfGsnGz+5oZ7Aeps8ao3W6+Qw3bikNvz27KkCF2SpKQKtEfA7OA/gwn+AxI/bYz6bM2NcVhnKY6a
cNsjDoTH3ixkDFx+0Fioju6rrRO/mg1i4VVeiI2o1fddIB16hg4pVE8BFLJmVHHgV6gL5uSty01/
Q/L5k2vRPNzW9dOMMHmnWdrZgO8LRQnLM/dDexzvD2Vua/HcNwXSr6YJM5qCY2Tt9BYr2UXCfaU1
VxzngBLssZ3jOSleprZs16g3b8x5DD9V/Ya1grhiY97jP2Bl8QTtpUQcEr/spZGLAN9bk/b486A3
jTiO5fLbwqdKY+ovi/6sPSpP2INCHev7Q6fqXSkQaQ76+m8d1deqSfT4RtlyfI27WVXqMecnHAwq
dpP6hZ1qS8zLK6K/qBb6bUUCeOi7fkYIwPmTdyltqEl9rBGdEiCnIP/0T49r5NzXxnkqEZT2WfeX
l6jEDSiu1lC/LnZHgviyRbL0zDMId53IrKujAbjZJmd2Xnn/5l6jmTBdvQi97xSNffuWzlMVqTZN
NlPui1AvmM70ZML34C3X0ct33tQtIWPNg6anxYVIy2el43oZBnmYc7TMRoYVVR8HfmZO7jF4bPHB
iQdHcTB2et1FAQm9D5/11DpcB8M5qQWRTMvKRbbKkha4dlt2cjrbiUaA9JhHKU/viOsEb12l1Q9o
F5oHDeNFSEFMsXdrYrz0/mKzsR7KpN/QNqFFHewHvAQJrChI5t1afzZyrDCbB8E+yD35KNt2vLSi
PyTpoIdGUeHcEp6KEoIGwA3cKC2H8pLo5I95Axm1X2PW7VSNXadKO+thXlbzwfdXRQYxKrilQXBW
OPy3i35RPcslp1JcU6lBPcUg4y6VaMoK/zc5uJFIA+MxIKf+Ebh43K5shtBNKbUSToEMTR+2jT0g
llXOgfyVkUl/2WqV40aj6LJN6S37RDD6kYtW7vomHx/5NqrQWFfv0Lj5FNYucaKif0lITDiNzvzb
qfXbkLjPXN/2zhXTR6Vp2haNz+uE7f7RYmdd9DUFB1rno+l537AKuIndVtsN7j/ZpxdTqmqHgfHD
7AyxNx0UKgVzWFjATe9LU8QMmyPPaKkebflXp1n+YGjDxqrTa+Pn3a51ZxklWrD322W8FMZ1cpqZ
5JGiQS3vP5lqNh6njkPA8HsUagFPja7r0ng9eIWkDRSYXlsU+xOOqinDMbc0Lqa/ntt4za5dmmdH
7grrOKWUfCdgM3MdRANK+vvYWEY1yxf6dg7RXhzq9t1YQNfwjf3xZLkepbegzGvYfhwxU65OGkGm
in6L6zVWVWagOk4/KBKm0tor3qZFe8FB3m/RH6V7dDT7Ng2C489DMU7yaFSflSjnL3fUjSj1tF1l
t84Rfrq7OsrkpUt9yDvEFpe+3A2s1h8p9Q61Xvvx3c+BjcOzI/yj2rNauROH16z1m69Wx9XUi7V9
LHGeRbWT8UzsmKNQAdy8YPEOY5n4m/wJc5hrKv/Jy6Y3x12oIucqTJqiPQnPVw9UfrncdbX5BqXK
UDHva70tNrj4nH09rF/N/d8c3BTnL83xQAQunVf6pcJ4esboMdDZIIwvwKGm1NI/VeJUcWlOXtTT
cYvUb0pjR63zXmuzL4UM/jyuHumTWU/aiNM66MvmXcWF/0QTkLfzMnpbMMkHWNOKZKeXDF3dtdK1
e6W3+2CyJz4M0nUfSq1BZr+ZpGVdcG2kT7XuetelabYDXizMT4WwtwuvE8tzgIu0Mnui5j19ki76
ubFLLy3OpJ0affWCmmlFk+o/TEZ9c0EMwtowf2UmVUdD/TvXpnlnivZrXUriP9ca/nRUQCN+1eOw
yUexrXTLY9svzM06dAm2pHocL2vtjBeRoOutl8mP06EpNoORtJGJs/OirXKcYqOjiqASRRYrKx/D
okv67SpbB+djYUQ57tZYcZpE0q6MTZIEVrTUXnbxieSJU9puIjlasRj85joE61PLr2SfSK2/NIPx
3wdVuuMBR+K5sqsvaxrtHeK74fLzkHFkMum0L43ZPY5jXu0zEQyX4v6QYZMgmqclOrAe/eeLS+XW
vr+/azWzuvBaVZefd38e6rR60A33LEdSJbvG++8f+M9bBeYbZIPXaXHZMXEmRyJp9+Vc1ufWzNdb
CQF6y2f6Gb0uVVTYDuvNqpVzncVFloV+s/wKkZLF1/fz7pIM+q2+/yXMqscSBSJErf+QlfPqAg1I
7eq5+8GtlnvrqclJQ3Y1w54/Htspecon3IpoNmdza5Qqj7TWWWO7JjvWK0rz1ihl3IBH4hzb9KHg
dXPycSudmiYtohJXbuxMpTp5Bvbj8OfN3hgUJtx2AoBySa3uveGUCw0bVFZa3ck4/HxEq6wkoj++
jbi9h1OAhPn089b/PQQeu6WGwTI0NK0/VQvP9LkRO0EO0ElvsgZfItGO8SLKETGRXQoEvEhrzZpp
x4I7A9qqq5V1Eu12O1vtqUKfdBrWVJx+3v15oLJwCTFUzPtuKcuYXgx9M1byMPW6efPpTZjn5WlK
MY1Yq/66Kqt7KQK2a/eaFG3+kHdl8KK6HX7Q9bX1ZPFiNb+rSFSqerW9ZtmKuZg3oui4/av0aWTU
e83c7NluG+3qqqx6nXAKohzthqMx6Hc0LD/6qE5DudRLPDs0pQX3Kux6DeTFcwZzg4PMjooSBAXt
DnEW4tLbt8EGJwP6yuJZZnK3ZoU8VJY3RquylxMxgqwGXUqhUVXLyBbJo+MZ1Yd9T+NTedKEmrt+
aoOtk+rc60/ZcHOsBzNVO5no3TVPk+xN1folz3LrPPT2sVr64A0z8JrN8r0LUvMqg7v5JvCiXPnF
VVs+UJtZh0CTvN5dfxuMqLlHfnzPekpbF7f2u6Et17ppl63tHs0qI1g/G4PzoJdPg/DVxplJBMjw
IE38IksXO3sm04PKtILdoQy2PS0vKDQx6zoLxjPzuNp9j1ELv6Vf01zXrOl2sHixTSmqlXRwIylT
IPEBb2XOaDQ09RLVd4nf/XXo3GWAk7GeqLBCQqknGnPxrIdd9dL5eJrL8eLlDgM9WTxZJsllMDAJ
cG6G3eJxIK3OcuyGLPJd9VY4OiaLZmV7le53l9mvStG2pS0cko7l9YBBoN2AQlhAx4vP205QPDYT
uELTf/PyN7aRZjdxUC59OAYwWpiTcB6n+e/JgSP1PHpClREFot16Dpubh68nsiejjHU3NrP1r+la
91S6Zk9rkbnn9fFYOqaMbT+76GPS7nxTA8argp5SimYOxzl5XmVuc67KdyuZryR8YwzXNh4++93a
jw9L4enhsmifZVAwYKXKDB2KxUQTbN2AV0uSJyGO2xa7QoGTAB/VJrASi/o98tUrUZnxOHb2pkfF
s/FK6w/OqLd8JEchyXBTFkO/a5YsDnqBjavVmnPare+mdE7SN5dnMRF5oC/3Ai6Pq2sgKABmiZdE
q8eS+LQ37OOcChLBcaU9qHp4QbvFVg6lvZeTjjNOy92oy/SDTkTLL1rXdlIqK5KDt3AP2NOJ2T90
mxVwEUHNTTHGsfokx5FAn8+1P3k802Al/5hWY4QLgvDK0ecznU1qS1Hc1u9mZ9Nk5XWk9iBUPjVE
fZdcPH9k9mj67kT1Y/a2DIkMsznhjgysZfPDJPoTjg2jS9yj8JP2tK4FBpKWapgyrYrDcqcX067k
dxoU085phHi15Jhvx9r04rt5qp389nWeGN9VY9scemP7atp1e8C8Ddp9/6xtZk+is7JdU2VWWOG4
fg3aSV5gSr9/3rPsxr4lq3etBY6gJsiXPSYa4NA003bZnG1Rli2vIpPZM2J1Mjd4r0lktw/chg4b
wCr4zPk1qav0lQHt5x2VGMyEHPEb4fwjnOEsmBOioTU8Qqjtj8yxtND9lKXMjl3b7jPd969YlDs6
arUGGTtmibcMZALXsoHNRzqv7TDXcbB2UFkuSvz7QQNLoWFENOt933RPLtKtGHenFsls5As0j81q
HErXDWIU9yXMF3PMCtkYph4YR81YMrv5JfC4t9og8kTzyNMkI99jRvYfoC0vgiV/dHxVbGqBUOzn
XRhWsR3oAoww3pU7VZHHU93/3M9nZ8deDwRQMvXfPxZQKYCDObgOib6e+2Q659nUEhQSVMVD0j2w
0xM9nrhpbLgZTszU6uMeV8HDUE2/RiOXR3rZ1AMhFerBJL3YNIBIIET66OfjBg73EEGndfSxMI29
+TwG6zZzYFjtIhdons6ZIdxbPlRy24zz3s6g7RTee5glkgDbEvi4astIZfKDIN6d41RWPM4Dd7KR
3UM7P81abIVtrkcVcHTqwsHAm85R3o5xV161gIvUq47a4J3zCti3NwnQKK3nooZDRh2zmcWaRIZm
vuCyhMJxnJP2WySK/HsZkQrRvJZW2sWA8iyRnSrZicFeSdAwzqz/EckDTM2fQBLB7edBJjlxpamx
nRi8Ij9oxsOwAIfCTxe31lCxzYad4O7mhA/qm8S8thQ22JEPljEO+iWxxLCzdafZdhTgga9EYsqy
c9fDMCSTvx7aWoCNDvNzOuXydShvRm8+9kOz1xbwSEbou6+ufHN0afJ/NGeic0lSqM1jbeb4UTjc
ketOHcveetb73kTAkngXgwMgvFsj+3pyT/1SnHF2ztthTvaSLC+29ILMUtosM3J+bPsmErL6Z5F9
+3P5wvBCL9wM5V2JDdrw9IFYj8tq7SGxt76RvPGi/52WfGAaYD6lXwPxmnjegCDbwgqXcj4AF74i
SaBRpkhiryr/GoqhTHueCvXkuPrVT0yetwhyeGKxLoGOTGI3SLVjFizcfoLRrjejxFI2WkG6K9qz
nGqPdMT+hfX6mncgO57x5k4US+IJf3MNqiGMwtnxj5YEJE1zWAfNl9SyiZ+zuJne4v2pe/+RS3Ji
GPPTOE0h98lUofUDqluj21mrdaLohLWxNf8KyEyBcdL9QWFifxSt5W+cQUMCV5hZpBTU6NT7Ud7b
T745/go0mD8kvSBYrr5hmv2wsj6LPKzUABw1v3ngU7EoL0y03AobjvWAqsCNUhrpDqv+p177PxIb
3Ubp9xzFQgeScO1NqRcd/lacv3SibDKTBrJ1/NJrW4aLuy6IUOwF1rDa2hjODWk90TTyoSm8Q2vh
Hi1dbRFC/CKno76bcyG7DfdmD622wcrzdzHhmqaALwAHVTRI8yOorCwaJyPHVXgnNQPzD8N1Gaa4
IZoJEnAqbmNuwzJ7WZghLckWGzN0/8uXnFnJL1cYSbQU7n5CTEZgBEf11Ie2DQAqegcw1mT27esE
OBtESzqHLLG3whL3rCxOQuWGXMZhZswPQERd1OTJ40L/NrlaKAzWm6MNdTwWq80/+xcT7V1VgqE3
tcuQsZESrcF7B4nal9lhlOB6oz7PlwIbvFWWN83yX5q231LkFRyqMvsWqb2lOfwP0ZnHPMHxrnHH
Vs690kkvuYgE3aUsLsb7OhgWB9fwZ0jrR+IsnhvLwQ405IfyDv6KuiTTp/INXt4aJkLTaUMqqh+D
hczpvGBZx+bdxr0ZJKzB1kc52wl+qz86GG9suc6zXOCHMoim4R5QWNON2L2XevIx8JRK+MdaPSc3
hH4a1ycIicQd0F/9No7YXjyJeqh9z0btMUtIXPpjIWLbEGhjkFmwpie6AHhaaGdi1W9ei0qXJI2P
pOCGh42it5tGeL6AVfhvbKC1S/xIKgL893dDYtVeLaQKM7gr5BTrNAiw2wzR4ORPiikauM3ZZUH9
FLRuEwENPTjkNOy9QdvOHTytX766I2EoOSKLYLS+pTVcu6x65GUYj7ZkNC0JJmGmjCs530Mn80Mq
tGsBAHEMxh3a70dXrCUT8bBLyhrQgLGjsuqLx97d5HeJU/Yr6Mss9rv81syYgpI0+D0Pz2bTZHEW
ZH5scVmPfSNDWzCNkl1fEH208Q1oCKt/xdKnwA4JMU09F32IrWJTOX8JTn2YgPzQN5hvVDnmbJDN
frGDhLOezCiQEzaflB9zerEbnrR97yzRzNC2enJfZ+lveHwzyg2kH4ykU/HvrqGhH0PbykYrQh0I
PUiqrWi8jbDYbAkErRPijvxfrXzLIM43wRqkkSonDHY4W6saIaZPvtcijeG1AKMYptNSkbvVJEGD
MsT8V2VxCtzGhtsTXKLRNdOl6zbVlQHhGdlL81wXXhGWDkESJTFKrmb/sVM8czB0HGOPqA+0yG+7
/ORm+WmA+w+XwdU2PpqIzAANNSqF2GmWaUwYxMbrZkYNG5s0AoBNz30Hi5FTraXLjWd1hPmJpdgQ
BTKGOUi9XqfJqa3oH6my8tNxQIDQb7kCjRZ86m8CB/LQVfOLWRKl50/FFNpysuLGHbvYID6xGO5I
eO2cJsM2N7PGpVH5ZnnKOBN2c2s4u0QWl4J9idMAx6tdeuneIsygczrjqLUDkVKaf4DsGbdmu/we
dGdkPtoz9VfH1a2ZsLL1oBmpPNsD/3sA1Ae+M3tHubjeseBn0+kGfFz1TdiKOrdTKO77vZs0J70L
kmOjlgOEe7ar2iqaimo4pk4WJxS+b/U2eDL0NTkSwgajhOKxjAwCwcJGFbdmqogG4hY4/rz189Av
fnJUZq7DrRlzfE/WIsCwh30U9wfGSu04OSDn6dB3G6cV6ennEzqobgSv7keZdi4sTqZqvPOAJtx6
UGsn2/9neWZ/0uZ7NHNiERrkPjZVUADkO0MMj24dCYYojgnKLKtLjoiu/vvgr1BLMuAIIrQV0p5j
adPIodrnfr5CYBlWf1w11R99X8p9bweEa6GQoVS8OQLL//ctrSfUIqDyiJiEbV13XYz1G3D3zhhN
94eftwqnbI+JXS9cheZX0VXuEb7Dgcwqv3BO7w0Cc4gbtjcqN7NTf3/4eWvq13qfQBfNmZadzLTN
T4FraztNLIdE69Njaj+schLUMkD0jMLcghF/ZJTbdyQSkX4WNlOmbbuufB9NSrKGCrSx+Pn0NPrm
yUG1jHbfb/amcs8FlUT/76Elnf2U2ydr4LBbOZS2gRjm038eDO1/37p/LJdnl1/SkT0YVO3nT/ic
bCfC/EpqI/znnw+VreMfs/H08yk0MP//X/j5mN6BdgbDYDA+Ii1L3HW+KckEROZJcuSwFhsCNAaW
vQHeK5Dqoa1lF5NyhFSjs5HT6b31ZfUrP7OyfFRQvyBr3OqalX4bff+BlUT7mAniAGvo3Sfht8jC
hLtcpk6FupDFnuzw5jDpqYHkcnI2XBja08gwHYlGq35B+bzZq8sXaQr7rOAQNfHhkmMfT4Lsqx/K
9Ofhh0GFks+OkP7EFDE5SzHsyXRbogaB4gUVwjrj2G+Gi68F/UXJZacIXjz+fLaQLvtI5R6WuV8A
he9/IiGvhVDIPoPdmkzarrpPzVWUKJJiqrLmQh4EQvp+wKMs+rBVq370Tfnhm8gGvKBGLgGHfsnM
tg+BohjzXR9NQt3GqiQrxW59VnnnLgbOTb7Z4oE0wDZOXWfb99a8tX3jlbJrtHsoIDQipO79E0xA
LsOKlkNTmFMXHNJJvHXdaUKw0yKfyTP3VNio+V3JZQGtrcHaxalm7cjHP6ytsYLWzxsv752N0ZOv
YXoP4EEWo0OatFaMZoNVQKTXxMj3wrW+UzUySCp8U0WX/vaBR51Ee7SKMo2qhQkP/uhAds3FZDEt
umLe1UuD2dyZP0xKW53GT06giDsFGok2O9372RBNaFu4vuS0cQuF8kaAd9hVNBfgwEnlESjVwZM4
6wYv8J/BHbTY7mk609RwYaZaIjsFZCfspg4dd7W3I9GD5Gr1wMriczYsc+PNcAWz/b0m4wGRzWuh
6gW1V8LT1SuehnK96bVxcseNLFATthapkV0SnLljnoi0yGXyCmLzVSKLFEODZU+BCGUWgVlGez+p
zW+7NbZLMcfIo/JINjWMTf+YpdNh6MiRcxWaZjnfapJO+e0RO9TQvU3ToZFmEazG36auaTdl8MXG
KKJ51m8+kYN+M7D9jgzuthiHjV4Xf+1M5lEvu/HZ614Ss77Ni3W0jWSK27oHH4KPNbgOwS5/3b8B
vgInwh82MjSbt7rgeTwtxAGiglwTdZwCoGa/3K2udePpwXduly91oN96fXqSDbfv6FVwURbxGcjY
qB/p3tuZTJb71FgZZR7NjgVYrcKByVVIJJwDOzUKJCZzaPpTNtsbr1pvS53/QrVmeemZCkvM/MH6
r+0IVS3qCpmmYTG1t7gtScnb52BnnelYx5YzT++NNSQLLk5G/8GG0uNMVpDa3c0W7dUlDqVssiUi
yzIPCbO78MXtzMm9zupqS8Pbi9T80nz5wp12QdAcNPBNjTowejcbSzcvWVf8E2p9lcwocS6ma2HM
oauvQdSJO3RtHzpDPlY5CF+VdQSDdpTM1v6+E7CTLi17TnewXW3cdkb6ktp/+lV0keFJpG7JPyH1
r5aoPswuyxNwZhMuPkNL1W6z0bWObNcVK4ZSN7KVbn0znKtyBTjS/YtsWemmKWq8hl2XZpMY0skj
S69mj1X11cqQfzB+diw/brog2MmyyByN1zUbDqL1h8gzEIcCytmkpMLvobjsh7CfRio1p+IJRPGB
tS5O7GUKp1k6kfqVYwY+aX71sCqDvKiR8K1sYrF0N5rIr+NaTRutA3oAlmJ7no5pmmt/s/VPaZBo
CVCLoMn71a7WXx9acSa4KpzM9qCDl6UFv+m0dOVWvJc4X0YbeaYaoQDSIv8W+gUrB3THKt0Q3Sip
vG6J8t9cP5as3VhL9Uq20s0q0UNbBkJ6U5Qv6PWqjbbY3j4HBFNp+iIcAuyEaHJuXV4ihT5v/cYL
UH6l+3IxjFveF21sjd2RO7p6UQoilhkc6qX9neNr2+R7QsrSuFTpy0A8JNN3koF+I3ek6Bh0U7d/
k5XwNVkkT3aOjJel/xoc85fh5Le2u3CEVXtrYrlKi9OYjjdbuudyNsArIV2qZh3pdzc+81rGJPq9
JVPxC640HMcBuHeptwXXORJzMJ9+eppEcRtSMYXOXw4cUjoLYHKMF++yRyZbaCd+OmY4cXV6TdDE
Q1fAPJFkRbnWW8ZyQm2eQUgbNFCe2wfIuE9Sns0Qrvwoe2iJ98kE3KPLwY+Yjf8uCbl0ntvuiD28
stRLjkAUKjUI2jI/A9rESschkYkvROXaTtnuu2v4Zz0hbd9vWKipJgI8OPWmekxnu0CIl5zXtfyV
GP/KxiLkcF08zuZgl/cWQ8Rdq+YdQCnZTxsXD5X0mTUh/ztAaKXta3s+0nPPMlw4DybxkaxW6QXf
KdokckhCzCBPvud8Y6eQ0UxUWajhv7ziK4Demnv0K+oJIeq/fjaNLf5bWO7licDcNszG6ffYOyZY
KrnLLLSMVQOnZ8EFbADhgorbF9E8B8mcku3zoVtK3/eV9+hp/UPXUkjY1QzarelGpd1+ajpm26wp
ABes2kEVlL9KcDvu5LaNrog/zk5b9LEpOIqNu3QtTovZuY01GCiM6pKYiN4D4+QQgodkdU1JHLCH
O3LlbirXS4gLTlquPx9RtVB6yA3bbNIx23dEZXlokppqfG+XCuJz7t4X76cbZQjZOhud8b2lLQyW
k6/HsoxwADFiaxbTljjYQ9oASSSO98GRw59JotnP/xA0h+oE1qSbmhfFMyHM/YGBeflGx8ZET0Ie
E+xY8HXOaK4DAyV96me/g4yBW2uKWwl6aPrJc5mQP9EU+QOyE2zuqanFbsOto/fzpWxuBSFlm4Qo
KX341ovhfV3a/dLSwFkJRkgjwEU7n5dZ7V21mPd66vcCvsFsis/OReihiTfT1ve1RHFUteO7Wzev
MPKw7cAdjNKoTNxj6vONS/ZdktXYnYQTld68s6AmdsO4tduzIF/Eb6Z56yRSEkKuX83R3xW+l72Q
vmmleoeToLym9UNicitUmWgvtvnhdkt2nOv15unjX4dyP74+iGPaE7jyUMFr0jvMspORe0/gpLoJ
n4EBXq31TxPE3J5xaebVZg077WolJZGNfjrFbvkV9GA2rHI5bPiO9tP78azfyDb1o9TVvD3RAVvd
qW74NHbozzQCmFQoNLTcrkrl1uRkLQnyDzWHDbUcW58oiwVGeR2RO4vPxq8PumfnUZA6JSF7TRa2
yEJ5zikrgUHcpbrUz1PH1yUBbRZnQtVdAEFp7mZYRHJS5T/luuok7Ox1FfqA2bjSUdpp3653W5YO
qcoq8Y4RmyQQ7qEBZEicrIwdPofS6/+HpDPbbtXYougXMQZUAQWvAvWybLm3Xxi2j03f93z9neQ+
JjlJbAmqdrPWXPWuS623HN14HRHVlQFpzVWzBYfOzKOzmSgNaYLgneul04dz7CrpaVb1rbER2TYD
MlPo1+fApsuPJvBlCMxNL5/shjSBT5aAZytjSwpTyJMJmv85o5xS41FDK8lWL6j0R80mUzpM75Oy
RFQ6yHu3lI0fDlCwi+RnWT8LYcGxnqPh4L61dZBT13eexkiwWFg5ivFN2AarAdFfWreLqeMKJLta
8zCX/RbqKApwq/onaU09xsePFj7R1mVRCoQJ7Bqo+F3MimloozeOSe2ujpynQTCptrK/IlCwek+a
5lqbqU8/6LLeQM4zPHG+UZTfg7plD2vjYLaa/LlezL+5WhLfBcXTigiMR95emnjOaaDrCrW38o0l
GhEbhfeDVR0NZMRHLtfZS91K3WX9xJQaOkzQGMzv3WITxu0/0TDAHrsBMum4PDVYu+wldejkKOfj
8BlZ38A1PVz6/q6THWLpxIooCs3LUtfVTimFe3ChVFmHUc7CE5B3uzzo/1Sk8aTCR0wVxNbB0Adf
TOX9GqjndzbPBgKLjULE2ClCprGwQ7vDCsmHhhVyjp64uB0GH1h0yuchnBHbquIaSvXUF8zeuqL6
qpzqkfUK0vNqvDF3RtbvWu+WGgHYVRnbf2B7mQRTUWfBch6Zc8bEJ3pa49AHwCnfzitBOGPm4tWN
fWhdI6Qd4hupxpG5ZVcxWsxXRmzZoS7LN6yciWGLxLw3c+wPCPv9pMHsY5TjV9KkJoP5REdZkQW0
dMYTLIPVUPM5B0uJOZlJEOV9hwuNydiMb434JBZ3n5QwNAWCG6BMEa33eXWpXHVxw/raDCXCuCD7
LCrklu1kXEp1XEQIF3yMod9N7qYQzssQ2Po5VlR3WZIeVI7hmCoaX0+8TWOpjgEuLpvbRKv7keGV
FV/YVbxFIxVjY9fiWFn9LtLHM+re7Ir+0IvnYR0HjmgJ3GnBb0c8Vto7ai9oAxmw/SuhKyeiWQ6D
hQK5r5FBYk/04pSl1FAiv8n7ttwoTY9OtuI7RZzJYMd6AUENLcgf7fC3Ay7tUVCEOyiwm6l27yuz
vGWmXm5xnj7rTQwWELscrF+6X4Ebymv1di8MJGWi746mnpAZP8f3Q2SdZTgXO0C9+xzTwF3Bu4YP
if9lkOi71qAvWazlFIcy/FbsBwhnqD2rdLYLDFCvNeUDLM0UncnwvZQMQTLFZLrUekxWfdZ6aNuY
pqMwsgJg3oJ70A0cBhOL/s2Wt95lMZulmcghXep70Mz/Eo5Q7KzLk3Bjl5Z71UcjeeX6XIHRuZvx
P/ddo4yRIOQPw+SKU1TKyZ+j+D6G4rvn0bsDWPrXtfayXxVG2oTKpQuBiCAy55PkOUnG+rI4PRiC
hVdxAZxCGNsmSTX2HloEnkUz/ElprBtbHi0JDpztauw3LZd2Z0XP1lQFMBrX6meB51S13zR6+c6G
E0vzwQwPSdoGxSpmTFBoUJ7DQ5fanx0brEsEU9+j8kdSpzALLmaunerM/Ct080E1y3dlxjho5jL2
FnRxJhMpLwzzyGtd/RlbYLIN66x/muPxdVB17EmuSU6KzOVBQbyPV45/MWfJBfGiHVG7WAtNe9Ey
fZjdczHyK9qpeJ5QRG7KQMQIjbp/Tp6H/qDzM7lG/4irAH+0Cl+DwF6h2uZHVkSmZ1vO6BNAsGuC
ieNmXg1+jf5hj022S5bupmz7oE3MU7R02NozQ/vIEJ/STj8chmLoBWCLyp9MWxFqQ7efLVGg795E
o4BRPBVfqR5tC3YeJr4lpE7EXAS4X3755/bOdOk39FSJfdoBP8bRg+klYIhchc0hxjODUUq3PAv6
fp/Zcs1Lvcqpe0mjIPxBD3QE0v+nIHtvkpk5aW2z9wvTeY9e2sQV1n5XWcv3NLo0EFhizgDhMVSR
JrXrXI3yB9ETDrjY4IRhjybtTvhmMkf3VIgYYRN9k07PjUrkOativJpWdnD6AEhvH6y2GC50dyrN
c9DZz/GIICsjDryOwC70S8kEXitwM2/5eUmf75tbApd3GUd1BRLIpsBc8l1cKHY1pBpR1TaoqAhg
2E747pmnaGe499yemlvurfpbMHCHdmojbXX8OB+5ew11thut3DUlUsqic/7gxrZ7QrE+FvVBC4fz
OES7mab9qSxYc2p1E+8yTBx+YaICweDwzjAWD6HL2p9Sa9czJdk6NiXoqJxpzXTQPDfjZ22tMEOC
eBfnZgyJrj3IwLhJ1GSwaYfeD+Pv2HXkuYmZMUoWal0G1bXm4ZZ4ilAJzPGmWupTBgJgw/bTS9yo
PSHOVNRz/BdHxEUEysaYgGj9SlxXPhmThCqgEFr0uKVP1iOvK6Sf8qi8ximV2bywpqfrockV2YFp
02GS4YQZFZY1676DHaKmtEz6J7DoSGdlRBDcKqyqfjLVdX4cTmBOF3QkucClJAem7kkjir1I8GAu
jLn7cXkXnfUo9IwtXJFdA3h1CaM6wEhh4mNIbY+Rm5wtl4O/LnHKyX6qVs7+wdRMCk8i7zmttenU
JvMZj390ccIa7qojDgHkSZ9PlamrBp11hMOD+qGc2XNk37MVpWcTrTOKRSoCJ7xrQ+wHzjCVO4as
zqmp9rPRXxKTvWWY1liWNKaGgWUfzbluNoRuY6qqOB2LbnkOF0KFxEALnaryPR9x7bdJcV+iUG/w
EB9Mh3yWPlUP9M2FNw7PTmOpm1WnJ81iXR9PSAyn4r0jdP48pnTU7B0zROkVwO4JVEHS2nt90uC7
q3QHHsDTO4Hxxo4v8IgxAfbsOPVY7sylpzvlMfDUgqFlnsC/8iX/1Mn8ag8jWouQ77CwNrZZs2EJ
51tGjMU2rYZ+a2sBnD2A+gDeAdgoR9tk6fCBL36XG0dpWOO+Hh5J4htwCLBkDKjxqMDiguVtbuEr
lt/8iB+ypuIx8SHpww1lwydRrB+FtYCEtw90uVJjUls3PeEaNH4cfwiNYvBFdrrNQs0GRp12z7pF
eeTaJYFgZNk4RQUtfU0Hb/TPZoE+bxVD5I1AE1Zc3kdT6XwfRvhprLyJyYI0oKrFYCrEFdkrVKxF
QlHsBEdhMlschld76inmHMR+pdwbVktp3Tp4BAaTIWyUH7uOITd9MM14jRex4kkchlVk1yTHHMna
ponLHcJ2xms1s9QiNPCkEqW7CTdG7nSw9PB5RAEth5Cj3Mk8eIu47fkqtHJr192jUbNzyFdPOVJ8
bqhn4iqYxSXomZhAZ7vY2plMbJnmqVeQtId6Smcey0LfaoN1oPScPN1kGtHBRyCJZfAXbCte1Vlv
vSzweKcq91WRHAwLYf0QtvHWCTKq9lC+avmUXAbfdQPj4AKMv0xFjZ46ex/Npbq0qkUZXPOampza
ukmmk+m+D7YIvSrFUjvqSUpNRwQOajSUcHV+hHm+7/WpvJuq01xRIQ+tDPduky/bsS4Fe+0cvjRa
ljiLvxHxpfhVluU41vaz1QxvTp69N3mrcWMwfQRtZPoKMz3xPB5vbHVK1gFfbFmWjxml9/pqLO5U
0Z8n9NsHh6Xt2Sidz3BcQ8RZQG9NDuai9AmpUSBNkK0yqacCqtBA6kH7mvTOsXAPPCrNlSk3jI/2
UObijLsuRN5WP9kULAf2LQ0T0VKcWfMggU0wc1doOzcVqa3H2Um+ILdSGASrqpY47sZlXLEAMQ1n
0pjG9zAXf3kJsjLLAmPbWk69mXXmIZ2uBsC1enok5mFgCdG/9eRJHIaKATGxYRd3qPZZZIPHT5UF
SYKiMU90WBGlS64SROenSZsf8ia4zBgqntUoCIQQ1HUm2kNLuNZeDTjXVt8O7vhBX/5kGzKLwDDH
5Ke6GeRvHYWXLKBGFE7pyP3RIsQWwuDYtYr5wZ0pcXur+UyQ81/QxZiDup9G3SaD6ejMow+OgwFX
nj4j3Ukf2cnre6GihzSKwUrkAdIWfc4QL3NCUwzcyWmGtzZbwa6iRA90wduVIMjBdRT0ogTE3Sd3
kTV+2xJwh+pL/TjoFsIxFMaRoOAyyxqnvWGb/qw9ptRJzMp5qiazXfaOlP+AXvxrXGSn9cx9TbKY
c5LgXIHDXFzyZvZLreUb2QbUqmZ1N+WpsRniJkFQkPh0sZRNw3RxHvJpyS+1RsOUj4O+V471FdcZ
lZEI0H3U1g5j0MLENyR2M4rFkaM0UMe5s1vQCcxCps7uUe0He3pLRy2ryaDJ2FpALmga8WqTwoRs
BaZIV/dfoY6LIq6sXdR9hzUe9Clqj7bZPGtFl3kiir/CQjuqnnC8UcbPyySec/NXt+2TOUw/WS/D
XUVBRY3KQL3R0J+kRGNkqddkzkoT7wsuieCcL/YJYjL24PI7CdRLW4pjI+bnsnZu0/AH9aFhnoGA
NC/vA7pgTAtXozc41a0g82daex65Enuf65klxp0pm977pLx2GdIBPWzYDlTCZIsF3ze32xshYNux
ZdqOaPiTQbG1bv4TLR4wvLvblFbiUPWU3YM7nyfDfApjPlxAf+doDKKdHuBtGHOTr+JDn8zs0C+s
aV0oBwzR2Co05ErgQt3YFbOfEYZY0PKZGmnLKt4x/sIuD4hW64KNEv1jHjwaOVcTQmnCXmRLmeK2
bAiJW4gX+MSBYGc2MxzKwyS9mhMjTSbCnWk1jKi5xnuTg7kAqrKR3wHsvk2cMjsL4vQ7krP0y4yD
ia+2nopbUAscibqlbTjKNK5FgisG1a2IbWTNkS093gHAedpzKIvitP7QaZzcglkbkaxCZakUTZsV
Fxim7NOo5IKywrrXTIPjI+qgmg4v/LFhY4SX2uyqHR98uXV5si1nZyyq3SWF9ZPZme+Qd8clBj12
NXhnXZX70nJH4qCyadPGbIRaJ7yi/f1rm/BCuUnfki//UurbTRJiQ3ITyUi7qx8TfridNolTmo7c
aR0TSktvmYulQImyjAJZuq955ugnPaw+Vy0m36BXJjrrBX3+MkvCQaZiZnIRwGgvLPUh3QqDojPe
BFFcHl5dws2aJN0ncFpIPMRFkIzZkTlG6KUa/QMySjSDTfivnIYQd8YCT797dFE+9Bnni5P3uc/J
Nni9jmbayELeFFa4tzZRbwSJECaTJ3irvAkND6h+I9pRFjhh9KMIu5uc8nsWfbOZKpNXk48pb3tA
AMuvQMKHtqjZahndskPnxIfyxFYIKAKpD7iTLJb+E78rfuIoUr+ELO8nPtkxmWbq4ek37hAPGvR+
FgXsbh5tlD4kEYiuYD8S1gzZzR25iWQVB/m8j5fQ8cqWn7dMlgc0WSfDIqFvcTFSVIItchyhJZao
2AkzYBWQdjYPjCnY+EWMa6AgLIpIESv/ypv3xso/pyG6lZIp+Ar19d0q+e4zq0B3xUplDtJqP2ph
i5+i27EGfQ/ChpV/EZv7Lnsi2gtFN4ysQ2G4B1ARGyAOikyBoUBwKz8cAvz2A/d/KJ3fFFjxZ2yr
r8SCdeUWQX4eguXaOMBd0jo+tJV8z6Lgrsla3vMClE3GoE8KjeRm63VoX52Qzwivj4PJqEHE76Jx
dV+SybAOE66KvZ32d0vd/2vD9HOZBfCVyGBFqX/abDWBWrXeonGWUM+bHhB32CzxG/gHdghsYII8
dfmz0GAq64xYnRwVpb+Xw7tFatYWgtG5qY2azLd9MRrGKcVhG3JSIJ4tWDWSN78JS/XVl+KpXqav
SOSXpOF1tIAW2nIId/mYmqckfQNGc+rm+r3S8MF0AypCc0SNFD0mQIHyjsWpUukD8VrwlYP5IW1H
iVYxMDdkA9Hid91B1OmEXp8Qe25DZBgWQveeCtMt/oI6KI/kTL22lGicXftZRuqkGOcmcfrTDesa
gYpuq6v8Y5h0HL4XUUXp/VK1Vzb7H0vVXadCBn4akv62irdUJDsc87ivaxtFJ5NLbF7mzphJuyDG
pZfVR5El66PH+JlgSx7E4g2d9hM/1tFpm4eYfVU25AjU0DfD/ml9UkbueJO+dfgUKFzBYKb0kmZn
nLJo+QgG3kppJ+bKZ27wGFT4D0nOhAn/2zbvC3urkG9jI5042rXV/G7Z2fOq1V1c625y2tmz4+x7
xHfjmflzhfTBkElAvmnOJSMdwivXM82ODoVKMPGiN2NZ9mcLTrasYPW58j36sLiNC7IG6FXl0Z52
wsmGc5QzpUeru9eZ2CK/MF/bCNRDq7uvca8F99n0UqmcZ5leSuTpuvjTOr919qbJI8uZv+uxtzLZ
aq8EIvKfaopdRLSeZ1JP+EMtXwnRQtzZSQqXGjXftMQkESV8yMRyjGgWw7CfkEwy3iCrw3Kt+prC
0UAaqrzIwCFbmgYz1bgl2An5npeZdbAfFK54O+gahBTL0xIFX3hU0l3jZndxxT+B3Skj4mswd5UM
6qY/3ajYU4ML26aRPMZjvnM70iy1KkhYDlAGTDp2D9NGtgO8zBXJMSORRc6hItcmehsMqCszFrz1
XGi5WSdUH9k74gLFdLqmHo4qji6HObtdt6bnrlSHnAnzZoZrjclXXVJeTD9nmmm7KDOkvW0La/CJ
iDM4v5Gy0hytnxnDV/fN7UPbmwOT3q4v2clHXpWY4lS3JJMRqCey3mezUDEga/QzbwP8I/Vldj2h
uUWfb9t78p4pmMOMyZ38mOGWecI5lqk7Ptqtey00cg/D/0zPXfwn8uXPXvLlVDZc4IEQB0sMTyXn
VhBPq0CU4mQebHuXqXWyoNDqWQ4snaFE7muk3vqrTnrncMUk32QOm7vJnX1Ns8dNKeZ2G5bLw8IM
xh/dfUjlB22GTqYvs5MzNvEWLo6jAWSpguvoIKoumVuHaMSYkTprWqf2YpYKvZldsV0Vvg2IYlMF
qKV5GrlODHEtLNQyqVN1zIbtY8F2IEQrJnELbE1lsgKZ63vL0D7VzPpqqelG8ePpngGMkq8M8VRS
4+BG4yPPkb5i3lyuapS6m4GB7KamDYVAYx5JJOO5nwsUZlFOSxUhShMTHtm5pgu0+QWlGBAf9wXo
LxGFRL1CWCpR0e40lLNGQd0wJESAxDA27mMARA5sJW2lTcIGGf0sRFfegEe4itZ10BOb6BRKFB5j
3zl+tU5jG0RMpSl+5goYX+5crBm9Vh1Q6PxXuWT3Rk971MOHgliCOMliA0rY1rIt0KIeYkSaOBY0
9olpexV19EwMn3ZMMOD2tLQDpeZkGDvEENFxSirAKxKmipxQVDbVO9cC57bmx3pyTQ3JWsB0X6uy
f3X7ofFL+EIYuC9ZCaspSOKXqSKcCdH8wSi3Zt3eE2tMohqy9qgSr6bjXJhf5BxBd4Wk1A8H/dBH
7Jq0PuVpdiO6ToxnLIR2YtC26SpcjjWLo7bVd5NAP2DTiuSBfDddg0TGQj5OiQUaR4iLVvUfvTX8
kEY0bWGVXNIgeiEF0ALWMb6WCSOV1OLNROnwFSX9bWkRb5t95Q08/mmfE2QHe5vH1n4tKVS2GDJe
tSi9hHg8vTQr35PVWGmIE2fVTWhspGZh3LV2W+zsPH9qQ4ckPC8Z8n3eFCT3oQAKp+HisMlmDBL9
FNp8bwRze1iwzgyDeixpXLdG55wLO79Py/G7xYbed2RCV0Jt3bS1vbhi/MsDkiAy6C4OwHkfOfC9
9gXDg1dGIvLRTeMuzb9Wq186Djej0p9k2TE+khXLy2TZ250dH5giXIlsjfyyJ9uFCbRt53diGo+s
8fkzsTVdXJFe+7Y5SXEwrfJvrKEm8TJB47HFLUOisrYqBhgYwJTpPJDNyVSpWbprUDTwgOI3U6+P
ydhddfBvtfZbqgnAirk4fJWHEYyXQOFI1VfSPxvTiz1rd7LBmAlFR1b8RqhZIvZ0Qct0bq5rL3bC
X/xb5i4061upiYd1oWVDZd5k6JKp6GDSjKgaFlgn21zTz8UAO9M0h9uSlMumMm6Va5N0hZG5b9xn
lwYGhKL9PDsUvNEAuROR3c0ou48511iIVkxQhjmIP3KUwx7JLDaKa1u8VrVGMTkmx2RxWcAv/bwN
i2KL++whblO8YLJsP9u0YHcRTSv3cDnNg3N1GciioSjZLaeEl2qG8+3ETn3sZ8O9DXqLTUykH23T
BQzjU/TI6x+1iI40BG6gXPThRWe2ssGhHW2r1oDCqdntk9lM16FnmIOw7zAASjvrmPKf3Dg8FdNs
vgdO/6JP1tMs4kdb6O0h7GLMhlNYQYyQh2iwnOcaGdQlzt0e0UR3GquqR2MFNWnW0uJqdLb+qJL4
iT85fqg17JGABuHlrdVgRq6KD8f4TnBEvgk8pycbp7o/GmsJVtCMx0bTnVFK7bM8sh8ZcT70oyw+
qllDcwW+ZM9ir/ygSfFtM2ivtRu/15GIbiiuEXq76kUwveJGERRKyspQyyGxN7v8I56Fu9471VmV
bvqmM+KY1/+r0cfmQZS0/1FdXWRjuY+CZRO7QzzDxsxwkgx2mzHkV8jCXLS9oBywuKtyZ3mJJhII
Ir08NgpNGA7M6IXbJz7oc1H5///LpbNOjo6E6r+/zJrSvUul+9Gx3DhNKiWNSzXGw2KqU5Y6DYZT
bX6UnA2mU2JNAeC5B9vR+Xr7FicSBlaEU8flNarCVL24mZU8VTE7iaYu7uZ4+Wvn2h80DP3aqptO
GbKNBvW+DALouinG+HW/J2FK0Ds2qy0g8QHVTaqVewZTH9a+qwlP10KkGSXVBNg4Y6Nr0cnU+hli
5Fr5BtlHTiEBAMVrh6Z4LIyDiBrnPmw+MEgG6/j8aUnJXs+iDGweCvGRAWKpEw2J/a42S5w5Nk7I
et4iakbhkKP/HV3jZ0JoLVxGaO58Yob0Ijr0sWRd/trG9KlN6TWIBqbNKD3BPNApGANb8HHXQTvd
1CIiP06YX3o9o9pTkmpB3kRuv0V1OexTvEmQpLAtqXD9PfTvzl4uTqI9hIP2o5GUuysEYxbZv+nR
8lcq83VM0QMZQ/0W6OVfGleHftZfjDkdvNSW7xKRqDch8uw002STNgFIQwbu9gx1qqEJNsBBjpVw
//VaPXsY+cbajFceQL1pzPRLM5gRUhlHsU1s3ZTWW1HXRwRr720//RRusKOQ3hhWa69xlw009sln
AtB6mT4VfiGNU2+RdQwTBDROAlsDGXLfoPTWME922n7pin+urmBtmsEucNH+l0gwBD9vIJxL08U/
FTs3TWvoq3FMhWVxZCoIv01n9y7tW8ZS1ksX1NFyipmZA8yJGVmgTzVATOUmAbauujkuipcl+Flc
m/YCN0wW3QZK2XRplJeMI8ReOFVhfS+jT8Nhsq07LIMmCuyNGu1DSWEjbGpjLc0/zdDEu0giMDTr
wVc5ftJSghnsmcwjg9aOpgmfVbur1pH4qrIwoPKMrfJwPxyWcSEoPat1eoHQwYKPy9WEo9xNX2y0
eqIF3JN2IHA2hv/FaJPAUj54Ptt5POZtcykAFyY4d8Bv9A9tZniSAqgPHliMPLrMa8dK+noTsC8o
A4mXPLotKSC5RfvV24G7g3iKvvwhhxqsHmL+Lj2KuaMcW+Xis80QqbmNLhUlVq77OsK6R7fy5Art
Ey/zYQLdOzJKGVHduA6/gyH1nduGt3JOnuu8vTeZYUAYeiYq/i7GY70JDBKug9x8Xr9ZU6LBlVb2
PJA5T1gbuCodIXuCtgE2uNdanHQMiJ4mRxyZn70Nrn21XAdhS/GRIYTy8lh/jKP6aOcTNnr3aloF
+J3k2YQ0LGr1lLfhvdPaX4jTnwJ1q2puI4a5+g5k1IKSsv1wnPkKpgrTKLlcS8+VCsmYu9A4Q170
OBO8xFmKLUilZSMtfQsK6A1agLPw+4grRlgUtmIhIHUW/HYhWhfD1o9Jge1bVq89hj9TG3NPX0Ci
8Q1unDQJERUZX7qKGaTa1lE4yZZ2ZzviJiTP81lvn7K0/M2HfkZjJFnUZPd6JHnvxHznZvYmtNwX
mRAhPxA5faSucSjXPMey3Z0z9xWIR57nvr1R6//lrQDYZixEVWvs6IWVXNsxPfP0Ay/Vf60hWncX
0zFW973CPxAyJNCw10f5LFfoIkdL4imFrH8R0TVsxdYUEJEQOHkTQEZsKaWQDxEMGJr7+JRYCYsr
+DxtWCBpkcc8GiQ3Z7k3RPeTQghCWcUMKuHlqwsGof10KCNXPeZO/N5MXO02r9AGWNVMQ1SxXUB0
kGjFvivtg5pdbH9l8Ym/rmUn3l9GCYnWHliBVaK9Ufw2m+5FSIRynVr2U8p3Ni5ny8D4y6HAWi+A
sUu6n35YggnXWF0gmg4Qpzm0LIDFsTJjxZP+kmpnpUJYDboLds1hDBO5BuSaI2RwJpjGHO8syU6D
0gwHbNq/VFlVHBIgJnpWPBqLASGrGIkZ1rNXzPHnBFPBtwCLOqYkeoaKN2zRit+waYadY6FBD1s2
dzK+4oSsr0p18eOgnPu2HO6JCcC0nhg/dNXFaUCEvXUBHdAMALrE6fMQsvyfYntfBVhIqsD1UvRb
A6QGX7naGXEmJCsnvqwEklOVZ+I0z+pdj1kzaiWjNV1nWdxnYX7fRtlJH6fMK+bYK1wrfZRpeMFC
w9rbYkeFI2sfmfHFcuvU11IrAKNo1oeYtGS2Bqq6KZQPsZ2DBC4QnuXM3pjwoJw0VEr5ES/oN5ww
oI619rrUPJSBK0RF7rDzqrsij3j3qG7KAf8UvJk7GFmnadLyqy6ZrS82ljtj+tWDqkDeam6hZ+Bn
NBHFspUmXBlRrDN9KWugOQnVwIIEWXddLSBEgG/Q0sC+ijLrAZzfjgHx9yTndp+i/bzrDSQfKXhv
qIXsRaBpbfAwsZCUi8OvEdR7LbjWuoWuYvaXEj+l4i4YKZW3gQlfkj61O7tjR0E9CHYdxpPVVO6+
zNR9agEa4f7fmuXIMR9ycjD28ZRAkKZyN9wUtSqv9ZD9YwMY7yBXH7UqSe7yrHjLJRdfF+LZoRPy
bMy0ftDl3wqTWjtwQue1L/i48WtXDx1sdU9HI+GLBJtCtsZLBRNSpZmgVMqn7LeOXQw6EwQ13HZ3
ivf73LU/uYHR2ohdjlhCvGAMIY/7NhFOIJBr/7QaT0zvZC+JSPvHJKsuZR5lDypvgAu7cbWvCzR/
UtPvp0bTLzizGoY0zk00Y3+bNCRgBKuWh2neE346eh3UJzcn932EHR2q5s8Z2vyhU9M3ENX4Qas/
hwbevcYWfxXfwFTsPaEnJIKba3AAHqstmayoNuRfnOmUtrWqUUWu6dSsZdFgvHKGlTu0NX9TRrNu
698TzI5VL8ZxxX1XqE0yLHg7o+g37F2NwWxzPyXNExk+6tQXK8jKLR+WkhM/WxaQnRoKPUnGbTca
WwvekKdpA2AJdtMDNlBZV1D+l+ARTf52WibeiKB5i6p/wmAZ3Ijq0VUQfmp8mPgqHpcUMgVZrIbP
G/Gcsz0hqzHZNswK9RgnuGDb2XZvyJrQxkWoItwmsNfr9KVOlnewzoi/jH4tNFefk0WZl45HKS3h
ZVX4IgcrvLWtj24Nuw5zLN/UbGimLFo7gtZ3imhNWjEhD+U8lhjcEDU409gciy4f35HCbit3jF+4
4rPr3FmvUK181UJrJQH9kjdl+lgrp3oIUIBVRFcysmV/qCI9fRRWlR2HbuahgJL3+N+fDXEWsyyg
w+uy639/W1//mQyrx6TNl8t//2JjVyMIttnHjT9zYVpqpzUtEI5ZGg9VTnGomCpoFKFGp1OXmNlD
j47+TNN4BTPyMSQRTKJoNDeF4/wEttYCO0H9AdxTekGtVzvgvF8qyzlBr7FO3Df/Ydhiop3elpHN
W4P50GB4mroi3JcTIbWplWY7izlIb4uTbpeIyUgDNjhMTo020CFAHJszuNvFwLIncPVPgHVAmYbu
dSS7BzZeMu2mUt0X2eOI31tp7jWNbQIEdZcDMvTNSv/Opx9RPtR9X/mlCl16kfrecXrb54iCoawR
5tOhokjWfdPMEF0hjwTV6/7kzg1lyTZLnPQ9bsEejGyoJyyqxBlkh4L7K+iiU1iVxhf/ug5ejimM
K/tzqtsCwVWhnUKocY4c/RY6EENJjQqGgTO52pt+rHX0+706DSZLuS4EJRkrUGJLZz+Cli8e+inR
X2X5r0YvtM/FiNe97N+GKK0uU9Id0C2jOql032wITanD2t1WpX5pBKMI9hhM1PP0fciT9tzlxnyT
UlV8wxz3FTpbx6BWcucaNon4H3Xn0Rs5kG7ZvzLo9bAR9CTw3iaV3inlzYaQqkr0ZETQ89fPYb2H
6V4NMItZzEYolZFKmWTwM/eeywbB8yVo//puFnA4eEh8T/HAcz34bYWUpmGOV7/W5pdXkI1k86TM
o7c2qXJgfjp+Me3gl1U1bxJG/kY3Pq9n+WXnGBlsQmeVV64jt6FFrnoMqNnw7k3s4UNprQBLgema
7UsjygcdPhV9Xh4cC7tk4Zb6xZYOs3/+7V0cHYcEy4+yUvhTJWLiGv/ZyhltyorMfRmQ10Dqgu4J
2nPbxZxogV135z59D1L3x7BmGyMfaii27RuYImcfuhwcwx5DZbpD9sHt0GTuwzzwyiyrPqM2RjB6
kqRiG091Xd36Kk14RPnPMpz8P6W5mDjK4laiLKMKMW4W99kWI8u7XSfPxCtzShoDJxSrtE1rs2sy
PfOIhuuUmt73iN5sRSYM/UqfPcMiec8kS5Ic3/qK7VG8KQQPK1M2p6HCmGJYzK7JeEm4EfAx/LY6
tjRcSExwvpCnjVezF18pOpCzGVqX1qNUn0FzcWgC7XFn3M/+EDN5Td9J7VCE5CCISVnmhnOykMDY
5jugmu4Iyc5ver6XlGdrY/aNjZ0FZEBqXlfAo3emVQHh7tKt6tVAbWJGuFtCvab16qmG/aOZo/Op
TPUpmukHHyBC8qTc5g3degf+QVknQVLL2cQzxkzhx2G0ifGFdWmgncccyBCtSsW7zVR45Yb+d/9r
Rtp/cHobsF8vNy0hPZj2YrmLUL4Sits8StU0bz6EmHHwnqO5efJUH+LgEbsaFvx6dq5T3PcH7VbJ
zRMItGM8ieDp63DrausekVRNWcn7Dz6CnR2cjwrXsUcTu0BnO99zeSntinrgKWIthVOy/W04XrSt
DA8nKuhZjHMnv6DCFjr/RF2kd5YszuATKWWdhhPI9LCFhr+dNsTrXKhuz3C82Ew2lQIRVcHWsVuX
yxzoT4rUfivdkliWkO18poMHJ9N64zUtwkYuyywg7MDXGBO6vvRAMZEEykgjDxqxt/yLMjFr12Sj
oBt7GhrD2cwiv4IefC1Thr/s44OTNw7pLh6S1xy7JQMvixYzw1FTjBKYUIkjFbMMoj8O88z8BuJJ
nIuU3i5FuMuSEit1TqfAnuuPFSkXUoDHnqNGHIciCSKgY3+VGKtGj2lQa4tncAyPTeI8x1gs0c8E
+0L6b24+IkUumBqPI1BGDR6Nv4wgKPKai/h8xXNbbK0o3ZLBcDIZXewtx8GtAipDJe1LlFSHWRNZ
7vVfYQcukkgJsONdfIvj/JwQr0dvsjKD+XHoMyKZLdjN1l4p76RNfcFcB7MYy11Gm6QbWszyPTDX
qHRDFGbNsYVMc5el+icRqDj7pfeIkwc3LNZ9M0IgrJBZeAq4CWzEgxPZ91PCZnHQa3dxUjdZUqAy
aMZNr5GMsCMHG71JTPTTyq9I64iefbf55ZqmWk+ieneKRn3VU3SYA0EkmAJaC96xbVDTVdnw7EEb
aOSSl3HTZekilonPWtZfk40NLcRJEjUnhvbvQSCuLCEPkUlkQxe6H0saLcCk/kTi2WMQ+Y8daGlt
cuWEQn/qLnn2vfwrcsItz+LN0A1fZZbZZ2q8RyjZm+jLDt3XeFrsIcP4ASgJRMsU/7Kbeql7n6Ia
gNpoQ8SCiBd28qWU1Z/IaHG54MO1uRyyEXGpCWEkxNxCb2t/oTFkCFbWGylcAxoxV16NJKFNwoOW
jrNhik9HrJptEHBty961l4gIKHpdc8y97Aa4XLH7il4xoqZn1rObgaHYSUxusPfzFm8NWUERm9o7
EacHkn0e7MXO3nARrZVr3JcMxapw/GU2I3S4N9G4iN6VYtpAPD3QXoe3/2qjO77TEvZlVVZgO8f+
y8o6EoM5F7hC/yg9vyhKyiyuLyaK3FUM2KLB6zvK4WJO4MnJOqeP4eGI6aItnyjg0v1YF7iKaGgz
kYSbinX1HYvc4cUpEkSnnDkSF1GsO2pCTPi5V+Z3lh0gcS5RBXca+bCJ8IEqIbZZDCI00CuNhi+d
GYJ0ctwXBZTDvwOyCa0gZzv768ZBbRnFt05nM0vVEcUa0UzEOGN0YlHIKpHHX2yjREdZaB1mEhY2
ScDDminKj+PNxzLQ6nexREKxuVKl27zVqawOed/g8upZeOsSnXJMZ+C48VcZuu2HGyXs0K3QeEYE
QW2cSLlL0W6u+sVcQJkTrbXTn6NFTEB1RNwPlw6FJMPFKE9AEPh4dVQrn1x875sJpeg9zIfb3ytH
8qSF7/ET1uNrUWB3gbeCvYMKohcswNEzZjdBkXKNe1Q3MDdNy3sgKYD5lyH9s23VUDehPqdR/py7
SbMtVMlakkKHyVTL2GZiWx/5KbC5gEYom7ltdRtfZRGCdjKb/VBLsu3su4Ib5Y7Vbrxm5A29t3Gv
iSXMo0gfmdh0cJyq+gGIoLWbjC4FUlODUkbtvfb8tjqEM2NZ5YuPCdLuHxEAIW+VSWYN2Ex2hvYu
i52dgzN9CUtj+tkWj03RP8TOq1n55tswvXFnn3q3hwqpDXM/xO5PlQWAM2aSbyt0bn7AqRX9RlsO
NDHcIuBZi/Behf2jlVXO2rL6ksCcp3jJjo5m1LYlLMx+ssHrGONrxiKZJRG+lQqMkJtRTJp3ASio
WuHUTRaeZJsqZ8nguDbNRBhRk6ODNJHG69FYDc6WwFzQEpaDBTDkLJMonxlYsKqPGUUJBVzCsMd4
S7bgFzyXu6YOXpIWa3830deYGFvbvMK9EwQ2uwn9oDymTixFn5wufa8FKVB0v+6+6+cTPnPkdNH8
MOTqFTDd4xSghM7GSxuBjXAHqP1hWk0QyIAX2Xb4Xm7dDqZDO2VfukbUZTQvrJbZgaeI1bnK9hXK
ijl5n0xVXJDi4oqwgBsY/msrb3On7KNbTpx1IDc7TKNbP8O1jPu5aOL2GFaZOOY9d06kWxxcvnC2
GStWqE7moclbLqoYpZefzcE+DscYaRIvpt2nLP8SkCM5z4jOhbfhV4TjRManVSpvTfFh3bk+Fn4O
8inGm+HHj/Tlw7H25A2TZ1+WHVPoBFvRJJ5LpOFpxGmA3/xay/6XO3ovHUq5lV+35d2cEyvIMnUM
Mdv04teENVDU5mulf4HoeS2kYuphOxvpRV/xNBKQl/Idu07fa1RLY5G/JcVuoF214/IU+yibSJJD
2rKI7DL3ikYKD73TveZs+RHsYPG2GZizFNWHBrykUrZ3J5ryApL4s3TrU9zViH7mlki+1MXiOuC0
MZFp6aS9JmPPDlidZeQ+KpIIHSHQ/jcp3LyYRSk0Qli3KM/YTjASa7vkFszWLtHEhiRpjBHsjOnk
2GcBmG0rGQ6hns1jxi2GOFzHR1tV9SZgk3QuGocmVI7qyYQBh/Y2J+TBDXd+HGHxt5G74O/FxoFS
IyqzNR5mTHijoHktT4mejmlL+AY7H3NnDRPfhvfDzMJLamZUTDl9TjVjGgxKwZhYD2v2DqTiSDZZ
Cf1wWoMVLTRR7sazPYxw8+pi5c1UqjYo1rU/G5vJr6c1NFeF2ai8K2Mg0FGWFYzJkFZYPjVGN/N6
JLzAbXCL2vyMC9S79trc8wRMdl2Tvg1ImsZRntJZY6NlgeXp/qNOkDv0dsCKPuTHKfVN9Twshzk4
IwfgZs1n0kaH4mkOiEZK+o+/jHakwcNdyk+D/O9MyYnjtg9X3Uj8ZjDXe68svnGsEqZbxpw8PmF/
2GguIWPuQHWaNJzI3DZpbNzZFraONon5UaEscY8bhyhq9J2vu19BnKERFCEiOtbjDHKjdjPaEhgJ
k0XyKNXR5V55amoIcAyZskvAq4K4E1EPL7H06x8EvczazOgt9Yq3scTOhnIQn/BM5zCbmGQ1Z048
Q8/oK2QZcUxnSQLTwAu9HnQO26IDsuB7L33a6T1O2fyg4edunbhz30LZI67IxffkLwO/IBrvVRDI
c97YjFesWXyLNy8hQrWxB3fdomQ81GkCtz0cX015RoIyvkEEg4TVJi33EJ9iZSIP1HXy7d9P3ZFh
A6Du8mxFnnMYYNVzZaLy6vWX1w7G5V8fEuH996fsozkfbG/c/ev3/vX3vLFEmysYy7lwAOfV3z/B
LmVcmpa3vJ0+/v6OS07CQQ8pkXus670c6ZgXM5QyChUgCKiWiwo0v0VA4b99yAgc/LdPlz/9+/fi
3Fp4LIDl0ErA7bZAsyp7N/ftwnF0kPdCs7lTOp+enZGOAHj+gJTeROnajMxhnco/cU5HBzPHJp87
yHbGhZc+vGsykBZUtb3yrPRZx8XjjLUIDI7JzH9YOgIZvzd217IEsX/mWQJwytR0nGdcdAikpuNU
LkGA/rBo3YLy4jQ5LoyBsaNkG8ToBpQKxgBqvIRWqZS4jnQCe4CYA9++Iin9I93kVwF9j+642hja
2E2L0G6q0GoEwQA/hTHzXdR38yVJ0k1XL2Ln9ImHhr+1yGNoayDYHVEZoukuYy2Zia58/ZLKrFsX
Rsx2TIVfkdxr5uqs51KLtIH2j0jHJ+6Wp6SUz4Myn8ohfBIzZCKJSysa0nccJ2g8CJJLLMpnG/RF
On2XktGcK/+UNUBeCVVL1g+pR5c58SWizmcdG11FToFQQoBpAB1o1LHU1MGhNc2RMgJaWWu8ec54
gVlMGzCMX21mbo3Mfs2C8AwJu9l3gfts2t3KTFI8bS5JdPCfN15CNmuBOMTxEGEMKGBstkCt9P70
ORB6IhBQLG4jkYan5X8SNMU3E0pUCR3dp87idoPHHKWMnoAKJ8WjSBZ/kKn2JfUVQL8j9geeDP2n
nXB9TJkFrkF6cCQwR0nWgubNhNBjM7Xto+irSTGLF8QYbICwQBV+74v5iS2VWpWBBcDGk7wOVrjO
O/mh8FxPFIVrFfKVe3vJwkmwdxjavRfG+ICJwubKxPBgpKM8//1AvWsX6yrx9nZglId69uRZLR8C
EHXH/yfp4Jf0l66b+qf9jyV3/FctJ6hfSfs35/pfn/1/lCFu+vb/KUScwIc/+t8jxP/+/f/KEDfd
f4ah69l4Ck1huXZIFvh/RYiLf5qeZzmkdgvH4+HjBUTR/3eEuGX/08U4awvT9kwR8K//d4K4af6T
Vjv0Q9cCUeAKP/i/CRB3sXP+43/IupgW6cTv//yHbwWOI0yAfwFnF1WdE/Lnv74eke43//kP83/O
bm3Gnaw3qcGTzOhgqMfgQgMRvDlzQqCSZu7oWR848ZEUmb68ttWi3x3LP+gVHhHd4pFyLdBuMU3v
Pmzmx5kW6M5hU3GVESur8VDlfnpMgGkzU0sfEKOG8OSStBPQIdmJ6Wjem4E1nxRDY8grxOB5gjVl
e7aIHu86tUgLhnWbbFJth7+8oNm0eXREVp4RtJn8+EBGHwg4xYYQpvm+0q645s0LUt5aCLVLALrg
vAGvkjWBJK7C7/Fwl8baXJDDmUGjJWrKrcHNSJMYxntdZu/KJ5GqFmR1V2RfWLH9ksRMVFyfn91b
ki/K4C1uKPGipc7Lh+Kk0szdu6XI9rFpXKNZgFdKhi3oeHVqDDSrygQ209WvdQ1byspR86Y+QxZL
oAJO4ShBtirijbusoKYcvSzPjBUdx+iicHU6AGIC0eetpW7qyqSjzIs+ajM8RNDe2QpgN800Wllf
LuV5vu2F98RgIcN9jbUFLXUGhWLqLnAKKJELpsZhbv8ZCwNtQqJJPMAmpBjyb1L5Owd/cGCN2izh
T5tGM1LJrQ/yP401Y0yHsDrMCUMZvPt9l2+zmNC20DU1M1e5GnHwbP043iW9g0jFGp7x/7WsCdtu
kzruRuK92fBeOdsh7pKPuUjuk7Hcz1URbESLxoug6AUY3307ovRWRmP9hirPXj7zlxbjj5hJi+Cf
AwQswh12e73JkhhMfsaDFTdV92ww5HZAbm6Dckg2dCWYwUziIGo16muGjsVKJn+HQ/ltErhPp35p
3KppYpbsYTtCqXBJyhfiqpeLwxGYtEV49EH9DCFW585tLiEco22x4GMj3663IrAeBycjQ0QEGmsh
REBWnAHSGI3WKkzBmBSLx2ipBAy/H4+yH+NNBRKT4Uq8d/LBwhXTb3BX73sfWHA+HFF5JQeYD7CB
mFdIWmmMildVfAkx9JcqgysN6hcHSND/Fknxo3rjT1O6PiHzEVYqx7fvSQGzN8pvjqPVFIcs+Fao
Ny68+kgUjm3GmDwZZuuVDTMy+zFZs5xwvm3XgMYYJT9RYT/HXkhalQQY1bq1j1ivbJYVQ0KWxPgn
FiLegyTr9nNasJhsITDqjN1jX1ylG2yasETa7IGDFI3Or3kZvU9lUe/jLLwTFOvMsjAyFbqDP8p2
HMdSsGzmt37Sq52bZM8+fOnc1fka2+d4l8mwJVIqqbYZprGVmDKJR809gqktrrY37zEPYRbZeWNy
pZOF0+ZZB0vUr1bMV5ch3zgtEgLt++Q6h12wajNV40gmEY/KY8eWwAPQQzofDJrA9ttfUXeDVbJ2
KQs2ECclwcy+PoHYUSGMOlN35sr1fTiO3FOkWbMvyTStAlG3oaGODTkakfDVyfqsB38+s++DvB/j
IaCzAVwAIHSD0BfaqREklHyMXj3FRFK6sbdNh1/Z0rJ1MR1GasWvhf0Lo2m0NYfo5sfzdMS1wON/
IqEMH9y+VPZHbjAPtvxx2E1lzbfqCCUHh+jLtH4MIHTeGaF5DU2QUL5Yui5gzKXf3qQsjmWC6ir0
rIgIHtmDb7GQjth2uTbHAOztxG9ZO9GGvxq7fcBo22/aJBv2umfgvPwIdTdYGxayzPbAWqFMYd08
dePCihxuQRWLJ6ayO+2mDGRHlC0G7WpW5M5l1mJbBaI9oJ1gC5Z4wdPktMFTEi73bRPeAHz6twBz
EfvnZeKQh+sw0rcZ2/wjGdfRTacALcCDE1s6hK18eIBzWD4M9THmaXfA8n9RuloQ1vlDIhSQyhSi
DhAoUjJ1+/D3A7gAvJETQz2eDEjv7PtyaGO0jL29Han9cFDizvK6LbAI9zDYmGNIaazvA4KbYiJY
XqpOIL2LRlBKRH/SYiHaCjSPicH/ZCS2R8j/XHG6kvFsH2X4xeGlrzi3EtGNa3+wrI10sJbGuX4y
8pZnX1q4B+wmd9rqPhdfsuuRwF77Hb6O0d57JGGvjMhfT878DJzrSXPv7+U84sIOa05iu6TP9/Lg
tTE5jx1JygC7tvbZZsA3+skHzJ2uYbTqs2GiaM/FFhH4siHJZqj5jdqZRheeC99v9iANcPPYi4Az
r+1D3znBIZrK5mQ5ebPvy664IJ7AHhLVIf5bvOg5kC0W62iyOj/Ghd/nDw0ylU2oIB/OASDmKr+S
b2DdDIuxnz8ybWHlvq5rG55C2skVjdZTiLJpwwX/6Q1CPwg9vvfxwVNGd9BZyOQxD39q0ae7AfMh
WbDGb4dwtl0CbmOFxTHCN+rmwC+6W5HZ5nNLILdnqEeEFs5Dmnr2TZmPraWJInVODImaZzfM3oaB
//WkqmGnre3Yu9lz6/GwcBM2qFbXb2JGAT882LAVpeJcACEByBodIyT0GEtpBVEoqF2r+n1fIwqP
JsA4PpkYqxFdByw5fXSt1iMonV/NTsQtiMASBuXVbhxUpJM8zp4DjdPxqrUVBLtpCiQqmBGudQVu
GSb7XZ5a9pp195nE4OKiEVEw94OfwTz0t4d/03HzhduXvedhrylI8HgDCOWE0xrJcCLuAUTeFzPI
e90sOVlNwx51APLihqj7CKJwyBXGl5OguHYyHsNj8TEMsEpy18OlTpDd3D00RhSfrSkmq2Jgb0QS
n9pyRxUriEF6XzjWIbI6Xo1axOsyPThkqqNly58wJQY3SeAyiKO9mgJQYuW6TKqnKtR/hogF8oKn
IXLwwpvvrKzRcddeeE1xGXBMQ/+cbe6XqWf4NVovg5Aj2duWvq9CwZk8gXiN3PAByRYz3uSRlpDo
xNI45IQB3IV6j+4027Whxakq0WKRWxrWKHI8dHvTT4RbcxOSN88W5VLI8WjGatex+a1M3C+x8j5l
a9wDmzLeB1LJtxaV8YZ2+uA2eKanrO9Pdg7toWRfoog/BbCCXnhIj2Nc3dCuPjOgL8/ws5wJna7j
c41Qejw2pvFCMCjkgVZdBpyUCI0TbCHYNs0KzT+doyR4rq+alzH0hp0VFpBsUnabiTa/6yHk5RYI
ETP5wZa08MvfrWBGO5OytS17xFEQabtL3pr4ujMGTQ6rbGMOSQIR5kbLBj9AepU40RY0GwWu/QSd
IBb9ZXTLgWQKge+rONojK6m0jL1VSHdJ2oqBcpQ9TMAD+p68sluTlfWxk5syZrwaxYBZ2tk5MWDq
QfcRZLdYzYPUuIzEyyL6JrBqnrh7IiCVykt2xhTvYj8Ndqm5GA9RPCDbYndbc55wgmMlHBCIdcFw
bHiAMh1qBW8JelZbsJeMS6G3YXpLmI0L2bBNpmBiwcBiTc5svojGS2jsYXUXuxSlFKsfHG+yq69g
Cy6y8V7TCW5SpLFCiLoFSeJ/jQEI6r/SzpA+nUOwfDQ+QDh8do6oDqPZv7aloK7yFIGOvqXWADwe
Miek+Em8BxGCcWioXNZoIBmXinAJUjE/KrM4h46f38egE1ZFzbSxDhKxRgWDVwsd7FjiOgDBcmKP
/kgWaLVLJp1t/Wng5gqZUVUZyhhcYLz/pj7NQD44dNHOW7n/Ls34losgXTuW986ZZq6VAflVLiMk
oK8ba3qMY140yHsPmSE3zM77leePr0ymcfGiGA1avIeJaXYHgA1AmZyd1tOXzOYObzTIA4UnLx2X
C4rFdOJZwx4dwnvJVmjGG4zyc5EYjGRJmcuVpxevgb+oclIExk7vpUe/g9XsdmSdpANfoY6TTViy
qSv1ePYHVDRRbFvUZUOCsxZLnNNar2JMIB4EQLVC9FNNR3lKwhKitJcgBQVaLgkVScbOB4/bXws0
VgMMJFg3h7U1O/up8Bcw+zs5oJTh0rGhR2Edi/OD66mHRvg1gkG5w69x33howuShqSdMubonl5Kp
YjCgvTEY8DrekrLpUa+VEGtC5AOpfJMVOV5pls5b2VoOUWollI8iuTWevTFaMjZGVw2s8AIk2iGM
K5zBDQGMglq6rH4Gq7kB2C/3Oti5QUIiHOfkplOovkHJRkvW9b6zBxo/XbSbGUfeJU9dnhMy3ule
fo6iUNsInZGXhVsVuA+gBgCGtegbdDydCyhzm6QTxWoqT17LjkKQ6g6kQ7Ubrml21XGnTpOGDBj7
aE14DoGjcckQm8bnQUe/sSDtTBO8geM1/T4jthZTW7HnLKueXRM4nsf58tTZjV4TPhby3GdL2Qbm
2cs8ArfA0+CuQ2JhjI9VsVWJHfCMBJ6iyM/ktKoO7UCR6wiDBbmTsx4XVr1ttIj2edo9FtL+Yzhp
/VTY7ZNPwyFBY6hhEldFfJkhGwi2jr8DaJ5uy0y+CFu+Zdo1X1WRgQ9R7EY5nam0MutkDBo2HorH
6MdZou6cv/4QkyKnxZTYDlTl8LciF8BazXM6scJLOZb3nQKS16i7gdUiQuduRzJ6vZadY+4cvzs4
6bDjQdLfHI8UXUztAMNdYrcyH3GfEc33cZxAfnGjY5Cz2JTQJjboIdgs+Ma6dVL/yet8rC0TNLNQ
oNDto5Q4NOT31YApwy/qA+pdGgNtY9+cCOxWWP96jMdivjpKOAevg4zjZmCzh4bBP9qQU2I6SHic
jEy/qSnu/JwsTARUq7kh3Dfrm0daj7UqPZ8hI/5UCzDhiuNYHIZU3vICl7A1EO3Vi6J9jG0SDnM2
UFv2kqg5vrO/P0IGhQLszYUae4ZgFT26hmD30iP7NjzrJvrgrZlA8IVAWq6lBTe3BFWNjJ2y2557
NB45nB98RQVJ9vvE0rR6BbA6t6G+csmSDwsgwJk9npQGQdUSLey4iIbKCNYq+ljBurZ8K+aEtaoC
LyCii6EFg2d33tUJy6k0d8B7ePHe75Hq5vGM0KqeR67SDtWldRWKBaqpunbbGA+Oy9JFWDdojwnQ
gP4nGwTrXNe42UI//23G/37IZ59h1GAuqg95JjrR3bledata3qpyYM3jZukOq0B9zMz1lKofvnbp
E9nx97v9/QC0D85dhnEvieCBLv9IILNbQ9dFSAwF7A65pX1Eg1JyQcICJqMsB8CO3pl9G8G2QpTr
NJ3RBdnjnm0+M4MSNKGX3I/W20QLd0e6GqkxwW/Yeta56KNjbA0PiX4UdB9bWwX3lIjBJbF55idT
0J8aU4BaLZx+m7Gc47j2u+ilnJfHUs4QqRvFtmsQixmKM7aMTEL7Fow4DknS0u0Hk2zpQkwzbCsO
8swLEkiCUXyIhvCtwfw6JfaP3aK6ApNz09z92C0hTcvsNclJVQKZmZns6cdyAjQ5KbSbRckxCS3V
lKz8/36gsQ2QzuzCsUEF1HyFvoEgK0YZw3NoWJ6uwrLIzHBYMhv6x80GeSvrbgdNp/+lU9yqo434
O9OjveomdcQ5ER8yv/uxex6gaJmp2VgFb+wSE0LcdQdup0g8pTm9NmDjs0e7palczDFBM2vUzlmJ
4BU+674EN7TKdPjiW8ZTmM7vVQeNNHksG+cti8PPzm9t9utcrxopYaoHPDybkqYuAWXi4OLnbEQz
lNX8H9sUWZAnl0zU+NEyToMgFqUZ1MqSU8jbP/XbEVwrkzlyWOfPquOncUTx0CzNe3dXOVAMWZl9
O4Z98fTI5iD90thDyp64ODjMxzEgztqd4Gcae5tWd2NF9mvlT38ipyb7ZCDzdc7XKAF/gDWwIY+M
m2tOeDrDa9mDTSVrNEEC507ruPTOU2KdJLGBKIwVQDfFOQ5bocBWiVXWX+nugYXwS43IfqUaBP4O
NBta7mMemHtZBd99rH9gW12T8lvN8wnbyEkwpLKB5Jj5cJ86vHJJlX7kkXsa8RdBmywIzxhZ70Gd
F/XMotRmV53yVXhKQn9qw6U80d4mjtIzpK43b2judQ+8gMngPkpgvHv6w+CCzQV+6smGuOuaxhYn
wSfP7eQOdw6NhKH2xPW6G1eBFAr128WumC52TD3jIbrivbwPgCvI8NsT4wGOVEGTwni5VIfAcV/M
eMR0wySmzJvjEDOagILc4AvjvOvvy0WFxl5mq4uveAkntFO4MUq6x56ddoHabGVDNoaEVLIOr9qN
b5Vftamep1l9D0ST9tzLdELNrDY2flOyFzdiBnmOGuKEaGFC0+kv0BWaaJoimEYcTbJnhFEmpwxh
71YBnaLYY0jkAiinqHy0kPoiSDo6tf3d94LsNybFObiOsnW+JjI9nQpY9UQvbRYQouMOiVXyPLEs
dYcIXHVH+FucBGBV0zurIxi9mb+zBZ+Z9eFJl4Ro5iP4fknkHRtcP2CK0QLa6hmDTnY4bJaM4Bhb
QOd6z5N+oeF9rGIYuOgmMNkBNWckgnBIXmoGGSvX5rSY844cN2Y1s6zm7VyKe6/zPi3ytWNpf8Y0
57PkALX0KsvGezKFLm7OfMPLH5h937c1Xoa2N2AgWLRF4UnilonChj7HdM/D2FzUgPiaAxMb2zB/
k6sL5JHoGEUgfR2XKK5I/TGz+YCE5q0m/i8p8WVP/TfDFZT8UKZr0UJ4Gs1FHsu7A/ft2gdIE/Jq
OpmOOqTIkmMro9kBYLWzFHMXd+R/m+sjByskYI1mPvJQm3tgLAPrVoOFlYVDuvwsTo3yzo2FRsqk
2wTUvXVC6JrsB+YGs0IT4V/29YCfM38bkvgcGjkRU/U14CngvgqDSD9kutlk35vUPU0jXwZDsvwg
YctiDRQYxi1pIyC6BKAmNM4QjW0MWNyWzmdFlcFMwbNOsSYXOWn2zRIYOljzb6jKD1LjGw/C7Jfd
bewah1CW9js6kE2TkBLBUIlZ0bb32x/CRcGrMPjLJGKHBi7QhEI9ZdRhI6DL5Hoavc+ZQ1saTEPZ
po5zvwj/CI+xgZIpCltghNekMy6pkj8obx5i7dwIZzy0cXhOCoOKYRnxtsOuo/AvButDyeCZe2Ef
CN4+h+CJDeX8pagBZWXK2E80H8RqWI/d1H1R4cC3tE1C7hjVMFMi4cssfHi5c/ZhtvroUx5ExXOq
phsYavSn4cqOCYhg2XuXle4H4Pe7vs8JBrJ23YbZ10PcobgOTfupZkBt4dMXNWrFun9DmfyYG1gO
RHCUOewHA/+bO2BZkvressfDxH4R6BsOzwhRQae9ey9kfVCQwTwp9nYcIwbJTCpCSACKUhTWuREu
gBZhw7xjWDiMJe4C42wnhAKkCkm8UX/6PfZt1RAYAnAtpCV3UuvYYbVYOaZEAMjmLmkfu7w/kAAP
QxlolEOVYhT+rRHOG5kZ9OtEfSDKMlgq3vWptWV3fYb7T8EX8txz4vc6oNNsuV4BQP9xlf17oOcP
uGRVtQv6Djejc9My/UEb03OLRmZ4cYz6aogZ3ZcZXUCBm2l97VoZ7PUcM0mozlYenooedu7EvNmk
PuVIbiuf6gI3C+Ork3LAmXjqD2Sgfr88upSfE9nCtKeKeTz1Ak9koPxn1/eYTpNACYmOCsA/L2e1
XxhnfIMvSzIwm4wfI3N/pO281DKPNzRjuIXEsc//F1Fnttyo0nXbJyKCnuRWHWos2bLl9oZwuVz0
fUICT38G2n+c70ahcrlctoHMlWvNOabC6IQ4VQwgNyeK+RwPQUxiKTis4sydf6upHqh/r4qbeZiJ
BbKueWnSeplwsjvGk6MIuEJFSWXHg2eZPkIGkMpSR4u0n7MHHcxMGuUPMhkzEqXGLCjeHd39tIi9
oV6fYanpZwq4nUIWa5Zgs7y4Jzq+iH6mdvj1hiAfX8axOcCfJRY+1Z9Rn28mMPOrqWe2Vk2vZHIh
MUETo3KKkFx4tCrT6kRnlz79ZD70RbfzUVa5zXQbrecetzGKPtxKLRWc6Jp3P6mI+Bli1BAcl+u+
bDYZpbFnZi9RlF8Wnm4f6qRl6iQS1tVXHzcJBFwCFJPIrI4agC7EdQXOzNx/LPJ54z+4ynzsiFUN
JBVo5c/vrdZ+z9i1YHiALu0QwMwl0z3nS+WATlLgIV12MORAldAU17THVVQ4tFEG8eX/mUZD7EKO
xyuvuJojmXx5SNSTY3iX+0tZYYmUdnpSLpZKzaOHjIOdcVud5cFY5mhaoGRvsTfi8Z/oafUD6/Eq
A+N1ub+EFoY7pvwBkRdPyWBM216ybLce0Q03RYrCzhWQA+a+RDwve2S2lotxhyaGIRcCISM3Qtin
bG8m/+hneOewd1ipc8aUEeqn4gaLSZwbDylU5C/0cBsTpooPNZxFciebV/jQQNc0bAPkDwZ119rA
H0icqWvvQw7FuxERuEnrHmrioO0ikfwB4WKe4E8DxdWqcl3gK8BHCoS4sgiDgFRbTZC/NFp1q8kZ
1Bp5Fi7ckvqGqiTZTP3k7yZyUpHg2QzTuyWkIxrR3LItroYMwi+1raNM4shAtm/CKW/WmVn9EXpW
70twFSahAFSS8z5F9dOP8P68ibm0GXGebK21I5xo34CN2tUVwxfSU5bJp/Ys2t8onn9TX077RJ8h
KzHXxfu5A3iQHx1On6spsRpOUDT7FwRTA41r1bphfWzGtNnHgKJOBdAY3GoebaGanSntnkPCltDl
rWlq/2JgWvI+F7rU0h1X5Tu0zK1oCXDND2yf/5TXyABo2dK6p0+cJlagKIEdM2TlkaQJuHL6my0S
5bigNZhG9IRyTDIxI7edm2AQraJHwp4ExT8z9VhyfI8cGeDo/SnS8McvOB+WdlzfpJL5IyPYM7Xa
Z1tn9HkMmyMEE9wTitkfuL/Pae8cjJn6VvgFHGh4dF5fJs+aeIadiOo++fYyzVsLM/S2ftpp+zwt
KJ25Gc8mTQpZa1tkrDvoWsmTXl+yZnpNVI/hQhGKkclhXznJqc5eAfGbtzol0lVkJeDLyHhHamTT
rjRBZIqEwFXM1uPE9sfTbG6M7KFYuDFlQ9i45R8Af33ZQ/2b5A3h5Vazp9zcuMYUNLJXj+lIFSO6
Tnw7PntJUhhDYOdAt+hpVo1LrEUFm6Qr705ztSnM9sWvIZoMHb+8aRQnLKRfSBqGucq+R7PKd0M6
1AdHIcesdf05j8Jb4zH3ECjg1yzp+qrTu+YJvWR8Utw1qKaSTa4DKKHAdHYNpwHAgl4cf2oZkgNn
GjXmrp2/dyKr3qHVOTh+Bsyk/StjYMtSy/JbRzeMR2zce/seFZwj3FOlNwxSypArNz+akCfX7jif
ucOvxNeTglYOOvWKUdJJxU0YhTPC5jJd0wsO3xWy1Iw5wrqo0ZJZ2o1H2YAphrAv9fWLx92xGU33
xcgEpWConbJ8niCVFv4zfTn6Q8u7boDghojhMRLhdIAEddZ0av4RYyIWGu3KzIODuIp+mkJm+7nq
mBp2kbuF71c+TXU7beeRvcrSpX2IBnC2s6YRITEPB1LGTiV5j60P+DekRu8AV/EEAcDSFXVpqUIB
h6jo91Oj+ccwFcw9cT3QWaLLR/U8HodJZicNGCAE/ck5Ez9x67RFnu/O1lNlNrgFTUt7STt4WUy4
002kx8le4pUyJ1Qh5dT+qaTVYLodECfR0I7jv8asH6u0Yi/Tl9s4JrtmxakqrJxX4bOmxWzDJkXn
T7LYGaQ1ZK++PDYm1pbabMpnOjH5lqtRPoWNKGkNIbAFc3u0BDW+3+jmQzoNxt4dzezUAA0/IiE0
D4WkamDI9SUFiCMCmZMzdKQs8FxlXTQX/6IxiP7JxjACtUBvnvMKWf4QZg8N8UO3UHXYQtU07Wj5
pTstR2DqG2n0mdzPdQ4oPtzgTw1noiPH+aCxGvnPm519KVP31w2hsup4emh4vcwGideW9RYbzQhc
Co2jtD3aTHA+n5qBpnTcz3/mMfoLOkd8RhlVz4IOf8+ioVhPyCEIebPJg4t7kl2jSn+egbZg1mrG
pwyXhwV97SisqDyVTl2efCPjTQe1xpno/6KvkeRDHjh0b/s2VHggx2UpQKcUulDCrGo+KmSyR2Os
/tVO69MPrOfT/cU19k1XEDbpFDdYIOYKXTi0Hp/s2hX6LrXUJnSNdZsbPbX0k2GCk9fjoNbLC8T5
HFsNNP//vfzvY43rfOu1ynf3v5TTOAdmVZ99NA0Myhct7eL2oCMF04Tmk4gydYIEr07l8lJFbnso
cNLLVGcCbhlqg4u2OnmarE4Gug3c0wUVZenm5o5Gd8J9uyW1C2ZmjdYTBxZSGqdAy+P8EOdGfHvj
7e+/PPK+YBsVYl8vv8p5xHTMyBoYE0RXe685TrdPQhkkVjUSds1LEhXG0ddfZqvwOaja/vH+jmLS
P3ashztX17+x/xen+xW6v7t/7ZSZ9sQn/e/vwuUSphogYqnbKeCmcnEJk6rdzyohhdbFYNMQk4a2
heGvY9Pijn87t212NPNpIxA5eLq/a6tyXou0Raggbwiloge1UA3Z9cCg/mA1ZgxXhjr1mA5+eBi9
hwJ59YPonZ7QJfc11I1THo+Q/TPrVfdwsvMfp5zqLRR5eNa7VZNxFIpqkT7cX/CXHcJ09NbSZN10
kozpBawO2itknTNKJwforFs2hHzNs3bYerMz8mzAe+38UFnENnEIrSoT8kGL1trD8ER9S/nrimpY
KQZogeEm/xIvch/6mpr1/i5po9UwmDSk4w75dqR9hCV6LaMUS1PKA6XtMgNiYhgzyIN4ZsH+uZRc
SJz1KUaOUV5pxTFRgjS0opdRSh7+BLmSCs9G4UWb0ATThP76R2TzxSEVEdt8s9XQXa7ThccOfYBg
VqieILNEQPBNzBhGc5896aBObxiqdC7YW0hrcNVwAk3O/GfC7kTTo83Ptop2ZU++OA2I/kEyqQ7G
LnyfRXMsOBNuo0T8iyrTOnRYJIiqCuSMdSKM65xpl94GtgGX0mMf/izd5pRh+YXnZI3nEZMxUIEO
XVFFeHFmENyYjOAMUjs5TW7RfEz9H1+lzhsG1Orsediz6YJCi1XCOblNFm8LAH2crw30+AukQkbg
0JTW3FLYrJe+Bm0xmvbwUfnpDBqkgJkL+235zK6LdjMUbgyKFGxwHMLftI/ffdfoP8mrSdcWlrp4
rsZHG6jjfo7yfEd3ksyRxnzMBobCHj2lRQ6LT2/ETK/D9rFnwgRTlybU1J7oOxPA2o6fCcPxXZpH
3bFFjUMokscIfzDf7fDNAaf4B28aLS+lkoNQtG2xc5L2jSMnM5dAIyrph5DqbS8IM8Bh26bbIhPV
Y5dji9Rl0//YpOS07humBPstLRgLt8WH5eYdq5ZD4WBne6Pr6aEJfJ8tDQUYeinFmBQD8oCgjKI/
XRdnND0AUTeKg05lGNahfAKhAsNVY/lPRM+2J/HYI0Q9t70+PscZy6mOKPdtZPs0qMsnMtKmWSeV
OxmerFQzTlXuCmg5yJIilXwBYvWE+pNJeGNRlkeMa+f4SY5YbPMW7COiJwB8wju17mS8zICSXbVo
LkZ+82SBVW7aMl/CE47Lgee03mt1210ZDCB4s2q17qsMSpuBPT0h8uGcxqUDALyQf3I/2cD6rD5V
45Q7ngDjgDipovqTHIHb/Ncjk+qPO4Klj8Y53E6t328GydUjV5fIUdOswUEIFUSkYwWqmEjstNR6
plNyVbF+YAupXlMcvOSBVBLkYF98kZbwKsIWv8KUH6JeC2wXxsjcld8qfhdzKNH8zOZ9JM+GuPzZ
8jL6Vs79lZ6qPLJXNJx0ow/bDr/Cjg0ob0Z1vL8UTXLOIwBphZaZ9PIF8uH//+7+sb4dPoZ4FpCu
xlcmKf5ZG2kJcBuvR7MMz8Pycv/4/d1g4y9PieDaEdLHEMBuouD+F35qlGc7OWaTlRJxj9V3nsLF
GEywgiIYCVx5Q9OZ+zQed5VR0a/N8cG6UXeZeuFvZtp/iPtyMlQa+xjbzGVN7CMMChFdWY6tU4eN
xQUtWXHJldxysZ6HIZXB/cP58ndO1TNUlSM6PDlybuXcdv944nn8m+UzsuVdWbfv89A/ZQ5YALvu
ksv9ZYYfQU0pQEZWUCZ0COZM7TaNyQ9Qte8VwWgXx52Gi+qr/3snIombm6SMtYg/sia+6p6uqJGc
Yd8J8zLoHW0cSuZdHPNISFMLshoqVgsKO5iTRnspTSc/UW9vZ2nSHvnH+MQ+NEb/NNlZgGjC2FSF
c6EZCsQBkjLMyuFKrRU+SR3yRREuGEuFydpGTCQHE9UDyInAMephMw7U7GmWppdimYiF9pOkKWgP
LbbZhVgIA0fdpKEzQ7f0q17540utPcF7+QqZSvt1BJyRWTKq4hd0twLvaWVv3Zy4LjWPl1Ajb7Fq
vyKzK7fVwLGMusC45aq1r84SEwg/DI1lGh2qOBSPpMBwtE2ftNZ9JuOjPpKCh19aR8Q6tkycjNyN
cSJCLARAl94c1y9Ohuszn6LbG3iaggAkxvS2iiFedGsEU+2qrIv6FKXhP44L7SGaeXz8+K+ravuY
K8IJc/KtIMh4AtstgZ4ezXBmiX0PMEojMszU7PcavfzG7dL5koQ6bLJWtzmnw+zwU3S2zUjLocym
S2KhKcrM6dvBLnTVYyCvhWE+zA7PrzS0b78cL3zt/trrJOTWhXml9hBbOM/8UJImvsG4a5CagK/X
tG994qIBi5qNg1R5Zw34F8aV7qT1v0YQ342yVLxmoHC3yvPGcwnonFEG00BbXXMta/DzJF9YVwFE
R9mM7KAwsEuuRTsNv0NDQylzSIMsBnuC8UiAvUQnxWzdOg5dU16HGkNqRV1/JJbb2nS0fNZu6DvH
anKaDx91albb8g32i9zr+BqyWV9ooydcnVGAcKLdVlozvjjWoe5HBVeK4C+m57CNW8JaE4tCymAK
FMTxAv3qPycRU7NOVrWFp76zB0aTVl6BMAHcJTp8RWZVgGCymGFOfn9Q0usec1cSdM58cV1gAFv1
mjtuI827do6qj45qgVLNPVNIsK+jsBYMhgYsEY8DDaMKp2ZT20zdQ3tRatsXxmDTJX8nunArlBmf
UDzUuZZsW73mmF+/dKqfziQ16WRxD+4+NOev+5+I17aQn+jfBf6sS798wuDoAj1b0TLH42OoJ8yH
pYEFQlHu1VSikgNNZuD/GtHGTAiOh/4NgoC7mzLWcIZiPiNcUVuX1PK8NeXAp5OT/u4JLG5hDyBV
FBOzH74hO7H+EkPMDHrysakU+8pISU2IgM0QHNRupcrRHZftOS9GeaEGkhd39MBIa5zdYUF2YR0e
ErOcHkkR5Qzr0Cci/6VYQeU2uKP76DCO7odBXerS/cabUp+oDam7CQW9eFbdXKCPmjs39l+zVm3d
kFFAVLm3rhsCRMjFZmR4WRld+VR1TOspjkhBsKr24s0kfpIQtQuxnZysQp3MpuZ07mufyTD+Cpgz
5z5z331lb4gPZ/JqOOlDCBVplWMbprBtsBPiFe9zwpVq5GY8Nh3Jhmka4jJFezii31zZRZtfHOxo
nAkL44KaR1/Z7qQegOaH89C8fxJLFF/y3iT1Iip9zMPqpic0C8yxaXf4TQE+ag5PHrSq3SghO/Z6
5h8IGaMAzPR3Ud+KpG7eMHq4LfnLpf6rtHx8H0WT7y1tXtABGhgXNby7AiEoUmD7yOG6QRk7q0Md
YsIsvflZKwvrmZsG2wx88F7H2xCrvjjWJYNa8nTGVd2x+s2S6CfWWKbjIQYfC1wXtnzvzeFO1+ay
fI1seyKaoPqLl2t84xnki+uBOxCbhOJcvNdCYMfuRHym2UQiodfZJ8INZCMlnt7YOuuAv+jG6PFN
ufOOmMViNyPwCTQ4Hx9aSsdbIL4xRnIgDZSqL/DDAuKprG03EdliEhJ/lAmiq1SlxtHQSZhQSRKu
+4T0A6gr+Qet97WW0uLNlS1OFYODy6DQ85PtnX9kCp+QmJkV+DGnfzZhgfpT/0xtq30q29B5UaOJ
bn/aNG7UvMYN+10fxydhm2KDG4hjfdIVJ7Bvpy7B/tzaaUqE2ymedPuthTKxXBtIHuRs8Z8Xdg5c
zqqcEwExwIrDXm0o9uBq0QojK5BhajG2D6m2AMwNzQi6sR2uTVO/TET/3SaHhhOsjD28Ag1nKpcm
bIv+AbXAPxFijymXq+UnYfFsee5D5JfZOmE7eOiGzt1jqX0rTEC2LuFmH2T7Qq1YZvaTQPncJPn7
YN5mrEIfsakchIrDqW+W3IbWt95dj62cX/+BigH5ezepjwJEsq2J8LWLSjOw4vQvXr/l7FvGH4xV
jC3HnTCYZ8862iRMAPjRX0juINlonNytIEWIY9EqdOzXWVga33oq0CiH0D+r7M1toHeMhh5/LCeG
9YBX7eH+lWPzaBYC5WKL4s73GbFwLdHugtDfmj29OA+G364vuzYQJo9bhICqaAkGjHLgNLq7zwuU
h37vwpLhqSZBJD+YLCh44UywE328TYe++ugzuGA43dfgOcutAZSJXn/4mdWVejKdn8ggxKqx0w+D
6fJZZySysjswS7HBJ9aAwBhg1iEwviU+J6uf9MYWaG3lbsD9/mR12peqLQAzM5RMy3F2mJNkECVD
/uEwPO08eULQNV05EfWwdFWxLzxiALt9iSPjOpv9b15FmKxwwW4dw//JsMEluXD3SZb8G4ne8hg0
PPfV8s0O5rfdttGZvoi/8rMEhEafl8FS9H5wdnrNW55BiRrbSyISBmgItpM3fvgO12Tu81tYtCiq
Cgfnkmk9dmljP3vOcG4Bt5+kmf7ev+t2+O7Zt7dTzK3QCZ3MUL2/wsU6Zx6LDlxDYyWqpn4aZ/nj
1vX0gRp50BO1dezWDxLg0R+JBCVMiMdmRmwXEEQxsfN1HI5Sq/uI62HGbqg0uoOANZrZ4ZfH9L2b
q1sFXGdlJ5SmBvsvYzu+/dRxfkUGcZXG8njQPVbxpG/UJVsSbxrtOniD+Ygl3z4rO5sRK7AAKDfr
di0H4Y1NDXtgFzV2hCVUAT0JOu3TeyJi/0Tzq193s80qoKJXawLjHEfp8IBwpQj8UNOpRpHzukp7
byOwDVD0YMPp3PcaU2emMksOJYjkafnusPxoj1UM9ptJ2xNmx+d0rI2PCPV+QIWCHtn29A/ksa8s
9ihbOCPvifKoFqfnm5ZG40dbWWKXtvETDfUYkepkfoRxDi1qDK/3LaQI2QTiofprFJgVGcXhi0JJ
tWZzYLca0DPTz2b2U0ISdFrw+Aq1P4VCFExSopJjE+VYlOOh4ao5M2N4XWjtgWRuxs+AP9mv7Q0d
s+bVkYV7hnPGkYjW9ofg6dxiKGFHN+fkkJt2vs3ifOMlyfRmRFF6GlpCCEtp7Vx6Ky9j+Wu3HEOI
5vnqHA9Jx/LDkEDcDOSdQNvi9NkeSEbPHDwQ928n00f242mnE4b70CQ0ua3uD6sYbQ37o9K89ID4
et6UyBgp2T6nWF/TAD6nmR1di7R9cjK/OY2p+JwhIdb4PQGzkspC82KLwdbZp7rz6JHc+eQa8kXa
ZvcwSxvZQZu90aBRr9pA3xxI/ePooFPlirpXfwa5CMbwpiVR/kZPYUMc2oRNnvAHPAlEW+58MuQf
4BhEW7PM5w/gNKd0TOP9IOb4MIfiaeqj8agX7U9CvNMqx9Y6dtqvzDB9Ohk73YhKoXKNMZBvwBI5
RRXEqdbc0gcRRov4rdi0Rt58ECPyQk+sBcyBb8ZD0SnSAiIx7htiqb3iNfe5JpOr4ovbmdOhtXg4
57reNGARwWjHKKsSiLCy1Z5yDB7QaOJAJrZ/a73hRRBq+U9kXy1BN5Rv0n/p8/wlsUiPzWzWIrOg
x5+6OZoCI2duljPeZXDNpC4RiIigYmaDIkTEi5sg7+v6yvl1Xks8klch/Le4gYWqi+KfQyDgBMnt
j6fBdNR9AzVd0iUH4ALu1mVUeoZn4e89jpHYUuyAHHDvUUUDWZpNe2w8QO2m1z4Tj4sMxMlfqIER
yoGEr3iAVqowzoLR5DWpyU2ozHR67BFWMP8ZMIJ50ZHOfnZWQNm3sBhIyTXMejemhPGU0ZB94Vx8
wmsBJ4zRoJwq1HOt0VHcX1kBxk/D0hAGumNEtIfmAvsS/blWXKheQ+NLD51Y+Syyz6K2YXhacnhO
CJxe1z6bRxMKTIbw6gF0dCVDC0R8nKI1UeGtmeu/dNqHX6fVf03RFO+NkMUG88Lr3BTqOMkkDNDV
FUdpF8W5WFywHlaJF2YHFtK5Lj7mPoG7M7HLsTSZc/Ov54hs29XQN+SDafF3YzCTy0rSwTrP1g96
XjkbBQ0DybnnB85ItFzjUFbGE2UdKZv2rp3ykd0pQXJjsZV5c/YNiAmEoDnm+4JlCXw+TaVta+Lq
+u/PZaOyYBiJn8soVM961Ucn+sAByz1/mjzQajyxJB0sUJPMShNiisIngJpDAdd3mGFs2slfnnL/
fH/hPgrPCmst2ePDhuMq6Y2oIpFLxUTSlB4hBeOQAAweknlrJLglPOmdc5t4xAVw71G6ETQwpvYR
ivvyaS11vVYVF9uw9Qfsb6umycTMmolvVxpysVXzff/3wdS4AaNyHwzTTnEeCIavuXuG/t7Mm1iV
JQc8VpZYgwHUz0X9389zD4fqizw5D/0rAAWcgVqsbVOTTsWg02UyuszFIRojxEJHkF+MIuVI46IE
HdoW5HbGroVGEoVQNFaX+7tc8YvpI/nPZmi7LdDbI87Ssst/X355F3a4nID7nlGhGLup8nEoxzRQ
Br36v5cyWTAyLRuw1M1PpGfR9o5xaeriteOq7XpyCY4wFIt8lTge9NKcEVbvIrXoCBqxATsGWpse
00oiOZHGYzUb805xKjrCcyz/e8HzOeF/nMgAHiWtE2x2RkoJxTmQY2SCjpw2lsVsUEOkTFvmeH8x
lPVmi0aDPs+H7AlbA/cNflshMYEStFrVWnQy0zCwnDYM7F40BDkM2zS3Gn0rBu0pyismg7Grjq5T
QgX3isN4sZoIswpIgZUj0r92GYMcA3iyWNwTrcHnHiIEu4vlBbA0HDijDQIxNArQMUQO8pwuP1dr
5T4lbPPOqHg6OoPb7RDH3jq32ZUM1BkyY3/pYAARTWkC0lHOayFH2HFTv7YTXJJpwTEh4mKrRltP
XLvjWNd/c5fmImr0FmNsgNxoa9Y4rLG+mfuU5jFLU3P0u+gtjOKIeqCJKDd04nLxOWZx3ByMMsWr
XWvZpphVe+Q35W1qropZjrtIa+QupsVHwsc6NEPcOiZRKmVUAD7oUMnoRkG26/KuIqJgi+5xufIM
me04g1lM7KBWihkUcEpgLH8noKzuBiGunWpxqKN4x8vu7nl+iYgbiKJF+rOgH2wDzRXpRuvZMARJ
IzwiDIAxii6Xv0u0mhTHaAZgiFyqTOhoaQwXWdGn4xgnpJe0Y0ZKeH7KG9JIiVJ4vV8n1Xm7DuxM
IL3sqbRTIAhMhQOP4t+ydNitZvI9kvayGq6Tp6VHCTDbI1pet8lPgZh4imSojmAPNMRJmInTqAj3
LB6LUdFDgyFdg/YVweq3MTJIHPFUu+8kJZUDfBxslW7vo45VnPs3xQXtuJyGZ/vso3Gb9fSoTHvc
kjhiQm9goEmQ68QFmXAz8CDl4nmii0E4GmjUFHQSmBUObiEKvbrsj6DP5fH+rtEMBrpDSMaslFvM
2vDeNZKJmokzlVg1kcfJgq+MhW9Jva/QQd7/HYAO8uLGwtiMLs9GHlPlG0OPKbqmGZiEpCWNCB5q
HBnob4fIxCpuzYfS6/+7vmOEfi1N5Gu+pD+bzvhBdh1RQplc14VfbKXobyqsXwjkWjC2AP2cSNK/
LogI8Mpt6ctXrXA5lOntmzt2qPIVQPuWKHBo2aRchkTtshjqRL+SYQTKIg96S7vSnK1geJFyM5tM
zJgHAi1L2vqKOO2UjZWOKwx6RZ4n4yqLKo4oPpQjFy0UDzfFC0e+hgBDsqmzjdl1QApKF5BHAwEu
HV5wc+tbPbMe02RPEYNFZ6LMytl6uU8cgsiIb4i06NGEXbkVMYRBC5QZmicPUB2mojWHiIxIdUvu
NY3dUKdkZcnzTrqeg2npo0cnr88lHo4jt/c29XlYq03Zos8K83Nd0L4zIoyKeDmPEdYkzjHdGWIy
giQ5rPOBhOdFIWFxJuX8ReRe5YyntuVwZhnrKf+y1RiQx2NC+7Cf2byA+IEvWPe9XiJJiW2uPyZl
VTjHyTXAJ+o2KZ4E457G4tQPhty7hv2KHPjSJyrbYqXBAuP2W1Qpw7rwcvVM+Bki+8KiN6x7e8vz
fwyoNFk2NL9qVrfJH/qNZzfQyXOEE12CKKoBl7FyWlRZykLTRDg6/HT+C4dzPnZ1Nzo4dk1yborW
hOv02apvCOqgLzs0AF6UP2cIoPAwnE0OdUHnvLZzuyF9Nwgt7yeNoJe4skKR0ZtpQO8OnqniIsr5
M+3nNOj1mVNrNZTH/73Mgm1qdiHI0ohCwm+VVziEgTY6CtIxVku3/TYjaLmoGrByVzBl1hZNz7Uc
WI4wxUGpg9q37MLTTnrFC+Iini/nypB52jiDXSPzYU+Uue/B22JFS52wWHM8HUH/V+Aj8UdJSztS
FMd7yZJad/ypXF4aQxzSqG0C0T76oOFPuuCH81LSakRaD9xIPUVolwZt5x9gcGlBmBRcvAkve2aT
5zOgRyXL9BGfthcwy4poaps/40TQk4yaeBFt6wxLBD9X7w0npOauM9UnSnB3yQCE6Lx8PbTBxLIp
SB4qXUx3JSwTzj7ylM95smJhJc9uuW8Kv0WdJVn8kwk+/NzZf30SNIGVmq/GNP1IQrdo/Q+fM2Xv
jtnltW8sIxApOi2Yw9OxwI13/0omYkbUiA2Zobl3m9IYg2GcQIj0CwTxvox2KqO12/juNXSRb3qp
fPXTEYszdgyOaqO7M3313XX0AFJHqi1hnO6+IzfCExiFHcI5cVpTB6w48IYnF5OUSs0Eg4z2o8KK
nkE73SRBySvCe2Cn+fErbS6mMstLVOrhjuyWm2516TZ0ZoBk+k0USXeMq58QXe8OYQ+Oy8WJnZjT
dLq/NEwSuBgUoTKH/eQmO0zVX6oIzV1XOp+VHF4ZeJXBEGUbFlb9UKb4/ApfjidDb/2jQs+SCOQ1
yOJPXoV4OwUG4OlkQZQ0EA7k7dFEzMZTCUFzH0/d0eywItkZGA1ca4BkLe2hK/Gbhl607xCFDjl2
4jh6yrMjeWpvAiYPaHax13ToLATHmTtFKMfKbCi1W8NzEAX6G7ZeN6DmUUeifYPYwKvBT/6OKhlt
EPPStUJGx80JRTsfCEibEtRdMbOcUhVb7lxknD3nY/B3Yue7uEj16tFUxci1pbSkP/avMDOaM51N
+6HicFsbnXgw6QGcZm+KN66vnedZ5TffvGUecq4sFQ56EKt9rMsAzus1TRvjYx44D6W1Hb+JSGSU
rCxTgz6Qd4AGD2u8g5QD6sUGdZNJC/ih7mYjmNFbxe4SI5Vh5HSl+HL7NjsZJNpzIsOMypB3nZf4
kpMGv0Cd/xCugvBzHF8gNMAdCsXVzdVfU2MbAY67KjzSRMuq/p6U6R+jcfj8gftBInJUz6CgTANz
QMl/l5C05vmnOXe0wCiyvxxN2XYNWpwZATIwCZ7oyXwWZtfuo+hXNJJhsZbGQQug2mHB45bnNkiN
IdkoATpVgyqKWG5sHrOYKPTR/QQkXSCo1p298vRyFw00mvPQvPWFlxwSCTNFRc3jnP+zoIfs0Yf+
nbGtP0wGpXiNbnc7+f80m0SrYQLAZ2gOVMCUwaVCr+YTrEDMc8X5H10mk4osZ6CSiUckANWRZpaG
apoWT50Q+lzQb0DCsiXyfjgBZUWgw3Z2aoevMspZVacBYbFbofjXew9hFWbqvM38fejD+a0bGNRv
c6XNl7pEMTa69q7gyiuHRDV7YGbeRqiLc6wO6fTNUOyPneD57qpcHPIYEWUh/obS83e4PxDIuHmj
tkOJiZTVDWcBBqMCQ8E24rhKB2dxt7kZuHwd24RWg9wA+D1sR5CsXLdjnuC0JlUqI4urOEdFj1sh
FnCyJufFshwY6RbXVsYkfjuWH14QoEC7z82b6w3ypgq0CXVGa8qIZYBoB/1F1x5k7iKAa4sncot/
cnJG9uWybEcJq3Uvf30aKRvm8O3eSTewBdZO5vnYxQq2ldD6W8Z+zyzZeOOAcO7TObtwcFnrAud5
5LevgAC6xY9PwGwXmi8eRGqtHdyNg3NkO+njMRwpJjAVRrvOaf82jl0FdDs22phaZNZLCxGoHkSN
zKmGzf/H3nn0SI5za/qvDGavbyjKEpiZRfiIzKw05bJqI5SV916/fh5V33u/TGXcCHSvB+hedKNQ
DFLk4eE5r7HXXZr98EMpVjYkzPUUddYmdhEyn7L8DipBfIeIF+UaflzQTMbWzYDpWJNC7CNwcUqN
k1+hiYi25hs/TG/CtUCvb6HuUoMx1LbWppv2YNXmL0ry0UqiAktZa51PFOhjH7J4HXK144sDn9mi
opomam3NLA5Rfxj6QlJiwwyxG7t9XYKLQaHJghKCloU5zRYP5n3n/xqGobhnbRkaJkCjR9W+IaBp
rf7EYaJoZOIe7vBSCXGWHFMZrFCIMjZD4T72ofYDMz5OcARZ3PSUtw6i+p2GfvK6qfWPYzPLs1O4
B3OBF0BA8hpo+fum636bOHwBcULFOMDQokOhovRR/ibRrQIFgAMJ8Ect9e5koKOeXKAKhm7GmrKc
t5sS4/sYuSUJDNLfoY1EeTvusYXpMGg3sXBL0OfACj3e+DObpKFnthN98GhoUIPN7F0mm5uO7uiq
M1pna6nqcZz1kJMI2oLrB/TDfT/DMC6/M6MGlDaHHR90gSQbkg1QSKzHGg76obGt346pbeo0BOPY
q2Bde3Aluy/YMzsbIDZ7iNLuvqXpgvwQ7mgmwhwZ5BN8sPv9mPa/lNt5d3gbfPRLQzvgrvvc5PG7
YmwQbTCgVXWQBbHfUpvW8ajxO8aKRrmxTvWcTr85bXgaAmCpiiPwq/VQ6eUa27AcCmw/7UKebVVj
/44t8zbqQlDf9u8OUuF9qKOrERjxoZ2Kd31ji4NbkytO4xeSEqTyqkfwRpC5DcACOKejm0ZrcUNc
Ws+q9uva7EF+8bZOU3xJ6xSE5RhgF5XTWtu6BYXEgRrpahpsTACPbo5d1iCgYMZIUrWWlt6hrr4h
BmOC7SBbrdtI83c8EYIYcjPU4c9hWH8risZi85E2pROqCFWWfkCpA2VFH2Brj/mlyCawcIDKAgVv
P/PJUSLEsOvuGcHVn6BBnmgjV1BPMIPD7HvcDM6wNmy08nMXTcICrRr3Jq7qT1blH1KKTxtv5l/H
oio39NDuXZ4NrtMfO0q1Kzej89T12tytfkyxT4yD6asjBSDRKZdAVSKOH4LC62DT+wXPcBOXBLJN
hGfK95hriR0l4nztje2mL5v7qRxyOBFAAkpOL9p6nQb+lTRLU6G+lmg9nOjBzwHJB4sPYym3PPuQ
aXp+qjSHFgLMqU0ic/wdlJXs0yaw9v8uHkHqeg5QaIHxQZrs8YyHZtCLU5VZvwIqMHDzoWOYoqVS
IKdH6Hgo/gb+fTYVHD2odVRgkDlxAowG1KThXFuV79N82tiTKm6aykVp0xPIxMmW+6UNfzmtCwQO
7q+JyH6WDPrJTZNfulEcjByyTAIzauNA3o6xztgaVQ2y03V/g2ry3oGiIICHXfi1MDQuvFONfMMn
lfjPrZV8sxvn2HfW+OjFjwRTDtp3MZT6XWSu8rSwDsBe4MLNAWEM8PwyAzR9qTWRDKmyePJ3DYJy
faG+KDDPnwrCDJxffLHb3nyC9/CDxxsGWq4R3BS10Klucv+3kJLuUzf5ptv5B6Mu0cHpOhf2e4WD
+NTuRFdCg1Cafj/m5gdajt+LSj2rFA1Q+Iq86rxAJTdD40X7uNWepr6BeRPwWB4tfzvCbF5p0YDM
+Vgc4z8cN3wSUROg9YP4cXxgOQHk2HhA826CIdnf6xOIXMjad05R+fsIGkUD17jQMYCOoweExCmg
iCMFgfouQvcb5rgR7Es5u8j4gFlJ82MDFk0obHhh6iHItd/0ug8qNtWqsDnOXRs9qHZ+PTems8py
/qCvQ+kKpdLXmosTzIT8Dexjq2ehHWgxqDEA8YFRNT+C1OxV1t7AuGn26DxwMVX7scApnRLYfTMo
oFu98bEhR2giHBtcgQiKHsafAWEMT6ghUmrp0XnwA++QKBT6+YbUN2qt3Ihh1tmB85HjZ7QG+A7o
BrflY62Qv6LdlfKKS8oNT6ptnRjcMmJ2QesgkHTk3pgrlWsr949hblQHVbS7tiX9mSBWl3F6ApRe
T959I/uC7ogYdkWMvH8Ga/udkQxfyJPNVQoWbQ1g43Hw6d0HONLheo7WYw9Jad7JcQ3TJyy457HC
A9/OQxZJFIpa/E7iZxIrc0u179AZOhCicmLz3pTaU5qg3e7r7aNPSr5qI/cwAg6HGud8ld6PEvXw
becgwmVA4g8ah976HBx1yEkD/aUtko/3ejz9HEQxbEoocoHA4MVL8981WnJ6MotlgGn3RwB7Vkhd
iJaVB1Mm432HImFuTDsZOA96hYfs5HYnA3B43qjfBhL9tfUYjuYTLprhxu2Qd5uy76KBGe/cVsGv
JgTymwJh2VetHxwbN39qfYdpz/4tg46V+x9dCYW4gS4AVmnFEamFTRt06PtHTnEEC/Cz8KHB8S3f
gbmzQPr50Qc3qcAld1qwKfM6eGeAr659JT8LsNq7MQRb3cbKesiR74STyPHGQjJDmhs+wJQ/GaNl
fp8E9hwG7Pv7pBjjGzBrCrmQvthKQydJTCDpVL138EKStykBC5YxpDKy8j6bjedbIQ65rzYA98wd
TWVUbowngUZR3uTvgY3TjaySR6jetwN1PYMv3JmQh/KIiilA5XzNNrcQKEOR7b0FRdAjjxCqei89
Cl7piMVXNNO3Zlh1VFNPAUxmm3MRuf8ITRU8pya/iW3YyI+mGoiTHZzJDj4MbfOtHwCHN5OnXZ65
vMYolfgmeJ14akmQB7jjsLYpBZefJhuLHmyEOBbQFXi2UZv24nDVzD+wgxa/c1J8jsKHyOocJjNR
pEMgdZcPFe0Fc/ri4wV8q4SmAEPr1PmS1j7iT3sX05RdF3Y4knAG+m3RlOskxfvVH+sboXu3TsGb
wrFRfOm6HA3mcEIVsQjGVV5ElLmwqnZQBqTyEbrmwYX4vPK1HhiASanDR8ep8e+GWP9SFyWqUbQ/
XfzhJ1CVfEoUO777OhYKKIW5azTbv4/u+15PvzqJ9ZsqKmmuNZ5CnXQnseKvng7FEJe+WCK67xkz
4mZ+7PbehAdnAYQixJw8r78HRXtKtfclKSYV62E82LXzFWz+ja+w8hGANBG/IcaBmgfXjZBrUJjt
FrZrcwxN+UUW6b1ZwaCHVbelUIHdbckzJnGjj24Q3KLcdnSd4Sl1itPXVtMFkNd+YOsSUGtc6yi3
1v1cSuiBWjwZvqJPOJW7GGg7jkreXUV2uPViyGYYzGbHoFLv6say4QsB/aXiF2ytMYUQw53hyxub
TbdWRYFktI/iYWkeOdHFwTP7vYtKA+RU5zHuf+aKbAV0HQWQvPJvhmxMd60tfnIbRlTXVLVFBKra
i6SQ61nAa4Mfin7b6uL7ZNs19VXsBKj3onUFrohwY/ibMIaP0GfarXDMeCNaFoQGrNoXo4upPC8u
R4EfFXGENpUabhwjohpgZrvA9+JN06LYE409/fR7jBq/IjGJ8hmp4U3FsVrVff2+pitTARfc5oGV
khZ1u6qDSlNDKUXxDdBK2KCLkd2EFqYUjxgzPk9WlqOnk6ob0/9CLZRuLmlzjtXujdPUP9ym24It
Lo7DWLY7fNq4y1NHNJ89zOxqVM/yZpjf3gj66iWyDg4mMwTU05QhOyqUkE8yMD/1ouGRTRHUlNXH
pK/7Y9aHhzLv76vWfHZTPG91jKTX5eQdIl03N5nCVBxmmWOOwyZCGyfxUbyLK3ChVALT1KuPgACg
dlhRfrCqzlxbyKX3I12zJhvvgmbAUWBclblzFDHiiBVu0SElbEOZ46YxKurYokFj1IO0hK4CR1Ye
IShS5+YZIZrCetQRzjCtPerACL7F+MUgzfJBQg3eRU57R/r13A8/qo5Lt0iSae/3PSovzU4ghbIG
gmGDwzZvJhAGwBiLgw133I5gHvmWhBUfYvZdls27IcBTN8tjvLBmWUXIVyFghimePpjd3qOTtQOO
9539JVcqin+XVGRn+6uHRLPhycFQZQ29iC7o17ZJi3sUccOVntXb/29RkDVhM34Yi1//53/+yNus
qcYnoGV59tJywLQvORQAQE5+Lf/4XwYFmm3/y3Cla1tKWI6tOzoGAH85FBC61L9My3RNBUJEtwGL
/pdDgaY7/7LoCtrKtE0dUpH8t0WBZtn/soy5sagcaVu2tP6ORYGcDQj+bVBgC911hbBMHQa7MmzD
YqCXBgUtwj9tNQrqJOtxzWPwZJ9Q/dlgzrziRb7WtqSLm/x2WPcbAMCrbputxA6i8KpYq41+NI4v
Vu7hr4H/R9amD3mYNVggOFd+zsIvYRhTPdAG/H/G37qkbEiNOQlCEsCjG60vD/XamuE/Z85HYZEd
0G4YRLycuUBfDOWfAeuxfIC7uhJQzKcvmrDH2ceuc35fHk4X56bGQEhpGrZtmfL1eJZM7STzMWII
qJagfLJB54Fn4fuA6l9gfYld6MrfpuHLlWHPragtGVUHHWIAxHg9bBTgdOKJYrxpdvoP9wTy7yS3
5aN/yg7pUf9NHUfHkkU72n/FCjxH/F/5mS95dr4vB8bl4+X6Vh2WDrbPwNFD8NPY2EcET/Y4ND4G
+ytTnPfoyz0sOSqObjuWtODxOsZipMgIDMgNiXsyoa/aEKLd8a4Y5NFR0K/EIYC+L2leGMlJmvkO
88CMtq1etaAUUdayvmJjtR7xDb3ys+aVffGzAEK7SupCcNB1Qyln/jIvvD/ghEm90zx722Z7w8Xv
4t7YS9y1k/UXASSSx326ujLkPNMXQ7IM0jV4Ec3hRgpjuRIDj1I3D10gv7hTbZNa3UQJsh/9ANxp
TNJPiHs+SCPdi66hvKZuQi2e/f3Gk+Nq+V9+Nv/tBlhsPOoV0IEpneG+IgETiMVRptvdYgsOkGAY
IUusasrF5RoQelQfjaAdHtPRtIKtHFASv7L1Fif7P1YBhKLA/8UhgXq98FUJV6RseFybvX1MHPKf
VO9/xI776fJyv5mh5QAXlTpx3aYWbcwn/sUHDh3ZDXZRDoca6ireEK4/v7h6jEPcdG0Kp/khjSK5
cqDlYlv9mR3gQxZV1y1lYVHzalTN8cMhKKpmH1X6nUzL32k0wlW2iycKOZ/6CNZwNHTF3tD1G01z
toj47kOBf3A1APCsNk3T7pqyuEHw6F7J6BYQYLz2dA9cpXnltzpzTHu5H6XkI8BAJ9qyUq45f6kX
K2TYJvR7T6YHBLLJg2AeGjTUhT5+QGqBxza4Pogt/gfhFmBirO5eoW6/or96R9YreW3E39zJzLeO
CdZEB0ZKjoSuWVUcGnf6WNmCo1y+75WtnZwS3gTKxOY7RU/waPNUelYakj2gGXkRKOtOxkW09vri
kfp681TiTIGcsTvswIN8og3MlZYl7xCfuYV0+8UA14Rrc14/ISPyOYzicBOPBMug6L8GHaJeIYw5
Ob0vcl7Sbur/JN3z11pJR73Hc7enmuYIbG/HRPtMVe8GpGR0zKREDMKAR57p+aPIEPGoch58GsaE
4FULMJ7YTyDddECQ+xAEJoezoi5GHA2unJH5DLz5MrgjgaVVwnkTnEq39mz8PtJDRwcbLm3XfL18
OBbWR7Y5f3sp5+vVlRJYzCL8xQDT3Azz9wPlrQcNYdzTNPRP0Lo+xkH1yRQgBkScfge1e9chEJJa
4WcPxYHtFLs/TBnnYMX1v3lg8QVlsoZlkIfZb8MjvSGh98KhIRZ64XPszMYKbaMbqNng+MltPEDQ
wiysR+Hw8mqQy71ablbDpUVGlmVLUralD1Qf5iXd5DY5JFZjfehlSaXfbhozR0RBlO1R013ANX9z
TMtxTAtDEJMmiOM48296cfhwyKDe2HrjodLBI6yGPgGuOKZqhOHYoV+8q2rd+btB34Zfo1xKDaSm
tm4vghNPQ9RF+so9lDzw0B7PoZG4v/sBnZFQSz8Esf9weZLLWG8uBlzcMkVqNhF2wtiwpo3+E2c8
xbqWw9YLjOH95aHmv+rlkZmHcoSuLIQhBZn7Yqgy9NogtdEVyWrZgcSmXW5OPBVTODv7vEjqXV3y
1oUvV9OOTwH+XB7/zXVjkOCQObocKH6Eucjk0gGqZuFrNhoToC8iY6JT39F/zYw4gGk8tj/qIPHv
Lw/6Zn0txzC5yHFEs11+wGLS3AlGmmB6esDzZGOXzzrVOjyvr0SjRQZnsk05GS4UKsche/lz573Y
qrL0nJ62tmDbjBu9ijHj+DQN495H3KRsamSkrkzrzXmcByTyubatpGMvEyWwgUOElgcDinTd8fYe
xAclkPjTht3lBXzz1RYjLZORNMU4JWKkLvliaJsSpmT4uXMBo6srCeeZT2XavDKl5eiuw7vy9XnX
HVNBZnXGg9X4uD2Varrp0JPeFGDmj5cntbw9+F6mgiTmKCkc+qSLSRmh3Y5AFxjKipODaJP7LlbB
lZU7843Ic2zHFTiu8IhepPVWWVGpybX+MFDsCTEv87JoD4j7UPXmzeX5nPlIjGFwKTAzocv5p7zY
f7CFa5G4sj8gk2ZCUJrK9ic0qfEB6dq82WZN4flb5BOTK59MP7OQlpKWJYSggW1b8zd9MXAwWaZH
m7w/pDne0KVvoFnYTD6F1hb4C6yJsvQfYc/6W+UW1H37oS0e+g7WG3F8LlSDLiiwq7zyfeet8irU
kdkCFEaYkceqY7qLMO408Pzo300HJ7L2SJGfWrrvIXA5hDV3ofrqD+2hVNq7y1/hzAZmM/Fa0gVF
E1ssRm1l2IHq6PpDGeFVIMpEgeKOaFjlQH0/Xh5rLrwsp+joJkhawc1oS7VI3mmSBEjqmP1BSxMD
cV5nBaIvzzdjM1VHWWQ6oHm4ExaCFD/SNuNHIVZ0oxvPiJ5yyRQCjP9UUc/d0KOAZ6uaGjuzuNrF
XiC+pALXlL/7i23TVZYgPFK14VWz2Cuixw6HWrk80LNwIIyMAWDycnwEIfOx0/pn2cFCK2jExPXj
WGeQLI2DC+wIcUiq1QiMg6vX9HQbTp8c7+flH/fmrNqsJITrOagCp15+OqurnbawS5oBcXRbquxn
5SRfkyy9F/W1dXizSxiKMob646oJr34RFmShd2g/RdMh6WzPXYusHKBho6vzOQCN9P3yvM4OppO8
kcyQKy8DXVTIznN7czy4gURqlbaQnaCLasSZdiXanR/JcqTkgjepZbyOBGUZRTlM4BH3JnEsE9h8
QI+QY7gScc59KJdCH1ORxPDltm+Eh80EmqYHLx4esxgtsNblVdNiRI/D0eXFexNV5y/1YqzFlEKs
IbxRc8cDchwf7FTdW07xMwj0r4i83xZRcCX3XFacTG6/V+PNwfZFMAXFOMFFZQnRSbpHewJGPEZa
vCk+DDW0HXfCyM25zdP00cxQCrs8WX35Lv8zumnbZIemmsP569FTz6TvLRRbBaHRlVMb6sD7lSw7
aExA2fRMuyoXH7oBv0XdjMU+tQwJRz42yms/ZR7qVfieF4IHDl0Vkn/LWFxnSTpGHi4644F2jAbg
rB7HLzVwkce0KL7qdK1uAtLbXUCj8TEAqXYIZ5c4dM3C+xi3EUg12nirbCA4l9fIeLtGrkl4oGgh
KTfDsHq9Rmj+ebR2JawXPfb+cOAniUrgiGZMYAhwP1mroTbl6Nx9qy4QAECksMO9V/j+QRmmT9+S
IIhmSzce0hDlpUo1+BPofjJZe/inerMpgNtj2xeWz6QpyIGZw6y577m1AbMakV4YGqKk819kGMsr
QEPIFowwmmp0btCgG0PCK3Ak2SOpZma/Lq/A2+PH4cYJ2MWymCeEtfgyVpRA4tYy7zDhAfNLIR0E
zarzA3wFmoFMAyBZpa0vj/k2slB44RluGdSpbN6hrxddC0PDx4PEOwRaaqbbVjMHtHJHpyjWcRH/
uDyYPh/q13uP0SxB9VPRurCWn7iKqbjroesd0knAOKmbtv7s6inr3uMlJzHxjCdQEcibn8TU+4g/
pIl2p/UiDlBWd6r6ZAGptD5e/llvT4TLy1tyojCJdv70U16GBhs5Blo/yDNpCMyvJOLfsKpxGbg8
ipyThuXkiao2IUDyla3FE41MTk54o2ocPAWMvsI7a9jECSqoWw+tmGepXJI3JI9g0AD4bKTahRmO
KVsjVBFwBiPBZilCGQLsXeLdJzgtwr6I0nq4sX1/BL8eD8Y+11pN3oSjW1KyILvRNpencWaT8oyw
ycVIAA33T1XvRRwVtcqAO2koisEIJpxF4YzkAe1qWRSzC2XsL493ZoNSnxC6SRmVktHyMUbpPdMx
XgcVg9TFE13fiU6vaT5DNrwWpc/tAzpekge8VHTeFmcBXCySDS4OBn7biDtHD6H3ITHw9ydEzuzg
SY6skc6b7PWJQxmibW1H8w414EnETUtTe0beNpbwuRxIa5eX7+01y1uP5h30iTlLWX4uVSXViJK6
dqCcpz2iqQjocpqs0j5M5e8mHcvbBGaOe2WOZ25bJB24Y6hmuXNrcxHKKosD5buVdtBdaBYIcWep
DldN1Du0hn9VQ+mt9AYnwlrLj3EcPl6e9Jv0fRaUIKzx1nUM2qtzGHqxR6H5l4LCPGz9hrovIjFQ
8N12k0bmPfqvEF3joxydR4RItpcHPrODGNglsLFfKYssrjCv6IBuGGN4FKXOPnUHtZGwVQ+XRzmT
TTA/Mn2AgtRR3wSsyPX1rurK8KjbcTutCidTCaJghd0fpZsOch23Maq+vO3731A4rEfMwRJnm5h1
+67OJsBrl3/QuWnTy3GVzufmjTyf4RfrbXGzGuWA3EbNaz9emQhCwTodcQK6PM7ZiROlTU4PNS5T
LN5l1GqgECMccEwM3VvJafqphe470pJ6FY89DsDZLoWCIlPjAA5sJdFqu/IL/nSmFlHcohFBzZbG
Ff8sdnZm6hSjfTM4ItOWwR0ZLUBVfYPLVRb/VENiI/BiGTdDD+VmmGzUisqo/N7oVvIVTWp/L8yk
upvo4aNJG6HFn0cyeJJNmNzzHNOeHLBwEb5J2fAtrU0sHLQ2gQ2fQpRDPwLZNj8pu13XVsmJbod6
Huw8gf/hOB1s1aa8rVvMGPkvrNpSqr97DRDUe35pl6/lzEzq0tgfDlyzoX6PZZR7CCLnB3JW2lpG
NQ4NoIJvrRJLwcqbwPbkPWBwG9A5TDeIrDWXwlrUfczvREq+Da0KQZ1S22uNRHdYt/EJr3XkvlDV
QR7obvIS7VMdJrRP7CHex7rF/88Qg8LmyDsRi+SBDo/9069yD4NMD0kIa/CL9xVQ9N+aGDpIEZml
1tUonVn8C3Kvbf1xkhtgzdk1XNe4dE70WXDaMrDVHKAIbhCfsDdGOU63LSZtcL5QRCOV+4FicofL
MXJ1vyozGR+CzGw/mFL3d7zS+xvdAfSaB1VyzB0933VRLe8mp8u/G5ETgFarii+GWaX3pa6ltzqi
Q5iYN7CU87jskXSWgHpWAzIVP0rwDQIdYVH9kpps639yA5M/KQUwAYf7RZBJtclyBanoEbN1xHDG
903RAg2qovduOl1Jjc6eOAtwAHkLh/tNDcr10KJziRjHwbQhfjqIbvTa3q9BtOMk/w3xQBY+P7lm
+NT29p4w8/7KiTsXXCgtU4UBDmObzmK65lAPeTsSXBTNBRS7lFEPW5MX1Ebgoy7XrUsdcItSaf6x
Ni1E35M6x50pz2CSUypwTDSNahdpy2SIvmYU8Z31lV94JrGzLB5Sc1N5xhgsErtQL6eY50QINgzJ
vBRWZibbj4EUuKir+1xioZEil5QXGxPXxCsX/Ln86OXgi7vONH2Hug4ku7auOmDBvf/gYtR71Bw0
cy9P9EwuwTzJ/BxadgZ4kddhPox7u6JpGh4dW5AoDxjErjGCqt/jJgqFLA3RcTeGa7nEuYTTNijF
uTYN+zfl/8hqSz11WN2wU9/AKabrElp68YcVVQP7vzzHc8v5crTFctIkLHQQEeER7v+wgfJjbHoz
fQcN/enyQPNiLe8R2mAslaWjUKcW9wi29UVRUdc5mrirxwBrg6Jc26kGgcWoEItEF3GMHUjmrveM
TVfmX0nRzn1Me8b9UDM0FQ+y1x/T4SbNNDvnzsZuNSl1NJD0u2JKN5GZYcGSd3eX53suJwOVppRk
RBARi4WN/SyJ82AIYSBm7yoF8h4VnttJeN+Gpn4nEHqAYHWT40Z5edyzqSgALhewHC9PueyMVV6o
YFoIdMIH/atIMziYafOY4peJjBu476hBC7S+SYP+CWWXK/nCueBFAx3s3Nxo1ZcwHwTF7SY14Z4A
GgPXyS3IW9dwo+BaEDqzb20SIwHaCewHnZfXn1PYOByUfukDI6hxEOild+NqlnGbuaAOLq/omTnZ
c+mIrUOZkI/5eihPC0EuJYV/tKseMbcmDu+qIHCvxP0zxx6AmCVBHfJqMZYPF68aawJRiAswDdd1
4cibCfcyhNohqwDVvTyls6v3YrDFHVNlngn/KGZKo4wxC3HCG1qoNhq/znQleT8/lMsD2nGpGi+R
DzL1CmTSfP8Y2ApblLRp4OaQW/hkMMQK40o8O7uMLkgzx+GYC3exL7R4NGu04JGehungCEBv3hgd
MJcDHm8+/4NVfDHW4h50CzebDNzajkmCVZpqgTJOWo2OwIyQ/V//93//t+ixs2tIJOFpKamaLmNJ
n9WYuSlXOzg9Fqge2tiUPUaFd2kvvl8e6kzYAn2roJ7MLQV7WR+rQ8sNuykIjq5ITJCAlR5/BJ0/
mCtj9JuvYzp52c4Ie5wkM7x43Dtebsr/Bz8CJK4y5sKg5Pe8PnHUBAHBdJ46TJkF1sjVNGmi1RWj
kYnuWvmcTPr4UQz9rBps10i1RHaAX+vllTi3k2i0cuTp/ilLLb4u/pu1M8EtBDEisp8d8Kxyb1mj
Za2MASrH1vDhEPyTMdEsIX4CAKAD+3riDmI7CDMO6oDQ3M5sO2SDEe7waiT4hvbp8vzObSqMJf9r
rMX8Jh/WbaZ3ChkloYP2Aa4f16T3Rqin/yBjtKmE2jTquJZA7b2eF4bXPvKvpToUTbRDqeWmGfBk
j9NdqHUPSU1nLIwetbHfBfLa6+FcDZbyCN8PoDhN5WWVa9J9NDh61rTVaCD5sjdoJnvxOghwMcxR
YIHE0cJCjFDyx/S92GJkjpaoPoIPkml3BWtx7nrmXEGh5zjPkMxF6I1JhKqhZluZDWyOVSso8dd9
A99XDBm8qNHaB0Xu7xKIOCiC98YTQKxrkevsoszXM68MKje0fl9/kBxZHqxYGohsZRhXmzSeJcmD
cYICWWBH/WnIYtvelIMmH0WooTSiDSWFcjT2kBVwy7JIti5yFdf6fovoY9MPEcaM1KJrpIPsWfys
FkFZSNohrMqyEA9WIaunKVSU8LDUw//YiUO0AQKPxvvG9xob61+9rfIrV8jyE/EreCfxBqQ0zl7l
57xeHK76iBI9Ki5TGYf7MeZDRAUikr5T4ora2vKIzIRYg7OGN1/hJVsHsE8un85F0vFnJQDTEoEt
ToxjLH6DQqnW0UY/PoVNjzZN1mcRVYTGGL79g3G4w6iu2TwFl92xrEsi3xR1gphK7yF8EZv3Og4o
V/KNRSz9azYcQqrNXC4YpS9WFEsFSnRFctJ5sK1VU2KJ2OoNJKO02TmQkq+kbHL+C1+8Nv4MSOsY
ILLDExrSyOsBa7Oo0kT2yQlZl7aa1WM9eLDCwC9GDgjOrLANrG4SWcZ4q/rCQGJaGXCq+kgc23xm
tJZo0zTw0xG8ouDWigrcVTCgFlWkqEh4blx8SzWh3XYW8Qw6eJrdG1YW/vAagfXYiAjUynOm5jaw
s+n9KJr0ofEHZ7qysItX1Z95gi5Vcm4gzmCD1/N0UtoTgRskp1KF/V2DKsEDmrryGbSj/ZD2TvxL
8zBDWmVTdA0Wc26H0tuhb6cTRVjs10PXdqehH6TFJ1mh/hDMLWy/xWn+8v48M8EZNm9D7wF8w2Cv
RwE4r00aviAnSKvjpwrI3KZWUnO3cuy1ZstO8jykEHqd7xOhM3Z59DPbiLufcEStlzO4LPRSUxlT
I56iU2zprXEMOj/CCtJBHjlrfcR7QqgHEOkrv368PPCZxVUwJkA3mnMTaLl/Ox7AHrJL4QnXPiqn
XhJ66AuFJsicywOdmyG3ERITYJ+VWOLkSj+d7CGtQxxB6vipS3LcSYaWA+MVmwwv78GK6mvZwLnJ
zXGeLJPkig746286jlk4xapiTC4fpMZdcTSx54P4EwvUZN1kDeG8Wg/DOG276gatv00N16+3xt+a
7L2PEErFlQ89D7mIFzDIeDRIwNAzavD1T3JMVrtA/B8GsC8lxEglIuQtTfJ6G7/y7sqqn9nVlHao
3wGh0yn0Lc5OCkC8Ck03OIkkuUttV0L9wKqzatN6NbqFfwelIdvBmzpc/tpn7lfGtQBxKzSBYSO8
nmbqG7XnKjM49U7j7m3Y6vshT8Q6auFdJa2v1rNX4JqGi7/JB5SHLg9/dpUdBfKbySsg4K+Hzynk
YtSQhCetQWUmqxC/aAvrdyRr58r3PHPhUDyj4z7zDTlF80K86NDYnT0YYTtGJ73p0d/s/WhbqFTg
BIyPOerw7e7yzM6O5+pQCCQCATA8Xo+H6LIX2OYQnewyVO/S2v9ajDoKLFoXP5h+X15ZyHMnSL0Y
Tr4erqnKvDNc4pLR+c3n0m6zrYUP3PHypN7uUh5hYMv4V4o5DXk9Shz1lZp4AJ5ywwntjQliokea
j6YXu6bUH9shEe2qqj3/c9JSkr1ySN5OkuG5vAm9ZGNvupougmFAvO34hIQaBsSgVuSw1lRnX4uB
b08FA1GShIooKE0uwUoYjTQxLkXcZJZdnfSByIR7kbZXAoe/hMo7QI0klqtYs7zbGN+mK5v1TzR/
HX3mHzBDYSj+wBVbHMsCDW+/rsb4lGZdsUvtwMdgWUc1EWWfjYGKHbLMKPBUaFrv3KRFIK2IIIu7
3azegAIgEtPmlR22BOPya0iCoWdAJhQALZcXA+qk+IJ0OVvMs2AIVkB08PX1eLJjBmgDTGkC9wmB
df2d0d1G5CZbzeiahxYX+C+lPcltM1RPmmbY7y9vyrcxhN8FdYXm/tx5XqLjQcRmUI2i6DTKfkIy
TQ7DNyOm5JIhiHDlFj53ADjPNh/F1UleFweAEgly/kEc4TuFa9vWan39MUZotjkktoaX++RW9lZ4
2IiulRmJp8szPbf/5xuSBIBEACz26+NnTV3fVaFkpghvVduxRXd2C7MTQN0/GGhuNcFPIgtY0hqG
YQJoJQlevchpZ3eErw8qxjL7yp46u5xkaIJ1Qw1pmctlre0hCF0RlCOBEGuZQtVTXtfh7V7mOQgz
r/mJ4yxSNnnYXpnjvFjLI/an2AG5nIO2XMy+KfIhqJvoNKVD91B0GpJtzphtLNRiVuhbTduwaPt/
MqgJxEsBPCTCLPaPCEBltIUMTnaChHU5aeKk9LxFTrm4zz0/vxF5/+3ytzx3PGaCimUBwHXVss1R
On48FqHNDe9mFUIwKWRTFFRu9NC7Vqw6N5QJ7GRmlgqu2UUSY9Z5aNlxx1AV2qBogfw/0s6ruWpl
Xde/SFXK4VYa0dnGNsY3XeAJyqkVW7/+PGLusxcMXB7F2nfMCeW2pA5fv98brKOE8XboquQcBP/u
lRxdPizd1crbOp2i2MPbObZiyYXZJvEFYWA0/ALUR3g4PwZrhufP/+qo4q5zTYgjEEp3hlH73imx
Qki0xGjMmacS3ryfrIykxAQr4bG0kQpW1a3d+BMOs9iSOpcNCroJha20cNio7JmuaBvgpvHX35eG
B4J5nR2JpXRyVMSLcm2Z831TPxiu27KyLrE2RBqRjcb246He2X8ge7P5rJog2Cfrcv6lhgI7j+t0
CfILR/bO49x7dJ3F7J8Z5Z1NgURo+LmrmIva0Pp9lDEnHsjn617YbuI/GY3wt9hg2hGGQm5UDlgP
GmbRXw5d7W3++vl0ABZgOHZXTsgTsLXO85odhGsrWaBIgTswp+EGoT4GVx8P9N5C4TIH+Q3Ro2ef
bgN4101DQSrBRaDZww+oUtXGtWvsXOf5jM70vZFWdTkHI5UTCr3fX+bQCpE2jhtf5K5RHQ180g5k
SrU7OzlbgprmOzuqD0nC4D6BKEk/+XAktvctkjReH/7IkL/wMMa6KJ4lpogST+vPrj6Z7s6YzVLf
Y2eMfZbMEdZPPUVNmruQODE3VvbnwND811n1WhxltKXyiF+5+W5PideEnkbhs5ngdOE/pnQStTwp
vTN0rnfOBm5EoBjMBIvkqZPLwpAVIlvgqF4sTibmTVAkwTWkXXyiMFu37owmTu68TuvPsedOpv6/
FH0oXGuVxcw4RcXoHeEbpKETGb1E37XSLC4zFeO9g/ZFPU5uulxA48033hx0h7+akv8O7dlwtqil
YNWcnEzYJhp2NvfqkHcdrKV7IJjPFSZMH49yciv6n1FWXwAQOITG69//soM0uqgHO3bVQfPJJ3M7
s/9nrpos9BLNj3psoM/03P+QWa+yg4BDlVs8YB4s798HREGvnIRWzSGTukEzjnzMiyWLcbgloSK7
yWykVIFGlKTUmh8q7W5bReyzwE05AizUP0F/yG9i7EM8MtCVEn//1mnIowamC8FWd9q0lmabzeU4
EclOlw3Ks+rAWFoIqgEKq49f/cnmvb56C9oBKtXVbIBq+fc3QR42FLwOvl2bByVUs2HA8KrJ8vgc
P/pky1kHgpL1094DIj8b6clAniuzfD32q7ZrjlD6vmBkGu+saUyOHz/SOyMBc3Klhz9CJ9RaN6Rf
ZlObVmmg3Ew/aNIsbw1pKBkFSEs+F+Ny7ur77lhoBNjfqIjh9P4+FsJ5FZukfh4EoaLLZOZR3Xov
C9Pn42c62Xp+rhBos/87zrpF/PJMk7/gImYBTMxSmFGsjPI684rlCZqbWL3c6kuT9tyZafjOoBC3
mBecFMggfgpTfhkUkzSDGHNzOQzk2JAq5lozmYZW/OAES3FPv0yL4V7ac/D324FFR56CggxnevMn
D2v53UwfLtUPXiCrIDKFpr4SIYN/qI33yj9+3JafPn6960/8per/dxVg6QTUhq3TH6sAKYnU7RjR
lZMa8gF+cvVadAlH8EC0zlLFO9PscIY37OnMTvTewCvLCTzR5kw5pSHEgzHrflcbh7g2cP2MMcmQ
/LO3rhGQwzt3vjMqF6+Jnly9jx/5ndYeU3b1VaDZSf12uun2HYKy3BXGwUhrMW8dr8ghO3WaF0Ce
LFt8OQggkhuULxom2cMkzdC0sRmPFF7NadR1ZYvHNn6w59R2P6uPk69BN58SDy2It1ri/D7ZsyBG
mJ8hbDclHuChYVdT96WZ09wIB2XAJi1SvyHL2cQtT+VpQlJcWc5qNxRuO0Z9s5gC0hR+lpGlkfZ0
nGVi3g+yKb4NWaa+JXWunYNB3jnBIAAgIodMYiDqPLnjLEtDQWX7mHpCDd5oiacwKZ12gCZZ2NfB
/cff7p1Zs1KtkcvoP/2CTl7QQk9+hBdnHLQ1X2NjTYbAxt6tbRs7lsyZw84u1fcOjcMjYkKEtx8P
/97D0nQFlkZaC+38pKLroVw0ucum13HP4VJuYOdpZ+1qvZmrMrKU545/f0z9lM+jjuK2ysi/T4nC
z4l/mNjhNPyxyK1q0sS78Nt6Ms8syD83dKphlsO6LtgITg8P163nGVt77wDjTtwbfWHsuly38A3t
zzWN3vuKK5pIIcnUwark92cijZK0ZJdtTnh58GLpORHA2eoJTkMw665bx56+i6KXm4rLx/ePP+Gf
j4loFr4qPkOr5OzUcoSOTUMfzeESDq2gsirKmjjCN/fMZzs3zMlnAwEzJb1476ARTbpY/V1uohMc
xNPHT/NOEbNS4Xwu26tf2+lWVndCGwt6g4fcTS+7wf8nyfLi7yf9b2OcnPSylHnc1ozhEZOGi4hT
aYQo/9Cb/cfP8u4r40CC9gEQ9EcLvFlBXijV3mH2j9h8EZhAANwwbf+LUfgpDATFFeDy97lH5FHs
D07vHRyBNbSbvxrJwiP1Z7qy734YJpqvuw4n+ik0EPgAHAX8qEM/lgnp2yoj/aWq/+7evJ7e3kqE
p2bmaaC+/f4wcdWmcKAVpSUuu1IEe4qWy1jK/+KdAaXQKgJpNfFn+n0YSxpLSc3vHUqDUItwNtmD
iVWKOSRLsyLc428/EXc9vtBaG0BOONX0ULI3RH7NRAwTvByKvLhs0H7i2N+8fDzQn/vQ2iHi1a1U
cjTGJzPbT3HI54kQuTiV8U3Ys7zrdSeO8ePBHnsD12t80rS6L8MJX+7lzBbxzmHCxe8/b/XkMMnd
tjR6Q3i4LrhEDJB8ibnYSPKYdw5lfW8yOtxXgQep8P44Q6Cq17Y+s7Igsn/VYh9zQ1PlZ77aOzWz
98sg3snCGsqmXvLG8w7CbZZNLbXLcp6+jJzPFdb0YTlXZ0CJ9/YLSBU+UB/FMsT532flgCDe6WbN
O7jGo57Ox656LNty8/EUef+p/jPIOoV+uQkYJaHaGqXhoRjSz6ahdSFsgB8OeTk4Upe3IPb/x6c6
OTi61lbtRMD2gZJ4U0DK3+ha8lQUfn1m+p15faffCzQ0KLSCgUaEZL5FbhDSiSB9+/j9vTvJcfpY
vQU4p04RnIQUFKVrTHIj7bwozYxotv2d0WUB4YnLw98P5v5bGEKtpwX2+8fq+oJYACzsDvH4pJoH
o1rDIJ/d5dxUf++h/jPOHxtUkKgysXsO96nRr8Db7tuakJtWbpxsPHz8SO99pV+HOimVBo/glTIx
OeDTixI7UJSOQXxOKvDeJKezxU0M9Rhb/OlOZAaeiGlJHWRGLsWST089ZptR2sm3CdfZtqjOHCjv
vkBKTYTIK7PulD9IpLMa8oWSwjSTG7n4kR/IO46Sz4QY7P7+BYK6UB/BbwXvOdklggBJn4xLCrGp
vVZIlQLV741K2388zDq1Tm5uzO7/DHOyT0ASyqfSZJg1uWz0v2nudTo8EjwXVvqTWp6n6r+YGCyn
nz46AXlsJ89V53KmTAZVIid3AzH4UBGK7uAl8PFzOT+BzpMn85Euo0xfLZ//aGKh5iJYXBbuISdh
5k4zCCWJYSsfPY+Au2Qk+qPICQ6FeTVdWDEhtr2ZUIv2yItJgB8jayrjC9Vo6pi0Y/lqZoThQN00
H2tb1Lu5dsU1sc/OziTU7gmKRtNtShcZZpXnyVtMYs59zGK/HhE2f1VVb96itR0/iwyBWUb019sw
d8ZTPQTTJuP/PabQNKMG0thWdsSxEbutF4TRZBIHEFePdzWBXJFdEK+rhkWS9GOvFh/E6xaJa1/P
sazIocvI8izHYZ9NzoIRi5+MXwzAmF1cN8a931uw7Gus9HRM9DdpHScF8ddpfSmg/T7MgyHpoWqN
Ckte3kYgAy7CwVT9bdnl9nWTpMadN6MSIKjdqi4dowse0FFa+4G4QTNCFVU84CXV/WiJlLnq6wms
afVlGYq+utFF0GJ96rZHSxb2w2iKGOxCONq9rdXfpJD2PvbgJsUz+TWdFvzT5kb9Can/TKzYPFzH
WLx9U4lKwzLJNZzxcy9sHIGl/GyVn0DVl5gfJ5Nbo4ubwwzffkcn2EdV4NRbc4DRV6nCX11BUNBP
vbokNA2D2GQh0Nwcy6vUGZOXwqJeDCfaqljIOu5X29VIH9TNQf5D0EWCPLUzVztXJ72cMgIUrEJL
D0vhiQetnIZHB9+F7YDsNxosNW7w+tN/kK+i2RuzXcj3wTyu2ZPfvOzXtIIrQd7vw2SDlwVZNdxN
Vm/sc29s/6EfwrsBbi7CXrrPOKo127Qc600i2nhP0CFZC1QtRD/bDjmBTnMv+MdPS5ZO0dyl/Z6s
Au8SpM6PzGHIj7XTBpvaaYLtvAT61o5NO6rTpj3ojdUBt7ZGqLtam4amR+CmQ8T8Mc7r5bbtAmET
GFx4GemfJCk2xJoxB4mXQnSmf2YJkLAQM1l7SDWb0Z7svd4pPQLFdwnZ8BIaAm4glkj3CNDsjKTd
kzqIW2wwNQEhcKSgT8WIMSrZwdtCSnWHU0pGoKHZxfi9ZSXoXuI8JBBzHuESYhyraPdcVaNPuKmX
Zinhqou80tug2Q16vd4mWaQxpfNzKmR3F2hlf0hdi+pqTEwcZpUzqc+WbMZIFoUK3cEe9qIkW1hY
rXufLY6zLUlyOHZmSeCfVRjH1rDVrgOHPuBlpO1g8BFc3MxNSkGVavO1Y07ZhnilOYJkoIH/yfno
G/FAKpHpfV2GSb0UeNjdSAi3kQO3eK81o71rxt64qtNZf8lM6RYHy24DFPW85T1PQ0iyQ1vPI653
jap47qxEbJtyUIhFYr4YxlaPTKl5g1JVXQ/6mL3mfjZdwrB3NkNgECxWiIeYtMhdUizNdkiX0omc
loUXAIuOYD8u2bxSn+9ikc23BrjM9ZQ1fI65dfrQR9ARkd094/o5LNWVSRLhsy4GnzRAMbvkyeTL
oaQpuI9tbdkR9Up8a2cq816aRKWGOE0a9+wpYqvVjn3RT0u/0brCv28SIooMd6wesn7WXtwefMjU
hPZt6cABERNaZCLJcUYhT2q8qmbrH3qM8Y3osv7RG4jAIAwpJgi3VeaFW6Md0tJF3Qx1q02RMxTN
cfCp2VutVHvg23RLzsX0pqdCXGOf+pwl6UJeWeaSxFPp18JBbVDWmnFJKjdYmC/9ISoR7G96yx8O
6RD44ewYxo49yYvimf8XjEjBbEyTHy0rIS0WGfQ+p9d3aSV6jIjIqTjLqvF5TiqxS/24vE4sT7u0
en/aqThtPjtTWV7gTobvHtMtSkw3+1z0pbPtetXe63ku8LVoPbyfvLL4NFZLcbQW07ir1OC+yEb6
O7MPxoveVeKYN76zmXDMuHPRlYdaMSqqUz9V0ZSVJslWmvZq9or0NyIWvw5T2r/MKjV2WOlYV4lR
aLuyVFzcYHWQRtx23tZcSuPIsbH8UC4W/iYRrOFSWfPLoPXZXrWOOBp8kO1ceOOrNwj3s+OW1g/b
kZ4T+qMjb+KOMMRUdXLnd9MYxcTM3gQTjkR5KZOnrtXSbaL7cqeBLW2HphiiuU78l1IVImV7yltS
RolcS+eewGA59XeLtJOoWmz5aGnp8BkbN7HFbnv87M3C3WuFNu0H25d3UwDcp+fCIleZiBCtskhB
7hXwcVQThvfYaQZL2oFeFpNW8miDjm+tul/DeWABeqozV5FUfJySgUwWk8s0/2I4aGoubuHGxUch
ajJaAs6IGdfRwTwoUu+hTgbtNo9zoj/zNN7Izi03qmVvbc1kuLSy2MqjvrWJeMpc50AuvB7BKhv3
VW+lWMbr1jFWhMEWmVlEKkDBWxNTSiQd/J4NlycX02pN7byGeBa7nbot0Wcp+bAlP6H01KbVUa6X
UhoPSTz4l2Ul+svMrCR+MUO+GXA6CcciSLZ63OtkEZfVdSddJ1StsKOldvU6ZEPtIzKBSZt108Ta
qnlIbgPVuN/rqfGvgzgjrDlzrVdEkbYZWo3EEyb1tZulbJkdq+8rB0OrJY+tjsNEn7T2xqrZP/pR
y46TP1tRqtVig65CRzss46vGHdhNDW18FRy/L0PG7+IGfXPdcWJulAa7tqkntbEQlm8Xvwv4mM78
PAS99sOIDblPc9/9hHOUEXYpZJzGiUVoCQODcoyKN22KEZrWLuXfX3BRLsG9cCnbQPpOKmWdOCM1
jtI+4MHGdifEJeFtz0pYf41nr4o22lpEHADWn5prGY6IfWix9oHwxgPZcFuvRxS6lGcK/7XOPimP
YelzotAsxJD4lCcQM/WyzGKY2bBe8djh5K7nqK2m20Hzf3jSPPP63rlowJWDsQ12DXZ06sjoT9rS
VnPKeF2cX/eicsxtIgXp0DCRqbokoCcGdlO1PNf0NsnmomVx5pnfwZNoUHGhRzSIQ9ppz6fP/Mzx
RMPSrWA2DxImcNfJ8u8vidjnrr7BiFrgkZ6Am0leJOzJvnnoYx070slr7tzUcw8O2oc7jbDY/+LN
rm1zBOyrwvzUUnPtsg3zUpqgZCq9HbBg7KjIqqxLdhaWiHMEL9TDY0hLdDJcJwfGTYMR3bnHXuf/
7xNqtRVGTmOupnDoT/n7XxAnL4H4pFFaHsoA6cdsvtaBe4Ol8HVJBeJW7dGdQazP3PLOjHkC8NqU
83IWun2gwLGIsRRxbG/8Sac6CwxlTcePh3unz/n/BXV08f7U1M0T0iQsufxDmmCDBOvJzb9JtiMy
6IIqN3djDwoWVVogDtAEuZuZvpZfe1lKzU/e4zBEcZK3N1bZTFcNNTPJxEwPyto4kS89LtPnupwn
qxzmL0J7WvN0oGnE/aEGpWPhuHi7Bkc8Y82rBp7jhcOZfDB6kyCvOdBvlY/B8sev6QQl+TkoHEZE
KCAXmByfwDJpZS1Eyxn+scSD6A5OZXK36Phtlpll7HLDFWd6Fidby7/jgdStVD8W3Slz0lgKvB6r
ODhyMUiJeReTdzcRPZBEbNnQnnOjz49+R+jg1myc7PPcc/E8A9e89ztwfaVvosMqwa/399nvzEMX
ONMQHGs3545GDyhEekTMspcbF0nctDcjuHlY+1aFDUvsnTk03vnOLubaAB7Ye/MqVjjul8WXpABR
vp8HR1wV509tAXYYebEf4L7qjo8Woskjm1L39x8aWJ4HZjtHZXrKojcS5DnBFHjHeJLp4wil83bw
NeuTlZvNrSWXv3QIWj+0a8Cq+x87+1M1he1XptXUyj8m0/ypMiz5Oi22ezArXTuz0k9Oin9HAnSj
3bbS2f/oXpM8Q6nBFGZxW/tcEqOyWUy71c6cFcbJrvlzIJxcVm8/yPMwZX//cG7cumosdOauPwxd
VAc+kX5lLg1C1peJcszuSF5RRmPjndrp8wFsJiVSJE6zV83quQdXnpU+1f7cLHsySWuiLvFPUUhi
IeCG/DG71IPmL30r1l973ehhibLiyPg5XeIBeIlUpX+UdeNsaF9Ul3IuddIm6z76eDdZ38Av58q/
Q8EOQ1PPXQsWxe9vqK/bxmmY+kcAJfsJXZKxVV03Xk3C/vzxSKcEm3UothB665zbtE5O5Yt6lU/4
bhMB3CMGC/VUx+1tUPHW0IgZJo5XXYxIELiL6Q1dywLKge82IKd8IW4W5yqmdx6cHiy6DapNjxmy
bjm/rGmOTKucEdsdqf7VpWq15bDYuRPNXOTP7F7vTsNVWEDFiREOe/fvY7V2gTlpSQNbOBUAR20r
+b3TOu+rScFyFeND+dIrRyHXT7rlrZwtLblfzL54bItBo6WU1N29ZadzHMYQz4jyEWm+uuqlAbf/
fvqkSr0+0zR5Z4n+RK7dYCW0uO56Cv3yenRhi1Yj7eAoLUF4blUnD4tRnRvllHj675xAIYS4hPfz
h4ILg1YL2wTHO/ayCW6mOjDx+lRt6ZHYCizDLdGrr1xJyJmKhdqIwm0uMFXhV1J127+SSZ7f1qon
plbwOCPYiBzPsXH/PHwAMyAMU3mh7gpO2xKL7oIODIvLJsLdPuxzvburg3LGYIQs5CzME9+9RZiZ
fkk7awJTMpv47dza+WkOd7JQob5SXtOyWLMe1jPqlw9SjA1lZjVZx3wpm0vTWyz1aTS0Wm71eslA
30lPJ+lgMr2NowX5ahJLR3fEzzDh3aTNcWmd6ZuuLeWL52Wld9XNWWZuO80h2GqeBT50tZm1W2BP
olns0I+nXruZLCn97VzV6pmQtVkDvtVbuHE9t+ZJWdCSXaRcTeoval/IqiLDoFGTviLIkxG5M7nA
kTKRYu/cwSNLGR9AX4tS2ZWCTGVZTgcvidOHLhi1y0YBrIY5bOcLOzYm4qG5GF+MIhFQusYML20F
VemZG/W0+kSm82NeTbmIpJFOn+ZsAhuwVGt8q/G2oPwqk5H4gkAZxUUu+1hFEnYTBpW+nxUvARjb
s0af6dhAHrX3eOUrInGbWBeXmutZt6sz+tXYt4TG1/oc1JvWV1lKvIPdDSHQLfgmepvubS5noqZb
c3AiDuvyzRq6vsedJLafde7e155YqqfEWvDyzAR57XhTNN+1pdc+aZCKu6iv4EPdsL6mMTRUo/DT
HNFxV+RDhP1sWRjnBTHN8zJJQzbXZgzxCkSZq8fq22S37lY1VbKbSyiLR+gJmHqo2Ca4uLNUTSpj
kY1t1Lh4fuwCVOP/AIvBEUTAdQOlW4YS07HnGmgZJzeMizbEGidV1HsL3kD+oC/HJG3FF+F1tGRI
o3APuk4pUuIZvasnMX4DmxsuoRlqPjHEBG5EFYixEaZGLp2NyzaFry1GDibsyMX+nppl3xzGLOnT
q1TNsogIytbz62yY60Nna/HXwBHeixOIwd4Yoy5fMtjKPLfj1I/tLGFAdIkC5U+9oOq38QChGZRi
Dtz+ipDAhKz1xbLSbb/Y+s5ovOCt8qpq2cgyQ7bWxU5nfSLIjyj1yuu+L7HQ5kggnkvDgQV39NTS
gaFV2SFxbO269fX4IU/atiAv3CNxWE89jHYMu9vlKu22uJIZLxbInUc2dtU9cuPHl0Yz6r6/IxFR
i1SBs+hskHS+4XLZmYci7Yt65+a5daPJItikWa+bN0LBZ48CocfWAzy0tg4Xo01w+nN7JB19Te5G
hgxgV9m5CeK/uMFhVK0XBpoPdozMOHRI1za/oLeM9/hGVpet600X0s7yO1NPbTJ+Nd/Z+0OcQ93D
8zScmh77CW/q9W8ZuS9dtPSV89CKPrmpZe/SBCos8QXJdkBeCwXctyoDkgq7sQ++DXhIPWBLZ+90
rGaImx5hoSZ1O5PBV2d8b6sRysJyc84/E8GHaAETuPZOTxdtY1cqAJXI+++Fna5dj6Xr2sPgNuYN
yfZyS/uku3a02O4iA4ORzUjf6UYYev2YpGV9zZVoDK1Ub2+W2SYDdJCeCitujWUYVFrTb0VRjBf1
bPr3iRqmG8FWc63nk7oFR6eP0Qx6NLWB/aPvqrp5Aa4ek22pVHA1mVM7870q/9aEm0B2uJQui7p2
3/KhYU+0jXQvbVde9zPwA/0ZgaFJPlddaNtaeuE06K3DJLXcJxf3hRRDX2J2EnbQXVbN+icrm/MY
/x1QfEypDPniLEknbquy9rQjBCOTnGXa6Yh0es+KGgwzX8y0Lo6zRkJI3IwO4KU5P2jFsiyhGQhn
Y+qxv1W9PjyNHrVpCHpLjImZT/6POJf2MdXlYoRTkfeIYiZ5laZJ81wIr3dDpbsdCF7VRWM9a8dZ
WHZP9d132bVWma3c0/erLNDNZbjHorq4hW1S7hPiIC49GNIbO0tMOryTF0d5mae7dFmsXcE2e9Wx
+oZQ9500QrAq/1m8/K3hjKoAgJdiJ0pYH1GfGtj89q2VFITYm9YceUFS39MY8L7BLA0i3PudJhyw
vYrMekQr6GsdCS3tMh76oTIuWl6bEQo9GfTtEIjpIsBbtARt9r19KYIE8RPOHEmYpbr4RHNi6UJs
17wkZKzaxh3DMdhqLTu7KRLO8E5YvN+m0ZzP+CLKPbRmtdMN7S2ngUs5iPfMjYg75/swjnRRu87e
5HrORTgTKriYZjO7HiyiF/RpWIpDnzv5JsaT+zGJNX83mv1yxf0ue6RzZ2L9lEssSd0e2t+kW89Y
CwUHIjUALoqsqTCzmIrvcw6+0mjcKg8U0fZRqIIEikrzhLcpBnuej6sBVLLJpU4cSCbH5corbX5G
Z/PYmyGbSueqn1z3yZw87w2jQu2LTXrquueAo1ui5OuJYglnK5G349yOZjQngf1Sxk13XGTP8eMW
AX0GN822dReoT70Y2Wa6uNSXAyTa8aHXuQ+h2Mwundw1b9XQuelWzyxcQZOOP1mJ+4o2ON5ShWTG
Buv5LntMncX9knq0lFDupNYE5q7GmpaTML4FuXL0iFJA3JgJHQo387vvlil6Ej3HvD7WWetf6INX
780MYdyD01Hm6SZbXqhzSBQbn8hzRjCHnQGIv4QlT/yKRAUZ2lB1gllZQkcoqZTGXUH7o8CDJrGe
HD/m6ldrzbw3pD9CZbSsS1cDPt4vVt6Ve7uXuAW0lc7eAXETzXOml0WUDhxrt27sjViRaOZMuVT0
n415yN+8vBXZlaqV9qW3K8jmRlepPYw/pNJjbuGLldkPmA1pB8hv+aEeXNqik6JVZwp7m7hFv518
75+sL+z7nF7AsCXlSkStnzLta9vIr8WUZ+xcOsbFOECgwWppg383ZDfYuzHHJLZDtlCH3OXURdDO
evqjzhNvCCf2U2OnJaP3nSWy9JGTkeqUZOw0tj569wm93IVM+S5/E3wJN4IpUYcjzg/LZlzSjp6F
5ru7qh0VpyMgT9I5kx1CRdJCYeIn+MqBHOeX3piV1x393S5spbAOjWOPFJq0fyx6lQ8wQVAoTq1l
z+HojP5BDbrYDWZvRF6KcYIYWOZhV2jGdcZqnfdM4/SCPqBJ111rqt2U2FO619ykpfeaFFakVVN8
o6xAyV1sK/PJqzPvpis1r/9kFhBNInepmKUG7Zww6/vyOTdTR990Vdb7hMHijXEnuzF/7Imy3bpu
3ImNFlgYCHS+OM5JnT2JMsN1txvMfebwe3R6P3yx1AKFA5PYFo9M0zhQp6Y7Flmbo7QSwr2Qltln
Ryuru+uS/MOrhdN3byVM0ijQxGBuDV7Eviv0/Mmtc9gxBkHiBQpVOCyYNu412AfsvnV7aUy5vURl
M9t8ctEOt7q52GVYFZnDhp7XMzh/PdUCExy80Ju5Lg9dPejX/myTQ677hFvNY1q0Eb2ycasbsfUG
Wo+Ujt/gws0N1W+4nkHHa3R5bB0Hg8jJqiTezcQUhJRbGZMnS++STCS7tirsg6TCpRAe6+RprrDc
IDOTEMTeXnuaRVxPNJ775Osi2/FLEIOfRIvlyDvb7+23BtuEKhoq393gPz9e18qUX2u/63Z1MXtV
RLpruq/XBMyt5nGW+KiAr2JhWW1Ij3q4G+oqSK8ag25+V9dcVXQECbdmazZHe/BMY2PmXnpXTLVx
beuJ+1W0TRnVrp2yK8Bg+Ja4qj/0i0MGZpCMLBaIErB1DOqoydw6U2xG0sRQNsBuKeJejiC4tvoL
M3frhmcr69d0secrCOsSLs3gv6WzdA6k+2lPI2SEV/yvRyrbpt1wc+yuhDVDLxiC8nUKllWUipWj
p9FddDShdjB952cpedxQW/OcrCLQr8xR+avMkRw/rgcOLL/F/hQYkxH2ZlHc469ZBGE5sr56s7Yv
wO3knSEtmlmFa9NlSoyj4Sf9nqbQsqf7Tni3PnvHYRRl1CjbfRNLKim/xHgTJIu8TIzJ33Qmkk4t
rZytgxoaHAS79kGgOY6DcfjGqUvP28uQzRuZui7MLPvueZTwDeZEaxIAPA2vGTc5nBIIj3J5KZJh
2C1VR7xCsHhPhpj4NWqt3SSwCjBm94XaOqZJCoHAIyDMxiG+aQfoVb5LhID0Rf2Nkw8bm8qX/cOC
w4Zx0Zt9cFym0tgB+qmLrI/NeAvjKW93Szpad4UC30uwuP3K4Yi7uzbYza71Y+/KYj5eWXnbXE1e
WT4NnrXsStzCkCNNyUIIoq7kbbeI7C6bSJWOqjm2w1knXHyxe6OFvWCY9SYfycSGgYbzU64lnyYM
Rm6gHeUrPUByY+2NrP+kU8lvq2I0Xii/n1skWpTRCaXH0hn1KwyQtg8JnJOc3XO2j8GRN71XKIws
l3t/UsnB0XmvVusUcGGAYPHU1IIiNGOceNmyQVWjzCKIQYzM+DKuxc6ck2TT+LWxd7XO+VzKmOM5
EG5+5eak6oUSEtaFzRXklvrVeimDONhmJCZs8M3qjsbsNMdp1PqKKCfT2DVBUe6MeWwh2PsmIdUV
Pi1IKovvllYXXMyW+cWTWfYgIbZGriXzZ7tzTLx2zAJKUdEeRamATqU2zGPkVZaxkNpca69tq8XP
eWCIeBPUPlhBq+pS20JC1x56fOKiSZvTrx278P/j7Lx23EbWdn1FBJjDqSLV0e62PbZPCKdhJoux
SF79/7AX9l4WJYjodWIMxoBLVazwhTcQQXcoCvLR0me3z/WPvFnKwcuTepuB0SGwdcdXzP36faU7
+Xcl0z0/z+yeG6kenBfcuzQyvRj9PlE5R3xP8l2BQvrG4r56DEKr3gVtG9+JjjjKSY3+ORyseK9U
ru236Ll/a1uBLk/cd3sNKaqngNLHnTOo6q4EXPWTpnnxkDWO/qNCyWk7JXgnYmNjRFvLkHI/gkoA
q1CkyrZosmYbUujwgyTLsAnysvi32/Y9txrNlAMNaGVPg9HY6E1j3asIeFBskdlT1DnhQ207IRKJ
iZF9rCSbyGly/YC4ElAnvWvuW7uLDwaXBBYqgFg2SWkgBKGE1ok4CCxSkGmgOlR5mJAE+jz7xjW7
hKcx2o5qU2zjqZCSaoIu2/2Qs5SK3edPveb0u6Kb8i3FU/ncu25BAw0S9CE2dGur1yXn2ZX2Ltes
6gkzaPECkkHbwdHGxZhPa/igA0wECLop2DpNBHaLLmn8UKpIjasOmoc7vdN6HvHAOaUOSTu1k+GY
ccs/EWwiSpiUuOlOlnzKrSo6RYZe7BBIVOQmLQbLt1u1LjAciax9YtVi18Re9WmUdvRS1FLdKgnl
a3IexXhqpdZ9qDou4zyO0z2gfeeeV13DIAXgyiuKavUhJnLyyzq2D2HgOc+SMsyR/VY/EILU3WYK
bDRCElyEH4LEjD9rlac+cR9Mv3VLsX9kkcCvnYew9LvQDH05KqyR1htcmhhoboesa/eqU5o/SPS7
R1txKH5ryBNj8x0ezMIw76lQ2HfsdeWXkkT1NoEadwD14x07wzAeDRPFRtyC5C7WjIreg93+S5Oa
7LPQs2pTSSN9tOZ8Owvc6IA9C5AtEF/bYOT0zi3pe+CWCHhSXDlpsYOyvC6L8k+hddlOVa3pMdRA
kJW12ZycEo8WXpbm0RGRfG6osZ7obUpSQ36XQJcTCG+XfEahpXtMjaz5Ltw6eTTxGNqMtREfWjTq
nrwmN/YCPMTGbkghgqzBCLcPjQNlG+xowoRDb5oD4lxato/ZwE9GEyYm3pFNlG5VNMp4DlTn2NdZ
+aj38fQyJY31iWgJEAqORCcwlskHAFfF/Vwq3WWlQVGkG2G7ncjelM9K3KRfudLdf/R+aB71ksJk
jYgrwqSRsD4nCVhbW1iENvQ7pt/IRHbfZrWKI+5/xl0ZTOkHUFrhQY1cxHk61Lu6HS1/xDInq9Mf
Q+DDD2ZWzjBeOSn7LiUX20Vw4PDsMH4ViG7ehQ0CgLZD+OKmk4IDbNN/0tFJy3YFUeZnJ03iP0Po
taRtnv4oYb0lm9jQwjs1LLjLVDZjDsjqBfzo9GFMzMBPFWDHeJ8r2lFac4MqTTXve95lIWFW0z9q
rYuRkkpleB9Mif5Y10b+0tS6aXE9IxYV4/j6aCpF/sPK1IiGm+fS9Rq77BBRqOX6AI24bVvbeon1
TPs3bct4n+pW8GWK4wzTG0R7RWHzaGfEPW0mqCqYUdC+TmY0YRLddtO9kY59tMVlqaQGWCT3olKH
pwS5epSiTOdXnk7mETiO8wSLNzm1GG69xEM5PLlFWe1ye7DvK0Mha2+JsZ/0MrHKbYNl9H1detYd
7pLUT7oqLI+5k4n+vlBzZPA7gKwEp6gIb8ssK489Kto/tHGUjzEGm/tJietjK8BauV3Lu+bUwt4X
SVVhQQJkcNvaUvnZ1tjn6VEak0pPaU8kM6ggEtPqR2974nVEaFvfYrLXbxWXOApNOYpsMo/Gndu6
1bMNCPy3ppA21I2XQ45IDHVndLwyjcCkSOST85S4eM1uOgPNnI2OTqZP0V4/ao0aQGU1I+MOUA+o
BWs0QGoNHbEyOYXz0TTB/9YdofyUNqyqWYcdyVmvvFLBtvlPJ4QJjxVkMl/aotjadeV9DVNpfk2m
IhcHG4gXAMCGAj4F1YFUpQijh4TDk29s0u8vvQaKhaokxYzBlQINH731Efuuj5gETc8YXXrPVHWV
Y43+J4Qjt3uyBjP7UxN0/shlNmwzs2u+1mNVfcCSgCINxk3croFtfQQ20T147Evu7qA+mDRaX+xC
WPuB8tGjKHt1N80tc4WG9N7C5HdnaV3zlKRN8tEZ2/C7rc5YeTuZ+mQ7xp77WHhS+RXigHfvlnFZ
7O0+LDY1F9NdmLfhQ1RqClUSd9h4Y2TUjyaV0XI/wo7ON4iXWxtzMrpHs50A6NktzZBNG4vxKwhN
5R5N2unEU9ZQtO5ld8CssNqmXmN8xXCq/dibHVss70k4t0k4KkckzyHW9ig2bMSEAuQ+Q+3OOqA7
i/5/JPpuqzYCrkEJPczZhbQEPycNmLu0iobDVLtjvYvoLu8LleRu49VKudMSry2f8socPmdeMPjg
a6IfRgEYCBt7nXgy6APtZCB/+lIkLjUL143iAjJd3T5VOuVtDn52EG1tfKEYWYGEMqqPQenmH5JR
xo9BlJfwK5qhvmuoiWt3IzJBzSZ38Nbrc4JJlSriszckww94efWamPyVbiK1Ko3+GS1gXIEWDdA6
QzlBhy93GsfK3ZekYS8KGe0KVOtSD5K+ORRRyLVI0c6GNYseGRj9lvedPmuceftp4lSBW9F6eRoS
dddOPRllOAGeBGN8whgiwXxsrI8OZm2b1iRQvt21u2wczjoh+J8gKIEpwZJkJKg3Dq1dOyel62Gb
ESsqgEPtGHK7p4x/UHNovqeOtL+TlHe/E0FJcwXBdQX/QIcbcBK1IMisS5GZyinzdJgQAeUHPOUo
y1JWadS5+sr1wM3wowzsbkf5RFmhIF9BzGD9DogLgRvMC5awgrrtMlNojXVSwsy7S5XGexASP+rW
scPDGNffOgVCzu3lvhS7A2BAj9aa8R5gDJagSyPLCBa5G0+amtTyYNVceDsUKoz03gzN7AHaHEE1
9IZjkzqDDWYvm+7HcIrGlV9yBaKF2g5gNkjE6MAu+/1clwLSQm5jJYSNUKU0LUL0ZrENFAuPYktf
m/kVLAMKQs6siOw5IJUWWAbkDKWC5bF9igPra+NJ4Bt5PW6FUgUr3/XqSHCGgaegKIQ42/kJSzNn
iG1hWqepN5ga8ujhq0Jl6dRDNlqzoL42GCA3wCJvUuJLvzRT7yq1Adl9kub0KETQn7rCEAiJTPXK
OblyPwHNQHUC6QkdlYHFxeFGkmgHfN9J7b1MRzAcN8yN2dDe39/eo9fOBbEH7ghYtMzaXufrF5TQ
BioaHKeoS7XdSMLwVMi82k5jVxw6yFZ+I3mebw96bR1RQzUAnlAqxgTufFAS4aoxQ/LCrnPNXxR7
6AmTMeW0KM20LlbWUrt27UHTR0xTY1GNpVNHRSvanszAPJWTsB7qupZHI04KP29r5VkKQpwN5gL5
a2e5AjeIeMiOjnBjsRVVWX2IdDCMxDKUwTPdlp9NMRFupposPmbd1JzapCke3bC1V87s1UVykOXn
NWYbLPFAShh6io640Gkoom5vpjgsqamQB0BE8cpQ168HzaCVBFr6gqTZkHLrecv1oGTBnYl64qaR
cJoqxNMPfW/YKx9ksedM7OQJvmYfYRNtI3Mp4eKJytCbUVo+li5zCThWmnIjgppgbExNhClDvKKj
Y+hS51qZ6bWhUY6Z/eOQO4SXdr7z0KdNPadrTMQMZPybEowi95ywGupdQE92Y2lpTybl2ena51w+
BvOs/2PMgcoQwL+lBooKWNmK2eM+lQS1wvcdBs5zWCkwmAtl+GLXYwSXSsqeqDoBx9keVFAUVOYw
ZOjeGZjwYxyEZWZUn8aFBgn9fB3kqDUhekT5KfGkGTwHtdUkG2wvHLonVRVRnlboLm8s4ITxXFxU
vZmcQTcz3XtTUH2yQr3OHvSmwGH19t2w2ItvvwwcMU8/Twfo/YU+A8xQpwhJDk6TSV89r09d270k
Q3OHt/uaZMzlbuCxxe0ZJKaGKM3ymXIMSS8TYM+poAyk7KqaKx1HkG4K8WMNwJZ7cVa3+6oKVjXw
Fhf82zQttKjmh4Tbd3m6zZFAx2xxUZxkYe5ypwoOdt6uCcQt7pB5FDDKtBhswk+DUHTxmXsjbbH8
Tbndq+JPUONGP+Jnix5EX65Akq8OBbMcWV9HBYoxT/gvOFia1qUhZJqeqO0M+8Eox0PcmXAPivH9
dp4UzGfHBQt5K8Sul7NympamruX6IjQ+OmKEWGajOq3gtBkL30nDD7e35JVtgkohG0TD94rwcRFj
2EpLmkIHxGc5m8MgynpXlgYU6alM9iYAq51wpFy5JK+cA8DdGCPiHAJjf2mziSBJ1vNAeT53wYnT
6SstwIHWDH60U7CGtF4bbF6Bvz4eBMRpcPvG8wExfupU8zueWs+o072aufh2ezGv7BP4RzhaMi3d
vrCEi3Dx02LqQ34UK+o9VCDvywyY8nu1WlOduvbdXMILhCkQXrm47O1BSsjOpYsilPynSDRto+fp
Y5S3HyT0tE2uZO+WfaNrbuNZTymaKtlSTSmCu4gEbeb64Psq06eWl7Snqp4GZxMlmjgK2Tr1rDRA
GiCrrvb2715bvA/Ar888D2LUxesWEGmNBlRR+CoU5SDh5716GB2toOvRV8mKRvGVKwyHDAgl4IhN
D7nd801TF3VvRRSN8LjD6FJJLOur6VTGCtvjyn5xDcISzjuVS28pGE6eqoddgcHZEDoEiNZo6u7B
i/X+p+s44Tvj7vnCnJNTzNRQXYN5uTgIcVTUbuHKgMp57v6bjOzkT9hduu3KTrmyNUH/E4RwFmZV
7MUVFhhxlVVOp9C21uO9p0Ua2nx13e6gUYx7DZDskd7msKJ8fn3Umb9B9G1dAN6RseIZqEbFH3ve
WSQe6MttW/zfIojjIR0AkU7yl1FFxpd3b0ym+9+BFxtTddvMw2NT8S0wbicgq8Yeqxjo6qSJKxHe
tf0CCwozIpTOL8VlOxFaepjogV+YVv+tUstMfLH7VH5QRmE4K5/xcjDQhnA3uWSIpwD7nh8BJPqa
Ji0c6M6l+BIZAY7r3oes1N8fqDAOWpIkMfgtEcCejwMQUDESoCxgrb1hk7dGfddFpv2nVp0o25Vt
T2ikasO/7/9qyDbM84JTBpj3fFRXZF4uVVXx4eCbdxHMk61nF/g7Abuqn26Pde0yoR5nEDrw0qrL
+gyAsQj9oEzx7ULaB+ztdOh9br/yveZ99hdm/e14o6UGJIz8gwd98ZIPlAuECb7GRyqing4lnZ1T
qdjVth+yH6iayOp95Yn/DEi6gWzbzGlZsiTVdszquKQZHABiPBR5Ym2gUGiPYLLX9siitPafoWxq
mTZSRZBnFmes44HJTH0kYCgj8HqifzCEcogUcFaDkP8OfTsrFHy+/dm0eQ9crChGIJo+634ab1nP
X5GDHcSVSnGNyKH9OdVoR4LF7GS+UVF5BnAafwhy99HU5anqq7uZLnp7/MsD6MwFVqo/c0ZJvel8
i4pK9C7YXRiObhL8ch3QQxNVgHyPAjxOR7cHu7bCsyg5hSZc5HnlzwereaNse/Q8X8tzujO9cshw
cdnGRvhqxiBEJGjd8J1OAG+flWwVMvWb1OCyEjSpPW2AEcfVcMAgSLYAAS3od8dKUs//H+bH2SMv
oQjAnj2fn9rEyFurIvC7onO/WcARVWrxmf2CMSEhJ5hmuYNemj1bU2X+uT32tQ9JBQpZFCjwc8H8
fOyIQpQiQJ74Bt25vewisQty1N54IOKVaV4Ziq9oUX6g9g+Ber6K/tqyqtbR0UQ6wseRNEt3iOKg
kBwm1Cw3QYskxvsTWm9O+G0dz2ww+Pr5cEEipWNKcLVmhHiFkrgvvZdmX3pFdvvJgaJweyGXjpnz
hsGYU4WqZ2nQGc3FeAIeUF5lZEcZ6FtgmkkfPXKfwg/xjGxwj87oBK8doF7tXgxgKzc9Wkc98LpK
8/aBxKCUCBX55r52VQBuSWN8N8Ekw/oyZXDI4xxGVK/oNBP1oUIvFOCmIx5cY5Jy26h6KfZebU/Z
faGLHMKHFisv7jBrA8ZA8Y63J3vtUxKukZfhokJxf3H8k6wf0iSNFL/RaREZTaXfBfEEXC6jH3l7
qCsPFERfTgdtHPwcl7V8ewTIE/ZG4Osg12FzU5RBfEVz15Qcl9y8t++Hyh37Ek6iARLgfL+YXk3W
Z3CjanC4USqKMWXLXKuFkahTmQvR7MWkp3Aw7aKj+OJGFgDpFnpO4SdDpYf4pEfasw5yQdnVhtMZ
x2wME7DMfWJrx6Qdn8a2kysFpcuHFaUHrihbcyhba0sqZZ7IutFVonQvQCG0l+aug6ZQova0qcP4
3SkBg7HLKVfbdO+WlgiZNg7C8xLFx9bupyklxTsRG/eAdZqVqOTa/oKBDCWTZG72ZT3/FlLVakUP
DNevy9DYRBHcxyntzL2ZGPrK/rpcQQy78K5hM2PDgi/R+VBmkXbVNN/zltNFL1bfzXoDZgSM3xVo
LCTvt3tgPPTs55fM4eFaXPaVjnuNZpae35qAY5BDu481bNkJBFfO6JWkA34gwgB4ZbCIS4tMzRt6
LEocF1+J8GfvGJ/NQP4T4zWXatqDJ1Bcu31Ql03Xt62hMyWEux1oUhdFLwmKv4kSzwf37nwU9Tic
VLXIXjDNAOc0aNsa1PIdcdm480iEDqod5nchJWs/M5LKtwUo+9s/6UrgwI+hzvfWprrou1YwjCAk
DIFfdwB5t8lgV4dU6ZOHPnE8uMRpBvVqyv5EnVGuxCzXrq3ZRGC2hp3thRcxPNgoU2vxTPZNHSgo
dCOTSzjzUq7y23O8HIg7kXGMN6cS2ozn+7fPmqCT9F98dUibj8IL089xbpsr07k8kPgTcTvCRSfx
QpRjMYoo00GtawfS3hgDytJGKC2ApFHpnFY+2uW+PR9qMSGqs57SYJaFcqX60RXGicD9KUnaR4De
r7WOitPtBbw+nmXYpFrQQJbFm8zJ49JMNdSrbfcVea5sU2f1qya9Z3BXz6mlrxQDrn0wCitoZXNK
KEUs3s5KKRlkQAgZ8QP9ZFeDfsgD8c5OMIeRVXSxwSUCIilZavCoRWLHJQmZD6l19DWtTB6rOAkP
xEr1ygJe3RuUSoE3oJHtLRnikWuGRu70yN1K1di6XWrtVUkrHQkWY+WyvjYU7D7Mf+YmErf2+TYM
4biBj2EbAhhsttFYhkeI4D8IJddkdq6PxHciErCY2/z3fwWryPqoXjprHUZRn20QApc7LY6/BhIU
3e39dyXw4HZGywdeBeVmcv7zoRCSUxSlMyy/DsenIUifBTBzR+92AHcMkIu5ciy79ElCUqTusckJ
SdQgQ7Ew3nbocrnxJ3DNO9G/u7GATxB1VVabB//CCor6rZF6I1XcKNODbewW494hSt2C3xErd9iV
xSaZ5BJz52fYexOM+GuxzbGN66mgomnVvX7nKvC1EWUoPwVSrD33V047vTf6JKDjAbYun3utxZIV
rbfAR3kalnzUHlC6+URT7gn+dIpWrRmsHI/LAIMEHdkAyh88RPbyWYQJqRYIWSm+2kHlKRRd3VtT
6h49q4tfc1TZ9rf305X7hW9G8IDpErU/Y/49fy1m7/Ks4hRGv7OWv6SIhnvVSqyVS+zKMnq8Aug1
oItvmMvkCle5QlcGJtXWud8JBO7QsnsAf3JvxtG+aqHY/A+zeuvgIkSB39Pi1hwqRaHkNyi+Mchw
l0ZjuNPLbK0MfXValIvAh5Koko2fr12V6hkg60DxYxhWW7eJUN5XhuSLkZjavjbT5qToIGpvT23+
6eelHHR9bJD4c67qXIhHGTJLUgO0tu90nfYs3cbexe7YZJBk2vTraNf6gYLOt7yFgzG4QbXytF/d
L9ync95j6vToz+cMgLGoLdVQ/CHIooO0UWvLpWGcbk/yrcO/nCXnDrEJYgjnIu4tkPkE+KWGp3FC
RusAdgn2ZJlaI8zbqYGErKPN4B4DO6mCrRSx1R/VkX9t01dVGB2aMsR/LepbTfVFE8lmo7lBOqJG
Ok2/TbDt8svKD75yKXHvz316dGFIdxZ7wWvAc9ax6YGs/sdLQPeP3d5GbwrqwsYV0WEKi/1Qppuw
p34RkKa73mYoOrrW9TMA0JVb5Or6kenphGHIT13477SGg9cZQF7fhjNp1dlrpQk4jCFkiOQYm82s
AnPQzV8D7Mow/SGrAppgf2gbby9zb1eVa3HaUrJlvsuox7FGxBfcbtZigZSqKRso29QAjXgjzY+e
Nm31PPtuhflHcretkv7xgg9FNxOoqbiEW8pfP4YYeDt6u7c/1rVvRV3ZBNyoQY1ZdoqR5FLHsuDc
BtLa02S8txQV9eQIkNjtga5c5qS//3+gZdkVQbMuVOIoPHVGHKPVEPzyEkfdCHDGWbDWNrp2MhF+
AszoccVeNMUQIbbKyfEUP3OcFLJmRVkwCPWV83/t+qFwQC+FwwkoQz8//6oxxF3TM6UEIawdiIZh
0w1CeQgxbj9YzgRjypTTDrkFNFUtsSad97ZkFxcDeTdVXKIgwCfn42tekiNzXcO+oeJablNTiE9G
qan1trZla268oQlUdCSKYkBr1wSlo1Wm/B4GhOjH21/32jYiMKcIS8ADTnbxU3oIfQn2z4oftR5G
K4hCbXo9To/kd2uSitdeGhwOEAWFvoNl/SLoS6wC6tXYK36hVtXeU7rwQS2r8BGjAtRwbbP7HLpW
fnj//GbvOCTs+INr+HypYYPoZZnQhsnsUH6x01Z9bPtUvExe3b2+fyhTnbnC2PSgA7ooc0gU1zTq
goov9CI5VLLotmlloVGk4QB3e6grvRD077iMZpAI+OplpaPKUnyW3QAxSC/1ndE7JM50aKJ/es97
LWyXKI/SavXZ8rJ7urwrx2d19HlT/RVvhQBT86ZGijJ2KL6O49YOxEOue8/lzDdvradYFB9sQznE
QfhQDGvI7ss9SzGdrJXIgcYyJdLz4atG6+y2abiFoxB2jtpUh6gU9VYdg3Ql6KOfxT92flbfQktO
KWVuxl3k5rmt1xUSER5qtkFiHRF23ny7pwCxGfoQ+peXJJDRVLePd30cgrgwEUtuIgdHMIFA4++8
TauvFCvGXVKb7V1S6foWKjKcGISHtjLU8lOeFgUBQVA95BbQW0R1Alh7mvY7ROp1BzmwPbGhQOq1
HlLKrQ7XfPKE/Z2+PrTDdAC0I7MsPrVCIiiXplIgRCVgfqSMZSIe/WhaobgbaMYc3Da1D7Uupw8z
xOHZKDT7B6DpALJo3+88YxyOBqIHoNFwrDAMrfrTGGgpjbVoYdkrI5ogVfwQELF9owvZojzrmn5Y
wZraFEma+vY0SHRlCgHhQmQPaaFR+UrN8Tmj68EjbiXKz4TgBqr/NGBZaDRoR0eo0ASutW+98auL
XHS9cVDtPqC9ne5FmNgPOZB1/KDMhGp7+8XKIccYTese8qEpdtSuk52GsEq0KbWZFp7z7upWkWe7
JAzthyiNoqOBjBUM0LTJ7mw9s+8DnZpA35YO2L/YItBp+5c8KXK0902vKja21J0XKzKDmetJHzyx
UhS2lMR0t33fVvApjG4D3Kw9CXeaPohg4svFWt74yKJ7p16bGmj8gadsjclW7hXL4elM8/4FEYvi
QVM0FV9GnAs60SWwqBO931qycO9FVEU73YEVmFvuNzNOmr1eyFcTAxEEXmy5R3u0fYk0rzgNBlIf
OAyVn4RoMh9gFbo9Tg9fzcjcZJvRb0EcyLHr70HgOnvEt+z7hHOyZQv+nOgeHhtMxXYdQk3kPeOm
huO3UwYxA5BRl8jGToOAKvpNwmg7w8yDTWY19R1ORfoHWvhI+suq3nvF+OLoVXyoXWjKYFHNjzAU
ah8d5ukjxJw0OWhOhN7kNBSImSEvj/F3oFVdxeYJjnHVZ3ujTfo7WFnDI2pEQKZKGL0B+m7Zs6uo
5KwWSh5oDEVwOsMwHE+ZrUb5cTTGZLqf/SSwe1Gc5IsaG9ZrQhf6m2fa+mtfj9mDxLD6l+Vm2a/Y
jPv+iN9NfV8GhflpLBA+3OtyQNfOVPoJmx+9tSSUVqV5ovHhBSxJax0R1xVbLSilcwfio/g3aUIk
HDMZRvaGMgI07FYrviDi4ikw7BpIgaKx1YmnPEaRtdeCIPmmjHbx2BphzQ6OG+msxIIXRd/5vSGV
oXgBBpPu9PmFqHfTQLrVd/6o5vlraiBxZncIw0xNnj8WtuKxz/L4nxouwf72Q3RxOzKyPeeovK+Q
fZa4jRnzMoysuN/yYfFNUTRCdTePwDcPWC9bKxO9NhxIXYysaPzoxCDnE+1KMP48wa1PST0/Uuzn
TNNNPAST9U6pYQA9FMH4fuBgSFQpkp4PJaCMj+3sXgXYrELazPqJZtoDQOadpr4bPUjZHOQ93DDm
BFRxkVYIs2tkJoret42i+GlMdOI3ktgw2oZxKqxTUrTRsAOd0KwGEldWdC74EWuT9vEzFqlwRCTR
V0Yt8XUO+n90qx5erSoPPw53Qvxu8+SITY4m0HUygYeXIY6uRmA+eWhqbd0KF2b82uuX23vqIk4E
WIKxEni1GfsAc+t85duiA51e6L0v2zT53Ibw8V0z6o9VN4lvM7D9G/dluJb7XhsVtXJK1DOYC5TH
+ahqlhSa3kfSH5GX+YKQlIE6QZAY1tGJhggrQlvrHxTLkv8IPEA+jygz/aPZ1ayrVvbiWzF1Oc+E
W2X30sH/xjAwxC47Nwy39GFK98PtNbry2aivoQDPOgEDXSrBD7oGPKMve7/JJUR+pBECiVZStxJn
XuR+eNHO/zpRFvkYiJ/zRYFphuZelPW+6IutBPk8EUPr9sZsxeb2hC4Sv3kk+M/AIdnH5JvnI2Xh
1EAxbXtfySvnp1pb3mMcNO+2PnsbZW4QzP2ji4Y3nhElanoctJJyAwoHNS3sxD2qVb+/PZ2rC0fN
4v8NtLiRi96qsaEVva/jBk0nvLBQ6xsSMEvoU5bDakv36vJxMWLRTlWdiPV8+dLOQuJPppyZMK7p
6xr2Pjbite1wddf9Ncoig2tySGmDx/JJs/2lDvUjDtP9phzyT7dX79o4FBxmusKM+V1CVidURVCu
7nvfbeRR6/RnnKn2gCJWkATXFo0Hk24xoG22w+LuKxCNLzJ8anyv6dSDmnaF76oAf29P5srFwobm
MdF4g2dE4PmnCUY361wdhx+XwHoT2OO3kEfg0IA9RLPwWBbhCmbh2rT+HnCxF+y2tVCbDjo/Qpmz
19FQy9ey6mvb2+W5AJ0G1QgA+vmcCqHEeuxhYhOnoagOJqSEQ9gk8Wd2emjtwwwG6MoFcSXGAUtM
NRUqEYnH8sZTyqRNvTzngnCQhsQaSZ0iaPRKYSLOF8d4zKCHlKHUAtxoG6ttOa4c6YtNCaSSYWHH
QSjW+C2LOasWOrx1bvi1O8UbQ5Mfh9L7rcXux9v75eLzETvPkGL4vDNIdcluqTuAr+S8GNkg7vRQ
l3rzkLvvR6a9jQIcHF8Ne46nzmeD3OtU5SCp/G5s9XtvtJWPnBHlWHSV8vP2hC4OAEOxH1kx8Exz
1eJ8KHJKz7W0avItBbXqzUT//qcsQ4/kpA6+I7RdJVskC9uvt4e9/F4YmoOeghFg0GEw5nX+q0gR
KGaTR7O0uZFX0x8lzoevHkpOX9EEUFaqBGtDzX//11BRnVhK3UfIGNoiPlSxlb+knpueHGdEEPX2
tC6LhwBp5oOH9CiVI+Z3PhiSNK4Qjjn5AmunezzVYSag4ztEe6pNqUoeaaZym8yl1MOke+mHTvSA
Y5uqDPcrP2XeJGe1ET4rJH8bbA/NTNTYzn8KYl6Dlbu14ZNcH8fa3PUjih3jr3A2VlOfciRPtag4
WHCWmw7pa2ftQbq4hziTlAdp4dBnmQ2Azn9AWiVmmqud4afZv47yo4y1u957QF5td3umlx/4fJzF
aZECmAg61oafo4J2D9WeakwplE/s4Ni/PdTlaTkfavHGVnnpmenElOxG7ETcbaz2z9RjMqnC3Xi9
PZaxmBd+U3S6PRrdNDZnhMFiXo4E4w/AbThZ8PQPMC/TD4lJWWdUeuWT3Ud2tLFoOX4rrMJ+ZO7W
I+Q74zWqDPmx0ML2Y57F5THLUUacRNVuB/S/HrJSxV+TQhTmdFGDvHPqUIeqnPSeMo48ILHU3IuG
rsimDSt0rc06Dg6BmavZpkLg9xGIHO2mwR5PGjp/d7lhmh+wdNU+KUPrOdtKIS1bafwvD9XbQsB+
BzzLVcFNtbgsVLyNply1h1NRFf8U8Z5qTjqUGyNKHoCZPTR1eeqn4Df8YXvlPF/7BNz11MN53Ehr
FyNbfWX1OD7IEwlResqNaDxYZtzu+1pZa/UuTsvbJAFm2eDLYIPSeTg/LbYt0OvMC3nKauR4skC9
q0BybRqkiqgYau+Ley5GW0wsgnuRGmkpT2mAXb1ePDSm/Y2Umnqg+ITC0q/be/na5AgOQOTMuPkL
wtEIx6/T6qmHWE4zQzjHyW4/IOb/Jc3a5n+YGukXsD8dDyR0Ps4XMqjK3kJSfjjVtnIIgP/vS6mG
yHsDXQbtqBwra43WdGV6s4HIDHrjzF7Y8IgmyFBPMOVJn5yoxaC1TV7GoMLBzlVGPEhb7XB7PS/3
JeGOSbxl0GTQwAecz5HaKNLymGeewlzpdqJDaqwwq38pbK4s5rwP/npE2CfzQFR1+GYkmuZyMTUF
mSOFgXBdFVvFtjtUCgEg/C/T+e8oi+lALkwpn3d4hWFUfojTAm/ZcmzMzy3Gwmvu4VfXbsagUaQC
LrLEik8p1LOhw5gMLN+nytW+eZlTbjsv+f0/TOq/47iLMLyCLJh3mqhOUd2e4F7vI7oPW9HXye72
QNe+Ef3uGanF3QF573wzKFXfpspY1yczNdAmzwRWpDupNDxPtwdatpbedgMVTJo788Yjfz4fKSqg
D6D6Xp0w99oo9bckNg8Y4qFenb6gl7DvJ5QWMxyoKeGSTZf7lfGvzHQGpFBVoT3LZbmYaWqhzIEX
d37C5muXyWOAPADIPr/1qqOaONtazY8FyqmOc5+OwbPoFIRWA7q02sqGnbf94liAlgRGxR+gcpY1
XYGaV1lpQ3GyWx0b5xgLASV6RgH1NbastRz1ymCw9vGiYcdi3bEEn0+4MPBJnOZUp0Bi0o1WhqhD
64rXlSetaQowvU2ktCsAmSvHxH7DhLKtSOmWjKqhVvKScmJzCgs9vdeHztkn8Wg92laRrgx15bNS
S6CeOF9pFuSK821lJripYkJSs5px8IAImb7RUlP95/buuTIhSnJIXVAt46ZeFlP1vu8H1FPqU4KT
e7Mp+tQrNpKfc0i6IU/ef3HCPqWtzXMAjmHJ3nDF5LT83/qUFyqNMiv/P87OazduZG3XV0SALOZT
soO6Jcuy5CD7hHCQmXMoklf/P9TC3mvEboiYhQHmYAZ2dRUrfOEN4547Wzm8P6croZFuQ1OG9AbJ
Z0HZvV06p7MiMwqH5pSJP9M8qL4tkKiGIGanfx00vONcf8B49sXpXt4f+co3owJMgcZ0QYPAM387
cI4oWRD1eY/rNU40ohXy0OWhvrGK174ZWESQAQvh9UKYA0BPjaR2058yXf5GvR7EJ17HaLAmG1fb
ssVWBxqk8P8f6HWd/5EkFkuzExc1LMB7C/iBca9Nw2mSzuNsGDtLIgTy/vJdmdiCZn3FDMPoXWNs
o0TBeKIL+xMKLCXOUtYs/bSPkMfTwn/ZBlpuDF46sKWvIidUhd9+qsoI0J+MmZuR9B0sRftJzZHZ
7QZjI9O+soig8ZfmAEHegqt7O1DdobONd/RwykfQ0CIdCNjlXZnVyGSA4unCrRx3BRV6nRn0dWiR
BugYioRvB0SJ1koAEPVYSKmOPOFYrYZeW/fI/pZDl72gkNRIr9Ywi6/Lfvye2v20kREuCf1q4zA+
4SahLZWSdSRWm2XRW5nenfBViH2swJJTCjrnQ63UyrlR05sBNi7+UNHGWl95FFDcBRaE7xc1+TXC
TI20IVfSEfRBKMPvPJoT+pKlij9J2wjfqvp0o/K1HhB0MpczTnF0Z+kqrlUeAjQCishFjnLCcgcR
yzj8gEY+CUMXG98LoW0BbK+NBywT7Bxo9EvNPKETpKFMjfuRbaUHhFEO0Sybgy7yj9gJb0xufRyX
yaH7g2QGi2kQUL/dSIBsHRzbQoS9pR7daZ0t/U6Q59VOqmyc/PWGeR0K3RoWkeuTg/J2qHgQeguo
XkWPE+lFboZd2+rHJixDz8nwlLKn4ClqlR/v3zcXodvrsGwTtGt4Zi8/X+AC8Uhj9TRYdDpcUrCp
wfw5RPzU+ilc+cmQeoC5TfphLDpiDONfEhiWHaOiccF2JcMleFrhggYkDuMpr9RTLdRhuXx+IB3V
HPsOWMf7c11fQ/8ZyXZgEC/GdOu6U2bVNgLpmXrK6iHEhGqKyl1vx+KlavpHW6rRIZ70fKOuv76K
lkERGsFEkqiQtGL57P94QLh+EMqiInKasrmXHnZy8pS3pbuLMhnv0m6qEM8tnGNStOOhJtjZKJKs
32PGhwbFO0wFgWbGupEBuKZQsDrSTi3s+M9FFslbFSjRxtJeHWWR7wCQCEB8XQ9JSiQlIfCr5Nbu
tHesnKd/7saNV//qKHy+peVOfmuvrvWiSTh7Nlsl4HfcOChN7Pqu+peUgWVD0jLgPuO9QlfPXn2x
pGmVoqH0dqKxYXhYYAgvLgp8mNRx8m1K3js1j7foHlcuGgYFZYmnPHf3+rlowHBGIpxRMAfMSoHy
OHWJxKCg2LJPvbaGApD4IvfF9NbXTI7RAdkZfhugOCtQL6lb3o3sEHv3/mG7FFVcGi4qwjx8epKy
NVwX4lhij0NuMBCl7v5lnh7S+QseG/4c/1Ky0iOD3znpn7R29zoeWE30Ea9RggEdS5y7GXeT2gIX
1hYbW/XK+wGedSFnIa3q6tYq6kHH1k4LxRQnon3c2UIr8zI7fkJrN/JykW1s2YtAnN0ERAT+HOK+
S7lwVezue2SRG2VmOKs915hXZIWxdwLtQ5zbh0bv/sQzPgGp+NEa2kb6dG2mSBjQ++LmIdxe3awp
Mvsxdk7iBK7xQ4Mwg99MuqfQ+hsmy92Y6JXna9FL+H+DrZuLpt44bdpa4oQIeJMjG15CQShRjv+F
RH3woMO7q/aKMRT1maxVL/6H4dHxIlbnMaGWuMp31BoJKCCG+klFwmWPFUj4mdo1FmNSjLsite2d
BuzQ46H7l5D+5bqgV0WHUYVnQHdn9W7DFwlGW6twntTGp0Cyk0NbPFjD+Pz+gXqVgvlnRPk6EAQG
1LR0NtTFgRLNVORWPJ8StZLBXRvbdga0UrifbXvRXMgHuxuIippyOCM9bk27vMGsN69V/U+jdGjB
d0oIH0/EsQksSG+dL06mip/ofViEh1OMtiHQwarclZWGkrtjRrpxgyt9g3WbUY4hUEpQcEfTao2H
AuJoCflPOHcWtwcmnnpZfkO+W513NZjXDiTdhNvb+2twZUfD2X49TuQtlB3fPqa5XU5mo5XzqUuN
v5Ql96USftA759tcuxuH58o9Sf2GFJbvSmiyrtIlCxCzELQzmsiUt6mpATqpgi2j5WsTWqSul/CH
Zus63ZNjUtWza82nAgT+TkmCJ/okT6JwVb8coi/vr96VI0qX6r+DrVavyrTUylpjPmHRJg+4lY0n
oYPIq13039NIGscyxsgoV5QtnNArMXK9d3lT4SfRttJIAt9+uCwvqq5LsGcd23r6METReA+7Cped
YNlFRpY8FdU87gBcVHcGEkE4w2L1IqfB8opcSfb/y0L899esXvgA0D8kN20+DWgQe6koT03bHWWh
erg5Hdqqew7mf9sxWk4vL7y5FH4QH1hjfWaNM1EiM3wSuREcray0P2hh/8JKbEVJV8JcRtKpQSKp
tsDN3q71OEexmbQkZE0W3EYYtIUS71ctwU5BDr/aTPv5P6ymhniA7oD+oWD3djzTBPtguv2McrqS
ZHe0QqvWS9zS/ItJsP41n9voSaucSPVMVTG+vT/4lbiJVGjZUeS8SxrzdnAuMNqYpoMZQguc9PPs
BP13Z8hECXxf34oMr55WEHXQGBiJ++XtYClkiU5IcqUaG2Cv6609FlSHaTb+2jL7t5Wg1w0DynPp
+VHfXXONy3DWMK7K5lOPY+/Oibrfdqt0fo7Awcateu2qQ5YFXQY4N2Qoqw0TyDGf55xb1S3xpB00
IAHowTsbo1zdlhDxUBWB1wx49e3izfjgmIGr804a1q+sbm4b3HjLqIu8NHD/zsG8cYFfi7xA5lLk
4rChO6uvwp8pBn5OIWQ6wSruwaFXYBmoifhui+VRhCXOyRTT3urdj2Ys/6ThZkZ/bbuAcUDg36FJ
7a6LB1ZLVqR26nTS+/zFrKeXfHS/BjkG7LRA/n2aR1uTEvZS8YeJt9qaJGZKrkpzOll6PD2MSRh8
rEVVbKzptW8oyBqYEtUC3GzefsOusOcuymt6/ObYHvp8Uk5diQmpFWJlHiUxMTuoopt/f8R58oFX
UZxng66251CLxAFnPZ0CS3kJneK+HwPammDZNnbo1VfqnyOtYnWZ4TeYIkx8gl1gHFOsz3akZSUu
qPF8cBWreB4U8B3DECQH5MhUXC4V7I2DWmAobWb/spK3XADCAeZNpENtzV19UhtLMzjDuKSjDlb5
OJpZ+FC0uQ+rU+xFOiUb63x1u/I40VLi2buEsLVJ6gyDglsvcl3hzAWAsMnnLi3vh8D9d7pJr0Ez
RICl478IkanLRvtHVURT9FFMcT+RHAYuAva1uc/yrLqhVrKlq37thfjnUKvHvp2FIRXSsJNll7RD
Uql+rpWxP+W5Om3lAleXEClhwNcg9JA8fDstO66aJnAZq1eru8EwdzXoEX/Sk/sJzPHGdr02MT4U
h543Hnzl6jAiz65kieZMJ6wGOtdX5sR4Ns0Ya8emzsd/qWjy+sVoJNFqsWAwUs56O7VkDkVWNMZ0
SvCGGjwMKGZjN+pBjexVUhbR4f1Dv/x164CRBirlF8oh7JDVStatMkSznaunfgoOZur+oFqX7umY
3FRq8ckI3cdIMXfvj7ks2HtjirdTnNI2LSNJBbYx4nhnOrI4R5HT7N8f5doewV4GCAr/BsO1mhlu
9A3+oAQRZLG/GjV+NCRkqVlRj0VpbKiLvmIWLqaE9CxUgAUttgZLY7s8FBLZi1MiW+08K0kMqcjC
HS/Rbd9o6ya6ryJRfG+CMvs8of92myl9dD8MavMzaKf8HGFH7pV5kx7qrkgPODQW5zGui7NROeKp
j5TyIMdh9EnClNuy0iVUyFbXfImf12eJjJHnaoX5u7YVSFRl0O6M2A2PtlVbSF6zFru0UrI/VaAO
xzQKa55iZ/6V167+0KsijH2g6/leDN3gxWkZPGSzUp8xYZ+e4tHUjkjwE9aKsbEPUxJYz2ZspFht
9vEXJdHUw5ziLVzSc7pVRmeRqZgt33VhOSmDxCC4HiYMqoZo+joYQY3DaW59aM189qhhQg/lNS2+
NFOp7KI0Vfb0lPKP+AA4WH0GPYbsShec2tD+ibEolrCi6E6O0xu/a5HFX2fEEk8gKJ2f+aAPO9SV
+FMa5stjWGxVXq5uKJqGBKVAPS7qArY7Be0A8v6ks+a4y6k30pG3eAsRcPfOFpnrWggAeAXWGFBy
MB/620Pi5IHdG+NM7pRm2kNojjcSdehYEdlB7Wuxx9xyS+H74lxyWAAbUD2ncEfZbjWklmA76Oaa
cpotu/ipNPiG7cwsTbZ8YK6Ng2QFhXr65pdgtFQtIlm0dnAKw1rbwazKPkJoijdiqItrm9kAD1nE
heEAQdF5u4AClcXCxaXv1AFQPVmO0t3yPEECJSnduGpey+5vjv8S0hN7IoEBJeOim1zFQ6bUmIOf
IixksUok+Kcmp+OqSSeLYLGxjCDfNbj6urd2G/bJXRUqw48c848vzqvpqTaqRUynNJlulL6bqy2d
iiurQQiAmCw654CB1z3o3i3wUi708IzVS3MujCk6ElF2d/WoDBvxzdWhhLHoNywd74tt5GYuBLEi
PIfSze9pHCwOm0pwdHKhbCz8xSHhVV4SHaJ/qpFEcW+/cTNkcVaOvXISKs7EozkM96Mxi3MTGsFe
02S+yzpDbFz2V+ZHskPJzeCyRwhsdUzmyaDX44rgZLxyHRS3fpkUrX4YHD3YmN+VoYyllkEHwdBp
iy7//x/hW6o03aAEhXtC3pkoIAuVO2ASFr5sU/r5/efyyqEEIb6cfjojrOUqUswpkQVaJt2TSuO3
8yYI6rpXBMUk/4c5mQhCEm0QdF+QYhvI7G2BSPRpwuP3Vnfxby27ZkSUYYg2KEwXwQ3ZLzpGS10e
ZdoL4FY0mGoylWlwModUv8PKq7xzJzvfww1QFhHRDF/KnJJcqW5yAy+zYrYmaRT8QITFFvz/209n
t2OUOoqtgKmyxjNaR9W+1ULsJsq8fhjJImnBxKPOu1wFujcmtryhrqy/vP9Vrx6QRZVnKUhC3Vzl
dMKu0hSpfwU+fOXuSxjQ+ypv/gx9o970YtLP+TDVX94fc9mUq8uQ9+q/Y64CL5lmo52wurQIUHcI
2mbYO1xs2H5XzVYqeXV+fF5OyaI4tL7km9aoqIONyqkoZnnAZVPdZVFUeo6Y0UnAed3T9TQ4/vsJ
WksMAFrcXZiSbz8taENEjnShnFJMxL0JLKs3CSE/jkGlbuzgtcAGAGOT55g0BysR6uPrY6lLOgV6
2yknO5PWaVC4vJUckjEy0e6gejq94MTvklB/VtWuDT0ZuOPsqVJtbqdczw+guh5SQz5FRiwfY7jn
/v+wFkufeGHxgbNbbXOEaaizKAFvOTZ5RxVxfb+05/KrPofNRqpy7ZWlvw5bCow+If0apghbKQ1N
Gvun3qSKZUk1ONIR+u3UXbhTUGVEmi1Q96JvfvRNbe5srXXuG3jdXtE0oMDNHAGSQms/vb8C17Yg
hSdSUVrZixjX293gzvng6qGunKaot3aWYj1WFpQNvUHhJTJDdY/zU76x6lcuNsxMybaJ0qhBre0T
umFGkGlSldNQTOHesSU6KXkY3+JeO/lqGfV/2yxMfTz8tmAOF0Ew+xHQIffJq2qxWO19G2oK1TUu
lFYZa+xL9PmgTjinVHOIW3Ml1Y3k+9p4tOlBVi8KDjz0b1cXyX0EtschOmOvnT9nvawAOifh4GcD
ht5epZVmujHklZdw4bhA3HrF0a35tcIZ07Eq1PCcRF0w7V2jzwLYRX24UXe6snEWchYULY43GP/V
0SlGp6PKNYZnJ+/EF9hwDibvY+MVUY2OSBClOw1hio3JXXuX3oy6zP4fIYVZh3nfz0N4VoJUfLQz
St02eiGf+inUfEoPg++O+pD6MnPtfa00L5EbbpVvrqwwegp0c0FFAptfm/vgYiDYRfiap5nVIh6g
8jZJbCKe3z+ZV/YOgrY8DMhqkdSs74uhR/TFaBimkYnSeY6UmAz0lKfzRiKPRzdgY8Br82Lb0AsS
cPQvNqutwOGcdSM4NXXafminKPzYK7W5kdi8cjNXDyy9CjAO/CPIDVcPbNQZ0CeFGpwAIaL+n3RS
+60PatgfRRnF+GonVvMFT0Gl8GJs7f/YyP/cDbosvslclL97sTQDUyXqu8XqXjni+AieV/JoBH6n
hpNxmDC3jxCZMato7xhzq3k5Po3zzpr18VjphfK1webkU6cg4VNnSfSpaCrDE2VvPGeqkX2PUjUK
vXBJNVy0I2av02lqcUlbEPXe/8iXaw6Gj/iYgtniYrnuiuUiDVDrKaPznDvuVyxCtf4QDkEbbkT9
ry3ii1WnNE7dFsbPxXHNNXzsgzgKqJSpVX7sAjkg5mJo2KdPJmZOXmdWpsRKmGTnaJhxr3u1xBXe
d7TArj1ylfHbILQaQE7S6Fvii5eXCQtAYYL6NXqoxtrPuQ0SdBMUJTrHjhXcoUpRHzvXqB9Heu6e
EjolLAk9f3h/7ZfLd70kcEsX+UMiXPr3b+8SddAzqrC5SyFP0W6kG8Sp12dDehuMjvj8P4yF8Rj1
eVLtizujnrtA0U2Wn0i6P8sg0u6TekhuXGOqNg7Y5ZYicSVWRlqT6wmw2NtpIbyUSg27gVM4xhhT
WxmHwJ3jjQkti7NePLBvOoHkQmxc305TBao9icbgpNRxiQJYW/sqxvPfGjw9boOoqHZQw0OAcBiG
KGq3pQd+uWEgDiByzsMDRxm4y9tJdnaK3TUG7yfZhoqnx86vuq5+ccDtXZzGtqdFotq9/wkv+z6A
PFRqMdR8ULq6oA9plWqGk8rFZWTWfAMbntpkN8+ekuO/nusCesHk/gi0XO7cSlTnaoxvrDj5Eogi
fXz/t1xu3UVTCKwxme5SOFht3W4YTR377eg8DuKp6TrlRyRz0wvNdNg4JJcLTS2Nc+ksgEr0rFcj
FcUw6CEc87Npl6oHgAmIVF6UO4F15l6tE8UPWm3LvOTy6Vua5wxH4QvIwMXm6upMB3IYnoHFxV5b
YZ5qjd1XUUE2T5Bs20pTlt3ydjMvCRG6MWxl2A7rYntoznHKB4zPqSOUexPNrZtGpO6eWC3z26RP
9gpyA4dENdp7tcFDQ7FA5Te5taUcfm3iNPN5geECwDFcnd0sHmRfo9F5pldSnMti1o54plleE9cO
4oHmuAE7vraPFq0t6gsc5ouicJFKeoqtEZ3Trn42RKl9yhoj9LVEqTc6z9dG+g+ZH9gvMNXVzBoI
iGjMlvE5H21lj6xjf0wQGKd+CG7s/cNxeQEyG7RYKAETNV1YPTY0JVFPauOzBv7ipQvhhXvQd+kG
vz/OtaOBJclrIw9awzqR7shw8myM43M3Iy1lFCK7SQg87igFQaN0jGKXz+qWEOnVQflSRJ9skAvr
OSdDTKxL9OiMTJezhwdd+X1kq76rzMWta8bdIZlja+NJubYtX4HOS6HSotP89radR7tr3cGNzuoo
rY/pqI9wodVJvWmKmbzVsNONfXnlEwLWWYpPoGEpsy+r8I8wPy5s/K4wyznnQGfOAVjRQ6TLrZ7v
lWktQPTFdPQaHxWD5kbaVB+wcwnsFmHKTk9uuMclZX0p0PNLSc/ajbW8chDQYufrLZXKRXLm7dSK
DGayhk3m2W6il9wt8p9xWeU+X07fuLqvjsTpXkAYnPH1ZQJ/vU0mYuCzKDLrMIyO/KAGQ7qblXar
3fMap65uUO4QXglEViFirr2UZBrG4Yyw6FkTWSv9zJ2aaD8qVpd7w+giKV7ZQ/LomEn2pEVt+BRL
o/kL3zd1URQc1F+TLJ2XspyTzzFrV3vBGAWqj//OeBCNrT3xFecfSqmNqVclif6niqq29HPDRmh1
RjqgO5amUGgoWlqm/NaC2LV3ICcsXCcUc5S+2meWc2PUaf67MZx9n7UjiqVZajW7EX5ufyiGpEai
ecBjx0eYJKw8y04j0++Gqpi9MS4S19MTZIabyAAZrcIP8yY1nW9zB1/cjRvsSt0McxqTvA/lfmig
ayAkEW8ytOPkAERIO30PEB1SQeLMRrgbC0iVS3VMsMxBrXaeSOpRInhGeHKjOtV0qBK6qV42F9bf
AX+WOwCATor8fx6rGz/0lYf69rsvhZylxAEEFk7SKjwY7DGYnTTJzi2N3++tqdZY02Wp6tlDNf3R
pCkgyYZ5QzE+V4LEpx2ivxhDp9wpc23d1naV2F7YRvqvUE3j0RNdguSwM+fxDZJDyq+htTPtGXxb
73hzqBdbufzFGVkuGdJR8xVBdwHF6Ox+MBD7jM+1HtjHDIjJTYGRzbmT8Vbie3GnMRSSTDxI7Dtw
gauQNZtUtOyNhCAD1++/hhtJZ+fmUzz77z9L/0E9vPkoy0gAvCgOwtzjaXp7xVT6VOouYrPnYLCy
WxU9ZcXv4f7/wJbYQuFfDcyPdt5SvqeEYxheUJRyp7IOj/Q7ulNYOdmnXM5T5gtkkQs/s0cdoqDV
fprS3LzDEiP7nkSxFngpIhKNp4+F/FCEobvDk6v/KPpSfo0LDA52bdeXnyYNQqeX5zaCDDaKsmOZ
ICE7g6DQwljqENIrouiyjqbiQ9apCoZ4OIp9pWyetnt8Ao2ftV2rL11XJrdBGOU6KGTqFID2q+gk
LKk4/IFWu83NsEhI6EPVN8ZFx0u1muHQtloDGMvQy2FvB24hblKuJSxo+2ZWd8mgmf1uFCHqHiWc
PRfinpY7UC2m9LavmkX5QwQ44zVTrzw3Y5xGnpFLnoxulM+WjsVD13dltXMmNzM9G2eNJ62IUYYK
Uzu7Uxw1lZ6Fl0LDAU2Vp3pK8s6Lgnp40GZnyP1QH2TsFWFpf4ujfn62Shk8Ktps/THtpn+JRT7p
Pgmq7cup6ub9OIewplDOjXO/kC3chVnazb1IcvkxKEfjQ8PVkfvVOOvEcfhO4WRfF2aOjBNIZ2KF
utN2Ux11Ndi4gdUfbH0cfNSpLSxWKBYmN5YS2PeZK8V0bKph/K1bIKH9rkeHyRyd/KfEvOKxX0Sk
jayaP/VarEferAkbbEZhmjCghkyjhzEWkafAknqZ8thyd11r69yZXWZ+16dp/pDVCfWGos1ObVeI
+WBQwulvCyVD2lxk4gEPD7BzKOxG6Ctmc3xuIiwpvQxWNwFkSFK678Ex1fSkxhLNpnToxB4cHiUK
R6umv3GeZk84CzXJxgt+ETZwvIBpLvEXqH9izLfHS0y86ymOyWcHcDoGl1JXb8e5sD/VpfsVUvGW
o8Fl4klgjsXPUgik1App7e2ARlOycaVIzu7cjp5ph+pdGFA4pngfftJaC7fKwCxuXDwFvddMPEnM
P6MxCi/Jw2Aj6l1u9NXlAlmawBoxCTo769RTh3w4UFNLzlaUl7tAVOOh6/XwTsksLJ1b3vT6I1UU
ZEoW9vTs2/bYbuRrFzEw67Hg47neuOAu2mZF3zdjUEQE3kUz4TZWpqSHSnx0I9NFQKR7Fhl31/u3
6uVLt9TOljo+9ymv3bpSh02PbqFqEZ2l/JFm2V9ZByna0s1BK+Bt674ZJe0ulf3nJitKZLrDRzOO
3WPSfzKN9qAq+g5zWuMYzqHc08ce8OQx1fu6U4ONwvxlqY9fulB0oRkhEXDRNwa8UOMqgkshTa30
CNU6PXHVFPu+G+EVCOCMdd28GGX4A6hR6rezYh+EDvq/nQz1iOeqfnx/7daWYMRfi5gSOS0pNj9r
3edM5wTZ7NZOMP+WarybXCP6MuiNeLZBWv/OGgffl752ivoLmMRoPtSNaL7VEmkIL9Vx6vKHXsP4
xVCL8Mes6uV3UoZM8exaA40N/haz3RId32hjq195sQFLwwRWqVTT6lhlIXaUOEqmx8m5lmF2r4dV
/bks8FB7f3UuumEsDrgbHEuWTc2efnu6QYh0bdJFyTkemxS+b4RqWiZAMSZO7Fsz6in0WNUIBfpR
+fL+0NcmiLQexF8KO1TRVhdLnCmFhpNlcp5jIfdTWIR+YCDA8P4oJAFXLo0FyQA9YeksIOH1do7o
lSvCrkMwvCpwuX2FbYf5Qc6jduhKUETe7CraXkoNn1fZlxV2zTXA4riYilOUW+F9Nxk13n+xyHq6
w6ifF2Baj6luT4fCdUEdIsd+GivQ5kzEeOykSEuvxr/4l1Ip/fc4Vdqv6lxaj9jKjsVPXBmc5NyV
AX62dmJVzwoq9D8wJ3BC+r9j/h2dseIebXyNxgLXDY44GYqTt0YU0opVWwR0fMccTeUQOrH2MKtu
S82zUh4mIH8+svNJ5KdtLbiik1x7bK1s/Nx3VEW9fhbaWZuV0vCTKMiFNziJfejUORm9NhDzXdN0
xZ5GTPojLXP7S5Li0XNTDEH5iDxL+GB1WvKx7nTjLGcrerRoKR4rUQMRG+PK+lnhhhL5iYyCxzTW
mzOMG8QWpsY6mZWMsFW3sRUBp6H6GkCj8UBPuOi9aur05tEVORpdi1v3o+U05fcsiefOo3betjsQ
GlF8wCI9LZ+MTuT2x0wiaXdsZ41msWBqez3W5ccmDNRip06VmoCenJXqRx665eRXUZKB0qwE2jxC
RIhNl5rbPvUyqQ5OmbQvQ23Vxwm/gtLTgqL6FPdq+rkqeVsR1c8pfjk26n1YNYyDsR/1YjKfBifE
ZtIIYXnudYIT+VRZhfKrTOah+qzoMx5WCSjA0s8Mt8h2rGbe77N+To19Snv7F6IaY+6PVTTcD650
oLwS7fAxe9E8UaFr5YfeqJXwTpJgq39w+zIzOlJBUggVtKqW6slJlHAti8zXG+6xnaMkTeklapl9
K+dI9yMFmODdjAFP6EvY/donsyhy22sbtDL7XsOVF4xR/qUw22bmirP7ByL12ddapY72kyNq0wc1
OpjeAFPrvER0OdZcqgVvttEKHAoMY7hV9GxCEIHNP3kj7mcE5Wbk3A7VbNhEnkl0Bg2KXrnhVtkP
Q0TaX9C380M04xNMLp32z2YmlnQRucczxL7xR2vP1mfgAjoRZthUB90omDkmJoSyVTymw16XZfXJ
rubyqZzGSaPanjm4Opg5GZzT1ePZaDv52wgbN/IjZ26QdKkgFe5aom31mKLI8ZwnrfVV0GIrPmhG
JW5wXEnvch7YLxqu44MX0mBo/N6Ixsx37Xp+qhKtuUNatv5iq6l4DseqOiaLI/gRAngS7u2q1L/P
XeUCyQ70L5EehoRFSAN5hjOYN0kvjNssnZvxyJ1n7dE9im+aNBK/p67RmgeRtgTtAcFsRq1iqkD/
0vf+pM91GnvAceofpcxqeIbmIP6GPHSh55rV165wog+5VSY7JNujoyAA/tJa0jlkFiG/VdAL6FvM
tMd6rvEwmfTeHw212s/RkHpRFbf7TKOyDNncvreWMo0ezgl4nDrbNXkaPsdD+7Vpqg6x1Xwo96Ug
SaIOERW7hCTLcRaRkWYKvHYivRnRpPJ6fc4OteuWj43VlJQORuEnopbnoNMD3w3NxlMT59ZBGGmv
d2Cw47421F009Mnv3uBvKTs5V6jLdv3nitD/aNZpn+3YcdqLaDp5ArPo3Ou5mx/oqqo3YTxYSKaF
9uiNIu8SL+gsRWMKEs5WjYorViBA/zzZCudkjgV+ODLAIdQrSxeKXBZqOMCXJY9AMqeSvy5ITW/S
LGnskXS3zlQIzIOBFManLG2GLzlsF2jJWaB5w9CrX2hpmmJnysiqfSx0nAccvjgJqQU5Z6c6AGnS
ts8eomyiqjdQPQ0pSCkIHjp6AjxcX0oKZV9FudfMnXLb0fp8zkMDVDTdieKGApRD93O29D/WpHSx
vwDy/vCadneaKcVdB0jXTzKKp94EvId2NkoePzAD1D7o4djf5GWpeUWNDiGQD2lHsL6VbPSUeWSl
BDDpe9qu0alPh+xkcIXviHwbm7XpFS7TAb42UWPBw9MEwEHHoIYCU1c9+nUNrcPG03Ihf0+VojyM
czLdkjda5ymPwk9JpM/538JNs+8mysEvpijJ0kbHqtG45b+UD2OAS8qNxu1q+Wmod7/LIg1Hj9IZ
7d02NwQeI1bQGr9jN3bVD3HY16YHA4m6UwLfQfiVbCb3PKj2DEYJIRXTky75HzWc2Il3FU2l7saW
chz3UgFA90jJT/1L44Q6W8ltVJ9ju9LMPb6spdwHekr6MPMc6jtZpA2Ah7Ex1VM7Yomyi/MJox4j
NKgtdpaefJbNQB49G6gmEYSL6Xsc1714SCwx1idS2Sw8tqMsmnuV/aJ41DmSj5oSz5/pDqrZoawy
Ye/tgmrCcQiwncUaXTtXqHPXn1294DLDRC4/x52LBmBuWe2fJrft+b5QUkyPpogD6Fthqsp9l7SD
/m0uNZF8KIymIK+m+pNVhxBiu428EQT6J6M00L/LO4LjfRcr03Rnwir4LRFE8eYiTEqmJvUXE2JQ
4RHbVh/boIhDgiHXSdx7JxvcMwX+4BslSfU7PpHmdGiCMHHui2bE2ZPc27HvZPEKRwm1VHgyVkbL
H1C0arxyGJTMK1Kr/4PEbQJocm6VsyajRpzpMCbtiSso0E9Tr4/fOoFFByWZJnZ3Y6/mf/TOVeH6
986QHKoozkbfDsfo51BOtXWUMWKCvh4pg9h3sgu/9bkuK67RCVcNOw7w1bbjZig8x20Rdmx0NWv3
eh2qn5DYqfARj0PqR0kPzOL/ODqP5bhxLQw/EauYw5ZkB7XUypYsbVi2xwYzCBJgevr79d24pmY8
tqQmgXP+mMo+WEUaoe4Q3OpVPaatJQI71X6xnaTVAB5MrRXwkISWeo6qQFz6rom3tIYrvXi1XTvp
Tan0yzbS/49c/j3Jpe5KosSCMfxAK6KqdNdivXRiq0nw87a2S8O9ijpU9UX0nzNFMf+6dKw69Qpt
oTKx/e45lF48ZEOjXdqTbBdhRLfZok8jrD9lttcmegXY8I/2qMNn1EbdpVtiftT1WhV5KcQCUBCp
Vt23fBBlZgm5/LZ8omJSUy/y1a6K4iIVeFu6B038IhlrOIxc12zpVml54hOO7mjGcc+TNMWnv/ni
AIw4uKkodwqiHEVEttqUysg9KKNjreJkS6UXSOa9Rnozf4+cvhHQeOpgB2b6SuK+Y21ti9uMLNvX
yXM360GOGmGNrkIcE83ODzJNwtJe6QeT1Mz7prlbtzBmICbZ2T3AUlovZaPi+87yx7u+qvp7GTvj
VfDH7Gk8yeajStaKyAfygM91pNyPvV2KlzqQ1cesd/3ushS+m8gRd2q0+/ZAv/w4pyOm1M9IJlRS
2fNgDSdJTI11N3oAkGm1diVJSLvVvPXFvNwx3gIywTUsLwnCMx6Agk031Xu0XT3bqsNzsy5dmYYz
QiEmguJzTjiwy6jRP3D4iI+yGq37RIf7/YKnq+QyHOf5GAhv11nfuMtfDykFcJovbykhpcEN4K9O
cLdH80rt24xfKksqb9g5JSZ5WsIOl6ds9p6+xao1N4mN7chczd1c0S4/eObQhJjR05UGgDur6cfv
BGQYcVHnFgl54OVoKKdW4pnnZp1STy9ocxTG2XNMKPEnrv3wvrJ9IwnysP3TJBairHlwCw531FKn
yujgij5Nn/m6feSUaxWd7TYWT8466puqGBCi7QxjTjThxiG60qftrLglnliTADNaOJo8qmy75Hkf
wvFltQqX38GQ+jyqwnllSJioUtuSME9wMV2Ixxg/k8qXX0LY7a+p9lgjGOyic8ud32TIiMyD4Zdn
togmOsLBcM9RJgVLilXHP8GczgluqsbzUzJQgx/oRocmk5VdXrC2Vt3dTHnMUzxMCLCXNlreag5+
J63F2IzpstIxl3rGlkE2aFG8OUEPouoj019zU2yjSpMi2V9452no3ZB1fCSW1VKCvnqlSRuCB6ZU
+VN8cccwvjdTQ0nnXKlmJgNHKLYjd17/EYkzT/eVqdV/02Qa61QMdX/kpx/9rWffvf1ct8jLNvTc
VRrUCe60sXA++DGr82L65CJWHT8vtkX4rEe+c+aKOakPbizH/4Jm36a8jANdn2luUE06SadjzwyF
/boUc2AO+yTbMtsSt2EFicfydlo6Zf2sTOH9Gjsut5DexjivksH8iy2KClO1MfUu604jm/ZLN1dW
SXa2xY6VFksyvyWVqZjTK/sVY7F6dHWg/ovttd8Pg6fDN89yyuKwRkv4GybOepZSBk/1Gojo4KGM
Y0/etmRJsbBEj2u7kHjnrWX0YoWRju+inTq8zJmH8rOwt+rJjPXA7L4Tr4h6AgCgnkb/QQiLasFS
e+59HRvvNCX2UGeLM+KqI/p/5aETe/DqJau4F5Gr3pUbFiKD6AqPjFRsS9u6+CwcDUlCXrBM/zXO
Lo4LGXmZX5qKMCMmsCZQ9r2yTPPQNi4me8+EwePkli6pUdUSX4WTNDVm7Xqtj1G86eelbK3/bATZ
7+3uWrAfOI5ppbOCR4XKHdPjLO8GuiAITBwn+Ej+JBvvUyIRN4RNOf7cqIW7dJ0Tfs0rS0/dG95v
aab5QLjw/qpvLWdpC1x67TgQqrQei+BOb4H7EVRT9ZOJliGi7KPu3+hM3p62zm4vx8B08rJOzv6A
tKH5O4VWrTJnEeyESR+jcaRS3DSpXcTuQxQO+gll2HKnqdp7Qg/Ixm3PziQPbWLRqbYwm1VHIt9E
e6jqQAEntHFFNS7lk0UOaiC2v6b0mIp7dgzr2Mbrz1YxrRJCO1uHbgJ+ft0Vb9eprxYTMVg6hf2w
FqJqEanqifKlqohCQgy2wurdbFmHSF8oGHZ0PuNpWC/euhuK5KgGINrByGbKqrVN2ixi5VoOtNqr
IZdIZOjHtSt3QOOV1ONlCffCyhNPt1NWMDr1r3M/lvIUMTVvmdUabzstzjS0J+O55SuMIeSs4oPa
SHZihMsku6L8MQ5W3RwmOKfwgJZEyQNS9I72TrUM9iEki2pnne/C6OCPa7w9SFkGL7tnj0kKpt03
+WJ7jb5PxnhN+NUPmJgTQU47UN0s85YJ6RrO2vlT2G79u+8DO7dMdLuyaStk7Impirx915Jhwora
D57BhZpwLoaQodu1v0HF+ugfsKSpAfHXSl+0LoRz2Ad/DOGD1FRl7HM+84rftntabxNJ1WQ5DOok
hp2iyIXH8p+ndKleI5pA2XJur19Z1dGf9tZnmOGQSrwH11q479egKqfjvikqglfP27fLnnArZQWN
4E4e0w9pkWvkl2FmdcHiXOJhXb0Tc2U5HRrC6uqLJBmo516HnPZSd7CkdyqXuWMPiFu9/0hkVSxv
pPHK+VeiteaNLkyPC3fyC/CTRJjkGNXD/p/BD5GckA/QqlV6OLiujbTIQcT8OO6crN5Q50MSq2+O
nECnTUttFaZfQ9unBqtyDjhFZpNW2qKJ0YYba7J2VD35PYEj5RFRHb5mEW8OGnHkev215I76nkEX
3rY+DIasDGvpHcpdieHsi9regMC86lqVpd9fYwrG/s06qCA9kZHpVIeVTUxIXFVuPhezVBdLSdJa
Y77r8N6Ekzt/z6EJmO3MNp1Fs1bjdTGgDRlmBLiTRkxCPCOFrl7HOlED63e8VG8Un9KRLbxh0dSs
dBXz2t6vn6yEu5fTtjmOLGrKzBTPh8o50IlAQuQ+hbRBoaiJu3ygzm47ipEi0jsbhc7GLlFrH3bb
Ljg3Wr97r0tXy3NsKCi8N3ayGupavTo8ao9H/1qHcnOPNFmb8bAvRHY92Ea0dqY3t+0eWgQVbpoI
e4YxXUgGPDLJt+ULI6Qt7qykldPBl6qgOdcKYnnv2Cb+2dGHoR/IcAlkGg7B3OcyCor5fUZI1b1J
1xqLbHIwnF1xUyS0zrY7+L5TUb58TtZ5YE3attZw9SC/OFt9t353QMvFj7jcrPiY1L7QZ1t0vX/v
z8TFMN3ui30hRZAqd4QHtZcGYTf9ti1tOuQExcIqi4QJhF3HTZ81btuaCwKWwj4Z/OAhUa6z/k/z
UXpHkrFb88hgCgw5DIwVl8avm4SUrKWfYSXXzZBTBfB5iG1FO2vB7VNRg7QlXBExLG66zBNVZ15v
6+5HW4XydYBoRWwt++UnfpBOPjYgkPE/EYvaZFqH/VSlpm/H7iD7ULfEgJZY2P2g6IPTrgm2Tp19
YE/yE2PvF+jTRgFrbABWVrluXR5JiBHLV2sA7aTIx2qDzQ+OblEQCZeIJNkRzCeg0paK6u4WN8gb
qQpC8rlE0eWfYrscp3xEhe2Rjhd7Vl63m/7Y3MFE2ba4XYwFkfHornKqOTmIvnDjFOw69A68r+Cb
Wz1v7e+iDjfZZo0VJvHHuNL/W6bzMAZqSXsao4JfcW2c/q+n/T24j1i6ygfusvW7X4nVTJ268Cjn
aYXZDssaDB/uSo5UqplP8Mz5rlWdg1HGioAya3uLTG36Y0yQgZdVGvL4BM3WzO9gS713Lh2jpruZ
OSI5zyGj89cKj79kDBthPsfT/p10k3ZTMl/X4nmEAjUHU427dxUYk5flh71bHeEFfUg1KVc3j38Z
2pkV77ILs6KmcN1NTRR3VYaLMLKyefeHX0MCZZ0BALNw+YPgSQvrKP5Z8qr4QNddbAMF2uXKdlq7
zsGRs0zOUqJvTO3NrPPZCzgwZZOQPYseyOneghqM5R7hUQ/IyLxe/LH5O+MlLZMacUNqaTeZOLKL
2ZBVj1VVi6O3cbMefPb76IRoWwwHAmWL7avjfx1IB0nmibqYouLCaWCkQHLrrrIOrbtT1tfv1jIe
auGu+hRJl+dqCoxJIKVMje64ZxDJKvCV4r/aR9ma2WxG+i1c+oAT2XIt90cvLcc6hevawKw0Nfhv
VgrCbcPMdpSwumxyVW0fRBNr72tonLXI2e46Kx3WWu//+WQzyLOnbmvxXA+LuVSB2dnll3LiaZt7
XvFuVXzqTNq6ybWsPIIoJr8qXoDxR3Gx6ej48BvTHdXuq/BJ4rioILDRjZ1tMvy6UxfA+/PGNAz3
J6eqq/JzKXQwPnOJh9O1MW618pZ4/XyH5GEreYrdJd5mygC23v+3bVjJctrT7eZxFu4W/KK+S5g0
nPYqOQD77dNBOyvNry4/O76NpPX3U2Jq3/pTUKsX6YO2gXAvZFF0+kEoZdb7sh226LhgaPtHgCLf
dtsAXIQZNgLIDsdxm/e5wFtwd6srTdgouUWIj2hNA+Ta8iB9B5Fj/3VofVIXHy/EdBC2ksXRLqfw
27IqZELN4lk4QQmoaG9bZjCwdhUW6h2xsLWGbTJDYBStSr7GZSiY3iPW4ZdONKOTrzsVs1mEmlOz
k5AIxYG925P+27Q+njpRE02U2RXbxcPY2OhCiOYt/4zbAKukBz6d0wqlUD3E8+pVD05H3+oFy8Ky
naJ4KB85Y9fxtBad7d4BC7rRpd+8ISY/Ihnmoz/YIjyGiO0NRFpB0kaZNM7fqtqZS2IBJ30EqI6f
Yi7cGq38GpkTDEE/fhV2IqyTq5zJxt6/e78R/3hVLirM3Oea2mn1xXDIppUayyvkjzmuFvZ9VSv7
kauCNyJYoRrvaU6xg4fFE4m+FkhF9Ju7C9O+O4FP3AlZJdYTz+T8zKV5A9X11HYvhNzVTV6NQ+im
o5wKmWl8gvWh9leKulRQWn+HLvHggWN2Z+rkvTGUc04JRNziqphnMiZnnrw0acA57kBE9JoTF2Ct
B2gXtEqU8K1Ukiuv3o/gSlOSilVQYm+hhkE0kxSTd9m4sKJndxtMkjm0FPwpXP6IdNjZZg/IP9qZ
6cmbynzatTOftymQ4yPinbE48Jijje1b0lruraJq2/uVBp7l5IJqdTzCBEVSpTLv3P3xuPZAZC55
LWkQDEIfunoVS952u74fetawQzxSBvHQq93pD10VtAXg016KA2IW0sLmecfWVZaGfJV1sA26ohr/
8kE5qm7ut4S+JMCVYhVPNYD+ehCxhWcVxRk0g474iABre/9X05eTn9n2aonD4BiEoqbrljaPLL6x
30uyiDgzgSdbWr6bReW2y2KcRbM3tIdicoflG3SyrfOpjZLlgOCArASWsmbLml0SGEu8fw9K5Nr9
xwr6NuS+8sqQ3Lp46B8kT6nK9y70noQKW3J8IUlJvAmX52j0flBdxkPsR10bZrEJ3T6zB8D9XPVb
VJH7y0r1L6LAuPq9hQBfDbeE09svzSDHPm9jBgOgn91rwus4KBu+hjjo6MUZpAtqKX1g8lijSwO8
pWfnUMyupJg0toogrVpYvtQ10T1Fudv426lBfNOgl0YypnidyGkXdae7iGaO4s4bJKlbYdMHDaEk
lWUfC75kFAP1VP4c5tJDiZUYzk9iht2/Bs3Xf01BTeMVRwzxVvHA9YgIbGvlSXoqgiH3bJ0cGcii
IQdo8dWD7dROy1remfYjgV6Rd3Lo9U8PRcn2hV2LBYj4pSC8zj7ei5NnTzzhkuiRD6X/7xyPYP/t
Jt04TABxpa1i/7RZEjQO/HEzB9oStXVp9qUr3lZeHtY2DSNz3TfPX8+q37fy0lb2gKEQY5beDpEz
9EXW98KL3qngdUReRbawviTKyiRrYhm2T/5Mdgldm7QAmGwRES1GAdh3BMFDXGmMJi305A/m/M76
ctcm/uzDuX5nIozeoW0hUiYcux20gdX5cI97UF0NHHBzwapSJCeiezkDWjLCnqSmYvbsTAV1GJZf
bVc17WGMFD/w/tCf5+msCaNWZLSzb+oUMny4z11X+H9N682/cMcG9WEOHURrJmRwfgGUXJsvrjIs
3rPvA5VJyZF/XN1y6I5FtYXjeR6HafmuyoCeEcyUXZe5jEDlve/yVb97StbFPbh2q69+pFb6o/Fb
Dvsf7GlzfG5KpapjqLksj0tk/O4fffJbvKZd1QSsrXY/LRCSzBmL+3tFIcSpMyb1Y7G3CJvXGGQt
0yB5xSGgPOo7nuzeyhuOZfW49NQTpizqVXtmYuqGXMVcHofOTJ46T4TvLUfVDuLaBCEkdiWQPqSz
5Yf9ZZxkoGnRDMV4pkz3UxWDYsqdVPsPLQXotbOG+m9dbHP9IPFTFwcr0bH7xIVgk14SyeK/Kqrw
STbVtvBzcjEfHyYc0NG95c7F95S4r0pp0T8vlo7kMep8r3xDhUEq4FJEHF+DJ4eQBTnq+lyDzOub
bDWY7nSCAsahKkNfK2r+AAiDgVlSBrOY4d68iAEScdTOa7hZS05ACPnNSHY21EKT3+S2Fev50KCu
QR1g6/LNBHVUnbdhWyWJgC4dMelkbNWfBkewYIFiBRnSbvm3RXzEHFwW+zMLVKhzlqmufEPQzQZA
lNe2HZc67H7XmKN2PoLddrOCEhogamfwvlQ0LxIT7rbi18Sg/dNr+qrJOsu5WXzdVrgZVXrLh6t3
GDW366OniSOYM8glISsLw7b/QXSCQWqvVtlDBHJ8pSKpt4jfvawodYfB/4kKSF5bv05ejFT2kb+0
DzLu+XDKbGtuvh1Txidhr1EFUhLLj9K113NcTcCEQVjMa+7H+GCZ1+PibdBd5KQjjMGvakDXxYM7
rDLvkK1S9t4miX4MoaGeYNsmhjiiJaMU9s96HKXVve3d4n03PUqJTi7ss1DVur/KrvMUYHTrz/no
NSXSfSClF+Nq0ZyIrYG3gpJqjpZnwQ041KGB+kBwPFu+h8B1GeNbm6pTIy1p9TY9TM1o/YxVNd7Z
Uzv/AtLm09ia2PoZ1ILHxUJykdnBhD7D27gZ88FGQ3UKmsB6J/88DtNiW8JP4jaDX6s12MwMvVUe
glYuX1G32vczzYND2t7aTe6oL1A+8Wt9P90N6Dgfi7iWD66OXGiuvqn+JIXNO1SDff1EPiQ0P7wb
d4lihuA1vRZIycNlARyQ3Natk4w3Qreq/lRIS7Z85nIgv8rgxU1LELMm642DDMqPrCaPQJqYhvw1
OknhqfeKm/Mfh5b3YSzOk3S2KUsGV+JqySwzyhseukGV6Nkh0xvuO5kuJRvXnlXb2D5i0HQ+hajx
kHsl0uxcgmL+2TZixzhnsben/s5Us05zMuYqYurIFh36r+L26tpolq3rEHh7cN6cqX6t+qF/5GJm
4dO6jR+T1bZgfQbxyqNY3UwnGln9SP/mVU52CxhpB68SYVB/YYYKFDL5JGKV70SdB5udHJxmSJ5s
mz7rx5tTZcyozyzyFWwHUwpinFNtme5lBR+/cGC5ZzRO/Cm+7lBacHoj+rDYCCYeumVFA+bR27OF
DY/GzoGwpl67bne9W5ZPVbwWUzaqG/pNIpTKgwmwFGZgPlFYUaTg68XzEKH6OTuqGU9VxDqa6XFo
vnq+9D6LG398UVUz/9FeMv12gm0K89Iadn2NXYkSSc3O6mRjP4XJy1zwEz4oIuI/3D3kK7bruX3Z
NofJmkMK0LrUywOQ7mLfcOjgV+/v/kMXTeaLKObkAq0dAeYNk2jTcOslK0bsUwext38LD4gyDeug
OBd9sc5k47YWCpRp2L7h4JKIorREXuRovO8aguoPqhRkCbsCLCG6u6jEQ1HNJE5PdtRXp0HF9pBB
ynPjtpVTvu77aP9YghqRzrAZwgwNwIpkbtb9mhkSO8TJXSLv0tTr/KS2QHybwYvvMCSt9tlCBGcf
A+qakFHZJfhBpLpqOqN4n4igvYnZPVO3T2NSdH+xgdfHzdk3kbmVH7JCD310jHpQV7Zm97a2jdo6
G3ivV71KadPGtGoE75O4xlZgZ01Uayuv9phyjKEZti8ZGud+ne0NHmsJHBz70yXaYyvXzVQoKOi1
eW/7PV5ueyffjr/6Tof5qd+Z+9TwLaCnRQr8Bs1HI3nxa1yk+xY7Qu3HJiIZJZVhPGmWjiYSaL2i
4gFRl2Cwj8xwLhY/ftn2cTwn1Wr+utMyBEcr+ofnzivzZQnjx2Urip/9NniHdiq3n2PgF6+TCrfD
hu//fhn88EFtPT/ubWqiz6XumKvHpv5jASbrG4gHF9dMXA9Z54J6VIUHTQS7ceEX9TfGGnyc/SXh
5rHCwcrpsJh+u1XIos2858Llo9tMm8FO/vQc8UxH0fh3CdSOFmvvBN2k2vrqGZinHPlq3Jx2rhqR
DqV0HkXLSnsma778nGOn6bJluRVjhqIUD20gl9c9HPZXPHHNfiI4qPmxhG3w2Dm7+5nYMxKSjWC9
o79FCQqMVTunenKRiMbGMc8bz/h8GpLNbS6kcqg9K51SmvNce4ufdaIFH5vRhdzTfcTBHEdlC41Y
7E+iX53rnKj9fUQx92AXWub4GO1fCW3lF+HjlHTTwCtn7jGzblBkm+zRbaEyyjhOw/E027I7mZmJ
Y+zD5fc8TnFF00nEf4o60O2MQwb8lOdEh5g+tVcerbDcgzwWjJZHQqtqA+tc9b/tNoSRn3srflcb
TkvQVm4cFIKdXx63sAt5mio7TMPVGT97VCUi54yS1nnrXdOdYjnFVjZVNYyQkBg+WsAkr6nPzWzQ
WfpgDChL0F7+KHDgXHlLsYe5SIaqtAQb+20KUXyspe28hXqWQF1GTPEDH9T6QD118t0Gk76fbNyY
p1CNNExHq1a4ZblZqqPTGvdHKf324ta7F2bMvhHCXg6zIS99V5f54BJlekR5WESHMLghkFYRY6wx
3dw2p0ZsUfhIh7YO/ovmyq5+SMPp9VQtHbxflUjEZoPFxROJyUVlwKmOvGQC1VWOb/b7UoW5Iyjs
Yk8Uh5lkRcQsdisVEOICgYbq4Jw02j6pAWX27i+/TRkonQ5K9uDXDe11h5bPInMnB2psI541LcTU
IB8BtWA9HjVXJFLAILUWZ38rDCInf4vHbIUnPqwtZ2DV++GRAUkJVIL1/haXM/e6PQVXi636sFSN
k61uvBwHhMifNVDmI2bZAKmp3dxFdtweO+6tY7PJr0UPNHonVElCyDqnlhLxn0StxWezTPgPudyc
OA8aQ4JAtNNzbCzX4xET1jdPOYkCi96LM0pnddpxjqQ4kZGm6GR4HREP8dO2wvWvawWmhe/ZKrDV
eK3fBrXU202vZMwPd/WGgFNV4xgi5WY6Ww3oOA/ueGCZhtGrVuQbTl1+UreaPLlzWPFCCNypZMUA
cSMyDN3cAS6kU6KTf71Nv5QBcB/ZsTtTrzOYOpf7vhF6McV33dKrbG5oyyR4dH+3lqD8oNZyeHf2
FbuTbUcv0xDVj/7og+lVclV5tdnDr0T0/cs28jC0rS//61kJW3SDa3EZYaTpp5zQAq3N3n1Ihtjf
0dLvT109FymmWfWriKGkOiD8hgcEwDiDuVG/HFXE55gS9X9oJ2QBuLC3MNn0tLkTivBSdy4Hv9fY
aAvntbmnf88+MTr9mVuyDEvlxl/LHts//d0KX1pmYplN8eQyKsjtX7vTcopmmltDdrOI0mXQyaHU
ls5dJptrO9r1g4bRftccSEcQm/24ylEcie75D4dfdWcXpGuncHogCIDe0WWOLXPnrJ4R+Wym4FxJ
Ze5WA2kxtXuHcd7dT2LEGXis7LH40gSkIYG1jfo1wt6QTOx4PlKVFskv3MgtVB73B1EA3kFIJH8p
pO72L1RLk0Wl332tQRT+0V2NCBBIPO1Eaa6OJMQwcErxU/irvETB1GAhrApUf7K8k8kcpzYcFV4E
b/xgc2ZtKFCs9rQglGcXL8o/xefDKUj3plTRdF3rxjm0YxTdGYnZErrZ+rOvYXnU6FQ+BXf1Kakj
88vR2rvyhhXnZgOTEPB4B+Xv9oNT7PBrbj3/LaZheN8DT+MQHRFENsWniDvvLca593OpvU97QkMU
4L78WmRi/eaNjIkpWpzhypXfnIdhbWCzuWiZDLsJQqNNwp9uHG3mpMokzNzy1md5i+bjmbQkxGTo
v3u1sSdOQT7PI53ICADldhlqq2LmIOaA6dw9D/PavSM3mo4hmOhxALl4saQwmbfsztnp4YpOiuzv
HDkUNVlRTJfQbdXeiXMmJMu775zZBwhdpoeFGPLT1C91kULjxZlqBoMPyCxI2WTd+si/i9XkyVhM
Zwgm+9T503AJGDVPY1Wo782Ju6zD5vBaWXvwNqxtcK8Gy+G/Wng1lvCnNU+WyAdNFAMs9fC2l+Ni
Z2UtSK/09zhfyz08FUH5p1iXWB0o4Fo+DBrrZ5DGMHPARQ2/u5921O/l8DJFaBgqIM3XwkuwGQKP
uHk49+EnSQLlv0WjOztYlTO1KeWMzNg43eU/f1XWNRjZ4tJxhofdFzkjUJ6K4r/I6ms4QpYwlsai
bumoTZyPZhvCg085ddoWnmzSaC+4SAotxkcjHfUGYzb9g8euwMJrXPJhHY+fW9EVD6sK3B+L65oK
LF5CdAgLyYF0EXxEwXY27Kv57ep+FEL82UMZ5U25jU9baPozkLOdTRRYplPfO3O+VejUjl2/gDk0
XuOG3NtBmcVWE72rde5Qmg31M5bMWMDCrSFzq0u5bgWceaoqERMmCG4zsAGJ/mJ0gkDNIJ5+tOtx
Ofhl8ptSFkKybxEwuAraET7XRfcaEKcMXwfH5rZ+/Gosf/9Mtgamn/8R749oz0lHQPcetfN/WygQ
vPfmTdn2mJdeUL1RjjQ8OMm6PYGKTZnfdR9YReP7DUjpiMjnAmI/ZwPG2atELJHX29JmfJ3jVTV7
eU/CzIimAj0ois/R4TFZG5amvXvhgiif5C0woIXHe+iqyj4MvSu4gdTObRUu8glmc31cCs/82EGx
Ls6AoN+vYBSfTCKqIEeDWog0LH0A9cYLDzeUihJPiJfnmn/S6aRuOr7BGt93QNyHiLP9ZV/n7XGx
ovCIQHG8m3bPeV9LK4FviOd7W7nzk/BE8DURrwKY04YFcJ8qfzQjcPu+MWfxHIX1QRiGmHoIaZRH
/piPXHYv0djsR3SYwDNtuMafDv0/8H994E3pGEG5g/HU/ifZs3Y+YzVkPcWqcI7r9Q+70sseC0Wm
e/OwrcOeGzg/1HLV/tCRDnhN3E1zNXRWFnWu8z+SzmRJTiWJol+EGXPAFsh5rLlKG0yqkphnAgK+
vk++XvZrk1SVCRHu1+89vmd53yDDpLTCisErbhKn23sxblwPTQgzY2c8+uxjYeTDuXazMfJk3+40
Y+4v6JBFOHEbkHvR/+r2mFKScSqt88iaOLqcg61LGbpUsZexSTBPY0quvfpidfI1BuF3corev+AI
wbIoTJZq+1wMawHX7OH0OS6zo1MM4n7V+FObtrOKXd1V8hx72rAdNYUvNEYTz1zmbCkj86Aeq6fO
EipiNvZB8PGFww5P5MoTzFK2/qk30yyYpCexV+iRn80XU3C2YQz79Cr3Ze3EznOM75rbIXK1Cero
4n0m7LVii3P+nAB+ehIcIFuKc46z2u+ekCFNGtk5jRKMBRdVjF8qr7n9UiPM/dGODFLXj50cIjRx
kCxRXw4uvkYvZVynw3qTzAt+Wl1ZGzsR58yob01M6cfCsZJSbJD+WevhOsHYL591Z6xDS0vM69xr
/9jwwlrkpS5CPBH6pi/b5sALo84YDX0OssbelEn7pS9M+tqeByGZOs6A1nvWzEZ9DhPbj3SJUw6+
aRY6it2OdhGPkStkH06uebby5oebiVx8rnVhXclv1VhsF5oM/ehZ2TNF5xLx004nY3nMU50Bjclh
mZPtXAUz5LNruFNETH/ZKTOv9zmKO9mv5pU0crmxaB13w9DvDel8DoM7IRoXZ7W0yeNNrp6mhqWA
wF8mbVf6GLJQ1zEae2McuJppB3qlt/d+ZiATW7F1VLpMRdC38hav81fXCd6AHu9eqCmfp79NB/az
dZjkbQ4Fmmmadgyy/+ZqfWO89C3qXt4TRFF8RoPcMONkWW6ffEo3fTVao39G3CHtZjUaDYBdJuXO
y4vqX1Vlt4rfsgsY2ay7bIr3M/LUm7MKDcG4EmwayF1ZPrfc/Aj3K1YJXUBdA86NO0P5eSSRdQM2
1/LA4fjaYJFLzzKNBTmGcn5PibxsZG8vB86S31WqfXESTRFrb6EFlIN3siYiO+tj2C96//fQSrXP
O1Ff8pRxR5pTPdtIWa+zXfxDz6v2AHDxAPIp3lyrqu6dpTPZcex+PtFR6Xt9NGiL6+wXQFzjgjfg
blmzs6lLx92KkhF2hQ4WVnShp6qfcDQUZE0ip8dj9GjSX2A6QTUFm/zJ0AtZh2tj5axKk8fEeHru
J1tGi2v/DJpzBhv+y5z0ezqX/JVc5DfNn75lYV/qvjb2JU4SXHRyJXYp/xFx9NElxHx3dI9PyCCx
JZ2u2U2yK7cx3cq2WsZfmv0Ieq7Vt5V05B3WNn6uF6KJhB2Wb7/2fwxN/LFnh6rUsUxOFlWaz17P
H0p0JuXo2g623HkODCaZIeiM/jLkiEUU1oh7lZdt8FP+lp1xnlJxbQxvPa1w9bfcw8O+aZ2EbxFk
cDsxa0VZeWsdvD9FYbgbUY6DQj7xORes6pfmZehwxeN7G2dygn36lGPXRadCBOVqZi7bJlsHD39Y
N+sHOddPe2lkyCjzszfxY9o2S0en5Z9jW69ZnrBA0nGYCi1E3pWm2ERrlcPe0lI6I2sCbAs+ZV9m
6aGysIKCkniY5/sxbGX5yZ1pbHpTeXwoKnN2Q+KIA/Y+sPeD1d/BZqRRDcg96BgnctAm1mX0qZBB
3tShmGMHl6FvRvhmsg170V+1St18ybvUpFUZefXERuy0H7+ky1LRVrZPriqLnzbLz1nWmFvNdK5u
Z2OTXJAAE4h55AKms2PIOcCO9QiHkL5MzUkLNddNX3oTelilv1DL/YEH8Yth8Ltluu0OLqsVlOCG
ogGfCxPBpvquvGR8tgorfi07azghdt0WXF8RMnDCX+ew4b3CJ0tWk9tqZgMHzS6BSAcbKoRdvN18
XC9Ja3zgwIaJhL+kDzL+tR8UO7HNYsU8u4RJU+pawabv/6cE7TwBT7fYdNhTcmDpiHsYHDN5Qz0w
P0yL3Igda+K5ArF08vxpjCpzKraQ/qdgKop/yl8JDVn5xrH6YbcOsCKauWORg2fV+QETexlq9eyA
SinqnWP2jE/ULA8oCO7daeICJ3LD4LBDVLcemdsM8Y3B+Udqrh8YNKg+Op4kjezO1nHn9BYXSntx
ZP5hNdlBW1fvlOPz+uyFRwZIZwCUr9oep/0PVe8cdnV+rgcaz27K9kYr2qACDkCZ6OYnETfHOE2+
7aLc0OrIs5Zk+N5Vvs/XYQ6qsfRPmdaR75lm087DuLfELvOKv2U5naqi15+oVdEE9RXrdulOv4wO
eRnTfcvuGhxPwbJO9W6Y9CdXX2DbSIwNVqzJMG84lkwQbBcssMORg7zmXxvYSdkb7ZPJ5H43zWz9
ywcrZ6jBLzYR/tr1cCDPU2U1EHfaPNCh3gX8GO6O4NgtjfsPo+yWaCy7YbPa9VyFncovC/kJDN1T
bh5bfXnFd/SuV4azxcM2b+a2yneLoDXxdVts/H7qBubN0ESJMgEKxh7BEkC6g3x++HkMT98yNktO
aYH9W0/pkjrTqQNV+U8NSHjwO4Tn+2LxdnXCh2pj5tqlBG835LR1Isv+Nznjn3aeVuS0+ch5w6Hb
kk0xyvSVecBXM7g0OIJjCB2H2XtiZhc0ayZgmOARceGACpeAe22ZHyjxkLUqvT/nrDIPskT9Jakg
ruMkVnQeo43Y7fNqF+4TK06fIB+/56OjbZJqINBiSgIcSDSY0bZ41xG7YtycIis+vLLSn5zC/WRy
34Sp/0jlZDCAK/ZskU6GCdIa7q9Wxs+WKI3dqBxyOGwbjFYp/BCnfIrZqdGYw3nt9rE/JsxrJZ9x
Sz9lPWYUMbPzcC7RXJreQ2lYKKSEbl2p8WxuJfVCTfeu6uyinJG9evFeIS8E8WMSUsyrSfeSLvQa
axYCzT+twnxPq+FbH2lMk7j+IajknhziQKdaPJKm3TgEqNod58XYbNtM+ws8Az3Lludh6eR9xp/D
41EUm5xI3YvCK0E9O48nJM7qGFudwwTPeAxB9IneFlyJrhn/YAJ5Gwdv1W/yi+i/DE8PPXA/ftfx
uy6TMz8PnC5TY9+2ScMX55QoQ258rLljRC1coE1F28IZnWOuwSJI+WOme9XHn8QIfwzRysiNofjz
2SlybMXFZbkAzv/j2vi3up9+gdZrwiTv2wPTYmzTs2e+98hlUUrc/Lwm/g3jzTVOaRWUlGbI9Ylb
3bJvCQjswMRAEqAoumFt8lJa6ZNVkxu0nemZ5vjZ6Lrn2SjOXue9GWw3Ch3DHgMHWyGv96iFaZHN
gDUJnpQ1g8iBl0UGi43XhCnHWIQxosS5clrx2tDJbliODaZeIwlc+PG4w5Sr8DMNeeibPVb5Cjtp
OGYcLmXqjVhsxmE/J5jlbUBR98ZR3a2WzboViZuHYAgIxtnTuiE5s4ROhY0vZyqHWIVhJ0adPtgM
tI9cpvLQYLf7Ac3f7yVJUvoPEskW1tq/aRUfPQ12A/HkZsuShDNQrmqHTe4ddhRCIkPiMwZnhoi5
GR+lyj+tpHGDVA63xMY1as9C3+a2EXOo1kbAMqwhrAz9hzjBuCfg6n/NVXlb0q5/V+ihW9fxbtQn
dCxcgGk0KQb9mk8z1qYIv/6k7Iy6Mn21pi7bNJNNdl/mLu6T0bzg0ywjLam+6T2TYKlTm946GQ/k
q9oDPjqxQXwCZt7geiJwfK8GN9mbtbPQMGfe1dAwkaVYQTbKE2O4yvkl7hC6hp6kS5GsEtdFZ0V9
itWoUKD4nItTVc/J4sxRr4mzn2kcijGK8cNmF3QsOqetTEEV98O5ZXfqltvhzZD6pSppu9Ks2Zo8
iBvsp1mkZ9PyVnoahUGLl5/oEQm5KQcVaMx/TNVQcTvjf2jxigGLBS7EzkIyAN/poEExzOsXoeke
nYfygipnZz3l0sw9P5/FnJpHrvB7wdJWkElI+l6aiL3rrcVeywmPBKLOk99IS82r9bDi+eyjCEw2
wJ3dTisPnFQu4VcVhxjCmkiJyYv6pMwOjGyN0+r78XGe4pTG058jZVNcNnbBNS/8ZqdnxnLqmGh8
Yhv5V+QIJ1gHxtAWXIimNRnbtMVUgg2H4zwd/qh5MZ8grBuBMG0VaoV5n4YFKkbdbYhEv2EjME5S
mQ89fja/GLowp43Xfp9Ws9hb5eg91Z7+XAsr++smnrlls70RGnLi48T9f8iX/GPQtPWtspmvWjah
fIzK2EoaQEBpnnckpGcAvHN7EFNBVV+pCwPsv7HGukT5aHFqEjUuX3WkiwaUjGVWd3syR/6P9DfO
pu40NTXbARNQKYyT5G21sRyBhsAM3WdXAlMYTWZDho7tDBvR4I0f0iyJCsAiFJyxCBaNv80wp/El
sVtoF71f72xvdi4lj+WLr5p/sTlad99pfvm6vLceOsjkan2YytmMhiVvn6oF81uPA4KDWBiQElYr
iKvsKXPlYcG4dHE0LnUcWqBqyU5yDPV/vbZ6JpLtBH622o/g5je27gWBOEtCTNI3kZJD1PvpJZU2
dWtBvGfQGHJmuKQjs7G1qyb6/p7x9fdmJz6GyaWkr5uNkcp8ty4OJABD4qtr182Q6DS5XbWJkQbD
0TA/mYj5Gx3+94G9mOMrw7UymJ0JxUzM5Lkm9+ZU3fqFc+QGmG0lrkndWhUVafRHV5EsNYSdodWe
JL75sFYp5IgqUZjyxwyTDQQ+O+61YKCJj6YO+kdgLOpP3qYFYhAXs11jwsR2s4g3jbniLi9MkCqe
82ZZE6myxbxj8PYPA/mFr0ZoE293K76Twnf2iMnzkzDLp0wA80+HnWqpQ5esXa7dLC6O3Vw5/hBe
B0cQ75MsjaKEynNtjax+omSrpw+nWWhfAY0MKOthqXflZmmg05B7OTtxDP/Q/pMJECsYkS1ejYxT
kaCO/WT3cn2Ts9FdrDJlaVHp7RTrARm5xW+wkf6w/uN9SYaLv4x/mwx17D9yS5XJj7glNpLQG3x1
OgGH2l0/icq9zKPoIrgClLUst9wuDxUORAoz1oew/3BVhdCRtl6Phuol6ZOcHpuZJb2CwKS2XSqv
ZlFG/JUhFz6ZvVXtFMmN6zSjHKSPNRZuD6nDQXfbutJtbj37dUNnxKPhe/MFE/qHN7pPUnMPuVGQ
VMpfDFvbQIFzmBPiPYVDcV7N/J/T47lddNywrA1g323KxInNMicwOPXdb1IemqI7m7iM9mvMFREg
vOBSS2HE8DsYjCidlzmL05CNttdpWIejnxUwYK32b2o24y7X2/Vg6IBAalovZv3Lb43kI6nMUR07
YI4noaVfQAOXYHgMlbE1zCTl8i9H6kgUwnjmz+WR78vkzV4IHHRp+6zZBcyoWdr32vKQdHBaNrL7
m1X1vWj7m9NRBlMKAwlBP47PVukbCkSVlvzGf+hu80IUF26LcguKZ8TWlaw7W5r+DpzscMdHLrfl
lOVVZCJEk8lbxXrPVG290LX1B/jeVWg/0p9lbgo2YRgn2pfjVNQ/MWH1m+d53x2I7k06pezD8URz
NpbysthAhLyxb86N2/6eaGsCzKpv2SMgj/MrjtgxwBWt2/hX5CLC1dHeh8kks56VyA/pW5KgtRGt
k2RTi2bzSHQFBrOSkPHg89jVp3RoQD6YMeDV+QLeYyUQLecwXfw3nbovdJf5xcseHgmo8IekB9/Z
x527z1xeqIkikjCHpkfVVF3dcWw3eqyLH4KT8pmIQXEhrgqDLlX2JoeZ4uN5bcuLMlv7S7PnmtZ9
lu2lMtMCGpZIP+nt1m3S6s6uHh/TX6VarKOu67/RGVob+oV80+JwgFYkFrquzhOXwRSEyfma4RcU
Rf8l4gwhyyGFlcVDHcZpLA+l3y3bJhmsAxFM/tvUmWxpT/1waKzmGsdj9uINHlMUkfgHt/dqDPce
07yCUbILIwlBkyvjjNkYe7jTLt/ZUrfXh8R6HxdRb6Uj5ixskwQ4WIt/ZsY0d9Eh0V/ytVZ7UipO
RHpI2xILRpbjI07n3crdp+lBObNmeaPDSX/U2OMLMyIbrgAXCy3PuoVXT37fh22h47jbeEQJ0BdI
bBnc+OcBQkfgOTR/Q4tCgSeg7iN9RCM0UO03rW6aQJ24xDBg5oBKXe95wBuwxauW3svYHBiKyzRa
UbG57DottOtO7dZyoi7RbC9MmeGFVZeJiLO8w6rl9tvRdUlSKEu4kPxiC7BbEhuRrHCRyNXOd/wv
VHSTQkNPeVWV0vy9jysKvk2+oCsA0Kghe4ZzTUhbzK7cI4FM59Re1GtltqxoKlRylqarH0XWfoPe
BMdRWlp7Jjgj31zWQ94Gv9QgZi3iwNVfvjqTvj4R3eONXe3KzMPH5TAcsm7obzNYhz0gKLk3KRoO
+oRtz4I1jn4Vq4h3rgLGUBbtXrrG9Pp4um5aPcZcLUsSkaXzXgxgqwQIcjW+mXgxvxMdNqfJFP/H
nghAgUsud86y8NFmGS1/CnEmdNp4OVV2vjzVxHt5PZknvSmFKggwWL9T6Q+7ErcDHQcQINexrM9R
OtnHOi/Nq0IbvOpLY++hkoxbLBLd+yw7m60Pc3nUsEkPIXvLvB9dG3qUZZuMFun/X2QN6ouJ9SOQ
3vJpj5N+kk32mKZ3/TWmowka3waHoLNqzMqG4piPKC8g6eafRNaI3SOWJRWw8lNnRjalf9s0tmlD
FSOVOOYzisau1a9ck+UuIRQbqh5JjkuW5SOsFf4z4QQ6YqvSgmQc9WsLUDoolEANLnivGNzANeqG
7oLW01yBxrZvoq7ih4I5EwWZvBOp1vUXiLTpMnix9kGOoiem23YyMmAcNRsaAe+gLCY/IXiX9qYI
XO0Txy62OVPXk0yT4c5G9hklunM2ceGPFwMP9VePNefqS1ZHBTBUk/eOaSxWjvUbp+O6xaZr7gGB
1wd8wZyU4G6uSecsO7l081ZW+nRsF6vdMhlugPGwmm5uc7gWjH+PC4wXnJqJ9q6VpPUDhZv16toL
+DA2R201zyCk07FfyU2M6cmrXWs/KNPfi8Hjpo3RNSOoFHMd6CqOXx95jL9rA5BArKtBwWCTZxxN
xqisV7O3Kd6NzGJWCwSxI2CWrkhjUtuRfsxemO2tCFYwFE1MCoN/hXGabmoipq+Q5ewA9VW9MLNf
P0TisZ1mKsmBepLsIKnl9s7Q0r+25FY3qYELAivBcG70yXlfQQpXwdhUwyUG3nWY9Kp5kWJIq8ix
s/VTppl1VtyOtHrV+lkI6NqqXJ2tVwv5SGxlR6saefEba9l4gnaOosSKHodf2CfCusHCQRwvOfTd
pka9dk2YWRQKWvdplb1zXsmQeEFK4oo+bCzzz4Up5pEyqgB5UpWfQs/mm4cqBgWimv7oQ4WE19ju
/MJcuXw3bcTyqAeMtFlZmBC4hmmvWyOFshTkAF6coErpGQNDDFbQ2lLHEtRNGJxthJTAMJOO3PP6
MEKJTAdSaXb2Di+oAUGBIOxQP+hrIiPjD9nmpOvz4wpF4gJpieMTYxgessy1v3QnU1tCSSPxWmTk
TZOB/0At8LifCe1/MdLm7PC7Un/SEzXR5VvzX9vNuy3TFghyfjc6UTPP+W+8SqzoXH1+BOZA/r8K
cuitTEvcOcS/n7RB4wIfHoemhtUQQc4o0q3Ux34DcisOE1hufx4DiVfXX1F3Vr0tEUSTroEyT+Ah
qjE6bdRAoAGngmSl9YLnJWjKNt/6rOL6vaxFeW59gwHfItorJsl+phvO1WFNnfxYlg4zWSB8wxk7
K9MocKSBbrO0NZgZep+SNrFuPQGnjY7dH2iEqA+5xwLQQKr4e/bxpcxs3r4S0MxuxihExNODVmks
8wlIhIFch16ymCTQML8NJuAKqtQIoMfC2NKHvSGZn5CMSLsjncSPD5ItWqSHKWn181fXtj3KRwwR
i2W155RndmPgS/pp6olaZdS67skpbW3LJvaOi8pMIhx2+IdMQqLvJKaXu/SMtdq2coCQZbkrjg4Y
veJqGiuZCytd/R/NUGAxTXuRJ31M1j9m56Y8x6P9bWckeQPTb41zaypIGC5JeEeX8W/w9O27Xy3T
h10BUpvaDv+DwljvswRqk2WahTTi8g+4enPIewz+emvYR2NZ/mhazrJ4Ms4h1N04NJFhEG9SbSM4
1f8iH6MSw63aLaNmPxwcdsiDk16J76RMGQ1xyMb+jrV4+HJS+wdmIy0S0Ws6xLh8oU1jQuwYKlpW
UR2ZSrD+b6YxbKXGtoWUpiR9+C+STNYR/nJJCjijWZidVd6Kmtu1sjSuPYOnYuIdwSyC+YnQCZNs
v1TtvdbWlK/L/KaMsW5Z7rMSNEFUi5h4aRjL/wtJtQu9z0LqPjSLR6LMHwl/WXlZHWpbaScsrCZW
Iqcv9xrEEDiSPfu0gUaj+S/ZeG1s9LJJcAiE5VhLJ6rNWGwTs053KbLhvjcXjLi0TN1GG9S6fcQk
3B2sLfslAw5LXcUU3gY9GJiwbTlLfbDQq2pf2OtNjofpbVUGJELyPyyUdT8bLPr7vlX1L+GNmNbY
cEf9gye8iiyW2RzZJrEcJ0KdcRDrg40P2B+jMS+HFyxHUNv7FdE0GFkZIVE5SsKno8o2ZdF8UFak
UZ4nGbk0XM98LXNHgo9yym9172XCOMjCUSryNvbGOULIG19zIIyH1Ab+AZpyOJFbQiDr7P7g16O6
rav9mWUDC9nY4LXTu3ENE2dZk7CAG8k1O7X7zhvRC82qOy8plohGzjiBJhgBEycqTje8fRyOpn8o
pmWAF8Ryuz+N5slfdlv7PGKmA/8F56Dzl7xBixGBGRSjtjWUjUTS5gSiGx88Zu0l6z7q7GSmk3gh
yZSjh+lViutrbA+t3U2fg6q4LeqZ8pxqc16vJDimm2zQDpaq6vc1n3FAUqOApdEOr9rUL2ddU9VT
/JB3VtpPfny+bCbuQl5SNfBCGeZ97limocqyPni5z5rjBHHoivyJQEiNc+rduLyK1fLOPWa5o7ms
jxR1kZkfbtWpl7ocltO0Cv+SV4l74aiyzwlzsOvCOmwAGKo2/lWT+21aDktOHLV+ZuAtPmYJKGZL
u2VEaHb1qZhiEQOjwTkdkGOqfys71U1SY4MRQc42WOfCMKUVFW5pDT87OZSyvGI9seswJyr7iS5Y
0pUMcpdiBPmGjFv/RtfRXnLmev80A/cNIT4uLYdSzhCCyA1s8M/crP17ze29aZ15OmPVRLNoEjyS
XjzvmWwvV4oqa9sQXcDiw1anszWrG1wPCJUyJRTfOyD77LqoP/Cz22cPu/ODCLEO2ZGlsCtcri6v
061AeO6CiU776hFg3TBeSh4Kc9dbYa3bya7ETclUqe+Ne6139M482ShBypiCClYfapohoOFaVT39
8pqy3Gjm6lxWaDBhh40RXkG82qDGPO+1rZEcxpEiatQb9QyvoceJpTVbfx2rlhhO6d5dJqjnQTPJ
AQA5/or7xHyDCGDsNBz4G9t5RPQsMiJbW4cclsSJvveGedz2Uo2fgKoLrBfxetL7/4bQabbxF1gm
/aqcbWkt3ypL/vAVMcgQqTh3qUEOZcGv31ZD+elOjvPS6A5jSCvJdzMKMtdV1d9qpAOMYUm+V7ge
7WCBYHkkxpgC4SnqAwYFolWZ86kteRIllGWbFL7jD8xCDB7xaL6zMMEOtYThJCG20TU3pci959bI
u+e2r3qImH4Tannekt0AFjWYIG4pfKblj5kS2yosYwXKZIJLGsr41UyIn3eWNH6nlvF3NJPmuaxG
Y28rq4exlhgHAkDFMxwCyvEy6+427OK9CXD7s6v64WHAM5PjwCQo0KCOJ2FJUpPEOrQIUFPtQUKN
4ePvWXeT4BbbK31U3daC8LFTTNseIdH1LjNhXGFETwc8v8vLMifeVuapnm6MeaVDWSqfONFk1Byo
pjDbV8nA6w60qP/UZMaMUi5ts4dZ4G1HnJ7bGsPBxk8aYyehagGvYM2HbpYMaI3lQbDC4khez3ie
jJF5YirqP1VLutOotfcKn8m28cz8ZAhDHjlfCLekWFbnyVg/GGr0R+mUfYlFw2b8QPgavZNqqYjx
PmrVOwvXtN+T7or3xFjTL3+irnZVUZ1KTeuvfqX65FAkrQiM2SWrZTdr34VzjtfWd3BjkVDveH8z
58dbU/3vWo7p3TamhGYrZnkce5UOGZXRjffaDUqi7bs5l96ZbR/rPub4uXF2NYexznSGuuVgfuod
Y7jAVqyprBgO4B00kw9trsWOQTpBCR46eL1wNYeg9K2vVIq1PdSTa+9ijw0pmJP1vUtNqXYAJrHk
K3wwlR0zZezS6QsviLlfMrUSFm6M6Ti2k/k3M/P0vnStt3cz4rSArMWRyHq/YHOW7sYV8T+3WurQ
mXXtH+8OXX05d00adj5zbHpsnGEJotKxbB32Y1js9YrcXomLGjV8U2C7jYNwFFWS76jf9VBkByDv
JFMUIsvZVlm+GbhuMCBzluEGtKetMuQ0HupVL6stAchE7So5M2uc0pilmoIf82Uwhu/G7cAJY7U9
dto83t3WaD4xffZRPODusCZXEGjwq9cJqAxKg4/CRYQcqjC6flA3dQsZ1CZEkJCDV83IClzWZ4H+
cA3lf/FVJ3v6kQcRvXxoT/0TrrKsOpqaV98VCdxLVbjmlWsPe34x4tADSuXPrxhS6r1j+fUPitP0
nqiVUTnpi6Jh0l3liPkZoV2KeVXdmTJAHWxUUR+VYQwgszWn+AVbkx3VjAGITDG7upRu4QH8AXb9
xIhIe2Su6CBn3YQu64xN/86CKroV2Vblu9KR2npdTgyvRbMbJw5z6D7JvwnP7mUw6njncpCGvSW1
C8tpV39DxIz3lDFrMDMJt4gamb9LTWpPduIn600r/ZhlN3FlgWuXxtPMarWozqvlQYWyy5OwmfUN
SANHN14aZi9DnEMN6mJtww6sgVntYp3YqkUgjiP4I624OKDnJvsuyexP8BBAbsx2PoDHyZ7SefLP
ExO/86z3DSOPemHby0KgHVLkQc5N+pc6qNijKMioqTP7ijCUPVl6b2yNofCidkAC09eHvdtRybhN
skEdFJIJXkuxxKQ48nk/zMPKMD0XISt0SB5StPL50XmV3qYE1nNFcRKvjuNUb0sz9itqkx6fMa9l
+8GeO9LaqRd4PSzYqHW9PwtC7ElvUBlc1zZ3WMnraLGp5gIPIAAhCb1kSJH003hnC0n+gtpf4M7M
jJe19tVbAvf5DI8NKDejz5oalLx56KIxwOGzvetgyOJUcnKFej4wvNMZPzwx188/2lbX3jFfwKUH
jbtnE1LztPp9QxOGt/nmUpq/aka5fAw5ma4uEdW+m5Xxovl+FZANJs2X1tCikN2S52wYrL2mYTQF
jIX7tqZgZW7JtSJ0eUBE4cpDaKFrWElYphW0AzHDFSlUvOHhNjcOuaWIa6H9F7uG/CBnajCI8zB0
89PszZx6JzeHAe1Z0hwIVgc1ABAiP0nqKw5VGBUYl0M3sU/NJBoQ4c7sBW424IZyGZUkxGsLa5cZ
/riTHUlN4qNuFPcYIeq5aTa5gbeghzl+xCYAPUSSMHbyuN7h4K39cF041LDYj/1lleO6Z1VUflxc
NRy80RF7CbnLjHCWkJLPZ1VaLFMo898m+smhmHFiZHrF98mKrVfUBhpCbMsEAFrAxa0z9sS7Vf9q
tql154lRO2rcGK00RaDh3LxI6g6gLG75DQko+bFBSp7Mri6+2M/A6bF0vDjsNpjYReKlFmHmvIn6
ykqWDVsL4SE3jpXfHLFUF4gp3T2jXfiMl6HHVjGt67++zr2AA2zY2a1bnKlW2ruHQny1TBYB+YkQ
Qdcr+i6odqwPcsrITgl+GaNKwom4O97AcXkSnN8h9lztrPR1vFVIZJeh6xNGaKCyj2oBi+CK4k4U
ueDxVNQQOozoqM4c9SzdmAmSiVp3JRFJyrmt+xMrPUgYsf1mE9d6/NQD1Q2d1KIa9UiWVZFe14w6
VaPwSJaA/REI/HNT+lc8Hf5jlzx5eZKFgJwtR0zOhsHegwOs2drXqJXpTlld9+kqvd0tsDyPla5l
75JsLOCQtDJfMjaihqOdsPFE88X/ODqP5dZxKIh+EauYCW4lKidbzt6wHJ6ZcwL49XM4+5l6tiUS
uH27T5+I1fIYehwaP01Sfign9T7ZgJAnKQqS93GUoDCxRzb7TajZIcScbPHETu2zXpvtHraczmUY
STRzw/QIXBuqlolZe6WbPcFpaWG94huUuy8uozOruRDQDZia/o+cB5oaQSQ6kvXwjdysH0SuiAvS
JmrcRQCCN3RGY4Vph7B54qrLARFqFkwXUBi8KetkvraT8QlJb9RJpFggynNlyHvNRK+v3N7tj46u
2E1USS4fKhsWLwK/mQKI98oIirdLpAIE19VoWnyG4FkcIgVJw5UGrBlXtqgojlBgxg0Tm0/goZEb
Xof4ZLTWesQmzLJkeZGvQuh3IJY7aif54JGHOEiluRswA27Ynjbrmuw08VkoiqRuFkhqOAM7jLuY
DKKH2fkxy4r0NAPo3cGb0C6pMyUB7R5ktGppX1Up2ZHEefg2VQ4Ugb4tra2BGWhLwJ4/VarYzuQ9
Kq+ACPeU0yR5Nec5JErYVD5CYsTefPKLdz6aku9ebO3qVFb7SYtYR7eZi3GLVSieo4RSAAXKfQ3c
PN/6UOJO7MXroCXsvTG4tbAH0FqQDakD+WUZOzWWCo6L4zVksA4AmJiBcPJ+30+ZsfWhHf400mie
ee2KtcyVg9urrG+tmXDFnZzwTHoj4cXdhGeX4CK4M2n92saQfEkHtqHdpMZv58XmhnbnGyWvr6DY
mmPbahhrRq35tMYS707pKhgckY3u1dt/Zj/eU0bAoLPL5biAaTUZfQwjwItetIpkizEV8EZwvu81
6cyPTqxEUHGurivyiGyUvPYwz6XC/4ugW7mlx8hqpT+JkedMjnkV0LgxX2QNe43MU37i5xfBkKvw
DM1PHcwWjTqSxDVmfTD+5TyI1mao6uIhN0zAoZNK6n+udOx9ZWCZSvrBvliketf1POXvHFvRXxZN
3a6bq/zX0IV1Fm3Lsn3yjEOVjP3Sp6IuYja5EcXUcT6xdAI8KmUjP1u3gR414RR2VK2XGzhYxqEE
g0DhB5oQ3UGVfIXFhXfPnKyRpVzG6GqYzKfcxQHnqa6p73MUxw9d1kB4q9v0gdeNywo7GbeG7hEd
SyvX+BU1ZnvPy8xDj7J59CYaxnXeeCeFDQIUoxhw/I0eoWMz2pom8A2EAbu/pCnfL+4eIFt7Y9pJ
I08e2C+4O0pZzRcL6yWSU9erqyWHcgWwbFEsiQ4PtvHdtq46VuhNO44QIqoKyVwbQ+eaWSBqIE/Z
JhDTcLmvzcNhaNv0Dpm8P7hJkWxbE+SwbUcVcPoMlkptW/ZGk5X94GIIfuxrzXuDS6rvKfKrG/5S
sCRt6SdnnQqIU5tL1gF9soRpIAwoalLCiYC57QZmppFhgiaoEdXIxscyReyq50EGi393W7KdZEam
bADQGMcMDAGiaZkv995YmCzQautgKlB2isa3u+Bq/GSEOMmA3taQtfQIcW58nky3eqkt/a9oF65V
vyQ8UM3StbSUsZ9cp9z0eaU/o712QT3NQEI9Gkva2CbYQhqJz9+L8FLm1GeObUbgnMAgN7DcqT+R
rN5Y6VjbmBBDEKYD93YDd/6+4dBDgenxSHE4XdxoNnDEmEn4YOdGs3frznmDnaDt65B9GUv0/qo1
It+bnc+CoxHpqcEv+Z01M+ASm/0K5RlRtMdxKl4QLLNfNDb7nHYTizUxLlA0TJXuZDZvFbuHHfbK
P7L6OMGjiQBo7iAjjWyFDq3mjGzq0QJYm/dfNIdV+8IJh1WcxSHO9dk7sofgXQabciUmaGCNFhos
pXpUQ9LN8c7qG+2tb5N4Z9DvsnanRmZrq8OjKfUQTIPNDgtlwn+hi31aS7oGRkRMZWrbRNojF/58
DkrVeT+QINvvqicmqk8JVVuMsM2vWdtQb6ETY6IsvUvIpAO22m//NMnU2BU5dR6FUoFGPgQGXp/v
Ss2CSmNBqz7oHUjq3USRIWJ/CEYWH6Bg2zvSaFzZkigPLdLlQQdVt5/pzaTDCEhGIDhbn+ypo2U0
SXVyxVO/5GLp0yv5vAPY/dVDyABHKeeMSlJ+D2PhnqXh8pp1WMaVvnBWFrnhU9+o4jm3F0dnaPsn
a3SyBx6wB+75A/jEySVxBVKdqSWF7ZF7j3MaZRccre1jKmLkMoJ7GxZB1nXZE6zpfQEzR8pkTVU6
D6mjze+Er6ZPttklbT1zpTP39CDu6BL4it1+tNbCdpODiMkEsaVSdO6MOYGBtml/0opZZzW0pb7B
7SnvvmvjwfQkK3JSjxsFPoKla5w0a1d4fCh9We+VENaDZP+MV0s6Y0C5DwF6Q72VkJXWJcwgDODM
UuQXh43lerB51VCoP9vKyY6Vi/9ExOKufLZc1jyhZSYOcuo0OQ/uzHsAhxJ9PGv2Wsbfwu9iF1YB
0OTnpYnDpuOBe/K41x1T59bRVByvcog0pG/rD3JGc8OusxjaSoW5KJNXOcY1jGDSj4AVhNtsmYGm
B+6+mNOUrg6sX6en3OCeqHIlPsrMlpsU69Kjl8wjx4k97CBn5npg5HN7GZ2lZltnk8NNlE/TMtSe
9Bb0pTayaYoIFXOBwPDcKvtWCjXASSHuCwDd3VGMS50GGAFCjYr9AEd+/RxiGAw8sy827CY17CVc
C7J+Nu9t7mV/aV7SvtS6tscsnMVYZjNipVwP3T1fhnAduiAAhInFAPKV37arjE67357ddoSmnePM
d0mjk1tz2aNJLM0rb6JbghRZ+EoQL+OqZ9TmhzMNFv16hfqtYrvd0lbzwS79x0aIgCZUTtRsCFmd
+yzCQUmq8Kl062adxyBYtKZ1uexHIBkGC15cqDfY17kMsnyKT6Ii95/PBPAY8tM3QhXOa5Hzsi50
3Ub3itlvL4a40XxoJqs6EbNubvpU6vdaahX3lKTYeQk+QtO1eIDZyvsbbN72Htd9z/Uuq7BqyxIS
7pTaMGnUEJ06FROKJFajP9php5BLSWbAKOvxfPZYQIycqWagFnMTp8PwmrE7v2hUat9RaIlkW4aA
I6MbQa9D1xkQdx1O0Krep0mvO/ROsH+QYf8TouqCxbfLh6EN+3jDngqzHcwOSkk0TnKO+GzelHM9
X3HRYxfCwRsdzFH1p5R6QCjusHAgXHg/s+C6tcpp4AHQT1B/50tf42kHYrGaDf57jYfgKZVdt3eU
Ee04xAAtZoZxG0SmBzgFcAsL98+pB2tToVozyJqGj1EkLt84g+KdR/j1B++5uo2QDA5dJew9UhFA
YDF7vR5MDa6uVW1AIwBqROqFZTjuVDwWhBxyr/nnw8N7ajyrPNWZrRGPNz6G1Ih/1Fz4T7FqsnVN
sy/evpI/2YB1y6tMYBbsWP09+Zn0jg2j+B3zKN6yUBs+lR3656T1LBZ+jampPRhYfNC+AZZpBaUc
Ol8/LJYqy39m2k1/TeJOn1k2WC94QAijxTR4vg/OYP0wy/gUXce8v/2utpmYsG09+9h3ACjHTLMb
0N/ZgzZX3hzohRZ/jh0lHo1u4PO2lA5j2OTKNW4aCkgeRVY5b37mFI8pguAVPtG8uEZtBlPI0oeo
h9NbT21yGLze/ASN7518rjnRqil19W5RWbalMqnaG6GpvXCmqgZzH4FGK4Jp1cSmj4QnRgKWRXqZ
l2ie0Q3d0dFSbc1NP0c/I3BmjN3dL7NpF+I0OPRTp96GpElYiii7u7Vtk+ws2hHpWLAaY2PxlAxr
r1fRtq7oH/QSoT/nfU2XdA7zHS0dXoSnef+Uo2efZlj+GchuAcud8DADcVojnnzAioEFUZk7p9Iw
l9HP9A6L+Txm+Us/Khq6xTcr1685DTNi0+NZpUq+mLpeHj26v/5po+8c1YDZw88kRNCQr64ywycr
dM21wV2dAVVuWtGb26FPsasxrntbx9bPsQ6uutLlGdfjs9D4WZEMzQ3dsECfCH8HjVlkzChmvotr
Q+GPXSBfZlmf/cz9RIvdqK5SqxbLZqOMa6JDa+IoXlH49EniJtt71fiK+Wa4FyEPYZJzTfX0Ol71
tvnMRetcW+F3I6X52BMz3KraVBigvHMrE4uMHFYKg5f/asjom/NT+4fDZwrKzlqauoGCScXaBQt2
toUMQ0QjZJlj5iEaSIO4qGy1hudy9jzjD9x0thkMak6AcRTgQvk8Ce9fc9GiNdBEpMM7Ih763lLq
dPSa+qaU+2b1HguyWC2WigFYDENtbPxvqQIHhRNrW+YAkwB/RvCH2AX3NDORYhtwEzKxIOFqFw1Q
q+iGE5ftH83jtuzFmouLO1GrPMuANmXdi0j0igcgNA51Si5da2LiybNO65Lfcquxb46c7CuBpOKg
/I5px0sG3mWFRWUX5jKoT9OhYh0ruvDeAJUBhNvfMI8dEn941UMoZ2ZDlCvPPL61sEtOeQ2sxUhw
Xsa6bR2nZvYug9P3Qei4mPYERHBm2QKb+kBeCpbpjcycccxx6gRL2n/DC8G78GgNN/5e+A/V1Fzi
GQ7B5PUfqvbbTVIStM7sBFQhXJUHuwBryPao36TFkveJYkx9BfNrquOUTkbHOBDr9w+DaOlw0WZC
B6OrztABzA2bpNcm4i3X6OzzSj9Fd1SsBhrbA21cUEqEC85bIbsThTHqHdfWgztU0JOzg11028a2
zhNiN1gbHwBVj5Erchp/O5bOUXMhIIkm3IlCZ3uKx4TgNCF3+t32pEt1HiZ0QX9KOwYI/nIefPCD
EGyMNMjbKCRgiEEp/ALOirdVkf6r0O3x+feEwsi/Uk8TGsdEB4/sYhk+5GYDT4NTijts9JyJeonn
uCkXaos3b4FWZY3exevc+cjent4rqc5ZaM/UdIA2GZZUcRtuVbdwEn0vgFLwPMn6ohtAc8EpEOL8
/1gjKiLwxEpXl6uy0O5eUdkYEWdtNSA4rjLyVI+m07wA9ThzJq3HhL3BBM81SKzpyeHYXM94LPbW
uPTfpOqjtjT9NRkGgZacLJ+r+piE/huP5q+R4e5Lm77d0R5QbKnF+tKkFaLUu0uuNZ+OQ4S4S7zk
Dyokr+rekRviH9pWzvSehA3iqzcAy4wW23oydz3RfCIJmuY5rG0m82TFGStTv/0GmpatzZhWIunQ
g5ESYmX7uo+5Y1zyWXtIa3sKaAB9QObdJTJ5JbVRYI7ytx2jJI941m7Tmaq1cUlVF0ugtaovk0Q+
1inXYVkakbsw/jzDaAO3TK4mA/8K9gM61eBtBWd1HfMOLbAtw2aOOvlHtPDBxiy3H4deX5V0MsU6
A3deKIjahmUfo9jbC50dGa143LiJUJG01H4p4yQt1727QwZF1LBIJVQvoTd0pwF0zEqWdhdwmQS/
TlMoHvAdFWnnZsKSnnEaPFrLeTuLP6N2YX8YWbueNFMEsCcZHm3Gc7ASn51DVr2ppbGjaVfiRDdK
tkbFh2+G8YN00fVlFj1rvYRsECa7Jtf2mo81eU6RlHJbXfJagJtogXpHyYOsUN4968KBeLNsBgrm
fexU4CGsv7ZW/tbOLYpHBHb3fPZPlWEEYV9TGNaJa0zCcz3iLNskXviEO+25Xh7xgrcnwS2HtuBi
uFUUB7B1EfqOBoBplS/DCe5stel9snyNXPZFlbJJHZENntKaH9+Mz0UbX/WR2kgcJsy/lIJ4DQ4j
QX0dHcWPup3/4MO+5vFSEalTjRh6YDPoGuaprsDmmw3ddYPzkQF/Km12GFkJwaO0dCrD6DyisMIP
VKU568qNT4Mfh9uQmYVoLarTnMAdTLmhKgCEgyxOJqoI6wWQMuOU28fOns+Vlp8G3bqYsSPx7Rmf
oxdmG/z1bZAZ5KX0JBk5RKfr8jynJp1sKtQZ7QDtEzt8NEK5Fbr6CGP4og3/fmBqWMKQl874omc0
n/i5bAtsehS9tsTM+Ofdm4U8jq+IwzSeWtAAnlltY4AkPN6ZXIc5YttUipeh9nQ+ERq3VEbwtxmj
U6R8Z9dMxYmK8A/XcX5nP/OIzObxtovV1wA/+lgamTiir6FJ2IjRpQZaPjVvPnSQfzqZnB3xM6jI
LhizJsq6K/LuuxuFvyBSy41ntM8wCr4hS/9zSv3AN+9JF+WToacTjIxBX8g4uOD1mAm+FM5aa+Gl
GxqrdtHoYJ5I44qtNzMps9g9DCxcFhTZMZ/kefDEOcmAH7WJ9837Nt2R55w2FR4MzNbTsLT+3bvc
ZZ9Js9F2FApB3y+PDtINTwyaS2ehaa9yvgtO7LfkjJsb6BLSwEb1SB3UGc2CBN2wcCGr6MWrWtwa
LUR7P3KxkfQeSEE8knvqpyEmGN17V1jn2KJCiBW1pNEp2jhQfXIsDAEr8SM3H0zj1FiswdARcmR+
DJq4ejXi6f/38YOlTWdeix8Gci25UBbZxPR9ZKWpR+6iSK7PPYOpX/fWztgOwQDvLdAK76A6457i
uMiJUluSAKOd9viBl4I75Nn9rKNtxCljdWFyZ2/ukLH9dT7B1cnzfDtUOfMZ9KrA8v0rK0caj+KU
FhQjYmVQcEtqe0zDDsvqpDUPpKS7K+4TxNeBe/+AIfquNSMvW80uINKqAFHhmQDXBfqxu6pr54uq
vDMP8ueytSYaio4dY75Utsh3LYP5yq7FR5uP3FA6+m5OaO5sNCNyX65S0x6YkbZFs4RqKXCDcGHI
7TXGWHkns2iuyShDGYtmdMKx4SUihyfHi+tj0feAIGMiAKLunmyVfFKvCyQtyQ51lnobswecyBx/
M02xpF7M2yS1i5m5FCv4fnbNB8kwnjT+J7bnhZ0Q340Cex8tKW+2TsQQDFm6FxNrEiezynedADJF
KHayTRIwCFE3WKtYxP9a27+jSyF7LyXlpONCKyFb7LFAwtzxbtZGEaTQCPBdEJXGEkZ7p5Ooo83T
Cd/CeLUkv/mY0xiskvw5afILqXoYqor0cCbHA0aaQ6XNP41n1+tBMLH1af/hN/H0YIjSpoEzr9dW
Q0ShtuxffeoxerQQoFtqQlZcX6E8zfNTLLqLgRiLQZJ4r0CpRjM9C4/qOJnkJSjd8GceSHaJkdtY
mVfzmoTz1coL8zTZJM+yMH4eShxUtJ6cOiLfQSqMvzk14EPJ4ou6VAWM0CnPeq5uSvKcQXYhAu5H
n2kPoy+NBKpu7QhW7CRjqgEXwGyU8a2Qfnu0ODgOllm9Ynez9iiGmzZOdzmbgyAqJ2OjVWlz5Ao+
vIrKugywwzdu05Qso9z+ESBhvTNCP9oBQYu2cZwX/PYpKJ7a8wMj1I4arCbGZSR70KwX3eKR1Zc5
vfK6X2xEvEwM/VXzXW4SUdk9KKs7D7n3ics6XGfF/Fb59JzRSBVrJm6j8iFuo2LXcxKuudFLcNT5
M9QJbLjVe750alH9AnLGKcqtV2XpSWI74dcm8UFM7Bb747M0Gc+mzLl7xFQ2Osn+ldGW2Cy94p+Y
AR+Qb3+BtjgERWfcNKPitaSy39mqX5q5DQ8ecHzeHNkJOyHdBtj1gwjrxREq2onXa3fpaqf9ho9n
7Q1VeyUgCIWBWY9pDSRttu9wV7FGMm+FUe3KOHM3rJOqd3qI9U3potJiDQ7XvZ+eAG/AcyBAt80j
/atiD0JqUXswSQtLj5SlYeOHAaBO5opGaDfDOlM4/rEzNABV6ounhqePdKXjMXLmY7VF4qBds3If
W3N6s8Ly1R3SI//cnhzHB8B9iqOcCnTKcKYi9jGqnA8JUXJGlHeg92p6cTcH/e7M9ttgmuZmiuNx
P5RmwCQar5fjKQEwiFsWL0r2Cs7qwgUHVH0KDAA8mUMQhJuk4AJIZj2XkQ2n301IYqV8WeNx4znR
zfSZgEa1xXK1gLEdgXXTBWEexyAGq04GMhu/KlvnWHek2HTd0oTY4M90cxQ4Ue0GnP5rkKrFtguN
J8Ny38muo2NN5PJHfLprY6rWpP/eZC2uwjR+fK1y17go7ppQd5O7UzY4L+6EdRsT9g9oOi+Ioebz
2dSvZRJ/Cq+79waFNEIy4OO26Sa55QRyaI6V0wr/GVZ5WO+YP/1VahjRWsbNO+57sEpF9mMudJt0
juA89t1mnDn1l9DYJDp/DSZLp4LRJrKk7OFo1c4h7JyXcSSOkVlOvkbDftcYeR5cz/5tPBgYJtkf
R0OHtZQ8013T8wC0X1GV3gUBjY1Ew8BaGuHjD8/QnuKrDbxiCQV/YmDFGJ5P/0otD3jp0Mo2GTji
83g/S/ldl/NRRIIpJ62JQTukBJLcO8is+6Ep5F1UUl9XMg4vzAQmms7w6pbWl1/nAYf8JjMWGrbB
Jj/BDm16zqNv9tY+YmvDbIm9eirSOFBu86EwwlG5rY6JzXbXH8nSKLt2cEtb13JoTzPqfWAPzh2c
wG9Bt1+NN8GCicgaZU0+I6eJzqTvz7JPRdqyaebq2tvjq9V1d49+uICfojg1GbSOVIU0xMvhFEnn
uWUsxEr43VTLol5UPNMd30OjYSMIgZsgxMBdxOisazs7nx2OYbIDZAhZY702STOteaLJ8mT9j/Tt
J+X2p4aYO9/24dUj9TfZ3UtiRd+JQfIqG+SV1vULFw9M++T5p7yEBV2V3AFxRDOdwVGe3yMfjpHy
+OKXDoeP3X2gDTPwUOY90zqw6ngP7lwbh19f8d31lmxj5380FdsPIx7ZAPak0xu7eismKMnpzLor
HDSmzuzVdmkgKSv9w9L115F6s1XctScCaIthAcughX1o4DUdzAlmtMFImn3ud/6GZecNP9qz08xH
wvPn3holdEMyDl5Vc+413WueKg6xrL4yJz2lkc/WLCuMR9SUIgDtcsKnB4SobD4o+4aun94bnJTU
EVMbjMa+72V9iyt+VC55GOzH8pRE6uInzhOpSPbjhMThqbgPpsnrLB15uryuF2vTNyb0Qkazvi7f
4wQfHRPJU56nL7qu3cy+XpShflfbJEzsDq5DpnOqdz2kSaf/JJr5QK8SXTyJ/pP61k7yLaLzpYdd
nD7SmPNGo9JDh/ttVYfRuPbs5KZM8yr1ZNt1cbbHZ38xMg7lOBE8UBPHVWxUzxNt2rFonomirWdq
mBBOYwwCwFcGE5aTp4W7CHQTHhNqOdGW8Mw3Jy68V8uusCVZRCdkXW96oWgT5WnaCOGkNGPxJkjr
Dw8AU6urBwb7a5/0d50S7zOkjq+hr9kBlvj2S/pvVcWvShWlxhSGmkZV0opytqPZxnSEOayQhMpI
PTsi5MqHBxSU/D2OWdj3+Gd6y1t5bFnWLWUSBMSQJTK2NlRvcRgBThtRvwK6dX5zq033k2/yVVJg
QQvP/Ciy+ZlWds56jQt+K+QDm/hiHVUtFq2Q/nKht09NIiAXcSlKBMVt5gx0pe7a19ZNqWdGKInz
OLt0Hduw3LZfQPoRio6dR6dLvvqWaalhOueOOWiHNjLiSxtxYXZI/mx72ZMQ7B6ibmZIyCfF/5d8
iWj67hLjovnWeaSQi3hjfJunycHHaeEcV/KAoeojBWcfpB1btj6ivTztXaQUKc/6rDBrqupTJhhc
ibQQNWXLsaXysMWZV2eUX4Z0SxpJFqgpswOKRx67VJydujtD534DdMFp15clbyI+Xk1NnBQozWdo
YnBw4//rpjHTa3CKgsKcgNQI9k0K2FJPZzUp8RjsKyyg/wtyJ9v6dkzbJxg66gc9YV/nClDTWFCf
ih5wHpjJEadTaaznWh934Bg+l6WGZdZbhgH7RoxFINmOL1D5m1WhU4iXLNmNBD8EyxP0saqMf0ov
eapU/DvP4/BgDNFnP/D0kWo5ZfRIs0i2oLZKjJoj0QfhJzSPsIFamcboruPGEfuhKgNfpNyoMsw4
E12nZMx3RWPdJx/6jTuOd4glXK0S+BlwXNZZpNMHXiFW6CkUoWZ6tpasUNL5L47VveAj/Fus6Hvf
HlsilNDJ+xrSFaDcY58odlS1/i+xQGqxLpg2bli8dt60hIU+LDzcAfbPNzc3v3V6+CiSx1gzVeif
JVt3p6WzbNT5T/ilnBYsZJdjj+f1t4Kf/2SPzByllzvnTm9/bQSLE3d03P4SMT0W4qmY1ZdXxRdZ
pBRc6eHwbfLPruKY8ZbtNqU3s/5eUfby7IqMRCmxM2qZkzXhj8X/77R/IIDOmIT7VaKHn3wF7mW7
7O9qgHdp5d0z2qBqnY1GaqlT6s7DK8PcNenYZ6v5xuVuwuZCy0mHOYeykQNkiLe6tL1bMozhqWe/
8pS6dXEiaw54inZUKDktvWeRywYh9yBiEJyzrgMblb8466dv2KTtJiOmj93OofCBgO96JlCA/u3T
akhT+k1PpPhzmJQInmY11ji8oBM/h91HwOHwua9IyHnvo6qNy9wTTeAYK9g3IS9tLMo1Aqqdri7S
0qXD9PkoTF60KcyHlWFy5wDYQnUfwjxp4c/a9pemmBbhuXDFbg4Ncy0ht2wco6NpKiG2IJLopfe4
FVRGOp9ZaodBZLGurThbHOYk+h4cZmRhriiWo1EHiyyMGxNqcsQmGoC3dYWK9dHE9r8ORIYAIQgr
Zqi3mGI/8Q6660nyVjOkcSWmGTQ5MiblHxeK6xlghI6hOkJ46KsWxd4TH0hA2Qk0AL4irbWXWHWi
n3W92AASwr3oeLvRB22OTvHc1fSmxbNJLVS7r6v6GSPLsMoc3z6zpaH2iZKZnCrwft4NEFX+1dEI
tINiA8wk2d1w0zd97JNHIPyfrjm+TbL47ijnJoVbu3vDyGo2YzV5hYwuZld9lZVzmpuO2777qhL6
qCG58+5z9A3qTbvLc/2HiPmtRxRamwJzA2nuX8K6e8KF8goxjD9Q7Gyzjr+SYXIBqajXtJv6RUnP
2Ayh+9LayAvcZrvDaCP8JxUDvU/P2GKb3zsi+2xc88Gc0aL56/3ITpc3/sMzIh/rHkKYKyWsRyrZ
8iNs7+aZZjPf2mpmTjlGU9UyaJaNtAkYhg2/AxnQsGo4KiP9iWouF6jGsHU0D7IkKM4yw7DuFere
6cYvYSpCeKCAOcryD5Lv7pPF07A28SE05IdWteyjXa+7R8T/bjBlvmfRROSUOwfRUFLFk08/ewmn
qcEq1H36rpc3vBo03sEknILCl9hFLcccqa0oqu00N38goaj78J790nrUAYMEOMeDqaUVr6WarWxa
xLIoLDiy4xYUJVE5Xpbdqk/kCevvtYIn3tVmtoZgofntvM5aM/qDaWW/mH6LmBVT6PNQU2TpBHne
gkNrHHdcTTWDV1H2TxaUaCA9W9dTJ5uigDU1Vr+utF7LerH+ACpgoc8XG3xtspqkRHaydcsRGxHb
kLBTRG9Fjyj3dS+2ijNXZNCuCHcRCnUqNmyO/QCxYj43YPgPvaPbyJTCgzVgQk514KD2OjbmruAH
q8LwiY3b2VfFdWbGnofyhpnszgvxEGGcR/0rxM7K8BIQqdQd2lVrUxD9rqOdTk3omUa+JsCQIYOY
4WVjFNEHLdFIhQk9HeN8dTCSEnShP7yWgq+mx7JOazL8WrgGy1SjwiVrP1kvXwoPU0mCI3sfhXzr
e0JcW6cwDkXD2zP2/+iGhZjZnnxR7zsdvG/lYbDLIk9s3aRxDqWNryO1ODxkFAYzPmPmUkprq0HW
WHPM85zxyotrqGNu3fJS68FIEo5o1lk9a+ewNZ+KvNsOtfi1oUx6Vfc5+BNRQFzG60FNv8rhJlHW
EMGoyiooNdWH/jhU48GjkmjtZ6Z6bXLvL2wVEUYzfiMAeLY8AgIaL216CiPMhqSKsJ//zUP+Yw3s
ynOU3CWYR6SIkOUKA4a/r3uj+XB1qLZ4TbA1bUqjZfvOIpPCA22wKUNB6MViYbfl9FEMYeXhrlwc
a4yaAA5628fan+BS+7Ird4nt9UYmN+Cgesq8fCO/0/LoAHHxnPnSxM2YBkZaDW9KLJEiRfFSwq4z
Scv7kBbTvp5r4E6DdNP3wiHZeuyaiCO6T9O4eumUN254k2gxDWcuposerFW61XQ5HMM06S4TQzMA
+OFljuUZAMYLe+wtrnsm18x4o3mc8M8YfviSd/DsMvUMZrnDnPGFMfWBeMUeyfxC0a78YLfJnSB0
a66g4jknc88AgPvQBpPql+rUx3a47auUr2tSfmWEgmCn6FAgYKKdE6aa95Risj3h43hNdGkEYQfR
nT+cOMISqY8273d4m1STYuqLFCm1uJp+Rt6MnFAzmwyRIwpWiPJ4K5pa+AE9oPHzLOz2lDtUbq+r
jKpOzNXavMlhcbxMmsgfITGyHKFhWV4E1s6n0gQKtR+KsXimQAmGNfVIH/QI2zdTNNkrhjOkfy+a
c7m18GP848jV5TaeDE+gY+TZQxizuuN0Dem1gEGEYDlJIis9RB7dTnxO5ZHK0zRFUtEtS7V7qpTa
4lUwvYRry9LabYlYLwO6hBESPYsMfN+0zHqN49QGxsGGRjneneMWyqMGUKtzwRD0YxDXTP2pKKs3
EbnaPgfH96OnVXOy2wJQD3v/6lxTq7dpajJJS2Fd9jTMvhmtCVJOvwXGfIFpQfRHPJ+4w/ly7lrg
MBtBfOno4Hr7SKqoyFahKNopsM25h57FU5s9cS2W3iacZoYMezFcNnShPdZ5nQAxLPWUimef55kG
nB63dudwqUCant7RyfNb0eHz8CLrP9LOrLltJE3Xf6WjrxtxkJlILBPT50IkJZLaJUuWfYOQvGDf
d/z688BzYsaiGVRUTUXVTblKqUzk8i3v4txYhuzeUqBgd/5IlTxoMgA+ajEahO+Sf0WCNFmDtOaj
uQisGnArn1CeCC7oyHOP+BElw6JJLjwksC6QqbY/mWYYbmixFY+zE0YXMyidXYzd7x7RjGGrw8r6
ElgYdNEvnank0X+oQTB0beKtoNVHCEmjz/ZFUrB8hN3AtVlBylrBu+juR9n3awSDKChYXlFJnGlt
Ht2gVSlhKNrval9NjR6RKG70xo20063nDF9RVLLK4E0AwN3z1Wp1HqN29DBGsING2ibWquytkB47
CipEgCqbrv0+DNn5BArfHGXN3ro3nWyHeWV5BxTXP/fg4hMPjd1NG2j7a1p3uGQWltz2FRprrVEg
JdkaLn5tvRUt9CtM4KSOHOomiCtRPw12I/KAW4DT853KZhQ62nhwb2tT9lvMNcNrdBbb17Ttplc4
lt0TnyS6A/9HXamILEBjid3Cgot0gGsmZmP2NT6sCLRRGXZxOkWGKF7jPxDd4S+SblF4QK0BZoE5
XuOHmISbGqLWvZsl/VfkMTWYwxDO2prKDVE6FZk+oa0bj5/0lIjkXtU0EK8rhR0nJFJKY9r4Flco
1xmVfZdQDqB0xFksXX2pc2I6ywfe0GbDBX1zdycL6weAKoTm6VUWAgWASix2ggO3qRxvApQdaDUR
WKdT8oC+BpgidzfVyfekLS4yEaDYqvQqMoKb2iU0CvwwWxmV9SlCqgbYtHrVnvul0Ajje47YC4RB
VgYSOgiFJW8GJLezpkW7mqoZTSSnmvGuAAOBR5K1RhTU2HN5Uf/z3Ot+8KZdiKsM+RbXSWxn/Hw6
CvkKz657VfgTObWKB9Swa5sycDSWQKHElQyaBis4lDMjw+j37uSgP9axC5BEw0L1NlXlGxECwRHy
V+RVJuLy/nkcDAGkt97eeKZxVwjHeg7T4ClAUSCsaLdVlf5U0MxZa208obhzbw62sRKSOA0VNFAF
tbMafWXvQtvD7bNEfE6rHA5cW4I+B5RJAwEJP0cFn5rBrNa8m8NWuSESk4vPaY8qijNO0xkvHPYx
afBQeiXFuImuATefQsOUiLmJNAJsyBrT62qwSHWGy8aU47YzgxCJMFNuEghNwGIIaDLe2cLgvetl
eG/buFymSC+Fjvtzoa/DtsHBt0ksykk0AKRs1KXtVmCzJAxJZHomb0XpuLrocvNZu4ihQBe56hrk
hgC5PPxSJ3GJa6LI/oKkOkUXPDEBI2XYZBD+lyYFt7izEL3H2qlaBEwgqDzSy/wGc0XTR0X2vjJx
ZaljfK0QxAVOo1MsJv1uH4b6iUj/Z0qHYx9wbFeoXby2OXnD2CbfO2juBN3uvYNbEWeX6E2ng3XW
LTr3Tt+F53SSkIzy66cJv/aVVTQ/e22ce4jPnsmcLqtH0LbRAyCwIBFfO1QMSQqSYov67bAJ6oV7
awCm8bX3M2mDazJXTJfb6l7mdr/Sjkv3L3LxC5yhJoJ8e3Ftbq4SR+ZNmeXf3dAk0yjHnB9QI5Xv
uPO2Qz6roTJoKXDKKrd+dmOCZgv6wLPbPnhR8OI5wR0yZR3PJraEgYSdJfDyWjmTnNaq7C/LNPgp
CxGuq6raLTG9Df0SnikbuTT0U+LVT23sXTpx9tKb42Wt6/MxmN5iIArg/kgw5hxkcG7EJF/ZvKoa
YIouTjPwwgK0WLVJw5AkJ7bg3KVxi9IEV4Cto3u7Z6EomyIIEuLg4GDZi2D88M3sotvCrO/zysWZ
LMqvkjG6iHujPI/74WvaLJarOlwc2pvnJjG+NSL+QZUX6yYD6pJ2RuyrJtdH8z24VGjFNl6s9xat
cnLo+ZbqKegHnpMxQJagtsWNjqmx9FP/nDbDeYOxxQxCGl+V5lwYyLCZyDWsilYgr514WxRxaRaW
6Ze08V/8KH9bYnOioydDhy8KJ4C1HZZPZmm+QWZ8GSt5JTOu1dBAMlGI7HX0pk/ZiCml7T3TzwjW
XYh2A6ZeHvCG+rzu1b4GU4jB/KXAQcmY2/O8RN4I5c1rSYZ8jtNnRfMw+MJ6bUMcwc9Kq442rnCQ
B9PdZWoNEHOqYmfB/UL6Kz4bO7GNaVmWmXhzRhAy9cKNx3CbYA7JqzNV9VfZ0jWxM305ApZbI7ej
zyTpIlDv87oYrwEQUgRAY3ytaRav3B5l1bIJUYydqF3i+EnEAYq01Rddmpcbzbnh5gHOhjWPsdOU
9o2sNc6Qs4GVREXhnn71K66G8Tqkdwb1AtGD2qw2iWruTAsrhLxOaZLUT8ronlxIWtApLN6HCmSR
lZBf4RFEaOpKa4Mz2b7s654yz1Bv0C7lfsikdekD8ISdV9/GXWQh5kb+qBWIhM6p6nNUx35SEsd9
oJOXdHH0GQfsMQuj/hpK00Vb9TcU957iERyoTNpHNzGQdDI41wGMNAStfk7JUkwxG4feKSEoQqV5
j76P6+DiEUGvUGSvF15Q/yDkic+SKn52F7BDzwJ4RbmraXeeq6LaLuyKHZl6tJddjFsf0AKVNtcU
+mnEqugxQq4EJmRGkWCiL+0bq0oPn8OAyw024hezlsYPFbt7fHb6xyir+svAhsHmFdn3BB41/1Hq
UPQv78kTnl2ogBtL2sk6x9LzDFWPaA06HHCKcemWLj3ACLkD2ztvTZyFCt5Q1F0WcCIN+zLJHs0S
YK4biZs6aoozrxu/0eMmp55HcHct5gfIKxQlPbXGgeY1Bz8tu7pZDCUvKgPIjWvOYB841KLqHlGE
p/mL6IBSiFpRv7jUlflYuMQoXU+rwB/Rca+M9nzKs8csEl9H392pjCrK1KXPeMDNz8J3m5XQ0+cw
l7jxxRNgR+y2gq7+6VMz8S3Z4FmD0tcwc/X2Jra9CAuAPZjKG1N7q5FKCu+LICyZFYV+NIHPZRFf
J3b4jfL7dirzdOWm00sSBqipkBtEvK2ZorsgAKGjDWAjsan3sBQALeesQqqyc/TmkDp1B+O8E1XL
D8kuNX30L0lanAeFB7di0JeoFSLMSQkyju1kjzb9plZgl8UQ19B8a2fjhOZP/hErB+N2MhdWJepj
wBk0UP06fcLP/s4A1DUsElSKf6ldUJT1XN8b8fQoouYWrhHux/EUQHMLL73IvsIH90ufmUCL24lN
E30LHPFYxhpVilTeAXu/QLI2X+rDwZpC+6XlxOAWne8jdoIIPAI+E6bgDa/wUMB9ZltqENJibjR8
/tHGjpjXDwgoBD+kh4xJXgFNKTcwoJ8kCTjqjDG0gBGRZK6PdV+YayvirUCrjFu7cJbymPyJKSvh
SOyDri79s5qO48LzTj4notvoyFzgScVVD6EhAiS58Ga2WYvOQoA4CnLhPRACvFAQO2CrpCvTLp9c
00MAK+7zNW592K8O3tvAZosycGkgNjUItMzp9Qrq3E1mYdfgZHl83tCNJ2Gpz9PBvy2VQ7wSw8mp
I3EFke4RcTt+k3oy10THz4McfqCQOp41IX7RYM/3+HTsjbwOd0HQP2rDvggtD2RbWdyQfy7uCynC
Kg6U4KHCOoB3n9f2gjI9RAOzvenDli5srH/OjrcHicXFjmLZzi6QJME/+iGDBotD44iLZGwMGz+l
npRJ8lXfRGAroEXYIb3YJMm5QaOI9LlBH8p8zXtCWp2FtzC8vzRGcTPa3udGN9jCQP/MK3kh7PIa
hEC28Xhop0pTEi7bfQ0eZDUU1tvQjq9OVFygBQA50zSuILf+hAD30E/hM0DZWxTdvlhl/QoinSOQ
2jWdtAybAim3NKk2tHg5+yb8eneeX8OKsIrS56vZLDIoEaABHomvQTNcoIGOD5Kf3GSQKgCFOq94
L3xCcooYBfV6meLjYrNQjpmaq3ISHfVAxMCnJkTPa053otHg0vSPLLVusNUwKFDHazV038uY7nq0
3L9u9Im08IYS+VvYTkDfYyHXceotXSX7rqZngM5KfIvIOfXXtPfXWgLV7L3iUxeOCODhNQM2btoj
AA8Rd6z1StdyD16atqWnezivS6DahNeFk8WIcbAWkMkvVFmgLu6gW9jLdSGgCidddJkH3kNTOqhE
UnsZQ/dlkpVeyli7ya8XQp6ziqz42je8ezlP80IUedRe/Sk0oj3gyvy8LKOEyrKI5VmNoARF32y+
zLoEukdGSa6I8zfAb2gFhpjL6CYH5wnoPA7FrQ+84yzCbQBCRPMEOjej60O02EfJtYVOflpyX+Tk
O/TW63uMKyHhl7BaZUimoqOnAEErlF9GtvsizRk6JFWBgqaO0matm08ji7Gu44r6S1tMV2meP8dZ
fRehpL0eXIHAuAnCPna3lYesZ+ZDt5yT6gdkqO+8wuBvcvNrWNQkd7TEUBK2Pk/o/69ry/chkfM1
rZjdryfgH05Yqy39I4hBpgDdYpEbukbubRv+jzNwavBhnWxY04kez1xbP5r0TJ57X9KNhHdJwbTg
BxXfOqI3gNcm5URZOBdtneZra8xABgT3ioRvZRbjXg0txs8uK8yaAawpU0BSAkTiUDzBIrQ2uXKe
o77/Pg5IouKc9taVKLk2g7exZpxsUimBIiLm22ksTHLjVmnvXkM33SSmRcE9zX5MsS0pZ9Xt/DkA
v3opC5IiuiBtW9K2W3AZ1KKay2Z2nK/aMfPzOBcK0Rug+7QUA1ociCBBDfEy3yHNjVy4yarOBrGK
4sq5jvFIucxGVC8orpmwRNCUlBhd2mS9q6noITwUBj/grAvKRL64HrYpdKXahMrZJKnz2akt1n0X
+y56Fzk24Yh5Ft95gtvrpDcIrilX4eAzBlopah1m+oOSD1k+oOGFRuYOi9eiK7cZLmqU3crGcGhe
DSiKmDH6pudhq5R3HsylB3cE3D4imFVM1SrQXrCfW2LrjcQJ/ApH08FHnazF3xYwmx+e51AtEG4D
zvgViYD81S4kgL+yHPA0QlAMEzvU7Z5KEwiBQnekBFWKrseqLAPv1XF877JlewerDBGwa019o1lh
w0UyHfoF+HAXZZavc4Lv75lBBeGphSj9wOhILWAneusKL/kREE+CyPOaSxcSOc4BqV7I4yinA2nK
ByOhVO8SwuLkYsdXOHPXP0tngJRck/Vn+8rS1hOyAcFNpnA6hjQbAiUXFN6A4ToBTXHqZC9dKTkY
7E8P6WMzpFfOJTVfxq2DASSkdOpGM1HrC5VmyFyR5JZ3RyeLnkSrDDTCEoVhb9rHKN2MCrVyHBuo
WI5xSR6MGoD62gfIBGCNTqV1wZM/1JleiGXcRedwcTHBBdBOSy6GPyTaVD53XRd4ZzMn7RIHcHE+
GVX1VrvcRbSvSafl0Ngvs/C8bx7E6DuQOB3kFtHr8Yu2Mmwy69illtzkk9o6hoicbWvbdE0yT5WQ
EAwzxqAij8nzy7Rqv3oZFe+GuueqJDTYZKbr3Pp1aIQXESYij3Y2unepG+rhbMbYgLQaKcrZzUk2
GrrQaInSCnio3B4lLHCteikyAao4QycNjwoLMO4930ST07Br90CC6O/nTkn6CQ8xbD/Zgc48IBJJ
a6/6LqjiDY6upOhtgHFqMVJyCsFFbpCMireGK/N0k41TEl50IuVBpfLrPLtRl/5wnRFIVZM5MX9m
qhQQSI6+35kRUau/pNIgXrBqkOMrpg1E9FT8VHWBmAyO21QInfgC1f3Q5FrHIexMlK2pVj4qMA03
oNOqlcx13uINKZzorMO1+9WNHeOtNYCUbqjJQIUuxoY71AgrIPhVorurrABrqVHpvPCzkrqYY02B
vx/rkJuh9/3mwi/n5LNB4HKVDOi1kRTDtQQsUYLVCfBlsBoSfJDoKbpC6YSHKhazGc4HMjdWSyPl
POuHaT+jOhKs3b5FqOqXw2mrwIHCJHc2Vd0Ym1CqZhup3pUbcqcZLzALQ0gfVUXkEKvPNIcbGCRU
5cgwg/mT9OBEoRGUeSs8pUcwMcIGTUu1BWz2iOwIZ6dwK1qFDpUowCduvg4apxO7cUbWDRQELprg
C2Ero7kLWgXt3k6WOCaooFyLuhM309yKnwQS6C80mWtY+xkjL9jC6ImAxXfBPGc4md4hnozUOZzh
tN/0fYsULz7guP7ZWffZgWxwXqLVtP9l1OVSW3+KcW/xr5U59QOu7zK5ciLgq+vGdrkoZ8VvXhhT
WdOsnXH6BbrQ3A9KB/h+xAJkhAaPu4kyFJpuXJTnsjPocRnSgl17jWk7cCHQAl/NEu3pkS7yAh1v
/PM0oykKSZmPsOo6vdwNcUIr0y4pJIh4mLuLLMQ0egALkZGqTgTDA6Id1rVRd90M+tVLvbt/8fFw
+pRBuLcJSBdDSa/5nk31YKxAo46frRbk2L/wmA9jmnjBvu7gaQw5KHjp40GR5RNK8KH9avTdFZUQ
E+qLgXpNzLY0msi6CNN2FxvUKevYkU94Fy5+jlZ0CbZQX0kZSxqZZW1Y4EPS5gWqmHMeIr9wHlU9
mHRE157rqgAa5aNqsMXNNHqLrJCMr/eMeGuVBTjSzChIcj3KJHf1KPnsES53N/8SPaVH2YtiB1em
DcA2oL2J2cWcPrZ93HZndVMhqiM5kxWVY6gyTmYqsbJ7u+uf//mP//N///Pb+B/Bj+KuSFG4z/+R
d9ldEeVt8+9/Ov/8R/lf/3b3/d//RH/OVrz1/O0JoVxqOfz5t9eHKA/4j8W/6q5v4EoY7g5xW3oL
yECtu7wPkTdR4jFHjWo99mz404PqY4NKMnxM+VA+lPL9oBRm/FCHo7cLpygIgfWOpHvKL2B7AmXv
9MXp4aw/h/NsSwAgNAFLOmL589/mmFYWnZE0snczVG00S0u/+eLhXPnBrOwjw3ges7GVyVPsqffD
VGLsjRngL9bZGkkSSzx0XDGfXfR/NnFtxJenZyXMP8azTD6bbZmupUxS3/fjDfbodAZOsPj5tXhK
aEyBxnYYd33epAhWCf+yW+z/EK0qLqReYMH1Eq6e/i3cI78E8b0lJAhzW6uD/aP9FIua1gz2PmTz
EIxomry0yazenKyrMyo4aZWuW1HwvKSjkPn6rw+vpLYtxTLanj5Y88JLkF7GbGJv50P0wGPdStKc
kYRT0+KoeSoXic9+byOQsTs99J+7yjI1GJdfIzt8hPfLT2I0h5mRsfw4l8wwvtSMAS4Cjt7m9EBi
+ZDvzygjgXUUVBRol1sHHzqWWQ2NXRq7kbwGyLmTQLHIoIZ89pDZu+FBcugGNW4Fj74LaFZ21iSm
DfBUm/rIZOcf/ELHvrl2uDo8TyC2cHhn4HGEN1ESBfu+MO4rdCzXJcz0LTzGt9lXcu3UpXzIe4xO
Ti/En9cG60DJyfIYFF+Cg72myCV9E7jbrvLM8haC93xlR0nwQMspfvzrQ9kmqjTCQY5FHZ5lagt8
TYN9FaqER0v47V3tSYCylSc+OMfHVtOWlnaUtpia7b3fR9XktXHU6mDfGKq0qF4JxPCBHpd4wC19
DNRaUocOJER7wHFwjE7P9Mg2VsI2FTwW8Hv68AQNpgLUUXXBHmTVUuhHLi2+wF3TUKvTAx2dp71s
X2kiWHo4UJ/4faXBkNE6cBoYEXkEJJoCizILCG1W+a0yp2zVlMrdnh74z3uZIS0uZtNxLcdTyy/2
2/XfFVM3FYPh73wwvHsEQdvPfFTnshXUVgpO7Mvp8cSvA3BwYIVF6dXxpNCmKQ5GHLLa409bf5dH
8STPHYuscT35cA/ofrUJ2EqsOJ4j0nXcdyXU6xVEM8JQtO0XZxYqDWjR4YzVnzWwEiGLKPhDaxRl
MULR+OR9Lzp9m9DauU60bMsVtyvIvxHg/VmsNHo5PWWV8GysB/cOZRJIdVUcPRtDJUIi6ho4NDJB
GKFWkSDvy6I6QVyZdQEOYVZiXdiZfat98pQ19TfvZXnunkwSTXeJnAjlgsruEYvAAHa8CuzUxH4I
5u+ErhHEBSSm841ZZhEEgDT3PqeAI+8cCyOEKh7BZM0op9hnohiwKJnoiDerULfdltoDaW8LF/JL
ivLmI3w7qHJubQhqjJFlfkFwSBu7rkpQFIG20Nwj3QxkP5QWCjoSG63kxaVO4a8Hi8VEGSWaH9w6
J+mn5FCCoMhmeqxkUBorL6NBW92S9BdWWd+23boFMnA/gJLdmnUyfsPG2bp2QD8FFKVsBIlQd+xh
x/KTvK3O4BhvjLxA66/Ke1K6nId4xu4hQF1fDuNXU87RfWx4MViwAgeGVTvp/lMSGjUuUwFFogxp
8MeULnS9ixDLRnJXZvqTj0PUNksa95aECYAL2qU0mBNi+O8+DEXoA9T9ccskIQcrgf3Oo1PThgFb
XnoPQPcR4S4yBOo/oQyECoobYYy4GmgXvlGPZ9FP7/Pluj3c5Y6FKMHyDgjwIAfnisIGnc4k2s+l
H6+RIwkx2m7ohdbWvHEwH9rMTuTsTw965A3g+mDDUUIzJaf5/aChaxZ9ZLkRki2G9ld2m42UbS3H
edVhix/n6dGOTJHRHPDSWlNclQd382SarkTuLILxbUPKNsJmoLwykcEUfdLAKnAbhNRU0n9whRwb
V9jE4x4j09s9mOWEQS8g6iTehyVpJjQReMDkseXWq5MSer2BjePGxu7zg3DqyFVJtdbRZKiu0qzy
+9UdorlOUBwN904MEGscMp2iWg+FaeXFiCdSPpjjn6eX+FgYK5Uk9bA1AZw2lwfqt+tZI/hqdrgh
7ksd56vQzUHB5ITptTWhnd0mVLOBjqyDGgewGElFuj1t/3j6lzi2q5RFHGnyBLt/vsFGAE8fDOMe
8ZZ6q0ukKuFpR0tTzPhgSy1b5uDUSGUrAXeP90E4B0GMTEJ2VFVFe0xRcmubGsSYV+x250qbWfaE
bE7z4oqB7nk+u4j7F5WXfhC5HttdRG4esmKSmPIwjoosuy9i4Gn71qp7NDrcT7GEAA9h4E0CdtuW
WOF8EGUsL97hrD1BH9YCULc8wu8/siMWfQaF1YRo7HCnwKKcxUb/DQ0nrKPTRYymwNtKWb75wcBH
vizPE5vLdlwuK3lwSUV+DdYpIj/RDah8NG6nl0Dm/cod3P7+9CY6cngUrF6L59x0CTcOLovU7/sy
QPhiTxKy8C9oFxY5MXlU2J9VST3y9HDHAjfCC/krGLbIwN4vKcC5yY5TonAFo2ACLx9zE1ahC7vm
9EBHdizRIWdDk+V42jpYQtvS7lwL0g8noIpCpXgxLw3iq2xy36beVvjEOtEmH1GWqfMi+uC8HFtV
CWDW9BSGSiDR3k8TExrWUKH5BBjJ2ZXShdpQKPfziC7ghZUZUfbXp2tpQXwqPKoTnrn8Qr/dR/R/
mrkrbL0L4hpEO/RdQGpodKL06Ex99xOF1Tbcmnh+FPsgzlz0ktO67q9PL/qRaWuN2ZkLp4Z74nDR
deE5lS0qcj6n/0a5Fh2yDha0gS/9pSSpuzg93JFjovmLrMo0JVK7B3tX96Ywu7k0dkZqqOthMIt9
Epbho8If7fz0UEeuAkZy+WaeYwvrMHtcHJpVQoS3i8Cffh4aUAwKE6DLhgx4vYC2vrQFjDWTnusH
X/boJB1J7uFSBOJxff9lmylyOjXPxq7EHnjbD7HYYBxornMy5c3fmCR4ZFeRA1AUOjgzsc40roST
sbM1VOes9+brumqbdd3Gclf5DQpGpUXZPobof3rkY5N0tOAh00LwMQ9GViqKetku/mqDO+zRgWhX
iGPjyu103cPpoX4Vzt7f6kjVWaTJXOwuRZiDK2gEyidyMycYgzw923m7KVHtMsyZhzSxNr5rXOPO
/ljbyWUX2XtEpru1GfRQAaEjhOr2g19neUQOf50lyyNdd23vj6ipLKdApnho7w1DPYwufShPbjr4
ZUmDO60D6gcBOhwj8uZigs8KO0SjUhHUn+cifvo7vwsfX3jcnMJ2Dh48YAj4uIUZXXQk3C6aKHtA
OiJdRaaAjos2r03ehB9inpw1owFaEBDsXOuXFixbHo8f3KFC/rkyZMCCv0wqZZ5czuRvdxoGhMw8
HcN9UokF/w0eDeCfh+RrYCgvuqC41N/3E7a7Dgi+M9Tl4yflkMiAe7S+FBibpR/9SsveOPhYhLbk
ZaiQUCs9LBxKbw6kFoRcOk7n79ZYRy9WMAaI40yQhXyx4CmmQaEsFghD3SR9r7/iLZLAQ/Ob5IOn
++DQWJbtkqiTUSx1TEfbB48MGlCkuz5YAe3G4y4S/o/Q90vA3tPwwfE8eLX/GOngS/S06VMie3fr
h9Cz1/M89NU5XAeUak7vwIMH5P8PxHONaJCmangwpRLrbDvgxG0TA+B+bs07PToPbFR4YbQ2/sZg
hHeWa1JfN+Uy69/212AP5uCmnbstZrC3q26aPHp9IgXR2ltzQMPQ6eePAqCjH23ZzstRp0h3cNN5
NRAOR+FTheoR+jh1DfaiB9nfNcFHZeajQ2nTcSAEkZepZbF/m1+UKG9KFbYwFYRE1GxN6wxvtXQf
IQr4wVIeGwpIrFraMZ5wD19iRDFtLHelu5VIRL80urcfHCPXZ65fZR/sxWNbBD9dW3iKBIOn//2s
AI159NWFu61VuIBcAqDG/evUGjtpBq+nd8jRaZHcccyk9Mib349VWm5Zm90yrQAFRh+E+zpwKmet
C2V/MK1lZ/92s/za+XQi6PZ4EFOpTrwfakqtmGoFQ+Vuv6Eu05+FnkJAZ7qJPfEMffmDk3YQ0PzX
eDx+evleXLMHmz9UMp1Qi3G3MJabHz18CTjE4EaIIrOtJQwUk3IMC/0ZKb3Ti7r85D9majvaI2fF
pUIfnACtMstAT9fd8gYDp44Eksk5WLa/PoqnCIaXMgjv2cE2oQ6Pto0deVu4OAIMV00ZIuj97d8Y
xaJSQ1HHo093cMRir6fdDh1gC7fLPUddt1xrC6LI6VGO7Q3vt1EObkX87zAYpKa5rTProarEHTaR
gBd870ZOzavrl/qD43x0wCXcNEmTSCYOPpEEKS3cmTOmk3FbifZLWQeXM73es8ocLlWZXpye4JEt
IU0uKk15gW91GHckbo2VvZh5XxAouHURm9yUrY4/2PJHR1luDGpTnLJf8cZv92FloZMip9HbFrpq
1q2Vo3NcN+Lx9FyO3BlU3/5nFPX+IIM+hSSTmB63LhR8arxUTc/c1Kpv0LwEC356tCO3oRTmr4cE
zp8+LMyIugDcOmbe1k8NiO+8dhdliFgoJskjNsNKfbCGR64NKQThj7A80yUAeT+7nqYeau+Wu80a
QHBpiVkvCMeQQkytdfQCu05/MsAP3sYqRvn/b0yW4pNJTk25wjkc3A9CaQwe4MgcBSgkvB8IYt8G
PD+gKX2wJY99Rnok/z2WPJgoWNJQtT73MeiGFdom9gqw9/fBVh/kzMd2JTcw1wf3PqW8ZcV/25V+
hscn/QR3S2cEuEdumpsAZaXN6aU7Nh3CVk3BmzyL4P5glGC2hh6+DLEiV/3ZDMsRdZu0qZBznFIC
+tPDHblAKL4sURU1HpKtg0nJWvZpmbrOFmysJbaTFfXDQgtOn1Vkw8Ex3Ro1MsNDq/30wIeF2eVd
o6cuaV8pW7v68JD72P1GDUXibZ02zY+6n+J91Y+fA0THYECENYKifrBJMtSv6sqqHulKiA+enqNr
TWhH1GVaYFQOtk4XwopXkq1TdgLViAyldjybV/B3bk5P9tjWUSwwzWyStj+ykRChtWYEOLkVCsjA
YPO8TWLsPljSo6Noy6HCzJv9R8mOplsQjRhubeMp7G8AzBdISjYf9WWOLZqCjU3iqSisi+Wi++0Y
hEOASA6KCySU1lctg2c/lVc6zL+dXrJjG1NxK/A398cf30aarREFAcEH/iVvZdLfuY29DQ3IZAqS
YeUNHyzeQRny13b8fbyD1yCJSjmYDuORwqJmlhW3syhQEypfeNVRr+rMM8drEHQVT6cnevSr2S5Y
YipylHMO4p8gB69ZuAxMB25a4bsCNSj8GxkoZ82jTK3tpfFzcMybsMcsyUrsrR775LyPG3RVZ7tF
tQtl0tPzObY/HKANxCMepUXv4AIz+2Ko4w7RHBDRFx72fGdl3T0IY/hyepxjH8wRmvkQICxF+Pf7
0ArHUaETY2+bokZYxDXuEMHeZUV5FWERg+nXddwGu6GePqrgHtuZDtVbYnyXCqM+mKCdT5Psm8ze
9gSs93HoYhuVem10i8RlCCSy8DYZBpAfvalH9ola4hWqLFSrWeH38/WNCHMtYAEYghUDwkB1uZYO
jg2nV3U5vQcxv3TAe7EVMYf/o77XUdWLqrhDTlCHyY0MAJwWplHj6BY3K+RCvA/GE8u5+mNASiJY
YJFo/9GfoyuUeEin6q1Hig/Ru2F4OHtQzKA+x9MbLQqr2tR9gsxkB2j/Eh0nz1t3lfbhhg+NhL8J
PfAV9+v+g5N59IlyqPcB7ODgqMMv3WRF7pqt1FskhHfN7K0sdGvKdpvSdqnM+cqt9Crw0P3q5+TT
6e+w7N7DZeGOpQEMNU2SgL3/2hFG702IAdZWKxi24CZAtgewkPxebrDR+AZFBUMI54OvceTrg9ZZ
voZFaUCZB5cg/up5MjboOE1VZOwxN4NrH/rwp0Uqtk4DT/X0LI/cFfR+aPvw/lKadA8e4GGAKpMj
WrylQPldD065VwCwzl011g//u5EOZibHGJ2POqDEgpzfGjfX4lM7w0tER9v6ICA98uneTcp6/+lQ
QwyFHTJUVFhb3aqfSZesoC9HqLBhXxtbVIbDDy7DowtJrsQdj8gAF9P7MaNmGMoKzYBt2lYR8ouB
upgEBXNT4FlzeiWPXH+KIJjojdieqvzBUHVNVyutjGBXEXifpbVaV1XwkPjDK9AyzJejt78+HhET
YQ1NbYd87f3U2hIp4xw26E7UGe43aYAFiB1fj2l7iyngNok+2pTHJkiwxl3EwbNo278fEE5La+aA
bXaJqRD+9ZtVVg24GZgOWo1h9FSL8PvfmCIgEheXPqxSD9vXGRQlZWBQsxsWknFiQOuO7BxlLtdp
rlQnkl2q8Ps6Peixs25x2AHl0YUSh3UsO82sMi6sYGcUxucESrRtD5/6ttrF8/9yKOcgxKnBrqaN
6Qa7HJmsjYqh8yP4ez0qjO6GVn1w1A8BrUsoBx4LrCHNa0XYc3AARz+3sU7xjK0IhbWH/oXXsAHa
TCRcakaWq11vm/3Ktuvv0VjD2DYhHI3Sjz+4CI5tJC2XQ0LUvzTq3m8kLeu8S2bL2OLvbH9ry356
AIDmYicfW9gwOdUIISg1TNTdT3/aYzeQdoVF/wMENwf1/cADEg8ISvbBrtTZc+dHP3grH5CRuelz
F0WmakGfZKvTYx7bTguwh3uBh0O4B6emVdqeFEbNu1zoObpIrNm+GiuYjjunKeIBcfE4/6gN+ivX
OHglyaf44ICzHZNc4WCipg7GlkbyznAqnDClxFdlk0VtEl6BEov/H2nn0Rs3Eq7rX0SAZDFumx2V
ZVu27A1hj2zmnPnrz0PNxTlqNtGE525m44Gqi5W+8AbzfkDKDos9E1UxiHv1Do77cxfyxG3Q6B2q
k7D1BtvCESuQQ5L3dXCUJQmrmBFZ4vT5+hdauKMJrLigp6tzevHOf2w/vX9phpO8h/nKg428NwtS
1Ep+g+TT0N9dH236a5efhlzQMggXLyritq8THfPJT3KJnkZt2fm+A6q/uz7KwpzIJqjdqiTQlz1R
HV5YW8EWPpkD9Z1qeEOI7qWQmpXnbWFDa4TbCsAXxbyEZg8lFEPNZZ0DF00FT9rTUaQ2kdt7keS3
RlfvEH54uj616XTOPqCG2vnUeyYios91vlxlJsewQX3/lOp2lbzoA4AibSRDvMuxfsWhrZPxNgj0
ScN0VCbjtah2A2/lAy/cIVNtlxcdgBGlvOnfP2TbUIODQVMDHwcVyIypit9JG914nYpaoAjvhSev
THt5QMukVD69RvOKMiKAQS+qmmkbyG2E/YheYL5R+wJ/gcTYNmogb69/6KURwUtQ/yffoGk7myIK
B4hftIF0hJqMDLnVt2PmiF4G+NoaCb2wtpc53B2u5WuF5oXtOzVWph4HuI0LhMFY+ZLtYyd+lGTG
SRIleLIE/j6Ag9u/v5NpDNDAJKiA1iHPHoNYQ6GaGiYeEXn+UMbtr4LN4+J0kubVDQp12O0ka+/u
7MtOm5akxeYd4PmZvu/55ulpDRS+F8gnA8lVZFniKL6VCmDVTwaqx8ZJwwuvgC1cqq/Xl3T2GPw7
sKlRThRUb3RjOs8fdm2nKbj2cmOf2ib/jGDfz8yKH9Uc+ePaUle2z2wN38eizcgFRAA2FfPOx9LN
3Evs2hqJD8d8y+sGtb5qUUzxxMpIs1toGklTeG+ATIFJtt9T2Q+zsiPbji0r7gkMDffZ1wfU2HPb
G76p1P27Qzp0Gmg5nMMdtejqYOUmWPim1Ci5kGx6gGRL079/GD0y2pAeeNKfKHbfepH1OU3cExzk
26ZB4Pn6+s0ej/eZQtujTzFVaQlezsfqiYh6JHt7AlKk6hF+waQG/q5PAH59oMVJEaoYVHLoVcwj
Xz0lrg2pOZwwX0SyWE81hNrggd+qadU+Z1rx8z+MN5UUBfrXykXQm8tB1Yd92hOlsEXCpHjBCBmJ
Us+snMxvVu7Sxc/4f6PN417fd70iRZfqJPLuH6t3PYRtu3hlXyzs/ymsIOQl4lMuGksUSkWLKxpr
ZZdDidif3H0eoMTW+3GshL9yBuYh17Q1mJGuEFiTlXHozrdGSrg1YIM8nkA2bQa5ePRwK0VUYNMl
5k6IeyU9FPGz6t43dYXoWHWozeE+LHr0hyGh2mvdcWX2TL//HqI0gD7EIZfpYYSXrm2DhSMCEbc+
cva2fSiR+uLmO+ooZyZYAsQYPjb2zx7NJ7N7TDz9qEzK6YiZpV8ir9h26IJE+riyt98RIh8iiPdT
xGeiSggakQM7+1SiUO0aF5/h5PpG9EL1FXwa/KARxTqE0RFjNnpUoF216dKtZATGT1RUsBaH1OPB
W0oK477MDfPZbHTpeZKrf1FkRAjTzvqK0DGMVin6TV/PKQYaJmrdPUTdAPTLNmI9dZDyREa+Srvy
W6hk4jtOZ/3nUeqyP3EhcESnu2v4ToJQCHIRChIpEMGK7DchY1WCXsb8dyWEWzoLFHrIqnmUCCym
bfzh+uoElVjPDodTjHb1S5jEGYx6YWvNynF4Jy/MvzrlOsCfwEAFT+75QLUkGWkE6AvlcleOtvJQ
67igapQJXKmjVhcbfVNsUduM5H1jgFA5pP2QYaneWnVZnjBnackVxkZLt0o3oI/dxsCosHoYbPRO
YuVEO7+Bl10jj6Ogb/Fp8EbULCMxFl8k8unQMXPJtnadjgJ3mjcyXgsKbsWYewr1ICGF+kLSAtFA
NEhb7m2/zarPmZa7t8Mg3DVa3NLtQC5MwsHLMbXsz78G1Pwxx1B5OKFKZHb7oVXycMsHQJGp6RLk
Aq/fr4urPGU4JN8qmM3Zlm9Ck5TDq1llKv8Q9gtMMPaaMrprXd+lh0OHq0lOwJaCsXM+L0uLM9fA
S/g0tmbwNc8nGWqQjaF3jy0xFG+JorW8srUWwikg4tx5E8+AcvXsW1Y1eUgA0AdOFR4fTRIdhIFo
VaKNzwjv+o4KN/bvPyfNLx5HE9TFBdYIm6y60GycVcYE5ahEqpobGdO9ldD0HZ85OzKQ5WGjAufD
13MOdUNny9Ubq1ZORTo6co1GgufudNSvkdTftQgXBMoXGcGyAVvZAfYfzlA1+mf4XZXyIfA+h+lD
P4IszXsE97+NZnUTmH/szvxq5a9GkW8kXOabJ7pa+7/+PBAUbNUw6SRTd5iFKeaQplx+sXqaTBRv
gX9lR89uqpUn7z1Mnn8enSB64qBDMBWzdSeM0PreDZDbiKyowVghL2oqn70Kkrbh30antfr+xU9B
dzpuksXfoUKSLwWhCSR3JM2f/EILupeypIIILoZo08ql9imto6LH0SPSOqIesnXUahQXP0TbD7+U
XVt9DXAnwMYwLOnD+HWD4m3pjih+N4B+7pQGXLvqGe6rUXUtXQjdqH8FRo5jsI5sZjtE6icz7kr5
JoSK6W271jLahxrH6fbGx2473LqSjt+R3UW411SoBhmbehjQvSBKSTE7iCXpG4h5ugBmOdqZk4ey
3DlqlfevCvYK/rECRJie7FqrD2zhDnGSJA8U9OgNRP5Q2XKdHpFtVEi1Mf1Voo6sH3KMHfFA7Qak
4hoXoM/GKpoch9VcTX6ghhwUW5M0sUIizhf33ijHf8JaNWKsQfPoH9vupbcuQUgCpA5yHqis6Mkr
fTc8odCCQUu1yYXv7zFyUPAHRTpk1w1uPHWH5HJl9ykLdyssdZMSgRAE5vMyW2LwkFYeOnzMfycN
0rEJla1nocxRVW8DhnURZmMAcvGLL9+w5tpIsrdHzNFJoWjKmEhcPw0LP4fOnUHFmnCIwt+sxYEN
nZbbfaKdsGJAjEhCyniwiqc4XGMgLw1kGaouT7QZUrzZefAjNUcgKMHVvFX/+C4WEfBZ2FHGCmri
kgDApWdR76EvSFMD/YfzS74A9utnAJVOapHoqBL5SY/bVx65ihOrpdfvYCzn3W/Z1yws1CvlG9pA
ETLbqdT5z0hnD+IrnjN1yD61sVo1lRQVrOsffeFNoLzLG0QXC+b5PNqwSmvwC6vADbjrsdgWkdre
ugh/I+MWmSMi76ivvFRAsA7Xx136NhM7gg4hZARA5bO7T5bQIHIL4vAcCe640Tm/D+j83phFvouL
b72pbXUcSVL3TgsHpyvVIx6RziivZXDLCcGHHzJ7iQWDqh1GGKe8QtS2OI42zltZe5O56mm6Y8zG
2gWquh/hGlelAg8QI0gr/doiAWCWP6ShXTuX5kJwQEVn4vCCVIQGNItCMi2JBAUO7aSMsggdt7dQ
61DM1lMdYVtdfbSDtEOhTASvoZu7p7HK2xt7kmgL+6RHcieaIOWi/gRrHfZEMqjYiZItv4RmVzhN
KjT8LEw06fNK/97VeOFidTViNJ5htobFQvwaMeY/uY4XXS/DzicQT7PHwo29xzDzq23Vayieo99d
fu4igcO8bv9yey3eU8VpTxQkw0+Ik7mPAuOiO0LdwNt0rYl9jJ+DCDe0zp+0nHFLySw/eRRi7B+x
hlePpjwYCfakSMJoMbZZvlpnkP9L42uamSU2F6hl53YGaSdukbzCyUbb+R7CRpbc9o6FzuhGJ/h5
CkZhInXY4Ttvu0GHBZ2tDycdSTO68k2CEmhp291rjdnOa6CP+r2Kr8wOoRKNXDo11RvoF4ljU1V3
uD2NvTzkw3NtkQql7RgeikIYd7arTVla3ztjkNR3QK5jR5nIKrWL6543mMj+FpZ2j6lsuotNE7Fz
ITfFzq388qnwDG2jjwWedl2LS12JLfyPNIsD3oVgqKqN0qrdY4Xs8N6Ok5BpRbYxaffnDtrk8V0v
BvdUFoAwbfzFDp6W6jsfZTIHbTmIYVo+DK+FkrqbSdv0sTSqdu9hfPxCdbTexgk670mIwoRWlrxl
YZ6cIjcbNtBci0+h37r7sqAKhOq8vA9tm9ZC5Ie7RE/yh0SB/GoKoGDYyNeHyi2NG9dMpdswD5UH
8hOkxF1JxXOjkn4YFvaB2KOMv3xSTCxzlMlOm5ZytZdttfhJ6u3vmzKvv2ZDhOJgKD2lRYELZl+W
xi8Vp15to6RphMGewjiZjJsQVk04lcriCOsZhoEW6qrjGy4SbpKnDk4uptRAia0gOqDmFp+SpEUR
USWmjrdu3o5ir3VG/G00BqTmbQrTomxjPHki+8/InazssC7DwV3tvXvgVM2OTnvziOV9Xawc86VX
CFUiQjJ6P/SdplTkQ0KpisL0XND4pyxE5S7FEHxfV4RQfljtrt+1S9cJHAYUTGhrWRetrQogbSpL
snYK2cdvmhKKE7Lt+rekLOPnVCgrmfLSxGjkKwjg8MReIGLyGKmzVIr0UycZ9KkMKdhVClLohdsk
X67PbHEo+im0zmgwQAc5/4Z9zM3Y0Pw4aYqbSbuoN+XgplYg3Dq5OQr/6fpwCwVUim6gBu0JF3bR
ype0jlS61cSJbh0KmQH+gY+DVCv1IVUCr35NlCFyt+ZYS922NULz7frwF281JTLiNbIc3gVoIrMn
U7dyVWew8Ea1+uHed7sSkxJ0F9wqaB67JAtPKL0WKw/1RX2KQSekJEgx+pRs2PNP7FJ0L3XJDtCZ
dd1kW0UVnrF5oaLJSN0u949qJ4oWNkcY/JEpXdQbM7W7lZnPkUwIWE3Zv4A8DoNKRejp/Fdkadqp
CdHUjWyWrrnpUe364res/8ZSibydMveROWGrKX8M1XU9btEMUWaeirU+yMVhmn4JpDz6eHCDKFue
/xK3waewaxIonJpIDrmAhxcWdXrSc7t6SBD3X0FtLyw63BLydd4ZCk9zPvBQ4JFjxwPj5U24V/Pk
uZRMbTM0FJ2tyE8OGXnKSuC6OCb1J17md5bQbM15nWMyKsRes1DDdt7W+73V4UaDfuZw15s9IDZI
FCvh/9KgnC2T0B8olTFHjCEiaVo4CAc3hSaPb2UY+H8iPZeAzBj4J4sI/WXebvR7VyLgizuEBaUr
wnGm04OC1vS7PtzDMsJArqxWwU2bjIq01RMrirdCG4L7pijRmbh+hufgjvedjNcMinukBgYMh/Ph
zEorarP1maakom6TZtIhsoS0Q3u+pW5Rt7zHWIYBy/wS2dUvjHJqR2vtv8Ra//szLKomiAyykecH
ilwLmG0hQQaOJf8NGU9tP1g0ZFZmO0WqZ6UHPi7vjjx5z1Jyn39cOuplFFVBcGP7EB03cipXz/aI
Oks6jnB8XFH80X3b+xyXcvvQtqjWtxoAxeu/YunIAsCCJsBkucZmlweiO63ZdsxVKbBol0sEmtUo
nGSk4zj4AqLl5fp475Dn81kDSJIp63BNTy2oact92FKiwMM2cQlPhrRAYjCFVfXslbX3GzxPFG0I
+wcsFH3TfEgNxTtENdHVoHrRsDGGof4Vigx5KtMLjQLtnsbT8eQyrW4fygWS2aPR2NvcTQeCKN0N
ocpnuA/+9WGEuaDRj2FnWFCzZjOQC7IM2tnBTQ++FMNNEZWPCnJMG8uP6gcd3au7Sni+uXI6Ls/i
e8SAnIsFatWe42FifLQDbOjjGxqY+ecUYCuxXVk/uDIiqNcXaTpn8zXS0PJhLJReLvhFgbDzZAD7
cZOOtnebF9gv+z5Sy38/Cl0aep7U8gmKZt8xkiuPm1QLbiqaW0eB9wK2GvoaimVpLgboIZP6yYLi
IOGGr8f2ENwggyVu2xjhrTgphs/X53J5jKD4ombAXUlN9wLKMUjBUHSCPWGh7XxrBmV5jNBEjjfK
IH+OC7Vb2YNLm4F3VoFKNOlgzAHjddgbsAnQCDDUrDj0nikdyCzsnYzK+O761C7fnom9DAiLF534
Yr5MWh4VmKEg6j8aVAsPVuelz27Vd6+K6kmDg5NGVO8S2ClrchQLgc100IjraP4R0s1l/yStzXOz
5vXJYsN04nhy+4nIQST6K3xwRzKeQ3KlpyRBxBSm21rDY+E9QgiDU8B6YiN58ZWtLKiokBHf5VVk
4vPQl/ZDATPgdswRr1dZ258BbxYurpgNbOo+rbE/1AYbH/TEW4MeXwabuvLeEaEijhTDHHdRSJmp
49Vsn8yaXqcWVc85GsO7IW+NDcaUwY+61vJdoOjpfS+7a4z5y1LQBGyZKvFoT03NhNlpLc069cMG
tV+/ciuUjLEKqKl2O206KBs02HPQ8nnkFN4YohqSYjYe+ZQdeh+FQqXpt9SuYPBh+vbg1l53rHyq
LX+9UQFjkDPywAC1nbMiE9usc9E21kknkLhtw8IDet7G+E+OkiOntrz3ilw+XB904eAjG8KJp4XD
6HMcaOD1amF5vXXKKfreYUmr7rH69B0SLxyX+1U1rIXTOAW8nAsYRTotsvPnE/a7UfImokiZ2d6d
rQfgGSU12lu+au47y5e2mc7nvT5JcRmq0I/jumGedF0vsiu03eo6bGz3pDRh9khdNqm2wogxMKJK
2d/pUopCSh1jrr0N0JV+RVlXe0GIsG0d1VdGwqexeaBYVlebbAxoHZQ1roKOB9gGTZOqmYTwMawr
vmpVXP42BWifTZLrmX4Yi1C9dfVC4Gzuj+4vudet73IaY/eHleDOj9GssgarxzhWMtb6zQu3LCo8
RGg0AibU3Kz8afkGuC3LQ0AKBdJj0ogSvfkCYUaE/lfS5+WhSCmIOmHfzWNOQ6BcXoJPPYWq4R0s
exy+J0nv3Q5Wlays5sIWmsIWCGOyDcx/PiuztH1zjNHChTgRbrt8RG2ctXlUq+oTgOtgUwix1qpe
OiZcWwgnTVBHRNXOt63cd5En8Uaf8s7LwY1IwngOuhxN0VHgoUHdzrdWroOFh5+GCXL6UxcHZUJx
PmROmdiIK0U6ZQ08bDryvXo/aC6WNNcPx8LKcRnTJwK4ReFjHsajml/XfYNqEm4b+aaB6VBtcNqw
72TIhSs5w8IbQF+GJ18V7EpSpPM5ZR0eJHCS0NpSgFLivmzGoVNOlgPbqivEZyMP4z+J2Y/fGh2L
MqdutS7cXZ/vwlIiVDelRjZkrAuknOyVld0oIwkw+gc3gUFVRTXIPzUknZx2LJSVdVxikVEFJOCF
xswrbM5OYYk0d5Z5mn3s0Uc1N7VlutLWyKzA2tHYlr6UERrXm0o0kefwQMV3iRqmOZDLSMbto+oE
9t+0mmLHH/qyXZFgnq3+xEcALwi/U0NIBvjnbEVygCi1OdGMMVEzH/s+wZmppt4e9eOahvXsw09D
0YyaAhJ5gmjNyTIon5HkVMhc8H/dIiRLG9W2d6VkfMKTJf+7Xf3/BuOaQFCGMzTf1WrTUhpOUbsg
CdO/hHiY/84Srb5JomT4fn1Dze6jf4cin0ImlfLVBRi7wf0Xj1zm1cZJu5E0+ZPUlwfXGylvNMFB
LYMv1wdc/JDw4qGmg5+9KML6AOtdJUM+oW9rUKzltwFTyBrn8Q1e3s/Xx1qcHAh6UyATBaV02j8f
0l28iQbVxDT0iHCbukk81TimHNC9lHrDk9pUPp37fo07MZ2ID/nb+xeddD/5qDQP2QXng1b1WFWJ
19kQHsb8qfW6dmtaQ7ILxk7fpwmoT3oCxYFGwsv12S6cBtIf6qH0DMUk2HM+MDUps8KX0T42A/rU
iiRnziiSbiNAQq1cC7Or8N85fhhqdvCEj4AcW9Q+drL0IrLum6Vn97GavMil+wLMFBOWIag3Ct4N
/2WOIIUQtpligtnHNTtyoY6U8ihMEpGOotnG74cXJcKu5j+MNPWdp7QSUNK0tz7sHbcjEsuwcTkm
lkzfyipxkx29W0+sKSwtfUviepIKwAV0W2bLxvbHDber3aPmJT/cNHi0pRirFv1e8uI/Sl7uicUe
KVWtYJOWzgYPGZHVlGHyrJ3PD9Izbjlp5R7rEHNSrUETpjG+9Hayr4r2CUPulRhr6VjQyge7TvCM
lONsPG4zEaSa7B7bHJkBRTRHbA4DhPmL+8KsT2qi3Jux9vr3i8gNCmkeEgLOsrNBVSMZbM8e3GMw
jMqw8aXBpiQfaPmT8IX45/pgs5jn/VCo79qfXGvU12YLOeZFL7hE3SOlomSiwwbHcrJcvD7K0v2J
9Bfw/4kWBADxfN00DPe6AZmqox4O5dbzS/l+cIWNEj+IJ7RV1ZWS+9KtQvpP/AgZyTTmmBQbdC2V
h8JFq8oCCoUQE74UMXnob88n/1g5dfOs//0jIizPxqQ1j2LU7MousQVLrVRwiWUhkDg0n+pfMjLw
hHXRWLyGvmfrG/4PPIraxPd/ljTJMVP24uiHB6Dl7wMMhHbYrByTqcsx+9gDy4ytr4S4VYXNWeLb
7lb12vw2DNN4e31dl87HxFSd0DhwWeZuB1lngQ+junhs8HjCt03E+eeOjMW6EVjstbtKJcvcZJ2p
vqXIE0S768MvbSudcuBEi6coPm/61r5v9EkZIp/i9WALMtzxFD3G0CKm9KL0z/9hNFoptDXgJ+EN
cr6JRaSLcqCRdfSy2sJfs7sLc+1z3eg/pSb/e77eJIzOi8hxgZM7uwPIlyOBbbOL57qXHdMMf0Cp
BJt+fUZLx2RyAYFmpSmoN06Xw4fnInMVLzMMQg09RdQZywOCYgtOrlkqa8CgpaX6ONTsiPgoXlqN
hk5MHMaf+1p/8Qu0oNrCfoKXtPLQL02LbhBRDNHTJeG1rNO6llvZPJa4LT5XhhcfcsXDMztCzn/l
7C+9SKSo9NiIfCl3zebl9RGQBoKqI6alOwXzPKUPPk3m496AH26rIy58fc2Wjhx6DKgaU+kwceo5
XzNC1FFCzMc8ekMvbo3END4jCag+dk1t/aLqoXzKAGO+2HbjuStzXVpD+qbTQwGDDPHm86HH3tdV
V/cmHa/RxmIvRL1dMang2QlGyIEkdtenurSOZIwQ4bnMkASZTTWR+Ck91YFjorTZTZNmxkuRNcXe
Gvpg5RlcimdIyvClIbS41NykaYZa87SMYVM1xakYmr7fe2ZS/mO54+CTQqKTsq1sP3xLcXhRNij8
/gcpJfTxUfyEvELsNn9FJNduZSsuUG3omwe/l+70ztCcBvWXv19HagoTIZ4Xi4bUbB1bsMpYWguL
TC1/Sd32AQ+lPeXH29TPvv31EqLjONHdifKpis2OR1INoxcPJLskE8Si3HmbsARdRUaxphy/cDBY
BGbD2eA/8+pNTXk3mN6qYxxoEH/UrMq+DIFOY7IRWfwr7DG1d0Dso52i4FG5soEWzgZsTpgA6iSQ
Sfv7/Gwo6ojpl8zZKP0ovc9BLm/zDvPVkAeawiTp4vUPuzRbKtdcOQo0GiKr8/FSHSmlpOvQ3Rri
NzXqXrOB129w5QNgrb3dNt9UO1+JqpbmKAj5UaXCPeOCDGz31OQgLFlH1Cm+gERXMQksHoQ57N3Y
WGulLBx+Ql/KcBOTjWbf7AXsraJOqphNmpgiurWa3tokulsc7I5r5/q3XByK8JR9g1osedr5tywL
s9C7mOzeTOzgk1D7nvJP092YaAutLNtSqIiWDmIMFqvGuyHOxxpE1PXwUa1j4HcpglvYQHram1VC
ysf1W2i8Gbayb7x02I6RXp4SSXL316e7tIwTPIOwnxKKrM2SRC8F81nmikT1BAChV6oSQtyhuI2V
Mb8BMb7W/X4POGfFBUpeqIsQILKc86wtE7LbgFSVjvGAvOuuLdXe3RWNpL3iQQS+MIJ/F+1j6pP/
DGOFUkdKe059iTWfd0V1+2yfKtiBcmMCMkjdyCnV7tlCvtvEhDrwqq06FEq0KRrb6A4iBYNO+cB2
D+agFje+K9p8V8JgfWtGuAmUF9RR21lKpWeO3oey2Ks4Xv3gb+b+HoZ9dqvZOT/w+kdfiBMISSZW
IucGZuJ0nj+EWlFT14PQyVx1NQ5ofJTfld688zTxKKrkNtLyz9fHu1hki7qfAoaPij1HdV4+x+t+
RGIcA+K8UXd99lo33sZMsBhO/rJdTjfgfKTZK62HjeyWiKcjLZqf4nHYD+IvbeMuhpgdmqY13KYJ
e3G0quDoG9mtUbYr67P2vWZ3QCU19GsDvpcv95sxUzaI2TpUkIv2z//fwkyX0YeNYIdYaQ2YCB5D
62SEf2hHbPTSdnpkFa4PNG+GX3y1acofRjIl2W+RpxNHMMCf7QYP82IYt40tHzQx4EU+mpscb6s+
SPfuGP++Pvr0vc7O/GxXzC6Zse6NSqaSjrI4nfh+MubEj3aNgz99rMtRwF3xJk1tjtmrm8poRQOt
YWO00de6BxgfpPpdh8fgysdc3h7/O9D7t/7wLfM+ajFPAictoaS/kd223oN2V3ZqbknHSujpSuFp
eTwaXyrxL5Wn2edT2tww6o61i2vrHnDIXShZB557p+iMlbR2eaX+b6jZzTR6ioaxD1Or3MQJfHhJ
3hoY8SJYmTYD3KBJiQlAwhxqa2A/0FJ75ooALDZC78IaF8P3T8C6kNm4K721rOwinGdAwAfADpCc
oAc02xc2QUpJJVI7KnVxWzZVvsmz8UUZdSwo3B0Ulf1oa884I6wFoUvrBhXUAv5C64Ug+/zM9bHi
FWMra8diMD4pmnd0Fdd18qz+kpjtz+tHbOmrfhxrfr7Jm6ieI3AfhgbOyZl6GIbuq6fYe6WL7oNW
PEoazMTrgy6dOEJWalz0ZjkPs90yWHhge1KgH6W2bqeOukpuhDVgVa8YrFw8mOBkLBs0zYQmxTN6
9iVjxBkygAX6UZeDbzRgEPhpT17RPbqq9gDrdSUwW1i4CQgC7xWCEPXs2Y7RzNbWup5eiyvq70Nl
tRt82cLHdhzTL0UsVi/nKXyd3VzgrsF+TeNN+fT5RrFzqes0GYm+UKOw42id1pobo/ZltLGGoQCs
UKErhF/k0EUTtQWh4EgDqGi3W2qb/hq1eGFZSQkn81n6hARqs71U+q0KazKhjCGscjsJ8DsmepdO
4WprJmlzPOf0Lr2rgoEOoz95wcdSvMqOjMJHVLTRkTd4G9pyG8UdSYu+lSztmHX5TsW+BvCmUyBL
gIaFkxrfSnvYitLYxtaT5w1OAsXIpPvnDWt5+LvW9HxtpuYsFU2qHBddFAExU5NSVE/j7pubVAH0
lXjTdV/CLOO68pwg/iEXr72m/aN3n2I439eP2JzM9/6BPo4/24u9iKLcTxE4jixt43X3uZQfgqR0
5P7G8x5C/UdU31De/Jn4dyK4Bbmxx9t+e/1HiKUN+uFHzPOvAmGEQE1r45jlT9bw3db/UbimBQIR
kuv9qjGNLQnHUfvZQaRw9NzYG/CWg8Lb2Khz58juhDI2Yti0qc2200NHzo3bVLGPRFobW/UckqOt
oIuDEiByHBGSCr/98McY/3N9IrPnDdw14S83FtcJijIkrucHLcRBja8DL7nVYsXxK6k9hXqpr3yu
hdsKMgl1cJJxekVzz6Oi8z2XNqJ+zAcjgA6nofUppf6xQZh3ryM1eEq1ctW+ZWmnAiHg3EKfmKJ9
9Xxy2jgEcHVS/Yi04KOmyFv49dvcbrZ2Uu1Ts3bqJN9DadhWer8Tge90rbZycS58XxqOk+KewfgX
WqOhFKogTML45Gte9sXI3K+Y7TYr4dDiIMYEy5m67/Q1zueZZF6r1Gkbn+QkxKkWcu9eGIl7uL5V
ZpfgtFWQVP6/UWZpRlTKRVQNfXwajfE7mLifqao8Nxj/rhzw2VvzPg7X7IT9Qz8KPtD5bNSMEiDi
KzECC2XlGJ2OLk2cB9qmijxEE2S9KVe25ywe+ndEME2Ek0APL9gg+LtWRpcU8ak0m+ZLHei4xmhF
WG+gWo/2pveR1Ie1lxIoUeVKnmI3M39f/7jzvfrvb5gEMK1JYJ839nzWRYxMbDNOs4ZE/lKVZn+f
ARZ3AoteWAK+a2ePvrJpBrSeE8xCN57fvGqYH9xSKtG+rfyaaS0/3PHTr0HQmnogHcnJGmy6/j4E
9EjfZFHYVtnJDPVD7d1ionPf8NaZ/SeUWG6HqDn0yVcC+20ggm3nYTyZr2y3eS3o39/AiVFpX9n8
oOlS+fAbYJKDmLfy7JRZotrRNhte5KrunJZihTOqvDYjAuboIqgGSvMup7prbK7YoVjzgZqFku+/
BG4SRWd6mRMh7vyXaFYhJ4Vkpie57u6ywNhrLb+jsPWDr2T/qA3HQS2fry/B9DfnK0C1G7Akuj7g
g2enrcxB1qclF7Ns+Z5DAPjJ6uLHwLdOIUZopV6sxTiLAwIZAltjUaadl2hR4cGH24jTU5ZZt24o
PYx6ZjqdW74oLYUlz1hTx1ockP1OyWsSM5tD7uW+GrrCb9KTEY/fwqRUHjJX+9TAL98rbfTbrFv7
y/VvOs/53xeSsGpymGOCbKrzhWwqZYyyii3VYlW9TYD+PTZh7u8QZJHvcyPINj4kvk3fWt29aEWy
gczzl+La//4GeqTUF4EwXJT7bA1dL1znspNUW9qh6UYVMlibOlEWmp+uz3fhxgaBQgg5nWBEF2an
eOjKOA2gxZ8qW+OUFiR3AC4JJct+re+2cGkTQxCxI6XBFTZHsyshoomjaKEmWuGr51ZvnTxuFfQd
Rqt6uz6rhX3zrtqNXAFdZlbxfBF7qoLSWJb5qavbYhdhD7OvzNG8QSsm3ya60e57GlQrxf2FK4AQ
CYwmoBMQYHOQEioVetKnbXYy5O7JFr8EDkWbtGjuhmTYDln3FQ+6NRekheX7OKY9a0R5Q124oVtn
J99Kfipu0ExyXKfKj79f/6ALa4coC4AaZBomVMj8VKRG36ZRkZ1ESZOkahvM1EV2U4rwUAbmWm63
OCuEEaYWG/yHec/Lg9phROgtnHyeDgQK7HajdHGBHgQP/X+YGEkkdGIuNDLl850iufgCmG6QnRrR
f0U9RwNTq2s3TWQpO6oe6cpwCxuT3A0IJH7emJPMCeJalqRyjhY5REvIckcDEJi+a6SqNJw2CkaD
PpAdJrve6/r62/WZLkQwkB5ZRBS+MCUwZyd9LAq0VHJmGvjRV3zLY0r8JvQeLKClRCHsDu/KNH/U
o2AldFqaM+EtvDzS9AULDBmfV703shN8hr0Q6acwNt68DBumoTCcVFmTFVvaPRrIZWJ6bJ8uGEQR
BRZKHymldJ29KqFXMTlfhBtXt1c+6RRwzR5gYNn0TOG6AW+bIwm0QIdprViEQJWSOnJTlzs5a9fA
GIsLR1xNzxD8N4fifIuaZl1Yrcq9klhB6PiR/mIG46/Q7p2+ztgw1cGw62Sbls2f6zvm/S/P58db
iL0lkEvQ1tMv+xBesWY4BScDAUYeoc5hG2lcOkmpsWVEnmj+xsOHVT6C0Eqek67CvaOsxvtqiLcj
9aWtWmmBo2tNGZw6XU/qvSdPptiAAPNo28sY3f19WoCOEtxGOBaTxcG0Xh9+b+taaVQrPGa95Abb
tqk+h7n8KvL6qbWl0/WPs7T2hmAYuIB0redawKhGjsBhiYWAbJe608aoHmxCI+S9+Q8DwaPk1GJR
Bh3wfFJViZRcUVVMyo/HbdkgyRFW0cpOXnq74GD/7yCz+x397Qj1ljKF5EDNSEZjf1CQG23FVu2s
e9wUnoOhXrkXFr/g5AIz5VRogcwe6QYljjKJ4+xkhanyK4ot6dTJpXG4/vmWTs9k0UQjnKNzEZg3
1mDmMXBwHsUQcFuhbPIcX8IqA6gsm28eRMrKNQ9yKb9dH3hpemhjsGiUKdmU079/2Ixyh6KiZnfp
Sa274C0YlC78H86+ZLtOnev2iTQGpYAusGvXVex0NOzYEQiBkCjF0/+Tczsn277xOF8vnVgbkJZW
MYtUVLHN/77MF9EOavR4sNX0DVXA2fboPc9YHEIF/dhgHxH3FcnxxyLibyCR5y21NSdNUE9ho2OX
rKCJPx9HUljLCyPNISkTTJmpSm5WaeY0YCuKYemhzEfxL2urEvJL7dqxAk+mdQo3U91Y5H1Xh9ez
gonCf39+aFOt6Svyrugc86OI4t0E3v5h7Fqa+47UeVvVTlbDtO2bk/jVq/73UmddB8HBHcAX1IfJ
0nbnViJ4xiy6OILc9Z3b5Bf51qobCfwi+m7gf56djbWvWkI+EGYPhH8IG08pXKpUSo3adnMivslK
vnowNFEgEQDnr3Ve8Oe3bTwiETFhLeFDe+se5Am7Ddte5347fOeI9EWgSQBhWM3M0Aj/pG5R6rht
+wUPNiXeC/PEIygqO/j3HVf6KovCnC/fjh4/twlwQkCPwBkBmhktqrO9O/mJNg532kMt0PaK4yIN
R+cxoU+RZ7KpdjbTxN8WrV4AH9vF3/lc/n+Wx9YEXGUda51do3Vc11XPg/ZAZvrLCW2u/CZ1avns
sDgr3ZPqhqslFh/e+NxDMffv5+NT/Fub8GhLeCiDIvC5zzbtVA/QRRqEOJAp2LSC3rgisTveB346
z0DiQ0iqTQunuptdZr/ZV97aVfwjgcDiGCvjmkSBCaDM2ZOrOQkNVDvLg/Xrmp5celiA3XlioKyM
xwbsdVb7G/CcLnrp3zQiaehu9kUQp3LiSMV735mCq1iSZjmWlV3qfewPMO0KyqjfikmSgxuRoM69
QluBAATo34paJvU3k7R/DsD5c6AOhxQkIh/OydkBqcuxBPS2FIcaSG0lPVgm+fNtSZw86vQRbeM0
HsKX0oSXsL7J5trfR175AqrTt5ONNZx/+iVIOeGX/Y9Z5HqU/3WrDKamswtG2oHWXcfyZWTA9cCt
exmyTlunPcJP0kQpm1m/HVwix5UcX7J0RaS2qV+W01URQZ4vjTHd5ScKDX6o9IF38qgtyvbMxyg+
efn7Fvx05iFQtOIKsQsiHHl6dkUpx3YeWKDlwR3RvKlHk0YkfHaKVWd2uWigN1uJ5Jtr8dPtu675
j2EiZHiBFjo78kkJjvwUYk2wF5Zd4tRkP+Gm+Cbh/BQ4sQpqKSAWMetCony2Cgsn5A5FJQ7dHJNL
2YtbHovyJPvpu5L4i+8OGg26GQFoSdA+PztJplnAKAsGcRB1sek6KPqRWr8EMYeWXBw8MKva/d+/
2hcrIkIjpwChF5nhOWW5wziVVl0joAhNN2REH2qRl24769QSssUHrbd/X/DTnYdggToR4F3whzEA
OnvEeIy8ntCwOpjOd1nGIHkITr+yIYX6dOL2KRza5cP/sOYqDAevFDhcnQMXZ/jLhrxeqgOTbpc7
vf7tCn0aoXCV00p9ZwPxxXaBMYvrr8IomDedV/8LGO0Q4B2qg+/XH7JLTguaEmmd2OC/70tIVkGm
C1ovGEWff7uaQZ+YKfic2XFix86K4GYky3RyvDb6bzwLzLtXdSwfEwlo86w788+ApNVSoVNqq0Pi
DEOuKaTuBMrJb9LPr94cNJtWdPBqjHQegHF/DRjKGQEJhh7WCA20UIUE2qaPy3nz9y3xReRYtbcw
FQT14bNEjmNiXcQTTppKkOUpL+J5QTHF+O+rQFRoxfOsnYPz+CQAYYsYfPdwo7QQMa6KZmMolGf/
vspXr21VrYBBAAhNn2hVyRhVnZRdeUiUBxNeG4ebBilKWiw0+u+vDUEeIxYMhAK4x5ztA6lKNhfx
mmdIR+60S7yjV9PvRCrPgxK+P8YAoMDBwwlzuPOOC4HjlvXaMj7EIZvvPHeah7SXLb1ZQP9f0mRo
2G0SspZ/c6DOY9P/WxfjHaRRawPvrD6WeqztXHnRwRd9BTVVTmSXCQ8O4qnnltVta1369vdvd74P
/1kSQ05ky5CngOHAnwdrZE0RGni8HHg8ujdCRcOlV8beNynal6ugmlsRSau2gPfnKiiDofoOYepD
GdHl2towuTUJdGX//ixfvr5V0g4LoCl3PsfRSJ3GBNC1AxJkN/WGIICGTaFOdiiuZ0xRv4lJn5dD
2YQwi1RjdXU/L71HXUfh4kIgpunZdCJg4V6F7vLaoJu1H+rmuxL08ztcl4NHuAc9mhCIwz/foWnh
JFvVY3xIYGd26VYI575TJNu/v8PzLArmaWgzrTEJTmJopq4P/a/MryJDIWaOrU9asFn7gAdH24op
o0FZ50NMyXYRbgSrpOq7ttpXzxdgGwJ0DwNP0Gr/XHlWIQthsRofSpCjUkq5e4oICGh/f77zWLU+
HwxKAOpft+InuFrhxTzRNogOetG+s3GIRGYPl0uAByIuqfrmRH+1HHgmuLZwEX8e2IZgt6AuLBNY
Mnk9pKPD8KmH5H6Uoq0cffNoX3w6XI4QcULwgMvrOVwBIPKoi9EePZAQsr9bSMdCLTmZ+XAPkH03
5zaaRp1KXfV0C9opRtT/+dW6wCEAnLfSoz6JKwaNXyxlk0C/O1ycN5CjR4h5DKS/Jjyev3MQ+sL9
Ah0i0M1CsJT/YfX9uV24q0nox11waHkjkxcOHJjeEMXacBPawUXmSpxGPbVWjZDTKOzgZQ0JG2Cp
MQOO8rm083aBw5qF4JYoH4FtBWFmwf4L9j4GojcaFg13y9Qy/YpaJeyuZdSbDl5XZiiyIXA5gkuZ
cJKh8KD1gXl2eVaYXB8xbQ29LQuLzn/9+wv+4gOv/ScU2uBKr1v4z0cm+JMhTPXowQuJcw0N6PEw
OBR4RGeCniZAYiNLA270r46UMIX4++JAGeLP/7soxNGBrmWM+IDQGgTnxC2fiJZOEipcbIq6u4EV
rEx7Z6lvOjL5U77opAQQYvZ3YFYV86lbHD6kc6Qhrr5UfV6UwQWURVneynq4KLizrMMSclMM9GPq
HZMXogcczc5zAJNitkB2XkItvA7BWRz6R9bMSV7xmWZL5+snJV2WQobcfY7gKAEqcen3OYU8+kZ0
cZMalGvXUyvbdA4wH22XEO4npdel8HSatgPTXspcWe8d9IEw8GNuAQ9z4Bs9JqFs26zCSVDJBryx
aNJwgMAGcYs+RzULf+gSppFwQCK5nNoph2RNux1AYss7AoW+NmjQ7dB0gXZVojPXYW1eWADewaoH
JoROPGUwgIXpqb5x4fiQK1D8Ut7X+pLjk2yRAUAOh+LxhVXBzdzOd3VF/WM/o6c7RSS5GOk4b0bQ
HzbASkdH6LOVKR2AQcX7j24qVrh54UvyCKtU2EknQO11hrS3xNhXC3mLbSlrk/dsKDC1qnR0gAnA
kpcTcTJBWmfTFv4Tr7pkY1Wx7EcUpSl3105A0iSPHodUXyT76GVR4bv1gYgFu/UnhOf9jE083BBB
7Cu8z8O3siiSg4CIIZg+QZG1cR+DGkSi5AX7TKObOVw1LTW//QKwSRikw8qNxwGsAEW3vI3zUv/0
lTdkAw11DsBTfFCwwT36nm3SDkEupeNUpwv0wjL4yIvbAs2ZtGxb52pgrniBJr7Z+E1S7zAMgsAX
j6rDGCdim/CguNde517o0dWnOJ4IHD8aZXaQHmBZ2NdAEEEZdyN9eoPTdR/VGO/VzeCN0HH12L2s
5XiKWPu+zPJ9SCzZze3g7AyFYcJoSgAkKXhS2xjCGimJ2m4DeOx8B0fdh6AY7TFsHRAdmxrOJ72O
uhwNyfClUW2bw9buh6Wy2HAM2QUzL8k8FLuwB6SpdJv/mkjjJYeQEIfeF8QXVlTgWSzBzdoGnk0O
jobgf4bChz9CIqOfvwkbn1NpyHGsqnZwdFhNf87ySxiqG1i91fzoT6622ziwc527TmV+gF3Dk60j
wqHOVSH873oZX1y9YJiiIwjVcoTN814GFdOE8t+CveMt4c407ho5zIyoLaLbv8fGL1KXVfAWbFYw
IFEIn+EjQuObopQkOvQwPt0Ax8PuEthm/jdRFfxZzOb+tcpZ+Ac914P6DRKkonDZFi5ESFzmCkDE
MGrmN4GSP4/b+X94jT5KO9zp//BCzktIphgajF0VH0Y/HHKvbKtt3QXyPm7D70TGv/hiYNBgyo3a
hwKievaAmouVoxyEh7Fy4EMBHC6OkPLojwT2THd//2Rf3KXoesCoBpUkbLrOkao0sMpLeEgPelbz
HvhpGK/YosgWzi+GEhHJw7bseGO+Qch+UTSgzZUAWYmmz+dGeRWhtzWhCjqEg+6zKF4Aje8I+l8J
ZCbTEVyVb3oaXyyIVwrkANqTyEQ/wTl5TzWHcvxBtU2r8gkSlr+pDuGDwgsVmpx4fv2NePsX3xFL
AsCDQR5sA84pIWOt/RCMUXIY+nE5UXjZHuNV2lWg6fhNYfnFZ1zLFPT/ga5xP2l9mCKEYrrCTLdy
Q3GBCzS8GhDT89EyNydD0uQ2INO+YlLkf99AXzwkGitgLaH9hUnT+bngMHqBHYkbH5Zl6K8DWv+S
M5fXkI6Knv+HldCL+KdgWXWp/gzVAHvVjZfg3EsTqWMfILqEeu6yJCy+O+xfbJaVmL9O5wAShy7s
n0uNvZswZ0oiWPBYjlZON4ghK2LTvU1eAn8BGGrY74YNXwRPAP9xsEFWQjPsnGHTOGNhFRjch2GJ
i61XxPELWmLi539/iZiKAXuIQh1+lmezFRslEN2E2OeBjwpMEAm1kT7z2aTuo6Xw+83fV/vqmdBQ
AYh7Re58Wm3oRuA24JB10CEjl8lYjkemBrv/+ypffa1/r7L+in/V6n3kQgRXY5WChUuVeoJLlSr4
zQKfV2r3qR/d8ruJxxfbHnLREBQDK2ilEqy/6V9rsjJYgnX2cyC0Wp5NE+gkHZnbZ8ko5te/P99K
PcSfO6s5ADqGmxiUb3A1nANHS6ekIJcjXNK+CbKwSwQaYj4oWanmHQirkEifu11n1ZXTYMY5NNqr
crhmsCzgdM56XyaZN1R267jtO1x77too3LkFRlVTNJTZVMItfWqrIoMH5XNN+dFr6ruq7efcVG6d
Ou203BrjXqqwbq5Hx0f/dBK/2Vg0eZH0r/A/fg+rut5P4fjhdpVmMFKC3i3oR/54YQ3KXhcCQVsD
+vwMb7GYdtlcjoqmCX6Mm9G2Hvq0i1mSMeGW20iN5jGwBf8ZVVbFGevFuJNtK7PEH5Idd8B7z0GM
b3Z+QFHEcnTqjI69Gw+IyZP2tJOqIXmyBn4RQQlPv05BDgUAPBBubaA25WzvYrCmclLBly814QSx
bT5P/U8DYPTeMYVzmJq2/+FCD6RMWaWSIO/LZrgau2E5MvjpbG0VjpmGDv6h5565hh52mBuYbO6c
stSpiZv4eXDa+BFHvUZFNhABl1523w1qTNFhL3est6+e239A+1vtdDFuYiqfVw+MXbfY7oYY2rx6
EwwUgBqEOlZQoWYqO8Q61nv0VfrwzY4aQCQgUJ70x2Ls4HlUNWIn5qm+qVHepMh7nXk3qqHfJtNk
DwsPxatw+2U3cE9gPi2LnJZOcuhtYPe2GfYwJzzNxCMXFGc3Aw68z23vBTAUc0y58Ytp3iAHKjfS
HeWUgg5QJ7mNS36CX0F32U+qfvG5p/fD7PG9NR3bGMNjOHCiCsCHfIGTGJiBup6Si6AtuvvCsBqA
ejXmDouCn/DziXNWGsgoxFBdmWRNVjZZmPaocjatk7BN3Sn1zEzZ7qlSMzw6ubfHqBD2ZWFo9j1w
cYdx1uhOL51rrwXrXHgOR85TREh316gxugcY+ZawAeZmIeArcdclt1BUcCBk0fywXtdf+AUhp7ha
+FWPhAm8saLOSAVTBhH3AB7aaIDsbEkfCQmD9476AKjLymveYGAQ7IICD7tpYTwV5vV6QDY69sW0
MQ1KaAB3IO9e1ZXA8y7sgxVAv/o+Uw9+OUBtbSKQloMWB31HSV3d4P81J73EbYf5mHC6VI7j9AS6
H8xCKsg2HGMFSIXbzTR3omHMBTCnwQZ1QHS/FC2ao3CoPJQY5KAhAe3YvKmXGZ6Tlv4s0UO5XIxj
rwJvJFusMFzPneoRw6LqJ0qwW9JG0XF2p+QE/Wtxi2uP/aYQ339ttCmntOoNOZWodrY8cJrfiJHB
fbuUdluPxZiDC/oysym+CHs1XBq/GrO+g62jO4v+AWjFKA9Eg3In4SIXwjpZ50Gd2RuA9O8ac9Xg
Tr4YiqZKawaZH9ksCriuiOZuVzT7JFHxG6BNlc4on+cHaLaDTtyY8hIo8x4WLl7z4k6s2hM4syHk
jHpLRYwuCc7kVajIjSyc8LUqpvpyDHsHcgYOWg9kFkGaIJXZRMhksrkJAgK1VKfMBxL2v0iMCx81
Fju0npbbaDX9gQCH/FhGUas0sFH90iw1AoTjVNnYzSMoMeNowjRwRoYMmtE5rWFTlOHZgJuwVe+n
ixjeuLJiR3Xjp2Hp013F8aUge1y229ivkeGwij/Vk1fc2m7pdjFpgXiYwQHyRllezHVndvXE104P
sdWRCRkdK+rJvPN9e+cWEjG4g5LybUuJn1pekivOJbzMo6CDtpin5ggqLh6xwwaYOf7B/Y6HaBBS
RuH3U1Yw01UJIhOE145qlAJfJFkFTaSA95/B6MkbAMdYRK/RqHGU1im0jONqX0Wjhi8dTqSXuN0D
BH99J+dDi50aIjKerCvxgA7MRhPm/Ya/nvuO4R2OmIvWFhALtQg/AknUte1MdaydYcys0s3RFFDR
dUUof4yTDt4nNMOOjAdjVnUtOiK+7jsnrcYJvUk42xZvk+XOJQq6XqaY5gS/ZThMmbN4yb6ZHX2n
8GPyulDQza6MV+yaahB0q0uxbEKEhPX+miYvQ3Brdg2xzSOBU/O1xAmu4dwXJCdvTqZfkP6pDrIr
FC6SvtyYxUbXdYlGPrTjS29LOVtoZluP5S40VC+5NOB+QJgMHFJwNGFPqGMowETRuB/APnFTFOZo
QhkdvpqRiV8zoAGoGTyyd6fxGeAKddnWRD5VYSnT3ouGJyLCeADastRXogmnZzgBNMeRWfTnSvPT
jHTedT5d4IaIBEVpsO9tV5Cto9AM7oMaeCH7DkLKkJYlHdKiKboUgo+3YBUPOQDX2AqsnzfKFGTf
9jBhxA1j0tLEC0BN7RWS2t00ROAooDPW1MPPmtv3wcddy0h5gD7TABFZlbw6U3s1w988a8ZKr5iw
A2i0L55yfteeU+8qCxnGkCqbwVMg2SzC/znbQLSpYqM61Xpgl+AcwhrW89RVAIPsIp3bpQ+AI4DE
Plgf+3YMf3XQtcoa5stLVPOwiB97fzOLdtgXvnaPcTG/UbE860BsJJpmt1YKb8cj/mK9esrRB3Iw
g7ZqM0HdKANbYJCbri7Gk+GhC/UAdKtcrdGcxUXyy5nh/jXLxd0GsgXifQJUaMOrdtPoymxpL3y0
EylsUtymyOGpEaBSCeBeYDAvBQln3IDe8tvnSBbCsT5yopzMDOOMAAYp4QjJV86S5qatytuesi71
0ABug44+4K6x+6SHUUjI+CGRCtzmVomd6v1j7UdFkgI7+VEj7XiIbTBddE1RZRQ6SRdCO7iE7KwO
riPL3EGOyOOwAF2GtlkBZEQ+zOFeMmvvQuJPF1WhcMphD9/p7mfk9M7OcZB+8sIzUOVu22wJF5ND
0SRIpWfffF+gDxrCpTLpHHTj/eFKB3OToop5mOLhHmdZ7cggLyfXiF2bNHD3hA3WPa17C5mceIFH
Y+IUsAUlxfMQmrsI/fOsm7xl6wQDXr2iUYqZSwUFDofn/gDXdIgLsIMHUlxeNd0PU1fHUrTVPoSp
iky1I+8YkeaGREN0B8M45E6d5ugawxHT+nP9bPriVRq6CgOyHqpL1MtQF0IjArnxpdbIq3oFQauG
6A3ssm7RRMfYG57WHlwSfnA037cj579slzjpgLwPRp3TKxSMwrSKlUm7xZtSSBAGOzQX60PEpxe4
+jZbDQRkRjo5ZkuTSCDY3GajQMQGapoACdEQlTlmJjlJii6bIDKdA7FwoQZzVcNtdOeQkW/hOHiq
jFRILSN9UUmPoKvcTXDwdtUFpTCegoMJ1AfcSd+gKddui9mbt9qD0WegdPLM2i4+BTBC2Cas6TZ8
hopKFzY6KyOva1KMDC5MV7CTq3tySRxJUwAb4z1mMuXGmYMb9MJhjY6vkXE/IBzzheG3Fy5XSTO6
15iB3ISTbx8SCFal7qDcjcuGJQNc9Jq0qyV7QzcNLs5nFIYaQ30XzrptSLfLYPvT6uuYqVJV97aM
ZD74PknRLHPzgCVT6pQ+hDgj8ubT6bbh/Nk1ZFeYvkoL3T2O1US2chZASQN9Cnq066ZzrKqHpkcA
kRhxPVUU6QhvRudiqgoOykqJj1ewEYlegHu08ulp9BcvhZcYTfGhxzQyjpe25RwcgxIqIlAfhf62
iqsUYPcQ/ZzAbjjm8bnwWLkfwSG4tnXXbAjM6H/rNpnwLjhuAGR0ES8+4nry88Rbs0Zu5HboBWqz
it0atK4uatP0GXFNsEVYne+tDGGCVQxLDhPyozDsXaueox7S46lAo/SCE0//oOj6p5zCRxf2YFBo
I/4dhpN7Ui0H1Tvdppbla8/K+LLt6S0zLRKFUTgPzYA9T/rC3cV9tfUcQJ47TdYss35DQC9PUcJ/
FE34RGz8VLg83spy+qBQtN73fmSyuWAyg3/RNQzO+221gJIx4RbPoD9CUJo0HhShTZVWEZMpGG3O
QYjoVOpmOAUYnHkGuuIwKIblHYth3dpHd0HZwLtRi7clsvqkHIlZZVQ199CjSQ4j6aeHknY+JmgK
4mA0aE9OwnUajVW4By5KPcMxfdNjBIStFV2GpuoeaNhdzMpnSGbsPQgQ7YaEkOBNIVgx3U+9Vx0g
09vnMB4/wekSWhX0IyjIYxvYOwVcBqJ2lUMIDYVxFJvmty/9IRewddurqryjtbeTPlQaFr+KrjSb
3E3hDD8xE0Va40mNwCer3NR8yJSsW8hzGXgoxf0tNIAh/9a4Jgui8pFr6mREz75OAzPdidG9QBHP
twlkQzOkpW0WLXEMkpyX4AZZ5byj8bE2YKFjnnhNK+8Zdr1H6jU3VLRbmhhn43JRZrMHF1/QB+RG
RfMHjzsYG87NWlTdLmgDbMNGBldBj5haxCgTgL3C/R/9lnFLX2QBxLLf8psKjQe423feKRoZgfEk
dNp9ihIWWg59hQGw7+KVQipesfoqCiZYKKMZEOtVPnpMPVgC4/5OHkkcP4cmFplXIlTGku997j8u
IGtkKDuvI0f8cEkrUO8anodlAbVpx7X3E4rTPTj407Hg/bI1yxRtlYVSUENwCsAG6E7L0BjIRQjv
DWy7DsS6kWYxNQ7kqmP1WNkhupBlcYyhWnA/6pimFrPsjAy12rZA/JwCX/1c6qAB1QsqNosvT7C4
pig4WT46AM8O0vnVNnW9JXa+d8nob5bFQdsl7kPsDLUXEfyyttbS6IbYoNu7XrtrDbtSRv/2rbxu
QodCTTR8aiKuPhbXB6ejRRME5pZ4N4VrE+xND07VEMsyuIzTfihuBuMFP2ZU/IBhLlSeGmIMoMVj
u+0akhsTRLlHlm0NS0MIMyYarfPlbTAj37RIXvOpQw1CkgRWrXDUSCsICsCiKphyHHtwEC32mwcx
nxT14H2sa36qXDUDAxI/QIXpZ92AAOGx/lfEwzsqgkunBRxVAVWfVrW874uhP7as3frtwne69s0t
mWj1iDL21fIY42Amo3SM9UMkEHwTXza7dihFqoBc3CVskFsAGxFq4AiUBl2JrBhznJ3TzuMl3A4R
L1DrpmZ1H4QRVEq4usBEQv7zD8jNPpVIockQv5dzdAkG/gtGTvdWuUPGgRpPZy3v+tmlmyUc3OtY
GwYxTopU2yR+LfOQTuDUzWJB8A077zIsE/epFUWNIWlbPhUNd7bwsnCu5ig4qWWmd1MVZvXk4Hbx
Q4ND2OFf6NI+LHE0besA5dPCwnBLCys3Io7rHJOpp4GbcMfB7AD9yTm6dQgKtlY7OcCo3bKbFqnp
3eSwW46AijNErgt0tFlBfQDyB8STuoFRwVSBJ+XfJp2xOfr7P2xonU3v02MA1APj4sIbh5dYLSAD
yvBQ8IYCv9s6eSCX27GIy8xzpnc/rnRuubzlgocXeF9hqsAgzHGtAX7eBHPmtFbnlS3dRxsiQ4Cm
FBRLoJi67TkKoKSRftrDmPIi0XrYAzMUoplrAvQSivjOBRAgJ34JGY65cmU2zRZNC85gS0buGuG5
eLDq2Qpn2uoGRTb6qCSb+uQ+GqM4TUQxP6CJV2ZNqR61RJuphbRvVngQfZRDAOaI8hjPA9iyiVQv
1W8VCLIlJbIM1YKbo80H/BQWxK/5F8fs7pLUU7/hSYmbWZdBqlabewSNeh/x8g2SFMVhwnRop/Sk
Nmyk1xpwpK3u2xtPiS6tQZpCXxzj79brZAo8S4jn925EtDQXonPqtGAEoV0jp21ghZIJS3+IXkAR
MUIWP0NOh0XISX1MmWIozAC8liBiFkOa9P5J9BTiQUZcwLnYHDnggRv0WeKcw0U9LRPFsiWJP3xN
XwpQIDEbHzcQNUJm4/opZ1IdO3Q+oUWC+EghyQl/6ws48qCF78DtZPaWawK9kqwjxb0pl0M8QM4I
Qj7vMCZGVVIQWDOXXixzDkPyPOKdv2sgq5IquHmiQ4Amp+z0Y8imF7fsfoAWXWSlCDhaFsK5C/ky
YeYRwI8dJu7oldT9XVKEdwuBTxHSfIhrE/ctFrx6Lwv4k07lOB8AwZIbMJBewAdE9eJM9wOEqLPK
naDUMfUfA6Msa6TgVxi0/PLQHEC/DIIP1YDJqo1u6tnhuyKpf7iNfHNlWGXQFMK6+FQ5ULzuxhYO
PsGCawclgKEySWmsxw18fueP0C0/CHPvUXqvN1JQz9CMdN99gv1Pp0UfFW8fQDtHyWUiiqQZRpbC
g9vkUtEmw+uQW9eTyA7a7gNOjC8WDOo9DTr8Igig3bh2fFdx42xdvlyPyEQAvqjda6RIHXqd4l2V
7arpGi1X8GV/Xeygr6Le/eEiedGFmTIVAoKDYeS08c00ZxisPcvKwmhC9Xkwut02nnuSzsv0Uc/J
3ig32hRdi6kG0F2neQGHSLnlHlBjLVLIWI0Xnp1vUWkXSbZEFY9Sd575DZpOYHkJAZoXm3/JMQDm
vvR5Xkd4jaNXZQUbqks/6a9aUb9ZFCVIGclelFMNkNwSv9PI/oi74Mbx1KUmFkYC9KFLFHYZKo+0
kyy+QkcB2C9S109hXYcXwkcAqF33uqqZe3LNcK/rUN5KmLmi4V+QXaTjEucPRXqIeWXKFY46XJhi
FOnkthEooaopeZMG/eUMjesZSkPhvXXgXCR657moZtTZMQEjyGtv69BHR7zwyzTCC83xKqFfJf1D
g84V+icCHo64TpRXB7dKj3UWUYMWbDTvCHxZN9DMA4YUEJ9tX/gI1KqPMmUCuXFrRIAeUhZpImf3
0M6J2S+zc+W7IJsz13u2YfQLI8gbtjQ816aN0ZeUzk1I9JCyuIVntgYgipaj/gDTGwaSZhT7ugjM
xYjGQRYYN7gjAwjdvorZhsCJA/lh5b+FRaDAFWPOplbLGzAa89o4sSwdwHCAvyPh13giH05HUlwt
MCeFo0wvD5PwVA4gKooKSzn62FUVb3BK5hadsDbe9hga/OzL4APCZ/uqLOM724/NMa4DtLkmfLb7
EO3RtyGK31vgfHPFJ/fYJTpCksNNXgfdBLGz9meD5HBwzXgiQ19kMDB8wj01PE86BKJzadycC++u
Wpc1Ufx/pJ3XbtzKtkW/iABzeCU7KsuSJdsvhC3JJIuZLMavv4O64Vh0XzX2OcCG95Ndzcq11lxj
lryhJmBJ71t/aN1pQ/zTTSeKggvMv67McKi3LRdyQlSixVatVnKLcGRo+W0C0ZlxrDeeUrV+kVDJ
a9RlkexQ5Y3fi3xaQLBKr/lqLFMSDwQRa6Ek2y5P6mdwp9dpku3zScpDThJ3G3fc9xebTH/OdLlH
DPRbevkDr16mfqtecClM/F5weiU6qjrkHexWYXUYDP0tNlLPZ5P+kqjjYTawSGTSjsfayJIvhtr/
brF23UjLGn80Vs9hYVjXeTqhVspnyqsrUdwgpm12Mx28odwSenVk6Tz7ettvjZmRlOM3oyvmnT57
+qZWyzngNEJvD7wlcM34SZQmb9J5NnqfeOc3vS3nneiXlxa5HH1XNoQd/Q5w+6ZJZHepRGrj223x
oy36gfCHanyJGJkrlM72fTlYd4SYB/JvI3HxKR2uitRwjwOVqs9p4ybcGDwh9gkMlAM5FDXQFCx2
ShUjWKNwOdwp0bF4/AYEVK2FSeB+sx1iP7bJ1QJRqBF46YQjauiIa3JInl8PafZiWTLchLgv7Oo4
i/dzg/5NNLLh9p9nqA8TZWfN/c86iUfwtEwjRTXtbecQvM2xaiTc/mU0p1uCDwWiXavcDX1U/opk
gcwn1Nr7xMqfDVd8twFsHwcqFgMG7b7ywm+RIIFODL9utmlGXM5T5LRL46QgV9gWF+ZMGiVxy9qH
Jjb6vUrIz/Pa14yDaZ/bglduYtEdgK9fesoiERbCtrTb4R619Fuax91Ww0rnzqZgOJi5ueyUvLhs
TMv+nUy5xwGQ8by3cu3FLjExrZ0OjpJUSR6I+mdvLn7fMB4gGmnVsVzkd5OK72xdFelmSm0yWIbX
/Rg6bg1N3yXbPC/djZq7JmH84nKaxFurWr8qNx9xyU4uHDHwKCi9x7hw5mM6ExlKuRnsG2GyZcZG
v01sl+JX5fcg1Fc1DevHbCSH01kWwTfYSBuhedOhkZIj3cy6vQejeF/phghyxymDMpfJg5tyB+C2
b+wipfjqZdXRbMTvIlMdbMxn/UtfG3owerM4Rjnqglarv2QWctgktMG3qyFSCgLfN+nckCAGcH9f
GDzgw0Z9zPSR6C/CC7Kbk3XQqihlDy4wPzfZ+50aPxnT26AHbfZlWPOghgu0HYCJbyaVL5nJkuZa
Uu/RAcgtB29ytML2ZvKWp8SCvEzd1PGxGvqBx2qznbrG2TomyyAqhiooZUdkO7OLeyyA5+3k2Rgq
8jC8NbRyvukirhZxyW1EUVguqZk8eopn8LqvrX1LwOqi57Vyl7aEU/XO0y/Vrihm32rzV0W035Bf
DUx4ryGAXty2Sf4CXninILXfZKZ4jKzqNXZhyE2OUL4Typh2dqnKazsu7dtYRuGOqPEvN7dvEqW+
cU1KA/tak5sFpPg7jsP80ojZoOEDZVelrLxtX5vtTasg5Cp18ZjM4p7TtkO9S6At9toDLO0LACP9
LnS9iLhMRjS6zOS1lufqZZHN0UFYirtRMN0MqD545Viv/L4fFZ+Q/iFt1d4PeZf7jTr+ojNLv6rr
h4hpxtlH5HQewzu8ZLbT0KuLoutRKREGo/otN3LATF5tym9DUrwWg9YHg5H+gr35rUqH6xE9hW+Y
/Xyhi5x8I7kngeSGqLug5tiTLnrXaTtS3h3Ytfqc1/m49eT4vVLKe7Ma3sokJuU2y6fKGiWSaDZG
08xzgl9EuCUhujFBXK32yeVYlzYRcz0J7CYCWLeINtEFONpjTDFIhCtFI56TdAmICKeZt/OAE0+g
VX3kxykaV+Lpu242td1gioyXVPGkNaP3OHrIcY20vcFL+OsMYBORGb5EZE3SA6KGuyoHGttm5jGV
ZrdNI1ltFLusnqJhkvui5nHPxuVBFdTuxiJ+hCynTMdKusUuIsG9mTRiuuiyf3UlROrJKZxdZZbh
VrWrbiuTONrMVvhSqTV5+yZMdp2moRzIdW+Dts44JrIasIkA286TO/Ur4el+URb8vqa8B7L+4OX9
7Feafei7SdkkcT0E+YSIAFPOV41EQ5OXzxS+5jtBnXMQ6mF7QPzMci8beAlz+BRiJ3JRKP10JQpv
rykld6CoLbf1aO3VNifuzE2pZMayUkkgJF57r3XLU6qKXwa9KXae3d+yCV9UcfcM5KMjZO22Vyh3
y61iKLav1K29V8GxbERrhRunnq9iTcE3QaLkdjRuhWbsEGgpxX2nZjHV1QLcSC6coK9iAkd4qRFg
NvQrxZ6eZsfs7ivCa1wsCbN0hrzz4uK+igVcY0opjjHZ7oCdTTto7VBfeN1EwpxHpZ7Uv7Kq7HxK
otNAhb67QewtNg0ozgtjHpsNUq7Mh3Ta3zqzgC9rjcVG2rO67QiVB2VV1eB5q8xFRaHyNPX0b1gZ
Iy9PuHzqQy8uZ50zw9De2MtsDixCskSv40BJeJArefI1N5LoNS6oRee5FfmaEYb/XFKFbpHiIOyQ
XcozV7LoyJyF1RWTcxTGzL24DqlWJzFYCMP3yrQCvO4pY3ZGxHhKU7WwE2DHOFAM1iIn0yxh2VEO
etSrMXop7NByNiW42J9DQbHUP24M0h9DZOL6vYAiVgKuZEhtW05teMRnPrvQ25pLeJTEd+jBz1lD
rwnSKJaX8kKeeojg0IBrK+UiAuykmZsqRNrHbWoTqZNy2VCT2vgTBsdQim1haRuLNAPO8hnP2SAz
CG37FVnzX6lSz0RJSu9tVjCsTKdI3JWeGLuAAEudbuNUi+NdnuLT4vEg4G+ik3fMtzMatEXy+FGB
ZjIZtEUpbAMTWaPb6jiVE57a4THF/9DYitBrf9vCkL+HXKiXISfeU+FWBEUrA0WEH7VzRpidH4WE
wE09YkrMtHOq+r9nDDkOdalUxqsNvttKVZ96UZsheA2PVB2QR1PzaFNN9syDkNv70+c98LeCn7Yo
ywOxjZwX7NVHxV8SGfrUxLVyHCMUTajtqYgxxLTJ6yjeitGg7IHw+fbzRv/+wMUWkUojlMuo6tfi
/TyLnM51CvuYYMNx4HrV7nqpGpsoE/8UsWWiXlnkp0iIXcTl66YINuTcA9hJwrSXJMB1/OFM7xzD
4S/iJ8baHt/jwcK3wTe6KwFqqGYj0AxNPWrOHJo7Q3ZDvpuqxMOCDpNnPLctqqLE0DxU9WBILtaY
mx/QipndmR3gvTD1w5RGMO1Q4m7D5KTQ3Vptckbd5H1rNdpxEjmBQptXiRIQqqBStjSTC1NNn2PV
1DZkBB/rwk5vGP35m2KBz3CGTrlOo+zJqGAYhgrHWB+G8xtzVB4zLzOe4hIBWDnOZDJQAWzrOpZT
4OIrWG56C6kNNVCdEW5Ssn/JriBwnAYOTz8SkPyMHwhWBBlXI2/rQDb6fG+JiBhd39jzCxFP8Yv8
RX+nUAFO3V6mUG1Thli/+l2fVBfV7BmXRuLmj0YWERsoB1f7pwppBtClZh/2Js5MACRWfZcYY1zN
2CEePYSQezcHLLI1xzPFCe+1vH+O0LqV1cY5UXtmd2PlHUdAYrturzznW/vKmAL1W/hMxPP189X2
1+Rct7faT3IQgxOMK++oT8F8S4qM03v0sc+Te+X1bGtrdfSqNXtVLlOq88Q7rCC12fmbUffVryZT
0TeuaVD89JCfbdtLYrCff+R6H1taZfGp1Lh7VDevj3bZi8TKSMMdzTbdVqL5aUreFXlKloVLZuad
qdY5OYa8w9hVsMXwHG214Cd9UssxEd5x+D3fkj3Xv/7PB5a77Of5Xl1XZy6f92dzKzG4E/Vp3k00
Z04BCYHn2PXNF/ETSROygc97cr05r5tanQhdrg9lNtCTkLBR6ylHuECUMKZnevDUF3HmUkq8nL2E
aj4ePGUL5TCPmJTzbTj50dt797HaeLydmxunZuSfTa3GKi+MRUpDU4N+AcjciM98yl9wrvfJ98e3
rEcHIt+sF0z5+ZYl1u2N6+iNFWZcmy/L9zTntvjVpWXd3GqE6sxFyxvzPQ3B0jEDGTmcuSifmgN/
9tjqGilqq0qtmg+y5EVq3BA9MLozZUQnF+wffbbaBHHgGiOs7zzybn76s9pF2qbcyf3nc/nkMl0I
NipbgwN1a9VVMqMQTCrN+1Y7/Fa/Vrv3ceGPpbHz6/RUx/3Z3qrj3Eymi7bdOxbVtRlfmPUxP2cc
ePab1ofUNHdKPXB8tFl04egEQCp19hGYHhLKYotyyYA6PzRDuZSaeTu31LzWTnhm+N55d+tD7M8v
XY1fOFYVFTmMH+i2bmNWNVg2UvMiGW9IQaBEUi+rsLvAixvhT3lfuj/KMH1ovHqDpuJBFsNhsNqA
hIhvI0PDuZDiFk/d6S5y2c8nwbkxWR1/M1ExFwrV+5iohHA6Iui7/6iJ96fSH3UzDQloYxiZZnEX
g3Nr/Um/Gt3t542c3Gb+6PI1glBPB+ZXycAbL7FO5ITLA0c5/5+/ss2Uu7NH+XJUfzLG+mrjLNKq
oGaYz3rf1zh60MoY104VGNfhc3mmD5cJ81ljq6VaWmnkqYKv6+oXAht+X8gt3WhEFKbsUnmmcPL9
gP67OagdPFxVIhGrawraSYqSJPP30jssZ7g7+ROZcz7tvUOV17NXlNPz8F8trk68XLEmMS/bdhZ/
aezryHj6t/ZtwFj/91H6x0PV0Dpjqrtl3053wt7n+msfvn0+C899xWpOmIiQunaiica7LouN6Up/
SO//szbW52nRRgk+ePRULjbJrPpjJ24tr/kPm1nNOM+IOtGGfEo+L5t1PP3I+zOT+v9Zs/8akdWB
MCnz7A4Vg57+5KDrH7r9+9XAfJm/lrt/b4pB96F0z+JJusbfJSXKVE2y1SnxVyq+YoydTPPMzn9y
AvyrjbVdgALch02eNtLp1p6YYzrRu5+fT4BTNzagzv/7Hd5qqVDeSy1+RRtSD2LjRxWfcwhc3z6J
B5ChoH4HGgywE2e1+l1NQlo18v645NlJqZASvTLT7kV6pD/ZfFJreI6j+eHzz3ovG/5z06FZSAnv
zDYCExSor9ZnNJha3ZXjkWJ05Go5avPvap5AoQl5pQ1b5FRutFVGbyofyB4Mrd+OKBL3E1jUOqjc
vrrU+okCmsIMYwwoUm9+zYjm9t/IYDTDdnL1TrzYTmghY27qKHqIkUZnF7APm7cUREZ5aOZRwzPA
o1KgQaU3zYrxQ5JvRyhg/3ArR0FRgAUQAqiw0PJNVsMmD2x1GqiXmFubzHM4mQh3QwX2yGhP+TdL
oOAF9qtE3/V07slwec1ww7+UZtt46mfuWgWi2qsSGdFvN5TDZW6G7qPSTvqrrmecx6FrLGAjNR6O
lORMEs6KnIc7dS69lhq1xHuzxj6JNrrRZ+A6OmyM9yjOinA/U/A7birFm9PHz8fqr2sWY2VDrMfO
hNXLTFxdGyi39Ap0dP0R50p7D404eut1CoACk0JPqhFEQ2mqyDr0aRJs6ja3exPGmlyIRA4QHSIo
JS7IZ27mfz3ml0jWEnRdkLzYZK2XHzICl36qOthPolIuUwpCwsvawGB5U6RoMU0YBy7BmFwsOZ/B
solaljK7Rclj/0NEGj9lCXjxQ4DaWX8hn8nSeyFVP/3RqjK5cXJZIfocJ9LKubMtgICfMUc5NSRE
KOHMLSTxv4GHpA2z0AmLjiEh63WTIhS6s8KO8rOUSiBrI5Bp3ZlFaMtLJ9fL5KIk9heoWnRt6w3Y
McdUqFr9fJ78vZMQtCZYy6PMs6GurM5DSu06q23UmczsLHZO5f3Wazgr8Dyc3UQUvHR3Vtf+Mhrd
OtPy+gVF0AHCpIV7gG4SxF3DVxLqgbkx66jiysgLemvpAD2rgsQwu00XptddLM/s/et9mSYZZkAL
C5jLYYf8uH9pPVW9cWFMUOoK+6ohaHhb9fk5l+71CbO0wnoiaItXLWiE1e5fdtAKdUWqxzhD+0cd
hntBxZqxJWw8Hz8fvVMfBJqWY0BbUjNrLJ0n3GLS0MscG0vBzcTSiup70aEzP/MGOTFWy0i5qs2t
EnjbajOh9NBTuoh2DDWRS8VyeOf27cgG2otj2g4aHoHlOV9mc7lcfDxu4BcukAKTkBguAqsLTlbg
4GIm8wyqY1K6LeoSrfFJkaKaRMivk+xzvVrB7E20v6vILEnA6uyqgQPD6rmwJYQvyE6A3gY9xyOu
z9XURcndGl/Crrd2veLJ373eJdXGsvVuqUWFOYJsrXU1v2QbMo+APWzXV7pw6PxyLBQNAzdTPEVA
Bx9mRWq/sZS/9SRx6gRxPnavC22Pcsm52rTFrH2fJ6pJfElu7XvdpvYVAj79sUFo3W96aQ+QBKcw
rYD75cYdlQrUjI2mot+588DXxarbn8PvntiDWGnE/ODTgUmACPRxCWCwk1Y9PXEsNaFFQeEN4MSS
jiBh4KYtqkGQ2hlgANPJDl6C8UdQa7F7r6dRmvsl5uYzug9Ip2cm2IltCDQRNCYOKhI56zzOUtXT
egWlMZkzIhM32uEGyV2IXEcd59+FV6fRNo3nHou1YZaXtcjOIuqXxb+ebUvTUJANsjtrF4nOrEyy
etN8RDTemH4FeeHOCU3loREzu5SJfvGYUUAwXEmlG/YZdidvSeQYTyxPzYB+rsiOwzW1zm3R62Ww
cLWXvAzLGzQAF6+PQ6aj+xFNxUIzinavarhBkTDynWm+gsz2+PmGsh6H97YwSHLBD5FFX+NcFC2P
pKqPENUMiaZYKrX+UprZ6Ctx4S7+ge5m8NIa8aOm3YukOkdJXb+il/ZhcfGdhsevWL8Awkhxagt5
+jGHUaptDJHrO6uNo+wKdczoBW0V9+5t0sI59FuwDOgaP++Ad/7Pn9OAX4CnIzPQZO/B5W+1e1ea
KMa6S9KjUluTE7itK0s/kwp6obIpiVbWTcv+2hhJW/ou97cK+Z3eIORum3gfg2roVJXSySUhycoi
PfvcSQfVJZ9hi8d51sSX2qiGbG9kxuRuXHWU2SZL4/x6Mqdh8nsLYFcwTuzogZELavI+/0LtxHzi
sHg31uMmhjHMx/kkCpmQLo5S4JS5fZ+VGoWNdYhuJ9FnvKj0n5gqpgEVtsmmodBrE0bFtLew2dxM
tcVuKCmbQzCd71JMJYNe65wzwY31abMMAYcM7z9OUAzJVhNe6+M6VmP0aqyGwkdlX1C+hJgupxZO
eNFNUjnHz/tk+Rf/GvTFPIUwK0fp+675RwCsQlfhYGCfHqPZLuUWSlOKz9AklGgPeM95/ry1UwPw
nuFEgGC7JCs/DkCTlPmQeg3Edc/y9qLvUnPbu13SB22WpsqFrrbnnMlPrCt2fMDDKroHbB1XkRVM
13I3a8r8aPVdc8wnPdI3Jtqr7JqITjjs5jFym0MZNrK/9BCZnLnrnepfmNVk6jn//nboMaLM9Qac
Io/CrbMpKHQjy/wuVRqu3BSWnTtNTk4gQ4fZgBu789fX1omu1JXDcIqGJ5laL+Ch/lpNlN8psjFk
Rd7dPx9RbMh1XhQ8JGCofhzRXh9mV7E1ceyaAsAAJaA2pAx0fNrLaExnbrEnv+6Pxpbp9cdkHWZj
UkZ8Y452iIu5UI95p+EO6JQ3/djv7XLIg8+/bn3LXNYjZ4HDicBrEt++jw1CrhZz2RXp0UQjfUXJ
Vb0fyrb/p5m792Z0dt33hyvvxI/NZKohbbLmyFRDfSnhM9pN0TkYC6tZtPv8i07NR04ZFU009mU8
yT42ldtSGyzkx8cxnSlc8SZjC2zV8GsPEsLnTf114/rvz3JNrjD0ors2HdRtCAhNJVK0Ffp9iwDb
aM2ttEW7QaNz0Cacosdmn2W89Hr9qlfF3lWp+P78V5zacgio/d+PWA1hP2pVzO0N2wXRGIcMItPO
ibvu3kzH8q4B5nCmg0/tNxhtq7aKW5aOiOVjB4ccW8BB6eBZj4N+aL+5Q/Sg1fM26spD34z7OnH2
n3/iiasL90cPPwF2OO7lq121TFGqjLWDEUlFoYcL53WHT7v+WOnEeXUrmTeqEr+Ftv5QcFLnZ+4N
JzuYI4tbNRvOXx5DqhaqMu0t3BmKVsKupVAy6dKNadTXDj3++aeebgwVIPcULqtrtYBpQloKZZwe
03KId22EmVs5AhbEtqo6TDls28/b00717Tu2Gwra4qaxGs5RI5Qkdcx/ZGlp1mEssdHy50HaOFlO
5WRQ9KwBtQoxgFK/JsB9uTA0et9fa8Nk3TgOZBmwBMl0F3H8Rvs8rvs3QTTkUs0RswSxJdEzDrnC
E0qESZ2fuVCcWO7LfYfr7Lu1irPanqnUgU4zueIIh7fzW1zZDnP7sy2Mc+DvE/30oaFl4P7YmlEO
h1YRgotwBErpKtTvrA5QVtlpN6E330a4Fxom5Q7WOdnUqYYh+dF7rmMtZtEfG55kOcVtvjh2aObr
GMU5WuHwkFLn5i6oUFAmaaHfG905m4ET65x9jRsz2WmsodZw2bhKO6ml9KwyoufH3oDaMOqlqsT4
TtkY9THIOLWkODP/l+m2vq5xDoGCRJK6EHQ/fi2lnDb14pU4mlZ5yXTlak4lku7VL9Ll1aLGxjmJ
xKkjEHA9X8nLcBH9rVqcZ3MCrCaOuoQJcBFlXJgDB8IMIYY8E951os3uuNFmLRm2Nj6z/ZWipNPP
yKwVlVIWAqoBtsEhdlVqrZgXajsovz9fpCd+4rIfoJ3l4WQjPv/4E8smpJaVRMCR98PXVqGWMezz
c0asp1YSJaUWNotwTZ31W3TU9QnqNoSGtsDeKxgtfXgQE4n7Yxrm8lyu5sQ+x3OXC6PNQHN4rT6p
8mq70F0uyorTb7CWv3A0OFd4WX+R1fiPHQDZ2ohv8VGYFCz+3B/7r5MUVRIi5dLoRIVv9pCjKP5G
IjuPZwLPJ0cKohhaL7oRROzHliidMLxKoyUz0n9YGRXnHpihfz4b8P+FwOnwnOcW/LGNJqREOJpy
3hi62Vy3osi+ZshZzrTyTvVfrUTug0Q7cQBjRa4DgxRNaBYqFc75thIgBRUFGEqlz/munimUgjBB
bDesBWRM4A3hIdPGCjgRVUHNjtD3IOB+TeBqlKLKzC0v4al66GfeR3481c4MfCGJr9SaFDgMu5LV
Zgh38G7DtmkOFuVdyQHMiprssDJdPI57k0JPon/lWw0i8taW3vQ6q974xoO4yqjYdqpzBn+nBhMr
dwd88ZJEWOf6BhDiNT0THeOWgikreqLcfzzTzSfbwNDX5rVI+mS9DgpnoJyYqiw0ifi3hZXnBmqO
m/TnU+bU2ubatMyYRVW+dnBAtMDlVTItFVlSuDW7L3qdqBQDyjO76anDCi9aNhBCWjxGV9nLIeEE
xnAsOzJe24LlPUvrF1WXPwzuNX5FxYcv4XpIQaHR55944uAgluxBt1bBq+trsHZnSepQKMA/Vrn9
rLbzRZ4km7FWXtuurbh6TOeqDE71KWYjXIKXsCav0Y/LUBK7o1KGPs3H8JV1Ao0ujy8Ul5Lyz7/s
r8Qazww2E+4AS35tiZevWtKgovalkh5lt2CK+gBwwk5tPKhAyrdMix5xAKWo2t3W4twT59RH4r1B
4QYVG+wDyyXhj1tPR+5WWuoE9izSvDs5ZbEC7mgcr+1MmPOZITx1JuCRY0BKxpcbFf7Hxgj/te0c
ShqbFTNIADXs7CLBvSHu7UuOaX3/eceemjIU3YAnJxZIrcGqPYsSNGWi8vFYIirEL9mirB1Gy2I6
qHo9teBKCDvIDLv6TMOnFj2SfxPpLP9xy/n4oS08E4oUEz7UKMtLcDHFFleVdPv5550au3+1Asf7
Yyu9GFou6rRijZSiUW78nXafQm7sZ8btZEPvBROLqe9fd7Zm7rpkRst/GCfvCSOb5tDZ2XhVzN8/
/6CT3fZHO6vxKpLCLB23hZggZndvj6I/5gMcj89bObWFoQ8kuwc7i4jF6mYSSdMZQ2VSDkA5ikDH
DflBG+oZQw/QY9CeKuqqjTioiXXvEgJyr583f2oRoPpzdOojiJKuL8D2ZCsJ0E3qY9XuYsqhv1Hi
yAnUOYHMyn/j9eSQr1/8a7G3Wz+sPfbGlIsfpEtByq9LVRgoDfXQJvmzM7Px1HfxeHHZm4lME777
OBspIyylIthJBiO/wt3orWi0g9dkh7rSfn7ehafWtevwTTBd6Mn1V7md14TjSAV00oBFHGU+/hgy
Nb/WNaV5XF48O90d/53LAvW2uCMtVrB/eW0KkalAkVzloGOxSF3n6GzyFBezzz/tZC9iKwLLBLdZ
zCpWvZias9VOTXSMJoqQRdZ/n5sYSS+8Cr2vz4Q+T/UjcR5umoTSyFGtGgu9ahwlaaNjI4utu0AQ
7EZ/9HLzihLTEpqGUZxZeyePuj+bXLaaP84blYofLYL5ejSTVt/FUSw2ekXDMu3qHRXSvAvTxDqO
RvWM/XCxm/PaPKPlOLWbEerluUA3U4q89MofPyFq7KqdAUYdAS6AAhkM3Hm69iL0SAV/Ppjv8cHV
FZuJQuSEgmeuS/bqdNWlRTjFpimizPquaEP3Hlh2qwYYHJf7gYfk/ZSGKkxjYUtnUxgq4SB0Ad4v
a/IggURmeyfT1CPUbkTSPTpW490NlGCB69OEGwdwTA0sJBNVvuo2zod+gmj2gudu8mSOg4lua7BA
Vurzo8gaCc54Hn6I1B32aHmUxxauQ4RO52ti6GLX2vm0QIpJKdBzyZdCc7s6wIywuWm1ov1Rx7n7
UnRZTHkGNbWK1zR2kMtokn4W6nMTyHqAmZ1ogDF9TUuc1xD48NOc2Fp81KSywIWUsLxSjLi/ha8m
I1/nU1/tKCqvwwaXLDL3Sf/DzKcBgqAg7rmVIIx/Jhhz/fYIVmVH15FDfaPUpg2Fd+zAalbpTI0x
ZfObaDBjySull8mO9DO3qQyG7ecjemJ58lCgOovDYzF9WA1or8KWApcSH5uhdgiVWCFYRIAkMWXG
aG6U6tx6wbuF6fjnHFpqXU0EFFiBuNwN1y9Ox7OVVKXq4li0M1ADr7yGegh1r9K/oDlSg2KW11Wl
HwHofSfTed2k4k7TepyzHe/JbJstpOo84I9DqRfHFp4Xl/N7i8mjNO6V1ypbPQ+vFLW+BoUxgRLU
3lx7eul05SEuqmDUpt9d3BAvkN5lNuC2ogu86TTIabIlq1ho/pR1AXDRmzYGEZsCkmpzQG39BBCv
AtiVZv1j2fU59SJt0MTRjhjlvsfG3Y+86knz0n1fERroK3MIvA4/8gS6aVNkGuyJNMNDa7y0re7B
LAasldtrzBSeelm9eRUwE9fMEZ9lwGAa99pRa30DreHZCkts2bNb0SfAR3TtSxJZt1FhPquV+jQK
47qrsr0nHFyArPwyzdV+Y7SY9OUhEi5jp7ZyUxXtLc4Qv1EihbsW6QCAAm+bm90PXaWsv8wwbCcR
3wRVpN7aeQIQhTr8MMlbSErgAAaMuAIYmvd5G13xD12HIEiwbosPtYBbDlF37PpvDe5uFDBv+1z+
lnl4j8L1rZXlXh2GMsii7pq94LUs6KkQBFsapzfcSq4gt7zBRnBhP8rvQ4cHXKgPd7h5836OnK2R
d/t4RNCgULSledLnfNzNNVKckcr6sblOhdwlGgZ3Yb+1rQgDxzAf6Oel8hIGpS8M/Z4k92Gq5WMz
1c+5298UWtxtFOG8NaPrBEJOfSCE/r3x0m9jMryknfvbgsAExiD7SYGaETTtfNTwLs8Bgk/u9JCp
T3B0tmZv/IrAJHFSR0EJ5tAf0+SXUYe/SHLcRANEtra9nEL0yTg+I2DJLkOrBqnuNGQCK+M6keJW
E2EwGZYIJjPlDOl/4Z2wH0R4I9LiHoQvsO8s25d5e4DudFOC+PCLQRx6JUx37yGLpBDbpDFrH5eP
fVX1YzB3mJsI7NeOlOO722Jg+zDsQ9EndxxYauCNDdJGkr3q4uURGVYARmPHNfOecI0TsEWrfjIn
v7xQXk4OOCKtN2LIjcYdMPWfc5IUW9QT3/QqRFhgU8+AadI+7sNdbdQ7s+n3wK42Sen8woqEGkmW
QVk2TCgYGk4Vf61AVF3k3njJlegKfWUMwmi4MEyMAzwLjL8GU5qr5B61y+vcdFsgMQ0TMb9WHBs3
Eu6HMJrpRt7PgvJbsKldlPOkVHZU1T6qJF8edX285IF9xxb7s7QhCVlCeaiyiHmuNAcFY/MeE/cA
y/ZLvLIf0rq9BLr/Iy+rO2+ur+LOAizXf08k0FbD/q558VdinapvjOBOqtx8dCFbQpSLgkafoOS2
F8OYwkU3sxcKhxACix+MzTXP4GfhOdezB9J1lNZjPyhbHAUW9dBw0fX4IzQRai2vu2/S6GZqpzvh
4tHAtrCBIxZwD97YoiNwm802qHjjK6phiACDdVMYdvZi5NNtKpMvIC463y6qo2NU17wSX8ouu5Wa
80VEzR2v4hk7lPpCpNEL2MJraLKp3xtDsrHr5L4s9GdlVn8lQASTIt52MbclpXUqH7kNUuq+jjZh
aujkJOGv6WR1L/9b42eJYdMAOcP6CPZcJMfaT8f4Im1Z3XkXf6ssMg5jY3/pmtkfcLjwC1O/Lkzj
2tJyPB5qJqkVT99Tt78SUfkQFRqz1gJdb5I5rqYWoanArabSgMBN/YXi6MM2H6tyG+tUBnrzVWU0
e7M0QRro8y9Q5Idp1IRvjs7zpJo7vWmywJnYdDGkMcr4KxvLbRiy0Dp8DWN+iitvY4z2uHb8CC2q
c0wNlQeaad8K7a+FmQVKD3YuMn8RNPne9M4PlsGWtRoGwuL46uvY+epKKHtWa3lbd+ivc1XBBTjs
/T6fITQsfpPWUMEELe8RPcCizCaGvL2Py/oww42UGjuHIZKLSBufi1jdxUNxS74Kghq949nsTD04
MSDS1T0PkkPfQrrx6D3KJGu2DVndt4P4qepxAdTMeJIil1snFH5sWd5Fp+cxYCez3KWO9Trgb0kp
/cH+L87Oa0dyHYm2XyRAhnKvqfRZ3ne9CFVd3fKO8vr6u9T34U5mFipxLgYzGMycbqYoigxG7Fhb
qwGlawUIQT170LVQLDqlhHxfP8I9dPF0UHCtETgyRboKwGX4bVGYhXGEa0AP3AXI8nXnhKC980Jf
tFL59FUdbnax8bMWrLFPvlovPvzG15HP8jzIi9tV1WS3Y169R0UqNiRloLT1zcIF7A56J3mBMT0n
MuyV5kgPIf+2GiBEtC0rsBvHWyPpAUvm7nWpRugcs6diLhe7cDhTyPV4+2ylND9dTd76agl4mIAJ
LuiqzZ0UKo911ROvdTCasAjJoEPFN32NEYkT0BOjGEO77CbkxW69lGV94w4I5zU4ZAmWHZssURej
CDfGhBoZgsVtN/8mvqkHiLu7Vhu2VjCu/Mo6QAn3SkRy+7lQIH1Q5e3I34Lb4U5x08c8FonnC/uK
8O4tAJprWkJZuZ1FFjoAz0nAnqQug3XibVZkFgJ5G9ek16qxcNgpoTWG2ijoEoLtEbjvBmcLG47Y
9I35wAneebCOdrkyPYVq9WoXhbk18wwjnfpF5tmuCYO3pow8DF9upgpieV8K+yC4sUcYp+ZMJ8g3
a2Vr4XUoi+vOKLelkA9hEGwD4LUOR97YtrsIV6WxhfDRNTe9Eb0qorkzeb21PgEB1cUVBdqDbRoH
ofNVW/VMra7B4zSbQELNcyOb4hxdDn25b9z0Iy+DKyKo/UjETTJyk2aNV0nYaXHf3MkM9ilb3Jc/
NOMy17RVg3CoMmMohpwli66A5VE3EcJbqXlFUmEQQ852ZWL9vdOnMfHSmTdILr/1VNihiuFvtSF5
HaTIroYmVm46pb6rEuFAh5w+WeRbrc1KLgDmbxNPAz3IvpohXVui3oxd+0R+7COFtGNE2cw5U9RH
4Q/Raky6R3hH+xKCn9YnpUef9Dr24Wx2mbkNS+MBK0rdUxPlMHYIVovEuM7qBKeWjPXehr264CTd
KwB+Fm1Fdg3SrrimYH9ISKGY/BnoX91nOOTb1inWdgfCXPGdCqi7k14ZSvZcGtkmqh3MgyYkyX6j
1GvKGx9RY5Rrrip3UWzc9lqoeJmuXKsxPu/27ADg1E+NIe4DX9soWftUOPZWy8AJwbJ2l1RJvhS9
uVUgMXm0rU8Lrdc2UQbkX+sPsei/9HSCJeMeqPnYxHTWTSXllWEPsDZd9WPA44ZHFe9+WYGbVtUe
79Zk08vpd1Nlt7JpwDzaeBUTHGXAvgrs3L3aiP/ogdqtcSa5830MY11Ip4qVZwucLjaW1l+hCaOz
0IwJ1KObJGl5Xa3h6bm4gv267I3yK52i25E1DNXN3NdVwSnqg8VLEoGMVO71JjqEei7RTOKeQuiJ
b0aDDS5YqkXYadmqmTAYnpqbjl5c6UuD270Y5rD5lx+2t0HWQXOyyrUoe+hl07SyRaVvdZFsTKff
5rny0bbNBwYlwFDFX5lXz7UO2FLG7oFq9I3eUa5MAtX3hsl4AnwGJD8I1x2ORNQe8ZvBsrjomp3K
asX6AGdB+gQWRS//ULr9PanqzokybeHUAfRITA8McVMUSogRaFzt6rqh4h/eK1hzqtjPJUNywB6E
m5bo36k03rkKAXYztr+mqN/IsV4IZ4TGr+jjEq+T1CMc+Y0p1hNLwNwXcyeE7a7MMqa22v7JYOzl
ELsXIYq3VdSiO7WqdCkNOKo9qVuvc8COBZX1rPQVzk/ml15bfHqO+JRKka87G3+rFB5OAWF0Xegt
pwcoIj0EeDw6aNYrwv3cqzFqBXfk/JV4AbZG/47A7pYGWiaq7PY97stBZ97GhQ7qP9yoo949FtJ+
yANulR3BZDW075DKN62UB/wjKswllIfY5B5vd9W9n4qt4U+2pzftK2BkLkoljMc2OSD4WHeOwzar
c8dsIr9c9GraLrMh7BagLK/hab6nFa7MsrpNgYbhjAKXexTPoWq+FFNNiISlF6SudIYm0xsve/XT
7MwAz+biquunX5gRbFDe34k+PkRBtce1pVrq0/SB+SghlBrFnjMBbJ7aQqw54tplpQt/rRUi2FES
GxdJjV/fOCTBFdrYO8BQW6UnWAoAVi0cWeyU1Fi1E0i7DDf5Re2kn3UXfsHnbLGuYKdsDDieeVHj
WJAYXq87q6SvNrE5biIRfmlqcW1bzq20s9ED+AuUTzffXbd4SSLct6qSyFCoWEAN8+TgFfxB6nST
xVPuVYm99iP0mm4xPtgJl6fagc8bF/0fXGmICOqCWXaAAsb83bJHhxPp48HJcevRdAKUWp/9UdJ7
RUbvY+R7eKjvyij9pdvZF65pmVd10XNhcxN02vC5GZLnrAg+CdD8VTu4B3pCDmEPdA/D5EUEhDmU
4xX2HKbngLEcdeu6x3gHnLmPhLxxuo3MbP8lCJQ15oKbpIfPKqZombT1NqTFI1Hd6GZyfDryVe2X
PyUKONF2o2PjskjjcT2p4c0Y2VxWHXftJ4jRK3kjIrP0qsH69OuaTy4Sv3POa1Xqj7o9lF5f21/V
ZGKXWN1xe7yF54kKNv9T+OrIJ1VyjZ3eaiFZovY9iTW6MThTRaI9+OxCCz/Xrx05QIRXA1B/9KyJ
vLqudFpJekvkS2PAfKHCPaVWp6cCGxpUn/l+qJx2axgDhbBm7qIyhsd6jBq81pKP1J5BQyq3/DrI
ri1My5ZDmmzrsLp3InVaT66yGuDBQzoO3lyhvAa5uXHd6CpNAYtnKEmyYNi5NUxVV3l0q/6e8v57
oCS/VAPXkKmqvRp7HMsc902NMFSpV3rserEP8ZsKYbPIBmVnzCkZO3111fTJtMxrIU12RWMrlQHm
UZvcyBbX8SpnCSUtLu1tux5H4xaM5Z8yVO8ROVUeibinxlYOYTJuEqFlHykGO2tZpY9DMJC3Scx7
LoTvwwzUs1p7a3cprW52HSw4buMVZrS3cJX2Y6/tx6DbTWXfArdsVa9rCek7zEZG8VDBvUKZ8Stx
x5c4sXelMz02Rb9PpvY5HIpD6mArU8jS8rTE2katVXhOnD+iZCWZKKNXuvHAsw073OY2dUOIrlK/
88OMBEFD9OOXBfkpOe4F2YcyAHNuDbT8dCw7Yjb72ZwZinrRbmx3uHfUaKvY9bSsRPkmekwjan1V
x/zleBIoaXvVR8p2UvtNNnS3dNOwo5QmFolx85UKEFAcOFQ2oTtSpaRngJsA0dkiLZTXyR/2GCJI
1p3BJ+HgzFBKkhMdtwt2mOg9SoJHAwLmJOscO5HBawP3bnLZWyabT68VLpQ1YS3CZrgdMYQxW5RJ
rssUQrqvQVuyYXPs6/jFN137RbrwJY37iK8P4ys1KO7UomwWcetnnlSVt9nUEQUHHoAOLauwqzZh
k3/Slfll6M3NlIK9UhX1UCjtfEjqjw3OiyJTN2EKcDgwBVUV7d0mfxBGwlzTN8I3IGbDwuDRH5xn
6pohTiHthqDqUMqKbUsXXjfl4MY0NjQ2SVNGwSZvo1dNr9Y69y4vjLRkLUPnoBrFsxan7w7ttKiq
oNbi44S3Y7MmDw04lRTIaoQrDiS6a5ZWYS5dfL4GLtSKW3y6ZvAXlX25iqtyk1oYrWJyABQ7KIkm
/AznJTb83sAZlFazBx8C5yIr3HyrKdiJ5W5Acr1xl+k0cBSbv5QpfWzaSgdjm2FC4XPcTVG1y4P6
zQ2Gdh1HBcacQXMFnZYfNKRXvOABNja3HitMH6s+3VdWuNNrbZl3co3fY7GcyNEvnE6FcO4emqxe
50a258/7nG/6gtnZ1noDdXKyH8ZaOjujIDtVtRAAIfy+cD37Jca/+RCxl01suWbxWU0DomMiiYVa
TaHnVPZL2ZVbzRyWuL+BuYybZx83T6KRuzAs1lbbeL1jbdLA4H6Bb8VCFrBBXNcXh35A15lHe5BE
0WbuV9v4oxaSOciepnSATZ1vEwVSMCTb20x0AeR+8gZocqOKe2o+e4AFebaycfGpi/m06Q9DOd73
Q7yklfGa/UZ6aGzXUzptEst9MexWW5WJeqPE2V/uHZ96q71UGhwRGWwxz0ioSSZXRWSv9dHfG1G/
B3OvrXF+wEhXIWgTdn/tTGQOAMfeAJ/5nGRAzqp5d6kdeUnMP+KHxkeM4SGrRakWERurp4TWn6Sw
AdsSoy7p+nnrZPmC48qw7PMRx4ncXDeac7BTxT+E8ZBxk8U2pi/6BQrNbskA6Fgw7vCMvtjqkdxh
AXVdhvzbaVfWlFzHEQtfatiYNFHwXBFrLdIpB0uLdViitIBT848xi6+JgfetVV3ldvgr1NXlxEq3
CmfbJt0NiZ4Xo9dvDbPbImhZl/SErfBTI/8FytwcSy5iZEgWPQGARxox8YRTeFnmByuSP+yGQ/9Q
Vc1fF+Ww0rkYudh/AtO+p7XLS51gF2X6mxlAGcDm4XkalYIoWX3RSN+rlfsZ+lBvycB+uJbzidPF
HUITHDPCiORnWnh+gIUl4Sc3AI3dpRzU11r3X0ay4JrePefdVHm9nV+XfpesqkDeknPjfx2Aq3OJ
INEoX2s32rqGXGEAx91Daza94E0Fw7VSinzVGuY9G1O2qC3jqSK4xvXSf4Abn+3q2alMKzJaxjLF
G/2ppcGcskZTsY6nNDTJKPV3dQeeD/x2JadrV49u9GT4g7kQfQHlK0ZrDwVhFWHIuomxN8G8Z9HV
JQDZltav3Gw80Y7uOur9P7peUnmqaQMDObYBzfClj/Uf0y/fwPcQwlXaozbjLMAI8ke7yfU0s70b
OmUnJmwbJ86CsrCfKTx5JsCEXmWTbat2ifddNbfKk0jI8P6trYnMUlKt2Ye2bu+nS7L++yriduwb
8Y3dsmroPNlN3B0WQSlvx8LdFF1GH5uVPcYQq5ZZ1Bzqib2wMCtl7WfpwbbIaFgtbkuZqJ4MpVir
HYfUyB18YUmbMwukTdJPy9GKf3f+xP811l99kD3ErT0s8hjypt2MOxnJLxKLe8zHSDp35X1ZyGcc
LeA7kQkuJ+dpvjLGhqtta/vfDWLTYB3ZCJ0EHcmdfkoPiPUoJdX5korojsMquZ7y8sbA1nPBZ9Fz
H0jXWE/5TAxvzqeetxiykJ+m0eAbZtmmafhONOpEYf9U6NWfujVwxOusBwnzg+AwLKkLB3updO8a
LX2ta943GGPDi0ZMlAE9AvD/ISIp14Gdr2g8fZNY7mq1OAwqPsNSxewuDECK9rX5ImvlSxv5UFCx
NGqDrXWgPcRFO62QyS/LeNr0tD15/YRPIum/D8OhuzRydrIMNyCF36LC/4tPM6ntxr5RJ3FlRpay
yFxWro6RHTbcOAqQrjOb7iOo9E2icDi6ySqLB7EMovGmc82/hQ+nPGgdcPXJp0wwt3XMaU8pgDDH
zNcoLTaTP12p5MRc0OU4Ezv1ylKx9FLLFBy9gftRj0JseMpaLmBOzG5hdP0T7XZkwzL/yW+M57qV
t5pBtCXEn8RpPzVOf/zNKW7g2bdEOvhrormdDi+MSspVIeq9bfjXBgVpfBmsp2Zw27UyqE+t6V75
ZvgYh9g+KWJVZuZ1rLu/pnx6H+v4Rrj9ZyajK19F9DHa41eMScgyGKe7FMsj+Pobdco3sD3u6Ym9
5zh60quaKRPDLtMnDBdwTbBSm3s9O3CHH5vnUFqGKrQ0mszTipwstow2GkktIyA11eYPvez/xsIn
bByJZabotTT7O/qdbt2w/k0WXluk/XANeZwrDT3QOLNbHg2pj21TE8tY17GtLPF7Xyo1UJLMeXHs
cmOlxaM7Z8grndRo7ljLKaaJtrAfKyv7qgx9qctqH7YjKYmOnBO2w1j7Uampg6UW9/dDo5JfrKSX
WNGF6vMZ0ofQDpIcMGfE4jQ8GicaGz9SoJRamY9DOoydiAzw3zBqH5uBCMSKdWvRTZF2NabcJUO9
BmvcduS9iYFvfy6Dnwq15t/h6CrKW+qfKFtPJFSyNUKTZIuzi8YxgG2LoXfCVj9azgUh3VkH1jzS
3NVp0I1kzlryY7GGQS62Imvr7GCAx+6aPSS5z3TQySwMinOLoDKcFmetIPhwA13DHi11td/EanPo
RleA5UXElc2Fsvw3z4/+lb+O/glEk9aJUG3E7illq7B3oTngeNkOU1t6etgOl4SE//Q+J9V/mmjJ
CVjoJXWgCMfP347cn9V+xiplodFDpBncay4B9ZuapkN3V3SRfldS/H7VcVsnYyqcyaW7Rw9+OUaS
YWZE0mIXJzgeLYsoahWcKV3xUoRt+awpIY6zg4NfygrvZC7F9YSF1cJXtWZYpghDL3W6nKoneJk8
DGpTqJv899NpUwxDYuAIZ02bO2kiCzOcIZj9G7hy9eZYX/hcvntLc9sqg1mAUk6/ll621aCrob/D
fNi9GkPDJ8BBiHNJQzuLPo7eEZ0b8NJpQJ4pzwx1/I6MMhybGh8xTib8lAKyPIPQVzhx1vEyk32N
yUulRl8dRygHKnbfv3/+Gk8FTfO0WhpmprR5Igc5XSMlrTZV4LJG7GQyNmNGmq/R4nAV9pO+/Hmo
b8Qo8CcE7B+k36jvTj5H9A0BLqIMRVUsf3IaSombptXNjjM1wPBZEbnk4imL8h5TMLx+iiar/vz8
G+YxjqZ7flwE4Gjp4YuAnzqe7rJBqYA2kKuTnMA8NebV1A43u0E1y82E5/uFVaR9t4yYVBT8GoIx
hj0eT+OtkYdhs1OSzEXoolVLJRtJH3eZvrSH2RFLumtA0hgXik8/6t4CcySeex6c9M7sFFFckJV9
977RFLMZzi3LZ6LOFINPk/ZvfecMeLzh3ZqvszbvPOT4+oWH/+bZabFFaknjt3GOPUqDMgiEK4xd
RuNWuZwABpADhZVfXtro5yPj5K0ygIMiF4HxTCo7nmV6RQrHbQxjFpf1yrJObR0HwDzBgjQRI+CT
RZpqkX4VVYXiLmWBQ9rSTdQPP/T/OEVb2BdW+vlehY8o/9Jo9nFmfvvx76mGMtYbmCe7sW7czSDT
8WnuUKTyrGnXeIJcQnOfv1TGg15BC5OJZv1UlUy2TyQ+/oo7LIwjkB39eIDY2C8ro7DW//UDYii6
flTWtDG3/hw/GumdCdf4zt5xV5B3gyqTdZc2E9xqQvIEA4VloJj568+DfjefnGC6zsbBc55+tflk
6qhna3tnxlWyyaQ+3Ev66z1ZROhXRBP8RyEtzWeEKKCxVIrCggGPH7IvXFKwSHN2qSYe0kDDPBZk
1SvVVN1Z0J9UXlgv57sSqF/6tSCjzdrAU1k3aIQ8p0XD2Vl12D9XUZ2rG71PlOcaXenfMEYLuQo0
K77w3Xw3LGMac5uBSX/MiYTXrMnq4gZugyuEyG1WbcnnUoqlKnub9jen3AWtG65+fpfnpwDaWc1A
6u3Q4mCeAkwLkD8hdzLeJebyql1n3kC9EWSqLhZ2Wt+wbVAAxVQrUVLlwtjfPrBwNAdR7TchsNJN
Wp/nqr2zGvYBlwyUlypWuTNrQ9s2FbrEfJCXHvh8G6R4Rn+OisGoZp7xhTSyOX3KnX3bctTG8IK0
xLMaegsu7OzfjsPWbtOQxvyqc6TxP9Jk5Ll4k6Af3EIs6hA2NoANltRnLj3PPzOWo90WIBjWG3S7
C6zliB6OB5KZNqkpAp89fqKURnyNLqAVvnLlfQAg6ckdIx3GgVIV6RqRGdoaa9SRA4SRj0CbLg1/
req45Hmi84vfpFDjxyisKVBRvk8p0yaDdo0ZTP53mrrgvTGyPl5MGBh9wHecBck0Du6MsaPp1hqT
p9ps+t9uRTPpqpFYgqHj4oa4cNQkJOc5dL619amKqhifhraxwu2RjvPUVFrMJZKy+vSRK1QLw0lG
CxfXGjhkLaZhtkhtVJp8EjxhFmpuyATqZaFcR7IbUf3AOdjGBjK2pWUW/c3kp/Un+lL+oX7UeNFN
D2lRmPHSt9LS8Rxn2NhosQOqfEbynmCGinhrKg1jAfIGv4hsdMLECzgi5arFHR0v8iyFD5gFoXiW
Vjc9qHCFJ0rJ2aQv0FQi2asJz92FjuQYrXeUX1vKRHdZ708oErOqInXL7RRR1c+f75kInwo33Xvu
3GnmsEueBoxGEPuGoO9pl9tYTTb9aCxTZSif8J6779QaLy+dndlQTB0RpRMcNBXNwH//DSp8Pdpy
YeBxCp1EcbnV4R3rZMHeHUggxn2JlVdnJ3g9NdPSAtG/lpFerXBX0HbKmGovZRRcQrGenbk0S7rw
wkhbAY06+woGpe4pDJPIA/gy3ZQDNRgjT+JHW6Wm/vPznm2Z85Rj7DHzPNHynJJEMIsLgyQdlV1g
KfEKR3ixigos4TUN7+gMgcOhzM1oFRequkmn3r8w3f942ccfvAChALsWyIZN05Jx/MFHZKmoFjkK
bns2UuwQkMlTFMk3GQQzotUvl3ap5o+9LgMDUX1hlNwhMheRuFFor3nciHuEelWArDuXiIbsyLcX
JJkpteDzTXTmY6IYLsIeBAXolx4LLrs2XhJfwzsuJ2RTL5y337w7Fg8hqQFezcBn5/iBuhZbN1r2
lV1F4H7N3WN8q43O3JS5Ol44cs52Zd4d8RKfDMfd/AKPh5oo/tNb1fs75k/Z9k0pDx2eeMmFd/Td
MPQU0MLL1UrgBnM8DHaCKOgCkjtEYPGbwJYdqI3i0/v881L85rqqOVyemDSgUpzjx+PkYdTksA35
+vMm2BbFgMsVRZM9GKvxSoxTTFI6lqu4nW2/fx76fOcRlmMCA6CJCh+ms5ZFK+3o+BjiZN+OyE4S
Eo/3ARBfug6M7qD24YEKLxWk1DBxcMVDNK0m+fbzbzgLIPgJjkouyZzj9bPmMaMsFKPUKd35Gl6Q
bSutbW/q6UJjka9MLjjbjrn5ecyz4Hcek+hHzJE9fIeTKbfCvu/I4qd7u1D8K1ez0hVYZESk6AA9
uor7C8Hvv3d49LnPAxpUGAjOuCWfsgAbRFmJWTfpvhZBtDVjs8BRC1ezOHURsCnZQpfZsGxo+fdA
3yteaDfVs48Z9Iueyl+VY4cX9r9vZ91SQRrDMSIjc7Ld46qaFamdZ3td1txvZh/lr8CGTkko5CMi
rcrqQ/NdVNH/HzPvkJ9h3rkvn24TGEIbmdRKPBBJE2/DuJI7wALuVegHyFFwm9n8PN7ZPs/E06Qz
Z2PwcWK/OP64JBjsTpUKbzr2Q0/jlN/gQUnZSc0+Qi3/UMoBaxtM1Bc0EbgX4BTfDg4ReGYCA2g+
TXiFqP6zbGCZ9SWerCq44mVbKHzKuW38sc02WtJp4+86BShg6TT+hXbCsy15fnZ2Lt4wza0Auk6e
fZiSzBBJuocGFl4Zkd9yZkRPTUzU8/Msn21hcwYKBAG5KPp34cgcj2RNvkbxvkz3bd829KnEExIB
1ycTS07cRbOoI1aLk25LUvHz56HPEIwkExkbjAoQED6uU4wKiYekbzM/2WeO1V5rASerBwZ5dDej
guuZRzplKrxJTfRy4TqOsvKbwUJGlhbBQSWtEG7LykLT205qTsMNVvXqnqQ+KotJ6eWvn3/ttxM1
s5OgFdp4sp0sxyyVUlVTN6GpqnIPtfArb+pCTWL9acZXranmt1VKVTx1SnGhRvDNapidzEhJkpPk
5DzpTs+Jfv0UNMhebSMTDYLTjJ/mFE4MbU0XdpfzMsH8UqAoEMQR1kKIOF4QKjIHrY5ZejEtVe/u
iPgZdjtpq6CXK4nz8r5uNForArX3GkiNKxvMs+M1SBP4ZcalS+o3+z0/Z84bzU5ubMXHP2cCe+4o
Gc8+lHqI2S+9m6tIs5qlYyvmc1oAj/v5PZ/FDv+e//8NePKeBYeqTasAH0RdiDsaLP29tJKXnwf5
Zg8nUJ5BKfwHVIzTAEWxZKsb0XyKOdW1qo84mutVPgYYsFf0yzhRv0V9fGEJfxczcOkG/MHnDhzJ
Onm3FAr9MAVDua971JuoBDJ8y+EK4oYeipVjRVfS1uSyNCwUYq3ZGm8jxrmrn5/9uzdKpYtOzHnT
QcF4/Ea1wgmRh6RM8KSaz1GplW8dbS6YjaM1x/jtv8JHBJltHpqrCXd0jRvD8XiTroxGWKXZPq9b
50D2R9zmRSg+Saf3/zWSZiiumDBAHGA4FDCOh0Jw4au2bLP95AfuH1kawX0T6N3CKYZLWPDzPYHL
FoUzQiGe7Ax0gkp/9mXndKyVsN+4TaMciiZI1loaXnKJ+nYo2rvJUv2bypMJDLrO6sbSxYlWy8xH
1w27W3SScMeb4O/PS+N8j+WhSE5gfcPBYJzmUkw6ZJU8LNI9XYvDHiQHwtcqXyhqgrg+MFeuW4+U
4LAa/nnc82owD2agpuIqT9LRPT0F1VzVcvyo070wJVpoE6WzZ4b0q/albG6LCkkNrsIAmkQmAY6G
tPSF9OJ1aiQvLKHz7YdfQkGCs3g2QTxF1CL7gc8u42zfNYb/WvltXi5FAtjtwlf47UulPMAliUoM
KbLjpWolE/AWEFN7bu3lQa27P13uhx9Swcfv58k9/96pLJEcgGU81531+Yn/JxOntV3bNyNNl2Jw
3SV84Rw0bInUkJTmDgF5s/55vO+ejGsRXCULTiOmFsfjTUkeREheM4ggvXPXOdWwqpNeX7po5C4w
Qb57WeCGSP+zYq2zkvLYIokVssr29VSXTxpK/C1Ng5e4V+eHBRPI9YqimWmDvzp5oHDKkizMTRSS
DZJsCFH1dTzKgqZqkGE5/DCPgKVe/TyL52kOPgkuWa7l4u3ospkdT6ML3T9IAkalWJ5VHncyROH5
mCGOC638tRpi/F+jGDl8UaatXFC1rOoNjfE90AMlSvtlmAVWe5XDIVZ3emQWH06k9yYCGiG4jhb5
3LM1Dbew+CmWkEr0/0bk2ND99lQj5oJVdSHgPFsZxDQ6yec53uRzP83wC4l2VR07CwmipixV2EK3
jlW1N01YGU8/T9/5joJFxIzXmg957vynRa+u1pAeigC1AQ5A0XVaSWdcxew9JDMDkTrbIXGqhzik
6u5Zs/WNR/dzlq2HSKb2Phis3rjwXXwT2fFGyRmYNqASTCNOPvlEt0qUWXwYDT7C6qKRFv5CGYUW
JjusyOl2FN/pXyhr+o3JUVsE3cTkC8W1GrGweoUuagh18gJERP9ug5jzCO78DZ2LCzjy67i3w3xv
j0ZZL/AOGPyFOTjFaxhL/W7QB/Uu0cbBWEywpx6DbBgbTx9q4y5zOxl7Za9G5qrTGpeyTVcU28St
1D0aOptsCNLTN6OJ5NPUR+nAcQKaYzkOhaQYYEhnpRrKgICpL3CPT02BABEweXJh6r/bJwgs6EUD
oGWRsDn+lqCfFlRWpmxvh1FOB1OsR2+5GMf3nxfdNxM5Z/FmJ1auVWcKH+HkE3tVme8LYsu9bWU2
Oy0N6qPt1gcnFsaFPeLssTiqWUnU8rHQBXp2skVwVrcVynoTC9My25WSTkcT6s6FUc6jVirzOvVA
aueoBs7MeUYEdg5wUQvn11nCW9XWMlRyK11g1hputIwT0ghDSSU7LdammNRtEY/ThTzQN89K07JL
NdLkbk4kefwK3YDkkIYnwy7o6u4aF8BxqSj0XPzHN8iuAap9ZnJjMmafXr6mMDbS0ab0qUDsWtYi
+goTB0JDKPtNUzf6hak9O1lInxtEx0QAXK0oYhw/FOKr1K2rBsdLfSgfHYtKi9t0D7FPj3cN0Hgf
OKZ1IRw4i/EYE7nJnDDlxs/F/3jM3ncDySubfayBxLLdRR+jmzlXvR6/5Czeq14xlCuZ9sbu57k9
f4MMTBIPpCODsyUfDxxFsRgMOC+7AeSxXCYhsfWmcNP2z8/jzCvhKGFILMBGJlww+JSTT3d+THZM
3xl7e0dZzF1auTPcKZ1oN1FvXgK4nz8S1ydUB3P6db7YnezohsB+ZRCFs7OVxrzBdxOB75T4l0oe
58sEiwYqO8RTHGnUPo5nLs9SZ6D1j7UflPTDFW6/jZUktikIOuKpztL+Vp/i+hKm8ruJ5LgGFEZU
LsgyHw+bJSA4KNRbO7ud9LWeJTYSu3Za2yLuLyzKs50Tki+hqUt4gfTsTA2a6P3oTvSF7HSt+OUn
fkDBuBNLy6ABt7a1S0mWb55Mn8sFswqKjOrpk5m04Wq1OWGN6ZcDjZuhU37IULHv0y5MLhlnn35w
9Dujp7CgNnOxssknHk9jGFYDpAHIWU1oTDv03KPXNGawJbMjlkmC+AeztWojYnGpsHS6bv6NTAXG
gPGEkcnpraqzam0MlSlAcUmHKCISBPaNs47nPqrQ/zRTunl//vYujTjPxf/cNYohbWvcuBgRwYhn
VKB0bH0/GfQB0NPwd0y7h58HPIvz/u8z8oBs23hKnT5jnjYj6goVZsXo6l7Txk91W11TTHiyG/15
zFL0V0yuYyzJDqxyGi5+/gGnS+nf+K5Oso4dAOzoyduN9WCkGFrNTzwGKy47UIDtjtalIS+WPw/1
7eS6fIpzQIvq4WQbMF0K62XVBjuwfb+cQIwLqhDZQquM9aSLPT0Sl86n7x4O1RGpsn9eVKcPZ7vj
3IgZBzsAWPTHj8Ld0gAwLkQrL8nzTneAeR5J6rKPEiKBJTyZR3dUYlOHpIQbTRzdBUZXH+rRkhur
6/tlLqdLcuTvJlPXSOcikiKoOS3ai9ogeNFgPGaasRsG8TJV7a+4wwnJ8HemVl0yg/n2+YD0Ub1B
5shDHn8ZtSKC0sqAJ1t9ntHw0tgLtxaVB71ihFJ9SVl6Vjb7N58CvxT8UTk0zgoocZBhcgPhjt5q
eqGr2l6W8LgWoyV8TBBCB5JYnSxk2Bcbt6eVXPgClh6J5ystxCW0tgJxIbiaX+H/Hsz/fhI7oKnP
+TLrlOzcdLIazSIMIYRGFo00MHkAkF34SL6d5/8ZRD+e51DJgtHI50GCrELP4tALJZpDULSwncIL
ZaJvF5EliL+pFc2h8fFgtSiN9P9wdl67cSNtmL4iAszhlJ3EVrBkyfGEsD02cyaL4er3oReLdbOJ
JvTPYAaD8UF1BVZ94Q1+FYUerMPYFUoP80w/1bl2ELF9b2Ta6+0bYG1yXHLzB0J/gDz9cryyAY/t
Dw4K3KON4k5hmGFxiBDRCI51RsidGtPYb+za2hwBWszIbFq+oPMux1Q0vyTtS6W7WrPHnYizT23c
fekj+Y0C97Nddv/DBnK30enhQqBKvpijsIushIct3eFcBtDQRpTnGOAI9TpAu6llh8rV7UVdu+SI
RmcBW8ZEHftygrEWlfoACvdOh5ewRzimvgsG43PgWP7p9kjzcVh+AKgeQhrTKMfJy6mVnSE1HQjs
O9M3YX2Foxntq7go0Ao07I8pIK+zFVTKvpba4VcWRPLv2+OvRSLYAFKAwYWL4v/iAZEw+9UnjaXN
E/XgICMED35I47M8EfFXYSvvE7sen3PWfSP2X32m/29ujPnQNcZFqiG51jVDO31vvOpDIB7a3hDx
IZO76kmMXfDijPL0G8NgWey0SfF/xMWIcEFVgov7H44YiSSPDC/brKZ9ueOBOvKJZqhNO3bxVVL1
k9Jm90EX/gy6fKN1uLblcw2PFjLlBwosl0PFExKp2BGg0BzY/+WCwjVI/7sRRKQ+5g9O1B6CQol2
iuVvlEbXTvVcS5/jaefah6jSdPwPUgTK2wx6ax6pluuTMO9SK96SE167lUhMqBzR06JHOP+Uf4K+
sZ96u7PVALIrchMRntaH0qh/jladn6q6Mja+orULic3jKqITO+ewi+HUIYVpT1Q7NBU09Kl+TNvi
QDsIJ+122lE52zgu842z/GxnsBTnF1VoPp3LAc1kRFNLI+7SsSqE4l/WAbxujZBlI3peGYjGA8Xi
2b2JFHn+838WskVMMTSmiat2Jh+qSNXux6TbSn5W1o+SETVI7K8RZtbnP/9nFGp9UwN2FfhXMH6W
kd3KI/9rn0QHOSvvukzayn9WPoGL8RZfW9FOjR76HRLXTfiRNvopRuJVBJkXKtmHKBm8pNJRF3t3
2Ypw42Lc+Xf9M0+cI2Q0LeYrhx7vvsuqYFdBOA4bQwI0SMFSi7xYQoEm7M5y8N4uyDz633YdBQiH
qsfi0GilqB0nxqx17KimJqCD3cSKZNfMGmvjAVvb0NmieE5/5hxau5yohdQKast55FV6LKE1rcc7
LjL/jMtudMobFTh0L5cb98vaoLxjmHEwLhWxxa7KSHnlOf6nHvIzP5QI7ZCmOcbo2DShTDNi6E63
366rKuS8oFi5cWSBqjg8YpezjIpCr0ZIu54q5Y1XyBr6d4gruHVp2LsAUDR2CBRAEYKQvnRxBWcS
r9jft3/Eyk1nUhxkwnMDg5Dv8jfIQEpNxFVQGe/DrNqnogL3ihtQWp4iTQb3IiS73Wpqr7za+F0D
QKFMyA1kL05SjRZw06ctdPoqkEFzzzlE4jzbVY1EdAorgZaX/rF0suj19mzXriMSCLIHZPchyC62
OKjNMfVb7NbCzEdTAaksj+JUsrGxa9OzcYDmLaYSA3z6ck2zfGbu43/IvYoMq+58RBf6IZWTP1i3
/CdVyX1a6RvbuDaxf4dc3AxTZdZpI0ZstGqjV93G6lBUjetwSzR9PpKLhwOENMwSIkv+Y9nw0fUo
MkdnDD07d5AobKwHJRCw8rfv2NWRZhAsTTWFZHb+83/uuqTA4NDW+RplUbXftaRO/pi+9Tuvinjj
slkbCZg9pGkummsEcWirsWaVCPmHNbbgViA/BhiNu45INxCAK5vEZCzClzmoIGS9nFLdWFUdiySE
taYqD1qfm25doRV2+4yvXGMXoyye3LIu4dhge4xUTqzD4MqmnZWVX9RUe87lUHKVwby7PeLqvKio
zvhR8sZl+IJAn9lovZ15UmeXd9RSZS9tTGnDnXVlm4Akw4ojo4Hvs+QgqpmF0iPANQ+hEvy2hN/J
kDZUy0TtizXfCFyo0lwfdbCaM8MQb3ldWR710kiQJkDwFDMxeXxEP6L/pundcGhtFT+XsS/cpmmf
tRYJBCtEE0lJnNCF2fYc9vWDpOMUGOh1uc8QpD01kfaqTKH8EMnBd61FnwnBN8TwAiX+YFXlK0Cl
Aanc+qFL8nMZ1yRRHQIZRhwg+hj/wP3hSalN3sDhsdbVc9z4rzP5/XNjGThLgxjtXZFgwAvWHy03
XUzHwChVSDoamrNJre3oiSCmEEYyesUoSynoV7tKo/n/BX3oIbSMgxEZyrGkQ492NmgYRL/fAjRl
sbAvzxzSxFX1SpwCLfge+4Oya33RuNS9sAmw+m+FEH9C23kuDFBXjV0r90gj7yvLeUKu/dAV9pvq
ZzKN0NE8tOmUIC8X/8SkOf1k1rG5DwRS8sj+PKhmrLi8Sc5ubNGYNIM4R1cJt4MuPwkt+FwjzlNR
9XUDtQdPWg6/a198I2rJ9zg/BehASF+Hhluv652XPBofjLD+Yif5vTHJHwskUCL0qrVORGchOd9E
K3/GEjY/qDDz3GBC21tO9Odpsh4GZ/wpR+ZDLDV7kLs/SuE8FiLP3QQtsJ0Z2OZLboT5cZxs4UJJ
a8/clRQVfeMRZPwj8oW/0DlN3CgKZIhZ6KbksVXu0gntKbq2+d5UAsSaeyEB9vaPTooAfK+94X0T
7ewQhXYYW/49hwyRACP6jFowO1GgVF30P/2uQ163bjxsGp4nv+/OmKh3s7Bvh7IigBgzNjHzq7J4
V3SOfdQGX3Nxoo32amq3FFoE0KOg7HaDM3wPyhKOVa0Eh1GOHRRJiwJFR8u+j51wfKjb+BkqGumk
Xsr3cBm7xwnx8t0onPZkhEP9wZAL/S63fJQ3x7Q/6BVW54qayA9pGKdnzKvEDq5rwImLPMOY+mMf
wBvTJYwSJsSVUvNn7fu/LJiSyMHX38ZI1Dtux8ptklE+Ska5783IfpCcPL2P5JB9NvpPjtPn7tib
+BgLCo6Dluh3jp0+GlnxQWntp1qoP5wqM2YhbRu16qj9qoVpexJtYbtxonRfrcr66MMQrPUckVhb
P0XBEDyDKGldpTXQaSl6IDFIat6xrDBqkg7Z1s5XDuqo/VfTfHAxa3/WoOYc7dqs7izHTu7GKYj3
so1CvSwpyKopOIHQR/mqDdpbEA76aUzi6VkvqxmTrFg7s8ieoVLfS0nxoqaNdUB6BzVMJAKIrnUE
bbMuQ+HQ+WaPlnCDkN6iVNxR7RxmVhpz51BUGSqJ8tD2H9qW/5+lwXAGblHsrLCcXI083U1MudoJ
KfhlFTiUxYYiDv4gV/C4zFcx9tUBjtBX3G60fTBI9/UkGUhRTR9FoMPsq3PX0VFnIfu6w+fgMPrx
b6lITyD38T1Rav1oF5IKgJplcdAzTBX5JQzzO21AuSzKUnhI+nDXyGLg0xFfomj00c3KohOA2Pso
Nb46SfSNcBOloAqdt8iQcHUtEDaWfO2pBCC/H8MkfCxSxHPJqrqdj/7KXi6aErkRbrI2jr4jUirz
CCRHXbN/52b3lpf+vkE9XkTFHtpBdTJK+wVVzXNh6TVBdfVQcjD32GPYqOehDqIhl+dafTGheJrm
bk+a447NkGGllSh7a2weVYqwKJqF6rGN1HtChntEwhDyVF9NKNP71EgTvllfpW9h/EZ85zkxm+6E
1ov1x5KlP0UeDh6kkM+3X96V6N0mhoaUDraPKvSi/GVbOcYXVpF7bPYQzKrBRXxARIMQWv5r09AV
aqhsBBgrzz2DzpUmKpqwjBexpmxUiUmbP/fGKB52uR2m+O4iDHp7aqvP/T/P7yKMSbtx6KhCZZ5f
F59iYWByDSfEKX/eHmZ1BSngE86imUPx5TImk3XE+clTGCZvmsewxP7LbdHVRDwT+WfPGmJEV24P
uRKg2QrtPQjLaCqAY7wcMmszrAo6I8Norz7gN/1RQ/cvM4fHrDUPajRtRGd/D8EiZqflTUsfD2Ok
N5ZNiiruicsylMalceyRW8zblpim8z8pqDvBMEDfXmpq5WyGIv3PiAKfIzQ0/qyHn0QftCJI3war
75EHBrRj7uQ4565uOl7haDTgtQue0GQ3YtXUnpKY1x1rFcDE74/SScmBJpM40uI2F8FzHplhgzd3
6qEpMu2tNlZPcmYi84w31cYGrR29WeeCSqOJgsfygCNugmwRIm1QCkNlJ6Hw78nh1FEC6OP97bOw
NtTciwTXgToNweblWTD6wRJSz6wSiZigan5BgPveFNbW6q2kpGw/hQbCEI7dkuGaRzFwJq3Eo6nB
2UuC3/cGDdp3A6STkXzjX7bBJQriMtxIelZnSGVTB3uMOaGzyPX7RG6SNMSTtBs665DijOJK0eso
guZ/uJaoaVKYmhlldHgvlxKRvDxQmyr10kGx9tUga0+mPNgb01ldSDCsKPmwnAxzOQoiX4PU+0xH
y9X+lGTmqzXbtLdWCylyjLpH1S8SpNn8cgOJt3brAoyjWAt37bqoUKL8GQRTnXp1DENwMpSXIUfs
5vZxXLsN/x1kMbu6iacUz+nU89F+fnGKnK/bl8ITHXLz4PRmt3E3rV2FDmUYk1r2TN2aD88/Sb5f
cuGWYZ56UW96iia+WE5+nxsIEvAOB7s2abcKGOszhLZFpY9/LxtWNtKuTgJu0xt7o/eGHIX6ES/l
vVG11R5PUvRHby/p6vmnyv7/BlxMURmbZJrGgAOD5AJ35XTA0uqDVrXd+weaSY1IuFDbwjlv8WDG
KcXn1uq4tXJNocuUYf5lig6UmF8Bub09q/kgLN6Ui8Hmjf1n46y2KBKBB72X9CMJTX0fadKX1Bm/
m7BGHdzBEN/2TOKg978CUCiBCILhmvVjFgdUSMVACUCkNGZSUsZJ0R5syGVoSpRbrs1rU1SIc7iY
ub2AcV1O0ZhFhqBqJlRrSrVAzwrZSa+2M3i7tq+l3ye1lb6lohbKx2QMevVTj+ZUeri9zivXDa8C
pTYsx2UIuovbM+jQbJURcaU860uwHCqpfOX/5PtyUsu71Ari+8BK23PTlNbGfbrypczyMQ5YMh5d
7rvL+VtFoqQDarqeNtPwMvFJ79QnShofcI14vj3L1aGA4sKIhoF81a/OUAoOAQQmHrlXdDeqOL9K
KcrStiCoj+tA/nN7vLXeLWdHJ/afbQKpKl3OLR1HoVCOS7ykNvcitM6aOT5FnfzS2v6zn42/2ixQ
935vHqNpeBSj8nHjB6gMsPx+CNuJAQncZ/To5Q8Q5ZDo6OEknuG3TvKE5G3yxR4QbEE50Wp+B8hC
PggRT/4urALzV1abvrpDegtpRfTUUWZGWlB7Jx6Zt5nABo7QjEemhLZYFCkfNEQiNa5GScIi0MEB
B8Hcnqd642RdibbNI3FNqQ4IkxmqtJh9mCiKFSlj6qlWG2IxQPCTPKQRbRBXpKWOvdoUGenHQBTO
m9xPEY50cVzSg7UL8dbhRgnKJ68tfZcPZme6k9DRb729QyvPrTM/8zNfG9z0slarMqoY/J6XSYTO
Tiqx3xtRON74vOc7ZHkM4BADe/kr2bfsFESpkquIA3KdRWHycaxMi1BcTw+WHZobQ608tUDDVEIH
MgDStkV4ZKqIVfShAT+qRUU41SANSMPohWlwDEykh9t2C9qzNjmkANFwoStLKXAxIgxf5D4EIxrp
oL4q7K6xj2wdM5EOe5DX2/u1doX8O9jiSOk4MiH1bxLg4t3F64gUilUCtcGnLgzbL7cHu2IyzQcY
7jS0OurC8OrmX/PP82emU0vqz75R+67rQ59OabzLFYFId1AbIwZ+ZK3PGI0oSBzVjvglwmqE6hJW
OFj6YGdRXJoU+8PI6qFpJEzMRIjCK5sqnGNljxHibzyrFC9RijC/SRCHf6i9XyKmWgWq9lCHKNpu
HJDr7eKNmc8hrH0avcv2ZxxILVCaiCY2son5zozTztj1FF/Q1Q4Kqr2313DlDlYUsNaoMNA1mOlD
l2sYd2luGqUTe70y7rmR8BBFptqcHmzJeZjG6SDPNkkOHl2xXeNBNm184dcn5nL8xXXXUg1PO0ea
W2bp0xTksotywvdadbwmT/+HsWiYq9TkHb6GJcotqtBk4y6MvWp+knajNRJK+92QkTdPRf8FwZUs
2Ghnr8wPWVqDRh0AexUc2OX6QpZIdEdULN/g2wDCxWvu2/GucRr0sbaYYNdxCtmQShoL6QNw0FLJ
IytqRQy133nWpOyrSP5uNdiNKE2F66KeHw2R8qRLWrQRDl5fajPtnJYaMCSA0ku6kGSakZkqyJ4p
KuTzqMX1xjEzr3BEi21D+7XH5nPj2P6NDS7vbF4nUHz0hSARMeHLde3MmKySOhuFdAzDiiwQB/LE
+tQFuv4QlWHyJuNEe7SHuLgvLTE85bSS0CMNyidk/u19ALFhh8RhRaOFe97NfBS+qE5Rhez0z06u
aPf2hLd3qUj6nVEG5UfwMyptoiA6V6qD63ZpNie5w1SuTSqu1MxEUDow2sOga93BhxdZwSXuq+fB
lBN8TWrrgQZLgukvnG63bSK8kIwcc7Xcl4+UinUEvnLtd0Tc/ari8fGER4D0JDWpOGWOhY+FjomQ
3prKsbWa9o12Gd52QmS7GCr/vu7RKZc7FDYI7pDManTzYONic8Dbu/4j0DHed3HAuYvG/MXybcrV
Ct/DXmSO/anF3u9xtI3yzY468TwBR9oNIx2FMNeaY4GZ1xtOBx30tlE6am037kGeGSdVEq90Qep9
PlTPmGhj++Fb/aEszE9x0pTgFzAABkmRfWA4fLYTtXqVm6496gaiSgjg6TuYUoqnaZH21faxJZBL
qUGlH/cqAhL7zkkjqsdjnR6SxjD2aobmezHSltEJ+o8IwakfbF3Kj7paSSfJkEzwKSJuamwNdQz/
gqncuEBWLme+LxO0KpxdAtZFvmUoAaTQPhF8X+WBO/EBGwC07Vp5iyy+AkrhSwaFRnefMhEh8uXx
NhUgnDVyNN7QGt3ebofh0AXD9CT86KuF5B5nS6mxRuVlmPa6kfDFgV57P+tCAVTJr+BJwl97SUPy
jYS8ZFLoGfnWV9/vXtHE+k9Bl3rM8AIT0bt7ywyHKhCoH9RQrkhydHySaEj62LNy5PM1jFzkzlT3
SjhtgYxWbuWLkRa3Rww2VqeJF3ujWfUe7nOY9xVx8FRWNeLURbhF4Fw5OJBDuYDsWbkMda/L7Ryz
YBpCTKE8gX/VHsHAFE8MA6H+SHI2ijnXCTMSA5CACfYobpvL0soo6yBfSnKavDfbFmcQOR+JwHRi
mwKzH/lOScrePoZNXvxCbUkfX4WFBMO7c0liWxLXWRKUcHeZ2gXYFtGeU7Et0KXP1swfrxrUtssx
dYfI/LTxGqy8e4Bu0VieBdO53xbbmQGLTtJcSb1K0vsvZdB0v4m+Q/zP6pjuXCEGublrW3RJHvLW
x0Csi4c8csfc1wtcY4M+PqSYY4mTHE1Ovss7hC33ee9kOdopiigOQzVkxlH0MbaSt3/7yskA9DCz
eueK8BXyHqh238uNTNKdx+N/1piJkyY15ovo1a1Yb+XQa5TRKXNTuwTBu8gEiDkbKa+pgZn9JL3w
vWcHWHrDQSRm+LGPnHgjk13bFXvGeRH78EovydFCRNGgZyOBgFk8tYMTY8YOk7tGrKVEWMhOcYZp
dSxW3r2i0KRnoCsfAiJji2naUpiH2N4Kr/KxwzBUrC6Tot6FqERsTPA6O50vaSB70AvpwS1HKhWE
qikNdV7tWPnJHPv0vjHC9nR7Pmsh+gzdVVU4NzMhZHF5FOWUdcIZO09pmvBDjknRHbVTWP2OFWHQ
OgkXAyvlYIPr3/k5rWYpJMKIakPaiLpWDpBJDYwlJdvivxbP3+QIgN8D4aUflZ/kUt11MvoQZafe
66nz7fasV9eWOuosBkgpZJmTV0meh1PL2qIXNh2aWs6PtSXZH2+PshK5Mo//P8oi+5g0v+knZZp3
0PmUY0H2hRce7LeFwqMvxQpxXAYT7vagq1ND23HuFCMrtNS/a7QhRVJD7rzJ7IejcPTcc1Q4KLdH
WdksdPhNTiZUcBp1i06dk+Pk0qZsFq6ZpVsrmLWGXmHg1KuE70eSEg2R5sBWNiDLL0Fa09DXmN2W
wlPo9CQWknp++AHtyMdQST+O9Kj9bHh3IwYNmJlnN+euFp3cyxc1FWaloF/CR4GxOI1BqzgEQ2Zv
bNXKIkL1tli+Wdj6StR6qGU58uWCE99N4zGB1PtqSqb/nE/mi9LhoXp7z1ZOBqUM6OXzhTJ3WC8n
FbZsTebEnSdFsU/Qa437LiCuvj3KyqGHwj4fDPSlCLXmX/FP2QSGQ+NUZd95KRLdstr8hGQmu0Zv
n3MMtBLyhP3tAVdCEgZkm0gOKWss09I28NOoU1qmhYMSPZ4IiQUZHIgvKueuHPtorwywlWGeJsde
QJO6PfzqJs7oalTZZANB5cv55oraDXnjtF4T+Cg+Nic1HYGe+YqrlKb+/jcBvhd6FlBzgK8vP25U
Z2w7N8POMzL8R+nNN7j7VZWuDRuFhevAAXMhdB1naPNKaVTuNFmSZIVc3+61faVK2j2OycpZAVm2
kd9fH0uGgs/EZTXruy33LxIAEuVedB7wrfxjluBy3Zhd+XJ7m1YnRPUCED4lGgRwL7epK7VIrrKy
82yl0v801aiLc2Ql9pPRKf640UBeGeyvTD2lL0ptV7GQRe0nCCCQeH2glOe6qcNXi0CZAmzYbqHC
r88f9xSS+P9vrMVXnaqFCOOGscSEHlJcmV+cKt8NoSLjhetsXCHKysxm7QQO+xyW0By/XMYgNKtE
mPXEZlkvllrt/OYDpsehAprVDg8j11iMGkjd75Ko3PFl3Cd5jNw8Rb6E6OzdewooCp4KURJP0JJE
b8lhgcOqOXmlEuSHKGo/9SKIjsS7W3fMyrQB88gza+SvKsHiPRiyTqnjqRy9vMM8rqoMAs1gCO8M
nSDw3ZMireHFQ+5andVrLlfYVwrIlpmKI6DfG/dd3KS7qcoQc8FBbuMRv76quUOoccNbh7RKTHs5
lN37ShsgW4kjiHFKIutb5+fhDkm/49SJPxIaze//1EkOyJfoyM2x7eKs2pLfKXpljLRCsnYn6jFj
1+wtzs3KFzFrhc9HlIXEgP5yWpOaiExx6sETMr7PKgjPkyx1wXm0sAvylXzra19ZRnAiCi3UWQYQ
nuzleFXKgKZUj14wYnndqtrvrvSpiFlaf4gz3TrTx/duH5KVO5Mh0chAIIOUdPnoKMMkhdjxjp4t
il9qW9pIOeITfXuQ6wyLLPufQRa7lVbpUBYsFxqu+q9mcsb7OGtMj8t82OdV3jyUvQjv5CB5vT3u
cnL4eOHwMacic0+aQPZyPdPe8jvA9MEZ3wcZfS3MuZE5NbAY2rg/lgdlHgh9XHIfgssZXHk5UJ9F
eiVDoj2346T8KbMCC2lS5BJtMBDQVDxLxK/e+Qn8HZPkZqYnUWFevkPtpAXU5Jrs7A+4SO1EJMvg
oIfR/Hx7EZeHch6HtiaHclaZv7IbwLq27DGAyc610im7KMeWe8Iy0EsyIOpqhB5yZG32zK4Ki39H
peXLWz7fKEuqtk/h2ZocRFOzgp4XVUbJbQpNvMDgwPfR8Z0DaqramyO0CRPeqXXlbJO+tLKr9CGh
ivLuYlGz5PVSxwXRUaFX18ViSLFMNx2sNAIN7/ZUL4w/wpf1LQDQVRbNxME2KA4VS24CrrjLo4Rb
uxaiRI3wd4ZXswR+ex+lxcck1r4UsuT/HLVqOklYhj3T59MftGH8BsFyiyO78uXAOqLaQy2QVtMy
Uyo4WUM2Tck5dJz8OYgL56EgZt04wsvHcJ6rhQwXNSVY6FfuZ22rgkMW6PcPfV/vBSj6szWE8V1i
1O+9yuehOMVMxkIZF+7R5bIqqDWXkoHUt85t9z2vZOOXLhdK7PqwOaR9Wpr1f7e/m7UlhA8+M7Xp
/F4hgkQSjOhVBMm5HiuMhtohKwPoBNXX28Ms79a/E/tnmPkQ/5Ml4aySaz04+3MmlRnNQhgW7T4E
E9W4YRFGX3D8ppecO0lRuKKCQ3q8Pf7aNEkGZ07qDLNaVuuE5cNZSpX4XKsdDt5qnlnPzjBAILo9
zso1RNdXUwiEUY5kKy/n2fV1Qe1JSc6WWki7yNJhM5SxcYitsZgDgO/k8+XG+Vy7AOa7lWeVqgE1
nssxTb/tyzJvkrNs9fY+07XRLaORkwoZ6UEbA3Njjmt7CQACdRzkv2dNvMvxisqy68wuOaRyKz2Y
wP5QnFS4YEcs6uscN6Syh6A3qmQ2t1d3mfpyiuhjcFZhFQCBW8LXMjGqSdBkybmya3A1NNbzyR0r
u893oIDAfJtJAbkpqxrnDfM+50cAAeudbRV+AxvMetOFpty0XG2/CaIQpfP4HCeF9lxzgl9QJA/3
/gQz8fZ0Vw4t9UEEE3nQIHIu3+tZYKqLWyTA1UGrf9UJyoNuRQN0yxpp5YJjHKqhPCBMaLmstKAk
v7JmmfWRkmjaS1giU6K9V/MhPd2e0rWKKVvIODDDcS+lfrG44WJTD51s0pJz7lD3dAPf7jPXpsWM
Q4hmieews9pPch+H32Og1w9OFjs/Sj8RP+HG649OWadYfJbSQOVjoluyMwwRKDuEH2Je2ah+1REu
SehC99q3XOm65NTjEP67r3Qn2rdOBMxYM+Cr7ilwmM9BnwXOxqatfB10HmadMZUEn4Dr8usYVFQo
k1LKKR0Ykb8zm9Z4leHjvuSgaMp9KddN59EM1eBRUXP+dHt9144MITnPIccGCv4iX1WHAcpUoRZn
oyr6gymVX2tn2hJTW7nkCHls7oC5BAXU63KKReLXgwSuGsX/IO1coYnOzXLxQ2OK96XmZK9Spv23
MbGVdeUbpuFCCRHN6uXM5CEUBRVgvILKavyj6o3zokXYsGpdOoHoVtDGHPyy/Bb3xvTi62px1+WY
Ju+4BgLhSqOwxl3TRhV+aEXjQ/0E28CFAcbkVy9Egyt6nZi1yx0D0HdS00fERPt8j2588M2og6R0
zSoQoysHdXOvx+UcL6PZlRFxDPAlQUJTCGh8hEFdtYJoSDms73/4MfEh3mtS+qmR4+peIyBOXKzq
ta+lFprjbkY9f07N1HgwFN79wiiFfUoRmmmPNbQTLIv4FM39EMshUUArpalbYTk7bnyXf0OlfxEg
f6810KNzw5hIZ4mM1ZQM8XS0Ns5WV1dvcqLZlSvBKn0VeTPCbx2pNcaKWX/InJqavuFD1w0Nrfxh
D0r+eahVMmmLPuBWCn191ohLeGiINYmwyXMvz5pGjb2efS7PLah6TM91tfzdy6HaHca0wbWsyRPp
PORa/j9cipy1uUowJ/BX9rCpGfqQPzlvE3pwD01i9VD/iMFk9Da/3j7bKw84wmQAIbgYSSKWV0YA
PtRvSoKTHM9b01VqYDG7TO6jl16uyx8SedpGQ3ntYwIBTUtvVtS6KuJaYBEiZVCisyzs9JRRjTwg
bqnDx9T8o1FI/a4q1dwtmv737amuPDWzLhp5oM7VeKVtlfhZmuNPGJ+LMtD2JdwuUnpb3oW4Lr6z
pDufaKIFHiqiWxSY55/yT8iJtZMYA3mKzvDHq2MeDZObjD2wbxBqG2XqtVlBUqCpwV+0eheVAyfX
8IqnjHV2EI/5pIp0OpWhZXyPh2bL6GV1KKCaaLQT6l11aux4IhkZq+QcYcD8pGZqtHPMObEcCuXt
/Xs1S0XRcaYVde1bVgn8sUpmpckFkoTU6CxICcYAvEhGAWnj3bwCUM/7hdwCBtOI9V53h5zJjJRw
Du4mvIkwDDRaM9+reWBgICGlEw5Cg1P/lOK2+JWolv9DTOXMR7af+0GNR4RLAXtjExj3tmuxHcrG
77te+LmW7pA7zAwCJGIvjxPk2q4fZDs8Q4+oTzoc+f1Q2uNXgvpwoxu3ducRZM7OHgh2XS08ooSR
nzlddE6CZC+67KWMzJaUPk5PkTFMxxB+4OH2Xl9fQZrM8lOipCdBe2kRNwzIrLHdTXR2+ub3CLFu
XyETXboS/c63qB62umbX4zEaVd9Z3ApLrSUU3cEbZKi6Oj5jsDoqbkO3YtjVU0tsm0dN/LHOJzk8
3p7j9Q7OrUBGncmCM2j1cgcVCV/WKB/iM5C47EmW4wyyTVic9KpL3n1YGGpGtZGv8KYuI6S66uSm
UGSClU5WHjqR6XsMo/QDr8BWNXbtKkemEDI+bQEYZ4sHMquzrAVsFZ+trNd/Zr6annyzblx5LMe3
cRD/RZ0Wn6ZcHzaWc6X4NRdEuGLpVM/lr8XInVLFVZVU8dnWy/In4PGR0FwPzfgJAnczuI4cOq1b
1/V06BKsPoekTL7k8iSJjbTwemP5ITTL+XsunCzL7FKAo6qB7uRZbx3pkHV1e9AjyzyG2FFvfCfX
q81QM0N8PrxQSxZnqHXkJJcbzq0hzJ+9lDVHfSz1c8KFcUDS3HrotWg89OBW7m4f3rWBwTOhwIRv
gQW99vLwwq9DKAV5xnNtS8YT2OFYdXvUM+Sjkuj2z8yRpocEL5DHFM+hrbvv+mslCJvvZZoLUBqX
bdhMt1H6hDN5bhOZxpcI4k/9KP1yGqu+E/k0nW7PdW0/0YbVkPcnvYCudTlXc2glv2mT8Kwl7XBw
BEi/ccq1XUtgvbGsazPD2wdMAt/pDLe+HGqa8anEPMEZkTpp18fOsKumrrzXwBMi91jlGx/NdQUD
fiahLAtJrwscxOV4jiZZvpbr0bnTKAjp8F/vqkSW3SKOqnOYVupekMsecCjOD1pTOZ/fv7IU4TnD
xJkzvuRyeKVKEFPRKoYfAvTvC7UeXsO07t+koWq822Ndp6K8XTPLaKZEzQ2Hy7ESrcPJuVCjsz3F
4QewoMrnDi/UjQ1cOytoQ0Pl4x/QRIuz0kIELQI15hKiavjokCyJvWM7gObLpsOn5Pac1r5Ca379
UWyCUbIs/nAc8y7TwDtkFIHuqH3/Sfw03KGthXOuAx+gzHyxIzvM3vug0Iyd94xqG7wS+D6Xi1lK
ABjlXNW8VkKw0wVBP74GOs5bYSa2qmxX3wRjzY0iUkHcxa68tYK2LyrdCnUPoUJMzdsp6oN9qhpJ
uOuiOPqZUCuSN76Lq8PCmBwVbnFYqSAqFwezSEaEravU9Aa1tE5hqetQnHplY/vWZoYAIykdGowa
Q16uosDmvErK0vRSo5eOFJvbXRdqxU5NVHCqyVAfbh+X6zYJYxAI/E0i56L+YtskSx31OjJMz8Sm
8E4qStUtKs38iCOuemcGFQZpcW4+pkWIX4ONq48cK9rBwFBof/uXzPfYRXoPaHiGjULwgg15JY5K
HgJWJJFMLxzb8lc3tMVJUbr8sxNn/imT23DXxnKzMejVtzkPikQD6QOfp7pcbkeRRF9wFXpWhDOq
UkvhsUmN+imN0We6Pb+V80NdiDgECgvAhWUUpKvYLg1TbKFWpdSQ8dSk+5E2E8I8t8dZ21HCYx4m
Ig6NN3FxUKGR2lkXCcuTK9ba1YVVHuXOjnH/NJpd1VuS62d58dCEOFNNTWAeRGPaRzkQ1svtn7K2
pf+HsjNZjlvHtugXMQLsySmZvXpLlmxNGJJss29BECS//q2sNylLCisqokZVty6VmSBwcM7ea/Oa
nofisAY+2Kgrb1rZ6HLvmEvtxKkzeQccOG5cZOuztg0ol6M5/6+7Lb8oeznXThb22eL59wvkWIDX
yoRnilmX974W5m3nZt2TrJbmiz77Z7+oBUwTO1JwVna++6Irwy8GMRvucZpn/4dGJRLVfSa+SNX6
ZEfgSnAOjXWo17lS//2BMmxIhcBjeayG0OAmDWyW+TtZrkmZx7ZfTF/scx/TxfgGPaQaZyE3Guf3
BYcEsd0rSILQIUhPjBLcvtu8XookMqEWuxew2AK1k4tLv6me3CaN+KsBzyT5pOcoQT7iRA1S1a+2
xg+Fyfnvws3kUtvSm3/fXk1JdkyhtZEiEyTTKSzm6Zb8arlNy2zdZ4n9MrZVfulWQsaEO8v7f6/l
z35s/ubz0sJm8aFXozuxBqUK3KMeg+6x0xisGrP+qs/24fTmMzJFweLKXensWPn7x64TbicQ69iN
Fc6Jta6qfdrOQRmR6rZs6J0bUZvaXezK4SsoyMcPSNeawxR36NmQ+h6/Q2JV0FaF75LkuE7TVpfY
tGLacNMXIPOP65kqnakKRqMgFB9i2AezHL2FNOpj582/eYNlFEzew2LYASNk9yvqEyv2w7ly7tZw
tDHsQNTwvi4JF1m0SFDt4+RCAQnH5gIl4JaQ4zpydGddztr3Lo2ucm5cg0iChbQKGs1jpJeKxAd3
Ke6UAyzRbjxnj7v5LtPjvUma57YG9L4bRTltm0C/2iUWsSZM62h0oQlOqrJuVi+ctqmo8R2b3P82
nTdhg8izU5vX9rYfaMT3CRo8ujbFfjEz+AIiF5uqZWQhjR7GcxC221JPw15a3n3r9ac6BGCJkeJi
aM8mzxw/YLt4b4h+YYJp56RpM1/DlDQ3ou+tyDT8m9LWAqLiNFy1Kk9RrQ1XQz/+LFI5XxVZ8GsQ
9QWOKGu3OMG4mZWod/Aof1tZS3jfFOb0ubqevuvyjLgovJqT5HnNsldBIh9dEamjZKqg8U/bLM/m
LZ7bUz/rbtfBrmiHc85lAk/TwFW4XStDb1Qj87hY7SymV72fhMdQGPTeWiztruys4VYHxMEDu2Xu
LttyU/A7bKQjz9Btt4vDpPi+WoFxbFZ8TrPnvWZTKA4OHqgH1Et6WyfNHvxgGjere6mdQsRGNpWg
//oSCt/qb0a3f8A07t+dv4CxNq506L35rrxeZXvsRwYoAw2z2JKw/sLsoV+zLW/ErhBjFWeJXEFj
lMYhyKuXBuhhlffJt8Xwwih0J7JCcrBswXCbGt5Ba/UDV/p1jzozmqv6T6WMbOsJhkHFbF5WXbbh
lwr2Tt6UkdPnzrby5jtfjY95kF6HcxaT8UiSMtsBU4dk77dtingHKEqo3T9OMxyT0X/xm2HCv97t
0ZVc1K3vXbVLv18LYzd1zvesriBlNnmPKSpzD30eGDE97RYHrRuADUyfFaOlWJnTtOkYYERUSdMl
ubWvcDnMTaXUaSnLy9HPGKOsdoRa/D7PSzInUoZJQgt7M1i4xvOue1gdSoupLsOotCu5VeDMdnPi
H1Q/MdKCS7H1lQpJ/kDhnvGbRJYWL8mY24c+CI3IBii49RKHW4sZgE1VHizGuXgqdHhdKP8XJagX
Kd/8ptzlAuvGhpp23TWafLbRogMruykeWXCHROQTIRiZGZHBFRuu870O7Tdfmu2mndGJTml/u5iz
PBj9ekF2xE+vlN+7rA9jSwwQ3KW4YGKbXKVd822U8oe5iMep1090AGEJATPc0s8oGYIQEDATBBkx
EgNWwYeLPKV+5vZ0Ma32jdLL6RwvuJ+UdUiN9mQ7db/tPJystT1u/DrTsVk2z4tqvllVt1yv9fTm
tUu5tRo48+tK6FybWPqM44RQ225pd66xlVb9di68U94aRZQlWbYn0H7e+dBwoq43K8Y/zg+78Tdp
4K/3iLvv5to/Kk/9rjqJn9ao/bgfk+6qdGGTkt5aR6pNrgwnT7Yy1SyUNX3KEvGLrfuXERiPavat
Y+hX3/N6KkDtTtVutMwX2cOLqfzqYDvYvqtVE4CUXvNfuHvtGbfMG/qIq1JPAVEt+8Fq7e9h5ekr
CJWwStflSJDqrasb65r75BW03HufgQ5U/elR94bakOP0s1bdSxIyO6gRdETaXfbCba7B3ImNXYTj
lo3pTwev92Sn0Fnt1T0jfXlHCnsHXMOLNQOtfdnll2ZjPEk3oHXS+mncpYkPqRMgbikBt/bKP9NT
i2fX6C9cN31tEsgcGvjpPvTGKxl0J2HLw6IKQaq7/uaG3VvVY8bNnRmWaTu8pV7xstjZsIfe82Zb
ZySuFf5RoXmdJtbrOvfLts7qx9Twf9SNd3ILy9q0OVDYfrgqSu8ZV9yDNBcF2T+8hS6EPX2d9Hfh
qTxOas/j0kXZXFbjc+7N95jhtu4YPLiQubcD+0+k6Z1elVPxeObbHNifrJ07ENnrZ252meluhsuZ
9Jds8gpCLcrw1uHf16dZsGlsEg2hijtXCFcbtHnGvXasvZdAFUWH9ODn05NlzEfJih5RzpxCJq5G
Kq7HkOCpZbjn6PmhnNmJgo6sSWayxG1PMbQ06sKhy7d0mZ1tM+SvTgFbzMWpfei1c9ev4HRmLIlL
Vz/OOdE1wt/7U7jl+gTz0A537VTPcWfzavc6r3ejk27zlaDb2TT11pXOvIGT28UduI9oKexYCmBJ
TXoje3mz9MmNl1fXi01SSZbJ2+YMPJ7E9CLG4JsK2YaQJLU7rrEPAx7gDd7rK9XiCUOJGNMglREY
74dctPfzQCsx6KoYv8Bj4fdowNp22hqZvc9Wcbdin2GfCa9U2M/8TqycKQivs7reeut6YlJ5DV7u
iCPgDW7WzRCoX8lsPSewWK3Geq0XzQijMfaZmzxRer7UEp9MiwDMntxvydQcXFKp/RGMrnaCOoK5
c+umnAqmbf4cx2WMwryFsdz/SVJ29dGzXrwlebY0G0GXzDtzqPeOAom8Is4iUIraXAz6AMHgokdm
XnHAtR1Hbd/7buT2wb1XerQxa06kvimvtD8/O/Xqsgqtu7offja5cZEahbcnnrfczM18CAmsTyZv
3axGYO1D0KdRZ/c3wRQ+TV14axROBXnGux/9mgRiN59gDPNtFnV7m/lZGidDcleXIOBFb91lZbsb
OMajYB1e5qrFArnu0JQhcugPs5ODvQWeXI7f+1bt08UN43lyToZpIbke38gbUgdtGKegNugBMR52
/OS3JUiBzByj410BJ5lbQx51eBQuQCHdpOWZ6tT6J+Iiap6EPM1A77NPoTFHVr3cZtyzoyJwf/Or
BVgM5PWSlndlGMacS1dyDMwI5XUXIynaE1YxRZWR/gnsNo+swpuuqpBkiSr1rFiXzmVDdlsZKUaI
Md+NcdUR3xgnTjjepVaQxpM1J/FsjfnNVMtk14jid7LOxSW9+3BT9M0jNVe1Uz2RNcrgq13YGROS
Jl8CPbpbLj6HgeCMDbfFIfL1kl2EjZc/0OT96XZFEc9Vunzr1RSrriFc0Ct+pwOWXIf4NuKbzGLv
wOeKBjINzkv4RQOiSbzZu+w4p2FUesWloQCfT7NTRCRLnbTCZqtVLfY9iq+4oE99qEaWA5zVy9o3
q7elaXXUG/l0tFQgXt2mL+8MaU27PC2uS1ffdwAnDuDYp0hR+V7Ma3hdIQqEL1y1W11Ie+ORM0vB
E6pDCSvp2FiOuzET092rvHocltSO8sDcGn37c6ALvy1NCXm6H8OTrY2FG9SUxr7HNi2RHG0p7Oc4
KOVOiOrbOgWvSW8Pu7nIODo7N4mIC1NbuVKprKn47a/WH3wYd5NVAb7PrWlbYJzbIbkP4R6vQaTT
9ZCgQNrQXepjPQl5Uk0NiMPyXquhuEQKWNA3b/h0Zkdsixte0PZYqXvMt2VFJpb26zEpw9Mwm9fm
KJqIS6HaI6I8EsrK6Hixdyn/0t7rn8AC/aSV/er2HTZuNGmXY+3OG3foVlKgmm3TkpYMQSHPVQZw
wPh5lqREaWh9m/yqjUJjYvtnXMows9vrzJ6WWLTi3l1cWPV+frNqcRiW9fcQzONm6M1boN2vDLVF
XHtVuscXkD6M9lRFDC+Bck25iTKuQ3JkwUFx+wWHUbWrjeE7XaXnjkD2jv7LZh5rM65z+7oFU7Dt
zJEt0rceVOf/CLtRxx3t/jsWQx5bXXhXGaiJOlMXKDNNaCdh0x/dPLwrgo66y7PavUFUiRPkh9bP
ECCX+bVfhRCxbQWxvbXdJJ7GdYS70s4RB9Y+1VK+qN64alb6eYNc8IfLMsVMM7/xFSYxKrE81toO
do7085j+dR95iLQ21er3lMfDw2J66ZYOLFLZrL47MxIjzc/r9NRN49BnzJ/9TePKWyHaLQ2SIjLq
5liv5hLDOTou4dgeCfI1T/PoLKCiB7XNveCwJFBs6hIuCplpcOJTVWxHr/0VNqV5sF3EDI1mVabc
uPaVP3entZaXoWOA/OCiJCJbqE1pjPLaLqEoy6HeVbb6XY5OF089v61b5dTHBkvWyiX/VYiPIjfe
grbImAAM+z40rt1esu0hLxSNfp2b9RUxiuRgSX4bsE4olYaDp6R3wSzaPlQuVbs9qO6IFHQL+HB8
0bWLwCyhHu+OazbDaxfjHaMB3GW56/PP1WFEX/CbVbr1blrcl9qnaCrr7HIVOO/Qwu8LZT3RVDFv
zIU0UA7hg1CcsDT4D4zan+usEQe/cTSBQPjJarbfg1+XV42un11pmYdRdqxtolsjbU7BQwvbOTL6
4r4YgadnyiOodvGCYQOZ6LdRIQAjOndHhXGBqO3FVwwmAuD4czG+pNIkv7cyrIvGCq8bjFgH+sLX
gNMuRrqs8dik3DlVNnO6VWIvjSnYUZzfKQXYp+7RPDjp/AwZaYyoKZ98NX8VbWx+bIDxV/1/3DAD
HlRDfzeH3DKZBmcu7aPFibNGQnpLc9sN5Pds29X7CXGjr27hH6y/6F3kfwClOUbss2Rg/XnCWGMK
0XncFr0Nb78KG+Bi6yTYG3UgWl7sygnuJIuni8q5IHjgf22gUZL8xwkBWib84AFTrENvmWv76HVJ
ux+bbLrKndL+4ikfG/omGaw2wd1AdCAqvuvJwqCYXDZxfSzKkCttTkhBuDclyjZiLTL9FeX7k2Yp
+gKmstw16XOb3rvubD6brVcF0mL8WzbhCYaT39wZnZv6kWukRnDR6InVUyWZ6UTDNPvGFXh8/86y
ZJlfoO2lssX27XzRrfxkqSDJZthAEi4zq//MCP5LWcbAe+rFLIi3UMJmoypDxv5ApUyAHLGes2Xb
rUa7txeZboH891883v+kmYhEExs94T4uI9Z3M8809XtTpZ0ANdkO+dHMR9fbOGE6z7Eecv8BFSa7
W2B3c0M5OKiHyZUdbU1T05aryly8zL3Iy6iWpTXv9EI02UY0GVsxA31njvyiIV5FdZRhJGid+2td
oPJd0iEUi0xtLy/tIAZSY9pWLlE9S+CL3jB49TYZwVvG3JidOxvk0jXwkPLVM2sxw9sT6U/aH3W4
GZehJsxBWWMJl36syGR15k5A56znFy7ryQ8Qeq6IVqkCbh5eUa67ThNGP8u0Iyz6LOtdg6X8AY9M
/yZcvXY4YWRJ3kIaJga98nngQruC1d0UMLU4oJIk3LeTNf2a55UAG9BC1b7rsWK27TxdTtCLxpeF
iu+JGrp6cso5NPYhK92nmWTX7SaHw31qhtZZohQ+vIpXxhP6Css7oTNpHgantmX333RgX0tUaUM6
bv79hn/S2YUZhU6fvQlV0XtEA7tLm2Nv0EfRpbn/WCSF9WuAmehxuQ6p4+2+S9Ljv59pn1+wv8eG
CE4YLjHCNxlnvZ/ho+dG/dqK6VhwewkundVsK8T1XpZfL0Eo09vRLy29oQRkAp/NZTvtQuIeacEh
3r9vKhTVGwkEyr3W6JgDOi4Daep54omroVaL/FE5eFdpQA7jo5LJ1G7EmDO1X4BKXpREN7KOM2O2
xz+VLutnZTaaxlJWmeO+Decg3JWzpIHZofrPv8u5TbMosBS1EtCp7Kv0BuuTbwPjAhMKlHnnlMl3
753rjHZl6s45roZTd7FHnMdFYE7lEq9tnzdbt9BLd8U8qTpDIDKW2aL88jB1JZm/XpVQJTj9cG6n
ZMF2SMPJP4xr5pmnQnTVs6hW8HYy0PpG9WOQx023JOutlG55myS0nf79236yiZw/AvhUEJkM3s/r
7b82sSGs3Dn10/l4zg1uqfNDMphzQHHDFyOvTx5EOpiPXQaGPeaSdw9KG3JNZC7tY5qZ2b0oacKh
ZdQwbv/9gT5Od9iUwS75jJsD5HDnv+OvD7Q6ibUK+ziLlLgc1xgvc7NK7xvabD5nBGPdDXY3W5NF
iCDvCwnwfzRQ714VLIioewiMOJs/3sld3LGroIBk7nF2nDK7wReUXDqtlQ5RJdrBjYywT4JbqHpm
dmktjvc41MW4XCgLkfWmJt0HnuUwqiYWSIe5GQWZscs7YaWXeMpkXDXMTu6L3GusOEyX3HxColSb
Wz4njK7cNr+Jvu1/m3pB1mjNEFy5Xpp1sUkHJbs9ds3hCQ9FPW10X4YdrinPvBnNioAQXSGU2XRS
mld0VN1rvMArl5tyDp5cJNQj19cmuWsNMVqx06x+HS8YYLDeKKPNd+Oq0mWLeqpP7nzbC17htY/F
QTv94kWz5P/7xdz7o1XhXH3gjXQYFKJIew8zmuh5GTol8IOm3jZxf6IoOci1/Oa76ZaT7kR35oDn
Dsm3j6qBPjqBzcAsv1hun+zHDrUzekPg0mfdyt/LDd8IoQkeHJTUm+itLdWyybAoPXUO+kbsSOn2
f17eKNnP81k++Ueghy+G0pU2z4Pa0F2pdMjfliy3GWr109ENdPbTZ1oWexWJVf9+8icvMHglFFzn
8ligM/37kyqn0+Vq41rSLFBchasgIiz8Cl372VNcdlXQuWiCkeT9/ZShtdlcRQHFIEu7qC4CwdzF
KA//42dBAwMAi6R0JJSsondbeDPNGQ31NjwOLuj3aE2d5adN4Vh+sTo+bEbn56BGPSeIM+333n0a
owlnrrxzeGztzI5X4eGqXSso4IZopw1RoOaeVpSB/Sf3vhBOfNCFnB9Nke4za/ZNbJJ/f5ElV2/C
2enrTI6XvTVOWTcUMcSzBUHH3ueAthkSquZ/f7HnRfDX9kfOKmrgs74aYsiH2XrmS78mZSc5Tp6Z
34RY32771RPnft9XgNyvHvXuAxrhjPy/qZIjyrR6b83tdBDJOGydVYgvCiAwGp98rvP36TDfRvr6
vuxi1lpOYxkkaAZoUdlAUXb9snS7SfX6t/Dlsg/GvtrpPikvaQiypjBPF2NU2EpcYfUJ5T7M9PzD
BsNz8Co6ZKLQ077q2C/mVdFE97mwKaY01Lu09avYHRUWtGFC1Qg70yLw2amCjWyn5cqvuva1IRDr
pWBw8zhm+fKY2kn7midL/V2O5z6ey8hj44rRtjZoBWk0joxwGJ0xB41SwzR/IbgRd1KMzaYpFz/O
ukpsZnxGv+gWWRfo1os92XnqPPpOGdgtZ3QtDUnnqhVV/ZN2XnA9ZXly4TjDdJrawT/5rTCqqKqK
dYmCyu6OnVNZx6pym4MMyR7bls2cq00zBOk92X4ZU3oHVPS0rq/j7I4N0LtwuJ2EmJnAt8tLXTjm
Pi2N4VrNXvHL6rRgqGaXj46TNARM9u1FykQJTl7ZMbtnOhu6tfdC2kJ6PeteiM2SSn4oL5+sW0VO
1Df+SlHsmtFY052fJTkBKVSbJLtNhnON88r7NbbW8o2eS3I7pMa0mWojvJe0qG9qqtfvdpL0sb8E
/pPwHHnIQfdf0JN2Tp6RWrS+m9X65UzK/9PINPSiOm+thy4Tai9ppqRf0JY+7JS8aj6GNDy0ZyLd
ex8DLBRzyQOdnhq/x5yhaMTgNLebdfO/v9JYaHmjYSZw8Xi372u9rpx8a4oNJTAROtR2fJb5Hn2p
mi8e9eEw5SOd/RIeJM0zcvTddrmQgdlYBl4tr69ib1UbI61vTXfZKsf9olD7bPf470edd+7/KhO1
dDTDcoyOts6+B6azS5rxXMV/cQCcD5J3+yGaeWyLZ2IT2tZ3n6hq6zKZCyTzAeEXF06WkU0IX+Ya
9Y74FvqlfV23c/U8g0jdyXouvnj8J4cA7jD6xmi8wR68h4xx8NUgiZz0VBiG19N6K0Za8Z1VfR/L
YbgeckfakRZJtv33mjE/+SXpiyCwwp5/Fry+O2B9WRWkr4nsVGOCIBtr7MKD7G0xIlTwJcbRyRzK
qDqjIEB32z/A7NR/wkWoF24ehoibRBY6Itgh1Ruo2WeMSl1W1cZCw/DvP/WTIxppOkQIljg4vfe/
UDMOsu6cLj/N0mm2qW8vj9qQBYMEEhZnwyl2sPN/kB41fqE5/OT9tZmpoKREd8hV4d3S8BskaESH
pqeUMPIrJ2fwyALQX5TJn6xz/GMWonHe3OCj4ndlCFcyXDgp0n3ieU0wjy3sl7lIki82pM8fRfEG
YYNX633KwpKaNQ3IIj2RdJNsbY6VByDBZdxli/nFRvHZd3eG5qEURCT+QShISK2SUzYYx7bPhheu
rNhC0jDNv0IvfHx/XPTK2KoEC4Tex7tLa5eaJJjQqzo6NVGb1ZBYSJ4ShUR06GhJYRVHK+J9FVeB
kPiTbYPaFzUqfoaPruMVNIEaHc8gZn3t2z29rey3DoeW2b6t5iDGbEYusuXmWt2ZVT8yxy+b9tnO
V7/a+3Uohnhdgup1DKssifpiyv0oKfBixCR6tjtXKfP2rN+aogItRrfJ0aJe+4Vt36o0qFS8dG7w
QNaB+o6I0byWflVliLMEM09RF/53fP91Eqkx0XeWdMw/qQsHYJPlXXhl18XaRlZYdj9I/+vexnTM
H3qYIGnkB2PxZCCjctBxGSh5TWusf8sC1VA8KBffZrp2xCLn+VRA0a+qvIgCVZN4OgNtfAw7yRbW
I1lgy8oLPz5PpAJShUZriHLuRMSvkkD7zVQjkiTgjf1jWaN/maZ+Gc6uwvqxVG1jxoompY5DK6jP
1SJFJINXs2o2o8hxWvbCHPNNUrYFgjLnLO2qZ9Fdmtokm6el/95xlQ9tdcS4OBWX4bou/XYtVG6f
VFkqGbVjOBDw5Ije25JI01fbxUvVQU3+KE4U62vC/FrCnBlX8uAOaSpBb4lsDH5wUNQoHSuhnyWG
9xyRTSWwtBQTZJNi9l+H/PyJXVSjfjQkxjTGwOQYL4+GPVm7IGwoFmW7AkVpqhlxCcopfVyn0LgV
nV3Px7QM6GWic5t+ud26enEVwB9AoWDbN9IqZxWPTp/gkJ4m59KVOrtlbDsIutmlzFC3jesfBmP6
gFoRfo1i0vHrf9+NEayeTXWY0qk5/j6Wm1XRGyZQ4lQVzkwfeQ1+M9NQL8NqkYtcir4s0Kbkzitm
buuLZ392ZoWYB9EfE42ESPjvZ1dOlTdyntOTkSftj6EqFn+jrLS9066W32qdI+H496c1Pzt8znpr
DM/wFj6ATZM69TLe9ezUVYXI9zUCrqcpSPRluvrupaOD6uiUvnkVLPxDMBfs+rldpurnYvv6NqHq
vJhF5qY0Gnxc0LI2m5wubCa+TwluwF4Z5lftNSTqH/YmSgaPTZ6bHheX9z+RdIjcI1s6IOM1aa+S
vrEEjdqJTaQMiFh3WsckRL7O1hdssc0VJoly6+e9D6h2cBix1hNojNX3v8N7JNPDHezXdhzne0z6
8tgB9d+Zy1lH2jb8Hsz5GnnF/+wn53vRvE8lqRlR7U7+jnu0mUTDqGm1g/GQJ+6e7k1vW1mMG6vc
JoaaH4MB6ZanreHUm3P7bbHV8oQxw3TgsmGVn0je7VyT6W03BedNhBFWwLS2Tn15RWwC6shMpFGo
mSrA5I6KZo3pzzR7UeQIXgzV3ZdE1TWPVYB4F7l16g2XpG5o5/eoNdIN3Cf0ntC8dD9poLPzueY6
QtDMAsVIP0lyGub1Ul4WKHaDeArK7icx0Plj56yFjNQUmgrBV6e3MrFJ6+LHJdiZKEf1QrSuepZE
JN/DlUtO0PqFtUmLeXjpulohoLKSzVpVzjFogjVqlDEQsd6K26Kbg58jkfIHz8nNDfSrcGOsbXA5
IWLZjeGir3O8AZsZI8IBwgb56bNtv630E4gNX7tbV4ZWi+xPzbeMTsaDq0X61DDejIpkKV9Gyxi2
5G75Z8XC/Ax/oX7Dy4mDc7bsfbJkqbWvUCYdFTUzxynZjjdZby2/6ypHldBBy8L11ZGigHQtL7ZO
ep7FD1xi8+1auuKicwt7u1IgXlqqXVz+vb5/EHo2b8vJcVlbdE+J+pWvaHT7vel289W503twlmW5
NmeN0Xwmgu+tmxIAQEmZXQYgaxA/hCq/N2XQXGq3zb+4b3ysJJjYcH/iMD/3D947PrnYwP0ZqfZ0
Fr70XmZtWErknbQBXCCvfQ4GIpS+2F0+eyaoOtpODItoT76vMDNuJcz50lNfIEqaSUZKK31kmDNS
9I+NdqOAQv2PYoR6Rug2i7oxGjQ4R5n13WVp5kW7m3yJmsrM/OJ3HvbZFWpmTvIudfVXo/f/4DHe
3ZWAHaB4xZoBQuP9V9QNU4K+2ChPs7WipvGIwfM3iduKbKtQnV2WtFOzWDeef61cW19i5lUk7qLS
uJ9NuyaNwG5tcekptBwXk/StNZrqJnvQui4eq8av3tzAHUMSKsAiRolBDyPqRiNMuWGEhKnlYy6Q
RkzID0S+mMepFQuVHq+nE3HV6edNklR1Gtfcu+2oXjzntXOKJrmYU6kPnj2a+QWIqsJAMZwk7Wap
Q6DmnaEevZz3a1vVowyJU9f+Y0eD+pfuPJpic8g8djd5Wdjv2txV894CZfiTiTZ60GXtXtmOnN82
3SYn6sfK+Spb+CNww6ZJTWPJ5AByWZ7vjj3mMpN0wgJACgqX4TsM1+ngd6hHNnXqLm/4kquHzHaz
C8vS1XVTTmsdY4qbUaaiT7/o6wolsLTXFJVbMA7tF6X+x0VMkDhTJ/7DmfNhVaC6DElMdOHYshyi
sct0lDo0i+oVwkelpWBqDAj236/OJ1cZGLAMPPGh0pN43zxtO/a0ZTFoRNhn0V1hOtdwFf4UndZf
3AL5sj+cp4AEGOQT1nlur7yHRODjQE/dBmA+Rmznoya2E05UepFwfUZYUyD4VQUiHxDkm3Ksw3uj
GaebrkIGaQinje2p6U+5NxnHwJ00TpYyjLHR6k0rJK2aIvDZdMuJ6b17OejywT6zPCZk0tu6wH6h
AMZHqR7mfdXnFf9UVm9b1FqXWNDcXQq/bYvLhVa8194UuLEif2BGn1jzNz+Vy0UOTAMwS9PsOknq
yCwZ6K0SUZKRG90x71IC6KAtn+bUe/VLY342KksSU6Ie7UI4W52ZRIkl3Y+WPsYvYbXBxnNmb49e
Id00RtocupXSwmjlLWCSP0gZ3X3Qnp0vBu9+IIgVpEgU1+xdsF/MLr+yhwpRGU04qDijccKl1u56
kfq7OaNPHGdrL2LbkV5MbBxqUMaq26Kc85tiCQW6LKO/youAesDzbxg8MAuzmkdDNk+lGaJ+7PU1
EiQwSQVbQMVf+gPNQLr3GhenE9PNWHYolP1hSW44BWbEFjI8iHD5wbtzhxi+47edRTzmCMpG7u33
PlLMeAkpZDLBuK1bgua6F6V/MBpcNVz5/KdVEpVGKJWBTXnIm++EoasHO6NtRRke90PWALIsEHJw
Nce7o8SPYJ2sY8F1HAXKfBciPdyndV7EhgzquJSFuK18cdETOOzGYOr8nLfJs69xiEw7Qy5M9jKy
7kaJuJaEMRW88sON28WC7l+4sn3AyYV2Ou31afAdhGLYpq2yCPa97eBkGsLbqe1UJCrF7BX36eWw
ynBr67DHDUaV1Pa4OOy1eUv+j7PzWo6aWdfwFalKauXTyTO2wTYm2Ccq4Ae1co5Xvx9xsDejUVnF
PlqsBbV6utXhC29owegbTu58iBS1gic79idINdY2qfMfSaID/NdT87UbHWsfpxkkGxVT69CJy4uX
Q8pss2b85raa+dZYQXck/oXSIgt4sGOvyGdTFOX9dInd2WhZHcZCPKaJjPDeLjWIQ3wyvxX/iVTB
PQpV0DPwxHQ/qfZtxizTLgNcyA3lk2ZrM18iRMB5lt2ru7bWzZPTykmXKAg2cRg6Wwsxso1tlt/C
Nv5VCdq4wumqs12WoiMusqsz3S64SFYCqlZKgIM6eRYIMG+XUzL/jYiQsbXtVLvArtE2poUFm0O7
6KHoU4Xnpwz2IF4QDo+CtCCDU5+GJP9k96RhQaFZsDSQUYRWqv0XGjm0qzyl3VOm9LqL7qkerHiv
jYa4gNsK7t2w+lXjT7eJEPBEsg+RpFYbMRnUJOQELal2QMi6PSp7x4iIodz0nUNwHI9v5sgsC5gI
Wyuvw63buV/ivHXvwypgDaPot2anATCtPL1w+xBwNoFxn9P7/zBUOiIwVffdqdJfZtq+5bZRn1Mr
0qgb8M8+2aX/w9Yp9iNhCjElGfh5vgldi/T9MGAmQBOXWoYJmP8Yhib4k7H1oRpSqhvlUG0pEppk
vcOZZh5HWkFEMk6aL1hTdPdCcbRDD+LzMFrKqyrybB8MIRaGWrFXHAOguEypMKqoaMnKC3esOcFl
kXRcA9bw6rcmoQQpxhuAsvAhSCHxGzBiT0ESiN2QxjpAk0R9gHuQb7vMcCF1QKtoU/lf7ZTAk0nl
o53tFcFGR6hij+8OxI2oLIKzndXB73x0E6KPhhoWeG5Kgm96aY8PqIAXhxE0K7W0YuAGTVTckpHn
bDvjlFgCkEsxolsUh3Lfx2YCfiZwN4Hqg4ptDYQNnCE4RU7+EqWoVLVqbm+rwgJ4KDPkxZ1KHk0f
JgV/GHZe1kV71Gw5cWb7GBDWbK0kyvCqhj9ZVc1jiDTv8/uP7G2+TbwFTJvOqEkNdI6jCepEwh+j
iIdjmHUokPzcO7XygU1S/NZY1LVW/U0TDyle3cSYiP4kZGkaXNcJfmEm3H3IYp+b2MHhzwOK8YYD
cxJtOqOBel1qGYZunWJ3yh4fQO+19ps0Ow5e0qwV5ucBxvRTQKiYExRianfPmpeZl1KD8/Th7IXu
UTrUmyRYZzrVv99f44VxyDuoaxvUY/WbAsMAUiUdw6Q7a6anntzIhOuJwsWTl6NG8P5Q8ziGKaHa
Ru0Esb2Fkj/WL2GiI/g0mYfq971qAciSvrc1Bq7MuNOKbVqM+jloo2//j4FRjVMnYNGtO0w+pkqs
NXl/jurvGr0U/bvmfavGyU9l36n1Ss1mvmv/TPP/RjNn7HEilGjs9bQ/u853R4K06bde/SmrVj7c
POydDzPbIHUYNZ4Ysv5s86QW7VtGoJtCeLGrN61RV+Z0U06nuI2GBAgFAWrKnFs5IOQUqFQZzbMt
knwf+1l9ceK6+v7+d5pPaRKaxOSTipJFWI0o4/Xx66Rl5ElcmGdNL9snlL+zjwj9aSezUsKXIcz1
izs23QoTfn4A/gw66T8iw02bZ47nToCQAmxTzXOo1O3O15ThpAj7t+y69un96c03BiMZ3GSoSFC7
RJ5aXE9PKZRQcGv0575vv+Bh2xK8m/c93Dic4IuVL7Y4GADsyXUQaZX5/SF8qZZDzJ6viNq3yMka
XzUwZQdsd6kJa6W3AjZeGo8WFYLGiDLiCTmry9aQFggx/cnTTc8xTDXkYwZTsT4lqMU2W2FT+llJ
/G6bICrq6cjmqDoNxMnz43pBTcQBbb3EiMOlNmr9Dmpcwj4Ysa/KJ4IHpdtndRSKcy0qD1+vItWe
1LAJf5tJZx9gEpjov0Qd6DNfCyQMpqHU/JOpKrZ6CfOw/obprfezdavovmoUSzxZbqcpKyWYhWWb
zFEmB1aLSsyfKf7dZUaFfZStMpxtvx3B47fJqQeqeqcnkfiZlma3chUu7HaSZMBGAoMC7sLZkulS
6C3fivFK59egW2CQneyh1Zyf7+/1hXEsrM4mlCVtRZR5rz9NMTQ5QG4aCl0BB8arzepYOSF1EyfO
Vgpnf6A1V2UhEP+4lGjk4kJFsmy6Vv5aw14rEhGPUzVkVHGlKyhqRcd8sNr0mAwQtTYjGqnWfqzd
0b1EZdqbn1qNJgI4cgvreoVAf/jcq24EExnRfohgZJhYg/olAWOXNoazNTu9N1dKCAufnp+NShh+
Cuj1zT9FmXeOObSQekkjgN+giQzcVQCFaQb9eap1r9wIf+gG83VyOZ4gzSCZ0a+8Xqe6RVlAGe3u
jJycpx1ocSX/mZ3yXW1Ly92YpeGnx9hILXdvDnX5hglabuxFkCtPiNGZ2cplP48GuA1BiqvA66aq
jTqX3Y3V2FZSL6/Pbo9QNibdxinvdbQVILSpYIiMoeCeGltynjb691OHuxNPmgaGhNLKLM6DOjgU
dUPKRRfyty/iXa3lIzS9Vt2IAYui98/C0kwp26AkCiKf+3h2Fqreoow/kOthj1VYO5kn6n++bKLv
OTqxVJqr4l5PUazf2yB9i+37gy/sMpuzTjOR0BYtutlUaX6Aig/j+ty5Uts0jvetrNqd7KlhRqq7
UqtaCBOwBdB4xQklUaCb7TBHGYtKtWR1roQMYZOl5dYue3f//pSW1hPJQDRakWMkUJid9wHL7czp
k+pc5+SZcBJAweXC3EPoHY4GZPN9Tavj4Cpq/vz+yIvzQ9YTUAHgSU7R9QnKPeD2NDarc6oX2tEL
MBxMUnsNwbsQBsFjQjwYwUlO69zvHNItMnOSkwHzv8WAPOKMxIO/bQYl2bFFvsVpPax8uSUKFR+M
lIOngZ06v42QTAl0kp76rDSl4lL7MgsNXe/UedUrT1E3Spghv83Lj0StDnS0PoqBzw3MN9Lubbtp
QqJ3v5Arl/vCO0IAA9AKCARw0fm3TjOof3ou+VkuuksbTyY+/Wq7QBrAaI3QWbkYlj4wg6FyQEDI
uzx7HkPdIccnpeWzBnLvNZa2HeFErSz20pl0gRZjjcBC08m+3kY+AMlsHFJGyaIvbowEm164H13x
JqSy5nS9MtaflPevxxHyKV3qLKnPli6fCZcQmPGgaKX6Yzxxhd8/H4tfiyyBwz85W8yr4mnaI0Gg
W+U5CXVJsdTDf2WnUWwct1Gqqem/320giWDWoXPJezYHr1VDBLRuOiihOYyfJ27gQdW7iJa3qj/i
KdWvjHc7vUlTU0z0EV5sVLGuv1tZmx0Alak8oA15+OLi2UD5zRDpz67vm7f31/L2w7HjATn+ceuZ
+unXg4VEsYSvcjzTofuYmXQ1qE/vfL/52MdrHJ+F0AAUE7AGtMBAE92oxZdj2IVWRFhI3mDGnw0P
c8l041IknQwWaxg/QNHt59IZhv/cASLjLiwz+VNxYEvzV/zHypu5sNQ8I3jZ05qkDjNnTYBALKh5
ifEcoLex5995uEA54340Yaa8v9C3zwldHJ1bZiKLcMfMHi0hBYTYGki4CfcMWng9bEs7S3emGw0b
1036nZrg9ZqIsliJAPWFoaGqTzk1UuMI2s0yQr91EmMsXOuMZnvtbdVG7T6lpUSuS2SxSBB+MxDp
gC9n/JLInFJ/k7qzD3rMLwE3eO1rYHZ5/dDYeaGDqGor925IElU5ml0pk12gpmm7G7B72+gYvqAw
5EbdjghRjRDtg7KCXaFWBjuTcnvyNoqRqnPXCIgIaj6E6tEx+qy+j3Du6C+MrKAeOZpGuK2kK06B
GwQUA9GfRxgH550LTHWz2YjAVz9rjTusEacWdgQ3M0mSQzqhoo53fR4KpKWbhuT6XCAzsTeDNE6m
cjaSA0Pbr8k9T/9n16Gy4K2BscvNAkNinj3TBYVTOA7WuTMRYqtyb3zQowxufBKq97Tli0OgWu3O
ymrt2Q/KNQPGhbkSPlGNY09CKZjLB4sAiGuKGeF5qs2dYxUNrtasy09tYa/BdRZm6qKDynOHhDXB
+HQN/fU+YEZFbTA27HMs3OKzJ1X1pe+MEqgpK6RtCjRiP5qpisZElSeohLiB8+X987f0C8jdJsYQ
R55c7voXoGSEZEgnHSjpGv5YLH3xy1BxTKTQCpmW+pl7AngCiMiGTJFMEtiBtsKFWehxc/2pQKCR
iDYoUc4ugdqJwwCyr7xUpVk8GTT30nMxYqW1yds+sB4poDj9Sx9bakFXO6YjkOa6i8cOnhePZaLI
13CItIdaqZXsARgmjJr3V+lmS+j8QEJOWt0TM2kO1dBCMTRIR8qLNbFfc0NiUISufHcsQTe+/PtY
II95WnnHWY/ZF/HBcorGquOL7qWcL631u3hn5wZ/DpRerNVxbm5BpsYHhPpJPxO6/OxZDURMBgpX
+wLZxd20ZewcIkXpX9Abj/dK0BsHUKDjm6Arc35/ojcFf4OhqVLoE/iZTHDOkFfKFq0+VcaXQvHD
QySTcWNlyTdfVtVJDql/r/Z+e5dEMHcqxfxRqdJbkUqY1vLqppl+gTFBGYERs7dnk7fwgEGFMYsu
lWGdaCHR5a+EexToAZ0NX1kLYZbWegL6kP9D6QW7fH3YAq2r9bQJo0vYd/1rMg4w3aMio9kKs4FN
pp+msBgVDXPNG2BpA0MPpHiMUQzpzfTL/rpokM9sRkPW4QUEDzJVvq9uKesKPrW1ZuK4OBRoCcIG
Og5cKbOhqOAZosGSqfGQ4wt4/KcJTbBWf834+yZX4/PBCvjfoWYvuGLQV8C1DZJCIX/odUNjlp7b
Po6KcWeVdXEu2rxbuaxukpRpTCZmwV9my86vbHxjMRtHj/jitCkNfIfaltdl8vT+2VjamEBdSeRp
AS3En27n1bGKWYbut+rJCiwXCJheo1NTyvIytLyaKwWqpbXkfadmSM47Va6vP1tdxrGj+ZK9SbK5
r62hBBGF9l4X03tNk7rbjIO6Jk27tJgW4gWcCeA1FMyvBw3gyiaqyfmLrTo71YiI3fdmK1cumqXF
JK/GdJeNf+s+0EUmkFjq/xetzocHo3dswISj/BCYbrUnS3JXlnJxPI63mKw+KSFMb+5fhw2x+CJz
sTy7ADdL74BjygdhBM9umRrbdgQ38v5eWbpV7Kmc98c4B8eu6+G0qCIDqHkwElMHk64iPgpAKdyp
Yzychtg1NkHrolztVdrh/ZGXPh+XmeAMTq4O80gp0rMwzNsgvtQSnDoicHQPNxQMyjXKxdLmJDnC
bRf7rkl7+nqKXhYola5H8cXHdnZbZvkbaGWOfa3VZ/JCm7a+WMkAbwIjzjmdG+qjpCXAv2dDIgRQ
xgNJ+qWylOgJEEexFTIJADygP5e19At0X5m02dBcyYJ+ZfSllQVUx5VN2E14OPummefZAYwd4npR
+FvXzsN9E0dr/Y+Fq5pu++SQSrHFgtR9vay6b4jElCwkztDGg2rxALux270JrFKP72+VheUUvPFc
mQ41SjKJ66ECmWpOPrThZQiG4iS7BGljMxa7ivAYpbEgu2O33uVd2+yyUlnzqtGni2T20E8gPpsW
+GSfNd+pfVNUmTeA5oaNLzWqk2P36vumEm2iqgcXJgIUVN3A1+RJwiwgFVeq7LffgOMDu+KiOLWT
DapiO6RjhYbqndLJDdDo6lNclMDBOyP6L/RJ3o6ImjkDQh3oU23QH9F9HtrKjh5KTQb2zrTE8CVU
Ff+H78X6a6IWw8/OqgTwdc9HqqokzHp8f+UXrgcya/T5SbApvcxjHNcom5I4M7iEPGevWmKlWEGx
qza4nyOdaQiaMMitno2sjv/9IsQqjqTCBtMB33AWXnk2tGLPaINLJlu9OtCzjj5RwGiQlTQ92Eyu
qHtj9/50F04OFSLCdGq4ZPbzmmWctWaL0HZwMRursQ6eEo7RvdAzxAffH2jhlp9aGJPT3ASomK/r
ILGZCsSIWXY7Kqe27lETFCVCdAbNBHwb25VrfumwEgmg/M+LAmV1tpgajOJK0THymnR3X8qu7c6y
ULqjV8NZ//epUdcD/MIyTiHI9WEd+tFoFeT4LhpRwQ5RNFTEHDROVEMxAAGJtWhnaWpctGBTJjw8
W+Z6PMxarQgRreAi1NH4ghZB9V8dQvMEMqlXKzTIpaxjitsmKAV5781V0CFCoqgIa6HiG/hyp9Qj
6tmu3bz6rt0B4g4966mNXLXdRiNCcFulj7ofHdrdK8X1payXpB9Awp8+GPJr17OOEBUv4JxNzo2G
CvUPuS6S1xxxWSQYX1UXxnMVap29V80heEljt38qEViCd8Fx/YhEJPBN4AdYPbjSXsFlLGxukjKd
OHACZtzwIfIGJ05hwCof/QHhUB+9wwZjxy3QkHIb1OVal27hgYdaQGqtTR2Qm54gvVF8XBILh6/Q
6aKN34gaff/WSOWG7dZ8QSE08/c+59ha2etLI4Nv40BR8SWcn+09mZV5gQIg/HkR9NHGsjDIO2cA
e7WtU0vsSKUeW8cykX6/8iQuXMy6RUnbhAmBCeH8lBm+ndh1bvugw6v0HmOs/kWTGrAsKxgOpltA
KoLkAetJ9Ct35MJ5w6SK9MyadMPsGxUX0frIwWHCoLQILvila+6dCpI9llHKylAU7W6fXp1GoWUa
05VyU+GFM+nbsKfg7YWG3e9tX+2/dkiUbLFqNZ5LLFG3oINztG3zfm8VMrgfdSN+8PVAuyO7qnm3
wuQw8IjdB7CM9hQNfqPk2ACNzP1JykIDiC9rIpaiqJxH6BjDxWrN8ghVXTvxqrk4ObNhx8pW0DQu
Ufq1O+Fi7D1ZkSJf6u1j284RXx6yFpH+MFVOoen1JwxOUdIRgPROGnfGzyqTxbcsalHTwyYSoXvk
8umMDeNFo6H7jVDOBlPU1qdIesbG0ye925j60AdH4AS2rRwHTS3TLCCB0tsyzmoCsRl7wG6wUZ0Z
9HHrT6LrlD+1u4DBT4ZFRa6xqjA6UYnOtl6nNwdlGJKd7qTmfY2W4h7IP3rLQRLuqXuhleF0Y3Nf
lUb7LHrlk5EOJoj9VH70h7FMNzzHFeyWHlJADPLqSXWDctMGOtJ5Dl9oSi7HDRIZYo/xzdewpLAM
FZBiICXu9siTx8vNPzpQNejFFk3IeptTrseg2PCf6VkaW8Nz3M+WUuI14DRIsOHFHEOjPSSOh0Zt
NIaPEory0Wor7CUCCudQBuwt5JEcfWqgnpkNaTvqMiQMe4Jy9GEriDesBGse+ndKCpN5W0Rxvu9L
t1WgRps63hRdusZ3+tN5mIWM9NB4JCZxvamjdn0951GUhBQc5QWURvFJLXUk1tVSRDs3lNFDbyna
nS5H41OHzckz/N70WLtJnG9GauPH1I/0TzWUnWOjCyJLJMYurU2TZ6PbbXxMNYHPOXzZA8I46gZx
62qf65QS3G4cHkIXBh3tp67YRrWSi10OoxBqN5Hm2ai78dwh0vKrrwE2p5E3bnUl8U5N1+X+Dp89
+8zG8z7FbZg9unXhnZieflSUsLtPIlPcNWluf8iSKn1APBeyWFQo9oVvkj+1GiQqklRxn6XhsAu6
5KtIQXH30EXbjQxCo0Ijeqwujm9iI4BNxsUym1YnnJfl3pNhswXSLpytG0kw61DJjm42Gh9gE0aQ
POzoY9cH6fcBIOK+6mvzyTbi4uMYle3nqgO5gPxbCe2yy3N3z+pXMDjEePEqJ95pVTo+mn3iHTBo
b/Z0S/Rj55lauBJkLbwGFMhAZ5nEIriZz97kCeruCgU7RHjhpbdp/Vweu85SqThX6qfAyBAlVmz7
3/Noij0q1ENnan3P01stxrahxqfgUrQppAZlNLJ260itX6u33GZhBKuTPCXwDfoNcw6fE6GU69Zs
yLrKaTHmwnjRvcDD18H8Tp+DTMxPUPHMK+/YGWbw37+GlbCSqfIjeAy+Gxjc9Ylyxyrok5JMpDW0
ZNeoabV3nbHa22af7gF0tyulutsghvHIaoGrAHWCYnk9HkpTOscH/3S0wMU338T7IjcFBB7RDXut
NtbUZG43D+PBFYeoh0gObfjr8VyVnVJYpB5dA1WfC7U7NmM3vLhuWT+naD7tqkpfq9vdvuUAuACQ
Y++r20iVzHZsYec2QXMYI3LU9F8lHhd4QTrGIZQKpMl//4B0JBA24niYNwtKBaHLK79nLBuDHsQo
H4YyLA7IfQTcc1W2f3+4PzZ911cwaEls1HEbB894kz9q0lVsPaE3YdUo3Q95OnzBx2Gy0CgV/4Ml
omLArMFFkd3xkL3aq3JMHjJpWjk665l8QxABj89UkcDelcHP7p0MXtpKhLOwy2gNkUlMnr80gWaV
DS/uMlcUIrpEaZ3s6ygYd00yoLGhavHG67ry+f1VWRzPpFsBWoiO6w1WyCqw2ZWkDYSoBmV1hPEw
K0B35GuPJdv3EXWRNTrEbQjnCsAclN7Y1HQLZ1NMqR9FpcJ3qDO73CW5iYMU/4PcIH3+IxhgX5mB
7wO5L8Wv9ye7dGGxr0l78RjkbM12N7WYUVFFnFxUWxFfkGAqPmpRbz+ikWnFmzIom7tAr1vcvLhO
Nir0oH+vcTIqwIQJmMGFOW/9oRxSB3QzkoujROkRd87oMQpqYyUXWJrnBA2mNsYBu7mYhQcIRLfy
+EL/9aej8d8Iw4bqc8Vr8cPtTQmlq/GtRzfvR/WIK8CacLHB3TQ7amTFSC5ONxcF3dknjnvbtxut
peuIAcZPDQ+jYqO3Yb1WyV24rlC0mhpgNmDem+sqzOyC5NrltJD8wKV2s2c8VT7rY+Ot1L2WRgJW
AsCX1gJw62nGf1XhkZQuEyPAxDnOVXFnhkorN5Ryq/2Y+NHX97fpLYBPp06LAhE1E9Ip9H2uB9Mb
lLAwL4KRPLYpjnZ5JzaNV6UfAt2vn0F/ZqeWH/nA9WMDfK8Qj9EGzCtd34Hm3+Cd/f4PWvqcsH1o
CnBbk93OnlpYxabp4EN56Z0KU5MirLag+YOn90dZXGJufXC8nFEoKtezzlS3oznQ8cC2unIoIDR+
7QrNuWhx4v0rsccgLCNymFRBLf4wx5k7UsRd4tCfsqB7nmpcww7wVsNLrkBAjrJszct5YQXxqUUe
lNawzdGc3Tx41Zmqr8TRBbhN+VzTALiDf//PaFNmRe2QO5WA7FZUIRnVOqw8mqV5M1V7ZFlvLJiA
uzRV0ZjU0RfgAhIrm2Phs5H8UwwnYIAsMm9Dg/b2Wtd3aWE6DsTFoDCNrVml/i8K8m6we3+PTHtg
drEwGP0pl94NGLfZxRKichyjLELnGb2qHepF0ase0aIKYPbtgzqfJE68X++PufBEoqhHyZnCA3h7
a9ZW7LNIlqnVhxccPF/NQPHuxypLPshSxKc+N9yVYtnNVpkkPNCJA3hN95To7/oY0GLztAQ3k4tw
y/Cbj6F6vIP1n8QrSwl4emkxHd5gClVABt3pl/x1p9lVYSdeRRtfwpTVdi4WmkngfTEBTBQk/lvd
ist86+RqfK8JYs196FBtaBolTHal13j9bhj0Qjk3sh5fvCgKB5L6uPgQqXjgbYG2Bb9CImQscoae
97UNvfJn4evKD601ut2oidjDGcyuXmTTZ69apJnttkjwtdlFaHQo+7QA1LKNcssF1IGADIJgZmrA
m/dz5dMI2jLfmI2tNxsb6xt7E1g4tmC2N9bo/aQZ8KIxgeyz6UIw8zuFkshL16b9L8WPKARmkZna
h7wxI+RzzCbDTAIAWrEHvRk9xVFdnYiCnJwSiOd+65s6VmiquALMkl7jeGc5DTWHvEjsccNb7l4U
Xt2fudLj19ZZsrc+pEZQR9tOyOGhpmZjb7MgtrEh7aJQ2dm6rlSPYBVhg2qdQiuc4t0w3mGFgoK1
jqbCufMGG3syt/DrzYB88UM4wl5RkaWgeKFq1QEugIY1H12hdDPWof1Dk2H9M9NjxdnC8/ftjT6Y
7VNgdH+UTbLxa6nEnr9JDKt5lmVfH0BImwDB0TH7rAEPQrDc6fIX0gr9VQ5QWrbo+5rpNgyG5g1d
ngLrP/DOOOb2IWot+J3ghJGSuryiRYAdVjcE5k/uTvPBlrpxwk7auguRVTnbqDl+NvHHlDtqLcHH
3tZHBbMGoR7qtuowu7S1oTqkQzeaZyTTI33TW1FzUPvOE/ST1PQrMCpcWeokCRHHHVrnGxz+Cb6I
5cwbMi6k1E5siw9taPn6oeysQGy12Izqrec3Tbw1jKr9miVd9duI1R4HJfrCPOC96QbbCLfKh17I
Pjkh1M6GCSs17g8i8zRI2og3IDHRYDVBSU+rgmPNmNkm5md+bZWg/uiMSvc66RZuMXHsd0UcVwBV
Jo/EuCPag4GdisfINrOTl0X6Lz2sMaJqCqW6U/FFAqlDppyzefviXoIgeuT+k8hF150Zbpukze9G
7hjJr7TKRxf8xmvTafk98mD4JBhFlXzGmJMvjjhuQTQivC49WLlskk2eGBOdVFPc71kVRHeYZ02i
dtC9EdPQitreol2c/7STAZ0rjE+HL/jYYKFJcQ10ckgQhzVSGmTfikYruucxMvph5wemenZLpc9P
OtI7P2WGeNnG9hP711h5JKW4p1rZXTbWXrBx88kSp8GX8z81cfvnsNCwgBSBin3saPh07hw0is9h
LXBGDmXPjqN01xRfuTDq/yY47SekbilohkGMbW6fx9QkfWxnvLtSVOJ776TBS0KiHO0nRrKxLS2t
ejWmAumGWmT/iI1E7z3VRmrjN9YnuYUwRWMhvJKhabipigTVt/cfi6XXkLcCgg78NTAo05371506
GANySegcXBSjdJ7CQjQdUuBp/kpXqvxnVezpqRAEZapOOnNTX+In5FXr9cnFlIrQt1SfcdXyazQa
oSOl6v79qd08F4yG+RjYUofXnsLW9dSqMfU7v9STi8iQMCjzxvc3odSbo9JG+gXJK1xvzSrexQ62
0EmCmfn74y89jLxVyGRSSwNNO4uhoD+Zfu8l5I3o6Z6rupafExKtldzp5rVnlrB6pxY3KBgytetZ
2oqX2LmaJxc9boujK4J20qRVjx0X5n3mI5O1UgbRb7bMNCLlTRRHKS05f/7+ry3jU3QqwmzAlFKr
2vupAvOxUHrr5+iFDTKIqeJWd2nrdhUaa1WFEWHimvcRthMGLlV68lRZ0rgMuKhTWAeB++oVlhIe
e3bHF7MJg8e6HTvMevRJld7rgkGnGF66/UZB+OVzIRP5wfSKpN6Nesfkwrp+s3RFHi3E4jaxCJ8A
UGDGl7h1/xI6kdLsrbqSP62qq5Alid2VjurCVwZFyXcj1kIYev6VTRF6GkjK5IK4UKdSyFMcHZ1B
Vfvx/m5aWPUJ7kdXEt38CYh7/Z19fwyzplLiizSC/kApoN+hy4T0T542KxyhW0oGXxhSMEICpMNo
Tc7GKpGZk3o+RTFmkG+xRLOOquzqfTygimRYQfLbCTSaxTRCjtxb3X60kTUnsO1WFndh0nQlJ4QV
eQiap7PNXRQ6MZdmJhd8G0t/g6PTEHFTFvpb7w5xuXJgb4J1pg3zn8Y40AYEI+bxZQdv29KD9NI4
GpIoYNe3aV0Q/ATYP5pwoyk0odD6799VnVqwpFkLfFD0ZLoct7b0wuMffkh1wiVJL7HYcFOuVdqX
Piya11PfX6BGdKNqgo6jdAe3SS5p0gB3xjAW+ztqpj7X9jaNih8eZgIbUYSImZkd+pxpixR+iabT
ShnvljiN5gegcqD/MP7I1Wdf1hPagP0MX9aDWPEpHJtXy/Sx2sKxwAT5SYWtjneRK8zDgLQuDttj
x7HqeQWlG0DXTc34LglDOP5Vkx3gKMUbW8OD5v2Pc1P641ey6xzqNSgL3CihdEnXKEmssV65m1+6
3DD2alw3J9KLdo/rubkLALNv27KIVt7lhb2IJARFRxOExNSZvz7uBZZVvrC4ZAsMbz+4uMptHRcj
rR5z74M6JO2XSs9XrpiFp4QSJwUqiC4Yc8xFvxMef0VtC4oMZWb+lhiwhdsREPFnt8jUlxEM1yov
/AaZxgJTvadtAE2Ykvq0DH+9JXTJ6spT9fjS0FNzLZitAWSwh76u668hzektdXgDeTeU1geFjVqW
qbbynv0B2l/l6LPfMG2Cv36Dhf2Ia1NgobFXykdT6p2LlJaUmHNHPspWnpEcBy1WnwJbZB+SPtc/
Yg8jxkM0WkZEQRi027dS9dKfBq2+5yYzUx2+SNfHv0QU9dG+7zr0s8ZBCEzpOsPZAwDMfvZZbJ8C
GvbPSRs5KtlaKx4rxafTqgVxUey5NEoDmQjR2tsxgZmS1o1XbzPR53diRFPrCSIn3VXsGwxMLjQV
/V1ZFWcKtHp3TorEtbY+icADiSIgDt2X5UcHO/L8gLUKglyoclvRoYLeckZXOX6jB5dVqFSB/UOy
tknfgBGE5SbUrAQDZ5RhUS2otRwxuDqTctPSwX0zzIFmVtTRAK/cLF+J4Bauf8qC1BSoev2hdV5/
GYVTHRmIWeHuUOLHTSZwMgq8QG2zal/+/aTjB0AdA1IcALpZsFa3Udv3KFRf1L4Yt6HTyz82v9pG
hWR8tnwIeClkebgv9QoLY3GSDoU9inschHkE7vReV5EuhJegFNbJjgMkslSpO0cOKmiA96e5dMSJ
wSFZU6whjJudNxHjhhmotE8ExGqSRbT7cFn7r+rq5NCQfn19f7iluRFK8JaCMALOO/39X0fL1sbA
VkUXXeyhrp5rL1ZoZbRih8b5GoZqcSiuLWJgWB7UZK+HSmvEbHSPmXVYoZ7iUYtfGhDSWyP6Z/1N
7gvmJDQocjQM5gWvvie7CUqfrkyLCXNh987G723n1PrlGurx5v0BOjqBk8keCLhBD19Pyun0OEK0
yDzLEZP5ss9xBx/KFv1ZkYXnQR29nZfDkM18BETe/3RTsHN1K9I/QxsGcyj0TSZ42PXQqGPViKcq
1tnhAf6UDkn42SmHtRxpYYJgowSRJtEzOegsDOhl5mRGblnnIZDZUYgBRWgTYUAtsdVN7ZUqeBMN
U6IeO7mVe//mKEwTdFCMsEHv36ZnxNPAHJ3QPiPknBxCIKWHGKUmEGgVMPuNRu3m9P6SLk2WA85B
56JBBWe2RRFAycIuD60z0gLmSS/ML73m3wM962A8um99g6k5suXVype8CSUoP/O4AgUwTXoz8xZt
jRet1hSNfs4rm2wMNDLUQevZC2V30UifNhrx6fH9qd6cRtQj6DuBfaYurN9IQI2O3zWY2opzk6IM
KmtsDFLNip9qqekr9edbSCtj0WihBU0jBo0rcb1TAzwuyyr31XOj0n3yjJ54slYaYJSmuonHyvmQ
SCXYaz3lPEsNXNDKpMv/Pl/ToKs0pcUENLNP2zfQbIhOKTVhvIp8s6wuuSARjDxX2b8/1MLBnKiR
KiQlk770vKWQkxCbitS0c1pgsrgRba+4uyGyzLUe0NLCokYBep4XmPt7fnt7dIEQU/WNc1+Vzabz
ihBD9NHaRWmFunFBOIbQo7up/oey81iOW2m67RNVBLyZAmjLZtNJosgJghQleF8F9/R34R/dQymk
+CZncCQRRDdQlZW599r2/N6MtKxnK/1Xs+EPLylPrYF1At46P+zTfsVeJb3Rb+yTkWVzWOWQHQYG
mkGjzOnAsdz6X2d6NGzwSW3uPbynvzlPcuG1+USCNBAOUdiQZ2tmCcvqPudmZ/78+xf5h/cSBAd7
8ab5/n02VKNipNhtLKDnSZEd6ExCr1G6oS74Jpxml49CH3Z2nHTmP6qA3x8h0k43fRf6CaY2n/01
ju1hrikc4k7rar6ZHb8/K1SE+7/f3+9rAFfZlE4MujnmfX5Q/Yx2c1Fk1qnV3FyBM7At2rl1U8Ag
7uz85e9X+/1JwUMNH8MlbYXx0Oc30F4NBSGiZpUDoPWtJV81bPPBAkNKWd2Rgf6P1/D3xXyzDW2C
EK65aaf/u+o0mB3gZBgGlLEmjbSSOYqzWNberqz3nL1zp4nUj4ye1Im/3+jvjw0X3roiW6+C8uDT
hQXjw86YS/OkpMqOxpqpfQbsOkDKNr+2mtPdCNPr/3G3f3hiNgM4w0TsSxbquf/ebZctdtc7tXbK
y2yoIfL0eAMIj1j/hXHZftB/y46NcUINToUFYu9zGReTUVhNSNJPyAkYHmWh3o47oVPxACWzoVPM
5tkV6f/+mW6qD1pdvPW/j/KJg3Tp6Sf6yZ7RV6115ZwzaLR38KGLj7IrxHEqhP6PNtsfnqD/XHT7
8/+vOFbFiPgWQt9JJ+aH9NcWUnMD8UdC4E6JKUzBPnD8UoMelEhV59P/9hyxUW7eYTpPOo4D9zP7
IFe6tGsv80+LmAKVnhxE4UKroxlquYr/UWx9/lo/X+zTOt7AfputJPdPFYxf187wlaznXv+yXWnQ
7hOQ1DkjsL/f4R8WILYu4GcUIdtm+emhtcamy1u6wafFaQq1yw1l3xiMAtct41v+Q3Dzh29z8ypv
JAlKdgbw//02jQLReqo1+skESL1b/PFQ5aJ/sZLM2S957qKfXvRnOQOk/Ptd/mHho+zh5MNitA08
Pl2YxAv0j9mqn6oR9awG6HYnqGs5ThKa6Rjp/6z42yo6nhfy2jYh5OeebOxMOvDweT15bryCx5bL
cSBlZo8NrorG9X93muHcoyXLLsIL+ruOtainEqDTYJ/avHOe8KYMrwzOLbUjy9p9hfY4/Ovo83ub
lEvaBB/wLWLJQtzz3+9ysuqkW1dl4aC3vLN0tGVfGI0RYSaxd11e59sE370tehJIcb4t0WoxEhUx
SYD/83cLY46ChEKP3+TzapghYhpLd7VOwnaZXvlVXfmHRWsSPSABW0esjNmhPvz9op83mM/v6qd1
aVpnkrlK3tUkU18M0DoBLTBsVuKoWhqzvvmP88nnvWW7HrsoxzCqTeQKnz/tZJ2QITT+yV0A85fD
ePS8+R913ed7oojd3MSsAeiomJd9WgrStkYC01XWSY8TLUjwJoSlUcq7pugI5cntN6MYp+PfP8c/
LD82Iznq5k0T91t2SdXNchSGME+NO1h9UJh1+lNL5qYJ3QGpxj8+xT8sA1xtO1puHL3f1p+484k7
mrhagmMomCFrPMyoW/BEVP2p1rp/YZn/dD3GJBi4aBlDhPi0oq8xK5mbS5OkrUFcyaNsI6LkzTss
ZOl9a3bez79/mn/6BrfNasOmGHAaPl3P8WI5dtheTwmZXcd2cOKzXEkU9mdCqNKFIIM00f6lwf78
aG5nH2q4/4MUwS39LLurY8OqNMXaqm2d8XB2Wd5Chd3nx99vjsX68w75f8csewNdU1ZuUIj/rjmD
9L0CJLCxveokcW2MlHAa7exes/omnHE9BqrLxNGoVhNurF08uYj7o87tACGWkwwqBSrL0mkO+Vqs
7bsVrL9jjV0kSOs7JS0BHsLV49Bd5uKO308d5sm5WaQQuHK87sXpOb01rEGhiZwk5JOZ3oDwPBbC
XqqAzIM2yHGxHL2SFjynI+9UDVlzGimcIl44N2iRuIQomBpmNHn22DBrDRdvVR+u0ar71RAMm3K6
jrR2kg30fu+W+jtKD5/2Va+HOlpNstHM7N2d2+LJq8e3VjWkmvmyjSarfa01wv5sJeZbcpC5o6Ff
9tm8uPc5HuQv3kx2REzQSjx7CIX68bZp2ltL0lairRuHCAub0KohHzJV+rZmpHsJO/m2Vo628+I+
u52VJ66yJoYFtuZwM3pEnindKvIQ59qbY2EWgohQRMpSy4ftFt4ugTRIYFNsR03i5icQZutJxrH1
Ki2xnpdZfxJbnmKrV99q0b7n5hSHTd7YO/L0bvNiTd7iUokdwrTumDEaDwmt6z+qup7OeemnX3G/
jndFHv9086Z+HSSaLyaibqhcAYPSNeLuqpvZEMaqXH4WlVZ8T2JrjfRM+96xS9/Mg060qteZt5WX
V+HqFy9ZPy5z0GXDgoFQal0YD2DZWojU+0wk/R5XcP6Sl9PPtTW+NamnXZETzTueTCJxJtwEOoEX
Ewrni+jb/NRLz33WiQ+7gHN+7wQh4Lo+2QFHouuaDVlItk98rg3raoKapThJmp1wRHa/eFa7dymp
lb08IRIoT3JOjn4S+1HHsOeODr9x25bd/UyiYAQnSWmwr2it5GX5Y6ibr7FHbkyzlB06nMrbExmU
7V2682c24QdOe+UvjCr60ZM2eeBEX54boenIbtZqeagcv/7I0vjR7JMa97NAG9QQXNI4/jcZJ/q1
iKd4n9BduFST5xC3W5q8RqbpHAm8OADemY58Z8bZzIrvGlLHX1rm3Uvh2h8IvO1LQ3zwEWnYJKK4
nNOTlOMCvspYq6OVNXUgHZ9OSowMzsC+/s2c2iZI2SFD32q/lSp55jmuL8JxuiKY4/7SZBq6vkQr
SDyKxxNAi/eS6O8ujs1z1sRvhZc196WyxyfC9cpdbvbPTSJpQ8X+2+zaHXbM2HtCEIEH0czSwJhA
HZeeGfc4NMoPUU/4CzX+U/hFvcsMXuCk7sFCpH4R0ipEEDnP/UM3iZUIMv1G6G6LPqlLtbeh1/Nj
nWYJYynvR9xoRRJIvuGbjKHTQ1bo8602L905zTvvS5qoaZfbFZwW15q0kIQuDukuhE4XMVQ0pAQL
ldgEg6yLM5KO6q/E5amIlLdvBueG85hYWbjKtSDGx8kfE2t+ZPTWMn717bPvle3XpZL344QXwvJH
GSGAf60yf0PnpXNUTVq5z2X7a+lNEfR1d8pd60032tdeV0jCmMJ+XcCI4tXL5/sBPvIODX+94540
xmvucRpFSeZI44dFIhicoGTq7mZR+1effLGbFmLubelMRRnUPJdRTs4jz5tnBIwgRha8Or10Bu45
leg/4wTU49gx20ScVUftOGaPBflvl2Iw6fRbOHyOpBXH+z7xfnqWavi2iX+dvDH77sTeS5tRRmiZ
vYb2QoR7rFK0l/PifJu0tvuiFXYf9UueXZlQEhQd6+OJmK0hmNCU5VELFz0PHIJzmS46VsRhJf8+
5UrdlhjyL4XU+vbGt/MbZRhiP8VaRX+RuMhi9hKGfz5GSFgBMiIr3L0p5Fo+EGLXvC+2WB9x7ZhJ
QLerQdyTLgnvbu2R7bwI+UtpBjbYwhli3LypOUR2Is1dbcVzqIO9C4e5Q3JQqppiqfCcaLGw2SBQ
wGBFAFXRl2EvnGbf+ixLxIsidsQKGyKwbnYbue1hwb0YkO/T7uq5Elu8bXZTJsVwRA6+hCs7QOSR
0HMxzWk55+ZAMNTgw7vU2JTWLP6FblE+yZHUpIqmGduG3YXCKuwvShgl2Y/lGrRO536ozqrIBs2s
oF6zMawNQrOqqVFFsJK2JANZxV5UGPxU2arqK2ciEbrCWl5MbUjPlA+bMljN3ve4rRBrCiepf5IR
RuKflXf5DferblYKUsVPnfVL0ztwEI0OCFWXOeYXLKNJ2JtJjNkrN16yRYy/bDy1UYMq+FpZYtnh
G8uJ4tniilFJH8TizN+XOEFRay/YZhvJAjA4k/Gdusl4cntbv5vi6gVJ5ikphSD/onbfO46S0VxI
0iBVDQ9yht2UNZq4rwbY11AitzC15sdA+MJ9RV/+eV6LaU9i1X3qCH/feXP+k+hnFa6DwhEmtLl+
s1fKqKysyzSYyNmMpNDLXVza/qlbjPGlTFJnl8UzCVS9c1ErUMR0ml+nssoCm+EQMWbazwRO7FHZ
ZUxfKGeOYXmXdiE/TrSDeCRbTh0yUd30fu4ERtIZOyQ1+n3PASvqqPYioSSz3WlNTrPgG13n7H3o
PT2yh7iMqn65dcvki93Zxj5rzcemWNSOErrfLdnwZZndKTIz7O8GpOYoNgs9GIwVf6/keXXW0nhw
3MzfxS0PV59uJtM6ORMzb79YRdwEBEOPQFmqPDA7zTuYyHCCrBnmvZPa9CzZ37yhWPbaODHn19vi
NrXct7aYy502Zpjq5LQc+jQ1j505C2iQiOiu45ZtQCJVHWmiQ55lrN2hgqR3QCSCuFG38SU7Mo4y
yx7Z4pb0wRDzsG/WvtnXZePewt9986cMyU+pwcRTziN8nFstS++TdBypEKY2krP8Yo7MNyt33vzI
Ux8aC7JyvcjN0xbCtrgqJZFe7w64tSaWenONBKP9kAgQ8qNE0lELFBB3dO6DSM+93TFJEFr56BXF
lynJb81JZjuVlSbruTSOPZ3Mu0SJ+GQUxn3VW8be9MVzV2vHaimNo1V01ym1zRAJ+gF7ffcg49bc
OWLkB9BmCYrtobVtdYN2OQ5V7OQhOVIneoqsXFJ7SvoC9mA3DF/pm4yHrodmlHBOS+guh4vtDed+
qs2DJNXxabRjK/JmQz8uRnXTWX0f+R3xr73U9V9jjyN+rMYPWTlVwOqlnUgRB+MBfyJwWPvDruOa
7IheUPfGe1vFWuCMuh/klkO/jXbSqWiqrYCW3c4doWqG4yC0Y9qxeJCvuFMTu4Uhi3fXbQeeOtuO
A22utB02/TkanezrMBBMx8+sw3hLyWlWJNIr/yLwnBRxLeXMNC33XawDZ1qgDYz81YA3pCUWHBHI
ktfmDYgtww495bRXjhFsQlUd70GPUKAM9U6NTh1OVtYd9bYn9FSuHzbJ28CgtL095dP3Cif9Y1vi
SZw0MlxJzEoeBWq6W6IqvSrotDQJmdv3xKs3Msi7ad7bCwJvx8pjuEgG/wbQhL8vy64mDMoq39jD
jcNgdOO3wh2TyMliN0gaNCpLX+dXKe39prd/JLoMa005bH/YP3qw+75zEnxWVExgSi0v6FghLJIQ
7zUpQdlv4b0N20SUlZJRhFreTciily71+pOVr3S3U6UezJi9v4fL8thm5NtNKeiZbE2cXdttddTU
3w26HCLNq92oQPl9sPvu1dAmAtWGbDxxWP1m2rkR2jk3Oo1ZjLtBEiKmHHib3nSw8yG5A3PIwac3
METo+LrKciZnK7fn45xTv7Ve0e3o8nAYI6s6X8YXnm4jQK3dHu14+YKmttmBpPVDa/Hfh67oT/mw
qoNX18uvohHjk22WctOK5ifH6MrrZhcKltbrnkU+FGO4sib9dBC2HzyKMs4gDlnMs/tcOjG5Bmv/
lHFWipIer0C3mIjpSWUMpJsTf1A4WQAD/bx6+G01WVEPylS+Etcn7l1CyQK8I2RvrgiFeO6NrySU
Z0EyaOptXBlFm3GDySEuRNARhrPr5lHsmpJPaqi7veap9jG3qolY1WUNdK/hVJxQ2ZWGpoK1cE5+
UTl3KFyaqBkxm7txG5+oUYt3hU314ub5Dzb6YtcBsnkvm4ZYXccDXQEz/EIWp3dd7Ca+y7NOIcCi
NCzWtdUpCU1/13SUL5qCQADr5Fk3JSGUq1gfKnaHQwuxNajJhgpqY12ivlu/9zJ/MotERbSVsQcY
FjmYXj9EiVMOgfBTXO/KZ/uXAo65Q1q3OTUnsqfjANKVvsua1A2dhjAB/JCUMeg9bgFLN1QSxXym
dr9Wo6cfjERJsjEpv8oxTW+aGbAaLx2yyA4e2+qaMhBNO97kQ6OuMb6dG3LzbqEX8xAtwjimbaZF
7cpz00paBUW6UdyW3A4LQSIi5zHkZUmYtq4MO2UtO60bnGDsDLFzqk0JxXEtUv36yov8woJo3xCN
yCuud1oEnPunOWsXOemXaeAJt2vWqMInqJNfmEvP8w+2LDuSmlYxktPoK/rdjTMl2XszV9/BIpX4
QoxfxepmZ7KOiqBsYLNKQ/4SY/ejjOHGtJBqL7bNcjPbuFXWrv6S9MuNnHPCJBO8ul6uqE2cDyrX
iV5FP++Ulct3O9W8vZFwaCI5GsiUkt65YaverFHfYtIBzr0s0xsymr6S2ZocVDXhBUqNQCt0EVTY
gEJ/qLpjIoz0fs5aTDpaJi60xW/TJdUvsVqX0CxcK0ra+MOYej8kbEq7o94qSe9u11e/SvpAL3gE
DYIX7rrRtMPaZZUgS9UJ4iZ9yjCOBkow5PUGziu+fO7r5K5YJOwauwepUie6ddOWRFpaRNmGg805
cnTbH1K6X+Z+vNouMbxEY7dhOtoO88/qF5WvQ9nFGteO+UyhsFQWNOksP0x6s3A783upe/czsaiF
XpMLuRrP+HDrnWkY30g3vyt0dwSCMZXhmBjfwKfkkaHL8V3E5QPYSxg+hG+ch9hrQ0eJGwyw81f0
wq+rNT10w3i2JfwyH19dZCBr+QIIQgSa0blh4izmLh1NaO/rNnCql2bf94wU+148AZtP9saCJGVm
CPhkZ6nBQcFddyR/HDxPabeTmq0jxvfxmKMCuzQSy1o+Yv9R2izoC7HFjlVu7xTz7RDf3AuzW0Lj
ZN5eOELGxC6RUG9MA8GcnBMf/W72eOx7Am2FHhKa7cBN4lmXkq2g5nRasAOEdVYnu3aWKxgUPb3L
wYkz69XudTVe7LQuIj3OOlBAxMhDAqjCpCR9Fd8S8nES3vbzMlPScaalxVJdWGBeU5Rq0IEoypqq
bfaDjTaOpyOYDPnWWWIrjqth+ZrU866fzORILutbn8BcrNkNEZutrJ1jW9XAi8opTMzlddarD1A7
L35HDcQCJY/GJPOD4Wan1S/X/aSlbuRiDA0mpx8jP/Wqfa2cd4W+PiBFt97lPiFpdALS7/GwmD/j
0uAtyciWrFz/KFqQRPMw/2B2+4CL9d5D/UGkhxNmXp7tJ2jZb7o+qB3MXGJxBCuka4iWkdeUc3AS
y76dfLXvKudZGeoJipK557S1nCx0t0G8yOesRyKrJr+6seGdXgSVYaDMrXs2tVo02frelhzpGzc5
ZWUyHk2OHQTuTD9FZs17N+nlsTYHts+yr96nySn3WqoxI7f0IewG+bIdhG+Hxgecn2jzhU35zYoX
Fg3WGA5j3kO1ZHSAVCPv/dZxgyrjlGsRdnNsYxj7fZxaB81I+oPh9bw0k3WOafgEyRL/xLvHqVa4
wAjdcgk7q8UXqWRzhZT87NPxOS7Vqsg16JdAHzl0c4gzImwIM4dpTshl4d7VRX0jCotYWZ6zwGnJ
O0iR5QU5+Xq7KdPjfdqMzgmz2l666RBOsrpqkyiiRfrDpXfMV9JH3F1J5u+eLDpUI6I5FrPeBgTY
DLiqlxv0kTKgws0izc9fa73JQ1mjJ6Y5SxdzqLSbbJ3bQDMHGflWMUaQNopTbkm6WKn+XerKPBij
5l5jueHCTL+7T2MfMbNr1wflGfrt4AzW02z5b8JFyo8siBtU5CrzYPDsj2NxHlU27WpprbdtXeSU
2qVz7q3JeZmX1rkfaU5AmF2qqztRIXHSIHnDzh5Ks/7u6Am+WW24WGV1gXHSwGxTdzQogXFAXKA1
Pf4a/XKCPdpVEbphnLHtUO76knjDaZUOroqyf8rHQo/izRSlupJmwQZ+KiphXkn/otUDSjSyAZVj
4KnyaG6bb5gP3WPr0rAbKo4JwVBSoPgZZkSOPwZ+XD9/KEsmZSF8TxS15vRjWhqaZ36ZqSs8ThXY
82jexLnTR5L5BieoouVNtzHSrsCl+xKEmVGoMVR8/ByrC/uoW0kZMFN8KlRTP3lpvFzNBQK+0OiM
ShylxqKxFVkaomTgVGGjHNJwCwu2ArCFEIeE3KGGcSLTjWHoER1bM7vkmbLyZD2QbDC+Qx6Kd7HV
J7fO4JEpbdXZkSDo4dZonAkpa0V48uI1D2OZW7c2XS0+tfhpTYY7/kd6key4kVWODwPKwpvWmD8q
bfio52XdC1tR+cwDm+jUGudqAKzKDLPYa6Btww29xRCuLz7mZGZRG1rGEp2bzKGpJpTvACM2DWR8
gJRYPXVN9wCSUIaZYgFqzTU52H5MMtzivWZ+wQaCQJdfF6E0ltRijb2dXY4nhyM1hDQj2btMbG60
2uI2Xf+Fp7d9zNbV38Gcar4ykHPZ4Hyr7nnOBB5BNcsnt7IfyHv5wCzzqLu8+zGDjXtXl+61Hps3
nOnxkYGtd1ZtUx/yYVlvKZO1xzadFzoS4G9BnNxIgEAhaJ9vgxl/xHVu3AGFMJ8KraeHqblrd7KG
NN23TXHptUFHKJi5D4uJtcuf+jHIhqkm2XqtL0XexfQDYWTA9PCiARd61PkmR9dk1gNOQzGrI83U
eYboNFf5G8QYddNIpb0mmbYGVTv3e1LEwTbr9nCZwKfuuqTXAi2rDHJnmle2sDHC6NRHZrVgsqlj
dZz6tqU121Qnr16XHT05ijxGI4XeS5BCjrfTKjZhpHtZwJQsjRgM8BVm+rWKi+U4dghJfAcLfls4
XWRk2LacaWz3HUF1D/gvIQ9Pajw1xjQeVWNOe48efZQMyvzi5/TeZo99yeiL15Kx1H7SC3ufr7N9
TPVW+1Iv+VsiKnS0rZnvrZV+sp2nD964DmE7cN9zk+7lXPq3Ym6S0OtjJ6j8rDgkDqUFPQ/kJ+3M
jiJSc88p3Y4mjLWh39n6a+Ett8ZSd9tRlcM4YSjBOPZ1mE3pVsLhyB1j9jRu455PgXjJxXXDOWkB
8yyEzfPnK2OtiBfyaekWDhWdTILOlSdTltRuasSHni9+WE9WGehu+SvTs1d9XPqw9oEXNC0TL7rJ
HyuFYoDqobrV2chDmpVNyARIoyKZsMSPaXdwBsB35minsPGXJsyrms6MORDwbTnWYYK9ctD8/llo
6skrqWQt4swYr2v1TjM5pgyoC2kNuz9KT741hcyus+mokI4lyx/VBWe8QR5Ant66ZIeH+kCTx5JP
VeY1kdSH+MoHr4faROOiVpN5YzZ0ewzVJud+NvgYmsHl7RjGwzoW1EQ0CJ+KRdwUWfUyJtlPv2PH
drQvy6pKDrH195xcq5C0Qvryqv+JHqDf2UIme2l5RZBXjGH82f0eVylDoGJtH0q97+4Nr/4OeoZm
syEBAcTy4LkpT+ig/5poogejzsEbXYHz6tbVueF5CfHhbuHkdLaQJdvvadMmL4mTafvFBTXK+NI8
FlYaR14zrKGIk9M/Rr2bHPmTwg2dCBZOVK0b9PfToJcK2c4yuvanzCV49YACzIDIvyZaEo6l35RR
uwDGDsi5K5s9EaJYwfWuXOJo1TTjisuUqOBmsqx/yKhpdX7+xaA8oo8Ai7p5vwDH/XcCbdGRcnOC
Zc51OaEcEswIxnw89D7JEgiQ/ItoGh0SQPq9LH0RFZqokqj3l29NliURVQ8gz8b62VQe3FDOYaFj
zsm3uC1jGu2WcqNRMi/V15RYh0GLzGI29ohb58Dz6CoVZaMd8dXdmcLkeFFh881SW4dqpt4SeBIM
QpcP3sK3Zoo/VMEYa1hpY9aLsAJHybuRbKkoEeBBhbJvV+qfwBfwFLqymPgL7mMs1jkyViYQmAue
C7pbUYHj6+CYivKt1ZYdTYEl4JQ3HgZczRHRBe7dzFgH3U3u3+XezA7uxZw/mUYnX7yqZFWbtlR2
k3zZY+V64usiNIZLotbyKKaTt5vq1NolSymeMQlvYzaIt8zZlEmDE1TZU5nX5VOPJfNeX03t2pmp
OuK+e2nYYX4W00TznJMQyNZ6ec3MmCWysrvjLDFx9Z6W7Iqh7G99Altvvcl17hrcjHt/7cx9EVf2
+1RX7o6h/7JPgBgfxGC0oY1salcPVvaVHpDiW1x4gVO9VE+2X3m70Si8507DkuDWYEcrPN1XhJpz
aKmBDnNjrfuKzjSFjlZePa+8o0AtAdd6zmWttCVYTGv5EF7qRRNG8TSoUFeFa1NLKkaZ8CtQoC68
5AckOeirDa2+OpoAtkL6Bo602IfQUI1fl3nL85rrmO79vH5vi4GkwpG26keVaPrZsDrOeAgAzkZe
iAu6CXXbdBImm8qc8az8hLjfRE/qAFxMtTNtBZDKWJuDpnXlfek14F3ahSKrb+iABEL6lJE1lmqz
98SDz7DyNJH/+tz7AzOU2G2WqBB+Eq1lYR9GDyJ44RjM6djmugd37fVL2Tb5cSGm6JjMi/+ibMAR
Kq70r9BKWK99ImdI+UjELs5ZmygCxopO2jDdCZlmJ0df1a2EiH2XYNRgQktkKyIzJIU/hoXRZ2Rh
fojAuZRjMLq1S+u2N0K3dPNITXG5X+k2Pcd5X75hfKDL0s311zmvMGYbUG8QtMuotwU/OCvn9S7G
93VQWMGOk5jqo9Y6AjmUtr7LvpoZEej+eYHTdpnx1Z+UWoGC5NApLmOaQ8+HQEwPkpCEKSyQ4YXZ
kPs/ayTPt3q1Tmd7Tb5C7b3xF2A0c8+uuZb6ciBUGIiqUn44iTR5WKSX7nE4P2edX977ZZ1GplUZ
59SJvw5QQtilc8FDTH94LYcr5ycOv7GzTWkqMLCQOwLIJ+ZO6zM9KBoVI2WXPJoDtZlOJxjF4OtQ
1HlYztLdT3Ue79RavxE/JO+nAaw7hpkj3tMWxYvPRF6uqDJS82rR37/0ORcSUzbftpwFTl3SUv3H
sjii9+AjVJxkAt1e6wOdzfUtmeprkTesgHrSXb1y8K+lNB4nugB7f/DfTGexd3oD3XcksO6YNqo8
FNTgdAfVA5D+t7/vL7/piPCDYdpnLWclRzT4SQ7qQOXh2F6n59aPxwdAJ+2+rjig1n7iYGvlAIIE
4ez4w5GuLRaOv1/9N83bdnUbEaxNwOjvgsV6q9+bvEzO0mr6I4S05WLpiMQTcoj/Ibj9w6UMTpkG
ZAAIAd5nAVqSGgXnPcc7xUbR3CLn0J8GfTLvGLQjVPn7bf0mPjMdFKG09TCiYlg2P1mMtKWntsx4
yhb8HBG7H1HK42gdZjRJ+9ytF4YGrGy//n5V47dSAVPo5jT0sJ6jfHM/fZfC5nzWqzg+daaCje0y
FwRhQua4HeX5WvW7jjH5G26ALaugsC8D0Q9GJO0iHffMO7o+UKWWocIx6cFNqe7UQZIldhsRIaGM
cAJO/tTjGaMlOaMfDLiIfazzFglDgVTqX27G3z9Fwq+InAT57v0BaOpSZU00M7HzgnwJzEzA7mF5
3FmqjkkYFf5psNN/QX9/k/DxGZL+sZnM0QUQmfDfqmayW30wcC2fcKTJa6ppOeuyO+///lX94WHE
Nc+TiHQPB8Hnh9Fxi0kYaN9ONu2L0HNqJOBAj09daWX/YGK4f3gquBZaSB2fvo1a8L93lE32aIPO
EyfI3JZ1qAy9FGGtbKVf/EKVDzpbzLinSdsfRiMf7MAfdeeKBR/2ew+rlVaU43bfFl3xf+s4Y9lX
5vc8X1YTXBLYSvo9NYT6tuTQiyJvOwMNQymvVtVaDHtWbzx3dq8dXRCTsCsd+QUdU3nnpluD3ink
uDdtpB7BYjuszi0Bn3nQgEgV9HxX52YsLZrDcaOjLK6sUt0tZmJT9pq9/q3NPHsIhz6x0p3VusaP
dNTGO+GL5QVMpGZTUyI+OyKjxO7mVubyiHxTZ/jEfjqHS9oKY2dIWTeRyJ2tUYRaNKh617uTXl7D
imdAybbkWO1Hbbv912Xqyh8K8gGFdV0zXEKq/Lb2nXPaTPtDmGmcR9ocECJM/IqtMhYvXpn+P87O
YzlyJNmiXwQzaLFNAKmYlMUiq2oDK5aACGiN+Po56FUzk8a0HnureT3TIJBARLj7vefOB1Vt7XvP
itJrSIQPPxLywNT1HiA3n/26TiRKmoGEPaWttx5tjRxFZuXGdFHqmDnrptIr8z6yjGn+rwpieIHo
7C0XvSsBfecQVM9LFRf2nHJoGtWiBkREYPoL5w/h5/lEradHpRa/fv7hfLBdkXkJCwormg6r6awa
MsoYon/Oy7xkXosKa6wZWqOVaayH0mq90xyVE8qgwUJoY47j3ByLIbOS8PO/4oNF4l3ps/7zf1lx
ErOE8mG7+THKI2RJeW7sU3dprxh+tH+k7O9qv3VbxnHHLkHiBZd8fx1BvkkyEa11VKVS/kFObGzT
Vc3DPGB5VKLEDV0CPfcEU9m36H2afGM5uXKIFyt7zKal4bBVlD70YT3kjYfUpbj2ndkP032MBu9E
eKa5I82y+WlqUXSjEcNGF3fM93afwXBPZ+8fecBtJyNtH6/SuQYm39GC1rSdB8+6NSl+YGRNim/X
st57tdceHLSEYe3qxFXFlVdv1chGPQUwDRVfVpfMfQ37e7HoAPLoCAReCgx1QDzLGM+xdrAjsi/t
wPQVKZy7m7uq3UEkJDrMS+g4w/7YWrPd7w1TMX4raVoy5Z3a09QOyyFvLTWcqsb1LdhSvmPU9YES
oTrZJMHeJiKxKVI8uWtaggrCtl1o1rMth5wK/tAOTwKtn9JboGn5jUtCRqC0mrUfvey32lPgsqi0
zygtXWatjbNjUXJ2ij3+jg0yzXDVUPxUpse+pCrHBiyQnxG9+lw6y7CPSnqpBGyMGyWODOwEiR6y
3Bo3sIorGnjeEnb5TLc/Xui9SSPaLQba5UQiCzSVGhWz0kUbAKe5L5BibdtMNEwQqijQrOlPDt7y
ZoiZSqk9SihmGeOBA33X7axlTu6tCcWhqy020dRDEw5FwWkk7if7PmrH6A8jye9aWk4VgxtHOda2
hLZbagMQPUzw6XZoGXinXWszipZ5hlTPWbYoblK/jkc38LzKRdK0eH9S4RS/3TJ3fXz40ysitCQg
/qvajcL83ZapKwM9d4q3dhWnWPUcfXUBQj23UiMnTCvR+qRGnt8nJSa+qbcjv2gRzzYE9vk56oFg
cfuezA/9Wizm5bfMKYNQdhKU2YxBGLz/xqrFbAYnsnM4vDlIf7uf98S/Ry+frxgXdi+Dq+DKWTOM
VkvCuoz/a8WgPDFqJ4J62lpzvSvNzP7imu2Lavf4Ey1z8gfOkwhSSJD9/MKXCyYX5v6IzqFRQ6jj
+wuPhY37amSpwpaan6CyC0iBy/BVzWslJMJC309uo2/KLFl8EMjFlQP+B1lyWFq4Onm5+HrNc/qb
XWgxXd9eEHCaMkks9Zb8D+J0Jr9KlISEFFEgdEtyGuC/VEYmfwUUOPqgRTyNnD4L5yH1ZN1symYS
ZdAOGtp82iuo4qu0RvxF/K5r7kfVqo/E9hZ9uDiCCX/GlHNLG8H9jvC6qncrbPekyDH/WhZx6aIP
7XD3I1F+nQS9hHAmr+5a6+7y0QMSxEeoE+WHevz84DXSPtTHoScWyjKacNZj825GaIqyoVQfCxU9
mGVGHso62WCNN43/Tilfr891V9gf4eBnR1leYkh2hblGJrnTjyVydZ+mx3LtfMkL9H6Pgqag4yXk
1AzQ7hw0N7Vz1HtaFR0GKcQOV198KupObhw38jgTktqiWpF1xZ91+TkBi/gnGoNDBS2hM9rIQNlo
SXMgA8RQ2j1N+HE7i3h5nJln7RUOH/jdFvotmiGufE+XywVXXlOFYLqo5kX2VlMmcFmNNegmLavn
TKmYmVgGEqorH459+Vhx91DI6erqmjLPXHWGhYM3yqLkmK3Qy7TJo91QSiwxkZEjh5qu4U0uKxKU
1qQP6tgBcISd20LRzupEOc7pkfRM9aUyGzLNTendN2vI0edL0kePEHaRC8GOdRfOyPslyXPGapjt
Kj16wlF32EqGp0Zcffs/uCEcoHx6NCmo5s4NYKPT9ihI+uSoE2i173OQAu0silPPievKO3FpACXp
YTXx8tzg0vBavL+joemlirCxPCp50zMqjog3spxvZZw5rzXYnQDcgLETQkegkTBTamfFCSKMaVee
7GUxAGCAjx6cgaPS4js7lxZd3EmlbUENrSMYZyTxp7Zjivs+ISTN9mBALvH09PnP+dFF16JJBS6i
E/Wsv7/5qkDl1jkN0MUJTLGiawyYFlqeSbJWIgiKQhMpV3Dlouvidbbs4ADlJdJ4jS7rHjQoFQGP
gGgjDkjZ1oWn328aBAPfxm60Twp5R7+HJHWfdOTUTlALSz6kZo3JzWJdYUZI5FjKKCFbOIJM1Zc8
T+0/na7GTUijwbvLLOWGIFTk+VobV99GKWaJTCj3tOM85SbGUzta+9dDjQehdSJwk1D3Ets3vNlL
w8rhvBcmRd/qDI8s66u3NM19RXrzV8L5MAogpMeh67Se+GX3U65sVWfqpg0GLa/jI9eNR6DBwvQ7
Xt84aCoix3y7iKRzOzFajv/SVXd/x1JffhcW8YzWMEx/hdY336RTznSepZY8CXUAjRhN8ZBzOJ1z
a1P1Dj4qxnyg8UiJz5AUq9Pv0miWPnAm5mhanclT5izla4Htww2wzk2oEFvisn4PnobssXSltzDf
Fk77KEilRRfsaCNHVsLH7nN9GZQrL/UHaz06U2KJKDZtXpWz5WJiBh71rqSVnOpIQPrypljFwHYn
9R2mRcpcJfO9+fvnL9gHixRXw1eJQx7e8Xl1q0eFUFx95Kra4B2TJXdvRGm6+//jKhaQVryiukmr
6/23Y6emMnWyL4+xRBoeFFptocFmY+uvdCQ/WA1ZmXSH+Ako/0QovL+QsEgTxm9ZHlVqkTKIzFhj
lKgMyVaIOr72dX5wNY9l0MFfrAKps8/WQ0+dRZKIuDqKQc8UZGhoTXx8WToKPhM+z5U35IPfCvIs
eBO2E652/hSdSSvmsYPcXDM5+8bYoV+CntmB/n9cZ0VwIERYPb7nZ+kcd6jnDG5xjK0E/nvu2ntJ
CvK1sn/9Lc6WNo/fiA4ypGD6uGcvPGnZmpbXojimSM8CXSzji6vX0V1bdIXNxEqX3R5xrif3OsD2
bsNIuHprXCu5nzuBayujS3Tl9fngNAJuZ11w2VgupwRFJmFK2GrOqaerAkiRzWbR4tRnpkjUXtdc
o2NcsqQIWV7fVAN6BN2e8zaslvZmoaB5OBqgqzDdWOOzii4vVJS8e/NqExVDZ4Fd05n1+n3cS3Ad
hf3186/zo9f433/E2XaKQZOqdS0NdUREEM8tY1/1lhpEepddOUV/dITwbCiLKGY9mETn03Q3spoe
cgMrAV3R2c/qqjt2FL5HUr6bX0k0lrgTdF0kCNqt6LvekOe4ERaEf4Kl5jSu/vPKtB4GQd4xxVCB
XJ59whXQeaHlCYHNTWT5S+okJ2NR4yvJ7Zdr+3oVUq/J2TNRLpy96oiecpY8QuAirNOd7y218TJK
Rt9+ZPVDaNBz+tVUGv6AKLq2r1yuGhw/geaucIC1M35WGVtt0WIz7Yk8ckcNFfiI6ol2RzsWu89f
ow8vxBbCssH46WI1jBU3c2NDcLRuajLIdFIsQzl0VnxlefroYTLJAwlga3T8z+tNYi2mcgAIeuRQ
02HwZ1JJazyLnwdKmsBoxDeFQwuiPqMarlz68kshPAoWGt10tkrcYu+3Fz1BUG/kUXYk+QQBBIpr
72mOdYFGWa2Fe+VqH6wOoBbZNVkYKDkvwoAdnM4GavXsSIG3yyv6dvgpqNf8ZYo1fdsZ5B/4drsU
e52gkC+5x+wSZUR9DYz20W3zAsNGI5OYl+hsgWjzsQX0hELFmazoqPQYfO1Zym1f5fLKAvHhpYBP
si4yv9TPqYwKc5ZUw0SAwdF1flKGt09m1hm0O3Qv/Px9/fDxorZDXboiVpzzs48BCEkmCHeOMehz
L2hTYd0gOO//mBy8klXtjvWkWebY73UXUogbZbgJ2JLmX5//JR99OdzumqIIVudieXBTu4Sh3SbH
UVmm700WI+EVNEs+v8rl5gYJkqLeZPTHdc5HKENPmDXVBItQwsYWVnb/12uhxddT+0XPjPhayNMH
PyU54Txa7ol+4DkQVuaGNUeLmh6zdi6emFI1u7YbVTJPRuXKvm3oF2cJqkBaCKSAMf6zzxslMpnH
uEtZ5Jy6XhK/58z2NEYI22HqOT2xB9XEPKHIh+IF5aSO+2AyxseF/BP5gv+aOidabPWtUGOkpmM2
laSJGVbSbzqXZiEayE6zt47h9b81LY4BQU81WosGw6eN/Y39c1NpnYHrmvEEPA3O2lDxrbE+LRQQ
5TbCZH1AdYwTfFrcFmf7siyYkwh4Va6swutW8v5UxTmCxwBAkVfaPeeXdXmqjeVElt7SIm8YTLwC
Ii9/SS/F6ypbeDCw+/ZSzpxXx+oaMe7iHbOYlTFNZjul3XkRx8AANu8jIb2DGne00mH/pvdxjwgq
VqN91qXGlXf64m653rpz8xHT1r44Evf9sCSghr1DiXNhMGuo/DU61EXa80MM5+0AkfhOIcX26xhn
15q+FxvRenH4UyY9EftySBfbkWm0DYQmBDk9ACrd6//w1vDDzmKY8BI7tfV9suz6exHl9bWEhI8e
NZ18qE0EjFK7ne3r42yK1M17HrWqByMWwG0XCXM3JsAJSGh+/nzxuFii1nvlfESH11hRoGfnJAxX
Zo703jvUlpV8HwtILrAKyuDzq3xwT7TOSWuhfCNhT13/+b/GB21X2y05Gsph9mKALszxUXM1fu82
6f2Sx/AOP7/exRIFJ5/XfdVAsGbwHN9fz44kGHcsAPg5lP621ZoRcec863foYLNrI+x/is93n+Y6
39Q8lc4LMtOLvc2KWpZ5xfAOg46WvMUVeN8r2XCso6TZ1w0BcQiS23vW5GnTWhgHiRao8dLQdLVl
co3N+8EvSr+VxFigRpCjziFqVZsYadvzi2JIqe6bWTV9RpPDlU32g29k7VqRkcoOyxq9/gL/+kXl
oCHHBtF30KjLtyaJUCc7UqIQZc/8mMUa5lBZ1tu6abL9f/5tKcwZRZFPRk/gHMgHz8mKNEdxDmVb
lzcwx4it98B1xLPSffuvl1pDSsBzqhTMq9Ll/U16KbrDecz0g9Gwyf5Ahre4P6Us+5PATXpF4HX5
jdgqHyOF6HoG5cV9f7FsnCqt0Qaik7wEnenoCr+rMJV1JlZmzGvplV9wXUfevbWw3NlKmM8TFwWG
7qx2cYrRyt15SanYMiBIJTagASFsYCNGPpJymG5AAfznSCzUlLrN1VQAeHQJ1tfqX6/NyPswCITE
R3tOlWNa4LvV1HgJXGFnVzbMi+f5z6U8OmD0di/bEK3IeZxyQH7VLGmIw74LRoQ1W13lrgwV3Mjn
L8vFF8H1aIRBI2Cd06zzWnDMkpQN2hTHLPMMHEaGupUmadVCGqQhdspJqO6Ell93Xj6/8MUHv154
zWpmFWdcd34yyOXsoYIkVhSMMlReT5aPZr5UT//9KnR1+L81ffwCq76Metm4KtGeLoFXGw/16GnS
ZXnlXi4Wbu6Fu+BkyckcUut6r/96P5RRY23U4aBE3hIf3GU17Dlp+0VRhmsB7oSvXn4B6zSbrQLV
1IoXfn8xz871dmxSRixDjFkwa3Rod+XU7ZQI5AvzfDXuA+CMTrpPLGEsm8nNEhIopxojVDakMVw4
TSihQR6mimyaA8ESiepxUctyL7VGscJlqdcPzIhvqnZ1XDpI856lYaf30ZIQ4mPD6KCXnY5J0HYV
Z7pyKLpXJV40TCzjsB+NsdvlXaoE+eSod/xLUapN2tTdw8NExMBOOiNgQgbmjS02PzWT2R0Cwew0
T07la9NQaIHZpjbsfW16SVhgJFa+PsF7QujiX6Lv+q+ZiaY9Tcwp3XVEQn0vqJM8v0jzbCc9W/zp
bdp32FGghzV9M39zHDrY/EFjnvhWXAvsQmmq/LJEoW2bxYODFpejwkKypM86/8Jneuv9LnEEtkKV
Ov7gMct9nWZsgP6sZzKAqcShsk/7YY9BONpVTPl+kzdkQEFLS+cHbdj5m9qLMt2oTlEEesV/KTLH
7NAk9nxb6o48Vmkb+fwn8BzzWAVmMmAE7etx3tvTbD4buaGGw1wUP+wuV4attiiYfWdbI+fI1kQc
FEzpcd4WqfhtLc54UlxRTRtSsacshNAIvG4Z7aMLRYUHaDQZfw9z+aZvx5AuqO2r+RpUoUawCVoT
hoFiCZY1bTbcgBQAdOyzNJ4TFoi9VqTlTpNFeWhFOz4miwqXZ7ZVSZBsrI0qeKvKIixOyUnG1KlF
XqZhiP4qEbawGze1qmd1tpOvFTSUm6Kqptu0lcpOVcTyECHBeVHHyH2WDqeQqLaqA1z7Odv0YJaO
Sy7TU6zb82F0CKkGyZCVVD+IrnDdt4xC3MgsPfJM82FGq+OK+IHERKzJVVyT16pNVWEAHBR2HsRi
RC00jXoV6J1QjpUm8MGIHBs/wVbmQ0/e55chofrdGsJu8YFWSvUMGW74xrnNEaFOHLgX9JPhnXrZ
DV+9DJcWi+XSn3o6NM6BwauUGO2sftrkZY+AfCZHMybH9VEF4nKwxwntpK5VCWTFUYYSb+VPTB7j
3ag49b0+eIufGPZ0WGXj6aab5/xb0TXpralrTrLp3a5/9bRBuRdeAnhec+ah2FV9Y+Dod2F09Xnu
jJs+WedsdaKMd7ZGqje+0HzYGbDQtIfGWwwnMBLUVUOuxL66kH150yJVvLHTZNBQg3kDDjxFSoZu
CoyRxrS+gSWYJ3IbCtQjy2i2J08xite81bAZ63D9Dq6y1KHp6GUOyMCu2kcyhiHKlFEBC2Yiq+5Z
9+ripvIaDSPJYs34jIc229a91em45trmF7NFAXsaalPQlWPzHSdd5Z0ssn3Qu1UYKYKigSn6hOl/
PiLQUyrfNiP5py41NQTGVrB0ECycbTRq+sU3QbbsIyAYaFzbufTrRbNvk0SdW0RViQwZ8oHMHQll
2ntpYv8Y1WLcKdgicOTNrZ/hCAqFXP2USwlXzc28rzFB8Lz1i0Cf3KX2r4Lxys+hhwBCZ5gMS2RU
t+iNsMUoS0MPJ2uTr7ZRZXfZXDdHCA3yscXh92U0quJtrnsHP2RV+s4gs7fJHOe7jqK+2PWzPhzS
qHLeTCkwkiyjNF+NyFj2Us3g66RoCYqw6ef6l4kVkBAkfdkNfW3+SXuE7g+2W1iEu+rSOspxJud9
cprhqJV69Qs7rXHqk248oMo3D5NTyq+xMIYtgApxP6RMlGkryt1I7RyStqzdJAWS4i2Jjtqu1KS3
HcZKodnnWqBG2777MWWIMTImTCGidPzPPSLFBchKbR+xPQ4vnHWiEASbjNDR5daTZrUxHGZia2HF
a9acIH3u3cNsNOa+EHhwS6/x9vVkW4fSMcNpeDOjl866yxRE1KzHXrWvaaCNPmCxpN7attKaviiE
g9l6jpP40LgZJmtRIObYNG0/flUYAt71WmOHkTqYd5FlxvsiU9tTt9geUswiQQ7kWA9pLNQn9NJA
jtoqEXdYu5Ib3cwbjBJNFCJYHhQMmpVwfM2mgp7NIiPRLo8Kejl2xXAkWbyXEqXFETbbHLrKPNxb
Vt/sKpJ+916Te9sut5bHocaAOQGNOglNlzkfkCpfZk4Ldwm+WoAxcUSUGgy+AOWh+CqXzmp9T+vE
KRvc5KEDxVoFMT/RFOAC6/jKrEV/YxXJt0PqxHuXxE4aPHNFFN1iwn1U7CK5UhxfHhx1Fd0BQcyw
1JFbnZVSCUjrHB6WODoe0B09tp1p43WthC82ucHcDOqN3YrvCHfYbz8/1OmXRyBiJDgA0d1hfEuP
8v0RKFGjHIBgy3ncBj7o23qvHvNBNxosxrLeKqY0Q5yuoJtyyqR1HUa3KuldPI1NqwWLluogVSx5
3ya5HvupTPN80yNbuqlbRt2B2RlEyoEmAKnGmI0NAs/kxrWG+Ti0kRtvP7+fyzP/WhXSH+OIw2H1
vKaxy9iUCx/EEQtf+9LT0n+sJ+N56VzJJ0PCyeeXuzyt8vTWMkOnaFu3jfdPryotE7QaDg+LxKbT
4ia45Ua73ym1GV25s3/K9vflGtcCHY7LiaLtoryAjOjIylqYKM6rSZ/hz3eiW3K0mGwAfP2Jr8vx
l8sa9UJ6Ah76tPOOloXvriDkMIzK4UpH/3LkR1GMsMFcHwAbsnF2946TEMCeyvzYaWUuMTs00JCW
+De5LtIHI5I85Ik6wKSd7IPshbojxcYGKmxdM9pcNAvXP4SXl1407/FFczJSCZDQuzk/1mnh7nKH
fCsBrjXIaqSZ9ipZNmGx+sU4mW/NULtXPqKPvl+yRQHwgCGnml6/sX/VLEA856yhZic1czTuLSRq
t2M9MNFV9SUEefcjneyY40xxrTv+0evH5f7xMWBgOO+E6PAL0M5QcaYNOEyBYHNXa9l0i5DJuJLa
dzlT4RmTl62jMCZEA7fG+5sUzgwoqFthbqrIjrJCsbBJlnp5yBcot0PkyXAse5jGUY6HUUiVfvSY
XImd+uhJU+oy0DXxlF9MIhuJPq3KhvwIE7S9NwhmCiPgmyA/UvAWPcauTNRRYFjTtUCYjx41+l+D
brCO5e9cIRe7SDbt1kD/nBbLQUxuux+rPr6X/ejsP19UPnibNQoKRKlUpZd9mQwSeESDCNPEWAoI
isXAIbdofUbY/TZdSNlhrHR0UkybmodD/fOrf/CIER2ukluGVuSZnb3MNiGMUxHF+VEYYxqwW381
QOeFpcsMe5i9CtBNqbzCHut/fX7hD54wkTurB8h0/hERvH/B8PpIYNcEGnYYIrYFvtuNVirl48Au
ceVl/ugJI8kgkh31HWbKs4VrIFOQs73OpqdSD0H0VQN1KU3ASfOLmZbl0Swlcri8XoI6itr/4/el
L40Ilx4/O/9Zx12ZV0mp04ljnYMi690KqBsnw8AptRpakzOcsCjA9CVO5dCRLHf4/Dl/9CVTYNGx
xjCLtVPV3z9orUZTjUQr5oyt4esoQPNQZqlx/NfzshnwmBX132RbjyfDnEghghRVD9uSAWpypUN3
2bjCUYAK2fvnjUOg8/4v8ZQKK1yZQIyFtXLynBJ6EJ3R5lpnbk1O4191tnuyU6HyZqLEM3fPblq1
5GAXcUbENzmuBI7BZHQwQW2Zs2Rb6dgrGJMoF9wldoD5W9l77ezS9rV/Lqp4tasGUWgjf3oFdcag
d76NK5UQRVylMoXLr9RWEcYzMlECaKJjJSrdhx+vnnigJ1Vr/qow30IUkU+WlyU7u8VIbkpwmZLk
VUrhNPkx59oLxvw/iOCeJ73HQmgt3xuNsKIKHQiEHKUJgcvZYVmrsPd5dXRvEHtZV8sP2iXijYMV
dFMmnmOhsW40HFaBasybMbGf1BlEG3FycxjrIJiRmAK07VCs2MPSAtIVd4tYHnkhwDKN+avdGJIm
jHHop/lFZKm5GfvGPORFDDrJtdJbb9EcvxCe3BAM0/gwJv/G07yvlYHGg9U+REndb9xaytBy+9cq
qakLhnQMGVfsxyzHhwj8CNLgC/JBi8MMM5nEjKliupyqY16Zh553B6nrK0FDT3U3RYFpketRRJBd
c6xYnIr5n8T6vVPo48Yw8tSnTY7BsjHu7M46Ejb3ConDDiojU46ZkxP/DSZg49ridWnn74uRmD+h
ylOdR0tzb+rNcMCi2RyNClavqlqbNiOkyVvmbOsUtbWbPXveSujSWMVcBjo9nRWmsUgRsbxuiGIT
d1MBurEAx7FpbIchsAZVs4ba5Iu6eF6ILYJdPN/C+4gBzvZpADzm0TWxlKmZ8YPunbqx7Bh0njfE
wQRJLMA39lZz+No1g7YQm2eMQV0s0m+tpQp7fcBPrAElZobZAbtzfyWant7M0nlYe2EbgHlqkFGf
HuExjpuaGQ3ZU23j5xE7ZsaROEB2BT8kX/TQnBzzD3Eqql8PMdr5hex4f4SF99batOamub2XM4sU
aeA7TjP3SWc8gg2CcbrYeqBUEnrP7GRh2WRvQyF/6EjxN5qtPOSNdPdKm3xB1Us7wZkfBCfDTQmy
pxFlcgcngfmUo7Q3sZFg2DULsV1zdMPWcpabJVF3/LOC14HpqytWRotBJzh3zK/miO/dThSNxzb/
RM08b+ImASolk1PJuXxGc5W12xzhX5g6CzffUXSuvuBgqXDTtMK7qzQl2yRpv21EtS9U68ZqKbN7
w7uLxQwEZDLpM/YGYDcsUWG1ZOobHSqqnUz76eX6wU6mxxplVFnUf9FKODvPIUuknuBu95WGswJY
8X5w3b/CA8RSLivgcVR/0FoBFWJ7PUzuXtumk5OHXl50gaHEv5bEMgK6jLxBSn3bjwhQKch+e25q
BDXnEKyQtsY43Ey3Sqw8mHX31kTOXxwQb0pTenu1LX9rdkOoOCeE1OE3MtOk9BkCf6HLehM5qfma
GnOxbZji/x3H4q5WcZsSkf1couXdJGSLbrLS+oYggH5tNn3D3Kf6rhHnYafo81uXxCag5Iw/B9CH
DyvxFQU65ja1XMKJeIOyNL+Vbh/GdjEFHOPu9SI6qZE73pc85weYH/einX8Mcxz5ap9PdwDSXnA5
PNpjAUmvpAYvNwCcva2e2J7fePYAsiICk1zmWlioZQJVv4h8cMt/9Uwb8u2MdeoETN7HBV2HMerL
hwQYRzi3okMAb35rKjv1u6UXr2XsQPVnv6eVDF2ySCYMg0DwEFwZzd+lpN1F65zUgFJrbt1GMwMV
+vJc5i0+VTD/KW73VX5RbzwVcrZOciYkeosWTOQM4IztZdjKvip82MjmXTJr2HnVKguMkpWej+nB
ckrq4Mx4LV3nmygVbyYDgFSSJVbfVAWreDHrzrFvKhIHI6jZ6qhZQWNOrEZtvB1hfAVMo/MbscB6
TnBphk0XtztXju620WEUdaCfq7l8zuJKDfskqgKAbfwqdvKoLNa0kwPC/7EunTvwKHOQwDIJnBEy
DRbbt5J+0IadlVYZNawiZIYJV33M5xjQP2SxXQ2PfgfZwNiNpro8cOjP/aqkCy9rWINmhoPTFT1N
4FmgnNBudUX+nvWEpoxOuqGLyN5p+vERidYfND0lHXe3C5Nu3WOaXNu60kRh43UHfpHqaSgtII5O
OwUzAYV+EZsVIP15rzWrkLQQdhgTEUdOu4Q8PI7OQkeT06o2Vy77Gy3ZoV/MwOsm6pKGearD43GL
/lu5+rsnplx8oYnypAm92GmjB7m9UR/Vankqm9I+VTloXJw9IMoUUacb3WiH+wY52QbMXvtc49gi
tMjQnqyk6kKnNWswau4Y1lNTbkdwYluV/snOLNI7XvxfNTJkX4s0Nii12mQj+SzMA/oNXVkIiX0+
POQRwBUFrTiHbKAwWoa3dVT+IORNQi3H4wqByOLb1KpQxOM3fSzKPVFU7sbC80+cjk4UDLTvrDcH
ogaAVxcDOMhkzpN78OS0QHg288pbV1vOP5Ea3QxVnPu9RgKTo5nQfqXiG5mr+HpKpMbkSsCoNHBV
Jb6VVtX8Jr5a8SPHnA4G3YbbSJKMwJgAs7BSnxwjH2AsmixtFXS9RQ4I7gZYZQPMxMFo7jW1ea0T
40eq2GLXtTpN57ocwgEgvc9LzwitcJR9xQwFxnPzx+rgBiee9ex5ef8Yd31E95VUIwv/iK/pc8qW
lMpN79UihFTwt7EcuRsARgdF58E8z2i2qiROQCaGKwgrh11HO2kGM+clMcXWKjt82SpzPTrB4oRI
utiVTSJ2uRvnj5EuXT9Pq5y8paWiu6El/tg6f8sq+pELqeGKdMmoAtdlFcpPmcTFbnFHL8R63PmJ
mfCkOzaorGLolTUC9xZd5w2+bJegBZ1BhjISfdHqj20NGHHRI2YwnngTJv3YnNZmWOsS+8ygChaW
ZOZKpAAxpNojEHtESN8BYs6/RwmgbSqYI2ZttlcqZz4L7U9Cjofv1P1tJleU5T+oOVk8cmS+54z8
VZlo9PID1GuoTLYxvSi679DPAYC3XN9UTVASs7fsk7GDpZsUT2hYciZcqLyBj7fj17SZnuSka8/m
mNxjMPmVTNlpaJp18izKh9nleDOhXd0KK662I9PrLQZYAMy1GYjG+eMaubnpbMT/cScOua4pO4Bo
rh95o3liysx2ZFcr4rJqvtsRPze64O/eyGGM6rwmAJbowblO6jDRreyWeMRvGDbUgLZi7Ju9TUiJ
lcE0RBC5cas8C9cmqL+gnIPHZtQb0+UDJPSIUU85SQJ91CCFFB1Kclluemf+zST/Du/rd6VXoy3I
e7jtDHKBQ3csjsQTBcPSP3Z6/luNyq+kkoD+5fD/kqlsg6AFM58OjBGYMcxiejT1DdMNEMGDSUqG
SUyY0N0BTUCxUsegH3doy32vn4aNvTigsmveG3WESdHp7U3RNzeV8L7EngH9yk0VXgdhHoCS0Vv3
xGvcTbtc5uDCyvoBRXyJs2toYOu5oaP2t1OqT4ATpsE8TVkcv/H/x76exgsI4gwJYU+QTgSk0AfB
7O60Kh2ZxnbTY8RQM4QfCqxctccwK/iGOmMme0dVQgIeJNVyaTw1I4FNs5B2aBSEeGRW9gOpP7kX
3cgnV1jwg6tjqaSPVMTH2EvvlYwbbqXR+S3kWl+r1B7bS/Oq5kW/H5fRuHNG+6awjOLJUhUTpDnr
Sewu8kc2a+W8MVFfBqVLESOqVN41igttb4Hiu4GHoJ0aw7obqyLeYNAcqH846XrQ/Q/kWSbP+IkH
6gxLOSidSP7H2XktN45l2/ZXOuodfeDNjVP9ABL0kiiTSkkvCKVKgjd7w+Pr74CqzulKZUbq9o2o
yCiJpEjCbLPWnGNuxlbmvsjjR6vuvqizPQQh2oM1iYXUkQB1+DVlvMCGK3WmAVRtSFuiOWZBWGwT
rdkL9pmBVmjPeZSe9Nydb0hATkhEL7550CJWU197yIwBlQc0rrUjI1PxpQBLtIec7Wxq6m3C77px
xuY7j+fRGF/gSaXPNG2mlQuzNxjzHERL4eTbNimLoMvLC0NV2G1lW4J7MXMQ+rIaiMbxHdotDeHd
5K9ow6YEiXOcshASW5kOwNUVJ0aTRW6qD+M33rpsSg2PRRwhUndIdx/A5h71WruNE7vahpENAw+s
G2feuRbFgvm12307t8qK6vRzQn7vjtIBnSmRQimxQrac2DR9uw/FJh3EaVJNSWZf2OzIqYGAZglj
narxE3x8cpgMdeBBl4wSF5t13MbubUcb+eD2ExExCVLSujRjdk7ggaOZhfKgs/EBQEdCV5PXK6/u
6V5OT7Q8Ez+R2hfdbk5lxlquL+cWzTcHrVO6NxlWe4+0iM1QdxehcKp74mfuItG8AYQ7DR1IslQR
z6hYH11zupjq8Dgb3jkc3BFe/hCxZZppG5S6S26mFy3jLCDLjh6mwf7aUNT5yc0j440nFM9NnXLn
IRVrTuBzvf5gAgUkgoG7qg4AEfbftGq0ND9V6f49wwiw871pkZESGG2CkwKo3viigm560Z0hK1Cg
QPVkrjXWEHRfdHV6HsL4rGDIJU9kNteDYX3j1MJ6LxV5cg0RHbyk/oqvgBabDjEfRrK3xdKunVqy
lK5M1f3DMcIdfuZdrrot3S3gIDJcXMVl+DY61S28ESak9luXsFei5/dCcWxd0bb1R6IKAyAA0Cwj
Q27zFC8L3m5y8mqWzTMTuS9CxVrJLKT3nmUwtUIuPU27ilBvAFUcb+Mo51Jpisep0J9TUgdf2eS9
5k3aXENAcoJGsArEVQ09u3KvJ5I9N06bX+sFoTVScE3TfmCKMG4RGR60Bi6TLiaAtXQ6jZhZqWcw
8lFEjNfhTPUgx0UM+yVONxgqvpXZ4AW1NhTBHJERAATpinYBSVS1UHY052v8zdK4BFuMhceDHFJX
RNepabzKY1ZN2iCI25hI8fKQ+Adw1tsVDejrodcuWTMWq3igoS/y/iaJ64dwrrSN04dPZFtw96px
eWXo7bdRL+6VObsmUuVSLiEcVkyQpAQKEmB4/eKO7o2q9cXeNMDK93V8VXdWeDFZE1wg9zCOcbee
FwqoOSPNSVsydED7n7DAKiTKqFSFzME7kDnT+/hpO0i+ZOZ0hKBd13NBuNLUPZY1THwQoDd2ipaj
UtN9ZFXuunfMc9mN96DZvQ3pJqd2zMIVIFvjOLeNtxrn4SWPGsiIgiwr2cUPHXv7Yw46fLKT0Z9L
Yt8LREy6XUIlNE9zCp+ilGIkERq7DtoqkguXOKI+wfVWQvMJnKbYUxPIglaz0p2q50+ZqV/G/WI+
N8QXvCrQVMYheansyUWpoWpBo/XOKiZfNkiKRexuSxCHk36nFDOF4qVILme7APdpnh3QZD60cIts
juSR4TNn4wCIPXMGe9PNACGT/lkVDijmxCEGyHrA3PQHNRJCC01xA/K02pWq4gSGDYYRGqYeYK7u
yKto4ldgNwe9cV4pk+vX5Vy39xpxmkFTznBTPQPEJjiMnYfP8DTGsFh6UV/hft6T8dKdEzGdFRaD
m1ol2l14DSPU5F1z9424VJSVMMD3ay1eDj8uUnfNjMN6ALu3xcZSc60dKacEAhADRk4BpDy/6bsv
VecicREdUyPgsbrRv+boRoOckonfSO1sxNadkRDh5qZWfnRmtdgnM7Frs3FZKipbcuzHDjE95IPy
MYDMUnyLkVHNUTetjXGW7Jiksc6VtAwI8WD5RB3jXCP0YGU/9CBke0Iv0wylC5amP+w8mnfZlNyk
tvcGbHhJ/ehHv8zsLZCT+LJlO8kp1Z2dBPU8+7BqrwUVCFLg2fmxJir90gCxD193+kopL/cjlvpb
rysduFFpvtHCrKXyodp43kP1oKGAWwtPGj6pdbdTbtDFnq0XCkCCAFuXtY+XXsSClAsHXBwToFKC
H66HU5OkEpGyUwUdVqsVcW3lRku6e5htYPWT7GrWZ/KMRpvYSHQCrPuAAWX6tAfqv6zP5gsl1h+t
qjmiRv7qRGK4zK0BHiFlcz8TrhGEygh8mkRTvq97YdVw12mkejcEqHybc+uxM+BLjUTW7SvVnYNY
6LGPJDFcs8Z4m/PqXKjqqznrF7NbMSt6pKjaSAQjih17pSbPLM+aiHPS7d2Gs2pDUlpPTqOsm1y/
SVCLgjRvYxQVjncxuB6k+aq/YT11nw39GPQULleOUHeNbb15RYX4aVoKummkbGdkRlupNPWlU1Bv
KIbe9sU4X6Mse64K+LVtn78ZcMe3TkHVzgSNzGw5n22vC9fKop4b7e6OjL3Bj7LhqnFbgFiKSyKX
lwVWxsXfznX3VQiqGpKF0Zby5xtu4dvMYgeYl5W3zpqJZdCsd8BX43WsQzOeJbkSWi1urFbP1hTK
n1SiIgof7vKT4WT5VqIORDFI7TmLAej3c1+zw4ftnVfw+a2s/jIT5LwSi+CuTXrJrzx9pbhhvyHk
PQniqgS2b7vMGNWVtPtdlKfHUaeENyk3EWRinyFxiTlxm+My+DRtr1+yoUbzaxE0qVo9Ws7cIkVU
mZJNnaPim6ecrQpU2T3i8eHQu4iq7I4hmbXpUVgT61PPZGdvg/Yw3DrjcyXMbikLKmrJihpoFuVy
m2KKNwMQ9Mbprp6GckPasPlij7W7IfxVXoTa+FYPUbMT6bgngJjoR7XaE71m+V3U30+ZRa5v6mZv
IQFbgehSnV1uQmpnFqZBbXvkI0r3zpiyNkjpSwUwsKJrRk1w8i0bo7EID0U0p8E4yvPk5V/L3khf
Ghp2vpGnhNgME+0QgSJIEEzY9t/UOtpD3M1IbCqvvCq6V0orP0QoBVYJbNQgnazLaGJXUynzOgTe
uLaE3CizfW6ciVQTYE+kDHtflTp57RXAElZPeKinizvavPER7ACLwwr8fGUSATuDBSJhFnGnnMbq
VDreeGdnoUNZpSiWVkqc0a3uyZelJ2MBcRqZ1XWlAZvUEJzhjm95XzbbzqN3rnK6Ac0E5VTPe5VR
2DdIOIo09xkQ2LZpTCjlLUEwY58FMzYTVFra3eAAPCaDPDqmIcKtvnHKFRtSqhyFej93BppOxAfH
utC/lBYdhghvRTCgtLqQjfc1AkLAX+7PkoiwoJ3Ce2C/iA6L/qkZqYEwMp7pUFw3FuFrpDATKxHZ
4MmR8to0YdZVklNIs8fGuDWreU9bjcqM/dVh63eYGw1SFTwGe+jlE6ZoJjMrvonybMJ7WSISVJ1b
Qk/A6PMJIaziPF1waXRYtPKYSW/rJGSrTyMpuv7cexfQVrmqh7y8YgUodvOIp8g3hRr0CsxfkrpO
Q82kYOoRiCzVy8ntGELfRnMYDELc2yH0ztBRZnJ94ut6abIoxDjS837KQtVFUdo+1ta8tymRr/S8
POvVol4t2uk1qq1FEonHBgW0SBEAj1vFIFi5McOrEGInlXzCtWxyW+WqlUYTNMPcr5q00uGJ5Ehy
p8S+rSgs5Cs7ZeVaF+DKCN++7129PSr028K69gieUKNLAhq2TUzASlb051Kt7+fSuKOj+kBSIWK4
sit3PV6NLEofsR3CXaaT7ALjX9E43Bt17J09D3laEXlb+Csx1xYrCEpbr0SKvka0FQqnvo8ihKGQ
l/0Jr0zgLEGBVRpnO4l7fa0Y7qvNnEScV+gXRUrNKxlZvEUnIZb8kzY9M8qWKP/Cx17XbqcEj5GD
4tnXYtM94uY9M7rnB+L9GLzTwQFlmih7CYLOj0PjjzzRAemZIjt4EkWRCt+lDe3H1lMAeA/NQ45k
OCCIsA6MJL9JnepkJeqla5rKPocqACmw1k+DXYI9M9hF4LainKeYG4NI2Ztkgm9OVOlDl0cPsmF7
Z8zytrC4RMBzf0l673WxKEWa7EgXirJVYSgt9UcWBMTcn5pSewZDdDMgZ0wi5bLRu42eGeQJzpS5
ZshrgZ0nF5ltf8lldCs01k2Goz2xj0xZ7MXHPGnuTTYRNoLTwFa6QK9pVQD8fqXwnG1Dr35WlWrr
uHWxHYX5icBgERB86DbjlcccBWQD/K++yNT+pgiapyrpGuSU5CsO3ktPXsQuBCy01LPCfUXH+EQW
TnP368b+TwQUWPkAGblgD1j1LC3wv71prRujY6YZZu7clDtXye7iVh++ppGrX/zn78SeAiaVaoA2
/ki0KVnh1aadxgeRRzlCeY0rprUJRSjRN9/++r1+0rhfhIke/iTkb4j6vv9WCbEXQ4X8/lAYKbpX
ZXZJ0GkyWVDAI4jwhuE6TJnGEpUwxYhJZm/LMVc/+cY/+xTvmG+cqBj9Ph5bze4I1KTecGgMQpb0
vJ63Ockyx4ak9M2QuuDiMsR7vptEJG7oSvqJRPRn5xZ5GdQAFdui/VFiVhduBx00gfWw4DRnA8X5
3JNuQA608ok85ScSSlRs/36rD6KMmJqO684xdDNR52RLzt7ByrC6hHmnXotE6p+838++2gIOYVmF
jZBNzPcnWA2lZnQioocqoKlpjlfvSkxipFKm9PN/fTH97L0QayL6QWGF9OXDLWIX1ayNS0QxIKzw
mYvuNsd1czOCNfzkhP1kBFgsmAuvyEBEpX6QGPUi9XKjkNEhm2qSJjVSQ+UcErlFT2WdldE3kQn5
iXTrRx8q6ixkgKh6kIdqFGi/P5SK4kl3Wf/vq1CQRC7zpxBkHBoX+2gmnntpI2zfKIZQ7gjraC6q
dLBWORU631G6z7CkP7J/lw+DkQvfPn64H9gHMdsSvbPU6MAgkl1FgzF+iwDefTVAyhZbkxQu6vtM
qsNGDhJsQVShR1tJ4Ay1X2QGC/ccsAnSCi1j6kqS2r20Sta8uenmN21CpBbeDMJtaRVpcLizPBXN
umqsVgUtaxffSESc65NsyHPw6V+HGklFSnavMDeTgJd28dVsRawQe3N2wgCLddWty7oML/p8NpDQ
UiynjzRqeKym0c5XRBiUd3lNyDwZ3iO978rRXmpNoyacqQYlj0IXhOmKqMcVkSQO9TClAAzrRx51
LVbh5O+ti1zJi42BlhIJvwTHhLABINNq0vUC+DGCC3bwke6dkG2hdfj11f9unvt+WrKxtdO21xCf
YZ39oDzrS0lJIvIAerZNRfiffqVPyrbQSAqtlfVoja9hbz0VtEP8OBZ05xyVbsgS1Jh2d07jfXLn
6z/eJKhWkXNq0AxAu3689bEfFbKJuUSskkyJnhYqBjD0Wds61y48BbmOPeSXtlgkWTW1nTYOiFLZ
KVXJUbLtU5snN9QeeiAtFjVboz3JfKCxSCkG7jTaFOidgekh1TSxFFikbrpOcUsA8P0nB/bHMXOR
3+I2NxAvApL5IJqcsJvnmKiiA/vV+5xs6cikBGXW2qbgLsBax27AEui1XapIUzWchTSJhbWQdYFa
d6p2m6ToBBgwNp98smW0/njKkSUsTukFXvsRgxQSE10v7r292mcIpYTZKc1bREh5/xDXvIRJFAMM
PXUWqRu3HspbrWUTv0vbfLptSXdzCdrKyPghppRIBupM7Gl//Rl/cvDeLfquwyVp6B8P3jAqoSqL
JNyno+skgQk67NKyxNxuvF6y1bNF/4nT+icSSMYmMAREXIDhMT/eCHqYdE5DstFhSGTjj+okkHVY
GKhiA1VHe603+COrVKXzkeXfKshhn0wP2o8zkW2B/4E5CwKSaeLDTIT+dxC0T+JDYlqvQouv0XJf
Tmp9h67/AnUzml/p7IbI2pIWuDfMEfmepx9qLb60DO5Rz/3sEy0LqY9XCsgApg/Ga6bjD4MDVczW
jOYo3C/hLoQd9+pwIg3ZcX1zyLExSy9kJQBN+7UrQkmr0pLW5YyOWEOH5+RPyCBTY3GNWEe9d7Gw
1IVZ6QfHnjvPF62OxKCdxumzj714dD9+bBcVKcdQM2j+fpjz6sijXdIr4d4gcSsjx6z3xsDMTGQt
k1jX1KkCZ1BftTQ3NnkyWfv/+OJddLyw7QE/MCh/WL0AWZRmxIJv75DCsBtNAxY1zd3+vlW4YZjm
apTb/+FbwrfE2WKgldZVx/tIXoBIWM8KkLG9Zw3PtmJMZDX04ZHZvL3WDELxfv12P9o8AEMB47IZ
11wXd9KHI+xIyS6g0Kw9aSk9YR9zZ94TAlTUvjvo1oubLdgfWRfkjtGS0bwgYsq9RzHYyQ2+VTX+
ZNpgqfbjOafdw+0DWYm9jvthuE2MiR3WwDmv0YMg1O4oS6+Nvkyv53miqtd2YHzglGGj3RWJpp5V
0KYPMZVW1Ovs2XRUQ1QyCXOzCDk2yiQt113sOvcwT8trUlltAo8HY6YM0/VyXZKe+Eendfh5exLW
y52h5OYMi5TaA7NnRdGfrM+OLT4E4m0FfPEZtZ9qsA4ZqD+HSjSymh08hhphgWRdtZ3WpDdJl81I
V+eWelfY29Ed9HRQ/IVXKrrfT1p7V5dqdlQj4j4XHXonSciUzXUfV0Z3aCTZXheKJrDMITRDihLW
k73T2340j72eFMkm1uYWYYNHBfsUJkS/nl1XHe4TW4meaQoVVzEgp2FljKX3po+TIC3RHJHOsmAj
UraFab/q26QDgONg+PTpfRKQIcNpvpO5rdCsHigNxxDapt2YSHOXFqY6B7qiFZehbFAD1BiZlbVa
JANAwH5W6nWYSa1c99Y4NWyGreHb3EkWVEMMmHUa0UNOZF2V/hQ2o7WBMxtdSm/MHvU8o+tOog3X
X5HYOY08oUTWOivs8bGcu1BfZbMQRL9gcm8Dq1ewqBhkivLtDWVAVsly3NeQ3ZBKrzvdV5XUV41z
kuWFT+k9pJ2ST5aNkmAciQtqKTT63uzp/L/XETan1ua8Qs5Au1RnbX/361vM/OF6XkYwRNo6/E8M
PcvQ/Ledu+W0Wd63g7kXuG++TmbqEW1qgIv8j2da1+H+tQG9QeZmBvz+febWJSFVFwgQYuLU1ElP
b8tl6CjgZflDPH6GjPhhkuNK0VWDcBVGCEwlH+5TfayRWLamu7eqrrzL4D6WaNo8K4hirw1+fQx/
9l68GUMUhCwSlz4MxHpq1k6cC29vkGp4OQqjOiFPDD1YXHb0GcDvZ2+2jIamDj6CMfjDF/OINVES
GlT7gV3M9ZggK8WlPhP5CKNv+GQN98PEzFFckLesVZZVy0celKzDVtpIivdQHZpwjwOOLE+SN+wd
vfn0yYiWVu/EqMEixpTis9H2h0U6b88qnY0D/F0IUR+Gf2VKpZOyitkXuaG7waC4bKjGro0fjLrV
CfiIXBR3rmLpHAOlJFTELcZuNSmyjgJwdWEwOk30loQipSPjhvYZRkEz+lrYxihHs0K+/vpK+OFu
4gOD6edCBwbnIWz4/ip3S5a04xBB77Ld6lKvy+YR+Ev5yVn52SXAbEg0BasOEN4fLoGwGEvTy4lj
m4B+onjU5m+sjQoa2JFTfVJ9+tkVsBSd+F7ectF9uLZ7xDZRDHpoD8VbfU3JfrurTGnetVZHtddg
lZztmsnpvoA5jZxPBo2ffFFqiR4LcxDP4JaWyfhvg5OklWXkU+Lu21SKGQ11hGm7q6G/b1EaIP34
9dkzfnL6AM1BeGKs+slg2AstcqQ3OHvFVrKjLtlVfyM70z4jZULd2Ao1KtdQ57qdqlGvBgWtsmpH
Au2ZvT+1UENXdesyCfl2Y6sV/B1ZjghaFUvdSZuG+brI9EE9mcKtUFvgZ8Ykkbd3SdijKbalQsh4
0nrDVtoWHgJtbNvLzjPEXlqzA9mEkEpiy8PFpB1WjbxTWYrUzCpW8QWtVKGtStVOyuDXR+WHPRJ7
Fd2g+AflcVn2fdguuAYWEkrt3t52FzuFORUBaxANwdJsrNiZl9v/j/fjtONo9Sh4flxjxhA8Qktp
vL10JlJFSycfIhIWDSbXWDIc0dbL/idM8b9exv8TvVbnP1ftzb/+m59fqnqSSRS3H3781/a1unwu
Xpv/Xl71v8/6/jX/uqsK/vv4lO9ewd/9633Xz+3zdz8EJSAZWi+vcrp5bbq8ff/rfMLlmf+vD/7j
9f2v3E316++/vTB9tctfi8iS/O2vh/Z//P6bxSbqv/7+5/96bPmKv/+2qrD1f0ueP77i9blpf/9N
se1/utzvOrcBGEDHXRzhw+v7Q672T2cpiOMFR7m6PPbbP8qKetHvv2nGP7EgL9539kQ2Dj8Gk6Zi
OOYvmv/UAUdSjKNKyDW01Cn+58N9d3b+fbb+AW4It1DZNr//pn8/LFkWKDd3WYeTAsiHYDv7/cjg
pSIfsDvFm2Qki5QQhQCXm/mVVXe4BcBZbRM0s49lb/luarXP5G/jnmh0e8+OghS8VOmuElWDbNhM
56wV9q3eFK/TlJoML8bgd00b7YndJfqKeKjEvIgGh34pxdrZNzopNrpShysKeZ/yY78f8pYvBpcX
7ys0LbKOmHa//2LUUszQHfOUaCtoCA72hz42XqcECUuGow6lvwaUZdwNmB2qMDs1jgC50ps3sCrK
Y6mOagCQ5rNC+YdtDx8LMLJNT4khwIPWuJz0v4/E3jQQbUL8zwalpLYqxBjf0o54EbbtHUmxcXyH
zfBBEVaz7pIKWmYyWuqjMXVrIaPxk42va3ysYRgcHBUntEFjDeQZQ9P3nwftRjyBd8iwU8kmsGS4
xaN/FzaGWLmZawapVHdllZUnXReYspspXw1TJfb2MN0IlKb6WjhddpkmyXySFPCYxobqWI7uqozs
+PT+YJ9aGOvyaT8jYz7oc4ImDskwLU7D3EirCS8IK4VDASCATEjTu3h/yjx20Y7h+qXtKmP2u6E9
I+RrGcJ5wfvTDKv980+ay5/882nvDzRgydZuVOLsWR7RB6X3CSkcNyPItwvQfw7iSA+3apE6+wgJ
67SuIFJfID2FZwcy48+nQCWVh6Sv92J58M/XokHBKD+FfghNSW7ffwlSBNzSNGpEg//vLyHe+HZr
1af3Fw9tZe0TxzhZqQEfxorSbENCnkmtZfnZo169dmqoBmHVeRfu8s+U42eloHp6/+n991qa/fVg
20zZ2nTC5yiKnmlRWBcZJfZmK5CIlbkuju+/KyeqQUgO1WmrdyYC1U5YF++PvP/TReRj6v20f/99
FSPY69KMeufy9z48VyqOSpjyN6BfCJSaOhNrOCzJWuJwamPOdBdq+OXYA6+y3J5mIFqWezEt/8Re
NF9ooS9EK7rt++/Z0I+rRqByen9G1uHOK6SebWxnJFqrytx1PL5JodJur4gi7sL0OR1ma4XWkCx0
3S3vdRYySD7Rz80kzK4VIQRkWRY3hPfh/APwqot8HTb1a06kAEYMpQ7GwfLWJdcPcmYtXEtCMv2o
bMYtrCp7PXDwVm7u3nmiGgg6wjI0KHa8DpUCX8lYQelwrosSSKZMcxqV3hz7AidVUCRKFeRtO++0
DPEPDEh1BW5HoqfDJ8QoTk+9zkCLLCIBpRzWcaeCQG+ja2bXcNO604OmyK2ZDydqwBIrhzrvRBQd
ylsjdR7SBQpExFhLESOUq6qPNvhYGr+ZXJJ1G+01GWnDOEn7KJUuW4u+fnCI2vU15TFfZ1qx8dTu
4HbteQ6jzSDI8zan2g8hRBENXG24128LyoYrkVa0PkJ5oIRaYrpysWKiyrWxVh5jwq6HyL2lNwOl
Pgpfsni4tY3wNAh1MZdhaMXldUl7ZCUsQGa2oFOuF326Ik/tqOlfUpZTuWoKFCMXY6o2uwwbhB8T
huY3SoD9stiNeXd0ynJveAlWQc6QX7knAjy+RPHrLMZb+FS4HrhzgkKpNhTKcTBHb5CriYYxrBeU
ZxJEE2L0qFgJj8Vf1JQ7KuFB2W29vsfl5eQPlTacFMcO14VpBWX5yKjxFE3mywz/1R9zBXxXlly8
H18mjvt6tPke5D82jnoenT5wzfgGVvT1jEN4iYHrHXG2jf6YpMVVqYsLw5XJWrOrq3DunWCuqGcg
Uk/XYvQ85tj6yqEGtJ7V8Br3N8o75Gid2jS0o61XiS83VsCrGHWnrD1+RLBZ7yEgvPbYp/Y92fRC
47Bl5Lj5qomW0zOTC6Xt6tUgFBqvY4mqWUS7tjKSvVMXV5kh7yyhX7c9qpuxRc5DG/eycgLh5EYw
tvhok8LeTUOH92QYx61R+HVKpmeD52ifTdE2o9a2Rqn1SAs/3EmnbWA+XWZtq94S/HEm2C5Zscih
dYPkbKPcTBMaMdSA6IhdfUOyNjxCWw10G1gBkRkvLAKwelb6U7zkDVGFO2mRvosTp9s2npNtYwTO
qYZkWTjzU5zg1cG28XVglbvN1TUhR0UA0xDekxV7GwpcC1fOrQO7ng5OlMRrfZbaGZE/Mjv7IM2e
rrejFneZp14x7FePRXyQwqwOTcvnIP4cbpicdo6rXKPjxng7DFutLBrwYPyzbGLwYxBnCdRhCld2
o3THnmvwr/+NK52fC+RLdmZ9G0qXB95/FyZaheonMpD7WupmLOfm8O9/Is/5+4/vD+gW4xAGpX1W
T/upzu/RYlwh639CEXuV6ca0IvIei1LG9hTfN/GimP5LfJPseXbmxDLMnC/Q0D1o6WL9Lmra8JOv
q/UBKEzPLK1dhwr9qZmSYJAm00a0BlbPi9bG5pKD//JH6yaEsuhHzrxkxQfxUBjrBNeErxU2qz74
3doYS7jh3bA2vX6VJQpjbukwAOQ45dvjtI1rwp7YxDU+VmxfYn+i6vfFaWj0ojSDwIk2rrPSK6PX
HsmQSQNFuhf9VF1lKLNCZoA1nCosq2F3yvokGLNEBp2BTAuXqgu2Ekn4V0q7b9KUl6qW3lp5+IY8
bbQR+KJO29gMOZus5iomdhd2EBBsXAKmn6Xd19TurnEHfMVJoK2jUikWj7CyTnuYEWFiB+jnNoVi
9UGRh2cmTd61l0cV37IcumPiFkXgKNQKFO9sVJlYwWgOprQ71+x1/aLNUHI42moajWKF0bjDwanf
quEtnjKT0oKzor78YNoYfTpp6XD39T/qJmALek57jioZd0jwdOsAP2Q5YQAFk4A2/z6uEJampGWE
g5H4iOL7eIdBtvEV1lWbPikvbbs+GcygSvKceu1xbFPydgGh+nIBhcpQvogZ7a+GERM7q+zV65Qr
wC5PXo5RulV4d3ojARk46boMrXpToYVRIpBuutE9dlnbI3jHyZ64ZykxhQ4MmAGbiYuwLY6hN67G
vMTYd6FpabTt0nIPOvMafjgSu6Y5ihzVrqLXGzEXp54afmL0t0WZHfJ8JBjW3bJjF6qofTGUu8yz
91VXsfYUEMYSF6sXg66WpzeeM72iQadhUWLdH8xrbWrPbQQVuAvFRY4Xsm+YD920uu0b46j2C0xp
9ugMtA9pjaS48dZDyEJQY/pBwh3gVnkDXaztlHA32wKMiJ0zjSp0S+t2MtZt2WGAHvJ12nBJK6G1
93DIhUMbHyNlftHbsQ0wfl+6oDVdoedr2r/71ote5jriZlUUe+VWUYzDM7pyKC8epC23IaLCACFr
BtALe7ZwOPZzOn8p1E6uGpjGeSy+zSJrcV3hD5jH/hymuUO6I1N2XEynjFjkNR5ltaaYXoIsDyzI
yyQgvSnkkqWsa7v5lVgSPEeOjrBXKPXWAvyAaRxLQJjwLrmgOK8TWtfXyJjn/iGfhi+6En3ta3lw
QXhgyEp6WgX6jR63l4hwUp83uo/znraHKNZLLRM5AVcZciCYq/kpIbDNUOClEG6Hq6enHpM3yx11
N1jRzaSzukiH5s2QOF9HDlcZn3GzvPajla9Ss7yJRwuWH1Kh1g2v3PzcR6axUqaQadnpVrXAahMp
dbqys3XZaauE4XU1R5h5owpGuWaJoJ+8+uiIbTzNx8pkuNJLnIQq1kEcuNZpNvAyj2Hs6xLwMcVA
KksWdonJ/FqFgHPnXqJMxhOnxRJs3mD17GQiVgkiPs0NTiILz4uPZh8HTP9lmND6qgzCWudIEE9Y
EirNesQNdGyjZuJ2HTx6rWa78oKuJg4v0iEeYPuqx+ShGloLhSxRz3RnNtG48uzKQVlJD0PNgy4q
GWqLNt6NKR6PjiPmJe2XvPBeCKu4q8oTmhWFGpl5hWVbHOJ58pVMdeBdcveq3h/55J2j1H3VXHQx
2CQ3BmuhoxNZ14aevRHeNwRj2hxrUjPgP5JmZ5nk2HPkiEq9FKBBsJoD3e1TipBIOdktpVOQQAFs
w/pL2DUr/AXDqp1pOuUdCQAZEQBuBPbCA+vQWJwPM4pYvpv9heydOyEQ+QH5clZcPf0u2WM5QSWL
5ifA0wK5oUJXDOxvPdoIxcP6OtXEH1NF5p2qp8W8mh2jPBRp5swBKwgMhumQoZhe/lfk7OmgkfCE
92f9+YL31xp9gRfj/bfN+7M8+z5P+8uQ2V9T0PeCpkWHfRUuQu+SXLiKmHEbZ7GwRjNowdbEix5p
Mp9o+iyS5GXXoTSvnQY6N8fOkpXFk9ZYGgOVcxKha+OJSikYOMZ67JA6MfqNtAW9DW0VfM/iAViR
4yuN9lJ6yklWtOVSbYR8SyxJoRyTngUUja2T0Xtru3JZeiuM/rWmwF2F3tmBEWP8hr0K4cNPehH6
+puSbI1S+78snUdzpMq6RX8REXgzLSjKSiXvJsSR1ILEJjaBX/8WN97kTs7tbqkKMj+z99qvTJEi
PKbtzqoxqjOU70fvPvMyEaspYMqJ+kqDTaA3GwViaad9oLnxnGFlrj0XsCj2eQgJKZzeUOfOY/KA
fF3q8DGkBzWAPHekfM8VGKDSr5cDwXAvE42bPS4xzB+WFtp9ag28M9BrC1+7b6X3pnosx5nU4qYz
vZ3VzCGenutgphwO6/ijLxLtgRrhjFaXheIA47QdG0zqmQngEFIze9cFL5InAcvklXfj14YiSmjV
efTtYpepoNlXfENkQuAFzNmyKWAHdHOlbkT6zDCXxjbbzCP5PrH0Z92om1hYZnsGIYzNRW8Vj8cc
p7AQYoYvUecULKHNvqObw4ZEbEcaGd5E9eS2xwkC9MGuVRdmyQp6x3qUXvnM02ssOQyfAcOjYv08
EIu30TVPCvTrXnrpZawbku/7t7GtIQSV1QvPaHZg/nOTLRWhrVEHUsrYJ6O6sjS147Hc0m7xNOlF
+89UOMINhtnnWYz//z9DXT8BWPFDZO0vZW8eZDdVESFpP1PRXQJrIsjefem8mlR7ExiTvk7nojH1
g22JJgQ/PIVUr9UZp8LHVoRJ4EVUi26s64wK5Gh82n2z9xrRxq6hPgKrf09yE0E3qmTuFuCv6fYp
mi1OPiOroEc3zXjanhJJwGu4AumiDKLsEiMByKVacI0ZChu2yh9xbKiDxz7/f3+P7NHtK8vF89f8
KZUShe12OGMReE2IEUrKql1iLGfp6OAvaQ3CMh3NM0Bk8zzpb9hq5NYJfDc8Bgwp1x00jT24pK9p
86aU5vjJmBIqDKst9vGnyVcPbACunjsc8/Kxaxl1TgCfd4lj3FnGjLMhWQ+z7xI0D8nK7NefviZM
em59Y1fwmSz3XT4/j4ooghniVIbtdyrNVxx8sWkn8gQ0A9Wim7y5JRtLdztaM1EsR4EJcRBV8lI+
jN3CwQuZ10o8C/tVdWhHxXK9XP7THAOGsqZCf4QKAXjzwET/ry1dmnBMehZe1dDLsSHRVj5OE2em
R5DMz7j5otvGe1v9/MsIjmiZ9QviIvYnunidJFbSrL1lE1rHxNW+tp34ftCHvxSr0q5lD7GTvnzO
QcHvyY3Aca99swl5s5zuNrvMbxPb/coHS4RV0Hu70QASUUxnpx2h4BhvsgxgA3E35MQ08SvnBgaW
lZeqxZmWp7CcAv1e756LZcbi4CHrZ/pp7PR7R9WcNqMIwma0T3PpWxSsGgseHKe7RtlXVHbMa7t0
n1Ze5E7pcq6W7LUoxhk/iZMey/JtUN3JT8ry2sx/dj5WR0skRuQUQBpQddII+iCnLckaXgtWEnfb
mVkSNpQV6P5ORHnajc9y1jGr+pw21nTCoVzcdfwiPGaRFNiVkx76ONzgE1Kri+fBEkEm1IY1Uhoo
9TZSEk28tKZWMGPrEW94as/b4Z27/GscRKyPLjiWkfWVDVEr75QTOxvPiazKimINzeMq/PxgOptD
VQPyDhMKexGbb7vCuK7p9m5O6iS2U/0Kda5n9zXPWqzqCV6v9tx1Y75v5/98TMaHagyYreQpfpnE
74FOMI5YuYhwcasdtJz+TF4BhuFqXzWZ9abPOb6Gqolqb8wPwZCGnTnH6DzbWCY8akXWXp1lU+ML
O2rA3486sHCD5w85MPRzHIHjt1lTfFQEPG/6NmrNkSYnmOdz4jvLIW8tf4cqNRsXLLm90k96kZoQ
9Z8Cq5pDeNn1rnMH2kTYHcIAZu6yB5VbLcWGytl3i5HE22zOhgDkuUsFpCAz4txDogInRydJKcK4
egyGLFqQDcRzl/5Sk3FP1tBmkoDlQw5RdSO56dhIS6sEJkuyst7M9nley1tiuR8ZTHXuR2ZNvYcd
Ruk7ka3VPpBeDVGj4dkzypJxcH/usZdz9GPoDUZAFYGz6LHnzTn0C3ldO9CBK1ytI29Pd8hA98By
q3basF7V90xz5ZTy3ON2hOYjMTDb/1lpAKVDxli2N64sOLx0Gox7Zlz/9WaX78euzHG6ad/das5n
HanpwlgM0yNoIMu+zHl6KpgOHWA+fdfdep3XSXv03RX0VE57wT/eaeaPvg0C681zrnvwv3QNj+6C
giPAi8BQ0+WhC7Q1HNv2F3RPMBksdkTzZpY2naU+YlUMBsQ/ZK2No/7ujPl/S6/drWkGTKWyX0lK
U7uJrXOcCo/Q18LvYrf1cIKWdYR6pTyA03pGDlmeyej4bdBxHE3GxL7SdrOd4N1c0lfyO66DJ+cw
K8QlmbQfo3sVmUWPajArNf35uk7L92Aub56nzPB/xQ9wtvOYFvdSyB+Skwm8yfwnkhCC0JejjWxs
ONmzb96cSRHg8iL1qX/Apha1JHcAn8e9Xqlji9M+ZMDBjDNhPMkTyyukL/k5xRdvyZ7rJMtJexF9
v1u6EZe9MUU8WISgDmqOPDToDGvm3ebHG/v2tzbKaAaOU7pyvmsL6uoaSACglsViWixXznbnltgG
4w/3yM3IU4T0nsLCOFo5pZE1TZ/4BS12QN0bGMf8PAbZfJNJWu3gK3SRZk5Pmt7+wIxHzx0SEcdE
HNb5tTLRXaf1fcUAIc7ciSkcQ5SODq3rvRsp1Vd/adkB1L9oGUk+yNrTsDARLMr00ZZNeynLGw/t
cm18ncKsLxBRre5By5x7nlnI9iZQeDRrO167/oTQ8ImwEgR8KNu8DIglbSVJHMY+YXqz67gH9qPn
zKfFmpGN4ivyoLqXPpe7Edy71eiHvt98DpIYNlWQ1+cy0wSTVhy2PsGwteLJbpZDt7AJK8sSPov3
McPLCnU/HfZBa2LBmOv5WHCM8tLdQB/1USXdgh/9O2MexjuOdDt1mS20w7e7kAzRDQXgE1puuMAJ
vRU3yjasJqPjnx7I6lHHPDmJpL55MqorJzgWM0eA7vRvBN7CHkQhGgq9/2FszXVu6e9VUQicljXs
RUWXlGrbm0ONj7E9Oww4GqZRPo/zpyl5jQjkSXBDNlx8jnVadA4dElH83CqZ8+fTYSqHS7pYv7la
0lvvlTduT32n2RULIRei2dqpt9wk4AFSBWk2FmvZRMK9Q0rMsBjnneiqg6RGg3QyngODqWkHNdRh
utW6zqGaRjz6Ao3jQgBLBNT0zkyrq8umaKcHCCobajEb0+iatMFBh5CcN+dJBJ+lGB8o2r19ZqKh
XFYKD7Ew5MpU3BrLdJ1H4Nwd0qBteGIxEDxyQX4WCVuTfDT/peMXpwtQvh6dn5G2P4GD41RqTOfa
eo37MY2DrIU5go10B8MDTCM0IMohmmfsp8qAQO3oQ8X2Y5+lrUsV2gfxKie6xICg1cLudi5xJ7ux
CE5D1rTHIqF1KNXD/z46p7bfgsQh04ajNNOfhm52dpo7UPOBM8N5glW/ThTDee5sco8/szKfiQd0
obb5dDDziF+Tlelmp+du8KEo0Dhkuwx0DC3Q5v5esIraQ2Tm8GZEkb40aqx3ORbVWzO3h6n2iIYv
+830XJ/rDRPVZOLSlMxFai4RNuosdVwipJ0sP7pAMmEWURQVfM59L32aiaWMq2XielqMpxm0J1NZ
LRyq4uQZiF+rjhBNl32WVy0d1ynsUjJTx72hs2fN743anuLeLW/2SqpbsSavHm9GyAz/mSCFZFd2
/NRVoYdIXuj32GcqTUuj1YUGlHb9J6EC/6UgSMMqMc3Q1C9eh294aalQ/WB68Br7c4SU1xb40q0y
2XUiv6ofq0zjJsGoYcANjZRkwCu4Y5oki/qWf0zhEBYu5CNgkls0JAb+oYG4hftZm87C3UiuzcUx
16M1sQAUtQ0zrmb6Y8xvLvX9bNdfgChv9ZIDhmhvTcvM0EMrRPYNkKYOjahtRKB9LqI1JfyQ6j0r
6r1tEfrTHZOq/61LvLDddOkwqLcVtnVbtLu6sQ0WrtmXrnfvunbIG2am4H1x7zfab+J24qiM4F/R
yi6i8+71b5G/rV0Hg9PPfizT+uNWu9TTZoPN/7R+OdnqbEAryuuBR9zX7B1ZUYWRJSERM3pYOia9
oXgiPqaOVoZeHDR7Ke1DPo+IZznzfa4IDOYqjVlMIj49F2wxaTprjkQW9JG7tJ/toGMoeF+MsbpM
k/XQgvM/DImmHbTKO+s9n7Wm+3d6MjwxFauimrnzfuappxH3L9ZMkYWG7yFF9REtA2DfABTLIIE6
zcFY7jJqHSZd9bTh4KooTeVb6XTNpUmdBwESOS1891tUJI4QfCyMgN1ULU/0XTDC5JFAg1Olw3xk
1vnmgTKZM2HjoveIW7GGHxTrxrub2+VOFfLSGs2vgz7rMpXsiwgNe2JnxGBtnm1Ggc4xzVY3LjTz
TgyMP2xDvldrYYMCdCCJzIv5uBbSCZ2l+ofBgYydVoO0u+RPEJZ+nX5vjxSMdsMfzTOO53ZtCdg9
LQziy7E5EgpWhFYL95RQJF4DrsBfAOv/+frkftQfaVpCCZox4NvrP1NY/akuxkv9SZvNlEjRWVNQ
Puv0F3sv6GC++fI6Kn06eBaELOA6QEKGUGnyJcmYDwalv0NrwGRzcddoGvZ9ZuowUSh7PZNBSA24
xLMwX/uDHzcC036w2asZFpkorHdKSnV0gv6rsVKCYl1bHhM2q0qr3dAZi5+GM20DRaS7RfwAH2BL
XNgv1jzIsGw3Fkvy18OhK9y0BZFbJ1Grige28Q9COeqUF9aZ0C/94PZMlOzteLVr/WFV7LEcRrt3
XW3cNwT63le1GcbLWMxPiQyc3WpxV8+FHtf4uiAlDmfNLdW+whTnud51IFUgtkyItxbD5KbmWhxo
b3bC1Dq0D+45sWaXm9l+4/q4tL56XcEmBq6WxAJNzc4sN4yv/5U04lXfmqqCEQH/fVhPlqVdGpYP
nN22Chdj/pY9qTVDkE0XuxWcY1x4ZdXExICPh5TsitFqzLjTAxGVvACB5t8zIte9H5nXTOxt6y93
C9ZdbhYcsmq144XuUSO1J3KLN+aO0JtGxznCr7xKxkntOLwsbsL8Ja+T28KChe2TeySTSNnducva
u9rdINUDT3ri3rE4ckNmO/uB9e9lGdzjJLJ97nZVBA/WY949XOqN9Ot/Idp0qAvXOpwYamD96+6J
hgoBkrDo9/x833fGBS7gzp51P1wae732wYZDLuWBdN2nwbZ288zcXmjZr92px6zvO9KjJEzUhJrE
T6fnpkmNq3D9nwSESgXMGzjphiRIH3jRRGSlOpF3hG0xImcjh3GBOybLD2mHXGdhcXtJdPWXAOoZ
1M0Z0KUkCX8HN7rejydtFnoks/rJrdZnbwku0mCNLEfmUOqub6xNAcKL6pULMAS6c+nhyijW8SNX
b3R1j4r2xiyXIwBzPruOzDfLv7fy9jNn9hYnCZN+xx7ZpBRvZTvCXC6UddL84EHO8tOs6yBcTWhH
qObv7JbJoVj7B+TPJUnhzHWC1Pz2zTMeguAoeFGjbFVom4zuC/0BGxt/PlODQSttFwd3GSFLDQQx
R9BK+m6cY/zb6dv+3BlL9nxWcOeZgmlIjwvBEd45VzhgZ5J4Y1QKSzQuK8CTUTyrykyPsjTNq182
bIzT8cPT6i82EXByte4Ovl+0WlN61cqAas9Y9gl/ql+bfxN5eezBDTNEbAWz2KJX6caLC0WdX8Yb
o6DSqbBgcsIgekDzzfpUH66Lmb6P/ZTE1CHvdtXy7xT1EzImkhmJHDeMdtfb7aEFExB6WAT7ghF0
j80AfQ84dPJhbkM/XvF/UZ8nWhbNpI85tVLXOp8Uk2l4Zo63nJxOWgiqkn9Ep8RDgK5K5bQAZts/
qjwQEAfrzdnLu4e74Yl78R1gqCTWCSFuZtTvvSX/ofoJDjzb76ABaIUCm8l80p/JFIBCNffBBWpY
GdZwSRtTvrt+qp/JqRsi6QcvVXPh2PeiAd/5WUKwjXprMSEzpdGS+nDl7JGejn+jcbo9fCALRq/l
hFAgS5Rk9QsssHSndX0KL3a8G4EnV4Sn7xwgQEdrBYHGMpTJl/BCz5625Mj0MolX1CJe2HGIMq3K
b8RfhrZL8+D07FGQzzLq7jZDk2YSItmWB80zTuZQoocM215wimxR5qJ6YIULi1bKp6mnF/dojooR
YYisF0hmAPzKBOdOIETk4rOsfa6HrCm+zGqkxuTcbn35J71R39+RvNiHVZ5bYb1qj+WS7QmAxPRS
KG51MXsAp6cDwn06LMbElu3SYCiY+OAUb4EwPjXKLVjT7erxSSZrPAUiBzxWM9zGLRYFm9UG8Yl5
NtS703q/qpGnpaufc5i7p0If3pKZKF97LV8qM0HymfQhiFS2qZL9ZZ5DfmfGEiLRyktGrlOZOKg2
yif7zOQvv09SHsJEOA+koe7Ywrc4iyEaTwEol9EJTSTK5BBUXxb72T5vr9LTHpPK6LhHi+cOih1b
kDY9TIkZVuo0ah1DObIVI+F3D9BMGVMafZxVKGyaBuG16sV3ZwWfxTQA8+YPuTOB8c67lvvWnT1m
dz1LjqAtvhxXc2JXWnfMJiXxnJTPms8urR1CJ8neOw/go9SK0OnTYy3Praamg2kr4sdG58lFhLbL
q+reRrcalpoduZKurowBCS3oRJYpcnLqVJSOUYbtYlfYzCaCvW1yJpNfhlAwMI6t8miacBpnk/Mj
UkLMbF6So5sGx4RaIISTzWx5WI5LWVF5qxVqkrBY+botZG1c8N4A07ER2rgTY6iL/uaKa2YP6GXa
Pd4hbKIlix/ba7ODq1c/wajGo1DZD262v0ICSEQrydc334DABCEif0LmqBVYJWn/STrdaCiOZLaU
+2nM1z1ZhxYKYHOvBXBZXRb2YaGVwJa6H7OcL8noJl9opvb6tIQpBXJkLbWIzZ7RjkY+hW++pbK/
+XluYu8ljFUis2q/VheIL7bQmUBY4in4djAKpTszDzSkKdC5c5Yui2L+aqT0OELkQ+h7PRw1amu2
HHeDN0wnTHRsLLYPOgOCahtMKZZMMoaeWUSwliGktBu+ujT/nQL7ETNBJPTihkMEkC/4cqq4ayGz
qzG6cJ9LQFZLzVvRrg++lhZne1XJI+7DqITHdJvPBv0EYdMqGiWj1sBiZFI0OtSDfjt8ejBSGckR
QzN+ouNGNZUm925gdGcuzHeWW+pqem0M5cHYWQwzwmpijzrO9A8CjpTVeGRyDuAcvfmWBpUXd4l6
6HJ1qJm3vAbGedBKTo066CO76u4Cx5qY16kXV/P51bfn26ZhDAvbOgdF+WcrG+7fqh1d1/3xhPFV
9uTvmYn245fqF4emRoezMEakFdTXh7TPUMgmf+YWh+GrWp0qzYt0d32Az00TOMPfNRIrJuMq3ze+
8nd+x//T04cpzP6TxoI7HEqstiz8cc0awxQnRONvV5hBAahy901XaCySckNQyfkF7FRfqSJc+U8H
NIY7j5kItMMHXCc1+8n8edVlfkA6o5dbewxPKLIJE8wJi4zhmP6OlpOhOhkFaS/ec2d1FQtFI3ZH
+4540CciZYNB3s3BBGN9HJ87N0X7IF6MxHT2MPPT0KFIdOC8slPpkNqwYAxdLu/9wgMkFVFaNOln
2dYObMyWnZRA7Yks8WAnfOmIUfgIoB/HQz4/BLU30OMJMwTIKI7dpH3VXGaZNVPviME4ty7LBL25
GWtz6JVmo07T0UWPY0hIKNOfjpiNwf5ydD7ragKknOXOc9/34bgx9nWOBjHYzPdkfq+RAzNn2R4N
2d4FUwYS0f0D6iViKPKUkIMuOXciTeMXTxIWiOujuYhHTp4nWzo7wpb+7IGzQ1qex7DhA4kSvIsi
N2Kcj69zovZ5Wt6lc1ed2Buem9YvT6lbva7Z+OIgWGqwEOxslTFXy9EDAHXS6EAIAMhZchlIyaxF
fGNBP9uEA71pi+7DP6Gm0nP/YBOueNLrUnFs+Q9zaoJfKoKGgS43bWpgCBJrGpXS6vY+YRLXskBB
n0tV3YMtZR9SQoE0u/Std/LIlLkVo+D6gvdnkukgjNeMaG+EAXzmttE/2ZzMFNxstvU6+dewYY9F
JiBAI+EgJvh/oiTM6b1Y9p217sVX0djOLfCdHwsKWTwW+1KjXE/W9MAFr70jw9iLNauu6SbkF61w
CFfW3uCwBgefRF3d48EhqJZ/dNV/hPCp/pRzdYymiYzRfplnY2C9wuioY01/4ttFadkz9TarwTkn
VAKdAt9lLHr1qIqpjqRm3Y1KBcc5SGPcFdRbAM13qyvuzSS9D4Yx+U/35x9HFRnV6Ho/9BOzWPXp
I8LaN7xDd6Kiq5fBI64htHQk4zQBAylsaiUU+/Sx1Gb/ys4pagK+z7GD0Zat8PjhFsPtssx7BNA3
U1ogk49suPO95TwGA6V/b5BrWNpLf8tZAPBT3uWioiymSj/QxpNxss6nRHU7WQn90lt00y55Og7T
AwJP7qqsr0MSNf6cJ5bONvYI1HvQaN4LvYD9oti4NaW5Hyr/fdOTWziT2bGNHCMTYPqZMaSlvfnZ
hO+AhLJRsfQq0D4SwvDcLatiK+H51PzzUcwd/PwGXU3zpZVkeI7rw9QjnxBekIWJ0lmSO9/kObO3
yEhU1sbqRZbo0zzSSxiloNqwB59fw5BvQZe5Ozn8LZ91X74xcX1CbN/wsbp0pMxHE7P5m3xSUzpU
a+DrbqUILsYIfRESNwum/GL5LRPnjmvOHLyoTeQXeQDHbk234ID8r3DHMz14Hfpa1Ycp2nPU9bMb
kkIrN1YfJnyden5+8Vhhlws/pdmYbF8GnisvMc8YfQSLQZDDalFhnrPJz2rnOGAKOqwmanCCeX7G
TLuoAp6sXqWo0J0on80uqlKD+etik/HL9t6qAToT+PPG/MqLUwsJOp9LVgzVUbt3MhReyWreC5Qc
j05i7WtVPflKsWgZJPAJn6jm7Vioa4Je0q7ASE/srW8Ckipz/zMn12RXdzJOt6iVfbwMdUs1szWb
+bOLkm3jXxI9Q5mruXNCcWBoeyiOgpqIoKmgm1jPBNbZCeSubOzj4BYIqNNXA9SY8sRCQUY0HkvJ
a2J+DUh4ds7KlN1geqQRasV3ZXxUXvIgxoPf0pYYrvfGFWdEmEJiCe6BGp17pG8CiKvefJw1g6MC
bCPLBXK8Mu9xlglFtPVa5KwTWraGpERk78i96MnL3coqOQpyKcnbRQkrQmcGBQ4jP/vRcJbDuKzn
EBG4EeXeY6n+oadH0I/vnD0SQH3AxGQvjQEyqvrZrQa0/mtzQnQBiaDjdoCp+CJ6QSOoZ3twVwz3
2KaOef5UJYJlDRWRNpTr3qpBdWZQ6c3OM6MuYT43tE4Fg9d0r1gJ+Z0QzJpwfp0EvNJY8aMmyXGw
gK9yU7HizL9sFm+7PG8pNPIow0V8yZ3zVOIYZ8T/0U7oRdblZzJAEiSyYjkRwFadKMISAYp2GRy6
hTKqkKgBz2awlSKlB5NKssXDyLsKA2jeE64jDqPu/ygz/dS9V7DDNhk/nJkSGRQeFe5eEgQerCrR
9qn0D0HBbH2U1b/C4HHNNjmtLchPSw30ysOsGOpSmdkE5WUmPif2/Yr90lLu4BrKnZX1zM+KnGsW
jhUL4K+MagQ0MFp8H+gEXx9goKaNe2HQRGbry9igVSTAOMSCp+983QAO60d1xqnfvCKmGnBb0I1J
VniIry925p8yvYSXP7YHOMyFCQYcWShjnhuygnRPlPJLS8KTEO5Lm/6nZcunqehx1aBT5Zk4oLQ4
zyakaMWVjPqc37V4N/uFB+efk3mv5IysB5eoHvRPdJ13DLTuZ8u7W7LlxzRMgcpkOTOEAVyA2A25
qfGY+doH0WkP5iQOJlEJZqWeCEf7aLTyuZ+9m4/GjJ3/9GXUmYHcg7q8y/llc2f6IN8ZMVj/vazp
3ZimuNrW1xY1eY6u5kKsmwmdp/Mj8nmeWi/hq/QOZj4NUWmxrhbLfTIj4Bzak91mv76yYYh746/p
unr87ov1hC4uzGRSsC3hRlaNcdFSQi66RrdDa2nV3aDXZy3w3zrXaJ7hQZ+9gGBAy5nnU27gQDEd
zdr72T/XQo9l6dXfyk7+PIwDesiCUaZrlcOJAQ2ZBN063mB2Bqi3XoYc8wxfB2T2deRZyK3jKGOs
nKRorRgFDEH6iuxYPIwtWu5M3BOPOET0o5iZypNvyI71p1fvVSmvudmSnObyJUsNgNSY3DMU6REq
B0Popcl7bib71M9uKLWv8E4ebDrzMM8yhiz6cV2Dg53aT1ymLXVJtanQZ9RlNbO5+pIKlMyzKF8S
rXtk538YCwcauWE9eHgBMmmfAmXODMzE+5L176RiIUXAo2PWnJ4wkDkY6nDF2tDNHiiztUT8ll6H
CmMHEQZhK6rnrCt+S0JylYZ9JHWMFz1DOT6S/jCkyWM3mK8sZd+XSQM9hXkmHBMmiBKA9UERN4TB
+yOpCJ6jpKyzyQobWnqUmIt+Kc5zkqpjVerTftHtfwZjNIdXApztHk1Ig1mspQw3fzhNMHlB6yck
PIYs/sKZHhySerllTfbtldUn2mPmBD0DJkJ/QmUyjrEXOyNKYOavKgCyWllwqoLkdUrXbK8t23LP
BW5sVf0RHRjhlhdmH7fCX6bDuv4xQBSHrKAhkWMT7LuJRU2qvmFel0ejV6wEypsn4AobrTgx2ftr
1bee2Who2+U1H5ozScP/6rbr4mzeztGgP1cJH74pUzuaawsDm6SfwJhdrez9QOdsMvPyrSoPpKHE
TAOPuS5UJKzhnc/j3pYTrG3n3co581rXeCHB77Z4+nHaRIK2EZPhkZ2TOXWQPfd7oQU0Oe2HYkeP
jh9ktDV7dC/BgTyyV5NjCMNHKKjWZZp9Di4D13p646Y/AemukHYHP8WAw8FiayzqHNIY+6GMa2Rk
X1sRQbe2AS0pIVs7oP33toZCZt0yHLNr0K5LSNR2u4MR/Nak7cWTKO2IYTNi/F1hIDTcD3N9MDTQ
NSM3OTkOT+BEwTNkw14ryAQhZI7ZBRPfeBXWEru1/Tv7xM36zRN5ibjuxJlaJ9vb6/ph+KNCxX2Z
ivy9krp6QJe2g9q9XuiY40GnNayI1dHW5JAn/lNX5R8MxpmoI9lwUu1q6Yp9rfZW56yPcaRw4dFf
pjpd0mzyn7JBRwUzfi22CgD8MlPjpCKQopjvdExRawUxZ9Y9Wh6vwOOycdqCCdEoI0t0qmj2VbYv
R+2BYwKBQaJFacekNwWACmOYZV9RWLFI5bOSbZz1KI9JSDto5BeETjF/rwzwEPVyDlV+cSNE+DvN
lmNas63N9NylCGPVWnZyi3KbwU536Qeuq0ck3dVRGFNzRvlTkqKXFOpRZT7j08zewi0E/l5cfxSS
LJpU34ZBQ+qhFVh3nd1ALZ3me0coDp4GIUlmkSIz6OQ+NkvDqs87G+ZwBpC4SY1qWi+mXq4TfPEJ
PNmoIhd9+ZvHV2G30U876zeQ33NoVOZx9dIrpsghXPIA+ogombGslFwoJaAkz9q1bgPAZJlWk7o3
yGgahzVqyqS45ZZlXWQ+Hke7IzMSfdxopd59ZXbuPeCnkqVJ6oUUXu8u5ScsBKndl1rm3fHN5Wvp
38zG4/qwGe5jWP4qLkmXiJt0jjSIw32LcXATlPmAKggzxr1hUpPaF+gQWKfATu/sxgsXrzxh35p3
0O8+2LniMVVHkzwCre9ued3GBCN/w+JmF1MVBs9g8snemKvPHI6o+e4E+sdUz69u0O4LbD/NTy9I
eJrYkxUpLEz89K9Wz9PsmeOblZNs0HdngsM0BFsUwOOXdAdqlk1+ERC0NIATC4bfeQSMlFXT71x5
LzhZyF1K0M4Pjn/wy+kq5QX0SRYxZVdnnzlSp2/07QSnOW3hPvfNl5GhlN+2hN+0Cz48XgzXyl/z
Km2Ym8vzYlv/scX8LFd+NPw6RaCyZ1cgZzcvU+IxAe6rfVPqD81UyPOci7/O9p+og49DPvEsrfYU
uv9wqJgXi9WMIhgwmnEvuvrEEVQyoCgW0kTczD3hhT1ZFWoQ/Kmhyra2x2RborvuX9oHdylIJDaq
T/7cP7St8QBse9M0Mg4k863DRuGTuCfmZ5XoHwzGT1QtsKsWD6sQszM8AFqDKZPo830TzJcec4G0
m2/PkP/8iczAlDq22kbIHmtHA+wUwkYE+b1REvLqV9sth2K/07GDtzdNOf/ckuQFmXZha40PLEEF
d5u/Dwy/utQqu8v/j63z2o1c2bLtFxGIoOdrequUdy9ESapN7yLov74HdU5jNy7uSyFTUlVJSmZw
mTnHLHLOPaXfCrvR51hDOseztMSF3ObcVsfYFdmaivVgIq5KzOC5LFyDQEqC8mLMBhtN/ITy/sAA
t2vCEIeeIrAtGmc3gm5HnEZd0tfc2sPIObYolIqpKC9dmd15iEQnh82COcoPx9LeMXWsKyvBa5M7
FzsV08nyqpfYLB5NblnaCv9UuUYRYgUT8mNFToJuDgudaZV2VLlhn36Z1mCvrB/fngWz5IRbf9Hw
RogkYhxKtAoE+Aa0/smpx3MGO2zHzYYRq1ONL7x3N2NwROuTPGj44qvMi9pDEHzFZdrtq2h+HkxO
zKwGzuNXvnuVo3810uRPZ4TFY5uV186cBUkgmONGtz9STGEucru3zire87KU64is4TpWV9vK/0FH
A8A3ZRiXoYNmq7pOsbPuSO2hniA/yDIc79rOtbH2KjEhtE72+Mmt0xRHb8JC0dARSmjgjPJUpRki
6Tsbwt96hDmzHZz3jr7OT4HHJ6FlXWMEinFuDztwV+um7Jd+o5zPI8LkcIreIpIhM4KP9sj5yImV
qHH7gn4zmGsabnoNoJFW0aHOC+Q/ZoemCWDCHkmo2qInO4k8TS59izA+7/XN80pzcRLvBp/oKk9a
5y51SsIRxOtg6zucQdXZNaOjUPNp0hp2Q4JktN6HOWOuWHYMnFdFxUE39qjfur56Rk8lNoUP7rGO
aPYt0VlrxDIBoaL3BFNxgyowQ4yJdRAxoUYmo9LtxJSHsoCUaBHtCCOy9/n9bNsQ+7NPzzF8dBeN
3o+l82Lk3SJ9bgBvBPa7jjK8gaX9Nm4stBxs1VK8dDjhTNPETcgl0pNl1JrucLagyBm48cgWaCiP
WaG46HMXmtbGxJpwCNVfWCgdPau7M7zuwWjVywKIxp2nSXzxGSSXzNZEiMDZTi5zje5IyJDwNhub
uFcOLzWpwSpHtUEuhbkZqAm2OS4N3MgB30dMnjPvQbyvhJ2YMQFMo/uXvcreD4b6MCW0xsEutPIe
f8S5CNz0VNgAONuveO4OxaJCzBN/h6SIF0fPx6HCH4uo69NSudzAKUzwlHpIsuRI4ZdSnyr9jI7M
XrmR/2rHQbfNWuePVycWaesTi4Sh3JdzQSndSaZJ7XgDQEUYSfgH99bZ7AKizDMr26oOG2kzO4yl
8mc35Nv0cOMyRkHjFiTDOsi7KzOAeMdHNwFajr2a9Rtqo3/Q4gEtrQPGQRliUgPfUqLmH6vF1UWt
j9wnxpCEWYZFOD6BvSMZphkcvQMz1D2WviW1oX0yomkrarzuYrIQf2poGgqS4MRYelNJwBHE8NL4
RsOTnMZTrMo/uEf1lqDUe3bZjwUByIvANN1KjoNoRp9qMDQuQ2K2AHLj1WRbtfAQSlRNzIjGrJDE
jHYkWYvhoxv+6PBOdZNz0xP3sDzVTJGjMdmUsuVu7MhsZ5c9bnBUv4H1GaFnw4Q6vZBg/eIaZJsE
DV/nuQjoi/GRCOXbKFhgOllY3iG3Wk+RdYXmma2FE71LjvLtPCGXEPMAfMa+6IhTv+wf8jQ+mEk7
PLcSm7BHVEJsRDeriARlG06tVmp7awPKaNtwX8ugIdyUoxT+FZJ6BoNN1qvLIEkEgLNo6o5YNNVu
ophfq90L3q9TgwiI476vW0HpTzJQkmPOLixhcdSx/THJXuR64ngmOIrqY74PVPqWmcM9m7d0VxRy
648ub0uIB9tuLLCgCb4Dcg5wbkzhxSJQ9yHOzXCHj6neoSF18YD5+S4KOOk9l7ikqp8+KjcqT74f
Beu+HFBx8WburaTgXHig1R1Y/HE6xfOTQZzeSx+L4lEWPvclve1spHxt6T52wdSd+DnUOupdbx35
RXJqZa53LYA+R86UdZ0/vEKuLXkHkYSMEO3YwvJ4m6P8WJLnRumX3qOItEkj5gWe9HeEfPwl8Xz9
MLn6znRK95qq8q7M6ZWS6p90kF+EFsmjbydPSBv1vaQ+TdK7QpIZku+ITjJOvnY3Jmjui5tF5Q3Q
iXlptcfNoAkYqhAa13vxsNKJG+xrP7HXI5YJ3I7YzEefC8RtWDwAz2wp5G4kSvwYjoNe1+iTh9l0
V3FpZrhP3OEQQ3ggGbfiP+u7e+5iaF6oqtKkuuSFP5wrM5lvdZtH67FYVvfB/FSK84gBQUTYCFnh
NLu+9g3U1IN5D+eiWE3o6gwGtEvgpZX9YGglf6Di9bHMEaOcQ8y0bAhTJ42qdSKUC/V9D/5r10Jh
9FqbYXlRn0kBLV4iV08nIACoA5wQlWu0vLbCIDgGVNtLX8XOttdRe0mn3j9DQ2dyo9XFSDL7bqZ3
u/t9lGsm1W6CdN6dSY7NPSRFfqniq9PJZNUYtk94YBxf+0avew3kXmtfXyd87SfaXrkvEIbck6Rk
ssGfw3fFfxI0l5hInPeCV2qPa9rf/j5VM80aJjZ5k8Bjn5YvczEHrNpQmI8EKLlsKxu7PwzmEyHN
zYa2NrjNWRfcfh+1S2wUuvfT74fgjBrraLQ6nLv0XhUYp8//PCqA2wO/BsQvCuPQp/1zHeKV+P1D
jIEnNrY0d/x06fn3Y8RdELeZJmJrEJZ+ZOONqLqX9cM0Gm+Rj0JzpsHYzY47XJlwjVcWOEk5GA1b
rgjllUOPRP1xn8nuXed8G44yFl9NASh2dq3nfp4Omk3oh5eW6b5V3LMIqS7OmSbJyCzbrQwi6yUy
ip687Xbrw6g9FJZdwmbKn1KZ2CQVe3hZ9LfMi+LRMqCvEh1hnOjZxKmyKzKJMgQUHdLTeFNH1XxI
jX7dxC5yNycfHYp1r9w5qCXIyLYYtWUi0NTRwmGdETgUKdzrIocbhiRQiHEBHaPMmgqlJe8Q4fQ3
rnsuxsGRWzn4+rFpqvaxn/KrLRzSKu1KHPPSju7JSmK52NXTJ/ZYcqEDB9MnlcOeZaXqUUVM0KTn
on+eDKLHbdQXZ3d5GqY1acmxb+9aFijPhRurLVKeFxBcNflzfEUKK/gGRO/6++z3q0i9WVWmqR4n
wSrE85W7He1InyPdXBvIMARKOS3KtJz7KmdwjNomZ2sUEjO6NlvCtFrLa/8O4R8MSfJ7FhPyInSG
j65Q7r7RY3tMTc+6IVdy1vWS78nkJt9Gufftsc38szwI/veBb1rGS2OrR6Pwd8rrLbhtk3+ag1xQ
rvHUDQIHEay+k4Y/7ltfVlcCssdtPXbWM6tE2qiyCL8TolpLs542TpXVFxeV7iaIwuCMRad+8rz6
2Q/IGp/iptjWU+duDJdz2lV1/uHAnEmaD7u3BTChkl/2IrRg8XnN7CDi4udRHprGUhAmCLSt4doZ
zReRsu5eR1OL8Wews+scUmYQV8oIM5ek2bFpP8o5dNB7SAc/Y2idui4w2iP4OTIZnXjYZGXrXpyi
re6kLLDBDE3xbemzbr3gSsVWZVuzLaELz5G+Nb7wNgCNKLWXp70wyNpmodRaxrCPvaTe2XU9vU9N
9B30IKQ8srgutt9+tklWfGe++OgWzdMYB2V1o2FPTnFvABWoUUnl6lWBoXjUPVJqGJfUfKrtb/bQ
2quZjEL2LE0BZsZJA9RMLldWpZiloqo3DmSC909UgcXZGYnAC/14fLStJxbS4lLxIm9EIuKvnni7
IbTTj9kM5l0RtdO6q3Ar+9KpgSd11sHOe35z49DFe0QS6bQYT73NGDb1BysPh21VLHbUj+JusDux
I6X7v4/wUlt7P+OscQQvf2JX+qOpzSPCGfentetHyuFI1tlTF1rxpUVnux4Y9Xw6Q/vSOSApysQ2
7uIlYk4QRf+KcMXAacYjw4j/+7Hfz/qtHI8+ie7EC8WfJOy4P0bZHnTdOR+U2ixirIW9TW4sG8A2
39bKNA8g/NJ34cO5aMzp0y/Z/KIhPrvNFD3FTUNkhMG3Gdmvk2UGp8qXNj+a/973TvK1PMAQ099M
ZqflYsjqZJ+Bx1DAL5koD2OzEzB67s2ceSXq10tm8886aeXcGHaAV6KcXNt8du+IXj3QjBDgVaKr
V0yodmg6mK6NhX5IbWBwv5+YBLnnrUOXuhxWXmw8EgdqXn6fIffpr5YR3y0fLuzxWDkYSXOjgUaY
mlQGBAYeZtut7ybbSB8nuFOXrNXS3adlt/s9Ght2a3f/95B8VzBPr25P6VubZn2zG2RI5ajHq4mH
nVKLWUAx5O0+krgjzoYqmfhQgsXu+DO6Mb6LMDOf+jrAIudyDKVm9w8CC6StZZeBwTOtN2BtJyME
iqiJbj4EEzJxr4pveojZygTxUzRKtfPcAc6XabRIonxFjRsBsxsGlO2WLqLD78fYnM+bRvjmS0xq
93++pGJRdOkLOCn1MKmHLCKFXPsDk3Zs2iZx5GQVGykiY26GH9VUto8L0HFt50QAgnTTj1ZI4aD7
qUGQ3LI4E3ax6aoeWWHWfNSJjZQF8jkX8zLJ/uMXJm8HW9C/NwhIl1zcvUQj9xgmJEkSPQ/mM/ge
Y3e59+cnW4Nw3NiNbPcoaQCq59/p2Ls/5D0zRFjcH7XR0QOQy4aQLjwIJ+SYbnT+8O+jCqPv//ux
fz/776OF+UHJZq47wlA/O4QMvg6TH248DDb6tn90x3E6xKKkrPFYGABPB6fXp8SFc3+3lY/fnckB
OX6cxYUFFsXLhsckcwgqbPmNRWp6Jwc33cytN56Cho6hSmnN6LrVg5VXzjkW/RNgPPUwy1Q/0JNO
tKIpJ70ACJrk9FRk7ga3Fns1ieahtW7sgNGpjeEtDmzz5LOCtBPT/JpN8z8P5P8+WD7Vq/ZD1sRq
c2t+rFl9XnsZsSRn0Mien2xhv3DIf/bD6qJmxzmH0kS4Lfu9LpZ/JmQvlw/lD/3eXoe99ZLXrfuw
POsbt2YHMTsaqzLpjwR/R1c0ZhEwIox6eLtJOF+e2hyJeF4s9MllBb5wSzlern8rimjg/GlN6Z5+
36pDmk+3oEZr5kb8s2qy3ZM1ZMNb61zTLpne6U8QryaMU/0NJu70OizVWUfEylnOPrWQid6jw+4X
F6hHbHFpYpke5tx9HDl9ofjrcpv4QLriomQ6YiIe8VLjqUviZcYC9IxmaWt7nXvW8ko8Zspa7QBZ
0XqpQztcngxKDQAWR+eYySS+lp4dES+bDedBcHekk27YSr7okc67GD+q5qVKgmUwjPbu//vIZp8t
kZncIcnJ97XAcuGxdfjwRH8cHadnZhDIY0N0W1s39SWqp3bVLq9M40T/92mOhHjZAiEQFLrdUuyT
NP+ADCP+gjBOICngs1POiqtJxnnTBpN3ZSDunSEyblTHzqks2dNJ/YJBNdqIapjXtbnv+9I8uEn9
yZgL0cwgD+jDENFrveEOF++HANH2HDNS7Zt+eEU6zCnY+3AcaMBtxfYCbwRvHEyXYx+9OIgPbWv4
aSf3iq771pLUHrotB8K0gQdwKEtavkIeYPDvOif6nDIXt6veq0Z/GXDR12mCVKksq78MJP3AICfC
6Q62gVss5QLepjM+TkoSxjDhyYwFkL90rpjNJRttJo+VwBDnJP9ULPNFOXinGbd2BjVkb/sJY125
oaQl4atB46WiIzyadisUhpG5pv4OUJsVGZZjmboQkzb9IgWbWR+4eGMxGGFsdpmBog312FpDFqVu
QXqELW6vq/EOqMqHsWz64eInhxz4xIos9nk99MVH6yz/N9DMleEBuFC2BKEXoeuiaqu2Eq2hUQXJ
2RvlSWUBxFSiQpGI9Ls68p/NDsSGMBmbmkwAQPWoPw6ZVHsJkg+9cMiSZwivXtS/D/lH2iCKjKcS
bQw9TZ/odq0SRhOEdr8DVnF31fIjFtKGm2kAFwnQYViEaGa95JtLTEhYMds7M2GuDnb/lWxTcxVC
waD0z5sdY8ho2V1Xjag2RrtrrJD0sCKhVTHcr3oesJ/WndzSuK+Hosx3RjJ/8RY4VP6Xg2Z63SW6
OuMme8jV8n9ZFstbJ8OH80pRK3YmRbGc/wxiHI5VX9xBjamhKFrxQQ/uQ6Uq41BJbDszbFZE9yw0
Muk+1H3/mcWBsWlIXOenUFzOGaAgp/+06ReMqIuxE2Ncs8Ak5UKEG/Y4+U4NLHFaN/kp/b7aeApS
jcbjlDR8JeEoh5iY3P24qPMZQEw9E9GwGzYi1owiLYeI5pIdBz6tWJ6KOnJQaPIjpX7wXc3tuzU/
RAq3IXfGeF9PL1pbwZaNLiDgVr1ru3xuQ4cRzIy8bHLrPbrPrcS1fRBNEa/rqHmsClvvuxBfoWh9
RAx/Z96Na1Pr7OiWBW13Od151uLgs4b7VGAmcXIPBoze0agOXL5WeuaquQq3R8lUVluV0CM6oWgB
76i7vHTPNNx4vSxpnqYXNQTeo5X0XNyuVseWOsSLBu+h9oEF1Vl6SEI/IfTZnw8FCTarssupTArs
LUXcEEvmPxgjuDncK9ekR+Q2IWEpivCfbqlWPKX2SliIAKMy+1RZM27CYUCkU0TXKO4wP3BCFxMV
z5OXVX8LpsH3PtKNQGXpxXPuiCmxdmXcyG2JXPHe9cl+UhrO79gx/C67P1gm0r2XO39KRPPHvgXT
ZIBxgAharD2rfyIlBaqfDKajx9pLVS4IvDlVR1HTGLs0a1NNTKZgx2jMkXOCTCgextDYk5u5Mwfs
KbqTV2Yo1kPqmtYD6jvsU1wjhSqvJdL6h84uvCsmh92SLKwJuuFYzY/ExgcPWeGdS0ZHyNTRlcIF
9NmZIFcpoqY6ltRC2P4IVK7V1D4JoZP1SBv0CaTuAc0c4BikIt2yTsZn9uBXqvyU4A7Rw/8AQmkf
f/8o0H+7pjHefp8NXQ7FBiTB8be+TnphkXPcfYUdTLsoE3B9FbUolbVzZ7oOh45wOM7bNH6x5vQf
F7jPT2yLLTly7qdTJB9tZZyhz1kvHM+AmY3FHLfcNIU3nGynKkAhBPGFNW117SBhbxQ75BfuGmvi
Potv0XfkCU+K79u/OE6RvpEq+d1h+nkubASQeWrdwcjSN0LO8htz+zQWn2Driu881h8pncrzf7sw
Mb0OpdMjsUtL+5AbeunUYvxjXlhmK8f0umOa4xgN86jf/7YQIp2mLaMje/077Mm7FD5ijz7RcKn6
3D59makyFyfHH2H01iFFmrER1qDXcOKd8+9EBVdgqVZa8C9heTJYu8oVOvwShXjbIq8IxXcV4S9q
57F4I5EXypYPYN/mjr1LdF1f0MBtawucB7QKdZlEoy+/j37/cEu+/xjnFGgblySzbnzhPdqcaquJ
tm5hyHOajWy0hpBJTNSyYHQmDn5vVjxHu0qee2ntamSwaz179pMtGSTjOcLQH853A7rkXVlgUKc5
90uP0dGsgxbs1jJZgo3NcvxthI1wa6Wy7+MSDVOO52Llc54efp+yKrPvqSvHrTHbcIR+K8JEndDQ
uMNGDuazrUV7UI7bYDeY4dvU1ZUbBF3Q78M0nKqr6co/oW0rvFEFXQTtEalosbykyx8ijAhZtxbT
DWiFIxOG6fz7B9lMiET/ff77KDSZaGNig30QNcRtN+Hd7x++Kf77yKn7qyEmSTArn9R+wD3y97se
LfPRI9MCIGDQMn/D5MWtfGQ1ufyBgqIAyL5UsIxBoDZE2fs4usHTwvI8uq6X7YB+pp8LrpDZIk4q
5eh7Uo9eZVSnLylUJ2g9ozoMRZw8e7L9JjXKP7E2MDclOiMqAFscsI0Tcr48HZeUOt5eTxP3NKwO
QlE/u84TMruGsD8i9mgfskOjsajG0inuvXiuDm2Luzcxs/IeWt+wLtQUnPrG2ptNNb5XbYEe03L6
E0Epxr2dEpUlh1ozpsbkH04I4hzb/qqNEqRlpOpHh8HcHpu4d8QbA+zXPRO3bR1+H5XVZB2mKXLP
aFWsg8Ewet17CkLUMn/KpjK+/j7iLy8Ix3UzWAiVLLPC6jCzpUM+25wzq4Xyg7SzQf/gIXlappB+
EmZHNVvPLtejNp30zM6zRplUxO4Jz8e+MPN8oylH3pRh/7CikH+V915WtULjWBp3hja8VyMbGN5U
rA9MpuS/v9d/n/42xE5WcMeJZl6yrjvAh5AfvnVxdTG/T4y/jg7w0C1Z6wKLmnrNmEQ+KvTaq8ol
J2gK/L+5OVrI93Jr3+SZtXWBWL9FlMWJSDcdkqzdv8NTWZHaWvfBneNSJTWpbM7RGP7ju0V3H2ej
vIeN8/e3UbbhQ2y0O7BMs2yJUFX00N0C9iZBOV78xKNxTAJjG/TA8xCHWFHjL6P14jklpGxVG87I
8M4qnj1QcRs7wfMxRMbNGtjkmdFUfDd0ueybnY+iCTRMQhsCQIUlPqN9wCvEi5fWQQB8ndDQ3zHi
cj72A0wY3Kfc7g+TWasDQ4jigJ8neZJLXfjbNntDsgvmKvzwk8ne+ASl4/97CEfSv4KsaN6nLPkz
FtL66zX4jeOOu5Znk5KSVOpl9KOTGkJUc1hIt/h1+ufEHuU54z64MpenhmHwAhDYZmpjYqvYflRM
eS/UuOyGKy/8nBdj+zI3lLIjPq1L0tu/XwFSKvwc+QpLkrnwnze8NON+DQnkLQBzecsZob0CF/F6
AgjnwTbv/Sl8oGHBtuD1aBxyBlzlcJzy3gayRz9a+A4vkAOt9D/H08yB9AFuUm5MMECs3xcNuZvq
G6WevjENd6itltZWT/TbKHk526cOeWYxERafFhOChRoK9zxUDMw8Y4z3HOnRpiVY9yLHnhediu8p
NcaIJKHG/ZxK5xI6Npd9NKH2hLfF6ZEFkHiXqx/LsvniGT0a3Klb/36O+wIy37QNT1m0MAOayjy7
blaiKCqemeCW4IdU8Q0cdw1WBrMlDOzVQjV4bANc7qVl3macmBtThXC/AGlgIgXMpVXsIIQe+n1o
jhjqq85hvYjydcQkRIJV92nCxzoMMa4HLaJ/nE4z9eOfCKbJPgAscVTERqIkHdXtKsp23ZxCY/Hb
5f332FtP01R7hxwXfZ/fZV5mPDj9BPdUFBgGise4RS2XDQzK7Lknvrmyj3ICB+NyHZBQ/BSLrN/N
FWeYy6R3u8Rj56PWeN00aKimQdo6kVgxGNBVQsbBTlZvMDWDCjaT21jQNcS598ZSWuP2R8mOnr9c
ec9jYOCp1sUlVUO6BXOZk8UOyInAQbfE6cr7YmsbVbQXQuChATy5KqbwGHGPWw+zRy+KFWWIk2Sl
CmZd0ZDskd83uLzkq+mbCi9TvLNnU1wjit18Fv6Wwfqnthc8Lr+FlfAXMBnrICeK/TUV+nwwvQc1
489FyXkYM6hLc9bfBQCE7wZiUhVX3NHubAe8oMfF5sl3MWDSR+VUbCyBuDioaVgHw5w3fiGuwjBZ
9rv1vKNdq5FJzhu2X9tQeo8R97MfxEW5v8W6VEWobJzHyjXdPZ6qbtuUnd74wHDiFIUrESKgejwL
3nOEn3qJXgCwxkaqSbdQwsGuN2TohaW6ZX2F+N4vraMFZx53EMSHyabnVPjUNijMGPLUCIjaWJ6l
FT4DSLsi02+PRfdaNAidFMCvJL8wLKwuUpTXsXImKJnNSYVWt42L6MdFV8W8Q2QH/PBfhtOcwwRh
HLBhMLHj396iaRCe2IUjO9CcRVVey+/IinakGtyGeRL7EpJ/xjWwUa0PtT22D0WGukT2DwF9Iv4p
7E/24oV1hNxXMAt2QXofLdm/KV+ODP4asLdZsAGvoxUzAjUEfmRZh1tjqcWYvmp0DNdp7A4OiJgk
xqJS+2RUhOWn3VUegwpxgAa1FfbYYCyfLGad1d40Z29rjgC986sVoDowDCwyUesvIlc+Ghphu2/G
8ABV6XloCM6sna7cUHHWqwrAE61keAJiseLgKfdFB3AJ8phmkhNzVMi/ZZm8jVHTIigDPBA7hyQB
kwVQol978YkYRChvptvsEPkC3mqir0AW67wQ+UW7FVrxNr8berdZgdagCO+aB4Rsi7x8cvY44Xre
SnO66wLPOsRVuneK2tz5OUv9YfapR4DF77qFEza+6IZcCGWBHx1FO+1ie+Xxe9yOM7ChchZw0hE6
57i4BeDLnP3qqkbP42UvYyzRP5mDALUvGNmLmJyahasdOcNdk5DHCf5n5xFIK8X8ucQuuLXr88ul
DyEpJ9yISaCg64V7pbp6cmQyHDyl06snG4T9YCZNu2ec0tNvVESxYCyJISq0JXhZ8d3aG4dXs0yB
FytmIS173dA6ep53j00gvOZIpa+IZt9RP1V7gSJhcLnVgCLHmzCkR6yUf3MVXv1xghJl+9eh8t6h
2X22fnz2wwkAQr7xa+e789CioEe6uDMEAFwu456iMAIFFxjmO1XUtLdQ8fA+eYqs8HEA7HmoFfg7
MyKroPIewRt+tjFu76Cu3lTp7z0H2rafoVhxa1I9nH+yuQDDVXj7BlUrQ6TqYSgnF8EYGLFa70q8
PIcy1tbFHHy4TK/s0S0iWPq/qAcytPU+wuZZb+MwIYwv+AJJADQ32XaMblatyPwtSwSGTTZsz4S3
q+CWZnr5m5UlfyNUs7Ed8JMnnNAVKqjGt92N7CX8Qv+dAPZr0lzy5dp02uKL2yhUJ+gJPYm2u6wM
EMdQna2Kc12Nz8oKs51o3HeWEru4x+tIvjM2uVRvHGod9oqRvcrn6H5Img0t7I0h5anpvGsofeym
JeCSpOSF8M+ZvaMUecmR9u+U05FF8ksk6zJ2+/W5zj24Z6p3d3a4rkz3r+/jG+9IWO8QCT11zfeQ
QtoeND0HcsljqXz1SJYIXgErTamlzPQu+irwOB8q7T7CiV/NosrWlDrclHi5TZtZnYkWZK19cdEo
eXLWiJDCIWTxl0DnVGvey54HYKqbbZgqpAz0AI/XA2r3as69dY+SbzXBvzunSrGni+LdHHQdrXJ/
jziWzbbJDqcLxNHEIrqB4HynxgW266sRJmGNnKAH0tLCzWJWkvB/VBkhuNYlSqkg+UX3GyOQP0Bv
LOY/SBzld0fUFg4iBXM+1oBGPUSoiw1StOBEBGEpbGBjDB5rpKKaQQewcD14wzoqxJsVj2i/Fzya
ksc+k6d08czkVrnnUuf9V2OXJxklJpDQeirqEPF9gHtBIidmfgvcCv5Ly8p2IN5hT3IYavO6oHWz
fpIgfnbaRrHUbDcjvUHhYftAQIndsQQNqyiKZmWfCjP7GnUQ3oVdeDSDTJM00by0hAjdprx7cHJx
TCRz1NlgGtBJDtxYe/Waje5+tsGH9YmCAdZN29L1nmwF0S2MCCDoppZhNpBI0wyie+79yz2mBGIO
+pF2pWcSr5FyOuUmNJlKy8bZuoPtHVi249zomc02VvNmyHp+lFMDXBTg6Wqcbb42ne7TOEv3aWbG
d7Hj5yt23CBtdPs3xZ+LKHGuXpr8PR8M98KAwi6OTQohdZyxMyulMIrZ00l0PvjCSYkNwx5imSMu
XKebMIi35DWk8aUy6cExYRjc59aFpmTCaZKbVsIMFslYlumj7OyzTx247c3p2jZYp6sAjTyW/yOS
smZjaAe7hJvulpseM3cExPgSNnIefwZCYglYDInsMv11NU14n7P3VIOHK335EfXiy48/uDQxgRNi
ujabJWLAn4t9iSeGlNZ7K3JfZuDGSBu7+KCERKAZu2eryZ6x5VGJzBYzctUCzUabM2QudXnwHc/A
PyeF3Cor7zjbPlFJIvYKfiK4iWFRMvNlML6yHS9c1TSF2CAN2EwePLmq386tfLVriq1Z+9DuOFYk
ixnLh8CfpIyCMPivwcGbBXNwMbbuPUqDF43BLe5TmFEE5hINkD0mA3ZeFoolaxnfxw+UTrrcOOjC
c6REhvGcVrJA9YPexm+Nlwlt3NqPh3xLilVitqvI99qV6VKHjs6a/T/mzLGtVmFX7gbATkySUYeN
JOTxOtbrgKSrjfSMAb+mrtaWVOZdHI+vXsRyxFFgVJDF41mJUINJDxexmz0M2shOIiBkE4vkvMqj
8QOaqmDLmW6qhrEzIjGx65rk2bL1V5iLpcnWN6GjP/l05ygkTnP/p/UAvElWOuuQg4piCtJOiXCa
xCXJjA9ZsrOCzwZC3TOea3zPQ+siiIuuoUL+2M0WJmuqPawl7bff4+dplE9AmxzWnnrOivwhD6t3
Ggh6D+wjbuFenSmmB8YBZZh4ABt4R4q7WRY5vBl54TZB1j8ZiESyqXK5uoNk34Oz4pBzQD2m7pMa
jedMe7yuAwZmPZrFZpD4hpEEZQqtlScMjh3bd1edCdSXrBVpIEzG4AiRsli/pv4MUquKiqNeTn0r
2yWlZ4CKwLwyoEZiabkizgVrQy+P3nFUzVMcFvVz6ojbyOXmB/mVsLk1sDsaaGqSlLVvXhzaSWMl
a6g5jQt+hP3o/Q9jZ7bcOJJl219Ji+eLaowOR1tnPXAmRUqkqPkFptCAeQYcw9ffhcjs7sp8qHvN
wsJMokLBAXA/fs7eaxunPLE+qjDDthLRDM5N/9G071Jf5diTi2BV69rV8oaD1E0WZds6DU78iK9p
h+Rh32veQ8w0fFHn6RvxJLi3FY42g6ZCaG00lPALd+9CWyb7p51VjOq2SAQy6cK+cQ25jGnb42uu
yVtCb14Gezh0Hni+ag9L9RZHXgMQIr12iCyXnhQ3lW1yhaHIozxpN0FR7Qf7VfCuetlMOQnTNx/F
4cKIgEN5cuA9btEYRg0wUbOGMD6h7O+EhlsWxBEUIk99NWP3QcDTr2usFSXjz0fHuCMZhB8yoS21
rUVUBkVopvHBsTcu6HqDLNXHtTS0B4v+8GooEC9EuLxEP94IIIPSj5jRMPuw+vmKjXZGC9g/7Uxu
6qMZAp5Uqhr3weTvbFl+ONRNyvZmCz32/datrnCdEYB6F/bEYdtjx5O9+yEN42r5GLUTvbl2Mg4R
FYwXDDxHx7Lew6DY+hXnVqE1bwiX17qsP+2xB7HjNOW2sL9NnERm1Dn7PB2fLF2+sgqjL/RWhA8t
G0anQVWdzSrufnI8DjGJQFdBXRkmBDn49GE5Ae5qyJVBwolWdmelMbOHLJjzMu2zGeEONtrxrtaZ
00TteC5Cb0XFyOVu518jAKu1XxGY4+toYmKdHXSik8hhb0jSt7HtnxoOPwtGdc6SLjuXBXI0vUMh
0zGWHJ/thFGnXnvPzui+A6n4dl3AHvy+ekj3Wh19wgohFxu1Milyz5hcyYXT74TuDEtwiEaKRzUn
q9EFhY9n8KGKvXffc7x1Wj8n6OpX5AK8xxFoSrIp9nZgfqCeBSThHT2ykJck/03IQBj6cQoZ+vKl
pc9Eh0I+SPVku4qcJ9UcW8YEmk9zzNMYgMcEuUMGLvAICMQatQdKS3FGxfbASBJyRBft2JQNDuYM
bzydGLQC75Zqro7A34g2t5glSZspwMHHwrCCIknl6SEXdo0tApn81m3c56g89LZxKQbdwqPQ3FBR
n8HDYakPJCAfQTaiB+9RUujKgMqQADqG0zY+noaapXj3pLYXA3MuA8rZ1onwDTpw5DadCDZhMH42
NDAmm5upYAlCPXfM8bKWJS7zwLumunbJmuHcua2xtgJiMLoGZYvTWF9BGx/rQJ0TeIiak9zEmf9l
VwfiDit62PlnF1KlA6cqaFRwwvtsAhIkix4OTeMf+rivV1hMVyDLMaLrTgKZn/Y2FfDWcweUF1p6
yrDVzXuq6PKdwMU+TdQJCmqDb0Y3s3E36dkVR40RL3bMtzxonkY7vwuFc0rq9Cep74/hrO5iRhmw
iOlDg8lyNtb2yH1BLmAQoUqoPZ/8rJ59wA6JfMGsgSh4XErTSJeW/TlGg82ZufEWTbvIGqawglSW
QmN7pzA4ibR6rS/aaDO5ZWdFZ1ptIcPelybtndHMK3oztwyYyQBqm34NePnauyB1svCb7NEMGyGM
G9NYyIGKLsAlME0MQFG3YGTNKhSNwEPiJ0CYWMKZZCy6IH7VQZt3GZJa4rUgVMZ3JX23hbLyn+1j
b67dkIpj6kgY0P1kZ/cD+4jPPV7WNGfr8Ep45bBAfPOUevVRJt2jnnkF2hT33bGSF0ggHN8i4yMt
AVqZBXniAwu8Iq5QRC+IwRFXxphSRkNdufEvad481kSaYLDlVDIn540dZgShyB4Q6Wwy1xCWla+D
pkGUjQuwR+TnmBTViIZgh8VknuBceu86hrN+dxZNgR8IuDVV8iaHUUVfFRW9IO22gJoowWxt9aF6
it1oTsHDvI5ZfV/nGXCUvN2M0rjYilJw6PM9jVTANXYuF5Pcw7d6A22vTRkjJ60hrSJNfpbSXBWt
66+chPG/Yx4nyk0OS6BD3ByUU44fK6yQ9suYhWyIsnUaPHetOuJFuQprVhn4ztvcKZS0thdoj1Gg
eq1a2Bv0vXH+oRvava80GDVB78FwWSXE9wDh7zHqIx1oVHnw0vQtgwqCQRaz88gUMQeSfdCKY1+3
Bvr98TxW+YsO6XXd6NN61tgST7Oi33YTCOcjS6tVZ/kX2bBNNd2g6H3Bw5hgTaqRSCfUtmj5yu8K
AU6v4H1EnhFuhJbAqShfnMxCpWFxBM+IJm3dYtdo8T4x5bPNDMihYxt3yV3Sdk/xGNwnhn6aMLjM
m6Wq65cOdSchYeehYmV142wb0sWqfHE28NzceK5WQbk66QnnGvatTWALtRxI1qinb7oP9ID9gWEq
TICqJdU265xujdvyMZvlgpVRM7PPi8e8ti+tzs01sumyOmebCDcs09S9P6FSLuy7phUxvXPc+BL2
ysiZBcbn8+hRNVQ1oWyBFqo1ffQDongTZ8j43hk/6QlV3M1AlSLT305R+kJyQUaHVJ4K8jAahEjH
sovfSko/kYqTS27d2uxjimPNAgde96zqsToEAoR54a+EbK2DkeQ7uArNMsaUTp4h3CRYTLnQwD5F
L+i2XvpSbOWo72vT/YiFv49VdeH9OKKbu8tKd1pGINcwuD6bUT7r4qmgYvxP/uitRq090hYiS6Eb
byLb8SCkWIT0ya9+JPqiFPA42ptBsa1T8j12mflR2mgtSh8Vf2CjsmWyGGgPusWNUnODFgaPElX2
QOdZjp6N7saRVEAB/HodYkCAAhfvAes9KJ6xVlcfZg3s95NFoeRFnX6rCS57RG+YDpiGg4PKV3nN
/x9G0zUJFbJ358C18IneHfsBvlJYELQF2f9yY+xZye/7BI1zNDBUH30P/m4N8Kyf+9OTeELfxGTK
7Fgf0aYoQzujfaHl57u38+sYBsJlgTd2GZSIcmKXxeRjAa/BikXKXwIsDd8pQvj5vghow4XuW+BH
39oY22uLHShPS3BaKmu59MiuKqkI+iLC3cXiZHNa0QSQXIf0AdKVgiinbMWFjSvjuHQJd4I+EsCX
TqqHNCFmnRrqI5raU1cw8OZctYCMDjUWr8AUjLDmqS5826NrwpXBWByBbrIL62877BVr0AxV8qZ6
XciBN26FMRdss4WRaPSoRKDmgMDAIt3K7G4yWoICbCxqBv4MjOOVRXhAjTZvyO4ocmc/MJFL1qVn
NaSh5B0aG1Swp1N2lXn3QZ0yEThnERyOlqTelrHzopXjjcyaTREQ/6MzLaU1HhOantoBLOIsYlTl
1eepPFal+iCeY1PNcg+ZV2rrkS8ZT8muxCYMIQ7BC/uKE+ovtCWOTlldPdvZw9Cjk0mUFArr2eK7
FqUByKKv4AYG9msVjURd6WcvtvjMDI6jwGW6Nn/0E59bjabtQhQHT4R3lam9txUecahdZuU+pp9p
BWs8s9DVACXfYUQqVjLNcVxW/bPMn5TsXkbTcLdyMC9d6GQbTDAJtsVHLQZ3IK1LExNZi7SRLD3s
5b3xHMyBrKnd3ehFCUsfDbKVDgFDpOo+ayVRbNG9XbzkXvEetU60ibX0SCIwWCsEsEuryzn50+am
QSM/8AsuzVirFrWmfxGcwBs76k8D2jsfeuQy15pHev5vfRzeE45DnlxxDkZiU8nqJamM/UqPCG3N
jLdfrznTHwqlThzTcRwNtJe0W3ei+yxm5o8l0s+Ja/ngkcONosq5pNjHR5+GSuZlDn399s0rwnwN
JyMjdO6MwvkJ5w/+TqT5jVI3FdB+rMH5Dp89IAmvuhdet8TBQywX26PZgKehNApJMAD9FL3kNS7i
nmuObbDjdyaO4Bhe4TCt1bH2wmeYCS95C50rqtzvESYTA1PPMU4NCWRKS4iWl+ZRwdml7YX0Md9l
WvJTnxh+W9nO1Gj/JU6COA4v8gIz7mPVhXeMJ4luY0EwvsqseKuz+jPQQbq5HB0zWp+QH07I2+tF
14ivPkfCUtRUPlMLeF6Mdyj3CMBOUVyjNNMzgFxDr+7p0mCrgXU4Jt0GiMV9Ao0uwflOgX/Bm9lv
HHBIJo4QA5WFfdZj/DAwC/MdrWU8RDqDwDF9GtOLENqLaQ60cGzjBNploG/NNJ4ZBV2TWzJTlsTJ
dqsgDe+9Sh45lIOl9I0TUclXW+obAgZWEBi03SwhTbCNrOKWHlsgkzPGaUltOM0jkk3vD0tXDosK
LcBKN9VLw/el3/6kF3XT40PY+672mEl9P9+4mfNYGOi0ScriOEedIwgI9rjXF8TCo0NX2pMix3gh
XUZXblNciHn/hAmwLmx4WHYBVpwDz5wJXabFHZqXDyfvDrkOx6YuaT4ncbARQbKSSoM83CMNVMET
VJwHNw0+SwPAYDDNhXdBse+p61hNHE3i+3xAbIkOaRHow55tzl0UvLke65ChzBfMT8c8O7o5iRx6
Gi5F5nHbSLlF5WZuR5yqjUMxVYynmZ+3cCzOl54VXfwS+gSlpV/lV5/uJmWqvwGeckoDZ2tC+mpk
e4ZY9WSk0aeOzXAyp4+cmKSl5TSPzMeeNNt4YkZ1oxzy7luOBh4eX6qPlUuVR1Esr6adfw4WHmnJ
8GaYwzziqLtqFISj7T7VKUuS2dfgdpWdbCeGxvTFdgrZ2ZaEEn0TECZBp2+p9ZN6g0K7wCu9yhvD
XntocolNHM+NU/5s5RO8q1cHVRkwJRp0WtocQhZD8rgvatx6ejIrFtmULIQLSL4JMZmafaR8jKbR
waDtsQoFuH7iFNZly7dH5yUtijsyV/mmuGRl+BiOnLB70eznAGIP5akg4d4jsx3vX6KstUabgM2f
zWKY6IdlGWkG0ObFinX6LnG1tW4QYiAD2pbkXt8MIIPK4oOUqjp2ntCYbaw2rEGPhzdO2119PIwy
GW6bGFxi503HvNTu7K0lCenL0lGjV0ROa6NQKabVu9TaJ6KD9Dt4BjdJ6Tq3rq9o+WTWU/rJ2JDX
XN2yFBFObphPTVDdxRMoUveMqQuJrlvsKxWCAicYCp8MkCqtXxHCioqPYEBRZnuraPcCoag/ni2P
eJXA4ZPOFQQkh3Gt7BjfwHYv5/jpaRySFRAKGvQg3XtqXa6YaEKNg6VMxcVj5PUCe3Wx0zr4xSWr
uI7NB9suIjnVpM8GAL1kAHQ0JOynqTOSjIXXWVXDBtzFrL5Q15aTxrY1xnSXsKCyRUDPjr2LScG7
STLCibrnilqznpgEZ53YWImmLcesPaHaJCya6Q7b9jVz4dS4DjKsqdvPqc6gQHb5QFWVROLeNejb
FeJBJKxpFWsaFpE5jS99CaI5rFHi5aUKXqG+RS5tHjnUHC23rPfzfECDkLgqLLp8eCwoAFKOGmXq
L6eYDCsVkDNRmnSrMuY8uDHVyK0PyRhy4XAatPiF2be7U0VybcrCWClZc4pf+2IKkXK/4eyhQTcg
JOoIbgGmTyZm2mw1WDG6XR6CbIskDmm7/l2rUzXlb1WflZu4LwDnWAaRYQkHKFMC0uirASdOf4KL
AvMTLz+DUjIfGMnUBj+d4ZxQfXKy3Km5tXlb6hqJv6dIxClpPnZWucnKOVtF/+oCGBp4JV52tVVx
4wnubDe8jVXw2SPzOXV6c1AfQQvsNTHWOHRJYnGmj2AI2i2t+ZeAll0YZK8qxbHlFugxm8q8ITKw
2oCOvupZZgJzyL/S3qtmvWi0qjkSjTUBuoj8u2LOXy4/XDPkVMozoqe3K3pmgsCI4AMxOOVwHsXV
p1476T5qno2O4jUElLSi8j8oE1gZJY7nBzAatAOIqsexiptt4rwKjSKJViZiCLMFnqx9jR7mD6rt
eEkj2HHCVT5Ndx4UVI7dMBlVe22jHP89IfFrNpBVB1yNec6nR77LgoIQ/SwuxbFwDjKfFbnmk4NG
iguKbldTfHRNB6JFUI3PKduytI5QJyH3O9MV6f8TsfJfpmVt+9R9Qi3/xL43f2YOwbVILRjReFgh
ewoMFcD9zfew3cJbv2TFhLFhxAY1O6SfupDv+iPkoreeaCnkeswM/AR1bEoYKQ6lhYfSaJFcnG5i
cOtm3yjLugW2QFZ6/7PwK2PlJ4QShcFnHNEvhtpAlF8KfmtOqurbmi06zQ5W+G0mCsGjBkvTZn4W
lKaxzGA2Fygca6uslnpe4JBDqS9dxDko6ONWervAoj3a5cgYgSP20CrTn11gYZkOubkyO75adfOZ
aMbORfMMy7pjgCouVoIaDuSHMTgFY/c9w21uR26fRdrEj2iexo5Oq0fQFxt0fItol+lUxkHESHwL
bUe38hvvORua69DWbIY2TV8vbu9zC1sy/Z1mlZQtIiyveqDfdWtmFa+FTIug/5pbAvkM4Iw5b0qc
v05EZZKRXLRMGwiPFalrfU52DO3/Ze9MD5wJ7MU3/c77CcPFoh0GmlkCSbuo10kD4GcEJlFMJgIY
8svjtj+jiwaCTjHS+uAGq+C7SrwbRoc3Da8StkF6ToLqQntyrlOmgEN6nU4P4Q1Qfph5k3NRssp2
U0EOnbep2wKVyEhnL8Ysxs0EhMM55b4JQwyvSNttyFjTMEvUX1H8HIz4biAOrVA4PBGvjr8e0YKc
rhOmSMRcD6JiESXREDzXDBJ/GZv4CeYhVKB4pItS1HtLUQsyQoxozkWfBKhsao3+jgTbAHIRJUu7
sgGdI0bPI7pRBgXnssSiRDGGqi5vKtI/s0tOYmYkGeEZJcz9KRv0tQe53sybF26iXRIZIzUoOW2W
/tTNOLcm/xY9/fFKTLf2dDLVRDuiIgQjjOeuOvasg5H/1HMMGxHT/nZQX7McfYkvfU3eqs9iXRA1
OiEm7Fzaspo2vNCeTBcNlL+V1pZMHiF8U2AKAPYNkYsBTZ9eURPT8+b4X4Lv1Ig5sUXprDWTrJ+R
/jA9YgKUMvAS4fRZG96vUf8iBGtu0UIzK2Z9lcEv8jSO7MY28DpvmVvlIWzuy0bPGEyIS0nSSkjk
FCmbzOzZmYkUbxvMRehFeFYwnLLnQdLC7twXQrhRVSXlmpIGPVlanQfUYrwkl1mc1WzUYN0NJe41
YCkX2dKhBhT8qkeJtkuV8yCj7A1eE2Cz6Vw6CjJfhGLFHD56GMkhgsll5zG6LklXYkqi9lHpgKAj
rAX+NzQn3RwZ8jESlOL91zf8MgemDPJccZJzA3hE0JzZK/Xwksydj8k4eiFecJA+jPkbsoNz4ewy
ABQQ6CjceFGJ9+qPTg2LZunlfLb9ZB8sCLn+NF0EHNg1PIdHS2zMVBGl6jsVQwuPcXtOd0vuo3Z4
o9cxMi1N38xhvBnoravIeuEC82haOWAXgjlOA+88+LxHmQlir734nghwsEKVPCFMHTj9IsYKmCY0
It4x0XgRnba0E3rDTgqFNu3vWDdXnTFdCABamHaGHhk8FuVBXJHvankrd7wM+NEzE+FXSRu3qfxL
pdOnAw3wOlD7VCFgEtMabqehssBq5glefPS+hkDrbzOWy/u4fAJ9I5a0gLUbw4PrAxT8pjJd71V4
4pDFtA0YpkD20qb+Raacb63oLWzbdk6Aibc6MT1vHZjkqM3PYjBwMVVWyc6hDWuLCuSJpW/jd9Ne
C2XxKAkcPIQ+s9tyCIs3w0wfRovMYc12ypsRP8UxSOBU6SY1O7PaFy8rOR1nytyC4jRPU8np18xh
HnDudrC2pvVtHpbNnr4VBdfgvzsUOG89yXQrBLjWjaay6oG5EmZakb6lXnnQXbdaKnaPfSoUQRUP
8FL1gzD6dlVHKHs95eOe+Faz7zrrwM1iiz026HSWDXF8TYlrPMLLm3TlwYocZ2WPbXhnTmzTScqc
V5rufZ272amsK9iAUaYxI0Towwm9uGOnWMuRMg3VFeKS+Y2kM8ZvrvPuOOaFfp3fRBL8gnNhOQQL
t3oNbwRnv9lFj7VTzb43XAZjQfZphNqWaQohqrTNRY/MMupxxzM88Az/MZtqOh3eQx+I8JC21k/P
4vyGbOUexxinrQmxK5QYFwtmB+pahznTt2/KZ1PN0TeQawyYVoTfTgR/CSUD6X6Y3TIDM7L3EFTu
NimZ/Mf5Xsuz6jjPKXvZA9eWyZuBp2oNaddfQAvEVilAyzfxbA5ItvDHP4FftOuWvqRZbSZfDzdu
xRtUNNEK2Ry1sYrW0FznsyWtGcs7xTKzV26G7l3SlAtD/0lz9VcIGsCJ8lStQR06cl8ymVtFDqkV
0VT8tCY06wgpaNvMhh7L+YxEC0bVMs+ZZr1WusUV0Z8Eidg7K+qKRTzCJGUkMozigfBP49xTYPb5
sbSD6KI0IYjJ3ITEly8KF+ki4hGTTFOa30ySx10OU1sUKHW1gfSf/JCWxWNtgFRODxxc5bLUrGkz
xgbmxqQNNz1CYOmATvYgluqjST69XS/h5zHz7pMKd0cGzICIpOwOL5K1RSRRkzc43YSWY2z8iBGk
hzGBaKJygyY8p9FLXz5yJmjsoUZ3Ia3WlqXvOKapiAjjSA1AcRzE0ppLdNGrMWCP7b0GAbL6brtc
cbNwwCVnBHEgTekQrO5OyJqaX2PaosXpi0Y2+iEAgN5OKsDAEizzbExXToOu2CXscm3EnwUMqr3h
x4+V60XLH7/9xz//6z8+hv8MvoozaUdBkTf//C++/ijKESITOvO/fvnPhyLjz69/8z8/87cfOUUf
ddEU3+2//antV3H7nn01f/+h+dn8z2/mf//z2a3e2/e/fLHOcfuNl+6rHu+/mi5tfz0LXsf8k/+/
D/729eu3PIzl1+8/Pooub+ffFkRF/uPPh/afv/8Q4tf79MfbNP/6Px+bn//vP9Yf3ftnUf/9H3y9
N+3vP6A8/cOQtiOZNRumhD1n/fit//r1kGf+QxeuNB3LcFmTpMFDeVG34e8/jH/wHYpMQnV0B166
/eO3pujmRzT7Hx5eJsPjH+iWZduu9eO/X/lfPsH//UR/y7vsTNhP2/z+wzV+/Fb+8UHPr8yBXOAZ
uhASd59nGAwSefzj/T5iiszT+D8kZLWwvRqPM0NzrTNMsrwK54+/Bh8HKFXif3/9vw+TUFDvjMkG
BRaR8Z3mJlVkk3T3o490ZiiIO/HDrt+S9uUjJSk9xIRhQaabMo8wEQiUjjv3rrGA2VA8N9egxrdi
hap8TiXa7Uho4zt90XNfJ8V3zaTdDQWUA0//OaZMKUNnWNU05BgZyeys5r880qoRwIHum4YXemVi
pyuzviWEtaDu7LstrNji5s/vNfWtGuZxCzdrMLXhn1+5CQ9kli5u2rJY//FPO9/d+T7Llk7v4raW
41wVjDrJi+xVv7769UA4hsUtGejuKaO5Ov+oknL3L5fVn5/dv35Wpvz7ZyV13mvbAcU1X0/2/Pi/
fFaEzoTIwOiI6HOICADUR9emaS+qkBGy71Lg9ix3PbRVFwjAOlTBsOHn4x2hYCOohfYh0wlxxBEP
tcoPh3WSdaB2dey+TIpvTRzYa80gpDggF5aQpNTcDk6VkJYVd2vy6gjgLoVDxmV39+9fmcUN9der
kIufS1FIz3BMxzCdv76ykJrFKAthrMPeCVaiTtaNkztcOV6xlUofV7bphht8bN6GZT7dpAVOK+4P
7VnFLjBzJsTGkDxMRvVF0xNRZkNwMHY8os0DdhVyLchlZf6/lSKwWHXjl14a7QM3IZIkkB5j19gL
Buw5rcboKOPsDTP7Cm+jc7W0DKZk2RDGEVjf+MHV4v/x4v92Czo0qIQhPIeZrLAc4Zh/ffF2kCvH
7TV91QwAC+xwOgx1SFMsTI+mcPudqHRnrTchsxEdK8sbgyieMdFtjUiqfde6EGZ6H5eKsK9lkxX7
wexdTmoO7ulsuBodyg4Gkozo9avmMVFUJXIKogWnGtnqkJnwFonW3it7vCJfFut///rm1fJfP1zP
EYLFTJgwGwxMqebflhi36adOtgFws5jqVJKVwwzVOplWcYuVXd5E4bSuKFPXqU4J44b5cw07HGcF
9MF0aklEgt7lglV3yghquQf5ye9Gb0ksM8tTkKGljinYZS54I+yofE741GqT3MuGsVbsROPKtbrs
Vrfkp9N/ylA3D25Z7bpoyM6MUtjIhb+M+9TadKE+nHsUs2uIN+mqnTRnDc+PnHTIB+s/rG7JhBwl
L+8JlRru7F+4rGSy+/spJucjzIbzFEfuMcxq+h8e7P1Sxe0D1+OdFdbcfG35YSdVtZ+K7gWDv3OD
m2NcwQnPJsNb2X1ZvXYx7QitOPz7z8Fki/jLJyEs22H1QGFI9qYtbPnrNvyXBYT+1zQ5UxeQBWgz
Ko5gwufVvmwPuYGMxhCEpbMnLZiyU84kRgGsGfRwZ37KWNdnKGXDtIwyy9T7W1yH7d6I021f064G
FBKAzlWdJ3YB42QC1RMUhZ49LO2aHHCbgQVhTz4TgMkg0zuBmixsfaXDcFij6viaMDQsSqOkokuz
O7Km6KhE5lEXZEiAW+1PJn2tyU+2QIX6W8cesdKM07Ae6vpcDe+MyA5RC4K/ySKUYk6+G2vLAe/d
/dT0chsHdXEgnevRRsPrn514jtwxA0S79CB1kV9Uh2Gk4DNGP/wVDyiJ7ZmNkcUod+QjmgZtrXSJ
uCwKXxPHB+Fi4ggIyGmzKppOkm66oZcwz6ekWPca6dhGlZ9bxB8oQobu3JlzYzGKC1Lj4tnZVr5b
voz3w+TQNFS06yfkwvuG1YHzvI3x0W/UsoY1V+nxp63jtBFRsAsTJt1GyqBMWjHpBkU9G5e0Fbj1
almEgkQ31PTI7Te2dOh/mQiy6lBf+G10p6YIVnCGdwRpUYHHZ9lZBgaGuCICNWIWhcqf/LMGrnc0
/0XvnQxs4LwT2Vwb9HqEqjlYZRA4FCYdTitViEFpQRjaWyLK596HpWsUw6c1pIe+IXPdFhD/puT4
K+R41LpN0Zun2JA0wXMa5yLw99ZYHDDUuHtgoksx4xltjbcggGIdMcxZjXVNLl/FqWlgsAReHan3
8Ng2pvXYVooUaVazRTX2b5PtIi8VZrPCr01o724spohQF+1akPR8rGfMozulwJpwhBPdm+OR94J4
QaKMWBsmuDMmxPFmzI1L5Sh6xbZAvyKIMseC1UaBXPQNBhDN4PMF5Uakip3vfataC4AnJyMgQTfX
by37u9d641xj0+HQEBHYvK0jzoV4fp9tnICHdHKe0jru9pYA2Zlgw49DzELGuKpHC1K19pM4P6Ja
lYkkW7e1G1m5R2TI1FL0/pcIZ2hD6MZhrNSpkAh6wB2yy1UGirKWhlqOor9JENfFo2TGZBCMN0SH
qOyvhRa1KH74C3Rxt0qwKy17bnsVZgvI1WqZoHncF1m/HSd6A818Yhqg5FL1LVIfhyke7DVVE4R2
7G6k+R5VzS5bSuwnFQCUuhobhsvdXlbtsDKy6CZvbRMjYZTPWquT1ap32U6zOJCloKRXZzs9arYq
+olR9T3V+M0Rw9OpJX2bNEiPDjijcuWI6xzZOLEm9U5/5q5BLIs/zAp2fWrUfNoR+OMaJV3jcOKa
DEo1wqSErW2RMhHRwgAcxD65iSA4FqlJC8fI6lsJPGc5KBYcmrV7U5fjqmLsDyGOAUVkBQbZt+mc
Nbcdx3Ta6TH5IhFddun6h0BPHmBLILi0+H+bakRVzAZDWNabdPs3MtfvR8/bYaZjaG5lXJMxjnLE
VYQzDTbxLQ2Sq6lRR5+EmZKtiol95+CBCjZeoUkOqFydkTt7T2oX+QPmn8BklIk6n97iCC59Rg2g
Ek1iVKLaVU7eB4cMXL31TLmYwAdZxjozh7PeNahquDP3dvnVdhhdfDbJCG27EyfVpsLKGoZmRFi4
XNl6OZ0MiRQOw+hOmryHoxqXfu7UJ7NqTrWCSC4T7ZUzLu7H5BAMZX9UDFUadIbHrOdp2kPyCB2K
goMh/21Lwz1CbIOy+NNVtJhc2QJsHQg0naP2wM4u+YjPqaUa3BmA6HQgWmkRtbe+BSmU3WqW2CIW
dgY80TUYL7rWdSTTvUcV3nnxxYMtSH9AOxUNSWN+yIFbpqu4phFqTS6dCvBuCCNMdcmbcYkYGzm8
PRwJYp2vM3HrV250KXKW947jwkqV2c7O3VtY1wMDRRkdHTGe8zBrL7jgDqS7N6dfX41pNNxJ2o/m
BbvzgRZGDDuNDtwQ1SFTZsA7KmBpLwXcpYgXNAm7v2gi7C8eFg/N1JZdUtonM7Ydoj/NZt2AL0Gy
UZD46b0nqtLu8LNh1AC3MSCCXXQYTW5t8NOxTeBDZoZ3PG39nOqIujwm1JXtcCVr/oqk+hRCaTlB
SyM+lySkmE4P0Rh4qBEirBr43pUT55d+aaaQOoMwLNdW/eKn6O8w509b2Cn6JQzH6VSM3v7XV1NN
OKpqOiK0rKgi/0gwP5oYe5Q0YECh0kYSemdc0DSjMSTPFYoYX2KM4tIdSzXD49GN+uUssMK12dsn
h/YJdmhhXEhV0HbmLKztZ0fcCQUOm+XkvsPj0WEESnk2PIddCsTOBgnytLJD2q+Zvkfyov9kGLkk
yQDXIFNOK1b1yagBoevCixlRV/a9Y/Dk0fQXt3YFKqHi5z17rYeZf3FLul1Wwm2lNfSEYiifpBBG
Gz0KHg1vMDeuJarHsh3eQ2OoGcU3N3FYfzixcs8GzE7U5M4mpol4E/pIdyH36SjljHZtol18Bi91
7kdD/7SD9tJJv1ujFrK3ECDEWjTTp+l04ebFJL34dtSK2wHzBRXYVLEhJIsRQvJn1msMUlTo7icm
WgurqD8BjaPCMexsx/8oV4MwvTXzabIrcHOexpKpRuwwOwinsw4/4ykwsJ0kBkVIVsPn1H11op4p
GDf7B21AIku+XEuYUoymAxThMsppeBocp1Zmz/Cd/tqbYSVgOEO/PKWkDDEUE+G6qSha2mY/aiGR
CVVaEpKOVSFfA/ymyE6JPRYZjd8CbOS2cyNzz/ENb3zCs42hh08pe2pkow/5v4Sdx5LjyJZEvwhm
EAEEsKXWZCZTb2CVWVXQWuPr5wR7Nq/H7M2mzKpVsZNAiOvux6Mut57LGnKviH+MBPBbEhMR8iV5
jzoqaV4bG4fH3h/vY/00NnzQhKpGqpeUhSQiYaTzafzgC/f+TyyH32Jsm7NlOjWkHZlh+529m9tk
H1avH9tWPk3lYL+JrvxDitGEcM26RcTUX8XiD2B9rrq9+Cla5xz5I86QGaaiaggALrLWGMANWLNJ
TOYvFZU0VO1wcSza+2hKg86N15g22Z7lU/Z+AF/UJ79ZyuY2tWZ4MFZ1Un4FQ/0Rxm53iPjSbmXo
zLdizPZ2m7h4fQMqC52IjDUtCTczYK+DFPKLlPiwtMOoW7PjYU4y4/lGACK6OTO2FHrUEugXi8ef
1DVZeyNzjPuDvb1ovU3akBGzbX3ehG3u3gYeXoybKNjmUDC/7yaCAfNwadOuu0RxtprGYLqEApke
DNmKfYrEi9dA0aos42tEvKLZF/N66CWnQBFLcZcApe+c9kka8jiP24kv7Ye9+hwY3y4VmptRGGQp
ZwOeNdt0CjsiT+KvscreKFEziR2QEHS8ACtheEs8lqISDdqek6sph0u5wsKL0a9zBTJe8dSW+MJz
DgWYR2atdZau9eGP9V3rgcZ63R2/BtYu6znpgK7O6SQ2Vpl/ZMwxmIlf5wyQ0izLgc+Dk4O79LLX
LHdBZbJ7qMVbWKarRKgjYoS7vp7Cz74gacsGx3DZkrS7aTH2pKd0UkmdcN27+dVtbB3zJnS6Nl93
Oh1CNQbJlloUXBPo2STvOOqZq2CK/8Im2FJbd/Cl+1612VcTN816Gj1eXFtfpC1ib/E6DFV2qDy8
lXrbwKfiyGAmt4lNGmHX/7ElVEx6bFjXAKdLciE84bwUigDAEWHZYcWOUbX4jcAyO2FoHMYnVCQM
Hg7Cp4+BeqA9jrYFQ3LY8gXpfrjfKgp6tOz4ywibt5HbM3kCSg0885tB3efAJTmc5ArvDQVJoj7F
I5sws+klaIpj5fBzCYjvLQsiZ/24A551Lg15bmqoBuA5/xTeRBy3xJqiyz95ycJOdKGxJYB2Q3t3
W7Nb1BO+nJApD+ukwQVQe9VDnbtOZtgbW6S7KR5uDlIQi/xKNrwS6ISwSN3ulljUZvn+X0S70+wE
J+qdbe6VMWeTCIq4zaDSGd/nEZgGChJzD1gegiv5TNAXFvcC99pkVytCYihmsaQHCafzkOs3XSiX
OSmrCVMeAshn1tO30yO64Bvd+IPxMwiqTQkKYNPtqR2QT4yPdm7m41iOPmOR/I4LLKTu3YumaAk3
pDukngzx+aZf0ibcLpQUAuKhxCg/df0OWcoCt5L2GxaDa9oZ98oXA0u8vbb1nwDf9inQm7caVjT7
+9KYnI/Maf2lqbmQ/mzzHDkzY5Euvox5g1Oegzzd31rDT0h4/jYlBTKL7rmow3KVGS4wtoIAkhXp
F8c039HpowOLGijLAR3foCKqdePpYrmJ0qUl3df4w2PuHKD1v/KKy2MlzWcIizMTpuDV8QS1pQ01
56UzH2QDcyZNg4xdoZ7XRWT8aayu3SZGDHD9tTOKbUuopsvmZ05jf+uhuluzTmw4QHDRpu+JbDft
Ebw/Xk/yBazBLy+hhYOjfehfdMPJV3LEbCxRHjMKI+YacTcCBb6Oe/ZCCy+60ffhHlM2JTvDgj5E
7s+GfTZb/WdqO2BJSfFq2SpFXSQHu8yBKvJk+lG0rduEegleyswmW+zkpKV9QQwr+KL5HIeDcayF
dHczpSNLdhW8vVbwNWJV4TyyU8Esa804CUfCADQvLI6pLoNN15c/WgagPq8/qq7YZhb+Vl/qFOpp
+x4xdzF6gMQ7j0tAbxz8Qr2qI2B52BSi/SzTgC1x1bMm750egmlhmVuhEtcm0WtXZbD5vhe2SmXr
xLM9YtpTS7asUsntikwtc2Wu7CrVzcdADyQbPni/PZX79hydAPa5qvDot/xPgFx0fkai4i6R8Qhj
0labLdIpKk8uCJbPBMwbnaR50JM5B7vJhkcMnZYkNjToayqfbqmkeqsy641Kr3vhZ0iYHb76Z6LS
7R0x96EZ0aY5PAWx4S/5NjfmPP5maEjJjErJe9yqKpgWoPPyXZ2y+jPI2ZcqW9+plP1A3N5TuXuu
ppRKM9KsieRnOMhWyGi5yurHvU49nDksC84cOE2DU5JydCu4DrDHr+G8NAi6pP8TITBX5CMGMsgA
04MRoNyAdrYfYacrhkCdfkyKKYDNQcPuRf+C4g1EijyQKAZB8qARgCWYFJ8A3DQC3lTBZ8Gc+Yy3
7p34JeVMimwgWTp2sQHtADzROmBqtRoAIYSKiBAErNyKkRA6/AQtxU0gpbXoFUlBU0wFW9EVCjAL
muItDIAXdAGBQQPFEDUYAHtFZ9AVpyFWxAbixfsZhAMi+nw1gDpYiu6ggXmYFO+BtphvHQDEpEgQ
k2JCRCKmYNLrV17U7vS8UctAvYm98CUBKGEqsgSD7cWoWBORok5Mij8BiU1/8CgUmSJn4wQ1efcy
GHJFS8KhotpokQG0YGJabgYQFxaoC6LIJsa8cR8CwWgVDYPALEEcRciIFCujBppBsECuE8XR8DnN
gNUIIvbWYGaQlJUacINfgJxwc0DlW8ps/h2bDDFo0xZLDF5RwrmKiZi1KEHqrXD1FjhqVUWETFnw
pY+9J8wvGcmGVad8EtiKIB4wk4JPfZsUM6RX9JAIjMioeCKdIovkD8YIsJEuJIgTKv5IC4gkL7EI
s4A6rllgJm93GcgSO2ZzdmPx3AIzsRTVxFJ8E2qZ6LRWmRaeXE5+IbEb8ZwrKkr4nZhNfCmEjyiv
uCmFIqjkoFRGxVQBJDmvO/lt9gVG2Llc614SHUtALHAk6CpxNhBS+IygWhKQLaZitzQ2FJdM8Vwy
wC68d2J2jmmVnn2YLysNAEzdyTMY1IMDGAYC/CoDFFMpYoyj2DGxosiEobx4rs0oI3U3RuV8UO2X
MEkYX/Ij+htATJWikllRbJB1VtbErJDc2nei+DUhHBtwNqOHv9iZfigAowQp1MBpK/ZNBASHUddB
AMWxgOMYQHL8nLs8cKx44TB/GxtfrokX/aWJM6T2eCNi+U1450Uo+A6SIagtWneJLf6pY8bt/t2v
RcJoFHBPoRA+NSwfQJLsjcB9Gig/dUtsXYP7k86ZRqTI/psqJBDL1bsLI6iBFeTDDOoUPCiDIqRB
E+q06SmFpM1s1xO7Ykaa8Cl6KmH7iGnCMK1/xApOxGiyBVUkFbSITMDJtAldefCMyC6vMJxeO+ZY
I7yjUXGPRgIdqubdTgIO4+afQiGSdFhJ9BGKlaEM+Aqj1MBTUh203Jf88zOmy5tm7cNGNbhim6Og
hyxleOsYxkNoAv2d05tuwN0DqKFzH2efJJia9qW9yY3iCfxlfPY8B1A0/KcA0MPZUEgolkN/FSpM
lCwBRmGk22En+XIhSUUKKQUgaaUFQKYshZuqPdb+kSGqFdExmgJ44oT44iUVZaG4EX2FrQIJRigS
RyRnnUmBrVyFuOI7nXSQV7hNFEMBj8X02isoFmLwtBkVKMtTyCwynOYGitG2VzitVIG1RoXYmhRs
iwYAnQkcxCoH73ghmF53rpVeGqtc2bqXnnzydR78LqFAXrUJ0itXcC83PPQK9hWrR5NCbhs61mJS
QLDY1d689E8xSwoZQzBDuYKHBRMYsRaeWAFXjEqQhqk9cnWloGNjxXrrwyGr4ZERAm5pAubvhQpW
FgSYwIUCmGVna+SvWiZgs8DMuSoh5xoC6NkM/ayAgmYrHJra8ww02ynKGJbU8Y3y2B1Y7PAMFBCz
RwNJj5RDgva3waDIVp25b75QlmgFYyOHikU24uPcsLsDPbLBtgkFcKsgufkK6ZYYPXuBsxl0zDc6
aKomhLpCRv9SVLSP8ptrCCFunKefuY/DNbyJEyv7JpYVMWO9+2OjkbPL2ruZLi+9zr5ro0nQKnlb
PZqdISJ0awNKHTbpifFqfnYUwK59oOxIpQG2y7s3V4HuqDRHDPRfSNIfrRJ3bV0BxWs4snBQJaA1
ZCDzhILn5S4YvVQB9TTIerNC7FkNsL1cYfc6BeCbIPHpAfXzCs3XK0gfmouHqjsc8HdB21Eov9IB
6hdB9yM6h9smA/gXHEKF/9MM+Vw50GbgAo4KEFgoVKChoIEe9MBRYQSxPkZbodCChYIMGgNnrRru
oKYAhLZCETYKSshk5ckPwRSCarxwdZP4eDJatAhFWfKJEq955yjIoQHt0FDYQxDuvAEKhdjBRITE
TOcYlER7JrSawU3EQlKjkxpvpIfpkVdwRa76W86iTFoUeHGEwEj1SL/MOa/GCs5oKEyjrYCNkUI3
SuxjpYI5ZhxzTqzPicI8gmU7TQr86L5IhYG0VczbVGhIKv/eU2Zbi8wJrpXCRzpwJOkiwJ074Pcv
YEx6CjZZKuxkNgKgrNEJkGrDta7glOTFSHCJuzQ6dBsFsCwVytKGaZkOwC0jhbmkteIZZk52ciBg
pgqFOaTsxMPTrBCZU0+JEcxMTQOemULRlAqnGT7AmgqxSUzBV8hNKn6xKUPhbKFxQsVryQkC6Jwg
dfKfweal4J0Jy/urpoCevgHas62BfA4K9zkp8Gfq4tNl3+I/KBhtMBreTkMCkoZIVVBXAMzLikBE
267JBjEU4nhWE26yL47IacQKVNl2R3NYm8b3OvisuGwsc8d660WwMv26Oc52DZvakxczGOw1Oat5
w+tVdk31bXWNB0SXDoM64N8YrGobt9a8fZgWMg4xulWAPJCdydxSQmudp5bOyVRbZxHrKZm7dyN9
f7TVZLLEEmH/hooO4KQNjPfE0A9dTelQ10D8JfdwnvHlXkMkl5VpUVlEPvop1o1i08ZpsWryyDz3
uIwfEG2n8LcByepvQO+HR3PLo6+FF+BbY4CkL7j50Z7BVs/FO6TFPGuH1xSIRO9G/XvOY3rOmbiS
XOlf8yi2n+oKxTQKy+5AMV/6wV5MNkQcqiidyAtK8nb6TN+9kON9Igy2JaVrrjjpz1u9nrLlowYl
TwiChnyiZVGSIWDJKg6JS0UgSedqW+gmS1ndVWy6o/dM/ucAj4V7V8BC4+nZS86DI9px4zVheI1H
LG9pMWxSveFFFRikdfRG3/cOVkpjpznAEZz4MdTMbPXxOWNhTUg/cM/O5k3Pqo9tKPrWyttIWeyx
MytxRHKTsC/OTH4kDTqm/h2qXzJ0VTr5Gs5DAjQ15/ULLca/xiSu1tWY3PFJDlBQJEpI2YXPndnX
ezu2mETgf2bSC5xvlrl9n5B6fLZUkE3etg3vWv5tluN4a71EPlVzKM+ShVKiYiAR5fxxvsxPj184
lhenwBomHu3pblH5dQTp75F88RcUF9jXXpo0J1jt52A1v/6h/CrUr0YQ8JrdLDa3pWXowT5U/fMy
1bxjQO0hd96KcHDWMwd3OegGjGTLzhmjBdl3XEYMEpyEsYCt/bb05DV1UKTj6CPSmTL3bWpcRx1i
Yw3/duv4AzYt6jYYE3VnZqfIpDX0Aq/iwBdDzuTmg7zeZXiSJnqeVpWhYg0D9T/JUMlnOj7TTeZg
FqFKtZbIKQKvwaPsahiKed8F7q8yrZODRc+nSgmYZ0qoycBFBmcdK7MuYIuJV+lmBPAGlWeOu/cY
FU3P2uYyV6paxvNwefgMJB7moZz+X5zK1SKt8WBKo0h3uWkzqovH7MUJkysHqp5LW+itA0/Jq5wZ
7T7j1SEbpkiIfrlkIhO9OB5u7NlQirvG9IguhV0/GQR8RAO0N+4uVtb/GlL/YDRueHmguHGpp6e2
SN9dnbF4rjl4Muzau+JFgP5oxkRORcHdt82NNUB3gPGUEBG1YRbrwZO+RpKno492fqS5n3qKUG0n
rMK8zrshz8+1GJJtV7v9WvdV16LH/gcDtSAxGrzNzXxeh3Ypbr2IU3Dipn30umrXSDn+KMucIyLE
N9kD7g2t9igbPB9WF97NFogFOwSHFdWXpAeowHUzYRpw++3QmfeAdPqLPt1FVcTcUYbqQvfLVTq4
jUUSgvoP91GoOXucAUdhawNtMEDsB9Fy+4Ty9mIM0WdqmdlZAml6iaY/TTRQiWobxtVJsbQ4wubw
RHMMQbpnmB48XUkq3ifUcQg1eBSzapYrmnRwR5XpnYYoTsdmiyEcuRWmwFMkyTiYnoE85PKQ5qRG
qjG8Jyvkv/Ip7jBwuIgMx95Sji5p/ESpPWwtU7f2KCPLgoDsujEwsvEj1085m29ID8dWEOM+6mOM
Q13MALIE7IN5yAu8jABa4twYN41jpSsKGel58zru3xZe7N3jL+ZT5J+04pdWpNlf+poXwWjAgnQZ
giAyYlss6uypMJtqz8xdngc7D8HHkTAL8n8+Pau5dqCtjwczjGlNDAwBhlJEwyHuJ6IfkbeaTQ6l
Y8+RYqlDMVlLHZGByubg5HUMQHW/eCq19Eiqhph0Oz2LSozwYclemllivQc513BMIHRthfmL00zB
GoKWXFqafwm9abjlRk1HIyaXZ5qLNlzIWP7LACJSfNTgwX71YXXpqvgcSlbjpEZm9HH3CKN/Zy11
n6eg06AJeOahVAL+CBCs8M16mzpyJAnfnXKm5U/8D48MFXedzMvrrHvTnR/0wUyrfAXIrTwziiYO
M1DVYsiTE2T905Q6v33mJb9Q2KwFf5y7Zwx78UUy3XT6A45NWl9hWfeCB8gs60Ux4hw0jTBZp9Jw
yBu0Byxw86/SC23MdkjR+dQiJ8XyEftE8nQ4PBEAVeLnMbEVPjEtkXf0zFkNpR69jJKMjtm1UJl7
EW7CmkAbxl2SIk0zEmNOxG2S5PMcVE9Y3JSS4BKMjl5P69poQRSDpLSVVJsvOsshBAEpxarSb3Nk
CGEUAxsjfuOFYQB7qVUDLM75Ck518HcesT7SbVe866MAP9oWK1hIzdZIxv5E85JA/aVu3lLfdE2b
36Iux/LDjfKfsdMx3IEGLAeZ/K7ccT9RVeSy/R9jL8iuQ+18uZN8YcvtXxrcp6uq9n8jBhq7AY7c
xSBGsypSiiiLVn8aIRtgEBvr76iP9731VocmzUkJUU4hdJQkss+yzbRT7w4/PU/grm6MF62Og6vv
GOHBLNtd02NAK1CaXqo09K+A7veP32n69PHYpU3fm5aF0wZnRp0B/cF0vFtULTE8BNsrUR91usQH
t/fYbMZ6X6Ffn30XhqBpItbjGwqaFZs1ZaggWd6rqdXBZFUXmjTR1ZjF33vpM1YrOGVKSpTihaEN
9XoeyRs6A8lEHMy8fpXTeVsoWc11Kt9t1qZDM5TWazVEq9idYsV1CvcUeqanyGR/7Au0vTYe8l1V
lvt88k45WZX1P97EnDQf0oRbn/jzSsVzTd8c3CHUq1MIng4NjTY2N9o0A03CSFCauffGZrPpqLnO
xHQir+Fd3SmC2xyU9qptYfkFlWZTKLQ2OlUfiAeB+Jtahx+/NAHJTLaq3eMcbYBuXYQsFNsq1njf
XeLpVd16O2qJGdRkYJ+KRu/OBTkezXZ4RlNtVykjuj+D5cE4W24q1QLgVva25OHZ2n7NEKgOUIjq
x4/F5bLGAOKfSthJvCaMRc9u2NPFzsv7WIiT1KE24rHYGrWqt9LqjVZEoKdFvCuE8rTZg3VhEeAs
k+W/gtKTv13sK2YexuGiwuOQ1f5r7EFUa0njGCEwxrrQxpVNB8DeigmuIXFkoDLd5tkzUrkKWwvE
JujSOhsKmF83wRx9EzmGexKD9WUMo/0rcScocwrX59SR9Z5V9FG2aQl4CJPqq7RdYLEgBmXajjet
46smzHrTezwNlFRyfiDY5iCIrTI3s1ajCXJlmsI1XqK3oMzOLczKpQ8uDPZnuJ+Q5OA9BTThDaAG
OHygWrcgC1IUh3DWbl7FRHvOQEM4/rf0mGl0utgyLSoIQVGs5lX5b3Q2phSYM60c5SzpVZhwx9Dn
UzcbSmhbgUmrMppdgI13qVVEWZkKU+NTrgZHfxrIsqtBIhrw1bVqvt2Yk3iROz+VzYbbNbbDnPeS
U246TqHcMP8DoDRE5Kpi8WYXBceZbN7mgsxUx9XMyn66rrX23jDDLnBXQSn/eEHPLQtyJNklOihD
gx9M4L7RvEFxG+HBJIggCOZfpklNTu6Fz67VfGDGu3i+FaAouHBfLa1Hy1fhzk4jU26f21S+OJgx
/UyHtI9nzKPGHM68/5QRol+IRt3hM3xZzIE1DsDUeuY7ap0ghnbVq64nB9fLjsYELLRog0s61OOh
TCaQP1GJrUt4yOmULy/dfviV5eGqzRPwmzo1oh3JVOukoWRXhrqtyetIOGsnMx4Gqxz+OrrPPZpa
aRpdToMbZhuYPCmjCR7SZGrv0tYOWRpDXsyVX4NMFjexatPpJhazWYgtIPAQn8cctU8zjeRk4ZGS
4xCG2NiuSIcEh7bwr8ScMbfyJK+DXr7XJGqdKbziGv6dc+A9MXSkxgBi5brJ6aH1POtN0IaAB4xL
LXnuPJ+/wTMXzjaNqr8mVTNrqq+aGuZAR/AEGXmd4tzGpLPRPVKzoKevRpvnO0aw9LoaGysDcqO1
8TpJuuOsdF0atxc2zSRLDvqvMsrw8YnpI7e8U9ja2XpOGZ6G7prORvoys4MBUREwF7udH5TUKPb5
zsawHQOaUBAePWeFJ8pcroANrQY8g8wE2CwHkuYMLuPtVJAH8Od3PdBP0eCrNzF4jmG+mtVWb7xj
Y2fcAiztpUutzwkhg8FN/MXRx8IP9JVMFA7wvdbwfeqcRBkIkexNL4A8RiY/b1eWb5bFgoI1spq8
H1alb0GTZRNl5NKY6BDmw+A0pMOxIHmrERpajiOTIqCi29rvdwyJ+i0heuSUfkuEzhm5X49TBQak
3uEJFAyWl6PgT2Z8snZl/tfQ27co9Y+2V/Z4nA3/GT3RlkwC7TAFHUasdAAfGnjD92TcZumFKwuH
JzJPtcIJXR9RXTDwuObOhBOC20NHbWrnpZHH974QS8SyH2be39MQvvZAMRcJ/92DrpUbGj9Di7Mq
YguQNbO7VZW5K6XcNBw+2jChvjc662n5hmy/M2ucA3mx6jP8l0WbHIpSnBAKE0wY+U/vnkZ89Il0
MZfH7KltSEK4J9UeU3fhGn8ZUp7kCK6mHuN51djFbzhh/Ly5nuUW3gGmbwMXB/MtHCKOJ9znZXtM
XQSMYaygsSAcVw3VMd6wgiTYkBdtj2Uj3ljkboWp/KaIpW4JYdeusfuBRHwLtRDboTQX8ei99PiI
l7NDKUjm74eiejHgzOZ1frac2t9ROhyssmw+2BAhA+HvKhf4qb3POPIHSK3AOY7JkH5VZvKaJyXg
WEU0sd/0If/ShidiEvsWH3qCjce6dzBNCQ8+k1D6yAllotFWPMV6+FyU8IhMJ5Zgu2Fijrr90g6I
XAWn8WqikBeN9GnOdE1xf44+CLZW9PWvzsbdFcW7xsceZ2GvdqQwl/Dd7kgs39zIXt0UW2sSNUfX
7su125Dtb3SakOzfBZKE+yupuz9CftV+OpzEzLtnhXQr9vuBjphFW0AW7jP1t+igE90fJ6O4VyeG
gRKcQJ4cx6ULM0p7D4P4IC2UTArn+2UTyjdbG/Or5/U3ZKG+45uNChK0uIFWtlJ4bQKtcRpimICd
Wbp8d1huttz/FhPTVrxj8zvfwWLU6k+XztJFpZZ0TQcWQHYXINxc/PE4auJBzJREVm1FSyPrCKTE
1OZuOZiAox16Sah98BVHahtgIzjEdG/iBcmWo8Ee26cbs56JvIrfvqPujey9vXQM9nH3FHYeU8aR
o3QPQsHoQWbCFFmO1VOgq8OAQTS9Y9xIFCPg/O90+wHs8qJ0E3zZ/h/u1HcZR99EBv5qzbDCSQAK
Ulc0+hq8cBF7GyU3zqGJodwGuJR8Dbg1ar5DM1t4XvwqND64D3jOnkPcYCnfi+nov2XEU1dChJMT
rZ/YsjBVWrXKVwOiN/egQZh+FKSicw/mkbou61bP7GlFt+yO4eSRwNai+ysNPCIzul9vG+6KwAgW
k2rf9JW+rkrx2c3aR+1Cgyqr9sqXkVzuWgjpN05Yo+3SeGrHgLgF/rtkWhdY5lyp0+qS1s1lsGyI
Z10SLlPnhkriAkSiQVJTEz0YtTyeuWYe2uA9AlmxCYmbsdKSkm+67uBn/GuUSs4rppwXJ8U6VjP9
8WtRnV31i1lHT8RLLqA1prXedeQmaqf74Uc2J/YmCe0FmdxtY1BfEQ/uNaami1daLMkRJQDdA/xi
0kbzx5e/xE0VmeR5TQNaGNuhNwXZxjV+xXbIRInI1expt3KAqoJPAPMzgMWBnQTfEgFpRYbK0P7r
DHZkCvt5izD3E89eSzxKensdSTjRh1uiF/OK0dYLMbGnEZmuCoNo53DU9VogPkzlZ7rFzDet0MUG
6/0rVTxovxlOWwN1pi0/4qnFBkw8gG2ULkOjdjwk72SfOQ7uwTnmKJKZ60ajdM1x0KICBi3LvB5u
3lC8YGi94gbMWAiXaTLzis/LMOYs89+DS1L+R2wJH7ADdsKAbOValH4Y1r8Cci1kN5blyVwzl+J2
ZMH8WntFnKzbWD9Y4k8RswC6WT/8OEACYyrZqBwLILx/troDPC2fVnj89DUQ6ebJHVjnTI8TvY/3
CbrAm5nSmd7TPXok+CM40U1nFjYDhw/DCA5oTOuwClzFXCL1wtwI7QL6ftiUG4AJ3r4l9m305XnE
lH8oU+Sox9zCnTIu/syKRecXkKkzbZVmYEQew0OaELwtRxR39Rjwz5AyHreXVkzvj/sKdRX0pWHh
MsL2SGKm3thBYNBo6F6sAGAxKXxg53Pf011nYu7qhiMLoGGpYIarNyg7iX5oOucjEHN98tq43/Cm
o09PM7XhoCQYdY7vFqY4HE0UGHcadn8LSv3+v393xn9Gzh7fnZS6adrkm23v/2RWhyigtrQg16O5
V0TfnLSurTznKXwhYZmLsfNwsiN2bWIeyyX0KP8Ig4s0vFJi/vuHsQxy0/+KIkpClqDDyZtJ1zX/
FUUsuLQ3s28761JM4w1eZbRvqrq5iqnChoXuiMNU/rXBE9zSKEo2j6l9OGYegnlNqKNLsUxlVb8P
S7z9uD6eWoqo+Mf0zzly66PN8nYxNEgeMkuPaCTlmg74dF8xFKs8jPtjF3tHJFQaVT0OsGnSB+ex
3c60Zhw79wLqij2oQG1JIlGvPA+QZE1QEnLh0lRz3ccvltOBzVLzxbDwoU3TQ7XOAf5tB4IHe88D
GSpKrl2aPbTboYaGO9j6Lii7ehOMVnDiZvwTu27BO8LvgvHJoTyNbi0U8Q4f4BZOsLVhFdLXdjLe
6eRsERmWjenfHlNgdqd7igN7XWgDULne0JcEpOiSRfWUnQHp0PKYNDBo3iMizNirPO0exLCXZaX6
+FpbEkb7CTSYRRybs2vUWHffFO2b1TOpotUYJ7qejbt0sNuPGWqFlgM3FlblvxZR8NVY+lZrq2xP
3GNTkH25z0rsDr0clt90sEqu5q0Ym2uNb58bHdJoZfXETMCpRA770soLOGfHE+W0hhx4NGv/XWQ0
PapgLe0rhyh0kyfqId0dPjfw4422jk1pox00T33MjJF0sL4eMrNfeAQWdqVmebvZYsRhQ53q/Mp6
z++5jJ7d1PUOoOKTdTGZ3T6wu4+Cy3Oe5+2ZyDjrqVLWjBjBoU1y8+a1HqAO/GEYUvrdP/obuGF3
cq+ZHeRrEapA5XQLfIN27bCaz00JesmaqXvJakjXPDZPw1iuZ84N8RxqF7qx3jO6246WkeXrImOi
PLQ+9+iub4/dDHjb94tkr1W9BFDdhzQ3szRqsUeOnOOY3xjWjhxSV5dXx50OI2Sue15aUKcacuK5
i6ahU0sUa5MGCLyl3ChM9DXNSC9FMPVwy+xgwzAb3BtjqFwfyeA3MQNVxt5mZGerQr2IE2Aopzbq
J1+Y9v+OoPGZdwea/z6Fis3GsU/XR1nvNAF0OqodRvNpGz0TGd4hD3FpQSLfz2VlbgO6mdeOiEGV
6NWfAJPmDjT4cEiJcQzWpves+E7RL427eXgsNpVWVIw01KfoaYCxRL+fbWaf7KSM7mOnes5B3AUu
oremhdZrbkJ3yQcqobEFieMKymz5WTGDfczc6KY0VzG0b2oyJn0FIlScjNjmGkw3wf9uDFHXL5rB
1BY65oxFQB50rTPhgZh5aFGIRHQHIFxtsike1/EkoWPjVR7SN2UbCXnYWcx5P2ISTFz1OSx6UY3z
3mN7NBoPFGCc7sr2lFmJcbM9Di+Fm2rMl7Ti7CNUrtziGpIluuoeBuacinGI64K0tZcv2yKL1mY/
E0pLuMHijJb7rkB8ozfiJ0nC4aSZ4ddjPtqY+S8o+PkOlM+0iDmkbObEnLbc5cZ/1qbRgC7v4q+h
1hf73myzmQ59cq9n7e8M83aFPDVx5pPZSziLa+lIedTtXm6j3HWY5ZCb3fCOQFKAcrKKEz3lf5im
p/++J7hANv61JbiMtk2h28AvhOn963DBeQNpBxfhuk2HfkmvC7MaNz41o8IdEAZkMmKTFRfEDyd2
iFvYaz7LMQpzo9f+Oo8mE48vlsYstmHV1XF071stXQe7oa68Lem5Jz00sMnEhdj8s1r2LfyqBt9/
X9nQzj1DrHIrDdZ86682EW40IqbsJeMZyNEehwAKMBqrZ76A83Tlct07uSRZ/cb89MMi3LodWqUD
S/Whw9HVF5PVJFn++GWKsLX28oihnU/jiJCP5OmnAfNaYBBVoP9ZadUnaL24QGNquWfbukg32QUV
ZJys0U22ZmaITYBDq45TfiJKl2EMNfibklrHgxkFRMnDtl8ZcFpT5rPb3BHTEZcGl3BJL04bYbtu
UTy4TM2HFKtfJZzw7hu/WsN79mYtutfxXP1/hw/9P08fBN7xcpvSFUzfhcSc/i+uBAfvYZBMlNaB
8Bj4Bh1Jxnjnk2R4nEUSogZLUlyjagBkSg2Aat83w7cw0vHY4FE2QGDmtTOesnb6ZFr11mBJPhgx
r8RcIAKATrIZ621kNuRPxRzsH+eKQg8JDU7U+swkHGl8GY+ixxHspebE6DHa9REjE9uu5LFOJ25u
7f8wdybbcSNZtv2V+gHEgqEzYPIG3jd00tk3EyxSotB3hh5fXxuMzAiJFZJe1qgGmbGiEZ1wAGbX
7j1nH5tOtg/5MxzSy2BgwFc3LtGN4x3qG1SCMWEG0rRORXKJTZzkjWiaNrhOlwpp6ZHQ3nvfaU/5
SHWS6FW4E3WVrAPpVVtC0Sl+bStfDjXPacEMAq+Uli0sL/1SD2VPUF5+R0lkX+dxv/XtbPizLnWn
DSV5eWxG600G8J1t0r6hql7ClEfr4/ukqaQ1K5weQssaLoQ7kSM5D01IeSE5r7usepioZtrPBixj
/nUcAqx0f9pT5DAPTDOxIMpA3OBpe8LpyfkaIBK5cXKtJalam3mWwYSu0jXme39ThUJHp2ivWOTy
s+4V/Z9woy/fs42+p6tY87PwHQmHUwacHrLSTFYDD6zap2elgDSf5gNi7HQGPLitZL1KmTl9PCmO
563tqNi0QIjvhMlamSj6w8I2azK6BAosWVSADRHe6WlyFwTBSyzgknos314JBmyqtbc5SvhQBeEV
uAz7yg+o3VwNfTaZ5MtYTN3RD2fZMBygQ0VKy0p1dLF1nY7GR+YyUxIMNP4YH43ymdD67mjFMSzW
DCumcO8M0mloEFfkURjg19EvPMVM7le/Xi+NHw9jH68Ub4wBscRk8KN/QGq+Y0hkUW650WAYa4VM
/zAhkYai5Z16b54cMuBJzKy/q2sVbwT08z8lQnMwEKKNFy8hSIDxhn/4WLIC3b3sqoTEmyqiCVSL
S+XBTWwQSXDtE9EBTEUXpq5hLsXRdcgNYUIkRWn/62tyfySUcE227ujcNRO+jiVMMf/7764pKjpD
M7XYX/kDi9fa0Q3kygwe26hq9yNUvn0xxxJa6fNHbW4gnlzaff8GqnpCUSwJI8zhAjTZ9CIUkVGj
GRt7nIS3ReFuUC01N1E90itJmAEAMzjbxH6pgF59CuZhg/trWmhRYl3WhoPOL+swYbqYDJX17jpA
uPt0vCHW5VTPSpxaS401KghjHZdKXMJoqMenbH4p0tBs54QU+2AxeC7bQrv8qNcHSIx/kpJyvTh9
HDjBHIi7D2m905jNoeLKRBKMZ59GKGz6LeNk+PleccyhRxzDB9duJI71uFzV+w8FkjNmO6cHcvqn
BClO5UFGjyWr7QpWhXPs8WcgZO6SCwPd6y5qvS7Z+Z4k1MG/MPqM/0JAsvUnK98CA7kLe3mAx2AS
5OXef9zd/4hatv0JbIzV4cu/SWf/7/+PW/bPALT/g9QyyVMM3e3PBfB/UMs26h3H0n/xCL/mr9+z
y+Y/9i92mS3+cIhV1iWkGIqQ79lltvWHTS2u4+hkIdBd2/uLXWb/wVwSNKWr65awddODd/QveJnx
hzAk75gnpYHCTbf+I3bZ59O8M7+ppmuSP+awZvO/H19bX6LHcV0YXoPd9BdeYT0PaQH51R3OEHk3
hUASpurXkC7bgvf7nGXWRau1ILcL+s8kDIjfFJPCdj/tIg4oN74pOheQdlDkfuwy3y0ls5xFOunA
1E5TRytNv+XA4ld5gy3HIDtwLtTCPN+ascL3GrrettMJ5Na7V4X7dopNUmwCC0KxH1fM5FeGVukb
z0XvZ3hoJcUh66Z8qzFE3A1m9pBE47ODKn1+F6Fa2B0QjIKIgrr4yqmFQKxqajjWTnCvEba5ASc1
283Yctr+imVx5YWvvRc4UCbZMmTsNQxEhn1VNnP+9sGK66cqHO9H0+egG3Roa4VPY8C1t0UoNkQc
o3sZD/XISIzmzSEkCW/UmCHWDlB4d7SiRWnSzmCQqIezupgzj9H0l30xWzed0oNJyRbpXKeVhTdv
8umd9tUhJ2ENZIE2JTe9tevijt3YMY7OYNpY+vACAqDfRCI71pjjr+oK+cswYNMzFUHIVndmcbxJ
8R3soi7TtoGqbszUzQ+BBAiTmX20DlI3glDZUZmU6Gln/Rl1mI22sj8icIxm2GlLF2O6kmOO06OP
HguOKevW7c9ZSVJDGjPcTidEAbpHXNdqKqx25rzWCIjaZCvHDPkTTeBAjd6hHx5KA+l9HLnDKqF3
zZh6Ohom4DbRM6ew23M4Hz189pANEKkauwDC3Ga8zCRciHHEJpP7rwnAHdJntEG/IoSbj5N6jxru
uhzZD23NU9iLk7eiGdZ2ndkb16QfaFr0rArrIR+K6dyXCrmJWXBOT8aDPZurpEhiBMRA4h0XP9w8
+TWC7Byb00tSOt4Ch5xgirxAiIGfcDZoO6XJZucJnPh2jOWJyYVuMVBMTHg+iXMoMiM/2ETKr7zn
ENIFs0jna8CM2xs48dm1HBa602NNMkg/G8gub83qRlUj/kX2rN4xgzXlQbSM9B4LCSwmo/b2hBFz
Ys4qZwnjHoG6Q548UXXkiFBhSKLa+K0FklC56Zz8zB7EflV8GRzyhUp7JK0YLdSTbMnyGwljtCTm
L1AEupm8RlE7bQLZvKEERFLQqNus44Dr9YCncOOB+0QqTcvZZjLDp+flDdEsd1YD6dzumiewP1Cj
5JVVZe26a0hhi/t2JwBH8e2/OkZWIlRKLjS/Ovf441ERBy+No99Nrnq3pla/Gip1JGM9c3vSREXL
qFAfL9A4HbCu2ovOx0iqF8C0Jh0NCmfQVcTqBWq4YSidXePKbxZOx+rW+M2x9yWbL1LO2aCsQxNY
BF7EPc45p5hT+j6a1lvTgUFCzDcsYrwf+N6/aqV+A0T7Hc+CB0sZ2lbnmDea/ooAA+GV+Y1wmBM0
HnOTdoTUQmjjBvIukCFG1DvUoNpn8qySC0sRJKGLtLrrPTPgGRlOtS523iwJwRRxUenHzmsOnU88
S2TsII8+Vt7cfEKxoOhW6RVdEmGhJcZSw9XWXIAU1l1JCJ43Jl/rMv8Kcgxxm6k1i6kCR4KO3Eyo
jlsnwQBO6mMP63HK7VUdWjCezeydsLcRblmPG9ULyHIP313bYdiDFmWSONinhk6+ZAqvixPm6Ooi
U3CyHX4nI3iSfg63XGesa7J6LjJLZJuyO7CUra1ujnfGhbguzOkrShEwOVhboH4U2JPtmIxjEn0I
pfYPxG6DJxrd5rHt+m8Vc8gYbvBKTMF7pDO+VKN9b5rpbdeh/XN5lpWbE20VsngO6LdbazwFU3KO
0vrCNcQlQTq7yAKliRRpoWVOu7Y1axkyd6LtpIEB5ws0LQqzj2IxEyibE9ut1po2bbJE7ioVcobw
jWUPuWxjF+Uu0qoMd7Qb7Qc3fmlqxCD1qJlLI2zWIgsI70DDv0cCTMG2NDLCYgPiiNQEItdWkDs1
qN/FvtRYRIeqJSrDWtUjPLiq865KQMUlUelRF56zVv9m9SjyrAui2m9yvhweZ7qCfdq1GEOY9VX5
t6wG61mNij1psIm08fc+uFZgZEweefhLKOQhb0mUP/idKyElETzFnLu8ikb3aOXxXgU3eRI9M3Bh
mGxke5VQnje063sITwjbPWZBOF4YUcIEGNoRlFBIvxyblU8Jr1n+HB5ibeNcnqOivPYIU71CnK1W
xtTeBYbWrnVkg0nnXcumaS9DhXe4wIBdzipYUYXeo48lIE2y5zapyuse69jQzZ1APd2WNlt73b5N
rhcy2oXb4fvU76aNEz+y3LUX3WPyIbfdyN4JW9iTjlYsIUc+1Ygb7lO3088RagFn1n6FQ/OkydrZ
TVPzVACsKFy/exxZAKxhTLYwiwcG4dhMQye8yBFBhVjFDQyA8Bci8xB5Cseg7h4nA3uD60LMKnXg
EKBFWkzxatx4mnZhp+Ot7e3sMPAW9vQBS2BETn95BJBqEzwn/f4OHe7CT+A4RArFdFqQA41knEXZ
hC1vqHifYQC4RaFmL3IJ8IqBZ7xK5CrTODYO2gtt43YNcavdxEZ/hzQY9/acf2xjl9gRl1wCsd8E
fnhZNuRJOxomAyGAvcVjte4owhbAozl/WxAsI/2qaeW1MWdeqc6849vkQaSZX6Qq2maZ/1WWDddn
Lu04iCA9zMmstEERnSosu5O7KxiJMD3VDaKAxgeKORo1MSaGtHO3EAvcUrHnCDEmq9AHwDwNRXcs
4uGCgzB7gVAH3XXVQaXac5126QV/XmBBy5AD+sUVdAp4fJljLgy7ii6dcjDAr1kb3vhmWznY98rB
dLZOFN3GY5ssY92hYJOOvzY4JOJpHAhsEWN1opxEpBEPR4GDHq9KF2xqQA0BjdbAvsmG4sny8uva
CvWttE8YjYuTZqevropYAFH5xVlL7DWQAeVUe8QGqCVcyPMWW5ReFre15i5rh/atDU5k3XdQPabO
DQizi9SpRqC0ZAiSMYMtg2vm9xc6j+feGJpXZXfjsZudkLWYkvXkyvECBNZOUaOuLbMPDx5KiohE
5qUSxrDSHGzwLUyLS9mn4eGjzWF3YkJqhRns42+llmw6A9reqkoxupJ6H9FbjyLqwenCb/vxEjXS
k2GkW6TMYu0rQOkidfzzRJdzX5MnfcyHQaPstul9z6acPDCi3RTo2oJWAmbGLNlPPA2XSAnDRZcD
SOdhXqqiDG8yTdvrAVnMsowus946VnXg7qLQYLQbi2PWKf82r8gIjcN7oga0kwYvw2/ltB+G7s4e
NUYLIXYDZsUBfo5l50uNiK7gjK8AdNMYfAucDuxZF3tXlWfshOtEeLvMiAArxAycXA6FjoLbQzkh
TFvfV9HABE0Q7B6qGH1ekibg1RjukYG4ipKQuJis3BoDs/wc/xkNv9zbpsDmmZPkLfKsAgoTfgAD
2aW0L5LMoESDVKxRi8R6A/Ih/KbRiRpRaC25QwgJ+Sl2BQ5EoWaA14rdPtXLYzjlG+KA7/pI6jcN
YObCH5INpnRir9H4IimZJl6Ypn/GCUgqtW8tDB71fYBmnX1ruu9KvbpPNI8J0KzfTfP0KuiLV7/k
u5rktd7CTED8VZ+E05Jki0dsnwXa0dfJpZajYQKq4TXy4m8RKXQrtyQdu7JypltZZ82PJ1+vVpab
fFqFUk1UyjVghLTGv4grKTEt47qKH+wcZ7WDQWmue7NVpHfeLvEY8AQ5MMMY/0RMttXtnq+jhpUR
esDyYwOhPkXNBKxH4RHdjJ68FYiCn2L9SwFlhRZhdUagpCGRKwBHedMBJ7dxxzC0WgZQFBdZUufH
2uo2aaoNSzvrk10qBxzNUfdlmuiDZbWCKh/35dacRob2pbOm8y63NOJncSu6hEyiC0Zygn1z0Fcj
rpml0HjCA5E+f7R4cpGMpxrnBMVhma9z1aVLu+o1NC/6dHSfqx7hT4VT+8LTo1NV2AP8oqqggSwe
8t4TRzmHG6VQEo+q177GhkuUbQq8jDH/fmpQig/wDxZu2rq0aYF6wHY7o7L7gt6GsKqh6nd5Ri6u
6eZybTIMwlqG5Co1+hug3ivdDm95dsTWSNlRSz84dFXPzHjIDo3oXp28mvZpRdbLRwurHbtyB0Dl
IulsCKKNOjSU8YAbwFF3ZfKFXZv8CTW8hJUT3ulg5LzyzZ1iRm5jdOLY6p6nNF/i/SMp3fErDL7Y
uQ1T+fhJMcR6Oi/YoJcnX5jptqEY2hbZ3ImeZrVQ5RH7jOxu0vwvcbQJmgkCQtqWpyR0v6QR43Ym
RsyDGMU2w0y+M4wjK5axLbuOwKDWg2Fqj7c+yF+cUGKhzZZhKK76oRmcK6IlMnYuziEUoFsROfKy
1axvibwxSZOgwIoesjZurzK4F3k7RKwxzgl7sH1MTG+FsbHhTpjr0Tg7YV3sTCP/gk+S/myAsg3c
S4j1rMyXfjZ8ZTgHva2gFyEpbtc2uY5IwcOlOQrz1kF3m8BL20RxbZ54q2Cj5jjuMuMp1DK4EZgS
9RHxciycnWJpqLtB2yj69niuXeiP2Hho7wYOlOCsjF69NnhEUWfKrNoTu8pb25bVBjbe7eiUW+LT
u0Uks4gTFQVDASnPUyCOhhKw3awE8Q3zhTSgYR845ksD5HYHTG5sQXigM34MgIRopVldsx+wqEUT
qS1Uw+gxRcdSxUuTmJT+bOSUII4Kd0MNVE1+y4vKxwhH5tzA8WHLzP3Wkf456UNGm0G60lWUr0Vu
16R5AYDtCK1e+Chn0yTZE8jFYG2g8YnmmdKVRNE2EFQteW5uqkQ9a0bxJcGLcdJLD+lbsK+GCfDK
aMK5Ydoh9XRcONPARMPJL8hIHpAQZM9FRKS9Fi6l7aWHTme4G4qqQ2pevzcthV4kkmNYT4euaEkN
9OTCkGO/JiiL6gN/9XLs02GZAgo4lgFk5YEsnIpojAVnm3pFhth+GHVqAD0DNBzU0UZ2Bmux7p5z
w3/kem+6rr63GVzuYF4sJlBktm/c4xu9x5ayMDPX27djS3stPIFHZK8bjBs/Tp5qoI28Nu6Bj6Wv
gIs6EUZDPDC6SFOv79lOobcSWsnKSmULEyWtB7GpAJXyiqRru+RS60a9aWMgN8ibMWV19KbCUNZM
SQjLHoKJ2eUoop3G8HlhKe8BeWmzBMBcoGLwkDl0hEglnvecS5UuHSwSNDd0TkABnRPq8aqhWojB
4aI8DZ4yzOlaMYkVff0NW4R/aFRwjaHuPQp03PKcIRfEyTgYoqEkq57EWCbiV0r3l/eOPrTHlgWu
R1wwtYcCQTRC0SrbtoDzOL7039iD6pXMyCtV2LuRo1wKqwKbS+9qsGY6Woz+cGD/WAbKeGEJ5Rib
wJeqg5GmRqKoqKcXGG4QxOAIxua9KGrgpkxqS9WBSYlbeGm0BRzNu0twSTIERLsHTBVAb5+NID/Y
HHQCD2hUuQB4rXeZYLn3jWbRTvPUUCE2VNDTxhL2M63HqEtsBLsaossoIGYop3rQyt2Ah2xdVEyT
fB3EVxZm+xSgx9RQiESme4fkRQGyAmETkEMLeCEqxcGRmrWRefAEz2wRlcV0ZWY3HdlAs64xWnDm
Qvyk7LVeG+9B0Nq7GDaDP3TRIg0mCSOMpaJGLlXVYj9o2jUJgiSYZ/VsHRXbxK13oJQ4xpNFl1vW
VQ9yFp1rle/ZtPQrLem+sTbtZNalpyIytrih0nuMgBwlA8l5lG4rHOaNJqC5FVUmj41jLkd0ELs0
xCGqpwo5ILohq7bJpdX7h1ZH9D5K/VQX8VfXkcu2hqWgLI1ymFiFuAFJR3LFJpHTWnX5sOPZf4w8
xkR9VW6knE+xSl6PlsO4nIw1nI+clizs00kbIyAI5Y1o4pnzSD3U+wZcPR+0M1rPbNuV3XvmqbVy
Am3lSms7KrDJFAYjiYfhFsFHdYQNy+puIBH2PWjLWCoWulHUeHGuhQL6EMHMxiFGXsDoLs0i3+Qq
Kw++0MNTG/VrqyTZxiyZahLgsS/iaCas1FelpZ4yz3ro/OLst3VzFfdzF9ETSysCA1mYnJWMbtjS
p2iIJ38NmkpsMt3VYIDRukam8sVm5OVE+anxrRFHqEZSsLgcsMeCG592vtKumqY+JlPNEW3gdW/7
Xqyo1e11MNt/kO2+xWFHq9B9xktyXYdqncIfsykNe0hcmUWQmtfd9zZNwCYf7vm1N1Zm3Y3ucBO3
vlo2jvetCfRz3gA5M0fvSWPqvdBnimPhX7thHGOIrICkKmuliMnG8HIFMN9dG2aCGlkd+qa7cEhO
Mh00mJbQof3H7NpJXmJD4Oi9VlV5MZn083IflBumV3iWksA2A6Fp6mjBzom8Z9WeYprjo2HfJnI4
eVW8hXp7li367glAF0UgyBOFAMmHQWKHSDI1fX67b6cowdwIgkO7KjLaHqn7WLassb11QYf2WCOi
vyDT8hSjpM8SmMN8y19r3hJhFxd1AQVQJ7Mutee2LWGhAQcM9tFXXe2k3dGM4z+APX89av6tMSLj
nm3C2WgDYk1uWp37kovpYtQTJE1y5OsxbmS6mApO+cS0vAeGd5+k3otRN3sM21e66rFQmTeYhwbU
PDtr4qMK95Snt2Uo06PUIuC7NeqW0f/qGMaW7hrjyGpGm5ANTt+Mo6htF4wUDIA96biOMnp6zD9p
1RrFk0ho+ujxYF6WJdZBYE0jlIBRYevUI+72ifjKh66U9wrQ7krzaKn5QaGOaFtfBBx4TRRvvYWC
k5iNi74xh+UkrGuGP/YxaNirHSO+caC3O6797NuWAmkH4IeawKGnWlTFYcpoJk4ZeYd5z7nLN6qT
2ULyzlAsY0OnLo2AGNnyeSiaGYMK190KMpLXe+uxswygGeX4ztYo8QcX13IklbqBu1T47MTOtyry
3tum61YgydolgbPrwm23aAhalkPJVCDqNki3jkYKTzYzQ2Ln/QJlFqMKus6KCEKEXONL5ELmIsjg
JfYwTbXGl1LvotVA7zJ0Mpo9bO5j9A3V5IvHTGtBwX7JGQhWotC6ZcssJVGP/c5A//vBYYdDjUja
VtukAt/tNzCdHTe5Ms951iTbMsOIVzrhG6wVSttyG2mWuXO9+CGuM3/DTb4L+h5Yvlbnh1KQGB86
EYaOh9hIToTDezszmdsZZJ8tDXYnA5w7AOJO7nqXpkFatwdIqg+WheLZHJxzQpQAnMFzK0LqGF9u
e1+/NstWnOqw3+ZdfuPyrq+V3rNlutvGj6/zDvZZGYl+bvai6mL0oVnK2lQejt560C+FL4OViFDJ
WnXGfKAJ/hQV/Edj53+eFTOR/U+Hzj+bX/9fHDszCf7F2Pk1TdLX/Ot/7ev5L/UPk2f+5L8nz/IP
evvC1LmvjhBIcv5KzXLEHyQgSVcKHQ0349d/RWZptv4HnDLLoU4mGMvQzb/nzkRG/MEAG3ekJ7Fp
Wobw/pPQLONHWZk2i8ks8rfEJ/m4w97W9k2Q7cY4vUvCU8eQ1jE3pQEFx9zktguZIYkXFra7MP2i
uycR1deVcy1N3vWcyUW8ipgSsLC42aVtbsLs5rsv8/ynWul7EZP5o5Llr99M56v8XsFSKDYI029Q
fg6Xdo8xKaXwHDZuAPdrTg7kF+VvRwfiGNRagbEIgWlAW88CGQCaGJs9Z/aNgysIxS9Wyph5ExnV
l8bwYPIPy/Ekmb0g/cQY+65KUGf4C8XXodqYur2dGBL+9mKsn3zN+qe5fjO19oAeJt0J37onLWrj
GuPRDMWlRqR8a9Q3qcy2Rk+lijRz2cJyrxlThHa7VDUrydSPXypvOvvWtJO6tS3LaGP5cC3pPscI
nyd/XRggN3pcQLFFqKufoEqqkzeLCJ5FOMYXJd3WJf5TA9gXCeB+OKmlpfpTO5HI2A4wx8OsfTVH
7VnV0VuG0gtsSHLgIFPsf31D5/v2tyjt7/s5q7C+kxH4qSPoiEfpLk7yc2N5mzExb3Vk14U0TEzF
/SmPQLHE3unXn/ez52f+599/nmv3qTeKZBehArTpHs5frz2ZlKzG5tcfIX80Yfx9TZ8Ediqvoo7D
J8JS13rzAw5suqU2iV3WQE7Q842m9iwiKPK9HR2nQEGICV7squnW5WCdOkhwmZG+uWX0hifp7FfZ
1fzkenhqKn/cRq73ounmqjGaCv6BvNJaijA7uFf8S9EErwisNvNPNSaPLlm79zVgOnl8TvVuI/rs
NqiUeaW3j4ZdgC3q1K7w3F0+P9mQao+GA8RoHCM0mvG9W5dfkkbsxlSePGN8CIN6L0pSYONgE+F4
YCpAin3MH5R3FjIBAXWck41zFXp9zfx6OkcgxtfMmh9tI7/sUgKQ0RxqKIQF8nYtKi5x7b+IyiLb
qPz6m+//J4/UfFu+u8WqtqM+y8Ggu4nYIu45ci6/yif6VlV+Df7/T9kVm1fwV1bk90vRj0KYv+/y
rLf+7mPwrRHFYZXJDkXt1iTsi9gzMgSz37wY5s/ejHnR+O7nh67WUkJTaGoBmHBoNmWvvbVRfMWs
hkkteg1PodX3PHeLnHfAjyxpVvcnhhI7oOgPTiLnb9gH9NgGexTlz1pkLSEbbeSQVXQH1WVZJCec
WGsGpytBe2XPPBQcNDqLVFS70B1fPSc+tFg1ksldF/BlSWTiDMqpWgQPhDTfMcvuF7++bT+73jk9
7rvrxUrtewiEuV7fvGGJ1gmE4C9a5CyzIr4M6xsW9l9/1Ife8Z9WnU/7m2Wa8YSgOtl5luM82ZYE
4TplbAOhe0FoEdZqdMVxPNWYbRIdJ+hY3ZR9oraDE4bLBk8eXEmE1ER7036BRv0bje6H0+9//mJk
kP34JaiciAwLY8quRAQS1wIfJ60L0n0uBgJUY2WvwqHfQ4qoNkNsXjfheGqc+liEAF40guU6h0JS
XrB0Q7er8WmTEh/qhF+FPYEF7gZC8xH15t2k0stycK9GiZRldq4grYoGKNFd6KP4dIz/1U1FK/fj
9bg1h3Gdsf7Oh5kccMDhMSMdx6tvjaq61UhAMyACLaoh/k3S4j+v75RBP35gmnCQB5kb76DxMhkR
jFRSAC+pDfS4FPFv7pP4UST875dfep+2ETdK6a+SrLtLk9xdaEQ3Z1V6g9uEtl5mXuT0fOI0epnf
RactXsh5v8877YltnI25H1bjGAOYofeW2De/fqbnb/SfnpxPm46FaQHXhomQQroGy3rBkY3hORD8
EkwGgQNbo3Z+c/k/u/pPKyxqQXhuGsMclIkPUSvuPVntIuiblWpRUVS/eU1/di8/rbBQREa/U1zS
vBTYlWKYWOhL3/Y29sip59ffmz3/tH/64owfnxgtN7yBSJ54hzD7KKvkthu1xwicwKItkzcRpNlj
HWrprSlLEhwIUV9Wym3XTgcGnnbUtLYlB/9IiWbvesyComFvEvjX4OenqboeXGBJgzVcmY48IPUA
qsQRzLDueT9pRCdfs9E5mJlE9NEe+4oTaF169T52jOuRtpDn4ImWKQJP4FVLwbAIr/5l7GWPjp/f
Eu9tbSyyS5dlrTaFRoeoxbwypV9bk/dMD+ut26evTtxtR9f8zW35pJD/++H/tFKnsU3Wj+PmO5Bl
ix7hAQuzqlacDGwPQPSDhGPj9Go1KOcYhAASw0eZXVY54wVk/B1mrOGyKk78P3+wl+owOZhkffDG
DB9hVNLJu/v1zZ2PRP94cz8t9BIeVSwKxj+YyRgDDSDstNVoSWZQ9gKi0WMGX9OjH2m6eFknrHF3
Kr2tq4u6tPGHG8hVnNsZPooJLFG70ni3DbEcR7yKGvli5TXpYgskNkiDmtWk6UsQcKzC8jdf9T/X
GNL9tB34Nk3hZsqKXWzniEYA7SptzpZ5/vXX87Mf/2l1HhSUDzqgBTToYA0R/dqv4pfazba//vHi
k+XkryfF/bwaM+t10LEUu8iMWfhS48XQewWC+VENvAUkwp3bLqNN5F7VMWRvDS1IEgM3z6HHL6oI
6VLfOTTsTEX50z2gM6XppIy7rHbnLE/oppqw17HWrL10epL6sKG5SXxLbEHyCPq3TkvfjTQ9VYoZ
zNA7ByyPu9KXcOi8Gn6xjaIspS0SmiUAKZ2JtTTvytRHRqcOkKvQngR4l5wz7JlXZyByzfTG6z63
G9qvbbycIJgtNM+A4NrddYMaFizzj1U5HixRPgo7fbDI5ZksBi7YFL+F+J1oLsKsH1z7VU4WyAQ9
W6jYO7gyOdkyOOrU4XQs97KyNlkV69iEew6h/YhlvF0nkGC1pl9D67rPbRK5NLEE9Ig+N/smEzCL
piS0stnLDtlipIOGHr1tVVSQTwwHbdZAEkq8wX1TLxj5DksVcIZO3PYl8mO4ZQZozOIqHvCtaR1a
JQ/KnFZfJUl69jmSjl65Bwf0EAfeHmfFzqsJ31Pe0aPDDIYc5VRI5CWHGYZql6Wm3eqOdw9fapcU
GdVMvB6hSeFIG25su7noZHqRcU0NZuQ21/aVMZ4jO3y06CCUSXLu8/695VOtkJFqL7dWxeSVAO+K
B9XhWnOYrhUpEcRpHwPejV8/tP9chkr56Z1g7lVidpqKHbYSkqGMdpeSkgzu4FK1xdvEDF0b4ouG
VevXn/eTOl9+QCG+q3tbZRY0J6xiF1J/QRWfhbbbshYPHGNWGmiVRdgxaYZe/S1vZHk5FNGhQy/T
nc1EnltZvCO5uzEVjXzD7i5qgDuMpUF8SeV1rMOIKfIJp0y8Gww2qrLQ3h0btVJYQLjWvrmJ/tDB
ggm4Pb4Y92XX73Susgz1ZJkBCsFktZRgFH99uT8pHT4cSt9d7TiMkkAOlhw/dNGExmBAhrq9Yxaz
LfPZzKNZq19/0s9qtA8Hw3cfBXKXzkLlFDCjgue0DI+Sj0W4CqIoeg/L6q0tEcNmFiTfljyY4TJI
2i111NbuxdKd97DGumsSZ/fr3+cn1Yz7qWgK4DyDNiq5chRj8DjGg5qlIyxkRHX87hD1s6/3U8nE
YSEep5brrBp3W6KuDIkThNI3LvtWEB1g/e6x/dnW8alqMiz0LaNbFTtI8ZwExVJK69hY2v/yMflU
YoRxw7iuZeMwkOvBsCwXXd1gptOPaH5vfX+8//VNEc7PbsunCgHhQWhp5LztDKvAf+5oZ3N0L0xr
WHeISNeNMVz4cxe+1yPeToduWp6d09Y6eRwiF4MosUXqG8PoGP23m8p1v4aTba2ylH9b53gHAECf
POKYSy3jtjsCYNiALJ31tvXcUyYSyalr4IHU7smOPvrNAPXfc760fn/hNkPKeK5DnTIgu3GPVTJu
EnPczd9AIIxTQjQFiY6K9drqgIpDtRkD7Zpe81WgkDGPg/w2sQtNarYSBKjzIuwOVa9fSKKMXMIj
2IT1AzmNS3qmz43VIRq18CayyD0VLc7P1A9h6lXGtTYyVm+S6SHPowhle3h0GwT3SXFr2tYcVHMK
h3AZmDIgsL4+pVpzGHT/BC+ajX5kdwjb7hRG5jMeqrMXiSOue5Tq8I5K89CisizJJnPG/PDfnJ3H
cuPItkW/CBHwZkoLkiIlUZQpTRCSqgreI+G+/i1o8ELNK4oRNbx9u0kRJvPkOXuvbefMY+w8vM0t
/tPaGYkRbRu2fdibCPEsBA6Eki7RhKG+q6U9kb3tTLfjemlXcr0xqbMV4PuC7aWwxS0xpo9lMvU5
2c5ly5m23gNeua2jG7tRrILaCgHJhsZjkxdHjPsgfvw/CSSoVI1x95jJO5ChZRtSbYhGbAkYdUk6
O5C27AaVtSERcu6XGgAdcxOK+Fhl8EwyZYUk/GHautg+JtffoaSKICebqVJRE3FD60aPRAFCYGxo
otv3kj9+bvE+ACQ0k7bSsCg3+C8MuZw7SbVVZXUnezEJQLUKF8dbggReNJKJ/LVwiHrLxJUz9IV3
Wz+r2pxGKT2nRGKFVWWR5NIDRc6N1TZXFsLPKcI3Jy59ehW/LMweZyVa+CoLM22keTqgCquRx6KP
QsNMtkRK0q7ZRlum8GudVJGfX/WLG+2043/5WggTfdAkfe7q2BYauqzCCB+8vvobe7zVY+/PNZIQ
4jDeOHHzUmBdiUqiJO1k3RJIkSP+UpCcWmr5MornpkqXtsOLoAhjbUbRb7Ajx6HKXwHGkLPW3NjQ
ZRuF4NihNmD31TfTpqpSDJa2hHjB3iZ8K7AURIfv+uC/17L29PMPVacd5ZvrOxkdv/7QrmRkP8gy
VbeqEYcTHAjtc7OyqWaOwLwste0jv0hFLeFnM92TXSSjJUCx5CbpCwnmfzqfqoMmaDmtmoK8O5Qg
yyLqgXSnZAYb9rMepPTGEpoLZv3n5z/7wjTEmkZeX/9sjcQvs0mlxPV7HAuSPtMtTOP0jvdjq8Ke
fMLqtoRzunAIY89zUvKQCMOyFb21rST7r8OdMj0kIc4dLa7VEL0aYlym/WQN6xZayiE5X1vNYySF
rhOcxLAL47sAAbyC6SVG/MaodFEkjmslEGwk594k0qEvX4TfE3rrLAJTulKaXPypZ7VAgjYKIoAN
P78iCK/Gktguge3tUZuuVefUB3dYRQ55jHNhAgFaqBwYp9UdsZfe2hpKvGouCK+lGf4dHBkTzdaO
kdbWFhmhsP4BAU0xoKNRHKEKbXmXWElYvQikzxE3VwzG6+E5y46R8TtWjkN9FxGTS8eDA68T7H6+
n+alSvqsFjEqzBQS9Fo367RbkWoYDGztj0fjjDShliXXmyBvCPHShaQkq4nUGIfo+3ONGQI9qyBE
16mM1lzhzDifUC64YIZ9T3ahiAyor5XkzUCPz4fSmJuRdjNOnRV03wyPmtatvBIxpLmu8pY+i3eX
Du3cLrylE1WnSQGedwi4oAfwPuDoUJ58OV0UZEunvr7nvOn2cfmqmB3t9n4ThTJAW6V9p4aD/FpQ
q9ZEX4o98LoXo6K3OQl0rQK2aNstaqndtWH7gFFzgX1sB9FxVVXd6vM/chICU31YNArlwbVO2RmF
7P8P2sZZvRTlhZL2gwbrVceq06ZPgVY9GYqyyFGYhiXOl+lINo38bDbqsDcx0Yq/P9/oC9uFcVZB
OSUFZ0XIomvm5rHEIqWSiGqp3bWX5fvVTD9btv2skqVcGzKGpAFHZvtO6YYrHz0tiN8slPrZWS+J
OoyPVsVCOVg8bg3Mx7QndLVaVBFb/8+X51K7zDorlUVqKZoinNgtDYFS1oKvUXSzGoXSIPADah5K
yyFTT4VRPFZ+dVLp78S2ukbc3KPutV6SWL73AMtIujKfQCs51lyvdVigo0egiPMcVFURISUaBNQn
e2kxjbqyaV64t9bZc9UOVciexd9uBI/ID+kwb8C7Xbn8F8Yw4PP+u+JnemPXpVFHuDpeNSiby64m
l4x8P1hOlrMg/GxD7MdTiC+I5PUVOsJ1Wuc3cdb+dnKE+7mynjKafr5PF37q5zL2pTzADxXSO61i
aGQJgQjiGOnKbVLow5XPV6Zr9s3TZp49bao5cBRIGRhG5CWuvUZZGYVY10O+NiFFRUxqrMbCxRB7
t8ngv7b+8PvnX3bGEfj/1UHX/3uddXozFro2NPN9SpULzlgbxnVSMBCAZ72KG/GcCXsJv0udW3r8
aHbtyYzCjULUBz3I4soVuPS6nW0IQk4rGQ8PfWO6mvPcyDeVJjZFgn0NU8zPv/XCAdg8q13jNuxJ
qWYzFNgFDDN4HP3WhHE68aZl6Y2E4fbKr7k0OPg8UX55YAajEeAoe6QotNRsfTgShYyPhJOAJC1a
C/J3Z66Kut8KXSrR84n3dLDXY+tvU8Z1bd8aCzlvF30T/23kcKTSITshKhnlZnKEVZGhLh5EleCw
T6OzOlFJjXxy8eBkA2js00UH8Q5Un5Ugm08DTLNsDmGd0tKWcGZNaaFlx4Eq6Shjn23+BSeMJ+t7
skyVYhszLSxpImohdYPUPAPhRroeYYbVabAhhhbXFlpjesa/e/anl+7LtWpwcSCvlhNX6vpVItK5
bHU3AlHhMrXlZFFrzXutcCxUzXs4EU8AVzkBIXhoDetey+3H3kK8PfSICkSGOhjB8OT+LVZOTwNp
8I1VoeNzidP6JkNK3/QG8gXUKxlcSJ3hh1WSWx4URxIdqS+wwiU4AczgrkBFF1u+q+kedNTwzU9V
t+qtp+nfH3Tvb2zD+DY6+pFO74qoBzIJwwIdnRNlBFHkuzFUt6XB/XcAPAWlNR/Y1yU5OTjoFsMs
uNIOUadX5Lvrd/4Ge9C6CC+BxgykWxQMLzwpfk4UtBpGXp9axSTtsF/GJC/6A/p9B4FPokyYLATX
od3eVrl/ipz2DunOJhmHu0imt2FW93bv7PDJA1xt/23L+Kx5v9xquSoFCH7KAY0DMiejtQETIiNb
4OcXfPrF312Js0VkCARS7IwrAdS3MPYFSWk/f/CllUP97yOKWbfH7sYH1+WTZQOdxebvNXu/dB31
+d++4mw39TB2MMEjpLaPSAK8h8DgC6TPt12XLn7+hktX52xHjWMbHXc+fYOhHyo7JXSwOvz80RdW
7wmE8/UVVkeVqEmP66P3yVzjSIFfpuhfbFFdWVDRKH57az8Xjy9PjgFSVTZDP3dzYS6UmmXbLlHl
x83fMvcgViZuQmPEiHCGFeqrJTl3mZW8NpwjpGF8A1xizG1moRhRlHE9aAInRdRf++OmK/jNc2ec
bSxFXaqkMlJhey2Hek3ox8Ej/67rdowJd2ZCIrCQSkjxDTj7DqHcz1f9UhfbmG7Hl4uix+hAG03K
pqnV2qiT31mO6ldLH+UwubPpK7YT+lILq1u1H25DnKPT/ERq5NdQih8SsmXbscejQS/lyl906Uqc
reWek5HqUTBTzQPnTrHKu1ppd1lLECypSwyfY6eaqVNsqV2/E4xwZU5y4fU0zlZAXIip7oPtd5Uq
WNWRuSaG8mMEyWJi0xgxWF5ZBtQLZdrndv/lgpsGQnkaDmQMceGB7RAnk2e7sQh+yRkndSmTlnoH
BsVhVplKysbgmUhKAsSiGm9Nn97rKRQLpdwFzKSc2tyPNrPPLh9OxFlfK6UuvSpni5VPODO6YSNz
HU0Q+tqvhK3fjVJ1Ywxw+eMk3JoDCWGJ9vfnm65/jim+ef7PeU9a0zY5ZN0cgYO3Iw5+W4zSAmLh
W6SU6bxU+lub3mYcAIGuC5bOqaUsjcm9F0nrCJnVWkp82QWpbzKCsnHnZuODqVtzeNP+3VS7YGdr
Z1IcMCTNdXc0w0cnbZc9Tt1miooKUud3juZxDiPnb1xbAfxNqLKx0iHIiv2SPluErzOqgGAM/d6O
JHUJLYZgrbIflkU4ur2t/wKTQIh7+4t14gSAAht8pLBTDrBa1FB5DA3sJ1JcrciQ3CimviwImpqX
0OtIcQg+4Amzw3fVJmybcDFUxU1AG03o2CVxsy1i3duG1E9TLU1QhKsX8qZSlF94qokk5wr1Bu2e
6RU1rWovRcCAfF7NSskDt5ZgW4OU2CpKv52WOWge+rwdfPguRvm7C9M7Cd6wCLBgejSiejM9MqZE
35xgoql9cjZG4mkTfLIGTZ9y72vhBj2QvR5aaFKB9ZHl5j1lJuyZojDWkuFD16L7HqT+xkuHG92x
b2yPYrEWfOgwpeIKVcxHosHmTu4dbTO4D8Zh4UgG3aR0YhgkbhcYC6MYbi2M1EQFyEfdbl8mNW2P
ksOoiNOQB0B6Rf2raIonR9WeizYjRpco37mvRwfdq25FUD8bFUFExLQBKaVT6o3Oq6j6VR51TwVv
euvHK9jqTxX4vpkzVKcyGqBE+foHLrKaTgZZRQbglaFWD7Gpx7AN0jsc/0tAAgFpCTQ+2RZrwlBS
pB0TDoV8JsR+dIvMnD5jzQB67L2jAWJ7BVp4WbdTNoc5rj2FpHFZCrb4au6AX22QJL3FprcuVbpM
CRiYhVVFt0OIHCmzMHkRQ76Ean7qU+0j80fIG4S+zUYFq3Mar/GQHxhNMPCPvWUQy+Af0HNrffvS
as6HxZQBwOvGj4GEZtTmjdWW60ldmnfespTbfRahSmGO7hapdRzG6I89ML8hMBcMS7eMRgKIuJLI
HwQzJFN21mrl4wlh+an9xK3Veo9SFIzNML7bgG+yHC9yjqnSV4rFWBjEaxn+fWL7ZP6S3ERYj+Iv
6PsTPCekmxIlhFHD7emJG04xfnaom6bazi79Rd3qbmaomwYZkoDwQ5+RWC1w3rvMlp8HWJrcL7Ii
+Xtj+nAiaVYGDnLinxam58tExPpvkYoTUTxrlXXSnEaaT+9W7id/vRqOR9+kC71z3joDfZOdhg+j
JrqF1YywDuhpi6azV47KzRy14THztIRDVPxe6FaAw65UFswqn+NB3RBM2LI7pWQs2wBwqn4RxNq+
TXusvebIEC9H6cyiraVYbDlwaHNLjp4a2BACcbrCKUmAr5DBrGDKK06xKt6Qkv7WveQX6XBHW8lu
cl3XlrZprwMlWVhR+pdD11ueVcCjQoKLQrKplWFH7sSm84JfDM+IVDYSaFXSq501q1zNHroiKNFv
e3eoQOZ5ieZBKdWl2mHFDXrjT9EOnzyuNbEf5cwhT6e1Um3eFA7m0P6UOdFmtCGwYBRfw+d/nrYp
zlpbYhj3EqMpZllvJZ/a1wQni6QkLCTk98jYh1GZdXPBujB9sz+SNK92N9BBl0oVLo1OvmuFtoFM
QwawNjGcT8HUpK/iABiJTFSXapR/1N74FbZA/tGeaKhrpnm6UTcPDLHuEXbsp63BsGpef2OcCY8E
LLWQFzXXF85K6KbQW2ZqSaNULcKXPkqXfu9vbOIfdCnFYMaqbwFxT3KWerOR79kH37HI9StAgda8
igwSfuX4xiY3mKZowCi2R+mMfzTRgayC+iJvND0KUU+KVPu1hncKmhaXvuTF99NMSEvjverZ+ZzJ
60zwe4sg2Bdd4dxwBFxpQU8oiVXNZCrUBrYeTRUodaP9p9Tb24z7TBzsPmXy2MgEkTXWjgbfBs7p
GhHJrmF6+/mZYS/RGDAPZRrtBiht07/gS+RtyZCANOICSSEDmqOHv8T0dBQhUImUqcz0GpWCDFUz
0w9CYUWO7OeylJ8KrOmLsJ24AcQ/LuO+eCiZKTn+cAC5zzpPtLvQtnnbv6JcfUDFfSiceo4X5IkW
+Vwhm2D6yG4w3GJw0jkfZ8wltEEzXyrWUBEJh55WQPGsYx+cB/rwNo2MCqDxWaI9MN5+bmrnaBnm
iYYnJlZpnwBEvlIHXzh96GdHpw6cCOI0gtKMNlphzl7HRkf8WL+FT3HlkH3pK87OTuihdC4feWkc
04hcG2BqkKxiQcZF13DlfHapCfg5nPxSXZL041SRoIzFcX9bDBX4yuGW8Nz7VC43Xuyt2y7Bellv
gy65cXxpdaV++/70op31Hu0kEnnnID4hdYomD4omM776my5cOO3saBRB4plCgdCCEOk4Q73OBjf6
S9xlz8KKivlUE+koXEsqRkOwJYcNngPk2AwW1VVqmLS2K3WbF/aVFsSnPvKbYvXTPfblKk+7gc7Q
IHNF2u4S0F1hbuesKd6hq6OXpo0fJ8hiizqQ59+514LuaSo02QV+WYn6KI/6R5nq23HSMtjJQR7t
Bxx5r1rRneSq2lhhcpoSRQiNWBJL9XtI0nUHN2o24rGmRT/pSdkxQ71ejmp3O6qkRDk5gRZsqJjm
Wrc1iERU/GIjt9iAWsApyOakk1M0Kz1r79Ky2ePf3EWecchiEK69Ed/7MM7qSvvwM4/9XGEBUvR0
009Vr0KTOmHBwXG8y83KYIQr8HEHE6JhpBtYycY8NlkCVRunq97cKS2l77QZ9yO1E73BHl1E2ks3
saX+Ij3oRst8dgkoVopOZHqhPFhaEnBrsWL18LZE8UdR28Pn/xtT7ZaSxVgxax66ElROpOqvPz+2
yoW+l3Z21iybEJ95oyZuyGJYVL07tNCslGDZOLdTPzOuSPIWwm1RISf+g0GncwC+eOXbL5x0tbMz
J9tOXds5357qxbxGrq9RT4GQm+vaSuPuSdZz2h+mtt/PX3jhjKtNV+HLY1sk9CAJDErcXv6jomt1
TGU17QKW7C8tq762Bl16X88Ojz1ZdE5s6Yk7EGzAJH/RddQJajQbbNafZE21WvrdcpqNfhaQ/YFF
H8j+PNJ2gsbPzz/24lJ4tqR7uVwqhcnVJbJgF8gfnhGSaWJCdjmw1K/UkjzY6tGS/ppYgH7+zs/n
5ruF4WyNb2wvV8JqTFzDK58KJ3xOycSAeKAWsEdVnShx3TXl+pAohGFZ8tbuupbkEkIuM9AlarcW
Eteh6MQj8N6eIw4a2m6skCn1DTKlKjqJut1jsgIM19fA/D95PeU+qOmMVF1BVSIefdKkZwVAM990
SCvzXvIxf9Bxzv38Iy+Ne9SzTh11Sdv4qkjdTP4blSecnfhcizmS6AhIEiUMCeRrYzRWPL9whtEC
ULddk9xf/PazrSbVHIsUjTp1Cz/Z8jTz5B5T+W/p35eeh8h1ZVD1jbzG+IIlGfwP4vk6ubLPXWqU
fw5hv7xCkR73tQ1z0M1TbFGGxwgh67WFFEbvHEXfG3zxCxa4X7mjvdh5so0GpSKhnoRMTYnfVfKl
8Sw9ZZh52lFnThZZuNAY2xgBIRMj57GuFn9GiSCEn2+WemGNUaeX9Msf7AVEBjKN8121JPROgXTh
FYS4EoeVx0+xrrhjitsgJ0IadLEAcjPOGmE/VEazzvNGR7hUc1S3pkRCQIJlghIes4VP7vOVv3Ba
7L55Zc6jRcjfhfrZxz5X1NnLKQg9Jf34+cdfWO8+BUxffntntH2f0nOBeBbfdoZZoLeGe2uHbmXH
KxlCzM/fo1+6yGcLqx+0QYGS2neHRtzSggCd0daH2o/RKmhLAZjFcfJ4Nmjd42BDOsm0COOh/pTQ
a4w9ej0+uZlt5rxjHyfwK68fEougxDHvyOJUTvSrlwVGjVkX9uvIrkF/IG0PwpM5+XWM9GDl5jLR
Kvx4BK45SfoCP4JqoACam8GgyR4TJ9g2qkUPueqvLAOfu9R3N+5smbc8PcjHAEF5ru39GvPto05u
ka0WJwJAOcGsOvUg7HxF7jOHjn7RYeZNzCP/VJK0XQVENjiYpKeCZk2AKxbMahXzjv+7bO1lgibJ
xoxSVRpUO6zMME3klWHqaMWfZKu4slddmBt+Nmm/PCH4BzzeVB4+/txWPYzWB6fdQzr2s8RamYF1
Zah0aS/6fDu/fI8+ZorSOTH0kML4U0aoOg1j75sdwJsghz0tDf0O2rc9a+GqdD2ElUDXpCvfrn5K
0r+5VZ8TkS9fn4WMxZ1SD90hiAtIraE6j8r0US0lulat8+ErtEYYPfqUGukEYu2Ano8RTViNFGG6
raXaP8YTparVKviT/jZSCB8jDzn31Be5TeQ54ii3I1g0xhUYUrKJHp9A1kDPgZvFNL7zCwJxbA6l
4KnTph7nflM/4RH9C06nXSf6uCJQeuvf1CP03A4xOWDjfTVyK5x4JDG0M/y5oyUP/KcLS+cE5Vv2
OtdemiZ5TFq5JDMpX7WacielPW30kDZCqgCjzYnV0pv6PTaa917CFDA0xJy1vQcET1nS58Qi1rpS
WB5ys/+tyTBTJIRsSqg2rtM6O8av2yQmOKBQI0B6/naMyebR9Cf2mVtFHo+Rit3ZTmNez5HmEUMs
HwA4CEPPI+/L/kXyE/ykEfRu3TwRPboxSy2fEX/2V5vSr7S+OsKz2qYDACvHiwy+FSmwYgC3huoW
z7wMORXE9WbN+hiNYtfyDBVSEM6Nwl5FtvNmZor/MCo0m4pC3kc9dIZymEb3eq0uYXXKhyj0KeGB
/nH+a8SidtIt2eEbRRrXuWJmS61tDomjrtW0/ugmFFyYEDalgJSznhotz2eEL5aLWA0+ulis0Oxk
s4ZUFeJEAV0ihjSUFuYqXYDYP3VJSHxTF9Eu7k84b7MHHZwzFiMrmCOaFgdA68pCK51NpvYfI2rM
hSRyQnsb8QJ9aSGa9OT09ZNpla6Xw/XsTP+t1ktpnZjh26BH0kzvAfuG6l4L6o8gfpsAE3bJPqX4
bKKq8g46mCAtmL9hlNc0LdIJjDV1L4qjUkqgrP2PhrtPvlJ8T0v1FHk2geIWxOba5rFNspBGCwdJ
4voIIOutdWWXNzY9innhB8+2AA3HDNDtZM5zGTV7QAXX2MqxK170YVK319UeliRYII5bs0Ty/5gl
EMx8Yv6P44720TqJAMA2/kYEzaNCLPbMqmmETl0Qkt7emT0UczJVF21V7svOOfJQ3eE2VGdqX995
TbcPou7NUOW5Row5DtxV6gUER9SphOwCXhc7zE2qlAvK0W1AblddOou6au+m/8Tr8OkgBllaAznk
nWQZ87ytVpFVL3GrlZtOkkiODhh5DLyKkU6rdkwJUvZi5WCjkwr7JpxPAsMYHmrN1NYtEdzMAt3Z
J1mJIWs44vSBsW9ZdySLbeBh3GYybwWJx92qrpQ/gne47pOdbZvxzLHjF7/s/gyQ2mpmqy4T7Fkt
lWvsYORsokpp2Q8TaWO0yS3HQ7CB/FehIzad2rk/7+AX5l3KWVFpj/xlXTtSGKTSPbOSI2mcN7UX
buMsWArugQbnxDTDK193oeb5HMZ+WY9BUpIRUhBg1rHch6XxSxmi+59/yaWPPq/3LLhhvYSpOU6V
exktL4+fduWzLxzslLPTsmZ6JNlP0/8UMp6VefdhgmC4XGRVc62+vvQV08/6cmVwcyAf71HJjahg
6KMvYtOfh4p605lAvPCuQA7FtCA12lEmcW8uMvl1jMI7ctvuJM0klcl/t8JoSlDISVT2vS00ep+W
AfHuCug4bM70cJWRVxsavhN/qEHpXbk8lx6isypQwcU9NDSgXcC9JjGr47s8bT6t3D0Y7QiwXsfL
X6KmnDkJhPCf7/elC3ZWhfllEFSyKkWQp9unUvWPE1+TcosumCKefv6OS8/U2UmafCLBHgn0oM/q
Wx9YRipfI1JMj853lcnZgdkz/dRnxBq6cM5n+CFYw7Pm5GXxlR7LhctzznMiKnjQSSEM3aC0D36h
PBpT7gMbAsLEK5LACz/hnLLk0UDTB1QjrtkWWz2LZ8z8TlVuXamz7Qs1qnzW/tQCnBV6A3q34Ft2
7My01Wp1XfvRbZzTtVdDwDAEwibzMPCBxQXhvVJEO11HeedQecX4Koxhyqw2tWap+fE6CJX7IfLv
oiLba63zNDSvrYNZuCgiZB/2zKt91+7rjS16N7TETUtq7aKt82BVTFsJQwlszeOtnjcbY5S2JjEQ
9ug9dIITFlaoo2Ipzzokl97oN+yld6QiPpsYHwrw0yxHuTlZgjdGbp3axJvQnk/TX2XHCbWmCY0z
q179xFpUFQzCdHCeZP5WdsRXkJAFU1FnT4AdqI8Uv1IKF0DX9kZKwiIa3qWCk3nVmbmDAdV4xZ+F
NdlO4AI7EL77mizpCGdvDcQqrqNdXys7Z7TyW6lxXqy07B8cx3ti1vsAghiYkdg43T967eXpCf2y
skGthyaLj9glHPgmBG8OG3DOqfHKdOHSUzj98y8fz8iyAcYJnb40ii20XkztifRcE5j9bwuNfLYy
hwZEZYcoZNeRxf1gy4ss0E81pEYpba6coy8dk+SzFRRTjq82MKTdUVffkr5aeqW9SjOiGWJl3Eej
9ijLgpN7XhLNiVLMCa40gi9dvbNV1FOzMpIK2jqKrd6rvMOElb40hLj+vIBekp7JZysoPL1ESiFu
uU1PQ7y3co/RM5ZBa/hrCbYHr88XQRn80RR5Q/kD7B5RAXClfSaPh6owIH9mMdlhKivwzLfFI1EE
TIu7Kw/PhUaJfLYKS05BGiaJNq4VG09t35HqEC9EGiyNluCFRvmnryHq87/PqEDookBqDWgMOxud
BJiYlmxG62mg7dN58ZUVc/q4/91TzHMokEN8I2rWLHAbcopiXbxPX2UNyqbIDHNBnNEWox5J1OmV
71O+b/+Y51CgodLNrC0c320VoHJ6CcUUewfa4kXkWGtFk0521G7BrOsLX+Pm/vxQfb8rE7R6djX7
moZn4AeuWg0hCXDFkZSRu3/77LPVBDaB1+H1ZjWp9Q9DkNmMJO7a5Zre5u/uz9lK4reNBUiM+1Nj
/Oik+tDpzPj10Xjp5WAhYqBtpvfRddkpzwEO5PmR/hrHjy68NlL8fks1nbN1xhkTxzRNHkROn7s4
Lm49Al+SsqTXUGerMRw6SLnxNTHd92+XeZ6MLVovcCorCXBVZ+Msb9NXVBTkGTiTX06K6CDX/3Su
IGvyv49EpPDM1W0RuEFDhKGHpJEc0+TKh19oJZvO2SqRdcKWBvYwhmSeNh+xDxBzcA9rfsnyNi9a
LJL4T6b63HSLWj1aBKbO/RjZUj9FERFXJ9vjn4CWwlCMi5a8t5j+p2Z5V7aPCy/EOc1Gs4YaarHu
u6kkrymIbtGeXFm5LnR4SXL575WVtE6JmgwkdViDunViEh6DzFqnQbVuW/G3pC5yPP05NpVT7IXh
uiAIJiv6V9NO3kMkGb5ub0SUvmR0B1gubiAlzIho0edZC5PY86D1eq4hmjdjCDeiqQ/qqDyWETKu
arBmllS/2VayAAd/rDNCM3DGZ1W+SUx/68B3cujaV7K5LHtKnZ9XgOlN/+YlPUfr5P2gCs1mdckT
IqpKI39SSOPdmnJxpSt54a34H1JHrZigJnmaVPNOroLflWbi05oNQXiXFNbDz7/iwoDX/OyIfimL
UmZqNgIX3/VTcw9yup57eU0RnO0/C+CWa0tG0bQnxI36PFatOpcqa8nL/0+nA6Kx//vgQOa29EA1
8YA48Zb0GpjrFPAJNIR/vFFna1lDMGIwOEbsyhmzU7y8Dzmn3h4H7M+X8PsTlGmflUad53i1Ywqm
uX297ZvxMQ2rdwNNHlrCK+XRpa84W7Y0f6hHbcxitxXFso66m7SkqYCvtujDa5vOpcXhbPGyDDsE
yMDhvFXFIcn0kXip1JgNofaOM3ppxearV07up3rBiHEdZvUxs8VfUaLb6PsouXI1Lzz11lkJhA1c
MYRORog3del6RN6oQqRVgO5Ty4/ESl55uy6U0uY5Z2jyneoVYjY3MutVE2jr3oZ7BUFqQBkKziFv
bjzGMAMpmmaMjsMMotXPD8yFzfUcOKSmvROJyYdI2sms0HXShQ5TORt5z562yYV6ZT+6YEo2/4dD
0BIYNdBgdplvL0nWXPrk41YHqV6wpPT6yDKZbkiJt7XHyo6uPEiXft20Xn5ZUGpN1VtD5QZC9Vs2
wcHva7zjCpiTVR6m8yYdrvjbL33R2cKhCdJMqPbhNRXBbZ5k2NwPxSiAW/rbaYSpIdr4+YZdeDWs
sxWksxRlrIXqu0ITb2qVnaThmrn6Us1gna0eig8YKlIU3x3jxn8t4Mwu7ax6ILlI3RZhsGKCvqiK
4A/yxBiRgL4vdALbw2YE7xfIfwzyypaJbQQEEhl/KmsKoCCNOodRPokNrqzRFzQF5rkNuSDqwixV
/sooqMGHSvay8dsPQq5uWhl9U9nuvKgArmz/QdyxjiqgXUG47BLv17Tz/nwXlAuNHvPcrhx4cNEL
hykyhuxjPrarqawy+hx0XKmQOmeuKo/3yFYg2aVavCBYbKlo5lyO48fOj6xZa0ka1IzmWQ/BEY9D
Ut6lDTwAW93odkiniCHIfLD0O37mogiLfpllyL8lqQwWjs1ILrIJTdSIkVMwgMxTm2xlif7irBmB
elkED3u2Bti8NjfkYQ/z3Fb3iKdulDA/kWCyM7BqIAqG0yjbyzqOFmzxOnFN+cnqTPo0+slLjXAp
tf02ixQC3d4kE3yc3W3KIXuUNHgMQ1nusspx9TQlkM6ZdUHwaIfDSzHmzz79QZQdlJrcEB6eYhb3
LbOqQqzsxnKDwr63i+FuoKYGMFKuOtk7pUO/ApeHe9Vf96pOQ0FaFEZGumqHR9VcwC8mRxFVQFJw
JxMxvsMbcD2oXmRPrFo6WgR/yItOJTJRQgpnyTb6xnIajiAybKPh2AkmbUORHUe/eAr9ZpeGzlrm
tlgmKZiVTHCXvPNNaxnmyoKNje0kpYQ0Wn1lysFS8a25pJg3tQBaWPb7qU8mE+4pVynJfNSHknTw
bOO2CFIyDoMnmYzPrjX62WiCYVVQpE9VrgcWUrPLVY5IY+qbYF4gfqzbiS69LVT79/SYOpn3a+QS
N1H2Muk9RjvetZH6eQZKUDa3UbepPIMkDXltt+NSipttZww7IUitQwUryCgldareyKVwZjEcXPCv
6m40OrgW1jLIHgU6JvlYe/12+v0erBcv6XAik1vHNZiust7Gv0xrl8c4g2G/2bGxMR5DO1zFDjJo
AkCWGZP4KKp/maX+KhUmZLzm7ecX7EJbwDyrMkht6lBG+bQ2kSaRlUpaaMslJpdM1u7qTD7U3nBP
pmtw5YX+1Kd+U0KbZyVHKHKyX7KSCjfrSDQw8rmuj5uonVBLknANTV7mXfUXlvmc+TUH0Laqbyzb
h8qSSG4gYUJJ/UpCJm4sFDQQlp1veZdDwsj8eWWxCnhF8zH9Dy9FjhMn+krzMg35dmm8GMgzn1Ud
hlRO10nANlHjF4eYRVdtzN+W1+5Ej5+gF1fsm5cKjnO+gTc0of1/nJ3HjuPKtm2/iABN0HVJeZNS
etMh0tJ7z6+/g/U6Bb2tSuB0zsW+VZUp0USsWGvOMeWO05cV9jeo5E0nwglFxdE+1WVNikvs6Clv
UBfl5wIznyfhlPn3nb2ygV2SDzrM2ZGvdxzOeM0yzqF9L/3y0Fz70XMd99d2z/3rhzJqEYjo4twj
tYFc9EspeO1HX/RvvFaSo4JTyMYEd+/kc5cT+9Uve/pcjvzXs3dRpkyTDI8Bs+uGQOJ1IsXrVCs/
//cfP3+nvy5LaRhlGHsJxQnmECGJ9QwYyA3vl+r1Su1jXFQkEbYDI0n58SOTIMcv/HOuT7CYwluI
IcdcJ9wHjdS/H54/7/9/XaqLEkVr+kG2ezRAZl490tR+kWE4sr8/1Jn/OLXmfc7hPk2sndJMDzFK
pajVForWvgZmdy9V+br09W9Yv2cBy2xpyt3SqP07W1O9Bb7Dx5F/4liS/oHv5IA+C/Rlk6y0On1t
oPeNEVK/UrRvcesBhYuggtQPk91/MmwOCZfXd5PK/tsVx1FF0O/lj3gx8nWnwFkgOosUKlkMzxrr
SmPjhKmtEIC1OM2N1aaJXcKr8ecn9rOvNWeZDWrMkHt3/XRDNiLyBIN+aOctQOL+b43DS3d+T0Ka
yY4QbrKRYWdUYtlU0vCXN+ZaNXnpEZflMLYTn7exbWXTqebky0YshGzuRmX6LAckQnIXSLgj5S36
tOdI0epVS1KLxqbstKlVuvNFD2JvJcvxriZs1FOwGGbdLyfZK+/0pcU8rbuqCjse3KGsnqy2/yI3
+Jdj1ZU3+tIgTsKPakgmMIk2xqSeBbvKSxaZF3z8+zX4g1P6j9fg0ggehdFIYcYpIPa6DTvwV9ab
jRv26p7UaMUZveSl1eRtPMab0RgfczpfxIdAgCjTZRAZvTMLRPNqcgYrPIS6+JrL0vl1KaL2NbPS
dzZBF+uq6uD4mwcsVCS2dyBmaJcLuuSAkQXhdkjyTOgd8uO88RtdfJhHEUVlHuEzrjO76Z3cZkoM
rPirBlfiKEhwAylbx57OH+H5YMyC0gTYOe3Hd8n2Hv59fa4c3PWLBbUeCBLpZPo4SKkCJ8vYjgfl
BWrfLrX1p14Xvyl2r00T9Iu1lajvWMS5xjGgKleIxl/nby6C4WyNyIQqX26xJQQrQY0t/yqE/KPh
+K/bf7HkDpqVMqEa/E1G0JiL5OZWq/G2jPm92bauXEg/WYh9UVY3ovXdBO11KABLyuFKT6YvPWx+
OYtde8wvVuNAnjILuIm/kdNw2RXGGobTn/Lx37fxj8Tmv77nRRXYSbmU9+jXN2WPmBTI/gHKzom8
ikdfa/FcGvcKx7wKWmqdyD2nmJHRRDlzkzqxHzg7jdS7dINhSYn1vz/THy32f32mi0KRU1PgZX7G
Zp0W75Ncn1DARMspz3f09lbh5D3YavLUjv2r4SvHvsl3NvW5p1erIoxeSzYHs8/XkVzZ25EEvKmO
0BfW5aaG0SikUXZau4lQ5GIV9qvaW+vK8PnLR7+2bFzi0wSZCYM8VtKalAIc0vVWI4xds+Uvry6H
A/zYXRxor7VWLqzecvKS58W0uqXFgSUMjE1itg29E5PMpyxEM4MRM/MXSVpuGrt5a6fy4Kcds0iV
bSubrMHprfI9sPU7xf7JG7rdZZreNmX+3kXVVuGKNYa3bwIfZ3jG1Cps62MYed8t+Ry9V4P8mh3o
ZKBy7QRlNZCDj1aEsODt/N2s7RsdNZDt518RyBQly05hIZ+VCWtoYzzEmhotWN02mt9sfW84qWDd
8NYBN7LOeZ7CYRc3KUeMRcVhLo8txBO0bpCOTmSoZFFUOiS9Vzh9m9HpDf01U/ObRK6nx7qxn8qG
rWLqCAZjg9vOkcHZkB7mut9vQE36Y+pY+N+Qdfc3rWHdeDjRXVtXiTtIwppUwL50hOqNLIDZ9/wQ
yW03EiSZvMb6cAo4n+PjUu9zTznibPqA3o2HpBuecyvclln1k8zVut+Yh0yoFBFU6tPkv6dJwtse
qt/zKtBxO5jQr9S52OP7okr5iEtzWICQ5zv3x7wJnzUWcXB9TNEM3AxK/lKBHXA1IbBoU0B1JGdb
Rf2YiFReDRxH2zRbG/Pxsn8p/eBYZsGBGRYH+IEUyxaIDYK/st/Ox/K55eWF+XOdQCmWxX0XRm90
Mb4D1TaYqkAuMsElm9Nz5oU3ZVWyQbXHnvPGCGjc6ZD6Wp66aqQYCSqUAKt8A6SsutNbXASHJCoe
xUAOkSnxl0Erz+nL/jKGmbYs54GLH2qnLMeb28inRISfAcqWoC9WBhMbu7Q+DAlVka4uc7s/zh6G
eYEuJL90TIGDPDLU8r1SzRVVyHMUNFz3zl822CzoB1tOY/evTdhpS6/QQxhtYmtE+BfV4rnBRRAE
yeRouXJSrZ78kBg0r7KM2FvDiESYsle3uMZ8fFZUOSXOar5rFpOG0W99TbJdWaOLRsoAOnycvRAx
+ZZ+KHmLQSvGLQFxPIntoc4qoh8BVNoC43yyn9eYRDWfDWuAVFTwP0WRvaZaf28xHQ5AOMcHpQX4
oKbZDsLWrWwRB0mR6YaTvTUh62M+rHezDinUVX9L62D6pRC8UmZdEoQjm7l6itB6zUSS0Hn6dV0d
q8t/r2nXuoGX/OCgbm3JTlgnifol/oBun95h0A8sb191HdmiaPUtM1yUpffT6fmj4JH0ouyZIA0J
Vshv+MJrX/Ki4qhseyyqAstcGhVPOk+DGWS/lKnXWueXxL4qkjKqulRad5m3Hn1jG0lEN2jDM6/X
mirwRDTOrV41G+hpj7EyUHn51i837+r1vSg16jJv0xS66tqPcblXYtso4lhK9lZPSUmO02qlTiRd
hIl4icijlWvMemCbi8lYp3L3y0T3Wr/iEs6ZiT5UUWYzlY/Vu3mZjZskXyQ6BndLEq0TqNY5TjT+
K8tPZmetqlj6pV9xrQi5dJt7JI77WSPNWqqGWObaC1xbDRg9NkG1Gwu/cse83aSDkLc10SyO2UeW
G1ZBuU7Latf5/SEJenfQKoyENFZZDP796P+pMf+jEvkz/v7rXN+kZS1XshlsBhMKl4jMcikVw8ZO
4rtEkh/yEfLA7CZOo2jFwP9YddZ7r6YPngzsxFLGB7xO677lC7Amv/oJY8Ky1YtFKw2Pc+NLGoqd
nRdLxSZeE7d9kwb7XjfJLYdirZE2su5SRd/ECkbv1OxekTk9SYH3SYmxj5r4pgfvMPc4/RaAjBdG
ewaTZKJUZbJQbQgVYlw0/csQ12+p6Na2xUctiy5fdrJ9mxoZvc3gqWQ25hIVaP12N+fn9j8u2v/n
uYfHm1qcyDad1LvGoJuu2oU6ewHXp+m/Ck//SErppeikN06nr7x5KCeqljyNLn3+5cZd+QhzI+Wv
+8ZGSNgivgS4RuZJVbKjHydrVal/eVmuLEWXDnz4PMpQD+hKuio7I/28H4T5y5jryuz30kqfpWnY
RhXSs1zCHVETSd8W0rlPrKNJ0tW/r861FefS5o2xsVYnuYX9EcEG6dvgrlKlW5ilbluN6wC4im41
zwrFlBtDaHEkc3w2KELSpMacNQ2bf3+Oa9/14mQ3BlI1NXM/torEnQrJuIjLkw4whanKb4vrfGb4
r4fxYnHlEAMapZ+tBaq0tqgCihoBjjXqu0zD/NTPzL4SoUA3qaRzTvrh31/tChTe+JM4+NcTGOZJ
HsBtCYlXVFq3zyRmB83nKFKCbhuIsI2vlavaMFZR2sNmyjjwM2YaeWdt5Zwk5lYf7FWojG+jzwrc
ytNab5IHK42WPsEQCzUst4aHO6bKx19au1dOmn8yvf76xNBLrdTLuhDwZgNUp8ecjYY6qVFk/fua
XLvdF8e6wYvKrlMavMKhPSD8bw4kwKCkY8s1Bvnx37/kWk/s0o0dG0VvKYLfkqYR7fa0XzaNF8Op
aTd5juOzpqQro2bhw2CnxH/0jHShZdbHfImNyjz1VXaDd+lBH+tDLXfvNW3DqM/v/v3xru0ocwD1
3ysT0+oyiaDLg0cjfEqGFaUOjNBCW5EWqKdClyMa6mz9RtKUvVTbP36sbiMsEybuz673e8YZw4cZ
S29jZhwsvz4ZrbQfc+3BN4r0JumgU+mSsszIKQ178R742iKW0rMeqIBxuKE0q4go1SBj5PVPUaZv
fVa8WNb4CANnmYcEmhteosAJqk7ziMYupF3C3jHkuNaD0jAd30+OIM+/a1/cBxCVZuNZXvSnsK/v
m6LbWkp4m/T5Lyv5tdLs0mEeqrVSgIMNN8zj1AX1JV/H1B1IwLZrhIBjoyl+igKRuxx98BhXy7QP
9j7ZYv++Y9ckU5eO8WQUdM0A4G+moCO7YahRX3vy3tDkBzvDyGdYxkpqdPpe7aeP8iEMzI9+Runz
Mv+PH+Gi9NWUJImnOUcBZxtReEEfAUBKDnkrP3WS/yxxvLNg2QApjxaFFD6FcrgrpPqnH39zN19Z
HC6t43qnyWMe8djqpf4wV4eJPPVsBb8Nf679/ItlemgltK02i08dx0+zfsTHzJRV49MvV1D9723g
T/L6X4ubmdM0tAq6uVLzEuJHJyqOw/2CbZtu+SpvIEbc1MbP3EMOjOS3Y8WVOuHSTl2OvTq1vGoc
mPq5nnb7xGd882EGr0FwYrILZWubph705BN27pgz65j8xiC6+uBerLcx7gc1SnUJZFuI2cOE9K65
g0KienBiiufwSyMyrOtIwo4PUkNe5b8BqP8YBf9j2710WBdjYdqwuqU13kSX32em6nq+CFxmESdu
PuKbkWdH/MQephpPNVPbzCux8GKZh/Gdmiul+PXTzE/Rf32ai0WX1HmyfUcUx4XynNY/E3VNA7NT
Sm6j1FrxQQRI5rnFxCctlefG+v73Y3cFj2H8OfD89dhZIqhHnOt0V/2XUOKSm8QG9Dl7OLYe7YM7
EPS0Jn+CcJ3PhCF2Aj1bFNqxCu293m2nSgEgJNwKu1JVkO556uPfULdXIOGGMu/Tf324gFOMbzQK
4WXjUSPtCRhgOJz43zz+maEcTbL1M5zJlVjC8TZyDTfRyojufTQrIXgzr/ceSmXFP6jH6ZRJD2Aq
nV6vF5UF35EY6eirxo4U7zLgTxULqM5xpGrFYqaCgzWwjr1WY++9Aa2LAR3XurTW1GOrf8wYHNTn
a0Xc2tLPWARugUkhbHeqkGeOCR8zrp81+w64ihjuwNj9UpFeGzZcWjqnRuDrsclabe3wvlWqbdPS
JdZsZRsz7PYaeozyFD4EWv7AJfitf3P1115UwiFtjUjIYMqK1L6xTHmNI0AiVKamJTU8FXMXCiYl
5zeEJoP59u+n89qR/8/C8dcDIKfJ1JlyQE5B2ryUcb/TLNwYaWTc5Fit4Rtv9KnbaR4NK8vAGU0V
8stvvrIc/9ns//rNBf7yKjQFB96A7UQQNQfmygJdqzOmd7Wp2VFyHfsivCUdaYbRgr+uzOqX/fTK
7OrP9fjrt/cRuaZNZ6V0c3IYreWmy8zvwrCPnUV/ziRy+N9f89rvuViAfcALigiUbDNW5SmRK28x
Q8W0prxJU7iw0m/YLmFdq3rlWeTz11cKBs2Lm5ELqmr17ZDJMC4TlFWTiXgKzZUXDne+CjgWBR1p
NOfI0ACWyiu7EXt4Fksi6M5pV7waYDkY+sSLsGaDiCdMh21xrHxvJfViY3r6k1ymRyUz983M7A8C
b21pBC77vX4a4c9piv4KqnrifZXWyE0/FEll3CIbvMoZpXa/KCGWSlIlwDgxZwe86ESZecbN/NqA
GBn66hsOrgXzwzgMito4fSG9e3K6LP18WY3BR0XGHQwhw4lmxFwDMHSiHFqQy7cDKH9qYYYEfFEq
3ZuehkpBzcusVj4SfuAiB3Rzr74xJ2LcQ857ag10AeVTHXVwJTh542SIHsSIACmSF8Ywh7pmPVja
6d5TtFVRxevcSlF/pbdtb3QHWwRb29f2di0/BYW87o3ihYTj22HMMfDalqtAskuscVVDhJRMwZpp
5g+p1RHm5WlPqQSaKVC8A4LLbWWPn7IXfQPcxS9V9CEoA7tcpJVgmM+qZxo/edq/CDoEizwvj0Pc
P3Z6dArlYh0W6k2Db35FoIpragN5XZIgeSRdAqXZ5nNMvSKZtMxSEh30rHnPyP10pZG43AjxSNLq
B0IZcc2a1dkYudq+WgF8tpVlbYuvmRdmFnG0DHpTXtECyB0P4QU5O2+Ai/emaZ2ysfQZUZCxI9mY
4EE0L5PMhBeqgT9pwZ52MPzctpQZEzJWFAY8aQJPt2Gk7VKRNcgYg2iB5vCZXIAHnY2laVQPj0xK
G7aaMQ+qVbtSBs2nlFdhnDaLwqcQryIwxHn/KtTku6EpJxvMwonOfeZx+Qo6ewlfFVZgpp+VpHxs
gnZtMHnHdvMj/z/Pa3hqa+lbdBFByHr0HUkj4uim/xxa5VDk7VaWzYVucGl0QybJobTfGd9vC7yK
cjxtIN1GjrC1z8TMjkriP2tqiAjaP6IRfLclDvfzrbZlbZH5WGxb9a3X+6Wte747jT3VTlp+j6N4
wfTVOVGdnYtRbAnm+A696hzKZQ6cyUShmBebgberksqKdFHlJfCiNyXX62XKB5Jq5cdM40+d6E65
75YiGTYDHFYRIEu1/HE1jfI29MNl4JPiMeT+XV5BCpPDe8OyuYQqq0WZeCurNzkd6sVaaaQ7NaqH
7fwyaRKiEJUdFiWCPznWZD2bk1yuGAFzjORIBEqDi+BV6eiE3nDHbwVvO2ZuKpR9klTnsh72th6B
bJnK80AvgzBHlLDUG/P0zjObQ4/Y3q3sFg2KTT4TjoO661eWLna+Gt3WyADdoOClyFL/XpRp5SZw
WStUppKZVK6hDrwhNplNadstYym+relUt3Z7F6jUGUNyK4oBiYvYSz1Mmram6hbtIYqsZVbWPZJC
etphrTwFEF2ELe/nbx0pkjPikpmRI62IbtGanIumIn0dok3UqeR5ZeFB47BCOQfGhSMfzujAmYng
dkAkSmnNsdU+XdtG9x0OaaeqrM94rImvl9c6eaGtKCBnC/WTVMZDm9pLMl5vkw4WtZ6Ez8EQ3U9W
9uTNPElp6NzIHxfjSBSCbz2rZrgRRNJEOk9JFz/Nl0wuiweFmY9qlPBuxcK07VUhFfc5U9aJuD6H
pWGnZNDSVe/c+cAgAo/GQq8/JYXuiE5eKEHKglqgFkFknCwaVmEzSD4jddhoBT621krvY887Yu33
3EjJK3jNzExBnSa3jNusdVqpf4rGIUennEbbVkdFC5loUwfWhxdot4oOPjJJODQWd0xj7xrOCCuC
ZJK9YvjtYsj7t6hhQcGiz7SjXXYZf9XCk+jIIQbIhOzRUlvBw4a4WSRr0SSoD2z/ELVg4uMMANCM
x1ZgTIyJZiEp5rKMDDGiXDsT/k14XXRTpd4D3FTCwLIidUwluE2U8slKKgg8+cFoehdm4VfZiC08
8cFRNQVkdLLURxhEUjbGbqcwgSZfZW6k865Xn82UrKykO1m1sRADJ25/0nfsjgujs9fcy20N7bAO
BnUZhT8zB3yGNJn0S+z4PSUWlnwe8M82aJnSf+stPILBZO3FRM0DUFANijf0z5LTALFOB3VVaFKL
V6ffe1IAKw9xc486pCynXW5EBKNruFpERzyqRq9/UIsVBXYkcN0N/Tam3woaoaGem2gVNczX+cmB
Ku8z3/wcguJWxCZUcgWgtt4Lx2srMtqsZt2X40vMRiMkJs5k2jo1ogpHcGFI+cSGkUNfD/IjBPNx
O285khGRhaSHd2VcDIsKKWcvW6s4Md0YjtDj/DBDdTuoPMSxLr/rk72IGagJWVrLib8vkeJKvr2M
uwhcvFE8eH53qvMOyIFQb5I6B47VeQykbcPV2K11XtuyiLcx2B65/gotq1kaWbMghHMFznsjq+ZS
qdnnrfTkBeNrkmovoQFbXFQ3jdczyW0yNyKJu1LqnAhc4zGIh/XIUqkV7F8Mps2sfWk9IFudNLoE
/S1DVXWHVgYHntk3vRnfNbq16rOEFMjmUIuEE03LcwHtlhKEzc6bfqJM+rC6dKvGnJZk9T7Mybqv
glvMQL0zhCGVF4DoQZN/bOgRA09Ol3KVswxlYleAu5rse6Zku9KWFooYHi3JWAacpYoo/gj96iQz
OyCnSHMFOafgo3K4YfyQuCjPoei3ST0fnkL1XcmSrT3/5NqmQEL27MDuLlw8U6tRH47kPG00nWBP
ebRIZ6xXM+tH7VR6bhzSYWinbtvkilsqI/ITDasmTYz5GQ4Lgo+95ADOzuVvOXafP4zBDDYN3tWE
TRwjCWG6AP2YZtiheEYVsGCoh5LeRDxhFuyy1vBo9PHe9vw9Kv99m0dLOTaOuVR8xchJgLgoZJQO
dbGsjAjqfeCgKa/eiHgeBTD0BKi4vy8s1oJQBxCgyeU6S8en0EzXBvThimsiem1ri2HWhZ5bAsE8
M1xCvXNzudtwHW6Ju2NnA95VEJ+pqNbdbJby6+DOhG4+J4Qt4yTdIY5ZZbl8yjujdZEKArhP2Y1i
v7Lp/A17yxPnwMqIWxDJSQtC40UjUYw8VfuAb1teFDZekjKtF1MmM/U1pe95/AJBUP2acv9Ul0W5
ZteMMP/4YbIyyi+9s3P6IkW3yNvxriZ3yJGD/kNiVVuFYfXlZwapGkcIq9IimqZzR+u7Fs0mRw7R
Vj4xIYDOy9EguMDcD34XuZnZ0msgD4wkzfXceJKCbt1V+oaCSTlqzLgBpzFZ3c/dsmLQ0OxoLhPa
FTsqnHwqYwEPzAt+5K5ZJyQDqhwDgrjbBPgazrUI7oj7rt0M9NACndKjZKgnVYjbhmQ4vRs/47wv
V35JqFY+2Z85a5Uaj9Dk2/Ghr40TSdbqwigad7ZI54V2loA7m81AJKK19lvLW9kp97FGM5KI9pgV
4yOdm7Agcq5IS2N2Y5yqPiMcJn7XuJypoW90nZC2Ahs9sUIbS4GJoEMfMbsXdEuHkopNIRLWVFmw
0vKO1OQHaRDrjOwMYhciqO1Dfme35EjRXvaQWR4gFq/LPFlrRnVIffl9gvhqI6YKkugsyum5DSrq
ydjFCsD75jHZLYf2FCukUubdjaoTY1RaVQ02TAf22X94aS4IVijHfW+KnF1TSah7CF7DsDKJckfc
2pOeWi9h1zGoZ5FlvXdVy8bvbLzrkvftFdpTnrLPzqPJzspGx2K9F1J9jKLkPpiifSDVq7wTX33c
bZO0y1cCcExr16+tpfyEqFfbTL0j1yWB1jbtjLh5RSl3q2viqJLAMA/XsSqcutrylplsHYtGk53J
loi9QxWIPuwuCoNzXHCYi6Ytmb7Jnz9VMp6xiOSBbVEWZJQECvynZhMgsv2Mta7kqFBMrhH4h9EK
JEf2FKDesfmpTMM9f1JgDTFlx66keN8Y013Xm18lXyKxNMYSY+JOFeeC2ngOZiJhbXEX7PY7x865
JPD6aFbBAyp06Twk9JI87QxBKN8BOp7T2jSxjjJsRK2qSbBwjGaBoOcbG9VzWxbPZoWVHWuYirB2
bhx2onr2OdJFWV66HvLf9SSaYCGxvqHSgBkkeHmb+qiKNjhopYesQ+lkVtfMNZV6jXx3DUviLmbs
N6oFck4BS2hqDKec96BIPqCpWYY+QPcI5QfT0K3s+0fRB+Z29AbWmtSQgUIYkjM1LcHK3pOc4xdi
c/ZtdVkQjOUCW17rhd46ipS9ir5FefRn2fT6/ex8UbFYjbRd8YAtpIyzjV165K8hSzdzf00e5trS
i49pDHZqxp0imR1s+W7kv2U09/NDQeTZgxeEpMHJy6i2oeiVt8Y4oQkiUNUx6FQSLLGduumc4190
mMnVLHHD10zTlafxmzHWIShZ7mm7QpVZzgI3Txof5dLaxoO3Dcf8MWtripDiQ61NFvxuF9M+NaHt
8UC9DuTTOmVon0umH6bwAxfnl+dm5Bgu2xi5v1TelVGArixcphna/zTp2RFtJCVpOLKJ8WUXlWF+
dQxgA9O/79N+wMHGPyds6xH2wL5r+kU/A5dGbhjDYUeVx5U9GedZ5FhxHAj6fIeT1mxsdkpax8mo
r2uwAEOXZzvKH7dqpq0/6BV90OIptbnf7Lm7iX6TM9IU183iQSi5sk1UHaYMZmSLqxDm2NlEtZQE
lyKpQPurHREyJH8wxwxutDZmEF9vRIhAICt2XmHeaHm5SuCq+JKkO1ogndSod+fHbP7UuTcddBAJ
S0UYL/PllqNgEYb1m2wWz4pAzJsYc+ubNbhFDzqiaw5CmeNpXq1zo/zQZwuqzFbmfdZoRhu8cAQO
4vxJFnp/NyQdO3372as8gXyvxh8epr7YVFl+rmrz3RqLn6rIX6TIqxZtTeoIfLPF/DdKL39qk25v
YYrr0KxxGjrbaX7gFLUuuAV6oYLIICraMQK5cGNV4Q7U1lci4z2VJDp32jmvsufaU+8bQ3fRbtE+
Z5vK9Xad2FStpvHd1YBFIexgjEzNkzb8tGq18TL7LiwLyzGG+KTaKcVfymWeH8m2JTgqyOxdXdkL
azIIaheak8r4/yrxA+nvxWB2weVcaXl6NKroSUwtI434cWzNey23T2UWL4uB+6kyj1T86SiX8Vme
ADdp1rscqUdZHW+CYVjYGDSBnddEGGQnCej57MNQG/rdPDmxsJfeEGx0WVrM+tIh1YnIlje+Zjhk
f9wpqXJftsmyM6y9SeNr/rOu/myR+laKv80U9acPteU0wN6OkNtm83MnKQvMIme/805DaCC7ZD/O
P/RMeokQbUrpeDQDbZv6oU8ylL0NUG7Ol0GkuCpG6aOxetktiLdTc+8RtVq/mq92M5kU7ObbOKoH
e74F88+atXktakhH1EO3mBdncsTuEr4U0p+frjBjai/zLQP1i7+1ptWvqkx/sui1NnhWOlqHWtOu
8GYmizLNnm0RcgnGXT5ATJVGowMMTnGvF5pxJ97UknOfrz7wZM0oqC5guyFwnaL9MC92OSNvpdCX
SRM9CpMaW7TEPKd5cyJYea1M+tJE1znPfrBwPXMAWcwK5r4gv2rMl/PggS+EDDvLR5vQiDJaWqR/
mURCo99Gbzrss8bmqYni9zivniQciMbU3I/zZyfldNZ/jUFxGKH3RLNbY4IkShWuseoGzUbK+o1k
k39N0Kmr5tkXa/5pmJXamQ6GXCpjm0ua/siKzzlE0LJujfrNaCJlSRX/Nv+LPz8LLe9eqxpeHdow
uqW7GWW1yTM2G1tZlR51zX4eyl5h1QSH1pZAW63OEYJWMN5n8rEI1xhOROyil256D0B1Pbpl1r9I
BurfucKJCw6UNtHvs9ejAC2feQltVqh7xDYV4Ir6fq1OxU3GpYXwsseM8jnWwQ0Ve77qS5n2RWml
AFzN2woR/hqIt+SUY/k5y7ozWUOYoDq8Jtsg1G9S4A/TEN0OrfEcjsnZtMXGC7xuJUdy52ThxEKi
EGyU7HKtOkdN8ZBhFl1mgbJtJE12JWqQVVUTG5ja9rRWJClFn1A20E1AKmVtQ3NQZdyhPtG0vIeF
uJM5/TBzYfWtbYCCXfKjT/WhtYa9N9QhgqFccuqGRraKrdhPmh02hOc2lnazfgfM+VIwJmts61yw
1Z7K0VuODR9Bar9GtOdhDdRcs3REsuyrHDfVzEmGIXM6n6LdTFswQBkaSw4GeuZt6yE7yMwqs3hu
lspzmIAUnXV9PLSVTVvUSnENtel5fkEbiTN9kLYPNccDRpmBV+3VODw0euhaWn62Nd3tmrcoOGWt
9pqGkTvPO1t6fpBKsXaUxrvUPLW400y53QqE1eAPCyE9mcMni0qpPUv0BEL+XdW/0Nb5+cO4C9Z/
zP/eYi4bGokjOILHqMH55O3HZFrP63oyK1mCdaU98xO5VI6MbkHvwRXM3lfe8I5fKoIb06Tt8e0X
aw18lzPDxkeTxexg6j+9TKMfBCI/RtfJ2VSlDsapQeZnrtEhHBOnmrusOQZsP5qOOl+LUSonoTUv
4R0b5si4tLO++X/SlyZQ5ZMv30oYHrTHuaCYT7Slqq8Yz/K3+C1G/U05vOBqkcjsxnxrpvTzZ2bH
N1nXIrqHCk7EdIrdmV0UGNGBuUUb0rjUpZvZ75VRc8+fmWoNOFF6CC2mHgEDdiyoTlQ9pkbBSeCB
dGaQDatENs+UEer8Z411SPRmOX9SPgqC3BOfS2Hns6EmZyrRMHwPLud8UZle8Iezt30+03aw5FNv
3ApMJ9wxvqQyaWtjfDbr72x89MWJfzkbrCVboVVG36hpMPHfBCPSIxYAudyBe2+g0/N/rLx8mMUK
nCjmW1hZgavEaOjVm3w+MIbqB3/Cf5Xsu4HJ9JDWYL3sWv8m7aNtnc+sxTQ8hY3MeVQeADtGT/Ot
7jSUKTzhKgr4/yPqvJYb17U0/ESsYgLDrXKwJCs43rBsb5s5J5BPPx96pmouzu5ju1smQXBhhT8g
0XPw6/pWTb/CJTwBmY9GjW4iU6wFNoCfiPgcEF24KtS9EiZgLrhPzeGuCvPBYndF43TxXHtp9e2Z
MTmwZFT3nYXOQyl9yHocP7BAS+NNY+nr9gGQbalRvPC0athw9QDHJtrqCBIp5ENLhON/SNs0OzDE
S66nNAz4OV9Je+bvqY0YI22Shjem84F/Uy+KoppbyHNAfhDdJqEmnCCnsuQ4AGANTM/ePKLw3/qt
wnpYc3kGjNuMb5jV7dQvS0iBeTVCvLYD7KHckj5g6a/67MUz9UfNI1a/mWWH7KsUBJL6JtE/NMsj
v0PE7728himNW21aodG5MMj5SJ06Tt5Oh+KpkVN3K7wS+vxSWCeZQflkkqQ+N21ePAoSwrM7J3de
bDOR1C+cggYUunFgQOiseH14O5m3lJG5KobhNPKvB+MPTRmePncUFMR991ihKR6gclGIedXxIuhj
frDjdyVoxvUPUfs6opnh+zfWeTCy7wm3DQWEaJLq3sqwXzS+t5YoRrBHvepNvVbq4vgFamX+PXDz
zAeqN8GoD+r1qIb0UrgeWZHcJzpcQz5a3dcsScaRvDEw63Y3Wvreju+sldJIiaL0lb8VIBJSBwPH
vcFLJZDCpTfXHPlJaoWXML9aTf9L/Klb68ChvrKcZ/UobSPyV7TTleZFCiFExUuejOK48EeFcr6H
ALpNEPy/HZc25crGCCVS22qrtB8U9AW4UTqcVK6naMysotuLPX+wL/ivZzgnm6JscEImEpgCvXdF
CDT7RWllsRwKuMQ346Z6V7aMfLYSF+n9b2Ar3ACuiZvKxjgjeyOecg9cmVI/LUlh/v9fE+FG1cPk
UllvFdP4mdreOeMdFceGvFvzrf99xOp5gvxbT8OMwrWEdd0AABQL5KgXBYGMaFQ7f0HycNhHKctq
94KjcFxSjmdET9N99ziAVFgV5okx4Y+jn7g69ZDTRNvxJrn1f72PJMk8/7kMd4OoYiQdr9QOpOul
9l5gZBtV3rMbTHObhEifG1hF4N6Ex887glwANTeI4RCHdBNzxAnl33/oqvQd4LKqemjVqCWoBNMR
PskM/A3DbLWCQfijo0IogmEZ+sU6yZ4G3hPByxOJ8HWGqKZWqf1VBxrrOcW3f09Hf8+4+7G5Vt0p
Dozlv2brP08OddCxUVKGJZiOgGNiIYkHhBE+SB3GXfujVh23Dy8Kb1yCWvTQ/c4w3VbZf4I8Xurc
Ou2DX1vLEQfSMy+qejPUycEJH10Mv18InflFV2z4Feqfse35+6F5brqSrvwPQEXo7lcV/az4H/hI
PTu1F5R/CNuLT1Jab2oj8htqzvEedBrXExOWzBmPXfq/So2QTwZ7sfCCeFn3N+iti4rUgdtiMaRR
kyi7P/xq7ku9ryPMUbNZc6K0dAca7aMC1Ua8UVo6BDtjbrZhvDUpayqACVUl7mr/RaWCYdH1+7er
InIq4iSfyKk8cCrNLYav1glp/JUKhEH3arlH0Rkb3P3oCnxLSNH84VESI4x0aCOaLZRpYynXXKQg
o2fKdFGiDBTS2F/g0VaHlKvpvi0+46RfqVLBs+uVugjShco9EuhCJo88c76XgKJ13WSp4mrjqeNS
nZz8zKXXx2bT6cTlUMmUiKqSsGQ6tuDq+Qvc3MTNcfH/fHZ6kPa8jVYADFBss+GnAgLQhEwwq+YJ
TvXCNl5ZHpV48GsD7vd/r6hmHXEpVmkH31ARiC3Bx7MrWIk5++O7PBG+qTKDOD/hzbrFPqYd30Q/
bHFTWvTQGPsAaz65gP24UkGoND2GUuOTutzIRMqOj0/M7tkpxU1lg4b7HEncZvVNUbuQEcbbHGzq
lLmz669qXAdkQKfzF6AXtiKszHsTaqvI+52ZSCVAXTxw1bZ7HkFOBemzFx+8/Cyn/1KtAs9x1aZm
67vdKo3tXV/aW1zeBr3DP1CJWTm/bfpnJNyrhJ1inlUETWndjFTXbMhIDhwb7aWiITFg1OxN8FLL
eBvzyCIeAhtO3ZRaPPOMvMxqJhHBOnyjblG9onl1VgeJOoaDwH5i4dQuIda6wafjTCsrmqJVhtWL
gbFDiMIA9faYbUv9Vul/bQQZyD1z90aAEUoSv9rkDSmNGR+9CqiXH1r6K2x9JVEN51+5Nbo02TZT
YhNpHT0xwz82WMmIsD0ynvPIbLOEQoEMxYZWmtMYTnBslptC0YLipe+ITTe1twySaTR/MWhdlEyj
k7l6Mgzo4Baj81/+K9GMLGx8BzswTHzt8sF4zlWUA3pAAxm4Hd/lyvv8kyvskW9J3vhAJBQWJndi
py88zlD/UdYSBpZEorPeRtDkpZHtmE9sJkna6WA3LM/2dJQVXGVsfdkUsrKY+Z6VfQyr0mHiyFcO
L7keFd85FrE8XK0bT/zQxceEr1LKpCnbqn/IV5lMLvwBmOjKX6lj9lBR/Dd2f6g/bzz3q3cPUfkH
R2/bxtVWCkqvP2Wdp/+6XnQHI7CVqX/tTHmN6Kd6iOBV9sdU5o8opbBOo7WbyHWKhZDAKqViQM9N
gmd7ntA6BC9D2cE1IoS21AOT+oy/IAsodoV36fx5z6Jxx31YH8M5hexTbg00nzaQ49R6zh0tEib7
HT0pLr6FHk1F5KgfVZl9GAu023SxDdKc5maEfUkHKtbb/XsS3YXnYw7aQjrymPBecGuNjlyfpj0n
WbDtJgvRF5OsO744iES7ZwZ+E+6LMbHCHxhUtdW2IpbZyJGp7Z6rjj85c0OIBi5KCVDN4c2L7IXn
v7HL1Uk4TU9KjSyIwH1IJKr6PSHH4nVJyPqDpH2q8fPls2zQWE2VfkvPmnaGEP6CbX4rS4SKsulE
VqkmkI2JGEb6leGbqNaPdQpLfz1PF3ZF78VfbYuDStEe8BTZ+BV00a7aN+HVqt5k9Z5k0HIDtbid
kWP75BxrDEci4YHCDlDt8g9N+jfx1LPorZZn3gzlxuOMZ1ehRotrxVrWgffvA8Sw1Me3Wf+dQuTB
zfyJT1X+OfzBUptC3kOtQWLXVztUXW7Dv1CvHl92oCT4SzGYB7BdTeiscQo7dG1Ps9I6FCPWiAw0
KbVPUX9MAIpxKzRIos57zjSbSQ9nPl6YZmRfA/qdldHfNPhnNE70bp/ryd+ITjAjDoYVwKIsCsvw
IPT6S2daEEclKFheHBHQn4mq3lWOzf5SxdmGmYDh65Rlqf6DeU+4ciJlFZ4iNnoVZcPwp2uKA1OC
XeT1VFd5eBkM+TdY5Q7E0aEAZyhwl1oIm2jtVfMZ6MOnGIdHk+onX9eOdliMuAHBkW50AzoUzuGM
6x4ZllX6FFFUyOHLhy1GU3De605FQxX3U2aMIH2yaWfbzYfpF3uvtfZ9AVK5hjbTwCoDgQYvO9Ex
psoDfWF78zKfvBbwDCbPyGHlywkZuxb8nroKv2yLpZPXAVJ5VQMg3Bf/oEg+scLNfF56NVdom2QZ
ZHLlcj6dETD3V4Gp56cc+N0BKaB9IotLaxr/maILlq1Zn+fc+A0CKCs9vvVD0TPodRzoVtZAbh+6
iI6mP5lhYugXZhe7G14YhLbLbqT/pnXDN105msqU8JWr/xfOIBmLGWlxUVeHYjK3sLT+IU7czkR1
LhUHdLfA3mRftT3tuyBfuaOxZIEuIw8306J3k7JkatPXJiy/aGM+6MlSO/afBQwaFTlLDJUKpF5h
DKyiSF/3MbFoTOiaxF508Iz8g7T5mg+0Y5g0DXjlaDbqfwSraqiMRd4kn0wh8lUoJyKNCVu9fDhd
QCqZ38xZorVrkJKWZnROrIJRdk1KhE0Zar/LYKjoNGGSuZzahla5WAeILKHs0B67cF6asXZhnP9m
j96f5xMk7Opa8cZqRnZkiLZoDNTuGEJQP0+fgNBAeznyQzbJW49Mo5mmH6abvSkYb13pyP7RGmub
cO0XAly5wWiegA0OqkA5oXcY1Gg4ZDrmyU88A7+vYFpFwjjHVm4SH9F6MULG9qOziYcWaMVkPXe6
OKEHkixCHWUPwxlvzeT8oeGPsmE4vPpWUqxjmX97Ubt23XjvGo11HFMLyyoTTdbgZezF2aA44BVk
e6Q1MZRMvJ8wlCdhNutDjFQnLZ3yMNqkJw34tVvvzhgzMKRrVDfcRckiq+l9aCPoFlaw3sSNfyyZ
thajvu9n79bpibXQQjdfa1NJZuHVd0v5T+X6Tx01eKM6y8LH7nfiOGIbhH7bLlKLwrOf0GMvQ69Z
irlfJ13SLYXy1ZIT7d4uzD+ciTm/7f96qL7WDYhpbD/2QFRWMnNWdUJnvLSTkN4mFbobhHtyySX+
UvkiLOcHWsM0zXsHGC8nf5+uZMwA25mvoxMHx8D3jsJBCpFKVWjRwdE0EkIzxxHOGIB0zHszGD4s
u74a+mfQMQg2GmcnpHv2PE+NK5uD18+rsNb/QzNjbfP6i1oyKtTC4V7V/bAa0XVd9OzmEHwOAhTj
U8AIbR68rZ93X50lEWA1PpOUI6fR7s44r0dPO6XdeHOp3Cwbib+2qL9HF8UUQzjyBFkrfjWEttNo
uS+cklQ9A9DnZaZc9laNv4JtoSTpdlvPNv6TjXXT9LRbao335rg9zTwcklJrnml6ZMfWFM954xhr
8F4Ps8vfMn8It3WIgBNGUmU60TF3BRGQbDYD0TOa3aaZklVBPbByfO01naEfGla5V70ddxgmeizO
OUNMVWiuZFoarxtVlAzjoe/yP00D9ek6wC/ovUVudET4YNVH791cHiq3f4/rGrmhNSPzTZuPqFw7
Jy9MTnX+4NwDFfuRNdU6cceTC8UPjNjOxdit0hw2Lzjnbo1cClkEuRZtZTok41U5DRsKN/ovUc8r
ejHiLaeRwmnL9zLWIOPFM5lN8Yk4iK7IzIsmoWYdDmR5TX6ZEInMYNNmIgX94OzVkQtoaLKYtMjz
WL2DUFyos7ighkkoTz3q39kBH8r/TwBRjS5G3nmbP0vXW1t9c7XAEYWNtw+SeauFAcJmabEtvfBk
CPk09t0+wCpTITUnQDoqOUrD9IQ1wk8j+s82i94thPKkT1Fi9d8U0W92YzLb7z9GlJ6Xsoyemtz8
sNOCFtLgLn0y1kWWG3t1+wo0pbVIC5dReMepAGUxD/y7fujG0F/b4XjOSb4HuovYgzyZMdjYrEi+
2sC+NUjYADGutG2PLMqqtboKxdrqgZSUj4plfI/15K3O5vSU2OXVtwbaAXMULLpggn0cWnuEU0Fz
dxeZlP916fBIOIdnX8hNHLgH38++kKUlcvhjR99WB6fN4rlGFQCkrQbMkCZG+iomU++Nibt2bOc4
9W28y4BIxjPuk3XjURMk9nzKBCCghSxECWXToPEE5HtOgYvng8BVlWlSEVqnzMlTfh9I+L72nqgj
rRXee8XWy6ydSz+wSYyti4cfKmNEmtmoP+oKrDvX4EcSDFjsHTBg+7SiFK6ynJXi6yrg1EqN9NJF
zmYqkdlB1ngVFaQIXZQwlEibeKW5DvRcRBeqPPmdQZvc5olP6fsFtfhJb41jjM5MKoFeJGP9ZCRz
siShDNvsY5jyv9EeLlbaPxKR/OWc1U0TXuJJ35b0vZ2Wabfbh3+l0SN02xbjIpDMhkI/OBBa144W
c5AxYhPYt6sd28WM4b0kQ3fC2UDfeMIGtF32on1TLt7Cc37r2I5ojgSHGY6qXhhPMS8PRmQbJww+
Kl/b23p9Cst27xADPF/3uK3opRkJt8AjQf2lo3xY+GUZcXLqqvZdm71nzPAeDTWKqfBBQ/6SwurU
Yv0MXOaWDvGrpPqRPRodoFHmWP9U8cUW/tHMgBdBJz+p/KJ1+2XmZVu9jg9W3uxdNHwGNplrGiip
kmiYLe5wRQZukwCmUjUzbjfqpDZxXJ+m+kn9i7kAosgBdI6qQiK7HOx8mierKpsYTXkOzV39GHHc
4MpJOShdhM7p9aSufkdqHVJnkNIfIS6ZEeaYhhsSZ8V3MTnNkrGGrgB9AB+bcc90oDahVTmBAp7M
l0mkb0kpTk47fUDx4ASOyTpmFqnK3YfV2+lCD2OXGc74kgfGvSiCYhHUNsQLHZf6ztubMrjFYvwI
Ru2ZaesKE+FbhGNeO37jJfRs8+M5VoPI/DDO42c6yE+YojbtYTqFPHeAsUuQ2hzK/ha63E19PbTt
YVSnZzt4XLyhPUxE+oyqqJYjTe2NHjeXRoqbn1cVultIHjHHZNZHl5hW5lGBjGUrHnmHt6PNMMmP
9We1ylnl2buhzHyemAhWZT1CYh/PJmdqUnu/CGbVS8XgAa7zikTnS9BbJ0v8Bd74HnZOsrF6FmeA
YcHVR2Jl5h6zRRGmlDfzNZn6J0qm3Ujc8nJ5bIPyrixO9bre1kVy6Avj0KY2s5RyWI51/wfr7J7p
9nfHFlRtGrMqP3IfWBaP/lQLsSmxBXWT5l5TWiOl/RzlBbW2wRQaRwTD0Nc4MO+NaKLtmubbOnU2
2SyPQ2FdnQ6kOnpP7brvHGyIzMuYUrf2wkiWZERyEZrWYbBojYV+jLclHhi+67FqEqk00zKttQaW
cJ8LgPi5LL1V27TapqlpWtKLGg2gKJFtjXuoXJJ+cPfUgP9b+POEZbdho0Kdbju8RhKKwCCb1sR6
Za/bcHwiLr/Stfq/rm0n+me0/SQHrAj9TSDpkTm1taxLb2s087Rv4vrbd6oX1yp2M7BrPLOe/Ara
WtHdw8Qiqtov4dB+wch+UvhYvYAAZE7M/OLxFg/+VzP2b+ps8dP+A8dQsJgZ6alvb4K5vUKvPxuj
2eO+itCjFL9DGfM6W+HJq9wX0o6HAN+usrG4py8fWU+h0/6VASCbGEr6Qhs8MlsPFXl+I9Dw+R3E
Eam4/Rf0ALj7FGZITaM6MVz4S9Mj9Dxt6Tn2RxG0b0SOdR9OF6PyPqVyrHHDYTcOlCO4Rx6NKQqX
Kltmxnzte6tYjJPDbTeXdip2xIFl6RcQB8yVVqLtopdRB1aceec/ULsCsXOaQabI53yJfjP6zvQb
ICnR00514hlrJQeqXFXhCOx4mSTPFGJtvg3k8D40QI4nJdlhg4vVnS+LpJ47PpIt3qLA3Zt28q6N
gMMqB8kSv/lUJhY6ilvqz9CYMTIt70Mvrqp6slxUFPD6U4QCjY1dxeiNZZnACmOe7ukc/khGhCt3
sjezrH51gLSFUe+q0r/6OsLpke5fOtFePbMnatJkC+3wswOMZgsaakNJkAwFYFF6lyuFvMdn+qni
dcO5jBffzfaaxuiOc3rtWfPRhH1IMpvvsrA+2DOqPwhYY8CczIBxOE6ZqX175GsDfJG+RhvPQ8u2
kgWSSH1+NeP8rmkmpJHm6AA0N5rhP5PECb18e2nHxlHR5UQ8L8skZ9dk+KaTkRaAPIPpSSHdG1l+
l9FwFNxt2Q5fRct7GjEbWbhNRY2UbepmfNRuc6DTv4ua6q00x4eQ+cHMwzcbDUM3H9ahDmcMGpDV
sdWnjr4OTMOQ09ojxhlu/mz1Xb9sSKAWoqfs1UMNNGHO6EB0H07cPclZPIAFrwGPb9Vu8njBQgt8
Bj0h1PFfJ57lQN+wcprXwJGguIwRnBGdgM7bJsjZmX35O8T5M46/uzwmObUDzKcrEV5rxJk6dJJ0
vKBxQ27hJNLxqOZp55g9PGfKJfiEW5a5b8GCjPBtG6Nbl6SF9RD+56KNsWwC7ejB78Ab4cHQfZf6
skePAr1FeGRLgO6HJG3RfR3MV9S8GI/4RobEC3wpSW0AsOYj1P2vtMtPNnZyyrRX5eWFY2N8NLRb
tXRdDkLeoFJR73deCabvrY0bl9pxoQ+kKZqz17KhH151vOIcpO+uPr/0I4XHjAmSSvdUHgZPeeuW
LrCzcD8R1jKOnMmtjmOM+GQx9V9OPq2wgH3WqnmT67PO/Kclyec6XfpZOXMQuyk/C+Hvy2kG5tTJ
U47Lca6oLHa79Vvjq51dOuRYZbL96mUxR/sQIX8qw9CF7sjiR3rBmedu9BkPgtx173lRM2knU7Id
q92RGi59mMjLJJjfJGCJqslOOEDvQo7p2KGvrDQ/ELhF5SpazRno18m86H58mmvtbFca1PP5NCTi
it4lM6n0PY/N52wcXpIEOecqv7tFt8nSiZYJS5CE6W9s6mfdo9HA19ALD6q+cZzuTwWDif6nlZfJ
QRrtgaPaXJFoL2QtTkXRM3s3XxRvzUvz51pimQse765WGwDx3gNTHAvktXTDfkJAeODSzd1ANQ3K
+SKmDnI7eamajHSJfQ/G5hDM8VUvwLMIdBsnHXJD5ZVHsA03o1WvOK2fzL3mFRqzjt1TVTCxorMk
5vDK4OaO8yNwluBQCA+6WAKpiy5p0oxPWEe+uiFWf7zhhTTuVu6eNZegSeNwD99kqQ/lcxBQzvBg
CjsD4owI8UTNbdfM+Vgg1DML+aFlAK9GKCJ0/F6aYO7xIQqPDl2IBnbDYtSNG/zBGVCBuMG0WTNh
fWHy+DBiiFBeNn8AruQIy+WjA53c8Nn0kIl8Dp4DOjKTiwawMgl2QCtNM2gVGN13N6YngGifwtCe
6Ue+pp34RlqTRAuobSIzcAuq5TuDjWshge6CpHuegv5Sy3ZDpNs7vZ+x4mgp5FJe1U2q17qH3aRO
sS4ef0zzZusCoEnSflm2pRo3IFhcTLVXaYkIXziDIQvs8iwCpOhd2yZCQ+aC3HXqg+mjgNboZDM8
kxFIgXJ6nzeAFaOVGaIwaWcYpXfBe1clpDRtwdh5GFVlMP+n3vm6Fi+RbB5hZhyKIZqXWFNBOkuN
sz2EyrOW5k1SbCM2iTPwKLxJcQ+AVqQ9VplVLNc9M8Kxb5ulFtuvqnioYG/SMn2lbbaeSvllTRLO
oSy3faRt2ykRTBeqZxXQEt84VLI7dFw1TTf0HqZlS7oSJ/ojKC2ecHzBcBRIRjoDewcz2cwto8Bw
LWapA6wB6RdOwQ8VzMLo5Lhg8rzxavo3AUyHZQx7LyWnHNim8KoRcjEfWlJ2K80z31JeuqgO22XZ
J7dY0fvC9q8LzVtOTRbzBuqB6qtGh2CCQIg9DqbqLowbs03LBXYDS7MiHJdERuTdLnM1vY34Nyzw
Af0x+oHXYd75E1HCpj1Mx9ftFgniX0tFdVecrDoncTYjcOOAEDwtuRak10On0of5NUhnEt94A5Bs
1Y/z6wRP1be6D1Sj9kki7sAOGfdO5U6xX3x1ZGgY+SzyCN5g21hXbgF1+na4j9RhBToWYgqOUEmY
qIXrNrOWLRYmoNM3VVU/V2nwnz4nT03HuoVEVCvKmUTa059N7qcostZY/emFdZ+gJJYhI45Kpz3O
mTJryb6WDUAXO4DC3D9MRKBmeChmOX8XrpiWkpn/mOpvtt1Xm8EH+9/H6VvFvSZZYcEAL7+SErI0
Q6l47g9hWzhw8nCqR54A6DKyhAQzg4ZnA98wEnQgp2ZaZiKiPTzaT3mAJxggsyi395FLuUHrB7Yn
XP4ilb+my6TNH8NfgP7vucPouMl7kuUYJE+1NevgnPft0QYlb3jxv91pagw/+nZ6qlq4Mc04IixE
0CtIAaNSkNLF4MZacRuaJl2TL/8Rz59UbatX+BaPgjBUAGbINrK2MamswdUqCwKlszAXLUAPqS2p
LrcxhibYqtLfjsIeLmskHSjd7mtawS8qYBK0KePvxPnW4RvsDQtQhIkISdjCXKgDS9sXY94ruu46
ZtJnOSnGbEF2gjsbrtRqtdI8j757d5DttMz0A3HKU+r0V1hoS44eczmWAWPJ7GGWydZ35JuA4pe5
3bqdtIczGR/kpGdkvnYoa73aQqxzJkQ9qgFsGJAypqAun/RfQrIPR9cC1y9OthNPoJZnADwWfALL
vhcWiKxcR0px8AGJlHBCzfHk5NolMOmUt1X9q8/9h4P4AY0gtkCQd/ZC/VoahtekzDmDo5xuWPJM
8cnbqM/+MZYztvOJc9LG+L3uQ1SkE2NvuvYAP3i8aBkw2bBhYpEnG3WHJDXvLizjhaGWW6M4VQdS
RQD33N6jZgZeouHMyDjf3Boi+UimCrBJOHyhto88Dh/RaJKkNaJcIqWqQFS2KEIQvmoxQqcI02Xo
aaB9Aawva2r0zDKPsW1dIuo5n45M2OjyUDn6XXrwMsL6D7dktPY5uMp84kknzzDAdsZEE9syqxvN
gxMHGWo04dOIcoEetVupMySAUkr9YX3NYfvw5fiJwu4jrcG047twC4HYr3qSTL2bngPyILSeLp1s
oF6M59JptqmMz0CckOXHK5AeNUwl9Qn31jEfIyDTJSPPmvpHA3mEKsHCdM2DUdVsU9QDIGEZazno
sBflK5O2g3SSbwS3j7MDeCsyaJQEsriqG2xmiI4p3VTgQY+cpBTeltjNcRsjMqA/txGPOO2MJxBa
G+GVzD/kJbK8Lf22hQ9nQatalKfiR27SDRuYicoGU6YINYS59LJDM9QH058OLTYauQ6Qj67+OjP6
1yJPgwWG2nQvExLHpqpecpoT1K/0EeP+0FvhoZuqy4z2oZIU0bWZBkO4G3uUOCBVAPOsX7BkPYxp
tEvQaqCOoZOfxa9jZf1lDXxCAz6wl/rQKcaTPxcn6XHkBGOdLDDKajgWAeKJFlmtMVvm+fxiFU2D
3CeE3mkGqTD3bJ6wKh6Sn3fkDEZXreaY0UvNpK3qOm3pWA2oJMg3JuIMsZWsm6EzgUlqgLs88TrE
NWDwiJY4J1pmdkt9GjYULseo0JnT48yrkZBFdMGUhAfa2JihwMdLQs5sO3keicxVOq2dEDgq78ci
ZnW23dBMT2h7b1NX7kpy+6R39K2VuHKTTMiVGHr1SOaGjoN/GDkNHFGBdG2Z4A/oWZslYWCiwPfs
fN1K72gMxiVv2XiwhWkyNySlTHyvxGTQ0Yn2I8rkSH745tTZvot7dGkxvho6e58FHSDCOd3END4n
lUk28PTJPbyeMKm6Wn1EyegeQtVCiux9nE0/RTHvwMJf7TFnMlu/l4WATYtXK/0yrC/uuj1fQyNb
xfQ4a6t213LMoYsDmJkYHkEtUHBbAIG5s2vz8Kdo3Jvvzudi1G4InxxNN3wWbXGnJwcoG2KnM44L
DQDOZfRpteJn4VgTwRStkh6pcD1+Fk7w4TjJ3tAkcw4JLrEKdTDpbnLSMf0Ma5IqS6N/DfuL2W4F
H720ULjXXLGTVrvPHYfuwGB+M5M+SwUJsNtntiK9vNLel4JGWuQmV6Mys/0USmh5rSbXUdS/Oihi
YRSOsQwBeUi1m8voJkKAZx3JDOWYWP8N9OoadZA8lciCxb31KcohDNC1sHiWSQtnzRcViYr/QQw9
ZLr8VA8iGdH4N4CWc+ptnZwyaACpG2inlsw9g1Josw+ZqTdb2xq+JgENa7CdA6XC3vJgNM2mMJc6
QlWLhrnj2tVpEIzyq03yU5jrwCPh+blhOADBo2GTBnW1qHpkfMzR8BcxJF4bAJdtjs81mxcWxdbF
175yXOaS43zJJve5lfASi/6tqBK50pHRmQwaWJEnaPfo5lGPIEQ7ebjL/PJNn0dYroXxV1KXWZjM
UF/i3zc7FVIXQLAHDu3OsN7Qcb7HruiXfa8UBBpoEqCpvehbTWy1mkZC5UdHr8vXegH3CL4vijD+
Uzd21abSsmMkPR5wePGHz9ay/2At/UW1/Z6HXFSZkydUgJgXYtQvaItFuz7zPioTFKOeeSvXE3st
ghSR1s9OU926rnOXnpdvkoFBV2j9DNpM7wIArtZb93psOPyk8WVPw6ueOecUVspgIeqGsRsc/AQ8
ZplqdyU4JOz4FNbBEwQVRpB9+ppn3dZshYWShH+P+w6ZTSwULHqWpet/RkFFUGm+x3HGk3DCD1UA
XUKCe4iWiKzvMxhGK5+qzGeuTQX51npwrDqASBTEpcA9jtCe5GlE58TwFoGPLTU4xs809/5SpaBQ
jd63ldi3ka2eueLoxGjKFMV2EubRcsd9AOczDbBT8iUZVen5/zHg+ObxYcuH2SGM1pMoR0KaddFM
5yNFW8j1xZODOOQizAudQWEEnrIzfmiAIBpGtM/ahgernwcpXzG4fNQeVgQ+1peCWdPCCp0PpbCE
Jglp0pydBXkmXhZ73zcXEoX+JQ29N8ssrmrDm0bS0Eyx3wydKU4LvplRLeJk7WTFKCtoX73OdhIz
qL+ZSNFM4F+xA6ZWm67g/wg6YjVBKF50TXmNJu9l0qAYQW/QdPc2qStuMkqNuD3ooEdWgIf3RqjR
c/VvCp5hIt6V0jEbSOcs4rSC4Vll+t314j0sxDL1yD9Q+d2rOi6lrwZcrn/WrPgYNZAZSyRqGmc8
1ll/Uvob0eB9ps30XLTGt9WYb3IkrendR1SZ4LHNbTQ5H+phYcWHByFzoJnxq1G5l8w07lo6nevO
eJSutZ4cuYrYS5bUjpDgPiiVOZdzVI6j6eGqTRDbvWBWlX8ZnoFbK6cqM74Swavoog3USUYgnFXW
DbiZ5z+1EomtaGUs4OqoEQFK2lLD06iH0FkX/f9w9h7LkSNZtO2/3PGDGQCH8sGdhI5gKGomJzCS
SUJrja+/y3PUzVdZNOtBd3VXZZEIhMtz9l57Zaa4bURySkKP3lN8qguYFBOcFOpVTmP9xkq/86b0
ppXjqQJfvpwM+6I3Fl6K2V4YA1bxkvbBbAg05EZ5nCOBqzd46GF2qZeTUVDEAzkdE3xCRQoV3a2/
BjAeKqwywEBQhe1+pjo5ZeGqDvtu2XRsFNZw6bg82r35qZls8UKjd40NRfWTrBbi0gSvQh98QiJS
f5lwmVFcsKKdPlsXsUJUOOd2ct48yeWuceRZjPI2oFSdeNrBBFmkylFemn1y4z4VMPizgVap6ZeI
amALkT712/D1pTuXO6I+N1FaIGBG3RzBq7AMtCEAdDFhDHgtIilutD64i9j4MBggUxi8B4E4QvfK
J66cF8vgmBPp8z60akc18HdaAxtnnk6QUiKQTNaHazibgQ3FYczVDW7zAg0fsJ/2B/TtX6Cs+jds
po0Z10yRNu9aLXqQk7cPO/sza7sfGNl/oaPqCpv38XYX5UHzf/+P8f8FMkzgb5Dk66fpjn3w0LjW
T+mLf8F+69/Yln6bW3mg+RmDaUW3m5APYziFJvW5muKdkz8noCycBKMqlfR/p/39obr+A2VUV6/x
Pz6PTmm7igc+j4ziK30ooB8PLX0+IhJRImevqs0wuvV1nPIHLiC3nFe8BiVyql3qVDyAsbvp7Hid
5CjMFQOPwKCtIebkh29T/O2dfINMtki5CdeR2U41wdux+uXUwcYm7NpHtNAzObA+n6zM/Uq4pPui
3Sjemj/jeKaYQS8V1SEZKWoalLFFTQAbzTKU41M9lgzb9HdkJfdzYFL450Taw1wbquoxGAEJgiF7
Nwg5/eGTqPH3Ty9aYV7/40U7YZskIxe9nTTqq+cLGipNjRiqWXMN6tHYJGQP0l349+/V+Nt7M//7
16GL8KisZcnO1bon0bf3Kt5Hq8M7FBbIRjtWX8gcTe49Zr38CXv9t1/6LZerTCuIVRP57JoI3ksz
Olg2t+RBhh96i1w4sEPqJoOFOKY8NXHyw5T824xXT/Mfb7ZxNN3JCCPZCQT0TeV6i6jG7TWL9gck
5j//Alt+51QWtjvlsxvvjF5AdB2xa5afHR2Jf/+u1I/5/48MW35bseqmxTWsUu11L70jl3ej3M3q
JNW1/CdKTn/AP8P4A0H1b5/m2wrWYlvRqSnGOwrGz7ilOQlRQLPz1b9/mj9hAf/0cb6tYvUMdVFk
fbzDOXsIXWxh5kR3qCmc11inJqFla/I12Mxsi1uZVI3BaHwvAzpQ9XSJXf0K/IgwtxABdRDd6FgP
DCnOSYTiDYiCPuhPyv3ZVgYeU8h5cqhPeYebQ9c/0LuitSFL2k26w+TWP3ymv70y9ff/Y4SVXdIh
4ZwYAHnwkQCIxgy51kb7hwFgqPnxT6/s2yJHO310fNoMO4FUwIliqAF8OBLBPttMGXhUdd/RnwiV
4SjvmWtJvui/f1vqS/mn3/xtVaLdxYXWF/HOSYetHvurMCivPRwGamz/4+z5thLVARSRRugxgA3t
4sr+TSc0os6Tzb9/gr++vG+LjsD8UCCSi3eJUzwFdF5LR6wVNVx1iRCyfCib1NAMh4QKuFn7P1CX
/5mTC6ztv8dEFmfE885+vJsm7bVsQ+K7Kez7Rn2bemG4pKhm/PQJ/0TY/8O35H1bgCyK91kY1AnK
G3ql6OXZnZwCBErgPCuncxFYnwr1A4UIJKygxyX6oOT6Wr13unlIx4z7SFPh+BNKL59yvVDULKcv
TqHE/e1WGIgrCjF9Ox2DCcOyiY+roFIeULNzYu21qzM64TlHEtVlMJMJMZI+nZDe3YVhebK6btWj
gtBaPH6DP4CYKpfwC/KFns04MzwkLNx1tQT5KCKN3H20tO7ejL1fhJDgH8gT9BnesvctCJbNY170
z1Xs7uWcvo0SO7B0V1LAPfJmVOsDLXmYnsl+cKOtQqA0trkvNPOFJtbOC1Ggpol7E5f5oTatlQbY
aSI1iBn2EVhwmWw0UJV0vwY7/9QSknsn0d10GcRgahKQ2WJYBTUttzoc+bQNFMC5fiR3Dd2CbXy0
5vwOyXarhcMfUblI4mOSBPed1j247vQVFu4bqbVXrvXc6LJs69rjTTa0J4GhCcAHJyOq9yN8C4pb
vaduTNx468Z9rDv91Vbqg94+04U4BkZ9mSl4LNAKXS1y6AyL7Eg4c1Ez7bKexrBDZK7d3vsot/px
WNmU1MFFFtzl7HztKoNTZdG9SrAejZ8qABmg476P3EvtQFHMiOVMPEB+CGJD6JhpyF5dDs6jsIuD
4RUPNuy5roMcjKZNjunejKtT4Qf32LxA8vdcT7GcOFbd8vscqsnyawynYWFm4nMcEZMS0YEHbAFH
57GP8ksYSFspYk8egbBxUWCoCcju4Sv/94XgL4u0920bdbwU5x0e650rwjeFksGNz3Cbfpjvfwn4
JBzuvye8yZYpZMe+VlnIQh2iI0HyHhuvyhfx5K6ED3FjMLIXwRJD1e6q0gGCnBt1qIdb3KVnupE7
FEJweYzdmCegg+CyWEQ69gUdq9nomG7Ez9GwjMsFpuBtn5b/0xGJ2sd/P/sYxWEyhzV7vh08WGV7
DebwrajDHzawv736b/sjfURgW23Bls/tOWctNDKXxm7xPz79t+1RBOUcW71ODgbAVb9B9AiLMXCj
n+5df9l+vW+boC5zf6Q6w8+PE1ziEH4iPT9ZcXpXh+JB68ynQJteJVBYCOzPfpb8+t9G7LedsQgm
VugYobOFvsrGh+YY/v1QFj+cWv6yQ3nfNsbJbPWmCvnxY5WRU9b05xn5iOzJ9pwNZm1htdf/7YN8
2wvF1LS97VUR5cnwGkrtbtDlQxJUt//+49UM/oftz/22/aFenbUGez0OzLhcCeE9oq4fVg6QO7WO
VKLbGeVPuRt/+2XflpGmwTDAcYLgB/SS7A2RYHu0X3Lf3ZjmvMK8t9Gm8odF5S8Tx/22puh+Ndfd
mMQ7qpL3ak5ajAKMKj9kufzldOd+m/YtHMRubuN41wzpneeOa+Vez30o9Vq4/vfvxjWdv72xb7M/
LbswDUYuFHqjGUCyqS4mRvluY3VsKMdbqb+2RfhlBxXgAsD0kvqwCUCFng7pVSGCEwVaQUX/MLj2
XRVOF2LDN05G917yzEKG6Bor61ZgJYDnIH+JZLqpYThVEVRBWUYfPW3MhZVZN41H49Ox9ok2/oqC
9tANXATr9E6IeTlzswqqcWeyxwojb5dBqpK10IYvCtVcktqIKZWOVQ2KFhGYC4xURkfZjbvUN26h
XVSu3yhj4BGPJw/dRMekn26c1HVXYxyDmwuwHnrFY0AprR3kwen8N88q5uXUjc8uG8bcod8ZA6qB
WsGf6XrjWST+i68DKpbBabb6gxUOXM+hozpVDAIwpNInGngTGFXiNlec0bIgD8CB0NOdZFWfBwd/
prLqOqniWKFhcfEQ6vltqkEWj+antuEY1uak1mCn3FCXp7kfVfgoswdSYtdyLLVF4Xg0ypxtYWNn
oyyL7SFq6WvW9V7LtJfadS6DM+5NnmehF5wTplK1rLk1LrMuefdK/80Jp+JAHshTSUfa7ujGJq5B
wlN3iDT7K8BRZgSgtQmyu1FcwEqv2SmspQ9MzHeDHbHlwwIQ49ppgHlPI4TpwjiEkbtrNBhCgx2f
gjH9LX3YNImNDSOqvyZ9fka502yzwl6r82NiRzfq4gIva40O98IhU0FACKq3hkeFA6qC8RJoMypK
DoFihkAqrO59jNODGIKzCSGWE3xxNiP4uEWPAdfV15bXXz1sV6Pm0yNr8QHOR0ImMrhONMw6070q
GoVfph+5qR0iR/7Wpvn3rF6Qo3uvgQ+ZpJUPOtU9TO3o5FvDufFpPiMHuCKJnpDSZ79sgx6MEgUH
NpIISWsQ4IXjGA+9l1xqPJ/0kxukPz3SEEhi6tVpXoBloUsgjBYax0q7+qXPzWFmA2maOKRs7N2b
o8BjGbvHxNZvTReq1dTdVRJRk9gEpScXlQVuBwH5pQqLDo5X3RCjUW0tI7snRbRSKPSXqUFoZqTJ
hwIhabN+VkTBykEKSkF+9vyTwTWACOh0HYTAzDsT07U+JE8ICYBY2eeSCLul4AcFum2t2sb9rRP5
SzOTfl1VnkeTTOFMx/fRTeElqrRbbyhBr5B76BW0yqLgjDIKqXpc7jITm0vt0T13imNatiezjI+2
D93Xw7vIGQxPl+mfSSsICRIxhzU61jMC/I10c59ZB3XTxrDopPd1kN/mk/Wo3pJFM6QJg0vFjqhx
iMf5gK4wSF9lZj4iBTjpEwT0MD7kZhWv1CCAfUnrjptJNn9KqMpJg8hsdOP7uJ83da9puHOCSycI
NwcifIiEfwojunK6BvenR2jg5rwXtzo6RQRfOTwYbM81Vh18ElhTYXK/yFA+IhpaRbK74bCOZQoZ
1jTJXSUDY+FIE51KOrorvw2+VJD2OPabBnJwlqTv3VidfRYud6oSssTro2a6N5WJFzObUFIjUnJ0
S8fO5t/ruX6aJ6IOsFh2N4os3FF6il1jgxDhV4NabRWbGmljFv5iWixbGq9beHmryO6QCrJy1+gj
WkYIev9ryW6DIzP7xEeF+CqcbzN6uTa2iWVdNe95RG6sY4WUlUlnkSlSAeuWcv1LqGwQ+hhUG5na
D6Y5IKXRGtInbIRktkQPHBeMcOeJBvXJnDEOs1hGrKX6nnjyo2kZqp35bqG6ZkoHq5F+uEpnULHl
OqLLlSP6dWc7v2caJKWOM8Ime6Xp6OS55aumIwS29GM62rf9DGOwBIfiNjYQK8TaRn2WlkgXUxjf
cakpFn3IQj+7HwrOPXvNxuK2Jqfu2Q4RubU9LmWn8HF4U3fAHv9c2gKVFnduFwsTpJOvLLOuUma3
jeUrjf5BkPmqFoQui991Dhcw+2cKwsHawxmfeG64Ckr3zsfOUqXYQoMhhkw1mLuqSU8ttAJbi26D
2qAdWHdE/eZfTRkS0dHjivMPskmAjkJ0bVPUrq75ZEzlC5nxN7NunmFvFGujadbEOz5pvrsWrGmo
TTDjFk1wdAwE7pmnw2/pyQNzG3GJG2403Si38+htezJBGnfbaMNvw+n2eVosNTtcR0KgaB8wWZeb
Okb+Xudg7HrRL0wNq68Uv6xJ/gLxTtjPhKq6jfpdV5t7us2nScRbBQev2vZoNCGWBNO6mKWA0G+9
ag6R8GR620GWLSAcArozKOoU8GqqvgANMyN0DtGWR0O30Qx7xY8vqEEaKF2HqxicO59JJZyYSUFC
hBKtu+xFAxlOswYvJWTytll8UzLiBulBvwqnBXoyPAwJWsoRkCueEAfCXf5aW/69po9ICJmV7YQb
PYi3pVPdRHG0aSdUHHpk78OqvObg3VFII5Ot6f6mXnEFU4H6HwA4RJyEaGhSO/gvzzubGX27acAA
bANWJ0TkQBjNJSOMbcGLXRW+XMxeVi4DxE0Li6Qt8IiPAZrYfvCOo8+Par32xrf618Ht2qUptCfi
PqgOlPR00dEuR3c6GiVsf2GIR1cLXyFxXuwKT5na1eskoUE6YZiBOwDVIdeosGYrP3ef+3p86Rvz
Htk1F1OEZ00y7CVrbq6lHz7sws6Y1nPb/tYGiKohBocmdZqlTJxDbNLB18t2RknU41gcrNuBFbAY
NMR61OpgZS7VVJrmMl2q7UVhprMouRm0NFBVPAAMudyKwb9LeAP7hN1eGsVr0Yx79YNKw31V+Xxe
B/kYD+4byFEktkGfb/wmvTei4neCO1YtT0aAxzQz87PTudex6O96VA/QcgKmPZ763sg3vdAR9Iwg
dwUKGP5oq9kHg3qGOjLAUH7sRQ35Jbp3Ae7U2ArIixFLF7c7R1hLATjrJSLCLQrzZV+1BSTlEStl
G993pWWA+uVJaYxCqiElQBe3RFzsqiR4p58AVNJ+1hr90Q6ZSY6TcFgE/4I0EBuJnh9wWW9nM9x3
ONO6Dn0KGthtm6LJjHUXUZR+9j3zxZ3NC+iUtyGIHwuHUpnU/VUSuu9tVh2zUTsZo3vUU6tdohm5
ILC74r181qrmxRnCD7dzt4hP9mNGMck2fMD9zC69lTQ/ipX6qkIK8W7VfGl0tBaW5u0r6viBAwJB
jVd1wh+TajUaNJlTe09v6zYqy2KdmzjvJ1tsG7SMqMKAPtXhRwayd1kH0XtJia7X1M0uxP1CQtUY
HW3uW42mrSfQoGCxyNNi7nsloNzYqu7izHmfWP9zC4jM0GrnaPTendk4mx5+yj+fgS+Y/MadQ1Sx
AkiSg5puwjpEHQTANGeEsY6kC5t91U3H1wwKnqeN98OQcKIOARo19i/PIVwDEd17MLsnRHT4ioP+
QLFr42n1OijkBqIzSzudRt2JWKWQN8iINAu7WHCVeXFD8wb9KccLLE3xkCNfCluxydIIdA9iODWA
fZ8pJ9lB0PDpu6qFljoD2+4LXK80aTaCL8xpvXskGvnK8Kaj+qfkjC7LSJW0hQVo3k/vbNke1Q0/
If5Cne4tX0cuh3s5gfLh0Zq1iChIBXMfpJjHhKvEyfFsFIsDjCMrv3HddKPet12F47LsqsfS4/WW
WPlnALQujRucGrsJdXM5j2sIEE/qI5t2/zTY9dVES2Pxjc2OsS/04TGCakWA765FrNGxjvpE7PbN
BwG+Q2bu1TPM9vRspA2G/vRkz9NZvQtpU1wbgujgpDWE8fA99PXNDP/EGKfblpNGkVprs49PdjYf
KoPl1q02OoXbGmigNmNa86fXOdBXcTJv1Pnf5+9xbAZOGJkJMTfJC14BcONEW/X+3K/gh/wWEt1F
FbKtTmn+Aut5r3FvySrvKZsN8lt0Cq914u5y3aeubG1yWGxVn77ZCUI/Lx2/RKffz2Z2S1jIuscK
vZgHJdVAAZrMCuFl72yNj2W2q5431SfV2k+zB7bPHYWMc1VG15yJSU350mayxVFOmKF/Jx3s2wFp
YKtUoWYMU54Ti7AKRnDowZJmi1ALECv8CSL1o6rwUECGjaQRIuM9qTUx0oIbNXzUQdJxio3mygNZ
XzuLjbjgrmdJ9xHTAlcgcv54lCgaoWx3p7hsnsLBewVc0cIlCvd4oHT0AJAFHfxMCqM2OxCdzMy8
ymQ64Ntad7L/dPow3IwKHWiFJxbZbQgeyuymXR/gF/Js9DE5OyMqFCoGDSOv3Y2YdPoOfHaP4oAA
nBvPIDTU1J9RBe7SNLt3xojjKi48ajwdZyp1ZIZssomKiQvP+B4yM329erErqtg5xepMi8ZFqyFE
dxkk6hc2uNxHXOihF+xmiQsu36ZRjR5HPLie/1Q74ipScNyY41C8kB/vbm13RPJtEo9CgNqrYWmn
sqpuPEaUZrc3UuTbGfAv8Sh3TRus20iuQOVuh44TE46aXWYpQymruLBO6ik6pPazeZtbvr00dJRE
hpUeXV+sRDnWKybzC0K1QxKHnLSRSTaJ+6S7QcsiYIA7kMz7oU6BgtVHs+zulWorHKAvpfLsVyPn
whhGhthbprxRBz/Fx+8zJM8j539hscd5oY4poKgvtovfM+PmoWXhw2wCbQ+MlVcnT1VFeNJAZ8A2
pk9zJMfNL9uD0OtTo0LJvWS4J1H6FQb78U/c95wfrMn6XRfRm/RcNH7FoXd7AIfusvPck8NWoY5g
ulne1q0JBpjnnSxvMfdknfj0hZBx6R31FGc94R3h4Bw/kt6HptwO3nJZbIk9WeVGeclH/TbuxVnY
bA2zumT2H21gbzLusKNmXvOyJuyrKJcVVBIrnzZZHLSrtHZU+YPXFd5JowQoX8ZrAzE8IVFAhsY3
N0w2VqCd0wIUUSr9tTX3hyjCCMU54BduwM/ZjifO4AlBGLDlyJQyXyU1xzCzH2wPnlhBGRIJ+fyr
LpJLAJUkajCGDLjQyhwX8GhAohijtcicwzAWkJOi0zwUb5XLJd50fNLV8idTjQXN9rcY0arD5PcA
pfsnLTbsBUT4bOEHKWI9Yhhx8lR3YeotHGFsszz5M3hm39oYjcWVmPGnBnnTmyc3drcFa77mi5Pa
tOuh2BCfka45Pt9GDgkY/F6qGDtdLQy1+SsYo7vc6e+4fp2qgHu4n8PrmHtuSCQxo+AsD2bsvKbK
rDLqy0DvOMJM3bRJywAATh9fXSVap+N5jZhgWqLfi6D4dGtQg8LcpOD1TSDGhTp2eynghUaex97a
1+a48QDyoKxPV+kUPiHT+ZqLfpu10dUl+WTltRYWujpDEsDpyynzS9J1z4ZXf8y4bUi8G9YgjA4I
YZduVHBBDcbVEBU3RhmkdBXDh4IYpAxAnK32Z549yuaXsi2Pqent1V9pqf8uxhlp8LhphLk2GD61
k12akoBKoJej8F6jyT5MWbSLvBRaC8rCvnozzOTBqc3feepd+xhyVtZ9jTLclK15k/M7Y6N98SwP
ArRCN7I1BQKThG4rO10FvrqYyYiM58/JQ2zeImVGM7WsB+++Jlwy5b6dsn6IbL64CNrUSPjA1YSx
uu++yPl5CBLyHCf5GGT9PWHNXAeNilt8j7xZHWj6/r5rsAsCkXVkBj9FtB+phykxqh6TzIY/gaMS
faC3N1rnI+3YPqWN8Bqc/geHQAhvRGH42JC5+GTVLlKmXly0GEevhbXugRhY08kO81ehQ0DIqreS
0nWASsES+L09Xf8t1BW563IGvnYQ5nDJ0k7ZXzcNOCR2mvlEDA/yp0Dc1yMi78b4GolG1gTnVZAh
RDt4F1z2F3NW9A/vychJNyJ5DUVi+FQOCM1wIe6ympLY2D8kqKgXZuldw6BYDTXXoNBFvGjGz7hs
LvT9d7oInki+erRilfiUtQhXeeGuXUtAkP3WLpwdyS/YHbxnm4OHWU/K6UktQXO32DnpnFAvtLsj
XIwrfbSNUY/QKat1Bi5WSAh1bnejk72Yl8bWLNPHMFQJcs1BrVEmBwOutozD8CXnGj1r01OqNa8x
+/jcPnmudzA6sGUjcy3Jm4dIE59x6krILfGhLUYVWh1e1WO5rFBSZVMzQBJpLKLWJthLabjYaaog
2uuu99IQiYfEjSDLyXnirHDGrRMvyJbcpFXBIkf5uCg8BgZ0V45zFp7fBcHi2XLonCfNjZ6ZDwq8
hNI5REvbuOa7X2BYagnCRnRwxv+/MkciGFMQdM0AnR2BM5Y9zcWtjm3C4FvOiPNsZXyErL/oSm9X
11/m4F/YDHdTEBBqJV+nrN/kcfRKts254gSTZ80tFl0ctfFDp9Wr0LG37Mm4ctKTevs2Aevq74N4
W6VZTlPry0zyI/7T+xAN/mCeY9ded97n7MDfjpyV5CzWxeCW1TlJbaPqr37+TNP9ARrCm8EhOggv
U5O/cxDOGpU+B+eFBTNnk2naN/WqZInlF8fWBEjNZMQMHJVDlqJEsPrVJhJ4pWxqSHMQz+qDw9od
S+gfsUloJH4cMBJrydVqYL8qq+Ec023AZQLRszzrcftuhvam7mQNGlPlhkTk0YJFKOdu4Xj9p2VC
44q8VcWKotvdqhoh5rv5ozrnhhwBPJ9ZrIjj5Vr3xlXqyFNEBdSOnKWX6ldSSbbqAU0YwerT6oqZ
lz8bTXTiOUMsXVHqkT1JBgbpVcXoP4wUAfhHPqcbvlEL//iU6E+DR4NqTFdzH18CoTP7IUfyCJRf
7Sm5wKkDYv3pWQ8d58Nqqr+q9qQJsCFk+thMVfgecJyKfZfBZubgqX6u8n7Bn1d7Fp8A4ccNRXIo
cTgq7HA7GxrLh1XutLD8JcGUhC5liNk7hGa9ovLmYmyetHITuU8lYFN1mRnC/oSdYGH04SpM5zv1
v2fYXwHVH/Vv66l2hGqxt42XpBhXakipM1pLX8GTa4c8PY/iOU/uY3tduNRKYBYuEjCmWNR2zpSv
eNzcIVmwjF6oJm88h3ANpnhoiaV6gI4h1pajvmgJnQNAdqxJiSkA2NXYh/F0LiODugsU97tIK4/q
FatHZASO1FDVYWSo/T2jurHdlfpZsdSuAbUej0eJq7vSlJ85Eb6SX5UY1ar0tZ3hy9cA75zHiVj9
KxyhQdFZD4bTU3v2ufm1T7aV7pOZjpM5HUTFEVK8p6YOn0vIhdOGy0D5HHFqO8mLRw0SLhffS08m
F6mrXfsq+44yX7dR6Bmt9C6MDv6kAlpavbP3W9sgcln76Ia3hg0Z9JK1dma8qqDtO0kBkd4NZTYK
tNpG13WbW2B6CSyMBHSqUFWu1HC27fioFkqC8FSZrEoIDmWx0R37yK9LLPNFTV9HWvuxze6YrMng
/JJwkVrznHEoEbm/090PvP33/Hk1pLi2cZdoGx23SHVkxdqYs7wDmHafVOlTxbkDPTr3c4Gh0NrN
/NTZmT9U50q9zi4nhwiMyWyBSJwqmnpxdKdOL8Jub1VqlcGsboxXW7yr8sJoRnfWCISf9UE9Cs/w
5xPBvve195GIwmSutkZsvxC5wsUAqoL72idwqRiahjc+ZWF4Hgli5PsjlAC3u5o4kZmt+EmRelcs
JJUPTo3cvjRIT1FEbR1H5lGfaHxAUaTld9SqYM03I/pop1cTJVCH0zEjS9bqEwHb9bTpXlCUInDv
6lIm0am0Kni6eoqk7Sl4vqtJndPgFq53natozf5wo08Z0GEQR9COjx7fGF8tapaVRI7Os4RNtmmd
L/WqADGBC/Le+b/d4L+p1caZ7CUtfgphF2nl24qoGwIuznGYkRxR80JhylMMnfPwMNK2clnjJYFi
TApVbWM88AZmm2NVAIEq7hbK7lFO876lEFQm1o1KhCvZ+6LJP9TCOahVrqb8YnriymMQ/3PkSvVc
YG7vtRCB+rlyEUzxU4bpZgoofQBcd/PpQibCWp0iwaDtmedTWx/VcTfWAGoZz+rTkZTBcpnvZ0z0
CzX3rY5bO+ypmC83wPiqZxUhMBwisgYnoXZO2AK01N6oSkfOfmgjMIksuYuDqKHs3+64UcHx9lSs
VXBvpdWycarPfBBbdYUaLW3Hs0LFpoBnPah1zwVIXM75zhLvPg0GzrSbrBJn3l/J4Og5gdQ1PaA/
S0ls3JRVu1ZfBdRVC5RA0fqXyqDYwhG5N4o7XcYfarbU2QM/CIjORsrkJffya94BNZpCSCwlfzcR
7jEosNY7PFB3N/EqSnf6DNPxQ+2wnm7VK72mcNQ8zL63M8cvNTrUWimsJ1TMi9HOT1ncXS2B3yWi
SMzKi4wNokK+SEL5QhSAqJP3nlu05b76PeZjZrvk8MzjqVGtdySi0cuLSdSmajON4oRs6mBzWICV
tZrCDBWjuFVXoOlPuFi8pQe6r30aAryYid8HuxG1GzdcZZklApc0+hDhc5tQ/+yWnm3fmYzW0jN3
eFmfuqI9T4FB7gcmHFVoN8wPvF00Ns9q1VGDQw3sqlYEFfbrrGvXQcrVjN1jSu2z+o3qwTHhcKGI
5hM2WQPGGYeoroAAx7IvLP9G72SxGhtkgb1GGRw//LY0ukM9uoRUlvodIAQIMILY23ZXG/3RcT5j
imFU4lca2WM6VTQsm+fGtX9XGHkbcjdRHNqGOrkeijShlOGEi5YIFz5hc07n+pOIaESR48bAS1lr
gIujIsJJxI5SWDZ+w3oLwACoRLqxaKA1ZYLpT2UjaceZ2nYadLtYSgxF0Ukm40eSG7c6M9iWYF1z
h9poP/lPHO5O8N+hiMFmFHRLsmZaFBGiVJnMd1aPHZwDVW9lGoXerDoUAb6/CeP1whwpT/h2s1R/
KOTladQVMk5aGR0NBYJfWywQtQ0GhLKLuvaok40MXcSMwXQjIXPFHGom17gVGfR7PkIZtTfJUB8l
7toCvOV9J+BtNew99oCwx2F7Knm1Qa8dMCQkv0Dacmcf4k2nO+aq7QkEMdL3WGf9JBpZ4QHMfULH
p5rM351A4psE9MMm5aoy3VVDJdznmhaE9g3Lqc5mgOLkrYz6BwmIgpayuO/bumYhDLjQK5JNgutX
1i8F6AOtA5LTpXGzN1VBU4QVH9BnHew85y2cwH1JKs2F4Oo2xLBblfWtzO+Mdp6WeZP1q0yP7SUK
Z7QuxELgB8RiylFWRsCKsDFuUgeGxmzXO9ZCamNBnV7qGcuX1wBBzqiwdI2zabnhal51tpHvhfgq
oDL4V0Id7+yuXfna/NGY/SEFNBf1iFk49L+bPsYvp9UXRjreUBdg543KB9ePrhoCC80eiJSmPrOa
Bm/X0xJZjNVwcIL02Okp9Z9AojBFyTXSRZiDPU3wwzx1O2iAv7o4WudUMI2GXjJjwnCQ5LJiqxHb
zNqdA+MctfMaS9Z0nwMLJEV82BTKoOlKtOyAzAqVBaPbd1HsITjilbldsiMF9TQ2H5lTwPKJ5cZR
N6S0NTlr+AYRItFrwu5rsUHp2BR7CqOL2jFWs+Eqnx+BYY54SnPzOaCkNbBuRSNODQxHz7oVrlrG
Z6AH4JeYNkGmWsNU76r+iy4oDW2K9WPpHrIuxUmlS7zxc4ZuUrzqYl4HpfbY0JkxY3nT1vhjVdkk
dw5pljDDbGyJZXo3kwZf22BQa03bE/qHFb6E+cg/DePiDUvPe+f1Zy8ja9oVdC8mRBMIdqa3JCb+
ACX+cu4sB22zeCXgtibdh2uHaLKVQ8igV9TIt9ioITxnaxoeOyfs3oMWjIDhcSa3Ncz+njk+N5Hc
hh1NCYcECGDmL1nar7RRPpMisFVvvczkSnB5k9RROzT6qyImDnQ2nho9ux0bmOVENoab1hyOpPfw
o2X1aHfWPd30T4AjL+o9RolNP8Q657n5aBV4kWdhLv8EObb+/2PpvJYbR5Yg+kWIgDevoqdIivLS
vCBk4b1r4OvvKe19mJjdmRENuru6KisrM//nN8O90jqKkBpe6IioAXvCI7/IrAlZMvggTYz7w7yW
MOFQZ/p9i2cM8oskBDeKGa+xVIodpNaD1g83SBI3K01ZRJHlw0vHPVfKbnCs7yE1XmscT0fOh+y9
pkDSWFd0ucgcE8tEwkpDgztWUiJbzw6NX72oya0RH69lntygUyYn3f/J0NxpcjoEphIXaCSJmhKB
OqOi2QbW3ANfWykgICm4KR2rLr8N2+ZuwXtBfsKyP1BcvdEKA4uaDudMLvQGeQLLfZlwcU4BBCGq
2M+NWaK4Eek75Zk7WPmvod3vkN+8EdhssdncYYkfh4D0jGGbVrp2l+LUONoFxvcaQdI1yP6hGFEx
99HaRVTjpSzHuzaq2/XsN+BlyWUiRZYNOw3aSlcZmh7zdUDkFPsILIGxGU6iQ4wup0YDKZLxT7o2
dVM3q9TXH1zOp8vgBiaqw6Ev0Y9XzBt6qJD09S7wx3FH5+syavXBj9z9WKLiY44oETQbqRpM+4Pa
bmuokfbrcLSzjqtsaFe2Zt8nobsHnjlnPvOM0TU3lqdont7DCtNgOxE9C+xXjb6FH26ucypITIKR
h9GQEvRQnSp7hSUnBzv3aS9XYmPIyiVIPEtkZ7ANTJ+wg0bko21QCWluuWF6exUyxoUaKxh8iut9
5DBWTd8eA6ASFj8mGsg/DaSgroEZoB96X1bLTPAybuG01LHz1E+KCfjuzjK+0tmioYYVByo/ToAY
qMk0xc0IYGpPPZsHwgi7I8EyxKMyNrTxH6C9njzEdfLQymwAwVqSrATjFdluLQeooYjSAB7l74PJ
2k44ENoYKVmJ8+I0kP8GH9QEUZMb33jIAabYlYgd3DakSUMUnmaoDLpx6TFlkW8POPMMc7JD/oLg
XmFgyB/IPnC8xuR4OG+NshHZrpFQR2IDayUUXPe0Ee4cIJ0QBJ7vKVCH5uIIm56XKOa299ybUZzc
crq9lDEO7WAJHuUY0dcEbucETvy9Y394lGqrFBEAeyp/I/+IQ2S05iPrRftY5WqTc6d4JFetu3YC
4Wziej2hUK/ZNjdk7t/rXX5KuFJ7jLPz5gMM5K3SbYAEW/APUdNIgCPAQO91xu4t8Sbpz8jrMncG
UtZ5trzbbA8bSRFk60Y250hihNFn547LQgudf1rfv/PqdVB8K4znLea5KoXdCiZuiVPtbT84Iwm2
tmclgsjTHZeiz7UdvrkhPqseq8rk26rJu2YrbycxCsXLlwwmEhnkx38no/qNMhR4lf1gYTu3Klxv
Y8rKpv7ON8p9ogNRWN06aL/nZnoq2x/LUd9mEAZ/Ad2zkx0iK6uO0ObO40+N9a4NLNAyDIZvrYlO
HL1pK2S8e8IZSF8xRhDdD+WnO0BJ1bT6nivhsZiTtcOI0lb33OfYBI7imPdhdop5ioToVV3jUsz+
v4TRfL8QQCy0EkK4Rkid8/AmY1NkIzo8UTGtkeVDp6pmRsbV8cElNswOdBrQ7De+dGC6osJUv3r9
hAOxYeLuqCBCogByniMzvgXQwyNmDrKtlQKb+cW8AZ1dNnEI1cnoj/4EDVZ3tJ62E7pUoCuIil9b
A1KJKvdegzHmH38JIynfPkzK697SwXlJfZeiFE057j6QvnA92XXz2SD90HN8J+QFWnZFmLpXP7LD
c+qbHwXUKWA1dGfTBVUK9Iga+vu+kx4J+NMNCjZIBFjlvdYiaU4dtWFcFqF9M94uYw/GmAyYsZBf
V236PPIw62LyAWYmzNF0/5S4y09eJk/kPqEkLz6Xc3cwcPIiWvVXxhT71eLk28GOkGAsDorsxU8Y
avKRmvM9fLcD0zq3pf5i9i9LVm0yppUmNxrfnRw2ITHLtMOr303M6i/67nMMpnrdqo4hr+mcBJSt
XXnODeNq2OkhaZjztPRip4pVNFPUv7d40w6+deh6pIRIHTFs+AFJBR6Llj24GboS3bCbbYzwigju
uNmgyTCi9uBiklYuikGFcf6yDEmtfZiGwZSjhNp0w8pu9eavetSY/37rh+kzLYx5VzhJ9FGkbGVf
dzdwJPF9HJN7OuQPo411ZGbc25jEVPQ6V0yP0Tky+81U4KXcmo/ohkDI5YTduMZyJdaevKa8mhOJ
RUUryOy8rdEjXs40ANOt45qy91VDnrkzxvPSAtDhu5m1JR4n1OmLfjfSQQlnWAjo45b69D0k/Y/f
q/u5cfGVGZO175sPDOXcDQNsGBuVwWFRJz9l7NMY8U+MuvHgjMuao3ihBKDP34FNoKmAGMu+7LTl
ZsLUpZqqsxFyDmEW3SKmgLxSsgssyEe2jyjURPshOoU4PdVe9dNQ9I9RkN00pI1dXz1MRn/CyeVY
JhqkkSxnkD8CLh9TEFtkMFZexTi6X6qvvgu+NAez57GpvyzL27gGpWxEy2rTNyhwpkm/rzvACkMf
GX7DLsnxriYb8AYQC0wkGBk9U8bRSFEYRSx+pUXmfagPpxZnTB+BGBYXTo9RH2JrBBZBfcWBlrFO
SnR66PwAurkJqoM4AmtmjXvwjABW19lXcy7+TREbhFtOziZ9AXzc44ACwuSqiDc+r+uiVtoF5c5O
sqcyqlEajTYNsmXtUt+amr2KYyxOObrG8KnN+Z2i6hasqNX9j0Akt2ClwuyNke0PrhYSPMhDr1n2
9m7ESrZEBU/5OBymyYnJEaAFd8dGmQmU3EESOzt4cW7HPQ3D0g7jq/yZCZ9jXVvNRjJul0joxuTR
jOXUdChn8yJ3zQCfMRuLzezPdEwdVE8a/Bb2WBZsaTnvOgy7NE3sHvqTnlZcvNHzGGufZm3fGtXw
0s0WIP1gvCG7s0BNcgCG4Sst4aqX5TbDEvf1sLlBEgcmT7kFE/nJjdbatgii4zAHE36YDAUdGRuY
qj+jfvs98IXlm2FbcQC1abTxloCsYgRJTO9lqpipUICIyMCIOB7E6o/A7elodHfSIoxRnAy+5SJH
aPRmRLvX5ZmAlsXXwtdeB5e58NDcYVh7cpAiaumQOmZ6XxgLTqTu2SRf6sDxMlxN/Kx+J2vI+bF4
QnGztPasHugqKzfeRB14kWaWZ5JSrOmrY83qh535ooi1JYPHPoEe7pRWbS0DcDxMq93k3LdetKms
7lWKzmGBc91oYNoPg+781mgWOJ730OrqbM/au1WYbw6Xvuw9g7jtV/0Xcsa3bdP8kM9FXUFRjy2b
Xx0lzctBEeW5xfjgtlZ4+FsSqNlP8rMNfKEV6TtcpmOFL94wTXROGty7Y+08oM0w5PrX3EFZ8utn
KUkrQz+2voVMMlj0t4Jvo0/RcTKzzyCG9mEo45KjiNXWtAYhCmqe9lmXLW383oGfltV7xwy1VW4P
b1hFVTvYQE+ycx2lkTaVLaKGEGNY2pwLHzFizBWJ5wvTCYFidMRI0a7xY799Nbv6vXSba6bjk+Dr
KTANCD9+ux7DDDJv5j81LpEO2pfNd3VMbNsaWiphi9xW1u/pLPzLSE4a4lZn4OHO5NtV5/xEg35f
txAugCoqGjQ0r6Y0e1rS+HmGJRXE0bM59kB5nXXbWPmXGWn3ltF592nMQ47cJd42KfJlhYVYIPNC
+LmQnozz8IUDPIrgTnSkwf2dG9VjlSJSXs3TfcnhQGbh0auyCxQia7Wk6gq7vtn0EX4Tymxv9Yh0
lMlkZFrzemtFGcc+b5fNCAaL1imiiBXd0l47VQuW6XVdoPQ0Y1UPjFzo41s36PMazmixM6i2QpJc
7Lqsve+Pv2o2/xm5zNs4zJxI2Pez7ArquXEr6NHQgQ/jrH1MwYjQ02IfwrbEs4u/jpfaRlBwuKDO
Cj3Zh2es+cNzsdRr2XtlnF9Ni9vERqKPucZiH4fqQsv6R59AXypvhQ33Sil/U2HVzvtET7kK74q6
f/djFJcHeJSjWf0oTb8i13M/UUpTPl/cctw3o0VPKa0eUqJyq7vAzsBQrYVMsm/Mq4biyXaQYra6
u7QPpg1CdoQhAlW+NCcU2s6lCa099+lTVRvLVFdGPOkcLahnje0+Tbst9NAtpNGN5aDQZIWPVAyJ
OW375LMZ7DNk9dMQYN5Bxgeh92EqOirg6j2YtPghK+HAc931uY9qsDrnfXA76Nz2ZGldY57YKKtu
nrehO24XPX+NtOEiJ6Prp7VuOevFnB96W3uWF5cDO1DsaW15rMfxbYngsVva2NIaMpmoNlqcXeO9
U3cXr/S3TKDxFv1HA+/D50hJ+G/D/NttjK+KOX1YF8wt2L3+kmZsCpAZJ0ueMkgRiohI/bqSsg/N
ezrQ01qCYFPRJs3q8xTgLUU51Jlhf1OUyELgSqvjLUz6e6/l90tpr/IhOkiEbRfnpx3yi0lkZJJv
rY2of6XnPnXWw/SawEcsSFhwAlmlNUSlOfuRd5IXNJKHafF2My8mb1wk1YlJsL+wL/8taApbH5aT
k52k99bjuhZANIoAiOIMlrCFNha7yqJozqoKmS6hhjU3C2gL8WNtcWqazr6bB5sEmP/n2zbogKGB
su5YIi6Q2qVnaH/oqHMBRh1wqjHgl+A7X8M7HmLAfBnbS7mEaSagCR140dEVHcoOFnqoPmefURWu
UPnyfOnSN+jdA7LNmfc9sPpdyZCS8nBrnlGrAqNJrPIsOGicu2cKrp08LYpMqr4VL5M4GEPVOpPe
5n0C6cIN4T+HA5gIXfvaOQVJ8P7/Ty0PJERRCL6hBvuvO/+VxpjAu6VzY3epDZFMf+gRkQtZwyCH
4pzXn1OrdgrZ23bgudrui9L8jypYwMvqTYhDgtUNH6Y7/ytMZnNKwap86vd43QkE4TQbuCSg4HW2
zrT2Z/IomfT0SBqNPnth7cZe+64QT2tNRJ1DOMwxDtxL8QY75i0nLspl7sPlsxJ1aDXUVvWMKKw+
R4BKkyCC0rfAL9uKyYQKC9+EujrpnPewABX1Y/XjNEG+ysnAYCPsJnwifXfhFhmar3HhHh7F3wRs
HCHGZyjjqxxkdSL0QFe/o20GHztc4a3AiEuGLsPYr20bMhgPUoXdtqmWW1UVuw6fbOW2b5re/BYE
kJ5kISk4eshRfCk9f+r7EmmhDAxHy8v3vqZfV46voxsy6BPgb9BEOztgOgcl0Le4VCheGue/fYM0
NkO4QD+5/zC42rE0gmsljrF2NKDtZR5l5zDbQKnLgyV+hcBPSb+cvcg/t1OwrjsVA8qoje45z1HS
o6an3oXNFXUXO9A2E59BOfmaK96t2pMyBhYPUlDT00FCaOLGbooDmhvHbApR/Jk3jQHkLD0e3tAj
f7Vp8o4d8VkU7bjWFWjjMn80XfE1dsUJ7Bp58Dz+pB/GKAWKh4m/KYPkTmJBOhgP46SfSk/dmmzn
gk6yjU+3X0ZbZIUpO4PPRFkHLLIuJGcpYShMcvjWDmBds3ZrateRxht1xY1uSD+nyl6qxd7Ug7eJ
2+lfM+BVyhgDXVIZq0Oo1Sna2yAsz2NkPDcIYXB/Pkul1YmiKpYtABmdgf2WZIZdoP2d5qzBlFay
0L8/SYGpgxCJjSg8pJq1lxUoDLXvkmIbzt1Wr4sff+weGYfdLIN14PZhRG3YWCRNvelswyi7tnwu
L1K/va8eBgD1ZDQ+OVpjm/6OFE5RkF5DA3YtBh1hYnLcivulgVwR2k/Qs04hES13adFZ49OAcIig
PI2b4S8JJch4kBTX5mxpfnrVIcT4hGVjKkBpHcTDweXq8LnCLOEPB4pDnqn5AVywCc3RQ06R6IQz
dbG0TN3Q+xrYEvoUVELixHPGpMnjGMSQvN5lpuXsSG0nY4DizUYbKtpSltZ/m2puV7S+Kemch2HJ
t1XjaTdOatwNVAZpkBzTqvt2lva9Ia8tGDFno1LiJt1bkEIPkK/QWhNt3QyZfGJ4nJ7TYTr7idrH
HMsCcI0dDB19g+rasa3TW8zyDoVfvYVOox8SssOpDA+J3FytfRgdBAUKf1tYyXwj+ecyaB/lwP52
StzU5g70S/2G1KfoC99npkZjiU2uKDZBxeupWQ9JzZgK6jIJVNWkGI9N2h7Kvtrnbfxk12gkg2jp
JOXM1d0R16EcVYn7okcvFnrHgRlCVJ3/IRO3MrXhDqdUwLkUnamBXldlAgRAEDL0+Zg5wdXjW2aD
didl+zCGh5iiq9TUGwcSUk+G+TsN7FR25YSbN3eBFNat1kG5Mh5opRysyUeHJ0NuBl74YLzLwWLI
eGV0OTzFBQZPZD5mAWN49Dp1uzx4vvU21uEljZbbBt9wxiKx+RDFUracVTu7Kg/vFGKZKeYmWdoC
pPh0OpAXqmCHcmgmegthDPXOY6SI4zzz/3joPSjfFHtUfKZxfO8ZU4xp2GMatAPHjEb1GtXVxfPz
Xxk/JlU/1F2/BoDHtZu9POXkHACkCEXA9FRPbeHx0JKN1Ipu0T14UKHYBTn9lHZB7DWrobfE4waK
4E6qOLtGdRx4r2mMde0ne8kidNBo6tnAzn4qokQgEyfUf4VTXgS+z8zoXpoQZeKsZP0wuSInjF4w
KNnJio8l8xxWyufGNYBQSKvyyqQCY5jZm1y/cardCyNM0OKMU89xJAKu6OSsi7E9oHu3lU2VNRQH
c/HSqezo+v2Zb1EJhpLmW+lbKIgvcmpHnUYmTPG4XsRhXRRWQ3TJEU9qiVcQ51dSG8H9AClfXp0x
PBrFV0vqGOBh4JfmR6K0vV0zW5rAFk2s/BW8V2Wod4K0o2fA2AyTywl3HH8e+9WL5UqFKtYJbrUP
TXfjqC/fhhwIqoa+4bKVAl5v/UeGKE+CB9SWve3C9oi4KBju9CUFu4lLsTLh22qL8RkSbAUNkHy+
hH4tFae8MNS1R8PLPxns3kmfiIljpIeqPSFfXlePpnOZUxwJM5w0pw/mz9oIdqXB0GVIu9wHyGk7
64OB3K3caz2vIYtjLNAgC2aUpJ3vuwmKoOXGhydZG+at9E07HqGwVRmE3Wt2+ih0AmuGcMmzR3l7
51OSt229lX69pMiwI/DFQo6Vx8qU+UZSU6PVf5hXvEG9ex+V+MTC+hLmWxcND300X1wL6LzAwr77
4bPLOo1eu6fEZeKXaWyxpOOdAEU3w6x+YWz8Aiav3Fo9CNySWjbwKrQ/iQVtoV1rlQyQooFmpnGh
HYmIPzMMELLK/JiTIOUcnIHpnf82nJBhuajloQj0rhdfjsKOtIreFQiMIip2oXYKwQ5N2gy+uN8q
zk2k9rVD81ipWy0pLkkJkVYipSIdCOL8ENvVp7/ELy157VxU2xxRZFctiELFjGKYWHWQyPBszOKr
9NJTl4Rb20w2OjbYdRpDGQn36IaDGUxHuWyNyn+2KiwLwt7+ySNnL6He6PGlZob3xmALVHnzbWXM
qkzji5sxmWu6X1k1YOKkngP9TsCG3ohRZ6W9JZFBFsxYIvR76SWS4UiG0nFBtKl543LtV6m6LRf7
QxuKMyyEk6sgTJTjutRRfqbpVOZw0zL3jlGqP7SlBQAuRKW/50ngn/zicC6CigNYuI9+A5QgFj7v
BLK6tp5jHvccMRGLAjGZ/gLas8Q1vUtvQ7CWBwOt7u83OQDDsIqxlhNh86nJADJGpA/sG8VLQpIG
RyV6SaPVMavHXrPXpkSFsFc7yVH9Nt+IR0AzOusg6y+OXjzIrqZtjqRwQ06j9mxIYoryglWrLbvF
G+GlTq/mPP3G7nKBvvbJxM5jD0fItvwDV0gzonRIEA55ElKjjTbArcO54Fo4zVyQJoQyaY9ZeA90
9k/DkBK440Yf+9s4nS6cEJd9LtVPydbMyKmdefmwbOHqYYAOoufb8VH+Dh6S/JbAsWzH8VYeVQRg
L03FykiOzHivFi9DS7ZxjuHU/aWFUk15Tf7ANTIhMax6QEJGof4QgowBS6KL3PV8ChM8D0KtiXiI
F7gINhNYSN5glZUHvWPjZSIGgPPXzAAj7XBBZgHQYwzL7Z1Fa4oTKxHoj9dboQJPpjkCwFoVl4jb
3GczognUNwY65V3bPMoNoXWiQoI/BUmyGfymBmA5zC0bYDUCVVNQImQnobJ6/NsCMYN53Awh3iep
j2EMM8VoNMNDrq1XeY2poQXOc44n7yDhVx+tvaww2pX7KPJOUz5+TC2gF9enPLv7COFbc5xWjBs8
6t6EfQn9k0BdJFJCQ5XfeJek5OQQ3kJOypJnR8lpJqog+Wy+360ltLF//UjbS3EEAZlfzonRB/lp
2aj8JpuE33QqZCfv/2KxAac9M/SDFWIoIJ8fKJ0RCIPKiJo5Dub5hkkCkwALSczyunvbz3Z0L/+F
uncX85IkdwhnZNxDdG1wqIn/ybXvdD+yJ9q82uvEPv6hVr46ekPotlGKYaALAuqAC31qPMVL8eAa
9Yck7qNlHl08X5o02zoqxeuFJZPCTpbSJH/Og/4VhLgXr+ugx05NKiB6N9jPXVD6PvCbQbaecyqV
WZ2RrdhJtOmC9kkekT1pdKQBu7KSvr720dYBk5kRnjs2jBx9g0vVbUQdKmmKkAU11Mfd+tW0etwO
vFU1MuBIyxaay01AwcC3oD580Xr7qjUTjGlk+kHWwIHb00SbM6DtLxkQhxa/LnARmIMBAURWkbUV
fpMK1GaUmoKRGnkCXY1unWsgojIVK2mke1W9tStYNaw62U5Avii9987N107ofZYUGFX0t8otnTz8
IKgVh9c28B5SyzprC0Q33jmmfYQaPzxGTquiNKA97VsWDLyR0xfyC+gDkZB6VBtPurS2zCE7e5Ld
k6TNjXmwo/GSTzHLR/QmJcSbzi/5cmw7RL+vhK0GeOav2ARQsmhu1PTwZjFSkO1Dz3lCp5C/ytJ0
KzWSfA5eqGyHfQs8Tg2D9vW9aZRPra92OmecmYISkL9loqNiXs+CsgpN4i5dGH2U+EbzxEtQG7Gp
E8s2hByrbZ3+2bfVXjojfY498xSfaVpdJZKHwxFBemjx8qY12B/q20x7OuEeFv11gUUWSyBqq21j
vVo9kiEkEew2+dDS01dlvFaDTrv7Vwpa4fmUZXwt6bcYZb41yMjrarjInwOge9ZzAZ5oUTe4JDO6
Xh+lGkGYdq+6luqhOg7UALrX385Veha2KoU0eBviU0dcGhi5Zb4AaI4NQ/vu3PFQJLwjWYbARLYR
BkWpwqseZK8mnBX+uQqbl5Fz19GBks3Ep3AVRtjAZAVhSt567o2jAGAcZya5spuKj9Q69rXmKmWA
8js2jIMGWcGcwJHSFOZoEl/d7IUifqgmVCDrA45lctxCvWcuU11ksq3vGM5v2kc58NCaWzTsO5YU
JauPFBLyDUMBu5l3XeDZ8aMDUXUA55MLqWBwic9ZNh8pfhJNrO8nrr6JbyIXkV/qa2EYNhomS2O6
gaJsEvNIs19Lk/upf0mT5s4km5KfDqxn1zGeCj+7muDeUACRTnSt+kRqmjnNW9X4R1OQPm3U5Cv4
Vn8Hg/CUUWTJ1ev07bdeaNBnEPfnnpsAgLollqEWwB5c5vFBCMEA+rM8UqGNyOfrTNJM2S4VjTze
yU7MBzmiKbCmTrrZUDl0XDFAi7dSzhGCZcZKdq/EHRL9B9ml5VxeapC5gXWWu1eYpTVTcG5UfZRT
cJeH4yXFTGPt0iuEJ5msSlAQcwI8geKxltPL5mEX4P79rQXWl8BmbQFX2wY2GzDuJU6ifDa/piVx
yqDTnzOrQAiG9bw8Tt2XphA27lQBKYe0iV3cTcOHHouwRUIpR69c4XwCC+zUscBydGkVyQ1i+uVz
izaILjUM7zgzvV8k5WeFw3JrM+jGjdrW5EEpIy3lguwh0+BynUbckjYuLolJAwBikAMYw0sTS/Dq
oY/Y/+swMzWIMnSH8E4KdzmRuSeq8xBnZ1RoqMJDJIK35Qw49T0s7k7C0P//SdDToKOql/fgyXQk
TZ5X/U4G/E12ca+HbwjfymBFgjT+0D0x7SWwIHujxOJnitqr5JdcZ2AllARSpKf4G+goFfnp0XKT
u1ib/8i9pTU9Q2nfK5LBRfVf7qQueozsC+VXTs0oO2Ak/6Ht+tQwIJrFGDNp1N05FjQSd/Q0kkKt
fXWH/APE/OLEwfffJohHcDwNhm7cL6u6xSwqnZq9GbmPiQm0ZSFJhSY7moK07IzgV07U0jJ8JxvN
CG4FfPXS8mN28dxoQWrZoyFyQxuzR2BE9n3KDcDjF+xSNqg8+9Zs7+EJedZy75I6Mk28lS0e+0hY
NAiQyg0pGaMUc2HsX+THwb6ypbhzgT6RRnomh9raoPYlKLzgMxK8SoooubIE78LFaTeQngkcLSiL
lMwCJss4NnSSVUACmWvwPOXG5K6iXcjoLL4uLdp99DM8yG6JKPYO3hW/TggUoAlRrp9rDc9aVb+O
Wv7YZC0SgInx6czuZ+ahDta7+rc8cwmWpZPedmONhlRfrCkTb50iuVLAYnu7bH3qrCQ2zozSfqF2
CfZlPhRu/1zWy36y06Nhe4/IgV+CPCy2UY8e2oju13osazyj6EVWJvCvNsXHvil/lhHyARNgvVDF
TqrRzY2WJIkMzINQtQHQN1MFbYCaBtivySOA48LOt7+QFd404B0s4Yr8W6HRJYRByZ/ZlJL/zDJg
43BfXyoGjAS5T9o5oOAxbsGL0djYoluDuGS3nRpMT2vd/yqGEIUQnyKvzZE6y3dLutwnUzavotA4
27AHNI6N3CFtzuR/ViF/BJ9Lmzem4a/rcXqODLjBpBwbVTq3gmNLcg8l+8K431VPfEaH3XotI/Q1
6yVfoFkKJCKSnWREnDjUTfb+1J+DcYaV5yOuQNuTIF455haRlxUZg3yrerFBGqU+aNa46/ErXEnH
SgoxWiyyx0lABc92jZewMI8+zmc90I/0YMzG3Hr1qzALpflEHSedBjSZ10bu/s25BN+1m7/4H0zA
/Ta+eZUXEyav3XV7qQvk68LbPvxN/aczZGWuMGRV7mTzOxaLnnBZKFKZrBmZIQ3W4zL9bXVpQtVo
GnHfkAGTX8lbd3wTuRtk9cIgXunTuCq977kKd4zGb2VxuV105V6ZxPeZiO9/ZIWpYiDo4c3I1J/r
Yl/NFMJIU63y8r20gpqZcyBRLe9tMv3kGI12AnKBSrU23dc0NiQ94rYMEhqXdF2JaAmfN0FHLYL4
YsfqLmX6OK9nGigyAMfijO7CYDeacRkt8bjalhgM6+1wqzq3/3ucvN5AbJHvY3f9o3zHvnZ+QqvC
3hSTrahJThHqaTf+VD6jTX2t4/BH+TwvTGLggLdjtwexihkyyBrceKzb2K+/otyk8kmLo/I1HS/a
CoqP/SAVqtdEpzox8WlM5nVUMsw8zLc1UJ5rjx9FCNBdoRaSLYiEtOkDyuY/eaxh6jOinNQF2J50
hT7dOFV2O0OQw6f6nCxgnR5UGdQJAz/eMGh+P7nLo5V8JxEKjeOt6b443LcyBInOKVwtmIWM6BBm
bUZb/XDZt01/L49e07s1lAcclHnowz9/Km4dRBqkzSWYBldKFJYIPE1/PbrCGZ8cdFP8xgGN1Z5k
q8u+IxWq2xGRUvLnVvnXnpKh8HHCkUnstI6e5YHI24bAlAF3DK9rT8zIOTXtYrpIi41OPAuY9/ea
ox5Us5zlCvvrfXr/SOOIIUVQnuR+70HwZdUk/tAAOIxYUY0m0oLghXQ+qJHYc7InQRlaKJPcyxKF
lJk8oFh2AFuCZhnIbKuBt1/LmN48RQeLatYw2mMCWyVsUA2XhmY5q5NlKdzOeDkCzmOTa1jOM43L
T5uAHBXZOUkgG7M3kHhH3HR0UjmiaRKilcpIFuSjlgKsipcDhks3fBi4ybJ7I9NHaYdRhAIfyPE0
RhGkBKSt6BneWTDPjeTD8vJzW7kfvW5fsf0m8fLes5TV4klw+W47nTqfjMDou0s6044ox6PBHSDd
iEq1kKLBuTLpjffz7ZBq6RoX42IzqJ5ZiJFpFFQo75lg2FXT8G/287vJoQgjp46T4bshrQnC1Fq7
tD9FbmoZYor8KX+WfFhWKAw9GJDZq0x60gcFvEf8tEG+CsPjCYGJfLoHJr9DrJL8KbOf4wZgTEvf
MZ/6tUcB++dlhznbncLHmIof74ukyP8NdUl5vTwl0JfZPM7jOPoXdwpfXUg1imaZHar7sSXqszIE
kAhyeUfPAERwTlglowOynl6MIXmDjNEvUcPDsT6coXv3JAklYi81ydcMShwrVNm8iCFPPzKmVZMi
sjFbz1Yb/ysGDyKpx1SvXT8POZvTF6pTfXW16OpbbERdxq/Y6Yo7JPK0bw1SSJAYzPFp+QV9tVvk
lYgHUXCTtoTVTIu2FkMVe3kOQQa9ukpNTM0mbnWEoEJUTzsuOuTOt3EGMIfoSQAxLGHWCiQkEBSd
kaa3NKs/SbjAYsJ6D0PkOCNWZNGE8YJ5heUo3lUESCC+MN3US/1RGimj0G61U2Vx6igT7U5LYHkm
j1U4PtAtJ2dv9khW/Yrmd1qYy07mraBGqhvRndH16rl12DELqXSRh/dtiW+k7hu4DMRFRhYcv6oS
2fe4EMmRsfyKRvMrSTlCTtZaHNf+6tYzpFtGjsYUBAAZOU42I+DoSn67kHsRaEX6h85cuWl9iloY
FOoG+5xdxrUu8qZlmr57sw/h8Fcf6agFLfJJrl4mrFixlsOJR+0xmdBHTrTiFSIoM6vzJkeblu+x
XnhCHdFCBnhn1e47DmQXZW9omm+7pb0zPPuqgy1Gln9yuEIZGmJz+f1nMTs7uUgCy/mphwJpsnbg
gkAJibHRKnU3U5cfE1aZTuNqhhxW02BtXMA9zRi48ZP+eRBuFyD7EBhQU4oTFuCvamHgJmwZT7cE
JNFTqGPo/oQhLGR3Dm7NxYd0kDwM3fhYZPh7L2XDsy/016lfnsZsoIQnIk8dQoN0dfJV61Lq+OQY
EEyfAC5anKbnEI1cEjpbZCnBqSOBpE50FI5BCvk+s5iPKo5OniXrqJoe5Dn5UXNrdeM7VO/HrG3u
9TpD1Ag0bIB40uXIV6EpMS7zT5h7bzQND2jKXB2odnZbvQ0DHoo8r6DurkhcvqoJa2erineWznQu
xu/rtiekGjV9W8iE+1nnfHkkbiic4CkcIGSvJfOdPZbgZZBgO1Au12v2jfFql/CoWN1D2ATvPhd9
OEbxJgeCQ//mNp9AAhH36iFDQ144zKykyCBETrJVpn5udefqozmVM648+NmtzwBp3OCV5WAwhhX6
cOlC+jkZauZ+hyw0M/wOGKhqmiePYVGRADSQvqRamVd92cPT1x7akkky9T/OzmO5dWVL069SUeNC
NJBAwlR094AURSPvzQQh7SPBe4+n7y91J7vYIhlxRzuO2QSQZuXKtX7TDhriThPHQ5Ndo8oPWC2/
5Hq5ycCO6a23maEAYvH9akvuo1PQUCrXvq2ouC5zlzJeDfEtLO4sKAPgvpJLUVZviXShAvHMIhR3
BVm1nWLl6iOtWcb6e1XTKVbzyNFeQPfIvoIul2fqPxcoHC78Kkr+tUpriQSpUoeLvDgEYkKOnrBD
6Yn3HzJKXjzHQjwJkeJUtuCvnQwYafsWJKQWtfkwgBpOuBvX3uAxqOWakvsj2tKfmgXazSgNhFSz
XQchInSnCy2YdmPXrGFBf5T4oJRUYXsxanQ1HYSCUGP0aBu6iEWNJrQDvXK3bmfd1LlYyt6IKLJA
djZaZJnyd8PzH0YfrpEpUcsB2Jd0ZMDapQrbE72kZOZgzdzbpsMtvUjXLhkF5t+vtafDAHEuwhKs
YF9592MXfNlcBRATBYsBAiAs6GpBqUN4J3Po0ATsvAQtmlw1bUNw/NOXrJH0SCHT1wkUIw5hlF64
e2VDt9BwgrzHTI/DxUjY8EXxYbnBJTp77zHXQ5YsDA16qGQe00uBvk7vRdu4oR7KbXanK70RWQLp
hoqeU4vsaCDVU31mFOOTIHioVK2ANaQOzQgelDpTaelrg3yISUqz+r7twz95DzxsRszBj9vXCR5N
UKW70mo3kTltRy2/GL16F6bRqqdFipaHywmFlSctrQoeUQ9UudsOlCcgsistDZmCcqfVX334SKeE
Ql44mvnSj/EN3t+rKfV/XjXUACBQ+lAqa1kNor74VHtfD4NPRfwno/H420qHwE2DjeYDNMSCQKkK
SKQv2kk7q7v4PJpwCYHW1Cc2g4Dk2ZytlIZvXQ2Phl7cuqm7FtO86SCQSlIIo8UmhLo4FJACPmxi
wYxKjRsV7936PvHK7cz/MQ5AORskQiIYUJIUVxWfK47zuhguKVZ7hkHOxd9R3VKY17e218IobC4z
1UdWfH7LUvoKklpPGN6YRYd6bXKRR9Gr23Z4k9wbRrrKqnrJIPV2uFOdx2Do//BqynKDP0ylxsu/
JSMM6YtOtFJgYyrhiqVaVi5FO2eer5EafNBcqnRtwy1U/wGQCdK/rKY+gcRT28tzD/WD0NIBIau4
8lVItODa+MvwJNyRr3Tozjr7WxUYbOLSj+w/umjloH8XAxegtHpAQg0sM3yQKXPu1TKjv0NuWjIA
/DFh5eFa2UWMvEXIeCmpCMu5UPKDSlEEqbNXxGdsQgG0/3+GHAg9T9Xlo2UhXUtPZ+FEyESOJSIV
9iqnfQR28H2A9lVxw4tgWoGa23BWLu1AiZ0EX0oDg1bXVgDgUUtshrfbtmjWcBBQyVj1lJd/hh7k
AneWEJkmYIp3GvfMSfNxlgcQjyaCpuvnSnKIIVa/ohbj6GARSvcB5TBgXjPHykQ7iQuBuDYoAs9z
+xRzTWLYzIZmIbdRYKdnTKJmu7fFUD95Dk3TZF55yEgU/fA4G8aFg8Y6og69Z39B5L9kes5V0yTg
7ZoYEEtlDgvl8YyOhN7qyzEzvqRdXSm9fSWzpLaBEuuNiAejnC44fT/V72REGIM+jfpSpHwuZhKp
eZTfjQcX14+3Fp1OFXjjKHx06o6ixTWsF1LZDvGBQr8agagl5fio1PaMbLoT0JHVs0xa4qrxee14
bznlWsoTsILAxLmvetdvC2PYKPWLIL3P8/xM7dXWGHdKBShGL9JGT5LpVsovJbAi36rvmrBdMYBU
MBtSP+82RmGlQoHDSaaHpoHErHZjMkZ3EjPU3IrPlb7Hz2bl69Bhv6MafIeD2jpypi1bYwrJhIaw
AQcxYIoV/YnpYqljuCoIVwgbAWAEeJdvEDA4E2CsFbPCKu+qMHmhivmzNAa4O64QW2VLRQERPRtj
NXBeoKyhIaoUp9O1UusozSsJ9R3qNA/ADpOLQUd6Q03otqLGjBLwSg2RxYGgVFZUeK1G45NcivoQ
VugteC3oFOrv6FCngPLYV3AY3yMk1JSUm1FWa3sYLsBOq4o6JYuQ6xYyzIQsGYTPsIhWDWQKpwuW
anXHHFcKI6qkKJWyihrmPLdXP3OHuhJig9hYh1cz4UINewJbX8nHqk2ujd11RdFXaZUkLb6Ntv4h
kncL9nuYZ9dKG10lJkqfSGkC66hWViylTiTXGVsbTf1zAtnCcYnXRnAVVQ5VG4WF17idNg9Ui2Nt
PLN9/1owb+okUm+rxp+Lqxqtmk5PhAblXDSrSn9Olb1fD5PNgzaRdLSNAPHYungpKc+bMOOUtKoF
JTvF4jifHGTT7DUNlYwSam7ZXPF8KH/+pYbBss0kqbhm4PRpedCvIgpvZZY+z4F1pRY4/KxtxOul
Q31eBM1Gx4FVc5mVILhyEvsqkM0ZBncvg4vTQA8tTmB//Wo3w2OTaItONB/UGIig12FWq45YxMHh
gohXFQO1/IYseXBsd13jLs/dBGU0n0UoLewYo/iJ17r0fOc7TcJzNZ0IVW+V9JAjuqdwyCjQDsp4
7NwnF1Q7JrbwMbaQb6kSONJK9wrRFkxa7yi6UdcD02q+jJ3GaEgMDMWNR+dFJKVCXfU001jaHHuh
k10Co38qm29QiR+1L+JN1sQ7NSStwSKStfvcgSKoB2DPfg9uhrJsyI1zCGt6te1AHShCobTzArTB
jPI86Vu+tkk3E7RDT2AOpOVE666/EUbzkyxHceVT2xvv8qHc9h5X4za6URla3GN6HOE/7lspHivh
DvfjVUcDlq48yDV0mi2q6iNSSph2AaVT/gbgXbmkxazN2Uy+Wiz46G0huWCubTu4c9E8Mx3vn2HU
N1rr3DE3Ywwg2ExWpi+uzAFUbUsDhnM6uTSE9j4UGDFbBjrz+KyBWcdPppYbs7fu0Za76boABaU8
+hQ5FmGjZ13qjNNQareyFzlBE8q/edWLZDu603ueGDsMt89tRDZjxKPU/2u63a5S1HRVm8Q9RIzF
TVGIkC54vB0m1Pm7iC3ccgGp8mZjOv1GInWlDqvOwjvKikXIEawBs4c41eaACIZGWWUvMRAgEjmX
dIQBW6GZNnbxqojCZkFkI+DezkWEEpCLzErzrU43U2uUxv+2gJIdB5yslaav6gSFA+JDHae3Wgys
DYlTmYfb2RiK1dx1sDIrgPwc6lRXn5Tuvd1XT1ndvgrElSZg1SAaHonVnzhq7ewaFlMUgKWw8B6I
EvQMyKcKtJudBgsW2K9Km1b9TdU8rBHKRB+cbj2uN/5sb6rZgg3VgGfBfmHhEwrKJLgUYXWXk+Xr
6OmNrYPOiQvnWMdoJu/Ty7AK38ch2agsNECauUVsydRoR8fDJiUK64wCLZirKFCVpBo7Rm0EMhG3
7XMYeG9znV/PfXgp7WEzmMm58nKcXZiimckjFQU2cNxFEJhn8FYp2Kt7Bp4YM/zLxEJWYHzC9g/6
vgbfmSc1yAXmttxEGZc6pLCbAIQ3e5muyZUSVouJWi0mn0ulRV9B8hWDfw2mY0Xt7jZqMLYIE65X
Zh1cFXJusBwPziydrNYUFVXQCWgg6Cnu9Gf6TN+0hEhD7teVxkpyuPsQfSrcXENz9NdtaZS3kRNE
Z0j/QsKPjHMXWV8uQvduNDxW7gC/zTzDAQ/QM9rKaVq8hMzORHLCaYNUCgYeMZIb5hxc+cgJQ+dF
VAmB5kc3jTcSPxSKLsDQwIHnSMhnqP3TeieTwtth0lPe1StWygGUqtSd+pO7i/evydfbuxl9qpJF
lwgfTZ4oOAfIclUk8CKzOoWwl0Jrh9q20Sr3PLWDC6vqP5WidUCegMo9B6C/BnaAtGR4Z+MC7/CQ
HJNuTISQi/I9HUOV9CzE/KghoCjjHlm6tH5wFtOG8ZtO4Wsj27U0gruaS80cKP3gFAz0iI57YcZf
wnM/kxkbBKYEqpA7YyEDg3mhRzPxtZueDOlwVeP1dGt4pZSQwz/onyc7hDdmIDlRUpxP7Pjdtopb
PSwXUFpXJTiGCakULzH/2E36gFw2+yHWQ0onZGEGCEI8B8q1jp7MUm9U5UmrknOj+hqB1HtCYZ04
IpRXmZdRmrGJooGsd9C0r6TXIaPaz2/CMx50I0YRV7soyvlZcMBgAXLl5R7GT+CEfWQYSiwIhd3f
mQ5K6QlrmIZ4yM0q/nKRQKCvIp1FmcuNShoMV+pLoRs7pLU+QErTIjA7Sm/9hoLaDqmXjV2PlxLb
lJr1PzbaXZxysvrh24BHKLuSggT1FrqMaOsk2s7h7NKKTyTwKG4PNpGV9nrgiVUwwGOpgWZ50YiV
xSTvbb35mBAI8xhnurOXZYm5kZVVxIvpZkywcUp4nb7sN4wNmgKANuNIXKVTezlUXKWh9b1HZS1Q
Oyxu4cleWo2JgGN/m9rFuPBKE5LLsGwzo6OMNcL+Ds2d4dDC7bAbXRgu/V/XbmFHB1y2GSAfM+gw
DC5yLoWTUhglMZq4eoGTWRu6AxlLCUkFW60xICYYdXCmBcGFGbTbHA8lB57QyjQtMISy6eh8iG8L
jfV1pudXRROjXeaQTFpesm0VzkGpVGkO0IgciJCJlNHcvw7D9KWJDjks0u+MBT/4tL40p3oA8ozD
bAYdsZ0ht9lTiIGsnV9y+/2qywlxrfw7nbrXkUZ4QmTsfQynhN4uHNKrgHVjKn8DzgIbOXMVbIUB
Cl/VCPXOeB2DFzX2uau/azVgPgxwmgJJuIEcTu07o0QcR9kYV6Z/MaN5b2IvUKKFn4eofyhjYLvy
Plx4KEt3CG7VQkPzZCIQg5OtJ3ZA7lZcBfipBox9hXkN6/Ze6Og31uHOhcuqA603Pf3VqvXnwqIh
lhqoCQZpvkjtau1ZFJn4pm938H1Qvd8qbwXEeFun4FRrz6I0bg73vrCWEuD+AknMdZXEu8Zwl0q3
cKqowKC2z+jkcEQMu36Fj4spUnfmUEtA23iR0ZWJsnCHldIG6dIHtcp6dJYs5T2QJHdJrQdnteZ9
GhPx03OvCjJ3tXqVK9ogvAcZmq91jJFu0YknZSfd6+3a5sBjH62bHjthq/0Jld1oXmO+uetG7Y7j
YtVowY36E0kMaEm+eDQK9BBSYb34kXuFYEKCbB8aJbQEzlOnvclc7aF3tHVjaWdxbtzYLowau1tr
dXKRmt150VMoo9T0XaCY6vTc5zTxZo/6UzA6t2PlzpTz6fBRz+WWWZ87A1lIWvX3UR/8AZbDBR6X
4Yb1KdCRcnCVLZp0rU9DuayV8l3ZRl8xSsmST0BdDOxZX4H+HbtzIZsPlPUGLtKutqhrfaLUQosF
6x9laOU53iqD40xuEFym4LeEURGw4e+Rxfgf2P3SV2sekcqiGROWz+qdyj5ig03pwq1taqwF1dKs
xFXLZnPnrX/n22gO9tRnMH2Fa/gPCHpaZ/M4bQK9v0RqOFiKAg0Wc3QB9OTicZbDgwxYY8Bsrei1
qfQnHze0bixvKtpk2ywIIJNS8tKRYoJkhxsacLAMFQ0zo3yF0ImZgjwZAOpyZZr4afbqHxzEcS/i
Ot5RqLBreie9YT83LVSk3giA40NfmZSzVYVRCW5TF13Sr8HAIYFgcqlSgm6TWVxUEnEthnUKQkAn
Uf8SBu1u6u0H9UuxMiNG0fcx4nyDq1ZuQH3cBh4NSyh3G3j3z3jqBAtjst+grnewVb0bo+Rq2Gd/
EjxeqCv4+tKEZFcl6gJjxPdFbn31yYBIONCg3qPGOJb/1CGdL68ckRvxiMEDE6+L+hHEQrDwggA0
GvJ+JgubkLXzHOchnKZv1JH+pCNqJU5ab0tyl6Ev33DeuohqRAuKaIYo1e0mXIuphwakbZWFkuM0
7IIge4/m/KLlWWbrLkMNVqvlA+/gCN+qXViSZ+GkBshaonRrYlsRm/a7Jd133zF3jZ80IDKrDC3k
n3Ehd59oSPuJBe3TBaky68G9H3E/j8NLz6rf/BKqMTAxCMl0TpxaWwHh97gGU4gaRsiPSuncsExs
S7zufmwFHXIyyNgGDWAV3dNUgD6Tmfk2uRTu8MNWCVSrwUxWq7ysWwUHzy+9ovn0+/YfvadKDHtV
X9S989AndI6DYV2bxCFThK/+mG9rzx64InS7TjruMoI6spCe+CM0KvHCDpvVnLlbwKyvyocdG7hd
HSWPuEQ+Vr64SEcQq6p8ZbbOeUgvh25syEWtXPcopoZ2LM4zDHpibhAIGUbQyTBz8xUiD15sQA41
D8EbIo5sc0yf+vpK9PIxEeXW6E1gfn71Cbo/UR7K4HkQQQxqKk0MQ5FkH1EW3Vtl4a88iZ0UOPct
Vj7gF7ANMmuihqqmOlUI343BHOAHBKJ5LQh8C20Mn4ugf9Kz+a7WtZXI/Nv/SvSyrafB9tdWD5dJ
htRkBaLdyCphsTS/RnNzH2HdOWU5og7DxoQA2XMbDEybS1+5Uv2CypwuiX2oyZzyMdaVIe5vRrl7
RsmiY7EY0ko2mpNdZeZkr4VlQmZ0r/0SXCwZglOOu5zsMxV4S2jmAKsFWV5KEiicl2cqOHGbe9Mi
I17WHYgzTB0XEaAxRP6Ssx4m5mJwekRK3OCdC2jK6ht3Xp6bNOQ+ZCpflds4NCeWRTUQq6IIuyic
oYwRTrdb2IAhZe8tNQmkah4JbJRjYlwP4JPFtBfn19yAiW/6u7nCXjyOEVEP3Tekk9OLKheIWuQJ
ExDfhwjFmS42mnG0GYqeTmq2sf3yRZ/kd1qq2yboM6JZvjUoMeWJR3GoDV69tnyp8vyu7xvK7Rtb
zh91AQVV2aWbAjVhsmb+waUxUZxhX3oV9TjX1+4fK+Rfqk3jB9G1VTeXaUER0p42bkXlfda7s17K
V3NAxNcS7bsjtXcuz+gbT/Qj8yh+qOVww+2JFZIGT8pJNEtpMMu6e/R05HxleQEeC1hJ5P2TFP2K
XsV5QP43GR+alp+w6j1gNiz3VkdSOqNFE01bS8qvMJansxAdJGQuzaf//I//9X//95/xv4Ov4vZf
C+0/qDXcAgxtm//zn4cesOejHQh64G7JA+yi5wLraxDI5uizsFP7lKW1etffVvjeI7gzRLOujcnG
iFpVV2vfHFw65tpeWorybKafeg2AwUnKZWdFD4DWLlvpFlsW9KeecJfS8quw1xNEsLRvac1gGiIN
HwO2vyfzPzO4KkRIP7vC48bk1YituCRXzS6X9UtoFDehTKnKG9Wz3nGEJGl7k+tUGrlmlYuslU9R
NmGuPHNaZkuto4zSOu5ZnFZn7dA/zUHzEsjw1sxof+TSAx0oizunMSFlIgFvuXgJY/LgoKLQUj6G
5DQN8t0a3Q83petVl88hFVsnGXa9CB6LAotf58Gf45sat42la5uPYWZvyxRshwZZU605bhF0qsIJ
9jg+n8en2TpkK73nWz5AXJJ4mEYbOif6KvPNF98c3mervYrZCXpKuTnNCizKHNgqMT3SRVwVkrPP
Bb1ASabFALoyR0rvVXStFSZkTSRl3fayTocvs7PhwcIcq5yByUXXL2i6AMx8gd4J+NSF47TPVu09
OZF86JzsTuu6PwJfnxn9OGOAhWnb3jc8mWeRmS2JY3OZUFBApfOLhg7uOs19brj/1Nwt8RBh9x8f
lAMm2HJvTLgV4r4wZBotvHiR61kM9qLiGo24OhrL1zmmuku399bHn3ZgBuSetXudybouQOqvbSfF
QaM+GySlrHDqLry2OhEuDj1j39R9tHOvdvgi5erQgxxVXR70gqEaBCe2s3EgYjh732HZcC5jSlab
1uifItt9aBBadrwXVQScpleQEKK+wTQuyUNKM+hM0R836hskz4+Po1Af81s82fvI3PT1Qep6svHL
5oq22tI1p39GD2iX7gt0mNn5RbuMzQ6d3iJFbN5XCQOby+YOXfRcHQdcYa0xe0zSGZi7D5AaUPfZ
6DonPNyNAyvLVof9nw84LwGh1/gvScM2mwA3r0s6uIq7kMpyHUfwtRRjiBZYgVABFBwQhn7b7eak
3Dk1KsjAWFvqqwqzj37KQgnMHx80QwXbXwbtxwj+rzdKMn+0DPQv1lMwXFvKlQtQoEptJqO7ck36
PCAbIAEBw6cnxj8ootDxZ4sDK8Z2/udozP3YDYk2OOsI0TkP0Q5szej0gkJ2AutRAXyxYqKaALhd
McMYFPwK1NCAxS7gPCg6gxrIGqo5b+Z4942k7guVRjHg8P48/p4HZ03tqr/GCFt7xMu91ln79b2A
emP1bwLO4zhdGOAueWOSKgrXP7DkwiQroRJSKHKFD0XZJLilJwLTwdlSI/nXm1RNG2CDisWtiS78
QjXAojyBs55S4kGzhwKO6jaXeXDb06DIrHIbebtCay+Pj8SBnNTeyzoKoxoK04i0NWC7s8HTECCi
wYxzNrPD8RmheMq1+PizDn7rXnoQlx7+MqCJ1zpQCf5pJ3vy0ea6sb/jzD+ve/uSFcmtkZZg6pwr
kuzxJx8IlvZe+C8TYD52lOAjjDmAwo6GkDR1nMhqbDqOP0Kt8N923V6s1DCkbbKIeFzreHpiEKtn
7U2P+ohy0GNDnjjdD22wvYhoYM5i1FWp4UXQnEM1Hxp5PyTWiV8/8BFyL5iV46wPdtUyTnge0NHg
3ljO3EV1iib1ZF+70j9xthxYd1KF07+WfZSXsgYvrtGfja8cvGOGNtkFov/OwmljNT4gQNvbDfTk
j0/PoeftBSbQrzlaR+pIBioUudN5gjRoTOVnErQmlYPMNIQvHc2ff2/Jyb0IE+LSEwYuD6xYYl2A
Qpbq7YzcdxIoOicecmA1yL3gYQoNC6+Z1UAjhuvhGJ9nqGVkSqL3+LAd2DjW3oLIbb+2AxUeUG0F
6latO1T9SjmtCyP9OP6IA3cGa28lOBrGDbNNUGipJdDXVKRBT544DA/9+N60J+kQIx3g+2tlumHT
224zIuq/9+J7M9yFs1E1lQPnpNYv3Bov3S6T2on1emBmrb2ZpcmmCRuPxbUbgN/CjQhpnY3AKOb4
ux+a172wr5Vml9QT45IjQYHvi62abtO1nGktGBq88eOPUcP8S1C09gK+0wwup8vsr6ca3Y7WfvWL
YUtl/Wqk3wa55VTOIw5kYdZegPfzCeeQiDbhkA07YwDPjQ2GFTgVoJf+VQTps26kayc23otIv1Pe
agqtMtq++0Mrj5RNyDyj9Wsg52XgNZuOwXkeFeghQ3OihzgsB9lCvEaatPCqR5RH/pStd9k3/YnV
dGjC984PYOKhCGLDXzc2XMBER64mnO5s2d0cnwqhfui3udg7OSA5p1pnTcyFBko1M54UbXYYqvAs
nU0fiwTzS5knuBiLDCHA9aKAZgck9Bthr+VYOjsdherYqMFaeM4inuFjKT9Bc+RSZVIcOf6aB1aM
uRdw0jLVpkqjNS0zSEcgdajwDOV5m1dfg4t+QOY5J06gA6HB3Is7lW66Vpj2/joyaAqaYfzZR9a/
t3tN9XV/nW4geOrZRKATIkt82Zf2vQg1wM3xifT1wGo39yKPCwAY+jYmWyiXofSgk62V6crHGoMD
5ynhCJh08/n4hBxYl+ZeIPLtVOpNx4RUBerDdbNshuguk8OJjEMcOJjNvUgUGSFNjcH21shDQdMW
MFC7yYGuPA9L5TLVwVh0oowSM/YL3OOf3XS8r5XkQCm0qxax70xxBJs6Q8ssbZtlnslXRZUu0H13
hXNlal52LsH9jwoHNyQm+gKK7aZcvIb+WnObEzvs0ILaC3ahrvcFkmbeevaCcx8LtwJjoX9vEvbC
W95hvConzVvbiJYHRbd1VPE1wcLpxDl5aNvtRR+7s2vaawHxk8YpqJoJQAhNW0w5omVKLR8d0e/j
n3Lo6mXuxaEpnqKwHJlwy83frGS6yZMGtll4ieTksHSM9CWKGvPc+fHAhbiAUnhEZ765VU5aMbCc
LHYQvwvDlcQpoG3Nh+MvdmAIfhboX3u2DZAPCivGeBppDYMWV2quNv6lineoTGaPP+bAKvk5wf56
TOC0UqaZ460JCe+Gadx6GPIc/2m1/X+J8GIv6oyVpRUYd5HszM2dE8XXle68xn34DwTbE7N3IBoI
9ei/3j7R9GxAWQJvITd7HhKD9izCRM0I7O74N/xklr99xF68MSKjKKORXSRCBB9NZzvg+WcZSn8L
LVYlokbP2AXQNI/uKq4h47uV/jJr1Y2j0w+f2o1ea985yiRxmRR4xkz1wqEeq9X2XRl0NwhOQyIm
Y0OditsN1GLKSbjewRSFiRsN0ALSHPrHLC5kQ0fMTjLcW5KPApJ7lmALjJFcEonV3ATrPo0jApRU
/FaNbAE/gJKsgf4+3qhKDVC5Xx0flwNhUuyFyWGyar+LTCIAccusxocc8jySR+WNyJy7iaNZ6w2w
7v778ecdmui9YOaPcdCR83trZaiiC+sGyPpL62jBiYBzaK3uRTSYeKWBDidy/OCqSzijlfS+SqN9
Cqr2xE47VG74yYT+WqwOIg8iEKGDy267LXPnRlF7BXy6AlsQRetW7HN6ENR80keV3k1wVTWrOZFj
HxrCvUCnB80IJcRwYBrCkkEjMS7M7ZwaJyqPB37e2MuUujGo8UqZnHXspn9aNEaUDpwS2T++AA6N
3k/8/mv0Ws9DdrYU8P1DcY1mnIc5LDtGEVqUCdcIggReqRLvYcvFBtJwZXrhhThE0PY+8Q5qNfwS
DIy9iBbVrlOioQPhLUZlJ6eKD8Jcf1M6es2IcsGAO00TlshB9AZMePdG9JkCCYnt8Rc4kGgZe+Eu
BRU2ahWNWmVl1diQiIXlbXKwgLaQIwewhY+TM55KSQ9s8p86/F9DDl6prtt4tNcNlw4lAUv5WHlf
OPM2hGNV349G+Xr8yw4cQ8ZePEk6EVodTizAyl4RVqE1bp0d/+VDRfufBfXXV4gyB4FbcqqFcbIB
ZrZTGqeYGOWwFQH4GsSUJM1vRtAPKR3faMKTqi6dFyUAmjG0Kfr4wmmcLRdsY5F3HZOOATyiW+LE
2j60dfaCT+eEwmqsSK4xpIcJoX/H2KsE3nwipz00tnvJFM7rTaoVhkQ9kWmrRv9B8+DmHx/eg/ty
L6yANeM4h1q2rhF6nkJjpz4CbOcGNBoyqNgKhWAz49HcemCrpwHXAXrIZxayDSe25YFM6Qff8NcE
z6EodKRj5Nru6hTOgnVWMnUlXm0zBPLYHE9ccw5Mk753Q8sTqWVtKeQ66jG7LfKOxQCZvXHaEx9y
YKL0vfAiwFHF1G0RU0NJyiNJUAaax6fp0LvvRY68FlZroA61Ro3pSlnZmTGOcHGSjSfWwaFJUA/+
axKiIgYt22jOeu6CT2hv6EZgp4G7YsDsh6N2e/w7fkLdLyFYV2P313PKWZvjBK782jLsZCNrYBP0
kK6tDCFkQKd02ABAmlil+T5OOKFE9kEfm/c+GNAdpMquNIiMarryZoTKj7/ToWnby03coYzdQLa8
kp68eCXt6qyfT6y5Q7+9FxoQ2+t9zMXdtY7PG0LMHyVM6+Ovrab+t5HcCwteC4o3KnzcG8gYq7YG
5SCKx9707kMvfTj+jEPLbi84pFoWdF5ONzKHmpaliDiq+7NZ2Cdyqt+Hx/L2ko7MSZxJt8lpXOol
wsUFBtzUiWkVaoz//wGyvL39XmKgHqChDK0fMBfYQmVbiIDKBJEZ9aXEthHvlT2ravrGFGgEkQ0t
oUSBYOIqkLryJXGq7ZDCh3T0i3D0rr3ZuO9te+cqX0ENr/kTM3loFPbihoTqOrQpm7vlgtUjUK57
9cvxCfx9kVjeXtyoc8eds5if5j7+pLS+JjUG8FAtCC3HH3GgrW95e6EjDJIcZXueMSc6dPtik1HH
XoVx9D3X1bgc8vZtNOp+Cf0VSRQ8QBFYNIE4CpR7Ue/ozwCEVGfHX+b3BWt5aoj/Ci9+DwuD7gh7
meswseIsDZ1ridzi8Z831ML/bU3txYrRLVsk2kd+Pwcbqe5nmJBzVI4Lo0KZ3ZH67YxWbK73yTKx
phOp/6FZVCv8r6+qgGEPc9+466AyV4FrwuUGMDdY6zzN/zn+ZdahRbgXTiJdE0UlJm8tkS+gc7eG
pg/MKG5p1yHULJUXFb4XVgT3oWzyVT7XO1ODwaIctEwvvfU9ZO27+hVr2Q+0noFKaXiUJX8q5YKo
wbhA0wvc0+RiEJyHu7jDrTKpbjNTfIeNcc+5MKAY5r6NKRL4KGAANRrPRSdeodNf5z2MFG6/sNa/
nFKvoAFieW2Ud0OMsmufrY+Pwu8JuuXtxTsnNUsoF8inxCO9SgQQIBPml24FgLtK8CrK30ygi8ef
deAoxP7zf86q3XUuPhqI0jDA0PFkfdt1zbWA/dzNzRndsRtPR6RmHhsa+fSbkMLol/gpvFAeyBXF
Oc/TjR0Vp9KXA6vM3YuXZmyHmeF4wQa6+7k9RG8Gg+2l4xnCQx/Hv/nQI/YiXdFpXhcYIeQdz8Px
S4uu8IY4DwqlPBWvjj/jwEJ290LelGWyBBkbbPA1bvDvqW7Lst0c/+0D68PdC3UV8sUcWJg8Y4NQ
LwT4QYNSiRFjQZfAkrfNHgaNSE6cYIdGS33hX9t+lPMEfj0ONn5trCpfY2IQkAOmeRGZ+Hof/6RD
D9mLaJ7n8mNOg4SXgYFl1j+nntLLQMYpKawTR4Sa3l+iprsXv3Kwie2QJgybAULWM9FQ9J1gqSPd
vJh8aFxQaI9/zU+54rdH7YUx3DdHsO80kYQTPJZ9eB6gqRNEyA5qg9j4aMv2KPvTF7qHA3JNjwxL
ohhVKs2YzvqohEWGpTI8jbBAhoRLCTqVhjxx/Tds9Ra/vd1efGlQdi6qLAk3vj/elNPwrJcE3AJy
d2auJid+VrYDuH/n8ErZILTL7pTwTFxU67IK/ginW0oz2E5i2hVol2PKdzaNw3UKBU3LUL+xNKqR
1Sye/NLfjo7zqkssTSvlR6X+iyCbFmNwOdj8G0yuX2qCDojnJ8QqPvWp+zLSbpOM8rbUE1Tetex1
tNARHARX5b4KroJRpLA9Ifb6gM+J/EV3hpAuqpLUphZyiB4nz30xTChvE6JVisAeT9ptQ5d/IfT+
IUTMvdEKJK0mcYc6Ba6T8LuaAhcYLXquHPlliQnYKx5KrvFthBL1W+PGFd11F8nLIE5vArO8KiZz
NyDOix8XRwbqCBVCv92XFNZO6+N/ZF5slPBcmDrbwrHeajd5NUAVdpp8S+MC6dPAuJ308cHDxcId
5p1b+C+cT5uSQLuURX9hS22FbZ8FeB9qPPbVCnNjpeEfbyo3KmCZ+Fbg59AueqO4yGGsN0jsofo0
QsutsvMRJlUczc/9hHIZU9aprhIUNRJ1E/Zmv9UHH/EudK386S3WoXQqvhBMgvce2yb4BQG+rEWy
jgN8PDpvF4CcKmGgy5LcO4VlXaf3netfWZG/pnFqraSsNpoBqhh5Shq+zdr3+ysItu3ChSZmO+JT
6f2DvkDlL4WrZOQuHmyadqE8Azy4Up2HW6iwCtwS9HShSbqyvry0EP84vi0hHPy+8p29EBBHvS58
FwItfLUbETR3oYQ3oBZwgZvFPIR/RFSel6HxxOXTk9VL1uNxXFaYEuB/Y8IIQfGkt65cBx6dMbW4
Qofzi+hMAF/TNiu0jWnJiyywPoxxuixUyvL/GDuv5ciRLMH+ylq/oxdamG3PQwAhGQxqkXyBUSUc
Di0c6uv3ILundztnqmusysqKKhiMANyvX3HOqkYBHMc8e7+vWjyn3ly+ToyzVF0MCYHQJU8X5hJB
bmaMjPfQGCYuM9XEODGc/Fe1YBmMm8X2GFn2wWd6kUGnd5UnN0nXPosUS4erwL4U6SHO/HSDgvIs
ebiuIVGzKong8N1YxFOdAeSoshnsHSBlLbmqTp5OrzZeoH3PqaMCMt6sNWkKEsxdb2Goxpa6rpCA
cOW0ZO4Uk+5UIdfCkTti3wL3+c0Y67WHdQfErQ3Py7mIdDlXTowCHaxaqLWas7ezmoNz79+rRD96
Zs+rAFoF3CcdUT1kRDIgKQv+EicHZGNvDCTt3KU+t+goLOgEZW6eK1gP0itGUiXW0VinGcpua5bx
TTYm7woRi4RIUoo0Do3WCNFrvGcWGHVTv9HhtGYLXvl5NiN6UJ7X96Zf6/1O6v7s2vlh5HU1eBPb
NrusZVRnxQoBa7bprYHK9uQbai9bvFKe0V9iuLyhuZi7Cv4JHCDAgvzR6zVQpN2nzAO5s5g37uha
nlqr2JkcMvjOQ95n2ySf77qAOMtZ3EeUb9z9D6lGvjX3mGxVFO0jiBkPfau+1zS+6fuXJXFuU95N
hZupWWltpXan4FuJ1czCBEADl2mch6MU1k73jK9VL+syfZep8sxENvO0bC4eANRCJSQ49HsHgwCz
fyGjL1AJRA3zr0C/keEcoE/GGbsnNZgOGFqG7mPhnYShzZvGdR7hNb6ainEcO4b8ujDQwJQTsg//
o1/loDTsAYZo+ie3ACAcTM9mY18Leok2nQYPmEk0mlLjGx0BSqsxFMl98KDK9L60/e/Cqa7Gvv8Q
Y74PmpQZVQ0Vcdv4V7UyvouRieSu63/Qvw9brZhfSnbOnMDcDSTn6FJeVmR3phi7b53hYDjNjSNt
RDCD9sMeNWplk3lLAnPvddPnEE9bzU/+ZE35g1jM+y18LqyxZ8qQDpdZWhwufLH3DOuYicndjMHy
0sSIEgr7T7buP/pl6+f/v1CsyZ2kQKdKW23i7KfJI3XQX2uTO2/EFfif+E9i1z8Ixrzf4uN+Lgbl
iJnmtTR9TjzvNNDqnCfqM17+rHPR+qOV+Lf4OOnbwCiTnFYwEJRhWotLKt37GJYGm1dzPc7Fg5sl
KDhGV2162ZISa5lkYkh7yotrU1rXuBo+VGPfefRT0PRyKgP3YLm8FrYkf+hgyhPJwQtAGNAWfVn0
7pC2zrfr9JeO2X2mXI5S118zq37oPHqk/v0W8wcnf++30NyfxGAYBj25SSYflD3+MAz/Kpm0Pzm5
/NHD/xaL96VfUkke6XBT2otpGx8tDHyby/7fP/s/OLR4v0Xhvuo6qqKCWnvlHdKgHICy2+rPguI/
evK/BcU4ESYs6sFqKJCXxQT3hF+Pc6YY6+tOrKFxH40ivuJsGVs3LVjwxUtPlnVPz/y///vWm/K/
CXy93wJfNc1G5RSeAIydbRYd4xBdGODUfk4EPD5xYjqk14CpDv/+1/1BG5D9+xhF3peWi59VHIQ2
gEP+iJMbbcSSZ14gwrm52IAG44Ncy/ZVdbu+Fuuwc5wwwZzuJTEQgyobRcg7uuJd5tZZxNT8V/BG
y7wq6Z6KKXc694OUALsb27/nH/73vwzVdb+G7D6rem5pCOx/+/A/HquCf//P+jP//J5//Yn/2H9X
l/fiu/v9m/7lZ3jcf/ze6L1//5cPtmWf9vOd+m7n++9O5f1/jv2t3/k//eL/+v71KI9z/f23v3wS
MDALe/+dpFX5l3986fjF6IrORffPscL18f/xxfUP+Ntf9mp+L7kV//5Y//yB7/eu/9tfNMf9q7MC
P+jDMAwLshC3x/j960uu8VfgSiRP+Mf1SZfwa8qq7cXf/uL/1dbtwNB133N8x7YDYs6uUuuXjL8a
pOJoLGFyhYSlR9vMf/7pt3+/XP/+bvz3E5CW82t1+X/XteMahglqw4Sj4bmu7v9e1uCAW9IVArYK
ntd9B/C/gjR8SDv7A3ahREDLwaromdCFPhoSh1v0VhhR0Rn7sVxKpA1DuUvaCy0wJc2URCSax8Oo
7EDB5MWv9so+1Xr6s2nBWvmyKHiM7qy55jFZdZOBXXyCe75BdyH3hYVsz6iYd+TOjoslQVDAPDuT
07kA3h1M+naslytPTJxKIAtthNq3Fd0fox/WiH52kkgqpM8waL7KKqGR3SlAphG8Lpp6oK391JQj
OE23A4/tj++mZYOpA9VXCnVlmfa1E+swoxymPhJmcKAa8QK4NWcrMAVPqgeGX5O88tr5otEKIEil
i/Z6bWuf53FLtT/yoQHnA+Ap3NNARazhqrA5/rRuc0K2UcGxBcZeNqeMpPk2ZXIX7a9/I02wDTPl
/Z1pAZlDJ7+pJCqAbsx/ek4VwcNBoND52UbvmHzvQEs53o+m1fxQef3LMi+3bWrXUEWsNz/33ggu
bv3OvMkDAFOlhWeHS//TzZXYYh3OIoM8T2PuizFmtdA1unNk9UaYNG7ARaS4J1wZWu7waNXtD9tN
IlaVrZEOQLdIIB+WGCdg7WNt0sxvLwVAmB8yvfpRp/HIodmoIhhOCEd1l7YEhkoFqRKjo6rt1Zel
1XCuT6Y68Y5CC1RQokpItDA4I6xnT1wp2LJ0wmw/D35Uc83bEdOHl9oFzshZYgTF2dCY2pXt1Bsx
zT99UKbgxo2vgkmgJm1AC4C12aiPLK28qGGAYpOWwwDwqxC7xoegksrIUu21NPS9btJ4zYTzs1G6
UB3jHtcPKHMDnqpXp5IDWn7WmLLfL2vDvElG2atosfTKfK+lsbwa6kckfQzaxg35eg5K1Clsok5p
MZ5doMXsRusUr2DESubGvkqY265Te3rMfGZ8HtOh4/BkViOdm0ew64hCa1qX5mSCUSF/OGUAgdSe
AE9o0BS0BYuOSvqwGNssGlNCoGykpBgkIB7RE4UzXP6een5I8Njg1SnsQxnkXGHqvclemCvXdypG
CL3MzalRX32OimPEyoX+BS/8TAfX4gHWFItdRk3v1rda4ET1KOfQ9Ax8wNJ5ECLAdqaPWeTYioAi
xIuiMfHYm5vZNh+r3J/xenon2XE5ThJyc4fhQM0iPUDd7ZmAM7xw18+dfgXEChpDu2Vgn7Kpuyr/
LM+jgA6LfwKAEuayMY7lnKNNSFGfQbNC52AcPSzJpVkYAJ9MMxqSXG1kXXakF7hKE2Fr+7kAPNZx
PqZZ/cvo6MoZisaLLGd49teDlZlwhJxapl26uJRbkQK7jc2TseuYgLnJl3zrjLETdQupGCCkN5nV
wa7kaIPRR8BFrMWrY2hcojNQHJMbRgcRGxL6VFHlpFFcoUEw9SCsnLx8kLDg4+JaDj1XI4XjlR9E
Zo6hcEslcl/rJs93cRnxcoCR+DnA/pxBbRrsNp4LnjJpi3JrVNWZt83Y4glMEfQt77xtOcR0sink
3kI12vOBDNFpSFOUf0tDtoT1snHu82UezsViP7a1fpwAxhx7E/57z28KRwXeIxDTfZLDQU7s7Cjt
i702Ei8lPjU307t9x1U2Ldq27wcsf3F5ZaTTai3wTrOv+xsRZFfkR2i3Zn0MuoPtp+JE45qPsqb/
COL0Ni2Y69TjhCk+UOcIX8nAYX09F3qxPt3e4QQbQDGrP+fYDNBuQlwdW+RiNip10UJQKWRxKY0h
iIiEylzDXO/kOImhApodd8vQ28eYm32vMTWf4SBRmnnFEW/aKWs8U9I5I/ajg3rNik4eQT2q3nKu
wY+1cNiza33EZTeZFrZ3D35caedQ69QwRK4s9kNts+DiiWRE1cZ5nXT4MLWlYXLVerC19Tg7+KCS
gCJERgF0osev7idi5zwYwXK/yFZdtD7wdxA26YOE90J9Ce9VMNvbSqPbyA8clrGO1cO1dpBhNqKX
iDRm51Vnuce6yYGUKY5oKNcpDS//WdE8z9Wh35a9QYOmGKZD5dTLTpTN0/Riu3mxMnzZgMb4RpHB
LDSxHRL3pDeIaHm9967l/oBD/5ANBfgK9YWqIdglbmptrMF58Y0uXMbK3BuVfa1yRtkTQk5vwPg0
aTfxmH6USi+jrENgW9Q1znMsfJ4h5YF5eLj+NVIgp9OP1OPe2RxVqLu3Dsvzq8mxLXemn7bpXmK3
IhoL3lOfTTKr64QdKWbstXOfZyirxTKRsWntuy4B+dZeJcYiiQSGk2F59Za1A3vnEw02sJRmB95R
b3WQ/loZ6oN7aIr+HqE6Da0SoFkwMeM/qyE5xqK71WYaXDswSzQhAl23HHicBT00PR1Q20mt4DVU
7nUD+cNNuSq1AYI5RC7AQmgq46LbutM+0IrmANmljNqrnl028gvgG+1w6RqHhvGJ56sb+0XEp7SU
MElHY6Pb6pgFC6hnE14G8PuBPFU53STucm/pNPhbcG9x5YSyWO6l1+lru+ybObavRmfuaaN9XHH7
+FXP3aDfxkktuHp1Z9t3QDHMa31orwZAI03KpKgd3JkTGWetuJtKHAOSqjV962Gvhm3u6g9QSR4n
VGFTMOzHoWPImPAqYItWdn5m5uexchR9rlV3lI26M4q23Kj8VjdR62jafJR9e6CZAHd4zZUb04Cv
nO6xGU+2Vb8Go3nn1fW2zdV5gUcV0T4fOrYPR926OEH75LXujzGtvjWXpaCKg9d4aKN80uuHpLb5
6xlzrfzqU7NKODXfzThh84LzKRuSpnU7HgY2FBnEFWwJBXRSFciXyAwn3qjBy9K8bVV6BwAM381c
Mt9uWHAEUbBgLLCjwBUi6qeciHSAlGfAHJuaGpY+Du0lHk86ypBkJHzD7XBqpu7KWs6WV97ow3zt
Y2gJkQHBa8lg5VCimfyTpvyQgfpQS5pjOzZnS1CGEjpm9GbttB6crermasNI8xonbus4DjbjaIFX
WOFEeqNuqkZ+pdNI47bygPNwrYPj34KI9C9phmLOSoXYB3nklua1slH2rd5L7ZRZ/ROkXxn58fPR
FdQVbGtm2iMjhp+X61Hq31WXPSVjd9XE+JXcmQWy/DSm2NrLkjmt1B8oLinCUTevUa+pqFzio/00
Ddq1ac6HMgEPv3h2zNjp1RCz1ZlZd+xLYpvAFgxxWtW+z4shrHOK5HH+rUM622RlgeJh7u6FlV7G
7m026pYm409TjGjg9CMFtNfcufZiA/S0md0GImYWLb5vzHiAgyMjeA0+WzKmFRMiB81VdQ1F+Bmw
wGNGq0aUjsv1oHkfvu9HUwciaim0ctMpD3fSHRy0+0EEuzRYXoPE7e+n1r1auJ5Zm3ti6vjIfM3O
6+T3nLF6pI9F6StokMnMvVQc+CZ0YZ2Os37WMLyM0JtlGw1BtfIkSvI+RRcONb2hqWLWKxskQE6F
QHuow5mYOtQaSG4TmiAYLQZ25lJ/HcYCN4gv72xy++slls0LkMyVkA0KayxMXuQqjxJEF0Ry80kz
01tEC59wEvY1BZTSFOvOBNOsIj2PhMR2gcqbt9qQn7rEfOJazOPWhlw2foBRBaRin1v64CqB6UYM
/cWbemvDHvTd+uqSmGsufzoMlQOYPalQxN2Xg34PL/3N19iWrcqKTHfFz1nqktGJFTqietXSXZwj
xs1GPHBgJE8G673jfRkzYDadkwYUvRl9KiUJszzl1fLUZ/WW+ZF8UzUdC6PTP5ezRi0v9z6ERIeR
TcHzwjRfhcuVigSGO/DCpKnxHJJM3rt29pBYxbvVLvuiFh7HvvStblClMKq+0cwF1m0ZDJumRZtM
SaRAq+fEjO07ElBuoXF5m9mwnV/Hxd4R+BHslLzS2RT/0OzkSc4jNkP/SlsWhLPj7G6Z7UMsO7j1
Z53nCCuz3Ax1gmF61N5sLg3KXABjA2vZDGijGIvg7EF2CY2SoL+7tYJPY3i38uV6WgsajlqYxTJ0
VgrztealmHvd/XAuafOGyuNrtgRkrVZeslqt3T36MdYTi2rcvq70IQLppjYTJ+ctwdfZDWawj717
4ykQynV5TGrjvnD67wo23d63kj15HmMfZM5PAdqZcFWHSLkfu5E4WsuOZVKYUVAFbYTGsNwuoLHI
0xocGRCYWY27XRKVbfNmufcqg20w0cSL7OI717SYKerd8ljIxgqbEfyZtgjm6UzcglSL3EKzogq8
yMlpHoLFLbb0vhPV1ttRXnlONj8iCT0tMyAWA8EXHVxwP+OUmWOCTE1OVLWQa46iei458d1BTuSc
qplBaMUG5pE6SjPp7gbbn0EtM3RUpjOO36bdiTwY2SLYUsfChloco6/mFT8Hs/OQDJRzcRgTkVZ0
mXLU3+t5OiPsKHcFPNaXI+T04DR7NlFWPVchPfSLGLJDWRcA8cuZwMmG6RMnzyIjSDOsdEZ40ZTb
wvFeRAeNLpPlfhnjfuvVVFaqlshFH6GHqqY8aIGwT3KcL4pw8+L11a7TdfNgria6bKSSgJ2NnNYS
5faCK2ze1+kssLev9czBpyBrCrlvmPxLApHdxwL+IcTE104rLNyNPksm905fVd5bZpnRnLkjcicH
Xhjjm1GtyvdcTDhXVs7ptJwbPFTh9NpLSyfr4lp7uPOnpLNoJaR2QvsXVmokLZzrVW+tfiMrGgne
eRY0R/3akVtXVeHQlC9WXVlXIwzsfTsZL0lmGlh+0uy+Ti6Zl7YHEHor59ppeGlH90pOOrufm42H
mGWotcg31Eap3o1aw8esPkwq9ucmsY3zrzd77gIyIUp5octeOmQmlTCTtdZdRnj6CoW3zH+0I9v9
SPWsQW1Q+S6gv0RDs+RVANFq4V6N8TfbD2td5W2zgEyFWfh7bWAJsV1qoF5qnNfMTd+68oifhg2t
laQzWNKWEhxOOqppzyJb7gyzAv9pGeemA4uXOarnGFffC8el34OC4D6rJlSb7Oz3zrxTco4hVGJb
jVOgiWnS/XSzlLobaCC3oN83C2btlATWoYKDTVWJv7DkCvemmnxGLYetxZQxB4AaE7WP3KwpXgke
M3o6kCRZ+sE0ON2ZuiupWmUUlsU911vYGvNdoWXbWXIJu30GF9io/auqL09+ZltH+AHoXeB87MpO
U+tZMr6kbWPgU8vwZRbbTpffnEjMrSnFsSbEgwKcvDmxBVTTcMpDjiO4kSjGXLcNaBoF95siqdF6
R0QWrVy51bfbLK17KoXDEkHgO2lxh1IF+9bGsqW/LdNYByinINBpN5qNvCWlEJjrL9y8t1rVSkBG
vWI8DJhNUiwiMqb15wNU0DZ3nA79fB+P7PFTvZ1kCz447v3jxNFkWyb9+NLHmN8ablmzYlErrfk0
9wsyHISMlm0tJ4/Tk6tiiN8FbSBF6cJFzuNrp1seFlhl9aI7x4WOixrSunJq1MizF82gMLepbBmT
cg34YAundQ4L5aibSF0SDRTuCihzZEf/A0RdSeSNzg9cmNbpfiRMOkjrrOFwqhUjLNy7hvGPMKiX
SIvz5m7lBU7x6vAVimxHbpElMkyWViNhaKAqnNWO9z3mBgdKjDbbFqJ9O6ImktrMqFHTPPUVeUZt
GtmlCDL5ky1eEn0891aUY63N02nNR807zkbOpuk8pkTJd2hZtdBFyzEu78aozlj/4iGvT/rSuKGs
hp0a6+qWy3mopnmrzY53PTEPfsiMg44Z8aZ0nryhyi/zBDIbIYgbyR/0PCY72GkwnVV3k9ryQ9I5
+hS40C8nV9wNthaHhKaUY5rudVGY1Gu2tdCd+x9KOfOjP5u8lX03U4DmdQYJmR6F6ZKVSGPc7kEz
QD62nulJWKWBHagNDoDNRsvbcpu0S7UL6EbC7OZ52ySQ7wU7LjZH2i+thl+l29vYtJqd1ps0uiWW
tyum8WfCsveob+uppMquq+vRF0wKOHgtnMVUd8Py4HQUSfV+CvidpiScaS7C16Ay8a7g6jM0a5/j
M90kNTiz3kcMNk/e/Shr5JwJMK6SFMu9LYmKKh285UBAGPp27f9Ip+SWqxdQ/1gQrM3xl6+R1ZQv
0sqGr74orlVr5q92VVbbzJ7sY975Wz2eg4vLUTPU6q75yEqFr6fqble415T33s3Qot3KvOLRTibg
vAJRD9z5bVb3uNzZqEMO73Qw9921T1IorJurOff1szXO+rl0pRPllrD2gzebnGIGdWxSaT39+jBW
gjM3copwTHT/uXUW3AtFFVwLp/Cfp3JFg8Zq15pmvws0ae59n2MGItHpJgBkSMYw69/SvMQ00LyI
Ip9Jdsa0JcEyuG+T2d9bhVMc87pIz4yhQkrmbAWBd3jxXH2ExdE426wBi1yV40N8nFN9+CryUYRd
7mu3qFxGTEbIPg19gVdZ5kzhpaRkotRQ0czFbOtV9UprVRaatewfzbxk7/QFrNbOtW+d/HWcvfrH
HAz+QUPstf31oYpFNPbzO2nx6SB0Ud4WZA9vE6/s2ebJebbE0RiMXOVsOlKap6pm+6XC8+JZUj8m
g8dL75dPrcipsKdCPzdqerQHtKn08ps7PAXWVrAaEAV7u5yKxd4mYXLTlcHR6pFVUWo8aoXb3HNM
tbcqcYsLifsXYkYcOVWbYbFbjLeZBilDj5+9HqSYFfjxxtRspHutpZ/ZeF5Z7v29W6ctCPuuvTZQ
k200PrnFXgyKvdaSq3r9z7C4G2Wl+mnoK6qHi6VOWTnQVNbf1+jzGoSi8OblcIsxcSJRwqiv4Wjv
sTuKp3joxH7O/OXY5lVyJ+Ys3ixjW3xO9anyz0uHqow47ZxM8fjrf6b/8pl/fk9FQWMVG/4ck29/
6jLoE3Ua0UaTXebGgBcNRXpbZBAnE2iNyM6IurxWlrcUYQneJtc+No0pLnA8GV8GrVpO11NRLzdG
mpGMt5rhva6Gj0xWzn3lkWus3GCL99e481uWZyBS4l3M8WGpl+4ngfJxrmf3TVtvXbNMprvU8se9
0TDIvLoNg9q0zmZR0keSZvWd0Nv1ovGn5yZXK7nN5TkYrr+DEz0f3cwnqaub6atdStLWAyO2Ti+Q
0yejd/DIXA5qsu+oUjbPVf1UOql4WqmtZmD6ZOwyd0NkuLwvrvua1Y16SEbAeeRAEToMJIFlfud3
qnkzObHthsl86wfqR1bZjz8g/9kTUtp5qQaWoVjsfn2ohI7RRIvog+kvpQP9JRAQjF29mc6keqxH
Oy9EVAfTbdFo+s6Y2uQBGTGOx5JTjLLkS66z8YH8nzi4jO4DzUGRygKmvgt7dYOgZSCQX6JEyGmL
Pgm8NGM4Wwo5gsM3Rgu6VAHuoe8qUrjlJJUb3++vYnfZFJ1GX46uvepLfb10bGOxYiABawYGm2om
uaHhf2PjChdPakc20fM8DCU9XHEQKcOIKZHYtH8zqk5bkL1nD5OoKNPvMWku4BN2rBjmqZ8oCils
d5S9JvjBe/SamyHVa5quk9OcOku4DPCYGa2KpGHBHTcrWp4GvANOM2MxzMfdXIrpeuk7SCPCv544
nG6qxTkYJgd5OOQcpZ3ixqyEvffmeKeY4d/1TWeFxZfqF5TfA0jCukOWynmcHCZTfYp9oUohUpMJ
8PBmE4tfm2N5G/vNlSJlZCTcRr3tMChq21Hhyu5GtGFGSJ9bZIw4hl9X3XJsfONCz41JlMqwelEV
UCgdTA51DSq4YwZKFspa4wGqXkVw7rGfIMZ4gclFiVAZCzMSQFAHgwZPKLPOTT5JsRkYp+8zIpZW
E+NOI6ua21ayNZq83dM0TilHM7OKvmjKl2tr4hhPD8u92flfpMCHyFfMHxD53plLsJm0+sUyuVH4
hLGdUNzUo6C+pSN5kZ57Dga9ZpqJbILhyJOS5LqpVskNoRUnFf2bafkH5dsuwwQdzNjk5HKI2pSg
UzvGskv6xRhgaV47XL9h3s3PRheghFoR3gEa5J29E363rSbR3o2CkxEZpjVTQlTE3kpdIn1PggQl
UCZ4HENcq3VuAefWT05oPwOpcImWh6Cwi6NHq3FS0cFGidjc1hLzpqzPzVxvzYqDiLUEnzrFdN64
V5kvp7W+EA4zr5qRoGqexBtF5PhqzIofY8+ASTf736Be5JTVkZMWPW7Tj8TFxjsLKmGaaM46LZfB
sU6OXkJuy/M/YUsGFMJ6aA8DLyBH9MZsmlBI5za37iz0oFuqqurQo0ZgeZ+SajpgJ3jJi/FVpGwV
UwJFYo4Sg/k7BDRZ6AlSaE7wOUpFGs6kYbstCbMGLYTqme3yNWDj/9b6OWdhau1gKBdYEVTKyQoc
nU77rpk/pL01zVeZHFXzFD+GC1NpnNUbw7jQrjo6BpIvSxlkNFKS+eOnq+v2xs25cjyH8tqwKHrK
yc4iGaldeMGFD95YjnbU0Fwb+rOTgVfNHiAK7vRpMRnwrURoxwC34/gzK3R2R8mJ2IPk3bAw0iQ6
hJNOp0DX6eHc6vQ1xNgcss/WE5/FmI5RwKXewd6ntxOSu+o5VfmszS3Lf1h19rljajmibZW1FQHL
nqTJEnYdZz0yXqoiDCVRQ1mxomfT4DDleDzrPBD3hkvhRucWquAHnjJXC3vhoYjra3uNf+ptv4LH
EXVvnZb0EmORwbZNyJdkPs4QN6PLuCKBWQj/MMYg5iXPtRlumaywoyUlGmIGdQf9ln6k3CRJTZJE
L/ktrkl8MUBw3iSCWGyx/VCOcH2btKf9lj5+1O70QCL4CFPZ0M1f0G7RF1A/B3ixhgNOfbwX6zR1
49LVKt2O1bGbvg03fmBEbStzfcQ3Yv2wnNg4kGKookE9In1+dZ36Qw6Du7ONIKQr5sb1IOEqy74M
vqijkrCF8HJj+CR1MmfhYMR6GCQF+PXAfJi06uBJ66uMMfzMdRxa3iz3s8vVa1nEOuwphKP+mzlc
Esk72zYauYXsmDj2l9+C1A+MNT00GMduqTlNCbnjYFZfzQAtMioKWU4s4tUfQU7xxhdfQPE2urFc
Ue86F0Orh30bf86dd2uXWnVVswa4E73sl7zLSTPVtPNPWzfVdzEpRwMNCMlw3ggqKvSyv424yoyA
gQww4vC0/fytrfQu1OiV9uxhY5ckC7WkaJj9570WvTdSbbKv0lSSap61l5R6FHjE6dHPitAqxL4f
EWstimHmCodhWAFlTzIv9E0GJGocfK3NRECelDtR04etZcabCweKTzyU3Hg7jjXBjjEcvJFRaqrp
JlZjElWVc9YqEh1Vk3fbkvlbhYxtqxcNLcmOe5h81AIu72crM/JrMjSszD5UAUVAq+mfExQQbSqq
0Mhn2oqtkT3CRONSOEJuByf96teKuhrQv7SzBnOG4kaRCh8pzMiTNeVAY4THE3I8MP0U6qlg5qSO
q6rkMmX1JqUXNkMsidumhzhZXo11z4vNe9PWXoRj3PK+Py8kF0n0kq0axut+MKnHMRwbAvkpNqW9
PE5JMtG/zBoX0OnDZALXmIXVMAtg1jlg/s3WtzeboPpMIT+EhDr0ZHPBmvR+JGnsh4bdaxGOhim0
zPE0Wf0JyP3bgstjk+pVEgHJpho9cpNmNOnplb4VJjVKoBjD1EVenuncwwT3CLkqGqV//cdrqosl
+g+kwz+9zEjI+pW0Djj3Eh9ZPRsA5AYW0Kmg95xK/yDzg1MUxxqvQ+RkkvBHXc8xitC2WQLy0dOt
nfXQd1YbSOcK1kFQCNtG2TsjtdyDSX8SFaBToAcflJGu0kI9qGb6qtquxFEar+ZEsVcLogKLAZFt
ae/t6dX0b/BELPuJpnM6jlKoE3ReRTPTMk5jlYcerYwu0qMxoS8r3PHDAEPV4y7Y012UhFlzmOLZ
CJPK06N6ruEFNftUxyiJ0/nHYijSqH72RN6KdpFvFAMWV2j1HXjGM6MsePWoQeznJX22jINKeUBv
mp+9YbqxZzIgykBh6C3sKz59FDL2IvYerpuRWoObNyPex3Me+6sOZMB8XR6KoridEaIJFhpeXO0w
kiSQ9prkGrDa+/ZlbHDOC/9sltMDjQB6mBhW1BXjTdxOp0ajPMrowxfJqJLUOq0ARvuu/OU5lX4X
tbpNTrCxVAjrrNtM5NI2SWr4x9mmMu8z29ObNe668a7TDf1YF8kdbliYyhVNDV8Osd6m9soPzve3
nHPIgOUMeoyttcn0gBprEBWCsmdryKchK25wiw5MQRFLBT2dSwNqldwrI8cYSef5VDv88qbpCnzq
JAqsBiRhwIAEw6gZFAx9MyTq3u2p0tn+qI5D//5/2TuT5caRbE0/EdIAB9wBbEmCg0SKmqcNTAqF
MM8znr4/RFR3ZSizMqzMenPN7iIqsyxSAgnA3c/5zz80ugtqW6SoqfKIWBHUbWO4zEmKTnoxhH0/
7uY1ZijwH7ChNot2A0cZvc04XUd9fVHkREH6ZH365fBo+j75cNRqNTfeSB+U0TwUpuDuuQOheSmM
knlt5NQo6Ly/4TmF+f2k3snDKzIY2iopuLVm8qBH6Xuv3U0+JKakyQ9qYkbVssSWZD1wO2CKCPKy
1jYJqbn5p4kl6MiRv8sCUiqypHzVWMPHScZ7NMfbOa60R6KL/JUeEA7H9El6pfRvM6XajZhJ2iVh
VYTFvFbGmFDupLcurSckK7nqIWGuSln4YDr3MgUf14ZhuDII0zik0Bj3LULK69pgRy7zNntRBWrN
Kho+pSJyp1HZt3ngBqR+q99ZhpZvqQPCI7Q5ean6st12Rlrd0cYjGKkK+W4zqfnx45awruLKGl+m
bEE1XFNcx/ms7Ywlntt1uvwq68EawWv7x1C34MZO/eeEKnWuPmOywlZBFWaPhmOgQhZmcEU3qB0a
dgTImYl/PXTavKYJsV/qeTrVywfOitrLXL9/N51Fd4Ec4c7J7XE7GNF8aZlDTqYklcWQ984d4XSo
KtgUvwV4rPz4cSj1N7lpus/C4sSmjEtJjsvq/UzRjY4vPFhh8CBMhY7OKVdj1J3K2vnOEg63EwqT
KVqy37EJW8+6usTI/oaOgMBPPZ/WquFo6DVoF1XDacNwdsB7Y+vn/XsknPvSSM+Yorc3aT9EuBrw
QlNMH+ZchzNqCbZ6HMwHbExlidYlxV5LCo0wyyD+bAHNOD2IPcWriTmA2aApwmGAdLvGKpyNnIJr
rFC8IjAvsOgjoyfTDGLojI4JCcGavrZtMMt8niPxwas7dhF0Ev8UglSSIJaz2+xBiUOv6EgMYnUQ
+27tUqt1NiQsfZMSJnnP/UlyKsFSO00ieUuGmnilKv1MlsOwyxjE4uSPFo4hKUbUayqGfivq8Jb6
otiHefsJ7YzZgegf4Eq6jP77O6zdIoQPnK2uT63Ts9uMFnWw69BNM231syC+Lmmq4+HGGChwMrPh
6xfVhZqMM2FyZhQTeGNBugtNeFDt3L84LCDeBdq+0DS/9YX94DDgSR37Mep01yOxl4YN5gLEsfQ+
HLB3rrvO0/X8wk3CwWsSEH5KgEelt9BqMpl4dv9CYfU0xKY89Y5OEF4ubqbZWsPp2ThGBWdiqXQz
AgsRQVn3CLpRuZJYwwx0B2wJ5WJEPumC9+6cFGpkpNcGplAacFMEV7TJtE2rtt2saqJyHLyV0uaq
VM6lERjjpguqXbwg2UzlyAHFliCDbrBK55sQPsnRLcvaaxU9t+08l84ozhGy/0xUatW00eiFs2l6
toYHRdUTdmIE7lM+Du3yapHxZQYb0cpHlNwuUdufc8+AsnDcp5EtO6tpLeu0v8vGqD0khX8hOkds
8IQqoc+Jg2NaWGLPxyDL4ZgNxwbXVMtw1N7VKF7abLxZDpwmrbv3zOZ9sCQ+UtwJb51omnUoW8Oz
8xoLWrrAfIqgHkUz0b0DxVxgFd5Y00c3BycVs1c16YXZGukmg8zFpKgaNiFCVwCjFbCkDcrOvltk
BwkB2cBQLG9KzgKwYrYHG7KfA8l3plUaBak5ovChEi6B8Km6MVLKfGOKdaajIQdjeQ5yjQO3T4tN
PWb7tNBpxY0t9AIMoaJn1yZRm2OOTJJrAjbp78bF2gyqqNYwTqVDsfwaqmUy3g1M59d4KoF7UEyU
fnWGX7XYrvQDfEoC2Y3+AYQT2me+yH9052hZ3XfFlJYM6OQjgZpJlh0+hhP9u4nIbB1JeNUQEc+O
su6aSQ4g8uYRS4xNK7/lQ4cGn7CYdYrbt2td101yW8gVY+YKgupAZTQ8GHNyNidxtCJkeTg7y7w/
tU1G0WMTWzn6yRrCK9HG4BidyF+NxjqJJr03C5zaaFm1dUnyTOA0cq2ktTI04jvmrroMAOmHMsrX
dNsJMn179J+IDxwZMw/JRJEnPIKd7kNd+x42/nfXme4Yxe4rN9VozKP70CWKUGWOgtAhTOolnc8x
HH0ixGCzgCDpSj9GuRZA4PQfRCH28HUPcXLlTD253CEyS9+SODSciXh74EaklwCDOByN7lMxQq9W
meGAngQk+9m4ZmfauNfG+qQCsZNA2hQqOuPVfqsXyUc9xa/gYI843dM6F8iQBaSi+roeaHDTrHtv
HAqULI5vZpuouX6szBWJzJewhle6eRyIjLmv57j1ZPfuGqO16lNFuN6kxn00tXdqZM9L6/oT7ve7
ZgOz9lCcFGfqNI9ssa7xzUfttO8xxyUTOnigOXgXAgb2pMP462Ym9ZqM30zGhWt39sUmbSJieEXX
eB3PaE1Ew4UjRLrBMPeUTDBZM2ucceKUeIyQPgvMdjvTfvQ+aEhhS3MjXZgIA28OUDlYEDg5Q/0S
5p+N9fpg3UI4Hr18oPtRKA4gVuMmP9rl9dBCQs2epxgLkUFobwJsm9W/0jZigl5hWs63orWvDRmA
Xao1Md7xKhrzcx0YJD6iTl5eNgBah08PIF+G1zmDgVgF72XXXeKpd9/AsajV8Dq0frwe2/RTlYJG
kuZDi/o74FbO2mlcS6yDGGbOJ5mXZ+i0ecxEbCQTkLeL7SHBwm5RKiKIM95Kiy2oGqx5HRqvVtvc
53yvynDvqUEYLyqKpExH1oxkvu9xScvdCYqRiJo1rpfEmMWDvpE0UDbppIxhAIEALN36IxyhI1SV
5g0pBUkouv088VymlNRV874qx3d3pMIt5yyhyjpKuB7bPAA4UWgUOiQqUJzgtKTlh2ZVuAcFKFc7
F1IU/R3S0bNplg/2zOlR++kuhku+qszPOi/xw1jcnJKErTszg3OJ9pt5LOL+pr4jKlZReXZHXIGo
lVHEtEF858OF3jW1/eySZdu0TNpw/bs2JVzl5ba+lS2+EcoNudWl4IAIroJBPmL4QxRSkgsiAdUN
wgiKgrw51e4d8i+bL1qhzzYS8tUyXqkkgSNlyo3hzB9BwfPGes6rEvHmavwaB24if036pZ98xmMJ
kx/AHJ35dRk4C54cbYwuxzW6wYBHfUR29pAKvkEzD72nMQmJ2LYJAQcpi+dTqNXNps8aoKNZnCKT
St+mwpoj87HCT/sirL5PPb3UMOZPxCQz4m4Hmr+2P5eBHq/GQV0psji9suxGliYN1zBJVgPlWJ8E
3LOmpFnWrXEl86lZV5lE08FuIXyAKPhol03Zrytn4uyMjcxLhDzqfX7up5kYdJG8bgKWnYthQm7P
tTeLNvVSLTyFo7mN+gxUs49R61pgAQu0yaWkfyUB1lZlDwhjN92lL7P7SZ38jCNlxjbEg2G5nCi6
DX2olndVYpE+XZmb1k4ELBgzX+NweR6K8burlwdZpg+p3d8NTFx1Kb4D+jOUhDLbmrvcwoOhbMsH
iC5wqtM7CebpOmHzgd5ni1XAK4L7CrIWG77o9YuyWqhIinwMQqs3fZsdqhpmQCtpJ/UYPCvPekpm
v10TrHYoLX/aWEYxrITF9Fmq62zWbgjKYZBgJMubLTduP1q3CV+wn2/1Vbo3zQocM5+OnVM0G+F3
13auHwNZDij3w0NERNPaJW4nM6bnjhxWLYWuBR3paprqY6PgJfcl/WQD/demXFvHHGUrf4LIOLbD
FoEH52Yg/O3Pj9xlb2GdF1tCBIbVCAFWGK3FgsQFz8qap863931OrZFitBUBUeJAiRh9bEiTNt9l
CX5okDAf9RMgdMNQmLXbBdYpx3Fp3XXRQ91Dbb2fK+17qzUsYze6ZBQeeijcaq8rIxgqXRWuR8zy
Uarr29hmHxmr0PCYmAxTcjnIHBOvANe00r5aqNCpBLWjhgIM1RjX+7LwZh2IEGCrWPm6s7f7yt+4
0InW4GgVh3x4BUuBrHoUlLZuaZChB3LojVvVxdS4huTKafzUtvqmnY0L8I/XUHdB4+DPr2sCSe2w
1DZNiQmvHIqbBr0v8Vzgz4nZfzAunhhFFLBmWM+5DJ5EUxyd8kVfJl+O5ummtevxsoYUl5F2HZOt
NVJvwUu4IlfwwAwGW18+eZZEiFHKl8Ydj4HRPI+jEV/0WXn0i3gfORjJM7eskNlwiITge7J2+g2E
ORQoNeDqYNFupodUVoXnG9Gr75OUFbik3JMay+7fjPBJ9HmNAcQhxVQ+Ec0dbvPEzzvfOAJopBwN
S4hWMsiMHul0iIV3yc5NnI3IO7mdmxJvD+T1NUhpcKCXILbe7h6syD4p0350ZsgZcrrzWbwARgfV
6OcIIZc5B7fZwrRsCOvEnJ38+qZhSpDITUjmFkMH7W35HVVLsVbp8a5nl5aJe9L85LWK4B5qpvs9
cW+GVDslwP6XVt/2XuvSrVm7cCjuR3s++0g+khGYj1N+NIKrzKo/MdCu1vFc7iRBWVTy9aPQwyud
+YithI69jRMCeGHbgXf2daQYB+S6vqoEcV9dnXiJPzDfTt8bLHxWONGAjCKpmBiErtt+gISmx2LV
ECybdQzPM429EMs7UnhtWil8P4UMPpbl6Y7tttBwCZmVuIE6xZFatzeTCzSkXEUmJ9Qmre/fpE21
l0/FEsxeXLqBdjtGYQctycfzYgoeZEVRbzh8mLpDtihlFFwyWFovTz2TikmEfSwq1FCNpuvrzhlP
ldAfCFvIybDkw3X9eIHRzsK5TBFL1bAH3Is4ZUnPNZK9mhlaxLiFvY0lPLjqIg5g09fZh8jCnGwv
cUwWwykkzRu9ssJNHquT1o/oplKO1tGRG8ZzH7mZkkKe0H1mzqYyFnHSqN1nxYBN7Qv5cSuxG7v0
m2r8czRk95XqIdBSAWAzvUorHxTfjNeMQxkGzRDlNE2hNCw4ekKVfeB1t1EzXg9hVhy0UhJL5Fjr
PgB/Nqax9tJwctdQLgyfW4n+O9z4IazIcTa1dQN3ZS17gRSP32ZI3FTiPLqT5uTZTb+3YIMwKkyi
jUwFcbZMa+JSY1Giwta0mEJ+1WSK3kJDuhBqJEIP0beB8SOEzjDY2j4G3WlG3C2gHBPp4Eo5nbtr
Znmn9e13nCpg79eQ4s05My8wT3GHmfmjyZ6eN6CVk5MveEaXXIRK3/cCx0erzopdkp2k1D6jaQIT
QwthtEyFfT8dLkFlwJbhYPoW6GGbFQXlqyoOuqQQdpW5tuYAVxX040gmsJcH3AoSwOZBd7ZLZaos
+c0vTbr5adpK1FndPOgXkFaCbvbSVuCYNHVbo2Hkj60TB4xaR11ibnASYiLOtYvWNW6ZBV2kgXMN
7XkGQ8fcx87n74VveLWp7l1IlZcLx8HIpLXWsrk8FERIifEjZzF4LvPADfMIT7fUc6cx9hqce+Yy
NehZuinNmp44aQpyDY6mcpjJzMFnGXI8+DrNLLRC3n3DPgBlvzTJaaxFccUiJh/zuzkb6X7uTokb
lySEY8vcMC/gejauv0sPOQ6wI93vms1pIfOrAFcaoNbJWjsRczejphqPtXvRcN9VA6csX4f1q2G6
xiFI5hcDoWfnZh734tgA/GHtEj7EoTTXcwJYDFdpi61fSYSwfcJE8dQpccaTKFqrgtvUuaQgL5oS
CE8Ie5z6MozJbI3t4iN3YlAGxGzxUD4sh0CrAZSKIruOXD6hPYA/VohGiNOrao+xg9YaD0IvT76W
bzSjNZg00Uw7RDwxAEj2gT0Lz3f993BuOiiM+U+T/f/f7gGn6FtNMv1n+9U+4BfHgf9JHgPYpfxn
i4EVFdNb9KspAT/w02JA6n84Ao8AW+cfhitNbAR+OgzwNyhmncUlwHGkTUzI/zMYEOoPvLEhVSkl
8XgzFouV5qfBgJB/SEsq5UrJ/1q6Mv8bgwG5uGP9217ANm3Tsoh2dwiGF8rWjS/2IHqDOjTpHA7S
oWXAnuXXqfsG0Io7M6OOXir8AEoqHzFiQhX12/F5iONvcS13VZA/pfmlE1I5Znp+iNPsTdfraGX1
xJEQWtcMzoU93SEWPogGeNYa7asKiCQNstd0Knb1QpUZooMFrTtJr+NA3uSk5bRZg8rJv84a1iyE
TrJ5WbMdE7D+2bSYps3adJkzL0jt+NNKJy8J5BrRO1SX5kkZWbmSuvzpmsHr+Pc+DL/am/zrLjFR
ELppWyYGD9zFP5n0uFE6MJJT1cZqkpt8zI/m3CQ/0j7/9N78y//hz4nX5vKLvj4OYfNIpIWhgevy
Gv35Qv2IdtafCOLV4pc6EDTX1+GMDAGKwoArabSpFJ0EhBflr6amXkfVcFWgwl1VU7tVZvoS+O+Y
JMBUQpBENVYzlWU6PpkJaNt74TbbogU1p4k2fHSh/Q1N5j9/BYP3+S9fwbIEb7bBjda/xtPUeMpm
TWGicBfFiZZnMtzbbsanKrG+o/zeJq6Dvl5tOhUfq+J3SVOLK8dfL2/bhsmichzb+PKoBmhKDm7f
FVUE4UZW/GkzYBXFNzXBnzVCmswCiLSuLSbmEbI/FziXH2lXwWxcNkngrOtYXDDuqrGlMOIXGiyv
4AxqGtoGWGy3PqiG1URPZAUwxpgh26N2qtEHdQIG4VnVJ8Su+9CKNyO8S9x7p4WniaYFd+J9VXdn
HOkP8IYyZodN9huXH/XD2/XLG+SyoyzbBt4kLOlf36CuLbqKQqdCpstTXngZSZ+PXgyJnMl9eOvE
7s5QyliLDOJ6bsB/x8Mx1ZFrM/TOpXkOLL+Hcte80VucKj15RNl+R3u+Uy6VZ1Ge3PjsT3W69vX4
hihUZ5UmPtW48TBj/pgnwS4ty7Mts30+UUVFydof3XMrnMdYpHuEqVvgEPB9kOOV0R56vT/rMzAL
FZ+2Gq34Wq9TqAG0F6rvsaE0Dq1RP8pAngotPZY/qt0QhlzEidxG1snq3Zvo1p0cplGRCL3ELna6
xpBmGAoAHkZCru/lmvGkubdD6WPc09JsiXOPfh3JnHXjSutWjzAWme+6ATJLPl0PSJI1GLUVL4xs
3TNdG6dxA0JvEHiR48egxKUPr1+YGjGWxz65Qfh6YuPcNnN3aLlqnTG1lz2SMiQdKSW24Z47n5tj
zxvHWTv3FrjNbNXntk43NuxMXRGgEQwH4LALRpKrutZeSOc8TkF151rVlhPkpsY9LuqKKyvsLqa8
fwFv5buGRE5Xe9vI70M0F1M/fvYND9VXL8z07vMq2FXm8oZW27jTqA9Kr2JqEOCDEOb2xdho21Bj
TpJmV3Jo11afXoa5TlaQva31duO2fC5GOw0RWFMEtyyN01dL4mpkQVCsE/sZZH0s6TrwlbMPc5d6
ToFmYG6qgxM5V3Fg3kxh/OKSyGnFjMNR4PCG7AAmqKiQVFqrccyOGQ6JYyD3qM1OcIUx64A8MGoj
eO40PCVDb3pKT84WyoM4pKxPcRFcJdg32Kl/PRfhpZvKnRP3mxrpjRlWOw1LQiG0i3KQu5x/j6xq
l8k70I2NzfxpoOES71V9i4kSRav+CHx38FUHvux7FInL776ou2fDZ0EH+IhCVofMiZas2gw99igm
bFVYWNAa3eu0arYQ3i97JNZkTbyO9nc7dM44pH9qJqZP8UAqjSgYqRd3mqgO7CxYhOj5LkF1LHm4
1MuF1l901aPdMHI3+PDrrMyGdTFZ12ZNqkijIPu5qBTsgzQRjHVIXIW7FZp7bcxsNHXeXEDZ2OqB
cyyt5sQw4VpU000jhkOKptbmdUPRzgCunK/K2bxt8PtdOUtpL0WNAzBUbi17SSebmjzGQcXmI/gu
ytOMAzvW8cvEPf6yQDnbushCZaAryA6wHAmnYJfhFNZszasIznQ1B4XFkGJTkwM4WgN62hqWzUJu
y3HPbLaZjZCi1hkyBfD/NoXtXyyulYDatC2OPDlTdzLsjmEtzy9raT7LXcrx52t6fcHVD5orVqXJ
n7JeNvJ+3Tv4ZpS6c0gHuU8addA7YrkFsEaW01jqiX2IVOrRuQuOJimP4WDS+1q3BnyWYjAf8PT3
qpEpjI5LoxZlL3YAlREnoCPEKTK61BlHnFbeoBnzmqpgXBxl62RyEPHnzbfWQltqm4+6G3tRwcFb
pji14kkXVwfXmC5Bzda+VEcM+dc0wryZNTMPKMhLeePU9aEdix12d4fM7U6+XQJNmtWBCfLeTChp
gOUwdHAOwn7GlIWJ9kI/wdrRlTM9QXfhhpoHL/pezbj6DSYKGE+H01hwnxnjWTdhPl9qQMK5dSds
QffsXAyM+uPa2rUTcR9u98ZQ8b535EUkhhWLepuE4Y1NnQdK/JRXeNXoCVNOwxPWrW1ts4Yps7YI
snK7BFUqmm/2XJS4GFo7R8fCx1YHCLg8FnUoxAKULTopVosqcTGN3+342YzlVbeEBjgN+53Y9Urz
JvanYZGykXCpY83QNXLvsiaVM3pm0aCYKSc2pOGYWdq1GzX1StX2MdMQQ08KznlxVz5ZQfwInAq9
vTowrdgbwSFq+Q/Nxzxj9T8Zer4vQ9+LLWyHzOlcxkAoLpQXdIuisDE1jayH2c6eUUzvK7/Yu77m
OeP8MlkH1fH1fCpeFYLizO0FbpUbp223SV9c4oTEm9V6pXp2nbvCbDGzMFa9/t7CHCo0a23CT0ir
djsNjKVy/0IrkWWw03RAQo14yhtIPNW7K4sXE4+B2i/vzLF8QUy81wftzory3c5kuYc+UKOoeU4S
qoFNAHnHI1jusB52m1Yvdvi4bqk7jibzPEg2XowtcNHfh3b6BKSPRw6VoqrlVdLF9wFMets0ee+v
IuiujEyJzjJWUy03GkjD8oTQe78s/5/U3eM4qW3iFMgKRPQ9bcSNCvJrId2VZfZn4dpbVZOWWMD6
ZoUic5CddTDM0QML57Bkscr5FDfMbPouhV6YIuBvO0a5rR9+hOAZcWEy0Qwul21MBP3FbDrXGtZn
pi9X2A0e2zCBEx2+DZr2DheKYIRsXS1bQ5ha+4UBGnKT3dBG/x0PeP+HO2ztbcgLTX4HGuml46FI
jY90lNuiNu6CGQq8M55jaNv41G9hkxyyKj3SyfMc3hzWeJVbD8XE3QjlJuJmCoCIpqov8OyqZ2PP
4cDW360jC+rYZxLp5yQoDk3MY3awyq0aT9+PASTnZnwsAEqzDjaF3mxlU+1TdRkMlte02ZMW3gL9
H8j/3IoRB4DS2cs5ep9wnPAHiI1BqHEzC3/b+PC5B3YzstoGUEo7mHTYHdnGSOpghSwEvntpA9zb
cbh10JivTFfftwYVlkjqt8aJPhP1oRMzvI0t+5FCSayGtNoIBjpMLex+Fd92BSed6pyT38PJ7Lv5
GzNkL4E3sdLyducHxBEPVqRvLNDVjFT3uAiRTmG0YrTZ2jFGFkFtPQeT9pZX5vsPAso0GtrBNjN8
x/V9oT84AnBa2a+Rzb/EbSDRd7rIfYLwQpRQS5hyrapwhj8LT34dWLxCMSqpsGbHhVT1EbjG1tHq
XcKIeD807W8sLX81SqXlI+LDdnXlSFPYptKXlvDPLV+K1i5AW7DpouR7liOeQHpotYDgo/qNdeXS
1P1SsnMph3GrTcvv6FIuLc2fLuVPASWLn6Mard85AtZOSKZnUR4iPSU+tPhNg2b+5ZtJ3bAUhoJg
C0vX/8Vxtslsk8A8qhi9ZbCcw0h1sg86AiD/fJN3xasRQZFpotOAR1pRF4calqg7WlsSCvb03Zpt
78MAQqb4MYvaOiFyvN49DEJshwCuG955djvcyX7aT7XxkBriURbRutfCBDdO1K1RfpOl/pM9FYwm
Es8Yq9/063/7FR3ThT2hDLCXLw8PcR3KXhh8qH/RLsgNdjnmNONb8ru35FdXVd6S5V7+6ULLB/nT
o8PjAdoh5NaNPcINUEDqLMR/bqh/NTb9eQkpeUyw7pc/Xxo6v5+KJEqdchNSvuBfdOWjwpiC4IKe
YZUa83NmPkxp8Jscml/tiH9cFVvYxY/SAWJS4gsQEdqjM5ct6TnLg3fgc1qFgrSjb3BmXqMntYjg
/efv+TfP7JcrfnktlWUixAuGapNivT2NApO67Dgl+lbE2W+WgPgLSCDxdgCSWyA23cDh89fHFhZh
4Ywj1yoM4zzZ8whpQPdEfW1ClsoS9Qhsjasbll/kSA+5c+oivNCrneGMD/1DGSj8BXVvmpKNyLpd
IGKvxtzvn+/H37xauqBkNJjtGrbuLn//p1fLdmEwDgnL1O2eNMzNfCV+cxv+su8sd0HpNkAifywl
fr1Cp+ONXoYFdzyarwUzxclwbmPzfpi/RXf//GX+9lLgWgs0oTvu17R0LcBiQlRdtWF+VuQ7/PvW
ifGYMnYb/fE31rx/AeuWr/Xva1lfFgw4q9EOQ1ttoP/sQotBnD7t+9j8zd37u8uYDBxcbpyL3/yX
XXvCMZ0MTL3aRHg+st9vG8woUEP+5jJ/8xqAz7oLk1s3ICd/2coSPQxJDAPP6fvUW0QmFGjePz+c
HyDvLwfQsovhV2E60kUxJL8sPaOfcma+vAjSst9qH8oJZLySLkzDZE3DPjREAGQmW0F4e20P15gm
vobD7/Jh/8PHUJaNPSpvpfjyVXW3Q4gFURvIJzxVWQpHQUHbutHc6UY327eMs6ibdIaYH4VoL92p
QR3zu0XxNxvfL6fjl41PaMpuRZux7ELjfp7MqwHyXJI7K/ezw+DM/6/y6X7u7kpf3kmi3Wzz660v
lAywdagpv9oPa3wyGC7988P9u/fnzxf4stVJo9bNUf68QNkcO4je/3wB8ZsrqC/rzeFLgZ1yBcPS
LzGiwAwxCMkHKRk9i+Kogvk+MAPI1/AZ/dHwlH20/MVa5x0n/SsrxyC41qd7Zm/P4zJU3DQjgzCp
n43Q2Cck+BXTzT9/ZONHLtDXN94Whs5Nx2LZUV8Wryhlo1Dl85lNXApqCApFOR+ZajI1Y6eY0qYl
hwyOZWTQpunmg4azj6cN6KdhpqOh2PeWgtLjHJWNVYyQV35ZY7jqbs3wtk362xpSiBXF32aF7QQM
6csstE+1gEsHVXai5ZzccrdUTSXMWkOKc2OaVwHByNrKiqoauAmW/RwWVFXTvkz12xZOVYgjM4EI
QBv562jJK7fRjvMEDFUDFEIVoWDPSd72h+KQ+zMOpgxZWEbSgdxV5Jvl18lx9kRgYwM9PvqGfSWX
HHlXxwSyOPZCv1/W2sxHaxNCP3L3lFn2ybBipAjyUWrWI54iHn4EWNok0x7jYMs+qlE/N0l4MrX8
YKTlriItI+DXdJbYVka2tTTjjDHSEYbIprLLI+8j/knIKKwQNojYSJtOpqhfoTXdO7m7c7CfMGR8
alsM0fn7Wv8wTQgQPY7qS6/b3oxQFDsMfezA2PRm4lV2/VZns9epdOvy5WfLPVjJuEepfN1q2daV
l3mUv5LLdBP75pU2+M+TFT35QfHpjv6zTX9LMif4cYcf6SrMhzcHf6IRb2JiX9aI45HSekOtXeMP
CU2mcdelxlx+DqHchDBah7T5TibM1qjY/lkKONE0xVUSO0dAso/ZKeEa5fs8KU5pFm2EhvWnFT0M
qn3VmwWI55e2BZ8N+jxOJQ2wU8u8DAKRDu+pWvxGSQjqgl0jX8lz3Ayd2thYxQOGQDtF7XsB66Hf
EwZietPwqMzqu5NMN7j9aj/X+v/Of3/nMb+c7v95AHzX1VGO2/wvLvPLj/xfl3nzD9cms4IznLOc
UotD5V8u89L5Q1fKJBBQMGbAy56y+F8u8+oPxrE6LvOCKdoypeUX/msIbPyBx5VBNUWBLoQpGcL9
Fy7zy2FDqffv/ZAt0DZc4bjUm4ycdX7rr6VghFhO5g2jnCoo6nVvAFk7crBWKLiMtdTgQ6TxhJ2C
cR2RDxNMUIqEP1/lNd5jvYKfTr7jykYTiNQLhbTCc5tJHCpQPLIcDEEa+Igbs03WVh30x9qKrkfT
yncpkxlHx9DPNdDRN3ENKRqNqMBRwUGknieuDp6U7XDsQxpqIjeAPn+OXda6GWNMp41y59s55h6I
A6B1f5pdU2ydpLkGVHC9bKqxf7CCQ+B6GNhruBL76T4LEFJjUGNDy++MAnwkumeLhxTo+ve4h5Z7
Ybb22seUZtuMGW5NbAROE0EBM5i0Rm5aIqoen92x2HcVlDZsLR6DpPLvaxTuZfe9dUV4iDF2Z1Wb
/W7KtQGf3ek78N9WzNVrYJwzM7S3ESK/tW5U2mmW8ipV7bqOhHNnxnO0I2/0zVzMAEOlVoElA0ho
iAamEJNSJwLt9wMLLiHcbyhJP5IAmqSF0Mlob8t5P0K73bRVejeUmXmlgqBb240X+FNHC8lPBBjB
7/TxoWoFCSya2R8yNpug49voqYMzfDKsMSjyd8UYa15x1Y04ZBYkKvctSge0GWYeY9eGr/fcSnRk
eujplSGIGnpC5hev7NCq94amMAJrwd1RWbltkm/Qou+xKM/hsfrnsGm+mbgHrGYRZP+HsvPYjVzZ
0u6r9Avwgt5MepDeSpkppdyEkCt6H2SQfPpeUd2N/7+DdsCBUAdVlSVlkoyIvb+91l7rC0Kcjs04
lfj086wGBMNHqOoXm0z/0gzJu202z9IbUDhDLbSHSr/YivVct2JhdvNOnyx9baCBIwqQbX2T1Jbp
MPnvehD5Cgav6wZOLFQAvonJnihaN4R3GlLJL840NccA+QM9Hs9fuTkO7Jo670qSgqgb233oU8YB
4XBwBGSICGxxnQf9wQw5X4wxL9Z5QlDWEgzc1Cdr9JxdfNKYkj+OocGVLMytSOGDRmm3yYUVIUQg
fV749AK79CjNojr24EuXVeYeeU84J5nPLJD13mfcDYMKe6kou7XBBxVImyHCMFjG/fQWW7SvE5J7
y8Q183Xi4I3VndZYhll9Tpk5Qve3Yqa3Y17UIo0VJ8yemTVXGobEVeGB9ZupFUI9Zd1VLCAnFcV6
drVh7VhMjPKin8KFKSo9wpawOXJnfmwNY8m8/BWNhLloHYqYBeTInT17Ym3pUNGYmw03SRVcYz6k
dduxwrbJ2iPhPTSuubKz8Arg4D13XnPnQUr7JQTftbH7lONgVJIQlkuP7grtHKivOt9oTW3ZyJmb
y5NsXE2usukRay5oJRL6Zg6BqmyXZzxUEETEsjEXVtHIrWzAeqASDJnAlvhPSy5qz767kbuwA83d
FGnEDdhZp9LqBqhIxY6ZrEtJq+sRMtffcdc2YGMyOp9mWfwMkTGsyJp7m6nyMQA29pvjNWvZ0CsS
wbyqIpi7gyp1WQA1VknNMN0gGTaaDPsBkfF2ihWbe2aUpAV+ANNLv0TAzM5+FIS0/5zvdG76HYXb
e1qxkwjmaZ1Wt6IxEAIHzripHfMr9meDPHe2jQbuY0mHfJG78UsNaX+ZmGTeg5pDE3QUiELY/nxM
oi620tTfNcSAeDa4LZXx7jjY7Wsf24grqd3jiw2W3o9LMlxNMJlLQctumdEV3UZh8JRy7CStfhnj
s90VjOMq/n7PpDHWYpfdl+RSk2/kcfayw/1BteISmOOlUox0yksQCLX0DpGt9JNDmFt/miw41G7/
lFc3QxBUtKh6L8Gy/XLePrbMkqxcdslxxXSvmWNSI2N8VlCIsYymTVnNHYTHEafvAD1Z+nRSR7ic
RmpuUoeLZWzBzAstB/1oMg1UmyDqBFGXuabfbzjTQ5q6KIdl2W6y/Oqk1a+bhBc/MNqNZT0RUBUL
vTc+GgDgOmeYyspGtKiAmGU97UxmJZcWD4u+khsiuJT1J9g0Uc7V5nqkIQWMIYyU7HS1X39w/0R1
uLGSK1wUwMxDdaUa6qmF9LfVNfcw++6rzRgEQ47q06zgGtjeO5U+cn/0B0BmmRBlQjjFQ3fGeBYz
55B1m0GC4o4YV5qm4Vg2TLDHETnDuDtOnf/ujhFPgvwmlU7C1HznyPH/OgprXDLwfbKNhjG2uiXN
r+3SLPhA6dce54BzWKm5+mqegrvWti/9WdMT5i/a6NHtjS0j8PmY9+r6tR5ilYaJsvaNMGu5ShI1
02S301r61kNA770YiZfkiUyXDuHcZVLCYAIqunXq+Ndh8NYSxUBaIyuO7fiUJeG5KnSQwrtS2CMw
COum99ONGfHHwuv3uql9VJpG9Dz71QpWQZicM23IlPEB0mkq2j+fBp1DnDvc+HmZLhyNiWkij41B
/DxH2tUkdjyEEzjqeTeV+mekMXVumTCGKOwZlDVERQSI9jOsRmNr6dpPmVGpZsexn6PpnLHEnAaZ
Havk3PRoAgr/FWAADfgxvgw5md7iJXlp+9lhosnGchdCheZ6YSA4uiOFQQ0qeAoxeXMZJ5ameT7P
pvOUtdOh689eEryTjEKUS3CdXjjaOwl+youox2sp7Z6uqU9Sp6yeM/+ktJbGAsScv7JdjT82h2Dk
x1MSi0M4F49kYIO1sgF0TkH90qat0rSrzKlSGOdXVGPhjiYq841T8FYJZnd7HkNx5P2xEmbGJ2e4
OYX97BXdpi/HO4ZWWnb+nf0bjX4JrNOtPoto2AluJsGlZ/iAm8NhNfniS2ahu9RSzyFjYhj0RZlL
yWc+lzhmpod5N9bNXQCujieV9WCa8S2WwbR03eqMQIIC2vxNaIXnOqjxtSRRtDHFlx6i9zDtaSsr
TCTSoeWMJIaDMs5vs0C7mwbNJSy9l8pumc1T4Gq4MVx6e+g0tD2rMgGBNq7R6cTnVOsJdTBSaDPt
7Mdess1VlNDhfRTVVe9kt6vZqfP50mYOu0YJRnD/RF1zFOzKylxOxOdnuQ48GEE9k8xm2K29ePrN
PLvYgr1h8k76uERG9osMscZbLQtuXU1dGdBcuGyjBkQoqHD2n946EcGVLjI3ezSSIQ44m5vitSOw
tSMmtI77bpMJw9mMzMNsOltbDx156oD5SgYdfyw56udBNy4wGV8cRu1Xmk8LIiVWQTqAIZy4gU1M
NLxuCu8YmbThM4OJoEoFNKH5r4Blo9qV+R3cHvyBIT8bU7SL8uGPbzU6jfGm3JMO6pbMpD5qg7fX
YHmShGdrZ4HE7gveLalox5p2bTtyWlG9LnKe2kU0e8AtJjKjTb+i+QV9rTN/6SGvpWZ2HA44PtM3
aZd2AWClmh+FDZOjjN48TwMLntTGIWPmEMLxQO4G0HC7SS3/meEzWCVgkKoiZsuol5DHOS1PxGXX
CRv3smQQJUGnIXSNvP+QOYfBh+xLwYXnWH/ScM0P5JK2monBFp0mV5D9OwCsNzIG4gabNWGkaIAq
yBrDawqEfNnN9lNTRncf3F9PnXQvWNJW3OaLGho2L+nc/eZlqAzvmiefhgYCV0Q8aRAd6wtdZIjf
WvNjClMT+BcOgMnWQNcRHzPthlhRUD74rXTWfsGDT/U94U//AfHD80ofi620WcSJnx4GcPPr/ubp
Y3/86vSQudeqeOxkzxZhZHkeufXG2mU3OMMv8qz8t2+ja9ZrIRqXZhPVs0Fzj9R7HL1lmcIAcEGv
4uhEiKtbhxlhHg9uMo8fkn0AC951rleGSgmL5U5IlBBi/bIcw5c0Js2QT0ayY2ZTX7XQ6dZJ7HUH
JrlBCTAiAkGLPVIW91+GxWN+YkYQ5aO3ZCrC2IwGNxQe4GItrTNrbbmz0YVoIRwqlkal2IIO1vCI
BbsJZJHDW8jMLWNct8wGQx5W8ZnZs5Nd+MF+oCybdDW2Beeus4+C18WF3aY7zBl3o01uc+2/hrp7
8QfmG9DwJhvp1bCXzdA5t1Ije6hAMUOaLepxnI78s5siKfLjLBHPagljjl3IcB6cK7nOA48Futf2
RqAfkqo4xknNXLSGyT4gwU+FALViVxQHAAj89WJRGdU7vNhx3boleqAxX5cF00cFpOcFZ3AINxG6
JNRSBgpYvWatTrv2u5lxouJM2YSz128gS/Tk/iOQTD7vlGAYzCi7bA/7JdWU5rhOvK2joo96rmDb
Vs6sT55SlYyuXWc/CdgX2ynhfIC0JVxbkBqaOt6GzRzv4tZt15hEWEICky/Ml21kIRBSh8zP1APZ
Vs9K2qvUxyXn3NemSBiJNJ9jCly7qnU//CYYCYS6H+aM58rXCo5VwllX8XiZCEwukxE+TGCSK3eT
dus7w5OlDWQQKysm6EgsnJ1y7FKHc7NPmXU8uUQOYNFhas0SJB00Tt22ttEG2FcRJtDA9Zn0IqIS
tCDVKt18m/RqnTAchcXIOnNEB8jHXnd2Y/vJbpgyVEd1RoAqCCUITMa0tA9/v7gmVm4Y5+D8mpil
vQz4YcVoirWruR9R+GZrwn4K0XQs24JHx4Tq2NLmZKFI5XpSxu/GbnQ52mophpsYq8MpMJOLA4gG
fqfab85ZurTjDv59yPBz73V7WVZ7qzbzs1l0xdobZLrqPa16qiiTVsyeLj1jANsLHeqKxi2EsDqC
k8u+IM76CixC/LCV6aNZMkwI04FwszRYFPG3UMAWeMwn/ww/srp0IQoBF1NOCl8iRh+47mYeaGk4
h0fdNSBf6N6lr2znNIw9X7TYPfk2bNmF4apDhlsQpNLPeM7UnGnexNQPDH7JewLghaAPIN59W3Q8
OrgyT39/9fdL5jTlRpTpb1SPDD2pL80UwRLtYqqmmak/mEmOVdetQsaCC2tgBikJDn+/CAnJ/O+v
jDZ+aEUQQGw2ytvg4QzqSp23Dw7jqFf5sYo0Y114uUXkEbm9WYxM+DAqvhBMca2Yp36c2K1ctCF7
gHzpLUlDt1uTtbWbO3PnxLpgBxBUS11/s+G83nJ7GpBQZPpWsm9bRUPKTlfv6nVKAgQssYwebS2K
jn5lH8Mx2bt+6dzccbSPJXO9yy4u+7fylSRAtpskM+UA7+vL3y+5p2JlVjFtoXA3myproAnk0cWf
5nA72nLCaJRwyKt41FNq89MHC47xg+OX9WlEQxabTiwWljtUp4jpsFMdlN+x5UnK671x5IQTrZo+
ZgRR5VJyzQD6VTLOtpTpnLqLqWAsSyZ1zXaSYzgePbiYccI4bCojMHaxt0hN/ziC43hhk/9a+MI4
MUCMyMqmqsGkQXGMikhfxNzWUGiC5tCaRgfDkOWgYX4ODRE0rjkob9y9w6brGvORa/h95Cq/kCfJ
XL6tqouaY+HueqCQt4A95rKf4QeOYBmWkvUBtrQZgvqNtecIacm6PSKiF6isfPno5wxLhR4gTtL4
D+Xw03ZOwha7Td5igWYoTQh/0dh0uFVx0CYxbeV2bMn4Rj07+9IMtg3hqZXoLbFKSgNO8dzWqxH6
7RWgR/GgM3JmUYBZ6s4sjtVAvNcg2pRlNpoOmLN0cMBRP8BRSI5aO6AjUPlNKdP+VrbDOuM8BHpE
EqAEXX4N7UtHrJNkKDV7EO7Fo9PTtNV8RDs8AWmwjNa5rsS4k1bdn2qJPtGET7+aHbjH0WzFbJ7D
01ymezc1CwLe8Xj2EFMsmxTl+yyt6cGovRvbVn2fpGLCr8yXMYQdD6WqvBDieXDbeHptMywIBqnO
I8UGJt8syfh8apy7SEN8wqgjue+T54kvz2JuhNC88zLy6Ga0kiceh87s3JZP5Ml60FF5vq8aTqB5
1/RnURdbUl9cO8+8p3/GXHobtiSqWjo2GzFyO7opMx4+l0hu6AvNTz9HtdP1FQ5eawDDhwoR/2kg
LDjoWnMcgBmwpTZfZsWUHxRdXkiTqWEhkr3vErWcrXza+Bb7KiqP0zML/HvQ9RqnEbU45EH7hpR0
zUk6ZORwiK+0PDc4Poe7m8Vf9dTgWQuj9VwH2tp6ET2EiPEvKV8x8ws2b5DRHzuxyxtorG0/eGev
4CSbd/CNwxKKdb/RvdxdFr6Pe540NcPjEGmZpYCtOsxby4Cv6abhj3ob0TKBchq9npli5wJJWkSt
PHH03rcpRoBwVG4AZQkI0QUkyhvQyLreW1DChzxK1qOyC+RoBhrlG4hMzANGhtXB9unbOt6IgVwZ
CgJUBUyFNlcfXHlN1mnp51eGfaV6xviriIPsLlTOg1LZD6Czt+g7FRh6jlHlgWZAlOlxGPEGzAlM
ksJagtjXcGZz3XrrslFaB5O7KqycGcYaB4Oe/jQzKVUdOYOrJA3K1lCibdCUv4HsDh4XYA5pBKAc
2arEoTOt66GfDgOpPWZ9sDOO492btOHV4FpdG1bt7yV8lr2s14FUtijllIiUXcIjU6sr30RU9cAV
VZhRq6G7RjVbu9o3LrgkmfQKXxW9pNYfPR4/JyL9oFtlwKU2QGVIyfhwHBqgQ/IW6VB592yOWXZw
BEU976jHBbgMlDojYA2aIrOidVF9zsqv4SrTRqacGw28WAsJRzRg48Ac+OtHay0OYgYqcmNZTHEI
15xuau3PyYbVCZaXMnzUqD5aA+eHp+wfs/KAgFlaO/pIHJ+/J7TrNLHxIR2/CUcmoBm50XfZbBvb
rt96lp+/eQMIEHwErenDClAuEldZSeYJwUjU0HSu1DNKmrtMq7WDa/rAO7zg1VN+kxTRCTdxt+Qh
hPsko/TA5TxTyWD8pzXXid26WwENa2Gb5Y3nNg1YGgpLKlmIWNziMaISQZGzHDkosZ9HXrs2ew0g
eM+5rlOWlooQv8tmyCLOgW8Gk4tByzRVbpdJWV5SKMtD+OuyDkITykuazhhhSuWGIUyebgZ6w5KH
NMzy/D2k9ZE4/UPaKuyMNaQbh0HnWFlnxg7/DHQaE+oB31wYGc2Jts7X6ANhTB3xWVqUtIuMWCKD
BKArRtLxReceqUo2h0rxPv0cOx8A3t4x05s0JeegfEZ0Ysstq455TLXslYGxin+wqp/muG0Pg83E
F7Fva6Ur/06hTDwRJlhaKlg1o0L229nqMK8w3FMPzFTkLygSIKGi9vGU4ydD9iP87JMero87kkhy
YnXytbONVc3U1kfUDaDOCqpmqWbupjhL3sI8fkQ6lt4aS7F/YXZ2yjtUKwNRpVxEKVKiDDlRl2Ap
YsKBIgb37cVALEYPEU1SuaEpNCDjRM2jbEeCYUsohyDflQnJVU6kSdmRhPIkqSd9jjjJVgYlXbmU
ImVVkuiVpkp5lmJqUUygPIzulO1aelmozpajh50kVp4m3lHdeDWRN83K4mQqn1OM2IlYVHbEvQf0
ZnKeJmV/iv96oJQRqkQNFSlHVIAsqlDWqEb5o3pGsUHtEL+m7fL3wy6UbYruAdy6uU+ug1JRoaQK
lZuqU5aqEV1VM7Ar1WkFTcpk1UGddZXbakgB1KyJ7PoLR0Tl2m6eSiKsB0dZsQRdrQX3wCpEmJVM
cA3w2DI8r2xajvJqJQi2WCbjV1c5tzLkW5OycLUWPi7mX5YOtdtlyTPNbvpy7XArrVqeHitjhErv
Nt4KVq+3ZdAhz+Ol05h/BMc8buloKzW8fLkjfjVQJLbyhbn9ZcjwhzmIxFK9gymmVK4Ox3kxOsPK
87dmC9Mz8Cx976cYJHNleSE276Eqi5sP+wHok/tVoTGr0Jl1LEUcD40zx1QPW5vOov85iOhHL8jb
60u7i3r8DM5xBptuK2MaJwGDDVCxk8jUZqRqrbKrcbUTe0a4xoJwoSxj2S7PZFsCqguPCYK2EFEb
4yEfTk8VeM4ZWY9cZ5N8TkaDxZLYIrQKbG95HePWxQXuDIe6BR6gvHChMsRFIL4F9HBwcpBL4sLj
bDNvo7r+ZKgPviieubpGONdj7iuZNSqVi45r6THztReDd2jF/NkXFqthNaTyxfZHmJDKadfxVqDT
uWegv10w9XUjz/S28oU+AeUeEufH+UNbBREYbqlAifNCsPNx9ZZCvAPf0tHnk4rsyIyYku7N2PfS
broll0QkwarFRrVulabPFjDqBOST9tdleV9EA8IGJfYbDJfCIBAszGK5Bk9YKQDpnDLNe581nDXt
xexVJ9DWIf1JpQ/k08RTpIyCmAUNDIMhZ0lUZYdqopvAcX9VaRPqnJKRm2zWVpBKviZ8hczafOZ+
eoU6wvHdMN/c0EeAOgxotNkPM2pDuQsQ1pIO2D5VSsQEiTwTJxZvhWBP6oX2Pu1ACSMhVPrGVa7k
ipnSLJZKuJhyZURNPi1zJWOckmeQj3fmkX51XI0cJ/dWxMjKhMVRYnP0I7SOcTC/9XgeqWdfpXnJ
dPvPAE6BYWWWeDiXK6l5XzzhzqlSRjIT/OwPLx4kEfizxPwzjRlLUcDVg/K2mkqmEfhsUVZ6L5zj
L/jtaVY6Zx1XZSHnPXLBsxl8ubgOlkP3EWG2HDFc6rKf934wMg5hVr8VFsxO6TD7AbEQNajTOFDJ
oJm8nxP+JVglGkC+A82jemHCJpGDdrbuBT9fTisKnidb6BodZ0yBJFGCTl2pOgOcnRLabI3DU+KB
kFlyj9rx13fGc6Fkn4SWUDSi/9x5mDT/CkH79t54wcEJ2SZ7jw5Uq7jFwA6eZ5qJJPhsLR5gxgcA
WklTMLs1dVSnIz368UX3mEFpovIJv0xEHBha7I1KXtrjdF9omBKphLD4GYJNDm0caqwsl83eYin1
Zm/Z024acaNyLbJU1FRb0TrOw3Q2saiaMzbD5shWZDiQoZgYftyqSyy1I2QQSsQK22AtBucGAQe3
oZK1tlhbfUN0FPgIT9RK6RrgdpWus/Nrh7Sci/ZV4H/Ne0SwbsZqT5i03oLnR04od4kCSzLxv0si
Lsj2N1RaWewM36VvwefrrX9fkIEqrxixfMNBEnE+qH757XfDoOqXWg+27d8Dd8Lxic4WxcvJxW/r
S/MKPu6tlgeB/TbAgkuJzVnQOWX0CUOubVjTfja7nUCdW7DFS5r+2rnNPppJBOhcz8LOTz44Zpr5
e5kxiAbfk09cJ2eQP2eu/tTh6xVK3Gth8JVgV6RWXZkeO6Vc+AzvbHqMvzPmX6sFXVbyRsFtDpQa
uB30Cy169glw0ZPouU6ppKf1m4lTOPHIyCVYhk2lG9aVeJjIYAV4JfUf27olUrixTSTFmdcXq6wR
+9hXB91gWIP/PdiNzqBGeySsB9hoePAItdH978xVcyzxVCGAQ47s8JPgShZKmlwofXI4uCA9ESob
QxPQ3PX35F+BaE6+vWY8Bt2qhYq5xsncKjlzqDTN9BovoxI3+0rhjP8BTHSktM74nWc8z7rHnAAD
0pgCJ0pkwBti6kD3UdmhLTTRzBYc5DhQWxvqIxabFJ90rsTSI4ZpkkgvNEt4ANVsXPg+2cLgow7z
4tvCT53hqTbwVdvWaLzN7iWMEVnXGK0Hh5fPcFybPbJrV2mvjZkOFxOURHZwYhdKjh3I5MtVDTIX
zS59flp2FXVQ+zwUsbn1MGybmLaJQLMOKPn21P+AyQgPVi3AB7nvk9J0z/i6MUAdANutBR5vk0DL
9Ffs7aL4lq8Rvm8m8mbK4MO4K4RhMSWPFVzpwSWecFiaqs5ilDRV2Z773Apj5L8F7B7YE46LDN94
NCIe97hwS6Uip1Nmr5uOPVqgROV2NH8VLv6b3CiOdiA2g+PDz3LnDf4C5mT5axSrCQMVOkSMYfrU
zVbfBbX9lszGRu9t7cAT4CgVCQdAzbwypPdT2kJf95KWKqNBF3t8jGPMXKVITqWjh1tPzy3AtIOC
CTrfInlhcylWaMPZx+eteSgacL61XbMQHW0j8tdBk96EHjxrOeymQdkfYjt6JMkEmn+kV1HhUMDL
I+9epSqzfKcDPyCLR5LuApWsxIiSnlrDgiwCHq7GN7aojfixNfuPPJjmR6Ie7I7HDuGHbe/IzNW3
ytYfMhDz69I0nolz1/+elv8/ZSD/d4Cb56rgv/+WgfNfvpD6dr6rmtnzKBbdv/59EVglq0/x+U//
g4MvEWRpf9vp9tv1ufjPHKD6k//b3/yX37+v8j+GIAnk/9chyMtn+xn1n9M/hyD5K/8ZgrT/wRgo
SUffNIMAfOT/C0G65j84JursISkFQaSxCOX/RwhSM4J/MPvAaILnmQ7TTzq/9x8pSM30/uHqvkcq
xGEEwzG9/xMLx/a8f561AoEF51y9FoAdspeWCmP+/zM3reQMGScMgvumV5ELENqiGR1mV618EVe6
sSClBrebR1srJ1VXOQZde5G6p46u+sKJ7SNbtV0hudN1/4HM/wke9DnWdTg5qhac56+TU7+OZBmh
joiPnuHkFGGDXskPIQbOXyMFmMCwDqwnLxx7yCTTreJaHlgK+G3q+Qu/WNnSvEW+/UV16sm2iC+n
0KbtsP7llPqS+uGj1OzfaT5ETfeOFurVtfPzaFlvLCuUwWFkWcZHIutfM8hAmdLr6AfqF3O6Gcvu
EQKvDWEY9MOcc4wPmZhfjJWTr9rqsa/wmAycZ8nMbzL2ppQLA5xUHBGY+v/wYzioOCmWwk8k5o5g
5J1qGCTGWwWVvyIq2G3g9zYMpYb9Uusccjt1vhQmMBue6xAdUn8ThZewQ8MaofO0rAFMLMpEJonp
qVK6ko75HmjeOZ2yt55FVNhFupksqXawHHvi6GLrkOvbgX5cBHasb7Y2IyekO+ofS/slu3ThZL/W
PPe9n3yoBuXI3oCDombhDHXrtyxqPyHw7tuYcFesv1IEP5o1OSRjIMnZV9qPBu6zI+EEzoK3L4je
WD2XY0Vm3Yn/UP7+tHr9PW1xlw/JcfLdO/u1M+XIA9DZJ4fETNPQJS3cl0wLz3YbvJdJ995oRwtb
wtKRAohIfGA+YViKeHgyYWqytXLvc+69+xXYyhDuGerzHwFRfdnLtkCXMLxSFdLgsIwn3SeYnkqP
MeJmVtVV/zEeYIvaafnGoBmDUfM7c0DtVmMz67BZWxlcx+wzHdX9AQDraKyBRNCdho/Mz8pNDkUS
G1W0hJqKv8HPdjPhINYV7VqSw5jCYZdzWSZtwFYiLuJlU7PFDrT+OtrNg6lG+dkx5hVlxtpu3quA
PdChx4kTBtPrHMXHtpLfwN9SCofRugr5hGlhLfpGbmilpos0iH4dPHNF9zmOEeXLqP2eUk/niALv
1qLaTjnWF0gJZtu6cRPtjDG+C2G/eLPcNXLAeJ9dHfaVYcbWLwtf7LK+JwmvwF5IMeDJwaCHMzh+
LaDg/2SSm8rDcYFmYzNq3b4duUpmlzqN55xp3JS+/jOqjW/Sr8ghnloKGRTehpvwr4GNeRICBBdg
wp7VsG45kJu0GH+AZtGuYTjf8v7ELWO2FfaeeLrXJP+INVFCjRhWyPzpBhn8TzpraOaIv5QBQbrc
ep6t5NWgVh+yXHcWczN4UeiuvTh5/2G4v3U/X0WLP8BrPTSNARCg0b0FjqQwBbJdGqjJeqbV/Jmz
tWm+aW740kqkFFmc/aQGXV1j+GUXjjfFdu9ydk9gHl+rub45ZoMjlRMs/XzT146G1e9karwlWruZ
xTM9ym/L9n67oCC3QOmi7RibyUBHwqL4o2tPZej9ZNS90SYbwFxF/JxUcmv34Jzb2IPvEUInkT5U
T5tS8QLrgV5DsXVTcmNIrPplm2tQesXRBNxQSYRK0+yzC21H4Ibhq76F0yHYgaZfg0nIoctpLga5
oyOvZ9OkVM8UaTjqlckuc+xLP6rP+0/mids0izsHdzZB9k8+u09uhSigmp3fmVs57D59175CSnnI
eB4S04nvuQYIIQyPc6JtAfWuhkCzV4Hu4VMPxAqvDDq24DIm7LCd4WJ71vPkBOd6pElgcacM5t11
p2+i4vvO8C9WqT1mAxl0W0c1gu1rkOySxFtOW6/sx7M91jfhDnfR4QVqw+KOcRfbi712Kig+0t+W
nGnIGP4m4fRpVO0nCXC4+EZLr4eSqdct+5B4NGene/1eQ/MPBDiRIMDgkuok/iCJlMzzwmi3pbvK
zPrTmLhUSoM4qTDEE/nLnXsdC/Enm8U3UR0aQQYZvSp8KFU9wjO9R7ecXyPhXPGqWfCuHM7ysn+Q
ITBrqznGHg96o6XnHwUFCUvvrcpQVjgQp5IOHrhBsZVmI/GQyL8WtskRtg6ipd6gBLW/va49qU+s
6QviNwRMkoCudhbjR7Ihqk4aLhi/96n+9a9pXn8ULUu1ljisvUAUaTlEo3sCXvdj5nsjS18jYzSA
pcmPtG8vcUI42brmZFFXuuG/sr189c0cXM9IjnjQbXr1TFGZnzk+Vl1o92iqX+mRPVYVDao8+wx9
lxWKiv9i7Nd5CJLB1HpKKXryxoOS0ljx5HnOH9g0h7wKbgY6yk4TG+Rd5CpjohpFfa/bmcmf8kyG
/kQiMV1OWncYGadIXIkcubCSpUcJn1N0RFtffs9xDBBVtjUoBvzwXQjwEpFhAlpj+IvcaZpLUlFc
6XMy7GQ0VkFk34XxykP40g452KaJJnDNcJsXm99gd2HQYMfizCeWcaQ/Og0QrJYJrqVXVQdHeA1G
h2Jahr24u/CYhfdlwKxgrGmRpmxQKpfjrqt6C3TJKVCBTYNjjpuSNDsc5oXRs/up6jtW4l2ubBqh
BvyMQg8E1E6+FRTq8aTRduWjtNvkm/4Nu60QRk7g/Wia90gXlpAzbdal1Z4ny8ft0Uw3JUNeziVd
CUPvaEiPtHLmj17wvIlI39BAIzildxxNhupbM+q1q6fvjS4IIXKJ6CoN56cJ5r3ygyb5uKxrKBvj
oqZ7i/iFUIlrEv9pqkuaOZwsPBY67wInNV2ocGyntjftt1W9Rxz8+5jtjcQVUOcGPYuSDHwXm4ek
s7/yiimBJqUMwz3mO0QTR6cE9fEEH+y9qLu9R6NqLuy1CIutKX1UceNvEidHoXyrpi2IH4J5pxvh
Ym39QYjy0xlltbRMVXVs7gKfdi9CZgcnYljJt+aQaHDzF9Msf+YI1a4X7iOyNcnw3UnjA8Xd+9Al
94oZN5x+i3LgjhYyWPmj9mFT7iCbFdz9OHpRXpBRk8+61exmd3rzU+seTM1F95onM/kzNsVnFpyM
uL15PQn/zmnV5unsjPGBrBNQ+wSJl1HtcemeIhMTSBgT6kx6Z6H7KniXRhSVS9b00j+JvNsNQj4S
x7eT4TdFi00L+9jE2NuktQ+yjjEfQghFknFfOIe+AO+alYQtvcTZGsJASTO9z/D9mVOyLmb94Nqw
KrL2AbAPuDnzXOlsBxsoZQFNq7wpXsFxmEjDcqKQY/EkqQQHHk97vfgQfUc6rtGe+OmVD5ewgjHg
uykM4MzxVyS7czFhY4zTT6Q6z63FLjUc5MZphitFQDbDugdwKT/J1jv1xUgx3H+wZ/GYD8XFd53z
yExzaomHsCPbkpW7DurVMqQCTatbjEs7+zYU6FeWqIOHTq5HP99NnoHJTW9eeq+nFOw+EZR9CQcf
TKb53KKtgXrJrSZnwnBs5Wjd3cI0+iCmAoSrZnDHSu+TVn5x8PgmPbSxBm3D3qFoT2EM0Y972veB
MMfCRpfuHOK8WkRGd42bnpVBdy7RkN8NmaOSp16QJgxnFdJ6pS26buPoJ5Te8+jYG1v/aPQQJ3pN
ky5k1CRrX4ta3xOE+jeWzms5UqTdok9EBD7htrxRVcm7G0KmhYckIXFP/y/mnBvFTPf0SNVFZX5m
77XBHeb9R9b1j5HfM4Ay4OAbT4zN7zvH/i3S+rFmRxOwyULTMr15PUPlJCBIRUDkKzo0zin8nRKK
Y6dZF8JMASzs7GwwgmsmleMWFbW8dylsouI1jGMkPOEGA8n7mNM41J2U8Ba9KzXyrYfkCcGavR7v
CBah+IgkE/F7YLvrqvTGdUm2hBdSZqqZ8U+kmW2ZBG3WCIg9tl4rBayIcJGjKQxzE5d0M/mAuDlX
4yGKDRSPXIZ272LhDGPzgAc5ZxMVYHKD9aTMjg13A+rQRDmrC1J+WB2BoLpGrsvfR8iy3ZL/wpT8
VtedxHb8j1CZ1n8qi9EL4d1dBy6QJmP2JMq9ct6h8/H5qDbXmHyhSgm+FPgDrHIpNYn7mkkro1Nb
NXoZnxS1IPKKUK/YNTeiaV5Ty30nFYGCqEXx6SbGsqb/xgwINhvhPjLXY5vM6hB38nXgfEWzWL3k
EwHNeYXmcOjUjMJYFqiUixOWEuOsMm3ulRaMoBJdrKGazFvTlpuy282D0HeOy14iIVal8OolbETV
5KVw1Q6u7e0d5rCeqV5SZWd72yBUbsK1R2bhxK1g4vpRojkXSNBX8DbLlsTNid533rQCVodfEbOU
lNFJEdCCIxDvQR2TumuP+2KJUQgp7zMrSk5l4aaM90iGwi4E+kYXT5JitGjUAzOMR1Y8v4aF6VD6
9t62yvc0FgboBWrunCUblg2NxsS/z5R17aTHZ751fU6BW8v6ZaW99CNDYWZROFKrWNvcw/Gd6ANC
AD5BaHvRCy3+mulRhBYuAuAKm6jAo2AU5l7Sla5BduR0Zfuqbb8wKf5GYVNsZpWMCFPg5Vd8ZFrJ
HnXkqgnhdm28brHnpXG/cV1ziYiqHoxqtrZWAjfEN72HYqSlnqP+W85UyPDoWbnWIZFRWsBzR+ZK
CFr+wZBww1DinliJkfafkWPylKND20Br3DHoRLqfFDk3Tn8tMp4iUXYXr8gRQ7fWU74kwCQIUvPm
wwvTzzyTb8RevgeGf1R68UU0HemWA0YdRPII2yAEgj0npbH/m6dq3s5Fsye0au/6JZr/EveOp+1f
m6ATo/i1rJHbAmdaMSiWlAK9kiPUY1am1aYry+/KYURRBNWj1R49IJstvGxUBydCjZ+CyVpUls4x
Ky9YXBf7XUDRVnP/VJFGd8Q63misjZXFTwWhsiKyvyTHf+MW9zF3g1nqdRRso7J77m35m6mGjYdr
P6Oa4qy1Xs0GQWbCNmsugpDy8bEDicAW1w9uOHz/cIrjqQSbdWhM4E5NaiGqGGkeZqz+ptn058bv
DQw12l4AaER4Sf+q3Jl9ceH4d7LuCXzjb6PxrUvl0ukMqVttj702KZCluR9Jv1hr5yrUzPRa1Ggd
3fRBwvVYJ8QV8MHC1Mcjv6PqYx/jBP7RSpIXsjKPczfPZzxrsC3ozCqJpnBGOMDeIce7GyFYnrKF
JX83ODG1vz3clbUHs5ktlIv1E4MLYSMd+fD24tjtr0bbsn5cTucgND+GePiZXAihYaXWkeUhwyOC
DA1ATi6jh6K6acSbGZuP2Vg9wbw6z37JiMW0d/CH2EJaSHaK0DmykDdxEeGUSMr5N2vDH7h/mzhD
C0uyN/OAsXgMSCuo2yDeGb6NIjRnxqzcXyzP90lxYQnU4d200TRUIY4ajJ8VpWiGF8ghNI+zmRIY
sfdHtMgcJjWze0PcVdTEh3QCssuka0C3IU3p8rqmOPlnDEhc5AClzFgCbYafvqrdOwQSWze151Pg
ZVhry3BgO9id9bLVZ/+MCoFgaR+kH/pkc+UblCy521LA9GLn9R5KfRBsBKHo9yA3x12fN99lyd48
n0a4FD3z9I4xDIaux0qS2tllPruP3Bhw21gfJD9tYDID+hya5IAURqvA3I4Ow5E2Jka4CK9GZl5r
E66LSX28+MHpjJnvlXP/Epr7KAqRqPbZG9HBT1xq1Ey6TDakBa2LGMVnDzWiqK9F6VGnulq/CXYM
66SOzxXz1LWYzN/OIOpD5UuV7o9832T4qHJxhyTko0y13vZhf0kHtOuKOJbVjKih/uqyQp/Mdvry
hh8zrF68yP7MzeBhVN3Jcexpu1dB8y7gSwqv8bauk7akSFDn+OxOifXLf0QfqGOe2y95p3ahn6dr
OyyeapwWQ4mCQtvf3TB2Z0Ewe259dLN0t045Erbg0qQuPbvd+5uEusggkTu3d5Ng+OeY/i8LcSyB
v5G5ZJo6zDuNkcYo4zBjhMwVaKgrJ5a5gdSLsgl7lkGO5zE32/PkFNfZIDo1d/KvgOxdrBef2j73
pvFc5ApYmmdDPLfAYRpnXP4/cfdiRazyrK5HkNoenArl7NYJyQqzQgjCcDjIWUATIwUOJvqUcbHQ
HRetDdb6/Jl4rh0VCymfbXo/93+EEaXcaO1lLtiYIiqdLBp2vLvRhGCQjw2rLb7VJA2qjJlLJ9YG
G/KpcY+1SXOKSniIXf9iZilrHZGX4FjT4a7Q2yTveXajsCTfYjxZk1bbZIFGMiuvCwoD1bYblhXF
UVs0d3Y5oGWEo7ONOeMdnR/NEda2k9+zG/qYexfGB7OiVa5KPrx1+eYaJJ0mvNtGwDkrVOBv3JJb
iqP6VWbuKQh0i3XSfuoy415rlpbUEAi9n0XkQfLg73ch0jokf68mcrXWgoHaCkr6o0NEDIv1Redk
UJ658bNw2kWzRxnS03A4zcBcBHu7q+HW0rJ9GajZ7pQydp0ZY3jzuSuS6afkWa/HMr95bfGSCiz6
M7Z6FI4/aVGfVeT9WJVzDhPoXS5A7g0EqlXUquh45BwCeNd1W5uZ9nHwLXFqp0vMW73Lgi7YTqhp
ydsmCi9rfhhIE2vpgoN3LONWX+dD1zvFpqsJHbcSioKivWFRjfA98SvG9IMAi5jsoQHc4P/ZI9ky
IYcEHu1JHFs1EQRM0AZn8hNuRIN2zd0NJgK1FkQ4RYiYzmHHsyTRl2HXFjCjCQf7ncY4X2FpBdku
Mn01+exJa9YHX4X7vC3eIgcvS2ZY1zye0ax/yDFqz2UW7sdKb13qNmABzNdAT9Mi8UbMiXiaRzgF
uiZGMaAEQ7A2OlFL6KZ99irO2RgqgR5J+hkR66oZ6HO6YmhLcpLdno0yebWNvzhhN+z1GUV0hk7S
tija42RCBBqHp2Ay8P+F+TYyMtRIAC0gJozNzR28x1IH8hdf0zknKjyQuftWIvxGe/GLMMc+YA3l
XjYRcHhWmezqxYs0oHBco4B/g/G1ibyOyeVykkvyU2fzk6ypdUIRtrMTA8lQcpWRjQIoK8b9tESp
OfIUBrw/Y9keKy+tVmFLgqDnwe2riTCnIzgZ0QccDCKyB9PdY79/T1QB6Ircm32T73P6B2ZH94zh
QnQuoX0aK0RYI7r47KGT6ikKC8J1pQdNIID6b7yGYnav2Il3iKvczTDG1Hl94O3xSBIkraMtnwFk
t45/y8yvKfGfE+mStE5k6mK9XruORsNSkotrdER92jffR+mq9THs7FsRYPdhvVWvNXv+DIBSKm11
qsYZc7tDAHLthtygvQMpUstdG0vAPbb6yLN2O2j8cIUYCNpFSLYaiexp+gyvZSN/KgkzheopLAeb
M6NIzrMWn9CQ5LotrFuojWyX2bhtBasY12kfJ+Kh9glrxZWv2jsPza0Zzx27Mc5ssPPpMtOLNuh5
Je0Sp7XchA6iwCCKnoW2nhKXSamnw3PSF8BHWwqzPpSvHb4ha2b2kouEiTCo3iyvHs0Er1YTfrYK
yGrmT9TUhgXTiuvTjg/Yr09TUKsHvrNTkxTWFrW362GWltDaytB99niF+6BJ/4LgiIpw9IlPGxDc
cTrc8KN+uHJx4hqHZISr3mnxCLVwg03ljXCloz2RRDRtkS4OOysIACNkzT+PnDrO/Wwv5j7Zs9lE
zSRfrLTj6PQUS4mqmtdABNFkKOGsmjA+jNLZ+Sr6mNv2gjiMUlyTeSRV+U6k5S4vi4kk7/GWOt4B
FkTKVu9qFqw6lpAqgVLtrhIbMTEmKMckWuOQ/Or77kOG11lmDOemjCkWIUQsuio+TygjzAG5w/Ld
uPhZeCp9NCUUsLiAqFiYBAk31NW6kfqgSUU8jXL8JSrkHJRVuQGQ9T6VXyR+A2tywo2bEi3f5cNB
594rll+2wQHSmO/OwxbcG/ctqA9eC07JFmVnIUNkH9By/UxfZNu9mGh2TXt4LtpHRrEpY64WdEFj
QvYy/7nKeAj65mMuw3RdanWc2/kzkCQjIsaZV+Yiiu/xH4EE3k4+u0wr8Bt0H5Jca53LQ9Obr7iJ
2V6GwbbQCS42IB0kgXHFWFRj2vmyhQuEOGk/XVFspT2A4OjoSBmX1XThwefkRIRB01+h4SWag7/e
nLGBP5ivY8PRG0whtcaSKZ7ssXnQ3+VPDAAu5qweEEEhiGzqW9i73wxXH3RBKT43qCKycT7PzqGb
4+HgW8FnOCHBw6rSxEDDOZtOti1LTAveT1gla9GKg4NEhzWzl5Efwg7Hy+4yfHfoO/BI4YIIST/h
H6x9EBp3JzIwWaIkmFEQqARz9ZD6BkNU9qySVW7TySeEGM9FL15DAknmxv+KJw6HPmzZIKFkJv6F
ITnPoWK8QNeiGWAkfWSzOXb2RIFtfXxggzAJqhthyLgOIxWpuZ7riuV0TU1k2PW3GJduLM9+h2rt
+N5v5kxvGGY4980AtWh8FYyhspwOnL3C5DW/oqc8nBjbSa//qifzNetN5sR1cjPa+afKFUicirw6
rzH4DH4ZYfecZ0hscsu4lP6EMyb9pClCPZTe3JinRfY/ETQQ4mrQlq263vryba7JzmqeMTKQVrus
FYl0Whl+e/KLYKE7ZJtID+aKQRybsfBroHOrRXGbrAErle1/WI049o3N8YFnf6/wrW2yFltXHzAs
jLN0S/rJewDNQ0XZUaNM3cCdA+Gos1vmAPJ2XCKxSjPGYsk43HE+nYHDL946jnmHIxSsDe/60C4X
f3ry8vlnjJ56Uz5wrMfhly3Fl28RWetVwVa2rD2K9N4Zh4uy3H7v1uafSLwV1hPm3nJj9uVhNAKS
4vyCVHbLeBJG+BDoeTzncfqRevRbkUsqWXMy0w7Me1gU61HrS9yJLXqMfTAEd14bbfp+/iz74TvD
+jwZNsyF+YhIJtm0ATPwpPbKTTEMXwZLqTH7KdrgSh9p9OcyxTwjmUGvZ+wsbhyrpfHAEF8u8ceM
+ml87QOsiPqI0Fau9I/IyRu2GpQMDlC/NmTLobV9F1j22wT9iPEY8YOmuiOK6KMv3bcpIAW1Kyak
kg4DIIVXiJNgr9Pu1rQLmKogRhWdBI92L1lhZsj6MqfhbvKdpdYdDoO0j6MKH1ge3o2FgInl4lz1
9UW13TXmWVlPHaOGOA3ODFy+lS7huuUveYMGIzc6xjHqcQzls2+zwe0WXWP1VIS4yRZQtwjkyVFc
jF1QnYTJSzJisQlV/m33zjlw5p2Zk0Zv4QjEMcUwzGIuOT43HoNsu42fNfLAlZjKZ0MzH8xMzidP
35NMemR0+lSVII4VMRCtYvenHKQsA1XvGr/92ncoPdJ3ozUc0HnVP/JxfnpDAkJkWDZ3YEOCFNcH
JoAPMpQAEbLcHfMoIu+FOMrSinamgzyAxIW1ztN2TygoM76Ui2NS/j+MIIjCdB5tivsmCJolXGHc
9+gno4430B2BAUBeu0yDAPpgcZ7AZNkNPq+moCwlwg30PlPpmATHIm4jChdSU7zojN2CbU5+Z7JX
9Bz5FKfLEcZ0BAUQp6lKfOji4acMmQ2YxBAXxVySAkB7kMW33o9/6uqfnqedsP+VamYMvoS+eiQF
o1cd7w3m+6vdGOK5jsr8H+qZF5ogvZfwSusiPJKyzBwmGa9GHzyTEPLUyRkt6X+ZcdQzlgA3HPJx
1ZrFaE0IvLSLbmPa4ZEXCtGxHU9Tl8Qb3FXRprXFs1klzw2oyIBGkClIzPDRYoFrfiMAWc8+0VVS
cftXfvwXVe228Yx6Rwwf5VfjfnmxztalpeUWO3EBbrBnBj4DsSHCEE/g8Eqvee5nbPJUkxiiUrSp
Q4002xRPbWo+RMKHndMOxSlv537N5fkC65Q2RrzPU+nhPcteUC4xO5Xmk+WIW9Cpd1hIbwXW+zs8
lgi1x/kylra7054xb5D4nqee2Psx4C3zIFtF9t4hzYmmzvOXBRLXZykPBN1va2WiaY2LW9VUlzFi
CWe35bHNCbDtTBQ5Jfe2CwdhEY8sCQjtNudPTUVhb+MhG7YyxZc9tm+Qt5jVDVtz9j5pGHn7/D4z
4UmGa506LopVUEo0kIxEXFFtEVzdzCGR7CWCt5TZI1tldJOLw1+ViDgTQotASbc2Iy32Q37nk7US
EpzkloeQTWLaQ+mywsMwMC+jl6kxL3J6O7LHKwHkZdYob7K5PpTSkRsf8Ns6Ycxt+YRWwIrZ5MRx
FKzohqAoj0Hn3sfIa+OOT1pWWul1nklDavKamVYqtxUDK4vfiQQaDyYmkRE8tZNtvLcLaYWVbSjC
ZwduyUHsaoOZJCsrdx8FmwALyDrHtr/CfXE2kNYOWfhOU7C3Mavn/Clgoze/EEBASifCd5BamwmO
V8Yc4OiitG19+y0yEF1P0fhrDvaVqNlbRATDNg+9F3S1L2TGfdjEnOoS3Z2LmSruiqsZ9ODa8vFo
6e49tLNDyx3zpf2zO835MVEXI4TlVnjcHvNfzPFg0m+t3eLHVQzgjHRA9YN/fqqq37AyEpi0qtzZ
fHtoQHfc8oyH0wnNdXchOzHD1+UyKmUTmhu/FvmJjav/6tK9Hyr9KvisbLysIC3Yyh5hZZNV2uMI
MkPe6rYfz+Yww/JKuNALRKphLIZ903rvLfIF1XH7E0Czgv74ODfcxsTFgiMIQxbUw70bok+jiPLX
c9c/e3V5343uEegCmb/zwjRJp+8kL3JSOMcHIujOLXJRAqrqD2PEXFgw1xMIsmQe3leCRbCDF3A1
wfFgc1P/1K0mnYKpf+oYJFeRsVM6EJXkMhWY/rIespAfQxetknMrUFUkBDBsw3FmY5mEDDQBEbVZ
wt6KuXanPLI2cv/BqSUbmZi05zEVC2sLuk+oNmEa2Bsjd+7lLA0y0ZiDDcTSkpjJ66f7WyH5OlSu
7O8Kdt220zyRPpSc7TjqsOwjDu+0vevII9umpv9ZaYNtPrjMs2n6RHzmsbWPaBUMgXty9LwfKi0w
Rp+x3ytGgvEOBre1L2vmlWFnHfOCriuNDI6PxoRm533bBitW5jkPWGP9xzzsd0Q86x2xUV9CXKw6
E+sCpbAfLiqTzhMnUlSvaiJCrSOomFkEhiVPEhcWknjsU9qlMTQec3B31YiC0s9wzXsWsqTCsD2U
3pzBxYjqIEtAg3MPxs6Zumk8ZNMyN21eBnHlb4Y6rAbl6PLpCUT/FET9O6gEJvhpxpqK3JcNR9nA
Xk7eqbF5NYrC3RrzdPOt+q9pIlZF7Dq7ZZHBJF1VzgkswLoQYlrHRUeFlH/1uPOPyirdZQbSMvyr
N+Q1GNYO2udfTflJfs3DkvGUWFl/UYSmCP7Fat12Rfr3CCbMwWiSuC9x6/9ZaCABSdG3hSADFlgi
ebfTSTGz4opBQVWjgU0R4x9sUqSD1OMwzZf/q/GlimemwSZJrpGxjgO635FkZyuBgONHOfcZ+2Bd
ITKpYbNxTvG4ApZZSw40wHDBtkkbmruwpUsl6azicGTkN7Xb3ndORWHioKzRFdTBiVM33OkCa0vn
JsfCb4FGkFfMh5x3acQsI3EyaTOHQNyHd06RpHvPP1VVjYXRmK5dI+M3ivXtMGvnKeqr4qkCvxEZ
qlvHbs8iYn7PNKAGaDDrNiREUIWxfcUPpd487tCpDV916zK5SZ077ImXLI6S1zYym6sT673v4CO7
ebRYj7F2+SLmTyzvAKiaJD/4wirePSBdxMUxbmqglpoNrhrE+tO5dFgLmEmmjpTDbHjtiLE8CIm7
zr05przgIEg+8jyCXqKJtfU6G4B1qC5RxCIZC4a3I7mWQQunAwG/U3qyO3Pts5DDFJQzZNVJ8eLV
lXFN/eRpcM38RXdF/NhkzbYZs3HriWra4bApXkAuVF9SqOyZkcn8QixCBtDv2eDsv+cxQXz/amqn
ebad2XwhFpdV+zg98pzxsu3bUKgjVCRzq6Y83+AqAnWVdMQdl4zwmUDp+gw4pD7PDZRTryxmYr+h
aA5zLM9O6RobM+bpSUyXH3qWOdGLULA3zfLfCF/I83//pNEa7ctJ3NuG0Z7RpkGjEsSJeZnszv99
MQgOwRex/HtMWPM65vZaKyCeZ/uY5sjWmFt25/9+4b8v0vXtdTbVw9ppaxbvqW/rM3SC//9SkLOz
qauYoN/I0Od8+d3MJgMr6lD3zJl1M2rPumGsJWwa/NtGpg254hAzsGXzu0ivrVvqueaNcuBRuDPu
GEmPBour2bd5Bgw96swb2nJPJcY1Xv7L/34ldvx7s4nnPYvkk+Hnc7btAWUehEn2Ek7r+WbBCLeJ
2pJ2Ot9w1sC4sZje5EOHfSIg/6pNRXFXzOCFeMlcoXjS2XjH15BO369GfXGmiKPAyEl3MyMXwUh2
XwOpcE6NwQ+0taX/lMqwu0SN7C6GnLtL7C8rOMTA6ISt+qEgDauz2ktoREy3E4hil/++KNZrLIuz
b0SLd3Yw9oQHKtYVyxcsM+1lQM1wkP7I0zNV137AXjzB42lnFjtNC44yqj1nbZgG4R3QANdZaA0b
I8aR1JsZ62HHwQvEQb8asbdvZI1Eue+iaORp83rEfXxhDETDaCXZ1jZAJxQj3ZXR2Wja46roL07Z
9xcfsfR2hG+6AmsEYNWm1FeV0Bi7+JJEicPdYmBDt4vvzBjGvS6/UsQF0CvND3gV6E+8/Mam7D5w
+3ldxoN+hlDCZHGO7npGgKtgWMJxVGEzV7TGXUZm265svPhRmF38mGblrkTPff3v3xjrOhcMr7lZ
HuAC+Pda+f59IzL/XprRhojqLmtvMhLhvpvYjTgUDYTk4kr2TPw47Dj27Ey9jSkLe6dU7z7R8pl3
woq+ChsJSx+qeGO6sIfzkK0KATHFJiuG+GemRsuE+R36VrdgIGvw5peEZRzHK4oaTzBWU50IVqU3
fDPJBS4apNnWMvqDltaFq9d6nRwcqJAo9X1Z+hUh8QT+ZsR4OU73mlJKP6Ygpu+ZMAdcxmwt8nq4
MWWgE1qEqkGPvI7wsPohljCvLDAf3xTSLyhMPU8ZT2An3XXbMqCLkgSvqcdeajardxuifT6Uhzkw
x7cwRuiNJBi9DHX9KRHG3hfYKyTLqu/R+Uj7gWl2HIb/96VoSA9x4eIFDj9sPxnPU16+kgnS7oSI
37UrzA1v64Yeqt0xq3t3Jatev+rtzVg1qBvSzPoBTay3Y/JGbLA8RsFjhIpkbaLrpz4vwtXoUN57
5bWPx/gEP8s5SVQHp965xFOJs4A7aNUn7JutzL8AcV7QQLTSmaL0P0huCkBRhYdoEtZhLYdiU4aF
9WD4/mNJPBtyFXQjTnPNERLwx4ND3SM/Ea7gCewiHuB2i0lwPA7BDwO8blHh6ofcqzfgv+XB8Akc
iggvJDqxk4fOLN+jpiIg0oRs1dD9Jsaewj5e68T7k30znlIt4+scTnsIW8PD3MUvY+IZuybo3l1v
dPeJ5z5ZcrqxFP9i9hifQwNJYdkfWLT1K1kqAe6JjiBffo6ihZgZOWBncwqoec6TLa5snxX4iOqU
Q300/qOrLCt0gvimlPTBITTwjasU5JxNqTfV9oOlR+thmAizH7yvJmSm0pa12mA1F+gQY3tji3QF
T8y8KIlbtRL3pQ3HJAg7nM+jTd5yGVF1KK/eO/K7l3a3Kdkn1Vl+kYZHFq4gLUjYPIgKDkXZURDG
AvdtHemLZ/bqYUG7HJRk+tG7AGyYYiRwM9dpl0fbqYxxXARqq1VfH8uA3F3cBggos0MWmzlEGM1H
gEKS8YaZFLAveW0DjrzcSYa7ua52WhT5Nqz6BuMGarI4UHclE+TVVaZzcT9RP63xDwa7XiXynmy6
Kll4gdUi5hr/wSb01yJoeBqRdAxgiqkUWeC7cf9BwlS5dwAzOXOd7xqfw1TnlBSjBn0hp93UxX9l
kjziXaeS/bXK4Rh7lxwn+dZPWnVkk5T56iEVpX1IsvjRrZt7Tzp74fPZyT4mEMybQre/U4081JCD
sbFoxlbMXAHXFANSNWMi+rEf9pnrHCYTbngD56McrXVrwLUr8fvOXL5JnYfrQdvMB2tW5xEgYGzM
2ZEs13xBYKCfYimUznskZGtbnwRcLIrfEAlx9sKcC3OAL799+9Hy6m89ckp5pX2efPcwNPIxN/WX
GJxzJeY/R0AoTBo6IDNQezYoO1UaE/XalCLjEQpDTnZOg/iPt/aO7V6+AZ1+yJANuLYZHuKoKXe4
DJi2M9dBPyEOcfAZjyNTN8iHE1sERUthm9HW+0/4gW2IqhyZQE8vjgLhUIJEXbNKB3vC1rxK0ve8
kZ/dbEA55yfCF3WYHf+spozgx8LaeGp6zwe1N7P3rpwAx0X6xfAWITIqcS9lsWc7L0Hv7suuuuVN
840j671eNO5tB7t8MXIGgDVOKvf/ITlBibL3orknyThmLyX75Ehvfo1Eua9rfKx1adyBbUu3jdV9
dwg2GMUGQBT7rRNxSNWy/81gop9dhicS1ep+hPqN2aWKu40ohiu8u2nVq/Exjc1TBOcLuJX68erx
vi2q56hJpz1iLmi+X7p+K71gU345HMdbV+jvXokt+q5FWW51b/lY7Y3IBmqpCrSBQZCtNKNLSd9j
RbYL2FK/S1kY69qC0NOMCaKz8S6IewwdGka7kxrPKQk9LID2GKOQ55myZYmY7ForhJrCOqE3AnZ2
JdIIBQdZjOy08o63EcSqJ+t7h9QSmMMbv0RSVTlO9BCppwY9Luua+H6Y/rVdk97X3XPpEHaivWdz
QizfB9c268dV4I+vU4ArzeUS5rZDkekJhsYi4lmqdc2p3YPQiAMGOk6/tuOpoPD5JMuJZ6n6cXwF
pHJ21mkOv5ABCdeHds5RoHFhwW0owjN0wz8QkP4lrp1pg1bwmDdtuQ+9/B36fLJ15+qTJJ/j0JsO
KeGor2MLRnjg0YurXm/9mYo4G2Yqd8f85qQ+cYkPkBYRuDmFHaKduoNG95JlEoRlT1ylFTaAIOzh
ZXI/SR+D0lrXL14xnXVsv0vHrZl1EOhQ+lvyYn7iJ1FG/b6ZEOWXCrQ4Cqed0IGzRoEN1cixC+TT
hrFFBbHTT7ZV+Hdscxe1BU0pqz0OkXKhKInkhWOSUPSmO0/2S6gwFy8p0+vGGXCA8+zBv2H62Jts
fxXZO4ZAvEErmxJKith5bJ4Dwcw2LMxPHqRlR39v2c5zl9f3JYOyrAhpmWdV7BhAxlkD5gzrXBOr
cCOACgOkUOsgDLKLEdfnPJlfGdc8uL5cxEw9jYxNPUfzicCu/wwtPJyhRtrG7gCS1UMi2OLSW6KU
xODXxucGBMhFWnG8phBVwIvdkRYK51aD6Ru9E7YvmAipx2Wanmk2o876GidL8hSjbU8yWvioJG7c
HyDTihEIVT/OzJj7ByA1VBmaP2a48t1K+3vTngQc2OCofGIarAB7EoR4i0bEebIwK+1rfri6e0uK
6FM409PswRkP42bLu7QDOUPEJN/+aMvqLtI7B/k4rO3yGb3Mm10z0rTlSN0Tn1Rch5umHN/BA+RE
fwh/7czWi1V61c7XKXOThF44tmKmXMrfzMFkLiImCJ6+fTHpyTZ+R25CiZVjFvMxNKdP05yfGfEB
iozTjYufku1KrbYy36IPeTQt733ZI/Jx39sZUwnvx+/7h67EL9WoCdixf3BQFGFlQcYrkUbNCZHk
JAnlt0SORwBDJ2VsjQ5STZMRtju4DqY3lh5F/24WCUZhhaR4arHdRzVYIpY7URAELKnp7ioEOHEA
uEWXl7qvn1zBgi9QejqQpfQZmIRMYHlYPUGRyk4x46jNIc9jPmsjw0xYaefIiRpcciOvQTFXcvEK
FeGhyiL7ezRgfHnhdBhrdCedBSZnGu90VWdXJYujizu2ntIBGboN0EgtsPmtBVyVcS/2XMMY32Lw
kPgRp5NoeB8SNyAgPPwI04mTo+BoR9ft8CSiRjZdBIOO8Y4imwowAxTVuA65sfB8jUC1e1DdO6/T
XGo4VnBUole3cza9UOynvpp3id0cDBAcdeBcGmq9VW+Ez/40wbiYxR3673g92wisgolV2OwSkZLi
VHVjDYzXq3cjEwBP/o+581iOXEmz9Ku09XpQBjiEA4ueBUMrRlCTuYFRZMIhHFo/fX/I6kVNm82i
bTazKat7q25eMgJw/8U534FoEcVPXgqpfoq/9aCvnD0Nq5y5WU+mP+3t/sFs0Kbk1P+tfkQqcy1j
WscGkWgDyVxODtJ3HRt7NxYXkfXXMJ9f8KkEG0gNDJZT3IIhDs8evtLdYFpbFPyEnScOS8F27phx
NOPWoqlnM0/4uZeH1yyp8XUC4+FnAXjRG9VxNCiOwnRfhjnOcmGXeJeCauUzqaFN8veYkvrL7FOJ
1gVFSzpPB9nCak514x5KUM5tsUpR4rE7WwixXj2s2Ti19WRhPfWH3dw2+2kEdEFS2UPrATf2Y4p3
uPPo84BxGjb/8fe/mW6KZjNqVjFX+7GvyL0aMJ1t5tH9MwVevmVKIU6aLlQ2D1aWAx8d6/o6uMha
bFftk24XkF+BeKN99cMaeahI061PmOVb4/HcxvwYl8aM5Rt5r1PjvgVSAWIsi0MI3ZZtn+e+dYzS
t/7gJLtqzomKQcfJtrSy7wuvIqkhLFrEAB9iGtm+5nDEkHcuHTh/OfS9x6OnzF1eGXxiDlQyWZp/
Amr6q+tL+SL8Z8TGg0rVq6lc8xSrESqFxomiujfXUCWxRWZFUAZCZOyC6s5qgXCHFS7lLtMCuBOk
Kdk3P0MTor9ZRN1ZLOkmGf5bzt6t/kpys2MomcfPomeFU5uUHsYfW1EU2aCNO8ah64BXByUFKTSx
DU0WoOK0nSkt2DB9mQ67O7jPDNhnRlhwS4sW8RVxoh7C5D5GZsnqqO1wuKT8SeOYPjFtXFh+KD5d
twjuaNoSJOVAW6b26CDJAv1IhAR1xjFCXwjvEZAVOq6KI12b63zpcYpJnypCfla9bQG76cmLZgT7
VUyk8gQgCyPjfQj9D8sk0RxrwMNE47letv4o48rD1HrjNmtYfPcosYL2yntpgbydKBpZKc7VhBA5
PdJlnGFiYmYU7GUBZrLC1v2ma6uzWy7moTlBZjtYvx0QAdd2NsHReDNnUfPSkrLga48k9eRqx6SX
4KLbeWWXroYqOkWuAlNVRj0j7oBOig8BOKu3TtLipECh3PUZwEDMJa+JKe7HcfaxOhHG4ljzsZXB
785CwTlPLAriMuKhmQH2tp1hXiNMgUNFBHaMOnrDjO+p0MO9aSQ71+qhcQlaFslshTj4ODuVLo9d
Tkb0ehDlR564C4x4BuEIM7dpaFQ8cEWApHoQUvZ0SipKRhfZXDv5P8XENnbs1szpVsDe/Vdj0ttY
AUyjOVsTMvPmsg9EvNINO1eaV/YN67kbNoodFQ57RgFRJp/nwmm3SeOjG7Xke56mmBcCIsINLTba
9eZFvwnbYGR6MMVkXCi322eJVa1TGbd7czyD1fyYSgxT+BETRgS7OSnPmfJjlIWxvSaD+yPNIO35
Q/NEvLjayMxvj0Fcrmev+SmJK2gnYpkqZ9eZ565Lz3SqNzWygZgkhXbj1CsjZKoIMYPxgtcKYtsR
6tL40hhghdwjwKGYDqrlViCDR2Ti5kq1L2OefL/Aoj4a+Rvt9wKYwqM7p8dSu/A0RLVRyXAdZh3t
Jp2T4SX6DR4RrPUF83lNmhhlHuoBdStzhnBsC4JVFTprO68v2PS/JnN+VJ5zzC2v3cczQMmY6sfP
XJoTfArbsJlP0EgOzBEJEkqnfuWCCO4hufJn8Qfaof0zE+viaGNehRJ1D+GLOTnhUA/Q/KssQAkN
0o/JE1CCBKpYW2RiHWSP6HyXNYn9VIuYFFwkxLTyubu1x+RtbFmhgOz5ZDKQLFk2pC4SY29vUUes
2xFweh5DwchjXDA6SrYIW89egRCxGqfzuGw9CWv/Exv2yc77w4Tnau9twPsCzKgyuemi+ccIjoXm
zSdw45Rrb7ybBh5JgA99BhxqNA0Fcyp0T0NbPbqZNbJCRQI8NRKJrcPbLsm+HHIPQnNJQpn9Ei8L
zSZ3jSPO0WbFu+FGg3kKO3XX+ciCjJgVRl81+9Ajmq13wahNzBAY+jOGTcWqms5ujojLHiODLAyO
DyXSLVCGkDsDL16sUKKXhQXHE+CBi00+61DRkTiimgmWf3HAR0ix5nAbIJtCzNm8FibTXy/vXlyK
RvwPbNKUudiweKMT3/3Dn66oAK2tMXowRXzmKri0xB3ziN3YZgt+I2ZFxeE5LN3J6AowPdHey4d+
T41EOeV6927nsBEPEQtWzB+cKPsSKUqYjG1j56kJdQFXjmttl83GqmWLtcktXvJk4FewfA14MTa6
A5/sa43SDam8/9lV4J8bIWhl8OQ+wjADxJR/BpnzQ8n3orLyudNaYY+C22jDTHYhu+OKMw6xOZDJ
2dBKAMXeIJTCIMBBCIu+PavCqlFbVZBIYAsGM9qSofq0Eh/rmAT7JSwXSenyl3k4fUwTRvIwW0wD
bDBjM0zWpLMhXjlzr2+Ljl1gRiDq2hvzR+/qlNw/YusRaKIwrewpTPQddatCRH6fqfnHogNkAzx/
gvpbOduplB5nKBsKVChrc8CJnk/YEq2ebW1NpuqdGxRrTG1OVcXEfTAdCSWtegTxYKq8kLgyNz96
iVmdwYfyThqMQHFfr9CUMnDlrkAohAHdQ90XoiNYKRNnYhCS9uY75BkHvHKFpRhbxXvNrHeVEH0G
kw2tZc7JWiJKZjhprqB/PnUaiVAh8FwXcOQ3YNj3Emev1/sENHkuoaVRi+sK+xG5XpLx0O/BNb5z
B5zggI5wtwyWRo/rL/TUIejJtDGKpGc3i5zHqgSCMJ6dDgEynhzygO6rZe+YyxKRrM+gqmipfxwb
3X9i/WqUaq4iz3co7T6DQZLHPsMlmXP0dxAsIJZWZL/6pMmYk/6tcvNpkpTreGBeo0S1K9sdDfLQ
YqrdGk9rA/voQgKIi7gIr5hjHDT5ZzMGoooVWIXXixw3OP7e/BkIbFyyQV6se+OaueWxdThoa5/L
e0pGG7P1HKO4QwlomLwakzf+Ksb4tXEw/qCwbmyXL6BnOtctAqMsAoEX2E+iq2ZWb68wFeGByhgz
g+eMhOf4NP2jfATCLzoaHoDtmDqa+csKUNbYcjwIu3FWAUIkhOjZY2K7W1+WaJJT3L1ViJ9Zkh1B
rhBqrKS4AwZdrqWA8Uz06u9MOsPe6L84JcU9Embe/BWAhmqlTT4Q9Wmhf+24PJpoaIAWuQhUDHYg
fdIbYAf9TT6wikcg8Mhl+AaAjEBK3/qdjkF78NBhDNSPNOz1ltiViySeB9u0f04YGm/ShBejSuvL
aJGrTRvGqMbrXkiiWBZRTgQAUfwerOkOrdYO81AxMjwuiyY4VSzrgGPTYhj0jkn1w0JvQ9JbsLYY
dMWwGHcjsxAnZDGeIFcAqET3G8EaAY7BD8jpYIQG/IY6+GWeBUHC1fuowOD6TouANmhoceSX59TD
qjgMMGdXc/rH9k1wxTypyN3MXYS0lLQkjyRKBFxDtbjgKEOETbQOJkco7KFFE+GN2LYrMoYjezva
PMJu3g7LzJgfm4x0043wnLCdAuCIAHlkmjRHyZMEuw0liAM3YdlDNbYU0jESqtJ1p50gziEBlyE6
HKMt70bgM7WMgC+RrRL8ZvI0MLym5t5PLUBsUNE3wLI39pkO7nQy4ISDANyg42Y/3Ryi8WaZVPqB
byDewVIcIlblCsx+ZJyfk2yONz3sMqwFYuM4y2wvwqXJfWZ6ElCehwbJ0URDlX2+T5zymNpusPVs
Glk/PLoVF00TJOM6WgIJy1a8umUAIqsaGb3BslkrEih55Z2VM1rFKsHiv+s7/LJkQA1Hjoi9tmxU
e8vLOva5x4ER72XX601PqBej0D1GsBdrZI5mqOa+jrwZQmWyLoT56FucAKXR3Ihw/JBvqu6bDUK1
IzyGb17FRaRQMI0oeckZWaN/J6xvvtNNipE6fG8ZyZ9iMJgrxHZ/hAyO49jcV208bqEY3ANLY0kl
kaWRgQfd3txIqwb95BYvJaSOIxHsajXEbK5HNBxzYz26zbefhdmhdLiGMouRaUzm8TZKroE0DaTc
ZXOHnoXvm530g06pmXxrPBf5orAFIoN0WTx6Tury6QE9CcuBni4goNDsy7VYe6V87zK8xypEwkKZ
EPXHIvK5GunMbUWN7lvEGNbpJ5jWGScKpNtlZJd1Bgp8TGErL5x+ksr8sNIOnYUv/vhME+90J9Uq
H/JnyLCMmJdn1ykF7CmVx7t4CCvKBoPzXTS3JinaA+xDhuyW2GdO9KE5hE9R2Nyk21W8GSqgI1fT
apgztmRz9Dv0dLodhOsfjegl73Gu9En5B4WJ/S4ciUWAjBQpUETluFHtxtxlDTtpqxqf4xThIWMU
fGxE1wKFmS+lw5wxyXkPvPC+jASP2NB1Z4D87h0jZ8rq8VbVjnmqYG8m1qkVcfdgW8THSEycJg7F
y9R2XC8gqUkUrLtjOSbroMzvqslrzspnaolH+d2e3+d+tD+rcA14xAboKULcRJz3YITIFGgeg0xE
V+17+RpPJt1HI49tzpxuUFOyp0zgtwFNalcfMha80W48E8/LsH1w+TUtDTGJzwVSzgiIVrojjVNQ
T+vUw11lE4kDfnaPlobvhigzUoeRquJ1sI2fOkdS0zpJTxaCDavFMZNVqkp7A20ovUmTjUqa2eT0
JvF9WT64Zp5d7Gz8nfXTvGXIxvqg3w8jXwkTwWMckIAnhr2oxrNljuVBxjfDG38YWvRPHMDZpgut
ZONMPATTsm3K/TG4b+23obHlaXDKHzr+aO2I5mAUQ7LBBypvo2ehTmkUdWUuuktesOHXLE/IGpz1
PUfdcGdWSDVK1zvhNWnwxpRbHvRnNqfmZ92VT7zVfB0xSZh4/EDJVZgU8SXYI8OqmoSzo2GRQcgL
HhBWt23aVtPYyZg0AHZKpRQ/HvAz5cFzzYR/tCVaHLedh4tfVs4qsgdxaoszIG/7XJFrl8siP9pk
DDSTD5wdpD7eK6pnfwHXdMmhhxHvka3hTO13OKBQTkb1KRCw9TShtrQfQNMxeK/95754dkEdhYCh
7toGX+gUzZs46siQ6z9QvX8LUmfvkkW849iLP3bpvUf7LY2owwWPtjO8BzE0UDv1v61GE3WEaqnK
mThMdQkn2bm2wPC1xywgGCKWAR2XL3fkKXfv04aoiDrlZA35O2vdqRf0p3unGX4TkH5suNXxcRNS
N1n4aknswTjJrM1XXbMaWBtXw62ycAQblvsIF/hMufD2B7XTKzG7qCo445wKJbND/gV5UQ3JOp3n
3FQavOiywgvnzM+9MPeVJfeJ58HAYoidB+pnbCXsKPg+cch2hq8CIBCmk1D9avNq95e8+T9ilP6/
0Ef/FT76v3e/i3vCzZv/DjL9/xBR6pJr/n8nlKJ7bz//7TH+/vxXRunyz/wXotQX/6D4xRUkhW/i
H3P4n/Actv/x74Yv/2EGwnMtGxWeL8Ga/heg1LL+Iej7aIA82/K58vln/otP6v4D2KntB6B8oRXi
QvgfhbQv7NF/iWgH+CFIMnJt2zWl6Vr/PaLd0HNnZlOQbo2mCM5GijxdWyc0/OyYm7XHmGlTZjRy
ce6rMxa+RUKJr9Mgp6ufhks4LoHhEt/cItqy4+5tquiRPL9k86QfRpfES1IwdvlExYO78xotNlT5
8y8f+O2fP+6/5Z2+od5tm//4d0v+Zaj+H78H8FfX49fgU+bjMRcG6/fnY8ywmf////IKpvyqQp7I
GnbjhrSGZmNNVI9ZuB8HcctF7BwjBL90s/6lLZELVxByNkOTvSdm7+5aHPBwxCKuiOBIlL1YWSMT
hWYk1VeI7E+KkIu6xrvz6hRohGrctXSCUxBgUkmQp4Ni38wTg3at5jMAs3SPaexkRk9WTCBHUGBQ
TDydX+Oudlc4+1a+XKJtOgYnnWdAHmk7WjYc02C3v+K0/lO57beyrWjlZtGP07jvndcZGzXQbBVj
Wj5OaiLKynogBMK45i7GWLyiX07hNO8k1Ly47wGpc5/GbOxB8cTAMyLMg4KKXzDUqTq/Ip6tXNXe
l51ChVYxK/1LhTh660YTYiprjs6DlzKNsV+5Y/g3Y1sAW5lsI885MaWoN8TCAeD0jUXKTcdl7KiV
p03qDANVvdzhXd5RfaUwKeZnuMzcZNxWqK16Mmk0i1gwrl2EAjcgZHvtSZMkeYYYPkukbZ8Q7GR3
6q0lAmddanboFr75GjqoXQi1Lsf02yE7dO8fOvAdIz/OBf+vBbyQnSE8BT+Y0kfGf63edSEVSCzc
U2cUhA8a0RVK7C0cXQ5qgpxWDNVqoB8RHvY5YDJUWne+wa0ougBMkSqv7gzlg7DGdtcB1g/q7tyE
6Usj9ZmVUyhFf4ZJb67t4W0emBkIpyiWDox2YbKTNf0oIwTCZ2nmoJdm/lLIO1RhgVVN29BWSIws
fgU2KYzt+mAVImNY9a39EM7FR9qGdLWln128xNkbaX5TFoNHe0k08MsWZSU8Tktjoo51yDB0oBVR
vamPLricuyD3VmkYHzENzExbKiBTlu6vMR4ohChIORm53ZpRbxsjrQG9le2uWMoqrzWxIHkJNucQ
rpOCuSZ0DYpG07UhLeVRBskv9EtqFNVr+8dV6tkJ7JuNHn4K0Xrjuki2zN542lA/bSQ4V1ijcaiP
lqXz44zaBnhT0efHjhUCBvxsPYEiXxcFgEOX9PIZ2eLQbOya2RpkJXYLFmNr6+zzLa8n6zgFvnNp
SpuepY7kAfORj3AqHGLy0Cf7XMzxh+UEl8ryXuPGegnt9pcn7g1QtkmP3Dy3n706u+CAZrmMDuFU
z4rRCdM99tjOpRSMetsRehXbK5QB9WuYO5+lY740Zf5jmiYQ2fIBNcU+bq133K63plt8MhkddgaM
KCPkAQYHMExgbMyr7g3Jp12r4WWosOx1M69BQDQDWT04fxEz0MJmNc9A8GDSPdasHqoO15iTtpdU
ew9jvOiCAhJfRHxoC+TZlhGuYD6dzAAvojWKN6wgzEvwrzdzhxwtz78BHTMiXvVVzjyQ3IyR3ClA
M2hbt6DvjoW0cHOHAH5Y7SN5MFejiWHBsmCmqWwnZ7x8EW/hmIfWoVAIfSYUlSaS91Wo3yObF1cJ
/xv7nirJPCKIGeLnxyI7NyOiyCwB6wL3/H4O5M1DlbkSNba1rtojWTvpir43dX71Q3nV7N1VU7ab
sE7INaaHD2HFIk9mOuY1z6MhYV+txlHuio4MEY/z586bhjMg023JibEtsvKr9tRZgfziC5NfwxhS
P0508iWAIGBuX0Ty/ZLS+y50ciKKFvVMgecjZbe7yZF4rkxTXDzl3oywu7fjvNwWFWQQ0pU+KnMZ
s3RQCyI1h5uEU6iYGIdH2GL3dYMqx0t2s1NGz6LJHw0CZDdzYTAGWG5GyxX2IXNGcJa+l26TEsb/
yLp5dtrxCJ0O4bCBi6X38FsqGyZd4VesHFIj2hYlmZRFO/NvHPonWXCJSHwA5zQgizQaFXcqPW05
zRur15L9Uic3ZVnqA/0hkRhxpn6JwXlvDat+KtKOKSN2e37V+SdNwEtZWGyeYuJ9d2Y+GPtZOsWD
SClbSeXDzt9E4Os666iTLH1IoZxGDdoENLt6K/ltMl2qaz5zYU9IhjGsR3srsF/4yp5LktR4mexz
GoKBcif7piO111VpPWCSIAGIkx3GaG8fo9pF5wDn440p+bmq5xgqDynKsnXOiuL6MwvRJy3VybMK
YAS4cZ+u+zqIIYvQvDuEt92lfpH+impMWsasp0vXl/YaiBVm8CjuAcMgB0UWiEMxtPpLlvXZXrYx
FpHOZwaYBmiX/DB9jFJYJD4RAF+tQ7HtgHV8LDNzPmqzQcEjPb2e08I4xqG473xdP+bIlXhTDZqq
5jAP4fw6hTNJPxl4duz2sE+iqtw12Y1I4vYWD7ZDT+KCjwY9fPF0fG17hFoLAEeG2npEJI3paSCm
KUx+Zr8wH9gfiUfToRiok81oqCW4tWyuumIaRzgnET/slI+gGx4Fkl6QQvGwlrVVP+DY9ddlHrJY
0w9ONhMnOrN1KIgZvGrAjEA4zF1fO/WrCejEQAvt0LatR8dvD/WA0YxIae+O0aIgsechGwhz9pfo
jxc4GvFBV7zeTY71KIGyu2nHJRqQlMFYLN22TjdC9s/kufOglfc8qP7GyPR5DulP5gL2vdnjCkza
Jtu2rCJW+LZa5ob8HYyUJnFweYfb27fCp3rK92oO9olO6jvNzuFO3ntVc/Yic4MfYY9QhD+M8dzk
xBo8ycXy43aTzJQdU/FhBh5m3SUoQuFJ6sgigWd1V9rBwVW4j4JGEtvs3lzCtZCmLHMshrkCaRxj
O4BiofxqRHdOyhl1ufXll1STQfmT5zA8JLFzRKQUR2sE+524aF5NVhtY/Wl1RYZaq/tpHXi2vSrV
OvQ9TFBGDGgrVdXKq2Lw3+bGhOK18lpxIRDmlZU3J16C/T/HfiooRbp2WEEpjtgysK/sGrmJ0Np3
Vk1Op3OuK0QwfW9+lZX9x0G5huVehswqMmTtMIpUT+nos1wf++eWxAsHccEIn6VY9Gd2rHZ+0qxy
AwzEZCgW6EQg3JmoRKI2eGyd+IlUQORzYwzNjlVINNhHofyD4YAYJ0fhhxzin9RmbMS8nFFWnlwm
S36WHhZB4s8hQLEzPlXNL7IcCYC6jvlvhtUPzB28VY2CQtvF2U/SfRHVJEpGE85cdIssNb5lhdEN
Jf7zLKh1iwlLHvsKWN74hMOFv8Qy03AfrGbAI1+9wcDRzOpcOFHRp3ykuYatFnvkELfhZ96PT6PZ
Hqr6VZQJ+CR+mDQYn2l3rgRlXnlr2zgCweLg1OjYw3MFphHivXiWGdoADohoH6Rk1AcjkiXs4IJB
55uJ1HejChIOWWI9lMm1B53K9mvXkVxOj0+0Wxyz6rCTeW8tjJsYJSQmtoloeRyWIPZ2dImUXphe
dthvHkrWAgQbaPhTWB3qnr3r0E5MKd2HZOKH7IMtAo6tCxt4qciPttMcqfDitbCgPcwhP8mi5juW
QYCVKv0ThmwyRJieHT8Ad3GQQ03czKw/C4OpAL4B+ripPHAAWsLbjsvjREheeYil+p7Y5x6Y+iFa
8Z/taZxvccqtjyCJdVufzLCz0wuVI1dbZ4F5bc6mrLKHoY/MrbXAtJowtE9tzxUd6tp/a21wRE0I
jcYpbBID9caS+JGJa6vOqWl2D1aRkWHBtxaWznsWFd5hYrOz7prOfk+Nead1/hZnc4lfp29vpWu/
FWeZFuFblloR6ndUjH//MmRXsBE0JlKrg+oR/7V5SxaMRg0xSWe813g8ardCJQvq6xjoJVs0hSQR
zCieuzSfdmbp5FsWNmgz6QEeIj/nPyiH6f0hAQ9i+u15CEbdKTpHqPEvhMTeT5zZ/jRUT3X/O+v8
5oBLaImXvA0yap5MRArPwSNO1h/Tkun9lAYQUH38axIBUpn6b1HlFccanNaRh+R3nuUhru04eYwE
xTnabuRAukse//69XrFcYbg+ZjZLFIekSzsmsCEIHeIq7fLeoTGHgTBjPZz3/RQQM+i2aMJnffEL
/yrn5qF3gu9G1yz29fBR5qh7+tnbRXOIZcOYMRSlPvqCCBSXoOStp6FYg3JGLT4JGlRWGYg8+5Uc
rexQkSq2xgOljfq9GCrvMtRw5cVgvFUpKD6kCTQbdrDHa2545rnOW0RsPVuz0mCL/rc6shYnFxeG
c0pFwu3sjvcTWoBJdfEuD5tHg8fozkh4xdNW2k9UvJ43xDg/pM0zCqHV6cHHAgxPIBQkBBXqNN62
kb6XWTveCI7A3dAVIcL3ZCB9ln+U8XG+Tro/olIR99hj0eh4Z0pcHqbIL6UKuu3fai12uv7Alw6r
85v3DpIM0sRt0ylindL84ifm3ZTmOVn0LPCsdHzg7ETvOy/Kw8xB2iFnjeg+lfrZjl/TiH1MDh40
zC2KR12Hq7Dwm58Kjxdj7QnsBXnup7QHQcPTk2vzgQ/DXxsNowxbMUlOvSlZdb3Qu97w7EM/+Azj
I8sG5GlCFhBXAumcQzsWdFBTfdU8fRcLsVl4V9mp2DWO4SHXLVHMhDC5fcOWGw/bFQmH1rvPYmrX
QLljH+mDS6kUgVATzNOy/ikq96QMXsWlX9WSDIWmD2awtEg6yjg8Y/+6krxnPVta829Jtp1NVObU
Rf02nG5ZFNx60fen0AlH9Ft8s229+/vVD9MS4uqWSLqq+icHL7XVzDl3Y2oR9QF+Ym+FNasRToDZ
meC5wdMA8cDv/s/v0aYY0CNxoInLJq/NulUsGmoeKuGoMwYUt4TORDUshOVv+x6ZBAjhHrCEsuS1
eb78AOWq1afE24BuWceZO+xKtgAotBeamsDeIxNWcPkfiBWQXBEmraIRdFeox3sxZ8FZ59V3ExNd
CROwdp+RcnFRVgFtSWaijokq9c9nrnF899BSnbvESQDcgIBHcQioqfPHjYelcT8AtF9KBWZPGAWe
hjrmYp2YS2nVvxp2SYlQZe+OFlSD4MSAWoTrPI3bE9LcbmVD87n01XRUxlztOrttD+7chze5tAaj
zr8ZR1pnMy3zHSjgHoPHNSDVkC25w7rCdg6yZ4M3Z7TUVWC/loWSR9YS+54iHbCsOOYp6WFTVu9x
8FjPU8By1IIBXSBLwDmPENzqTPiwf19Nycxeg1JGUZ84h79HAslnCdzCahW1bfbk6T9VGPjnvy+5
5brn2tbouxiMuXXR3ConeCNacg9toHtSJe8/dCLci6N2t9Og+gsIAYzgNtLIwCFGkrPEOxhG/vvv
z0+cR/OA5HKj9Xsx0vPEMoZX4HRPUsGUwiVpH/TMWaZyjqViDJzVGCIEGlwEZYVF62yMxqkMWSI2
NdpDAiGejX4wjnUBfVLYeK5tcxsbbXIevaeoWvu9jUEM1u2dqmebMRAfojaDrwyISjpihBRuHVw5
whEiJd2S4PSURi50erPpjxX7+146KPj9jG67fLBD1Z1MFoht65jnMtrQeEDHzFL/3nQANbUW2zqI
Oo9tZeItn70nzwT5MS4Hr49lx8isQxOW338/e56zNzgcRFDMeE+nEt0TETM3gUVznGHy49XDkTrG
u15P91Fg/VGOD7dleQycTtt708hNfrxGHiqiOv2gKi7gNzH6eKz7IG7lucDu36uNsOZ852Yz0Pkx
fRYFi1kyhTvkp4Cp40rvrI58ESNqo91sjdhMajGjCkvJ7m2DGw00nUjBOjpm3LCc20Smnnxf0a65
bbQeYZat4oBlqpmgl5+R1DyKhlRkMkJPtiAjFB3EIfWpRduh0t+lc/Dte1uFyTkwa9ZDJbhOfDj2
wa6Q0rkJQ7Iq+/L1WF7Bfu+mjE18OQ7TCYexYviL2SUvXCZ8yylBgVV+pL1zcgGBH7gBA9zMf7Ia
zlXqRu9V1rLYi+LkVPbEIcoJQJRZtPFKZT1q/mEoVgMePLpl+xODEvFXI9OYWkRnezL3LfPKhyUq
ojTG299zPQNZVZsZcbWQTFgExv0uBq21+vuF/n1jIMyekiF9NOsw2IHszXa2icfMZD4Z1XheTZXf
LO6hdbm8ZG4XnKPAwb2nKUiZuzqA/MarmzY8B333ALldr6pE7N2APbQZeqQ1KYwrHbXpjswJiIM9
sEudI2c1YjRDvlbdxs0gg3nAJM4DwZOqNVGUNgiyVnNsglPwEzDPy2OkCf7a5d44rY0k3zMj7JdE
S1YClv7ypxFWadYBXUqH8k3IY0g25p0D0+Rp+LId0pK7XKrn0P4kk9e/w/XTgDR1PuRQNseWi5Td
5LQPmXdxsPOAxyPIvqqT9a6Pyq907q0LbHgHzS6jWCjP2XIeCRyhdy29/z8/UaMb2Au0AyjRpaQw
ko4QoUWPPfoKK8XoQoJdfhGfvGUQQeoKIaf5UKC3sS8LAt+x7q6HDBEhEW0MXlganCqDwVvsmAor
VglnilCS4zhE+cHgkwSBURf3rZGhrA25KQzbOIzJ7J+0JNzjLsNsjQuD9jB0xR83ByJc5f5wKYIh
2xKP1K16z+n2adRhTE/tXVbL9GpwVjwaZX1JGTX2tT2cgWnR4dPer5LaJLx7CV9o4uYtxFTxHBzC
5cyKHOtWFWvyc8N7JTlMGMhcYyHlkX3qo43e/m/xMjreB406wIFuJrC8VD0JSVP9wJFwCCPR3dTw
HJW2+crIzONF5w0ihmSRkSfTdzr8nvEarKFsmqRTwuGKAuM1JY/qDsqLWTwChWH67nbhPjPLX9GQ
rmOjHwlRQcPVewyYcXTMx78XPlvTXWLF6hJ/2UGX38+NT6kjYaKCPNHH3GQ6A3GSXFDHIFKMUfwx
wH219oHWhpx1v8rRXIVgVnYqZP7vWVOGpSKAe18NYEXrTWpV1tl18x/oG9aWoHFGSCr02THzsyz3
BtaheCdVts30yDfV2Hzptbfy+hlFVK1ea4K/U+MCpKh8aI3yWcsEb1g6EEqKOhE5HWrJdHC1XpWt
XTBrZ7gcF6yVYfDu26a7/i08pwTIGwsUKoGZOs8zfjVtfo/10cQVz2Oeqyg4B0vxaDjwOrBJsAEw
ytfEn1m6QLyBMJHs4UhX30nGtS6FODPjD18K4tY54PQjSWAZmwO5nuw0fGf4zkQfBbHd1x6A9eEh
ZyalGe+f5nn8VridEYGSXw0XJrhyqlJvRIJRbWW5J+5dCOWzVv/J3nksSc6cWfaJQIM7lGMbAYRO
rWsDSwmtNZ6+D5Kc4U9ad8/0vrn4rSpZVZkRATjc73fvuYfWMhEwlb0cYxMEZFIRE3VK+3owXoj8
d3dBmX6FI+MZmKFICusWQ7ih8WTVfDMEgNtfDRVGz9GlJnFPxMTlfCwcaAfY7FLonFIn5OkExT3U
84tmWVAL+ulG4DO1gjp8+V2aCbmhmRAsv0BPJJ9mYV0LCG1Kp73SZGWhIZEVGibIirU53U5TDk1J
K2Y/Twh/GJl5xTwB1weHci+h+Xj1XJ9+f7KKRotnd2wfwjG8BQm1nOPE4uSX+mY/4uZat0rwOfcZ
3q6rbkf6nWPKH2ZvF/pD3XOGh1AQZDinLsOQhXzwbT6kp8w28ttxZTB1+FAgamRAdOfptosrNtoW
kxe6cq19LvWYBynUEeVe5Uv3ldpYHH73W2NJfbpWx9dFDieQlhOvaYszJz1jl4H4MYc22OdQsaEM
n3sY2DvLRN23xhXjLmdtY1LOh2AZgTsbn229soE+udIv+7bcjZlrHVqHhGJq+eG8z2rRkAdH1XYY
dAPR9xNnDPe46RbyZDlAk8jgVNj+QKmVB9gF97HZ1Me6iGcAq9awnyBHFkETnB2pr209aicQBbed
0T61GnIGywdj0PVe0wTFRUwpA+QGvNO/e3iGeDoKCj10l9nucDgnVBhaWubbg7CeDc7LBPRggfXW
H9Qc66lcZxNNiq4mB8LyA4ehfUb12FGx2etVOGHwTvsrU8evYq03AaTqB077xlHU451Zznda5lZv
o8UxfojWAIcjD3ESlz7P+giobENHlXj93eJGHYLsMF8bIAq2paRN8HfRwq4TnIstlw3FI93mvx93
S/3fhvaOsIRjYgrANCh1DhH/Ouymeh4f24A3VyzWYZrEdNswNrDs+C6iF9n73YuGhnuT6o7j5SPw
0GJ9IA/rJub3Z9TXY5rUGkxEzK9QI42TvZznag2xMZb6X9vI/1+zLV20/7Vv5Pa76f/qGMH/8X8t
I7b6G521kHxsIQyphOQT/j+WEfE3HCGmhW+ErA1Gpn+aRjT9bxz4KcHlf0LQiit045++EU2ov9GT
6zAINBzXpo3D+Z84R0x+ur84R2zDVGye8EFYliXAnP5epH9xXKhIBtoAkYmRuy7WogIKqsPqReuY
h9VF/QLDHDw6g6g91nRnY9jEGlJgZ00F0rNmssNAe9ql+Asr/CVZ+6mFFPoUTX+va8YJctxt73zK
Jv+YdPhcYf+A3e2HHt1d3EMRZpUNS/m6gE1g3p11W9HbLi5FsGrwCL0cCb0s3OeBoCnTDBuv4jOQ
gsYfoJSD49sJ99Vqq2ZbuFhavL98jv+JHUX++1tjY0Ax+CTYgpqoe4bxr/dn4Qr0Ai2ewN5lWNWn
nZY7Z9bB82C0x0RxrEmiipMFxNeFY0FT2X4Zd99hQSoW0W5lqAfovePVkPapZ44kJbL+E8GH43l9
YhRn7Dqpeq+sRHBKEvgCsiE4WWj/jxci5L99xrbiOlG4A1cnrGXa60L0l88Yhi77FCKQTNJopRCV
fVtUMveaeL7DnMnTL0fGM9IkPLUwBkA1pCC/GW+Iw3//jrrS/fcfxbEMYdrcCatdyhRK/OuPwii2
XDJoLgAe81N+z3OIOvTR8MGCP0bYAQ+Rafb4bHCDVIEuyZ3hiCFcm/qT7V7blkLxSDRarULjMo0F
HBLdiHp2euxKyNO/cAC19shZvZkZ97Bex8HxGkjJfkcroTZZV07RfLhTlB/a2jC9iMncM4OSrnab
SzHrN1StgohrVLWdU8W8qHU9s676Y8CnjOuUjzrOq6NVRvouC4s7bMBjTIMHVnV/MvLnYdFPhdkE
r6v/L35fiYR6YGkESMPqccJ24xU4O9A0xZObNZ911TBbU21yLNsG4meaeXUUAGZMI859DjdFM1CA
2h2XGut8wFW6xb/eHGn1kEiKMFdyJZ+giBNMBfS1dTUruB4ogM1sMiaKbkAMAMx3gi55n9idXLXW
A9zX8bFgJ6hl5zzr36fKiS+2miFMh4WJBPrWrPN+w7J92suIebqEQyoSsnXcb/ehLeK7NqA8xh6A
4DbTTTBxPlez4/oFHkeckcPgjXr6aEFKQ6Qwln3htggCLlYmCWhGh+yUm/17k0NWK/XR2TEv+LJJ
lWE6pbK04pOY7by9aF1GxwAb7k1XTVcVktc2ohjUL/Q1Szc1O9TDY2nWJEezHIEkw+RWz+qs5vBY
a6F4b0ZSHIY1BvTupIOvehM0rYzPRs3OXauDZZ9W9bQrqvTc9QQVk/ARoj1bFD3Zjy24gHaonrVY
dP5SMHsILRufetN9aXQI+E7/wAJH6Y1jWxzTgDV1TNxWDKuWhBXsqvWGn1drCPHnyryJSKPuohXV
4egElEBnR7dLOAxH3byueiggPA/2Tg0FVlvah3m0H1UeEP1p25dYoaSvfJIuCKs9PW0C2zmEVVMK
Gi919zh+dnPwEa0DXTlTdKZGWo/awb5vOcNgQaBazXC7HwL/G31WwQUx5UyyWJckxVYvkCwmE6uT
+OHu+RMlvODhEjQU3miMvuLWy8CDerWcxr0z0wL+yywDzbPVi5nSNm6YhvrGnbCZBRJtN/KcXiwA
gSgpNPROMJ1J3pNM6HNGpA3kDEK5rx1bzwPNF/slZSNqLEF1ijDPwfM1r2JU7UsVG++K5tDr6qvs
XHxZvYaXzNK+hgjoykJ9B1Itg0nAIG53xlBHnVAF/4kov7Up1pbNokX2FtkjG3EEcZlUHObdD9Cw
54nDX4nbiesaqK9liwCPz5hulj55NIrk1UjwFUNpuGtsvuqavKBcN71Mj9W3G2DCLmmxTum0uG3R
14eBoR8cnUfARpAoamPbaL11x5YPzoZI9m0ycpqf5I3o5ssMIAwLONGpAb9e6jo/yfia1nN/waRB
grKDhZUX/S6cY4xDrfNkTNS+QsrBvsK/uokhlmP+UQDmi3MXWDCnY03uCDM3cDjXW3WGcJzLx07H
ObAYV7SPSRQq2HFyBYdO8+tkz8sGp3Xvx0bhrZFBmSYa6L38vWVKDcil9fulf5GG+syWJnzqoyI9
IYO91CBiHeo7q0a8Byn14lDPom3QfGfSctfV50PXoUAsq1yY9iAypTipmXn7lGWkJlA9HM1cMC8A
F6OzjG5brm8uxZwC0TE/GTHpHTcQl7gaXX/Eib6r8kGH6zcfKMA7iKmrLoU+vjiJ03qVrQVwn756
SQ+CTev5bTGpezviqDalLagjncxsMBvOqWeuv03wxScS9numKWq7ptyzFL3wUXcexkI7IfkTgUq7
85I469XPgCgiXfpOlcGx0aBPEVo5BDQR+nrFYz1pH/JEpZhGsTuouzkf3E8oHSnHH3KS0aKZmzFp
9ypUgV8tW8XmgDFjeRNGCuoMypIn3Zti+rQq/UOlK35Qd++y2Pbhil+Hs3FerDtgODd4s8bdqLnL
PsiaZ6YWvKR2/gOjLeDYx40QgoJptSHYyHaMTv0Q7oVdOteDLU92aT9nVprtqkkD/erKcC8r48Fo
TKJlY0Kcr51eFkNMPkAge+9eQ4sOd0OZv2u1XrFYZdCBNHRH2Ts8HZT6bKNxfV2RgYgt32YzvR5U
MZ4Nhn63qej0YwrrqnI4d+fJPnJTGRC6sRz+Tdhq5jB7rY3lR0UgVlOkoQsJjnthalg81//02XVk
kFKN7KDwiqb8x5cZpdOEYFUc/Na/qA9a4zklPyBAYNg9qrr9/bNLMYQX1QJFanUPCvdzRyvEtTu7
8VNjN36S6uMrG+3mqBdUZpQdT2zwyMahQLaBTZ/Wu2W2KDadAbcE8UT4PGo3OjNAtiZ35H6fnJbu
ibFtx2M9Oc+BLW7qcCZ/Hg1MgpPlddLjJw7HDOQjO/XpU6V0oaOihfWAScJb3aOqBZTBybH5I530
ESeN8AzEg02Rj/fwc7woBSKnmc29xDhx6MyvKmhewK4ETLwK9hfhQ9IC1m1Et8URd1oo74S2C0k5
WiRPSohuvSqz81SszjELDLmqb7sCnGq+oAtmZfewGMNN1LsaLZTJN41zZAVbRpjzd+9gh3YTvMyF
rX/wLN1MjvoZUDtBJDxzNSV+udaEgnxBx8uIdrOG/uhsCYYmrXzLNMoNQnZGdU+/RQo9hDYq6Nhk
q0HsD+DWmHPA9OEObX4bOc1POK2tD3n7RUPXHjbyuJ3nPV3OEBQahWrdjP2dHNUdWJvGmxtNv5hw
GJoixjkMZmBfLLxImePNSrPqksq0vx9U9hQ2NKpUTftjtYCfnY+mCmviUYg7FZObvJ5QnZ3PYXB4
AGaaeUWU+QOmLdUlc/bNhJDKFuoHNpUeBltSonAArRRZAjls6+jNLXxK7DMtLHYqLsG03Y9R9eFG
zNGTKStXFv0XUfriWqKIO2mXXE0wErLRjnd2Vn4lelZhS+RBNYT8FSfO2Rqo+hiGJB6lwR43BUFX
Zc6N3VTuPpuoIeqE9NXY3XVyoiewAc/NBbr4WpOwwibqhKV3LglZLhgwo5zuBt1Qa2lxvh1SvMUy
gPbV2LSyiFh5Sew6V6Mxt/vGzj7apN8xNb1FkuY+R9fhTEc8vBsjjAuhw4bJGgpP9fo7XhnSraC7
DLoIA4tM1EipQSsFXdWd/q0F2Y4FFzifXSF1huOpQV29QkwkAVoVLwtmlB5j45U2rSWTbvDQLiFG
YXtvmUWwCypJ9Ehiry7D0gSWGAJ3kuOIOzlfjUhUplugRpKC/HaVm/UhzKxga7s1arMZXxIoxHvT
Lmn+nO2jY0UX3ufsvkFKTkF+gUDLT71d5zfpBHqAZg+1axUFTHYYYFfp5QkerzwtU3pp6CfaanN0
wf8dewrbVEKNKXSI9B5L0j6aaTt28/rWwfUa0KkO7gDQ2+IYxclNxKdwzXDXlcMN284bhUHxvqmj
5lq64TVA2x18Bu1YGumwYzD3TZ9ad40piZI8rNIpZc0ftDOd+dGfq2IMMcIIEsNZQXq8ZP45kirt
xqdyUo5nG9T01QJ7feHS/571R5in8nYpgmfkBtRkh9CTnjIGFZbhAdyjTXn1nZYBvA+rLgRzIoqf
taQjiBSqmMRUvfB4oNXeVGd43+jlnbPsDcPd9k9aSHe3Xsn2zmFjPxnUakdxf3F5urEKA4AjdeL1
pX1IYWAZDhhYTMD78pdEV9EL1E5UaTPBeMWbQXrbng9zsdqNlm0Yuw2+EN7VqB0/E7YEbNA57DGP
5ZzqWTZNzgEdrGYfncKlS/1CGrc4Kv5koV9BeDSkM+/M3mDlS67Jk7Bxh9SFCLyLcewjnEcejxOP
NaxGO7jR22nNYifUHhnf7YAun+RnfADXRNixDOZs1iS+XaiIwU9g3HFRAvjMqWfTuMF29aSzn8VA
2rXxET84Rrw4fJ5WWYJ9DDAj6z0Ispu04oEy9DMNo+W3aB+y4HFCBudkH/tCJT64+aOOdQf0nXhH
pma7SIyM7uB5Y2k4R9g97Hujeo4LbWtRCQObdRPrlHEaC9wzNIJn6IXhjeL2KkqEUPmCxORbDG83
g2TFN0lLy1BQESooUcKFoFFx0sN+XBa8BAR0aecc3mLZLxuoSvqurhNqkpy7aLQe3NZ+L9rwBjfC
A/OjK1tmj8xTbgLLvQYE6iVRfewzeW9pLWwA8Zal5NRGly5alb7MSh7byXjoLLK3vV5B+8IWGyfz
cSEx0utUEDpa8YimlXiam++13HzUBNOfWfDqAGYz7MNpwyAyTnpQ2NkjsfU7ybA+ULW+oUEATjK8
tMy+DoMKdln8Hlj1Q7xae/S2vsGHCMjZBk/Ly8DVRE54vcG6lHhjfSamuG+t7FPGyB/t4Ovat55a
9JwmgMeD2GTmAFl/wnUcLLAUp+o+X25NQXggw7+ItVBTbnJMyH/ncXfRo/mY2BhyuqorvJqt5KYX
hwUwizoZCdCFzunfe9M6hu68q6gsxA7Pa9BAPIIM6Q9w2ZztmkoKnEtdM19LCu1q5LweUj1d45wv
Q1qmjDAu/Dob4JLrBUgJulWokfkT2BinKurJ1IgRuaNJRiidxioFPWRZgLyXNwnjwnQc/bQdne0C
N7DLkjuLiw5DLXLEZ9rR0xO4DrtWDCQWpgQcL8A/ktQSWzkB2AFFsK1wPW4Tw+YcQ6sJPk2aXIsj
5pS1WkRjbER7XwdPrQ8u48Q4o42r6/WT1Sld31W9vcvSmmM9/ORi3I99w8aRoJJdJXs9Z9Q+WOa2
NMQpwoTqmS7zEitas71h60uw26RfQcam4b7pp89xqV8Ddm5OV9e+i3KxkYlZQw85UuvyPmJeI1Ic
xL6Ba3IcZja27heujyNTqIB0arN4JAjwv6l5j0fC5P1QCCsu3JPSfo2iitYURz5B2zy4evmjD/XL
kM6w/3LnWXfEz5JML6UEKsWZbBcN2qdasYuTuPQZWEsnnD1KMPttQjiCHNSwzxf1UubWXS1C09Md
/U9BXxZWMWJoNgTA2h5pWKCqZW7me2nhuMUSw9g6vXbE9Gews++gQ8spTfk0DUBOlX7bYW8GevQJ
NhLX1NLNW3tKId8W9q4xywe7/ho5XGzdce0JAg0wGsQU9HS+CuvlwcSutgktCpaEukncA6mZ4r4e
6ayOB5xa5VvCtJPlpyfjF2anMJKAECEp0lRDNqRrCy87JrP1NjutsS+GbWDIxBtaJodTCSbICjLG
4tAfG1vbmpLWmTINxKbU0nm7cEHpAxs4JX7ipi6uasrI4bwmD3WYOk8B6d86smHvcJ09ifbF7qlo
bGat21uqbJ9MvjdPzfk+T1XzpJvOKcUdf7tE5JAZy0enzHDf8qZ0rxI3jagoLinoWDrr9PtbMWPB
6C2YVb+/bZ2VpKWXx3hyqKDM1fJUO5ZJNRFc4IjEsiON8R1X8FbO+baTsveJ/qmt2VguWd/qYtAM
uJV9bB4W4eRvgoVOlW76ElSiwsjFnBrqVv42gTfRHIuVbZYVwgaZ+sB2nac+js9NJNEUyBo6UDmu
uwSFu89Ih+kiAGOq5bthNIq3KrUBoEf2/VQ6zMyb7jwSvNxM63d11iy+EZNiSLHWvbjiI1yq4q1o
eUprHe0rqh+p9MY5/qaS+EF2tn6/kDe7hpsDpNUU/aOZt6ckd3vswEN3iQdLPY7UAOa0MVyiLsZI
KvX2sMj4XkzWg6Z6th2z+RrE4UkYg3oYbT08Uz5DAIpHu9VM1zHNdQ81UF0Gk3PkCwAduOj7kH40
k7WlRrwpynQ9LxaHruGE17Nhfxv19mmYBQbeeN0ES0VekqfR7x8NsB9sFlC3LsUE+OKiCfRbcayN
sv2TtCkldxU8saLwG2JSdBSBdRudkRxArW1y15bPEBrsM5j1hUdhEL8RoQcVmWuc9JwkPuAlqfwa
g++GfbjFqZcmOvqAG0GmaVmYPDutVXtR9TmSK99icii3i1s+97iiuDecd9MG4Mm3ebT7LFqvkKsl
IaiSTOnJqdrkgjdA7WJ7i6qMSAO3CosLVbOzQd16NiyneAgf1NDTnpLWPyKY/RLgkrckEhuakz8Q
QJ5wug6MUcKfYqEvTSQtgU6nuok1zqTFnZmU1JVI9g+tGQKIyAsDCx5pxw5oBCDR2SBAATEAHwyt
MGn/iPoLYkYf+gcRunv2keU5a9vruRg/NKZNfgvT2aF+osNNXLj2QVX9iXq1m5S2vHuzVAfNpLtG
uMMfMp1y6yRDfEVH37aj+mOHFwOSFamJ3m7Noxtp32G/dWNBsCcHgVUUBj0dcQeoEMuMS8ZSZ+Cz
mU3H8OcehBtDzuJAz+ULeSjG7knipZmuP4l5Pg60zmGLjrxmoftFrJyl3BH9McqQTA3hgKEHsdQ2
9nMYl9eaQUjf5i70c1nd9CEUeIRPxsZz/Id98Bu8oPFxIDopc/1P1IzETmO8SSWGro3LAirYkVEF
Fp26Dqfs4j5k664prCiiCEXMRB4xps708ViCMGYPGtyEBeetYmKUEIZA6eWYaV5SVeW5pZHFTqR7
UJkiSYmXojstKHFW4+RHq0mXk7W2AJju6m5jqxmPPGHg9GN402g4pRMqC49ttSLjAW3aofVKg8Ls
dY3GgzpMr4wiSPaUXIb4QJuuPOmJm+xMt3/UnB98igUZisPvtynTbjll6NNhXzBmZisOYZH5/Kmz
LKbiQNOi/Si6GzkavPXwR8vMGE4g7FzK3uKJ6reYSAq97QwAg5O+tLOPAsy8iKZahLH6yE5Inpi/
wbdd/9MVLLNGL5kEMNIy1p+tNdPyVK7f8++/1ZgfZHZmkpa01QHAoqd1NdWl43zjdMOlG/N8Qxps
2pICIIoKaJiCBXbr0xztGr2srtkm9oyI7vIi+crHd2D2DiR26jD7pr0uE7EHLgrHUNejTfJFMgCC
Q1bU10HQ8NoLWuzmEBx4tlje0FnPQT4+QM3FIy6gQ2BNJftooSO4Og3Lc9++FQ9DVjY0Oji0W42j
Jx0Lt3Oi7RXi9inpKmebF7HCHzwfme10m76dXyBWUXYR4gojwXATt19S2E8WsmRYIdiwtJnN1Pjs
g5/clHSNAq1MfdN75xokoER91ytixrJoTyg8HB5gF69QW4RsSGBESyHBc2/TfdeD4bIntq2jNl5c
vCoN4PylA+ETJC9dkBcbJcUPzvOrAXmYUq/smzzqoVYEn9KwpHxd41wcEOe2Bh2CLx0NWNo7F7i+
esyKtgHEpq7SHo7i1MgjkxlYYVGYHNzIgUk4CUh29UxHD6qvP0Ytt96MlTxMHhfdTC4LJhVtVhNS
aCc2uWIGUBvTN3Gp8MzTCGa4u6+tOL+DXEskM3mUenE2FynPFu8fSHJAn82Owo1l3+lwTKYO2EcU
gPe06GYpwwoEc5oDQuyGVf6iel4fTF/0muWrmrRuDx1uc13GS3A3MWdcBKygocPI0qy7Y7O12Tan
hNcU0CzUTqyqwcgV7pbVhqnjEZrZIVVV6S25oCOum417Ck62TAI4q/fmrlEmCOPc/i6G+3jU8n1c
Ns2uBTfoGjX4u+YJPovcUeLkOkSw5l1O5uGMdTclu7acRrZYFW7CxyWO7vS1m6SNGH+miN2dY/JM
7SOvLhdrs9Q4nxyI/ka2jullBLUtfUj1+s1K7Hs3DW16QrI7Aoqa9Qf8yBBRA9iU6B8z6eggzYoX
rn0XW7WoIW0h12Vb6DY4XtS1VWGY1agtG4NkkyVmv7ea8ScLV3RsNPrh0kcr89A61chKVCdqfj6A
+xnTlVpOmzN4wZwon/YnaFjMuwJtyCK7GG+nOnskNgKnS8mHt6SoAk+mDFRMZs7Q4XY0ax2ctLg0
8SB81i9IFSUQUqOmKCCPk6eAky8ISWYtAYxRUnVk+zjH/BD9u9hxxaKXBntZNPp+LibWst+vdUNY
rlWT07GRN9XisiH9/VKzfv33VzF+yB0v9jZVSDe/X9fWDPs/f8tDjYkqGswmWHPuVe6QRP795e8f
rIVWo6CTHLCZDP7j//n7L6kFOtsKZEJarll5ik3zUzkK2lrXX7Fcv5ttcmOVob4v5XIV4cA7zIua
NkPR5VddBnd76lh/EHp25Me4H9k8VHkNknJsR2TKlK44MAo24ep90Wgf9ghL1TCJnOExvKOHmiIw
27oHkrDLquA2V2reQThnSBou31Xe7+u+S7mVIkppOkIoVkGSFHcAjSHO/KDiW2UJ29eMnkcSYTau
MCjzElkJICqBD8Pqb8gexMe+Fq8Z5oaLDPTvig0gzYywvzVXfMsAJz1xcMyLWnus2FNyAd4ao4Pf
GAZVbxL9mOph2g1wFt2lBjKYOOBuDR1dGsqISqenFtuXja2enBO78RT9hPkryM7A+IbfGWwxArse
PfAujtMqfpKpDsyufncd88BRL/AWBCZXZeOZJ/qt7KOa59LiOYvu+GXWnN3IYBRdBxdO0Yqth7QI
iFhoJ1Y/bAZqGHfs2pjqsXfcFBb5sgiAkhdY0Zer682umi8l26bz3E2fGILWLWDx4RZctjhi7uPG
oY83pyiiqV7IUZ7A0/GvDqQFgLq7ezw2j25LTFTEC2bqgJNUM7nZISLKHo/RthwxJRItCahF/fu1
W0nyZb/XLn/XPrbgG9bL/++X+noR//MKX9xw3Nk6ksV6ScsWJATxav7I739oggi2I0IaW7XFxQQh
5rtc6QeR6JXfVhkxAYaEtNQGpAIouoja2IP+1nktIRoifhyTpDbWVyEO5KhfFvoUimudqGZLz9bJ
oWhmQ0M3woqpL6T6k4NwWLzsEjSDjbBzrVLilDMChW9Gi8L4On/B8CcUokyGQ0P909ZfeQE2AsM8
LTJLgVTOqZ78kGGwqKYGaBs9JgaqKuOZ3jo4CIVUu6wQn3VL3IGiy88pAlkvMQlg1yCMN3MtjvF8
1TNoohe2ve96k+ZGyuqYH1TDTmvG51wueMYz3u55pGQiFTqaadWiFGhltcXJe6s5a7mUvuReG3f3
1nDbJx+IfRn2Oxr14F+bozAZZAwYEmmyz1iMvcCowDH/IfVebxO6gj29zy59npK+aQHgOtegOCN4
BNl0msyDk7Pr4Y56GNWknXBBp7uhJyrvZtGzYyxwZ0acOWYzrM4YxrXAMp808oawTYiJ66Pi7giT
EkcxjkwNRnYIowOCMa2HGD4YfDW+RbBvV1MKVIG3es4J0O2lTUyxdCdibGBiNswB43ZjDrrAZoEe
qfOOUMi0QxPkiOYW31BsAyjhyTNrszoRwmUkNPFMHDLP0emKKJB7d0adW9DT4eSXa5y3xCaBF5ls
eFR+JLJ2mN7EkqFNzz5MMh0rFU9sHpd55NjH6SgVYzjyBbyt9DWArDtqsH8JZycTIE8LSbsyCFWL
wa8DuhtiMyfHmEogrNTBTHNxYVX96saAyW6YvMaaTnTN/sO5r+Fj8NRogfCWwTPSRo1pFC2otcpk
W3Ih7Iwqekq8bBUJIL5nXUpEM6LTpDJTg8Mt4cL8VabhownLeB+UGJlJRJ8o22ZfFph8mGVR7hKd
Fbw04gMVBpGfdri4KUzazvH8FWS9+HaiN6MXlHPoqjmSfPxZOBvEImFpCtLnSjnFeebsGYi628dB
QOSLUgaPIplo3zTMrhdzeWOWkd0WZUmnsMpPekQNsEVdIQbx8ZihY+RD8G0pyo0HcQ+o8JGsBdMr
lJrOBrQ9ioXBIJ+vstAdud8endWJn+V0qbM7yIPsXlJEuMf9Rl3YzAMCoAMrn8NZkulqRkP8Pu9B
KhHjIOuw1hGANpNgKYO7bL1WdcICsloeeChyUEqmkOJBF1ZDdjNq8mKiqxxFniGnzEQ5NNd9Vjgi
jHFtgnCWu7ZZzhWFLDT8Eb5369zjyt6FTpd6klAvN6/0HUwzGzZMgGJKATXmITFFtmvjgCtmRvCv
S943aXyzMThra/8ZqAX4LS2Ug3jBUgCEkUn+ZeGhJuuEIEWQiV3rpq/KhvVnzTj2QklSjX4P66Dx
vQiiT/eLYIFrJ1wcpknq2cHZtdjckC2Ea/bLP6X+mhCFu2MP7E9rhQP4R5tjM/cDnR825YF960d0
4KbwkLj2EixU3CJN3fRbx1xretYMKQBoKrVsfd5o1jCfLXcJtyqe3lwzc7gENGCQE8j7qYNM3iyt
zahgpJCras5wPsjjCfg10CK0GmtSJ+sPE9tirb+TS/LntHpywYNuFgXAuURJifIaWTsCTrxE88Ns
hceqQZy0Yrs5sBAauyQqeTbgferSGMySHZVexlqyVt7Hjkun4Dw0W4bP6ugaKiIiGhOBAzszJaGz
nd0C32TwW6BF22rQvaoRpi/j+8LrFtrbEfAPtrK+UuEzP7tSTvCZNFRoZzpWUeV+tyXcbF1izQqa
s9UaXKFW0/qdVZ9TC6E5woI3NwTnh4EehIm+QbPiMETEpwZSzUE2Q9yM1AguF1LURIOPQwnRYUlp
edXgdBvCRllBrliaNxNHDriojzDnQBRn+p4xkcDylo2baD1L0JZ9HpW+nbXhYbJpbuQTrBmkyNfQ
gTog2CcvbgAxhFA390m2rU0yBq1Oxji2Kd8eeTLUo4OSPgLBSid5lmuoxlIoFKyOBs91JDW62bIW
ZkC0b+tFoArlQNmrekbTd327Mfqdm/GGNguY/plHfMcwT3Bc3kT0HTDIWAkO3JlEk7cd8+4WIx5D
j2Q4dsr8oYhDnCbylSbP+UFcK5rnN4Jx8t5c/zzX4WkOdA/Pg9iE4/AH5hgJYM1z7Pip426jp7xt
vbRMTN+0cZklOu4JwWh2C+yfnpwZRA1WC3rZTfFQSfQyLsAdeXaa/nB3NUbRHYamUGTAs8d8Gs40
qmXMtE1yH8U5auIfowoY/Rbccfihoq0E3bxRKTDbERsrg7/E54HyaNSuto9KALAm5xpGRAyop+h+
pp4nXYKJqpKCBbfUDxQGFDvSTpjwaJiMpHiZGu75SE8UEVBx6eYR/SzMX3s9FhcMaTe9CIMd/xAE
6yx4asYCi0pOJyskNaT3zNf6GNsEz9QehhGGEGJzTsWREDkIqlHOr5r8YPXxy1SVWAeVdoWYdV7G
Yg/RN/XAKkXbgROvp8+Fp4PdXoeK+J07+MEM4H1QyuNdN+QHsg54qfTl2Lu/tp9LPaeOl1g8QEhN
JEb+NFW154jswzJRhbS6RNciSSN7FgOnp8/MhF5W2dkXm5nkfkg7uZXJVHiNIhcl6TBpyfNvC9ph
/f8g6by2U0eyMPxEWks53JLBBmxjMOZG6zgphyqFkvT086nnbqa71zk2SFV7/7HwyIixxg8iLZ5k
1pCewkVXJ+8yzdSiwixGCeq76hhpSw6Ja2/jf3ZQrPHs+GQY6eIY8ne5XKFNaXOt8sJlQ90tPEal
OLCvhRGtGMBCWpuLTd457ckQFPgxZLI4VOWF1KR75b5T+f5VkD6wk5a2igRKUjChFrjqEDcrUwC/
xITDAeWSuDJIvcdAGu5Hj5S3UJnsm+NABD8KonyCsq0y5LpOszOtVu3LJkHvRnc5zBJxJRXUHJjL
j253lAKK4Vwp4uqDQhHyp8UgKhUuHacxOSepFs6pQJRue6onBjL6xu4jzNEyFeZL0StiBH20RF1J
yNfaD7BpTFFG1AoHgSmddIPIlFet9w2yS8oBpVf+nAxU0VYuY0yoeRc22A30wWtd+NFJDDCROrSU
XvyG5RAeUA7ONyHKiCbz0TRoAfmuBpWQXiq8JXn6BylCvruERbR8d80qXXtBTXBQoJ01YGfw8AhX
qC13Rjy9hnkLK6699p2HylEBweH7crMBr2q9JXYakWNiU1DuIdWNC5TRRrzy5nbVyDpkyiaoRHXG
Kp/iDdGWzDWVuc44wxdTS/hdHpn7SasumJKvuQ7535avfdpdos678Sfa5AQDPQwgMMKl9h7MvdgP
A6trl07vstAuiT+TDJsqzMutbFtI0BmMUSDZiB/XraSuvqnxGAkaSgk6edUUMVuafbeprx/S4C+I
skcbl4uMBiTOg4cXZARHcVEBAr+3XfSTZRikLEQzeqTuIg4KnFI6AEj+LLTiuSYsWI6cpH4LA4kk
ZiOz9MRwWBGsCCzjevsgH47YG3fD+DTluCZ0l82G8XRX9wVBcfafLucvKXf6HTWoPO5oWDYx1i+G
JJ7acA/dVSN8QlVuId0JxJ8M8AcbSnwZ8fDlimCbkdB2oIjic0Cex5tOFSfJ7QsJTrrQkJTQ9VLv
XC9/L93ROCGOe4Jj7LdGzKlKokNCvnfdMudEgdUsynQ+v+VKC9WFxs31hELRDv+1A0JIFjXqfZr4
vU867SkgJnvRB6jQ7I4mOrP5BxC9hHP6c0ei4+acqOYdVm/D5f5NlviKPrJ3NrmBW5LCdWs4mGyb
dIe2D7Su/IIJlWZpjWWNM38d6vEPnNZJZWaz0XuQ0HoXWSEtjWm8oEWI7OpGcH2NFapsLPOu/GDf
p9ev5taeGEOXtnvIRx/duoCxSHeSGgPLDDb8VRXJ++ge+rA9CMeol45bA8MJOieSB0+Lvi9r8sQD
DVFHSCbmlJmX+UHRkvElpthlacXgaiYY3mCsvLG/qshG7Aa/P03hzaVHOQtDeta9k1ACZWyWv+s1
3IYUzC9BpefgI2iWwVQbEFgr5h8MNZYYn2SsqoDiEP+xIykBeySaNa1KmXTx0jGEtR4/D4Kz35DM
l3b4rHSYM6tm1fJ1PAEL1wuOah485niFSP0VBoBeiz8bIYT1jMZ9p/usBpOVHxC87VtCoiDDsFHL
+m0M2t3YxPv5Xya9v5HaNRkqANGwuOix92eN2msmYiIQBibQSBfTKrNnErmjf7IZt3LgYrSJ4Cc+
8B7QPCsCGM+QxtJSE4Bj/a8eJEiXYkGDbMWebb8Qav7VdbnH154iDs/HTWRSbNHaxrEtYTc9Eb1l
9t2JgEwpZCjy8LsUnb9IYhBoNRJ9jjqKqKZ7WRPBTDnZthjIaDdlthyn/neqp3vRDvGaiCl/y5SH
0hHoMhLwzrKN1775NELBbs2+ePhDc/BiAtuIU9gXuKAQOAkmnQmFQ+3dfKufaH1xf8nOO6Wj9jUf
WeSqHVATbosUtbQWTxcLQwwOUkYt0KSx037TdkBHrb+SYs50oJm7MHcZHspgNvKclOf6YNnZ1VWK
Ib768RuCx20FkER8PJtp/12X+drE9soLdzL7N7YAvlxp2MDq9nfk1y/SoBKsIQGHnLAlOTTaiiBa
pBOx/m3Ng7BvMqMQI2WN3+lgW2vhdJc2wJGSSAI1Ui5kD5e6W9PiFwfAEzmrtao+DKqRd2ZH+nbn
LGUWsNDOo6XWv5ThcIpZ3CkDgSmIuQ08DNkc5WQWJdS/hM0W/Usb2mdJgsKqyAe0AhFCuTJ8xGb1
AMdBL1nP0otabUwXA8Qou1tocFB0BUy0ER88+6ckVWxRNdz2dZ/bZ+CXlZfK70Af71mc8Yy44WV+
TuwO5pztZqXixEHmoQcM78jADetMiD0SFNzcbZf0G69kZLJIwPEzMqn4xTN2lFLbehbZBppNy47F
cpeKZWMbr2NS8FIC+y66hOcp/CFehd2MOMiF4q+DCV7Y1PYOxYnd4Jlmoa2FbRdNAUmZ/nQhtrxY
w8OuOjRiib/pMrIvKDF+ogsPtpX2qKwdKGaRxN7FnMkgtBTVeOUu8axL2gVPGv70VIvfS5SGzVDt
ESWAcPNzk820jXXtCKVJuK1R0WgJjlN5+TaKkM2NaEV598EFi+onNtt9katlzZ2euN7FG8SRYowz
pwpRyXT+uINDNTN1iVre7o25WrGHnSZV/8WyYmSwkvWfKMCrw/ps9dlbASVdTc0hdgxU5YPcW2W5
n8PEyD56Qnt4SkYA6AYrLz/atA4y5qm0bKhTzB6GWXz89yFKXVp0iUzPU02MU6ieasXUW1btxqOu
zh/DnR9RLi6mW0kKfJiqiyoRF2XDxtdIsksKgzU05q9xs0cZVA8+/F1ruhCmpIeGlYNKOAq/zTw7
+Lak2DM/uDikNp5jHCNOOjcI6Mr2dg1FFFNJSkClz3zaS+G1zwj7lqpChFSRL++fcJd9a96xyK0T
ks5w6VFfnufyUE8cMslIVsZASVnBvDd/I6ZdICpruVZn0iVRuIZRjy2Crt1EhDS5jboFY/nDa7f3
tHiNyesWFONvGvLEGsKlYdw5kjn0SXs0j1yf36IU630uwtOcf2MN2ufoWrOoRD9XfnBOKTzbZJn1
TI4roZXDzSKGYSkce595EHJTE2pUWwUvrV/iGCuNg+0QGtYFt676G1N4U9ZBcBHuFBYX3pMBSRtc
eKn3z+Z8WblJhVcJtDAwa4JE268yJ9sFbzj7ZX52BHGnuXHFtRevGGnfaOHKli46fOQY2U6BESwV
Oc7ciN4/q2MsNM2HkXUGXZbqTqpUuYDWeiRIVQLhPrMKflCFeU/Fr61p7jrQUAKnUNUrKU7k4OwI
5cfIQoyEQTH3eWxDKiOoCY5HL5ujWXkbE1GtsT3PzRFEQBnIQzxv7yeKX8JEhtp+VNP4qw9iO2uu
eUdBe3ktMhudYRU6rx0OmoIK8G2rzIvLRJeQD4MNbZ9HZPIG1nsZDCvdPDg6gbxk5ka0S8ZT/YeG
5OravbM0bZ843WGAwm21397WXkXZ/qCszTj33ZVdV/8cEyHHyI1mxA9phfaars6meIyGEEigju1Y
n0vsQ/tRJxF2qP2j7m5qjbmraSj9c+Z0AqLNXIoIVlR83mTJxzokoAteskt8OqmT+xAZXM15vM/w
l9L8+xK30U/hRUTs8U2Sf43ONz2PClynGug67KgLC0vWbJeusSz+slNnTwoKkKGezeG15VOnwJzC
UVu1fnTQAvGAIT40JO9lvX5vUwhIe8xuoB0IZ8nnw3qPR6wN/Gat3JNp9qcyBVijcuFGt8xC6QcG
h2ahUGPtxr5ZeJ64StHLfc/JAQux71T5sA3E3CqDG3A886bRSU2tEgxulxkYODr32kNWBRHFQu6I
WtHQOxJQTDJAQAaAgj7mJodc19KNKtNz4mlXPwB+rEQLivfnpbzKBl0Sg+4c+9p+KdwZjIj4qUir
hqjI39EkvZRuzAgYonKd28O6zzh6tnHFnvKpP5dcuTnW3jqIvvrMfW8t4zZlxWGgioR2WmPrSv6X
j7yKIdU6pXiygsR8oq7RIUkPZo0GmyXOwWrjotusBHhvbtCgO3j6Msc5lWVPuvDWVneKE0S7EmBS
gHHIEbjTL+mEr9mviKNp12yKb5HH5wOm+dDbFp+b093ZdijqSOJl0rGIEBE2oaNK2bBJY9+3kBOZ
8ShgctZO0F4Mp12PtJJNPbtw75lYA90b6oy92Uq6ESf1qAg5esraZVU394h9mEtpHfXmG9E+rx6O
UCR09AUn49Uqi8+usi9Wp7fLOLkxD9Ah2na3godlEceXOicC180PdJk+00eM2kiuddt6Lu3m7vRp
Bq0FPyt+cte8zxOMTMj69Ye+2dhO/zF7OcL5M7ZRLqEgtD+N0rm5Kn4Q8brK+vqpdsjSjYZi36Xt
c92rj2Qs+LJ9gz+5dnYEOP3znSPEEocKFh/PKL+qOrn7sTZuBEhQUgNTsf9tNds7g/axhgcC5te4
RLShGhrrJ5llT8r4Ql2Ne+9YINYs4vGMcRF1f681277Vt4hieGHjVYDCZ2nV+cWqFMElIaoQEE7P
UaCiUYoM3dtbg3pSsngUxbo1taOEH/RSSNf8IbsI2Sr9R1mvtpLwZJKGd1wB7jrp2h+9mm5u5774
bvtS5PLh9+2LR4SG53pEi5cKQa9JWFKGLz9gzEOGEZHlm0fYWQztyNfL/KanKx2ccAtRjG0auCH3
yZhuDbz0iHCgIMQX2COlCPoN+LWgVolvo2w6LB94sZaPQI1iZWfjZ+Vp7ias0jNOUACewP4Ayygx
GQE368jNa6+wFySZxyVAicgvGXNLEiLpzaltHPirtBRExiHVDGy0f2Fm5bo07qHSx5XrOWBLtF42
oiQfDHEapjMihI40Kl2dCQGcK5Or1rJZCDkiUQXbLHg8HG3aaGZOcV6D9agCKvO17AVa4KcB3kFp
hUkhDi6Dif0bKR9LSt6d9NdhrOml0iSmWvR9IouuiR++uY1mPukAkwutJ2GobE4x4GMtyH0JNCxj
zGKkOgSHnpu6zm6d4z1sLCsLQVrDIiuL5z52LDQTAqSD/xZAL1+EREwxlo17ORnvQ1K+5nF4iBOM
s5HoclIMcHhWNL8PUHTzjZNSDh275c2yyFqxdcbRxNdO1JzXC4JqWhzYobLeCySROHPlQ7DBEvgt
6Lbrt7kyPzy9PbuWc7J91rS4wTGY9pazQOkRAusTHWtm8OrVKp3qndG1j6zukGe6vJTxXOpJyQSM
Qzv8oy5wEWVBvbSp33WN4o+rdxsq4yih0Y9WPbyAwp6ynrMIm+FDTuinrUbbB8NI9Ci4mu6O7GzF
ykwk0t3hDneMb24ab8rYGnqABEw0SNBF/zL5E+MBuyKoAHKthdmRrIxpSj+MtdiVlvbJG82xjDK+
luZzApSalj3xTyN29Go4uFqyaaRzmUbjWmTxKpljhWzfR//Q4OhMU55KN0k2hRtcUdgc9VK+qQxx
q72cl+je1z76FqLSme8j5O0glDSKpm4E1WxbTyorN9gAzsyp3F0fQWcNu0Qr9iUQFC/Cir7bcxNb
N852FrEuW6BheiL1bk/2DXht82xpCURuRqmA692ESQi7Po7Pw4Sehqd31Lp10MG1oD+jkMJS59bL
0UYmYm+KYc6FRfJpH2yP3jyrxqIna/Uzlv1PjE3GgY1e+I2rHSraezFewWP2prcoOeqWcdodFP77
CsmyrIHcywCpVR6PPFOj+clb+julosVZmB+8wsFiOCW/QYF/P7KkBvpHbGJVfsuGb3HCblt3Wv+k
tbCHGplKPIfi6gp16wR9kUGAC2PooFkaLAYM6PJqBCjJEgNmJQmp5i7MfzmhUBYhAWTqa0c/K7pd
occrR8f0Si1CXP9rXPFMAfwZVdc5qwKX7w0FGZlPkA467A6I4y306ifXyK/mwA0dAiNUxL9KZCDR
aKxjI7t69nSUCVMD/ZPJujDQnhTYDrmlxylvqaWgfqPPzhVnF0p19uFUXeusI/RqfDERBmP2/SIH
dadRhrXOcxqmUvkMrrYQ3nSdwPRY6CByPCR4rvDVwoz9U+j2937qdo7unMY6/Qkck7puBNHLwAl3
BE3mO+K09nX76vnVDo3BVvdqRKY2jMMQflT0GIhQI6eUdOkir/hK2498Njy28DJoHaYzEnyimzMk
lz6gP6lKf71sHw3Vo32I2yuwB7UQusZsTQVaE9IFUubupTOjVRPExyhhD9IntSk8j1i47Gzk/cYN
8QP7Ju9tXh9qzACjoWEIajT0rjhdZhexxmwpRxYUFD1gPNZxKulL0CtkZordt/dJ4UM3zQr07La8
WWQlLbyoX/HI0WLCWbZxWQx9wpmsDkP3gLEao48Tei9dFnymjHKLFJf+iPx9JNu40pDUDDp1EKG+
6O2GqMTRfdGz6tOceqp/UTcvsDE3O482NDLz+KRipO55ScNq5c04IevqxtfjNzvXy61BbO6mB5zO
cXzsUCdt6qk75D+8aG8FGdVMkbN0P0yv4C/63kx/fLRNQJ8O33Ex5vwa0bKb+mgf1xGVEB1jbZbf
EZsEVK5K6sBVauwM3dgYeRUtILLUoutKFNv93xAgRDZRuqGc+4xjzXsunX3aDxTIJXRhYpwmqh8R
sFhLEuSJmofLxV0Bhu2BHThTXm+ITX7SEp6wxKIWWOunp3yssHKqEL/FWccyIVUBtqK4c8kqTNYh
ao6lMZp3uyeN0We/Hcz5dmvjzZQaAVi5xXnjcrgy2xsp2v6aPkZVHqLx4BHAta5w8+R6M+40lyY3
lXJv154M0VIBHmk+hnNyDIUdkUSlSk6w77g1jReUhO+IvOJVNlt1yV/1MKDtAqWOkiem1KxPzdJf
UrclB4hIDzrdqJiQwUDSWQNnmn+5NtKmXJBmhVXcqZ6CkjORxT/Yoir+zE3sNkqsep1tEQcXqEro
HU1lYFBkQzRJKqVLBskpqYC9T6Mz3d3xJoS92QzLoaM4gCbDH+qEt6yWvCSROyxry99Y1FYvzAE5
ve5nj8FH9oAXcRVVhXjO03Kf1/I9RpTSB+9BYXhrZZcNnyP58XayJE3zV6e6aQnzs54Y8tHWiAd8
13NugOn5DvcylRfdQuDvJEl6eKMKiG24tb6GyI0PQ/BeTjLZhEZIPMNYo/lSTyPKNjAzVjZdBuzU
TF8zZt2TmkPAEmn5ZnbV44R0Z8H/w3hPbkOZxi/0272ITtcveqA6AjKkvqy7PH3Y1oR0B/r+iMt5
XVsWJRHs4wut0LXPdsJUbqV5eZRe4r/5gkxOgirwDNjxWdLovbJtk8LSpjevmX7OLJPE8ASHRZL1
z4VZ0fEdwNzw3Mdp/FUqs8PWYFAQ63j6Qd0cJ+g+pdLqfVZEchl3YKhWVTyssjt6wSjesXrYT5FC
jhooN39orKVehDJclkOzH3MlT3HHDVTIwf9kL4qWsrPNYw8dt0VygUvJde6Uj6uHCmgWxvlSPk9e
Ip5cs6eZxi/fc7uvHqhJ+pXfGtphcqr6Ggb6vp0I6ezM6tZiT8B2wY84UmH/On+KBVIiH4nOw/P8
dAuHgoV//iQz/WGbZN0YxK3sC70gCVT5B+HW4WeRm0/UsKt31MbaU0GuHcufqm+RI9ZO0ooFmq7p
RCUjFO9Ab7dlDScRQK2ij0BcqX1KnTzAlvz6sQbjCwgFXIyUsYyv5CnMlZqlWCDDA6DXoLs6pG2m
abzaerIq1NnN4eOdrMPW2qEesZN719A5O0yRAnlZCCdQi2lwj+Ws6m69+I1MckHtiwJQFDZYdENN
MdQIyb3BkkSvO4UkezNAFSHTRx8VI/Tz8GCW2lPZcUjnglLslZhpWfSmeGvH1nUMyG+EgHhNM/rD
GaoOYTmdgOa1kbDdnmOeUJ6NwCPKbAMfaO8k3iF+T/iAmCd+MfgTLw1qUj1+zTtuQD8ygBVU9RKY
KfEwNf4eOiCh2f71qXthOHM5yfgHuOJzTBXO7DXr90SBUcQVoKNBUzH3Gsm1NXwPiUGTr0O7dzVN
L1PDCDrCuKAUwCUf7oAq743Ti4Pvhy8GtVb8FMbZt1Wz6ZGejgY5pmUuXugGMblFSDTgHaAx3Lu3
CUlP+kdKn9VUc6XFIP8mDhE70JkioDgBI3MDy1zmvgauW1A5+pbikOedDFhVt0NKe73Gt2JK9HWO
xYOXZH8OkFCDLGgphPpJ8MdXTmIuEFkWq8gCuHUpbCcW0uCUoL699V2uYUJbBlMBMASFvXJbZyGb
CGF4l6UrP6E+zB3BJ+XIgAKKtegn6ipQeLsY4CFTxEDVtI9x0KkBKRMmUKNMd2b55ZZDf0CaSS46
uA3cKHuOXR+FNpzg/WDLrd/ODbG3ljdDY2uk433cuJ21s8rmHjZMG8Wgr81aR6DnUxpRDTZ66VcE
YzZF3Y65FSybyCoxxyF1yUv0OUSoIQjGPu61G90ky0GFvCGO2LRR8gPmmnDWI5hyKrnPUiwfbo4y
cmjSG2DJPRTjC14LiG7e4BZhowNYZw0XrZ21EuWu8O3bgIpxFQ3l2jVunlb9ThM13VbbbfjdqtDE
rWE6R1OSaww0g9AwhZWrbIIzN3rVftHfAedneK/oxK298Vw2xnufcaijBrohv8sj8VqS9zAnX++5
sNBLgPCL6K+ja8BP+CTNvsFkq15ybLoRc/SaJAQWZlK6MoA0E/VQTJoEkMdsvNCjN34qgaxzcKZ3
q0UE5ikqni0R7oum2ZUB66ObILFrEnwYbKBVhl2J63zH2/9bAnRbwLOwQSc6Od5zuF+4KnqVK8tG
OJ+2b4gX+QZaGaLObC5aE5Cfgwqg/S8VKcNykFLi2sr4FMbCWU2dRjxuD3yaXrPex6lDRtpe1ntz
cKoT2JqdhcWSw+ZVq5jg/Lj5zDVjZ8vmp7TTi4PcexbtAjrU6RfJO8/9tAutH+XRtlZ2eoCYznkl
E5y0ZFFxteefPRbtZVNx/hFFEtdkps1KS1cjTcfKeqqN4j+VA8e1Ut/EHQ6tEAW3PTI+ZeSsLnoZ
fHeYPyIayVaJ7/1YgUPjR9gS1sw626G0S1997oeFxTvt514z6yxZwSh+6vnjtqkZPqYrIaT/Gks8
1YggFnGOqkir1wn9uSdCbeM+Cgn3IykW/jYgTw3VrBAkV7fElpdmfbNd+1Z0Jub96Be4iyjW4QKS
igNuMp6NHmcOGmOOdtEtGgsjOjhnDpi+aKQOGflHzDsoWjj32GIIIdEOmqz8acFXHCddda0Y1k1S
GrQoXIh3YG60gFBSczi7WOMc64ielIaaYGZrKx8SAgmJoyG9RUpEv/sn3ZWSwqDwPQyCw6DC++hb
r8o03p1JHWiKH3hVeQDT5sOQDm5fyuThZFkfG9qa67UaKY+Aj0h2NM/tNC2Ch6u/e1ogw35cTzJe
NgMuTL+d76qAnoCu/EXmx4lgT5d0RNmbmfqTRWIMeiANExtxOFWBwU4W93iIIFmc6dvuO1K5Wa0j
1/vnPYhnPdhd5RzR2X/78alw4Sf5ftSC50Hc+0hQKDlyOOliV2gBFskAmKEfGKX7CkUfxCspuiel
smNJ+xcsFsYjgfZu6nDkQmEBPYcrXR0HMTtqfbKphgwDgjWrJzPFfy0V0g05lY+mP+Lf/9Ps4TPS
NoRtHPhXhzgQW9ORJGk5urlM1fCaJGinx4jUYHbHdE1IH38HGVLEY2QX26i9nTHGd+6wI8POLk1L
hQUXBalk4zGtfyoi2IjuvhpxO8qRoEQfm5KkVVuIBNMQ2SWwM+2Do9yTx/YMt/iMg5vOFHpGfEVf
ZIJIQCT5HTGEseIH9rg49z6qKo2fSw+ttwqYcolQaQdY+ws47zvWyDuXJbvMutCqOcPdKV7Woj3a
mQZ7hIu/mRDQj1WwKquPrCuXhVaqjR17r1YL8UeGBvCDzHcDPN5WOe2l/M+olOFBoFq1cJh9xizx
VvkA+egEwZW0lI+mlvKA/5WbE2l41LOc9zawEAPiWqXVNYuHt3Qq3mFXlpYqtmzZNGTKezkyXLUm
l6kfSvTj1i+JanjhKrIhDFLSJgKHMUApBAm40eU+8Yl/6Iutr8MJNzFFH6GLi4OEAHJv9D0y7T3D
CEqWl2xiRfHT6ix4HzNSlGAMT5079Mvh3+jpt56etAXjgnOSY/Pk9N50xjB2ox3on+7Jr8zkgA+N
Wttz9WsrtZEyOIcFBY/cidi5hhOf7s5tu0tixE9oj7HesTNbtnmjRM3V8+9Abhw8ZU1Hksdk8Kmk
ngagTcVBXLqrnIbHlZqwtw/SY51t+GCaBti+2Q9h/vAQK4eq2UUZRJPb7JNxyBG9xNcpcV/nujM8
pGQK3YO0DknaHJq1QeDSEBrWqjOSQ9oTpjo1ewn8Yvv4VqeaBRelR4soY1sQb5Y4in2hOQjDj1Zu
hAZTQG12/q116i92sRdy5e31bHlZzxV2NWhsWuX9gyglAOWOIcWdNl5eplvHGHelStaEeKPu8HHL
YiEtF4wzNym4OAKJvxydCXHodP/Q2GbY5Y9R+ZcyAF8cMWeMzFBLVFUtI8MSF/BThK6zbu0bUr+r
N+MxZWN+G8hkzTz5aRgBWr99sXxKzExrW7kFQzICT6jlZ/xDlwoLYufHe8eKXl0LiZVuctUn1Xgk
ie805SiastTchqO3dQ1G0GAkNhDr6Nrzn7QpfdZ78+4X/Fe9/YK0z1tUudr3JqZidKYrbGtvo6m+
hN1eKgAK1YBnBDlvvkVgXDSE76SWMa/wdDQInUZmuUYL15o2MatPDkSW2dBX6H6T4HPOcnTq/oiA
g8yH2u656+v1NAl0JtVr4GGPUiaz1jym9BbwbBgxi3hOeib395lIMawihs8L71z1QL4U7bSnI+oa
lVqFZ7t+yqT8YjxeZHV7lzT2rXxsaQN6ejqTSnPibrICfwlr9tKr0Qeyw/8WFwn+/pDmSYWX2SSc
1eYjDY0jUikaeCb3OUrpLE1KBB1U88SRd7KinDOhqBJOog2h1kfLhFfwXO0+5a/emN9EgsZIVANY
o1viTGIUVPaLox9M/S/A1geHyguGe89jItYVjZJx/ia0ZtM0aKHcLFqS+voG/U3gScw+WRL+jR1t
lVTn3iPpCE0BqQAR3TPmRBLQyCQWNv6RdLdqWaD4qAxi2frqJzDyR2AYv8aiQ3LD5ZGec1TQCuvY
wgfCnjP4qZtPqp2BFLvUsq8INBFNA7G0OCBQ6igta/dtgEQEtQJJA2QRbt3e/vOigEq6Rt5FEH8M
Rvtc5d2lsXl0ZWUVy+HPncAtZb5qYbNwlWorghFHcskJlU+Tn6yOTx4yrSkQb7FEb1DRzuHmTP8w
zU996j3XgM7QNOApGsoA/si49woEHPJRWJGzdkOSQuM8AvpFE9f7WAWcoDkgdvxJeth3LUIdRbXF
yceDbXrap222R5P0ngoTamiMDwSH7wVzGl4Ae1PhaF+q4EwjSrJRsfaapPkDP+m18HjOyZohj8C8
mbGn+DOtXyvFPDkJwezgf+MxmhZ2x5TRxAkWdUmDZ6blz2nrJJsqgGSv7rGVvJWtf6p9Adw3EHau
dUujwkVNjOxT1fADt9n0oaGy3nZUkOh6/uky30Rzko64+lqZrSFs2MwG83UyDYpR/O7uu9dYaz90
k1izHlXFaq6sMvkyaMLhQBr+mbFzrQq2kLlywNT+hW589qqDH3EWaigCl51RX4d0PPa5i6IztdZm
rL/IhBULKhMvYIU9QrHp2GvThD20h+jLlhMSOpKB4Oku+GOe3Vi/u1P73HkEY1G5zriYAbj7Wzxj
/VY6/ADQZhtZ99+YVebXNim4TQubiK/Mar57f2EQ7FPzpi8DTqFIjE8ide6pJre24KrIp3RcN5B/
6tsJuQUzcHqQCu3Qk8myChzr1UaR4IwCMqg6G9HM4RNCAnfd6WvsjYDSHr3ajl2diZTfSIV23iWW
dOFSybWOcpqIswIBj36RriPXipDWhS2MfhW4fx1zAUPmrqOzhSmOYd8XfNgJiODYuwdp1k/5AA7Q
A4SlU3vUwuw7NgaB26x5xz1LtiAb8XrjVMZzKrmS4qTcR4Ma6TNYRV53D0BHgOtA91HTJwqWNBxR
2/pwHezBUDtds5I2uqTKyv+cMXggAcbuDa3MJsJgGwu17vtlanAoe+1r0KED64sqWHdhvxmH8rOK
tHfMK5xZ4BfK0F7QYByEOetesIMv6WO6zSNVI3EkIjfX1u5oY/zJYF40860yRjW7pzhorEVJvfwy
j/h4TKv4SW3nkMf9N16ky3/pE42ZkXk5syPK52v0Kg6lBGkyjh+EYkctxoHrFu0lGIAVCvBGiGBU
SwpMmpKMlUHbHE4P096Y4kjrwbudc/yJEvd/Mzab+fdwdbmfufC2NfdBCUTDpvxN8dR17FknnYj6
OmUf6W46OI7zG/JkCKxiC3oQnggQQl2ltbT7kgtQy2qWx8B/FTlV3c4HxqZtXnvT0rDqcyonJMji
NXHDfR8533467W3N3g5Fcg9Egshfg2COSFCFX8p4MsYwarA9EQDit9YBi3jszite2h98iQTM1qyQ
ITDl6fG0cT02dHzMYHsYPTKsn88KD4jXuEdJh/RCZ/pNEjPkmocv0hG39sZX543/5iLNVTuKOUqm
X0v5/wRhcFpP+wg921zoxq2rZ+ckufer2oYvZi40/8fReSxHbkRB8IsQ0fDAdbw3HPoLgmbV8K7h
v14JXjbEXWlFzmC6n6nK6vbx1Pansc82k46boRWse4vautMEvIwueXEGm3vES9FL2zDLHqHIsn6J
1qPkOWjxwC+S1PjP97fcssw4FCRmzyZRvrwMGfb50ICCwOr8BpDmZtb5lgjbgAwz4xZk5c21mndZ
osgUNOS6OCeIjVLkFxr5J3w7DO6Hoyidt4aEp3kcAE8yBz2B6NVBdhyJ+p2MPuxxXriRjVLUbLTr
DiKnjngephzT2kNMwoGyZLDYgUfnR+nM4M4gjDfB/oHGeewz6G0evEtBQrXmpOupyt9dlNND3ehL
iEGEjMeATcTPYNE95UC751X4pwhwJkHmBaLhd1AutQv010rSO2uzXUDXtacgzn/ildwpIm7ZJs67
lojH3sceUPfeJxAv6sFkfGBZOWFrGYcIESY30iKq8o80T5EA5MNrH0L2ERYPaEGV4yTRb88WZpW6
5iq1s+8GnudKCvQWg7EskpjRPej+2FuETOMXeoQCpIPQPXn6XaJZBDZAL6GGfWAJGPVuFK84kF69
QMGlIdo9avxl6rAVLApmuHaNyox9yKhH8TqUzc0om4ejeV8Ja3a/p/o1J7hns3rfjouGHYiGVnYs
P8ZA+3CRNI41H9BRBeEyY4S8GG1eMNXqH1muXjwrvzt98wAtO+tkWB3gr3/vvXUxcHaZhXPL0N+s
pkj/8Q0Gw46ZvNsRMwzJsg1nKbuuCies+xppqLpCYKWWSeET0SWTYAu6YYp3ZuXGTHAkR6ixbl+A
T33Dtp33ZfHVq9xVoHRr41U24GP5EYr5rLaJUfPiV4cJPvvWap0pbhXTg75vtjd/gCASAQZd5I05
rshZqjOGN1ZJ5Z4/nEb1a9WnBnXuZTLyasdRigZD02BqwPAMZi3FZOGfu7tp9ZGioCw1k9Rrpx03
ucpWTbNgusV+qyIeoC5/GVzMieEwagjGg6vmA1RKcVMoPzgairEeG28Mi/N+ihJFYCemj2amaRpI
wdwtWe4vzHm+I4ee18qvhVSvfhx+jglaMVFyKZB7CskxPOJqS1YgM3aVgr8ZZ7uxYT3Kbh6C4Tlg
DYCGidD7CD0Chrhk31d4HxysRUPc11S+c/7gLE+ke2r8+lda/t0ozEUX6j9tkP+ysiDYrjokWfBP
OqjFwhGJSXMjRO1EVfMvS1gvuEGZYSnP8Wo13a0c/bvVP1L+hDhUeUh861RiRxUW2umGBVYkx19q
uY1jI8xyMEGjzyYi1x2wqwaeth+LL2NQyXdnnVuJCNqXLCAtr+XHQiIXOpIHGtMyAzuitHXnVjWM
xgZAtYPFCqA8eMp9EwwELtBIt47fP409cYqFqbDWzFTMyNo0mSoQkXL/ud3MB4sfoQ6+X3LLOprJ
NBgbR9Ch/IjdiIljc6ZrjheBYy6RV0rqG2g3ASBjLD6s/NouhgqhTrbb8fZ1ry5q9jJP4Ej15Xsc
UpQReSMlZMtgbHA2+yc166Z6w/rxg5C7iJO1qcevOOemTeo3kjL8dRn7X6EXvnRMLuo2/DZSVg2e
QwYsfU+tXTORU+iZ5VvMuKrGNrGAsc5zl+5VwoPUIQ6zuv98zfrSCZ+wkyxZTlDsMD3r9F7khOUr
hxFlEmIz8Sz6a8ccX8dkro8pgiZCHIjtbm1Go4Hi7xstE/qilf9TaBKpT1jDNONNk4jy7EpcW831
FhbNUJ6h5GXnxsvmq1tIaK2JCbpWkP98F2ZIyMDXUFzrUVJvitmQH7ffYVXdGuK2JD54LfNXlGov
oG8+kHy8Zuwe95klYGxSTXtTuUXTx1k0tb+hhrJOU58aLdYyksXWMc0vPksnW473DhTivEl+kO3N
PajrD1ILfnq72AZlN2x5Iu91Zq1bt3qM2HpBQPpqgft7aXvlD86BXd9V494MpVi24HAdY1HCMl2B
MLT6crZq8Hb6kB1ng6WD4pFg2VVqhFxfnk1Udes/o7FZu4oNiqBSIm6Z2VARb9vGBEqtanJ8q4w9
jLwVL+38TrSzuMftPpux/XH97p+GfT2Glq5BBaqLrVkj+40VNBNqX48PCp+msAKbCXIAy2SYQg1j
7uzwcdIz1kvVHkf/xm8wRRBVYGP4sY9ZgkzQ0NKHBsOQwjW7aJBTY0PznyvJthlIdlux2vCBbZNw
iETdOoL8o800u0saN3LjZZzwHrwFg++D0OgNOuAV91FRgtNTOUtUid9T5vKF2de+UggJ7fjFtsyz
aqGlWP5wUEJ7eGYh8fJ3OWDMa2EEL2HEEJySL9oVifkzuvo5B9U0hMFp6Ipz2dSbxkkgbfEhi8+D
RvqnCdzC99MzboptYotrRF3yPNbVg0Vhp4P+InS48SPEyLHFlJ+Jb84hBCU42TT62inAQiYeDu0b
BwO5yH1/LcmfNAx8Rhn8VDDTjHzI8fUEQz0bkAa5q7iWsY8ZvXCIE3Jx8Azac8NCEFEIgS7oBZnM
+hFMN8Zh0jYfQdI9Egt2ayrtYq0SlpLKP8KUw4mbacTc5JjSG8pGdqR4a+EXD+QNgETttMeEFGwZ
RakHC8DYWEn9o7N357ljKGBAQAcYEZxQUW99Y3glRu+5KlOWswbWFBt3gZa2JSJ9rL3khmrzAxtP
5vLvGcMq+pU6I5S3C3jzL09TVzrUaG1Z6ruroudx0sSmrMz4WDDhx+0tHpkcPnBooYr3x2w9QG45
uMndcD12opLM2wj4xdKp63TjSatZR+HwajE8vtgR5yxtOjO7kRtGJiSeNwiG8iAk8nhsuQfbHOUh
ysyyjLwtz6nJbm+P579hidCQIQDppae2I64XRbn/4vc6I9m2y9bK8jll1zr2867L85Uihp69d/ap
jxEzZv9Sh9GTYB6G71bTuTWLDbU2BrmI+gRix5IBreMWUPl8RBVBZ2xHUEo1M2Ec7ss0mPHf9UeD
MXgAE2twG1WdfjCZuCxAB9ziiq2hbvn7rB3fc5NDucryrcdUQPLNdF35U5agSgGLoGxv+LuYzbib
+VIPGamNHKIyDz7sgdFbPpfrmj15u0Kn72QVNHbBR0o5DjHwO7d5QWRsi4VqkouuueG2i/G8hNnW
LJKDZVNNOEnxMjUtIaiN+DHQrOaliYkqD5Ci8Lh0XbingKXDNbpzrJDZmLOdKi9SZhCo0ecDlRIK
pHoYXEQZbIeA19X5CjpqzrCkrhljAFxJ3X/PfA1rEtpS9dWjjZ3/umx6aikM2ybfps4z1plTMubN
1mKbqwfJtA4Vtbk5r5gbaLyHJA5eHDWyeGmDZ6fIqfss8YShPl22fk7GC4J5K98rAdHO8GCbKC8e
LwIRb4A9ZzHFVsoCsIoOJIa99WYkUKZ2v6kOMAomx1zOtU8J2lYsCNuAhda+DA5lO3hkgDRn/DEX
J+YD3Y3WOVOSKYRDXIUYnXfAzstqpMWZ1KuWR9nJEj9ubq/LwIJX3OqPViZXG4jWrHYyV0Pb7Rqa
yFIIomsL/aNjSMRE5pPclJCftGkPQwoaaiqeo4JRmZX8Avt0s0CsPdYcovTvOnOUQNRLmYcmwCjr
Z0AC3s6ynw6LALa7j4F5xFwHTAzgwHCJm8V2cGMAZwV6NqwHSKBmsu0GpPKM+dfQlq9aNQBBQClj
4mYdHPDAdsYewlg2JhyICe/PenTkCYjCqUm8/2JeIOmylnAYvnCz98u5uwQxc6I+vFlWCvxHtzcJ
UbW4BF+Q14SM2yefOCNWOgIA28Iu/DdlgEqeWxY3m9aVcP8RF89h32pz/NK/uobOUOju2QWmHSb9
rrfIbGZVWzoauhPk9HYiueVYSNRRdcon6nB9BBPE1VfnBIn6xrfw5tOqpHgI1etUhp9DrR3jAeiT
lSAcDkP2zlaysbUMoyQr9NCZZW/RqhvuHFBQAzwsiYASGPvR4QfeTN/vYfgLyvNCUj2l0awsmpV6
GNgN0/1hVkIvZiTEOLBAaNSt9CkkOoKgD7ZkE9Qch5IP5TD4Z4TiaD78+LPtnDc9yg+DQOw+xP/Z
ibFSFZ+fRnDJqLrcahXPSSP8M2BRbj/jLGxSMlovv7a2D5JnBvHcU5KAVnZhuvtA4YouymCnxdr7
aJscghp2dp1tU16/urrlHlySkRc2DCiWtizTXXJKQQjDPYFylFZ4K8uchPXRYuZk0SIo8ynEFBX7
7WOy+1PblI+EpWVeOuj20h3V8aNE9RiM2b1uPaz9JSNQd2m6/QVs+5WrF0KeX78Hs+jLH1FkcJRS
YFP5yuQ1FvLTTsHDCLa/WFrXo6WPLAz7aRPq34Pdn6eozH/EQBKae+yc5m65GncscVkzrCM+eZjR
1mk5kCmUTZ/GYKCQ070MfNuIKx2dBxl/xnAZs3Q1ELh94eN+qbgKj4aJVCsZWFRbtUT8knjurSFa
GOsHF2mtMn9jODkwpd+sdKlMs17dEKcw1B2DbO806zBMo5vfW+PNHlCnp7HXrJ2WLbWB4dyIKGuq
0ItvFVtuKIRY6X3dcU99nO51t51u0KKnm05ZegCA9o6o/9NGjdaEh7//E0tAUmHAcvD5cncYg4kp
eEnDmcgQ1w8MEtZirNN1k6bPkiDQBa/sYfJjf83rvcASTKBh1++lsM69rfNognLvCgg0HUikCW4h
q1AdYX32L4pj+9Wu7fvkjkdPi9/LuPBvXmJk2OiG+kSzp8550mJ5r39IZJefDR9Z8784ZkPmoX85
pp2keJf3fByHBxZtZwMQMwf7hf84UfSG1A8jSKEy/mnCM8hq48khJApzuOcukgRxeZYE3jqBAm70
jr7vyajaRrZdPidYYBgXed0vwsI1O+QAntah6j1zVSZ7pgP9Ksjowxhza6iWRHkOFTt5YzKyz6Ax
1uX82BNKUK8J0u6X9vyNxjgIlqz30Je23kEUbr5F1X1uDQPex5C1N1rrFOoBYjs9Gm7It+g8kCRZ
VjSQjRDOTH3gNZlm4NiMhmw3f0BJ6C1+MVEgWItsZ284LjRwyToLmA63ZVp9+wnrpQojatYmzuXU
tgViIL3/FcQHr1EM4wLzLaB6sr5baSZ+kbXcDBWObz7dJK9LiP8qaciAK9roaAnCR2owIg3pUTet
LrjCq6NeRfWv77RfJgjalyGdc/Vc/zkTbbRBitRd41JuJhHCu23RniaN499txpA4ga3Kj4nsKYqL
n8ckmxEm9JSURryj3Jh2E9bSc2FXF73EQVfw7/edN30H9V46EImQCU6ruguIrYWEg1Cs97DPC7Ge
pP3lDgz3NL0706rPIyHYK9rOFa1+9xWyJ5sDLVcs6xU4mMCZkISV1NA1RupFFcf63exI6cz5vG7/
vgQqyEzd18npMGdPjgNBFEEmFNk8q/aICmY4oRSs6aByEVt0/vsqLGyWvz7o6zh4YwxdrA0nJgiY
b93K7p4+sXcjJK8yE8YcNN6MwLx+xN7u+ePdlhV9tGlDh/KJdMnq8sp5sGR3Nt0yBCPXHFp0j+3c
iJr44jewY/CqvXptV/C3aMG14R3J8dAlyp5WJEaDlSWeCTO8ZqJjBS+E1KWuje4OLLS/41NQF37A
DbZK5kWDPrLRjHHm1ooQD2DiZ3+QB+OK1otxG9aLCZ3mHayMQjGv7f++0rmgIQ5GJ3t0ATwr+zIB
Q24JGlzRVAdr/GPRPfct++ISGFEi8T7Z/bCcZk6dW3X3xk4bZI+wNgCrScSNKyPvxE76BW9g4NNe
lSR5R2N8B3XWaRMjhJwhOgnmTZRlTwO0C8IC2mmJVPmZaDJ1Eb4kbQ0nFHIJYt6q9FYPIRMVnXVJ
kTGnLdXR7Dm6LKW6X/LQ5/fDLEdxSXoGZChkXlpSoWig4uQEM5VQUq07tbzJPcZawzKCj67AzT5W
Z6Ps6vMY4rgCALR0OT1Lax4wT9p4JhEUKMxAuc/MLJ2Q2li6I1aKaL2DjfnP+Z28hJNlKvCjGMMN
++Q6gIgSMftbWSC7F57v/BjTI0pAjg1bHxXOMXPYOKkIu6kA8pSZfJvg3OHZuEiL/cIHuMmso8oR
T+qR/aSXQJMCx93qEkVZNEbeCbMrujqDu9Fl3eJDHkYPVA8Amr1dLKOnpG4/gyD/DNrsUkNOWmQ8
/KvMZdmsTQnAO+xZKMCmGAD3MJsSDHubG7iiCabTz5qLjgmyImgW4Y2rWLX7vgOv71bgdLm6L0MX
M0h10X1kIgqWElta3qJ3HdtgmwQ2UCd8hjj5McX7dOEa+HP0afXOYuDthUcNNdaid9obUkdwrxyx
wnrg/WGRa2Op0EaJloek7gy8JLgQ7UvW0beNLm7BSQuYlP8Cy3S/juX4lZjpmRkVesBCmjsji3BZ
NcOq5XtWBHcsYWMsKw98QV+ncqOKkwUZazUa/M1VbqzDmIOtzGmMGQsDZyEMqnbY1/sth3zS70XG
MiVmRFhASSQ2ZVqqKuPPpa3Of79URP25YThLyOs18FR82vTGY442ylYNYNp6uuGVZ+nmsZqB/HrG
SnHQjX5GU5v6sg3hoXiTfSI8A2U1RSnDTnJAyv4bOWq0tGQ/rrrxqyJZ90wSKp48t9kPhfkqDchQ
AKNZ/qLPwdBkNV00Y8i/CzvVcVD+5wILV0hyHE+TZ4NABq3K9sXsZOIUIS8HWdRiyLhTVbhWImNf
qCDgjxNALkqjuwTeuBka7BJR49iQ+9hJOMQUIgOkQNRgbaxzJOa4SBIPsY//iDIkyKXU/Z3FbI8u
oePb245h+wnqnISaqaDr70vzJUheQp+20DTtaddGDJXmHKvK5T+hA9uzQ6Xhb6jtQPIvs1i4+5iS
Nxq8PUsd3iLdo5XojXOEr2y+spYOSa8n03l0tOi7OkzA97e/BRmxS5ZWb0Hsf5a8rnbJdK0EXecy
XliMwiJGmY6VZNYNAVD8RA0FVezgYJ9/KXveo7rXYJ+z1Fm2bQ81eH4MSneD7ne2CpMxxPrrWnHH
8+nBv+BB5WvIBRX5RF8cOlvMWJjsY20lChLXXWzGW5EikCFiQ6eRZFmXFhYKB/mrCWfldAUEY0+w
EkJWvQRJDgY/pWhJFTFhrgcXp6/zL9yN4CQnD2LeiB6yMChCmKy5oBjTG1B9lgUW729YZgSmzIoh
EAwtA0OM8Vq/SoSptqUI3l2XmycJCWnMu5eAFkL6E9ocYDrLprT/QQjJ1y5ECifv8vuMbgSduPEL
drDFdJMhHz/5YqqoOLiq2FpN/R0JpitZC1l3wKs0+vR6OvRnJ/ryVXnzQDaivVLGJjTD/qIZ8TbD
4ZGNXU/+EU5MuxYnHdEK10J2LXQOnHHsjUVjBghVIClUzoTpHZuIV3Ry05rsXnqNs6Cg6F35SgxL
Z3Z0yAGXRjzoDowlExIT5xDSNQrrbd2hDwtsSno4+ku/5Br2uh6NmjH9aul0oHcrVgU/NnM5pMZD
hr5uYEmkJwe8rCUHSojGA0cBuO61jVEnS6aT0Q+ElWVMalsWwsUzQ5AbjAky8xy4K8plyGrHPMl6
wDIRMcScs7A3aoeHtnTw+hD3uUxGsr6NpnzHxDjXlSgXTH7CqX+ZusbaZJF4FcTDQAJHAuqSaAf4
Otylprt2HKICJ/9ZFTEII7296eDQvND198nko3PuxU8mbDBVGev4JkNj3OHwAzOA9RyZ0ha/F10d
ycc9gmPhazcRG9yDdnj19S/i/9INqN1Xk/IpNhAh5B5uSdhOyrWnNeNy6iN2uXiSK2KkAozrvXcl
+DJa4dTcpqG94MjczHB/DtUfvW3nCVNB1R6ri1lHd7+2qrM2/6Ja40wALyLYtLhAi5lWGrunJYb7
9mAw64l83SYTjyCCVr7BUzIObMmMpSwkKi+d6EJuO2+dObcO9MNyMG2obCl5CL5LfpQl6s9Rq1Dr
BmcSatZpbd7hh+FbiBgSPsf9lBA23Fy51ZnbTNp7XVofTQdyiOlutU9ScCm9t4IFjfQgz/ZwBdim
5bE1Z9DuoM/qZvfdFDjcCh8pX4wupIvlzJww9jZZSrZZr4i/npOiFWYphDuEF0EXccQvxml45lPY
zQrKF1tjaR748QsvmaLPgD33WajkM9PslQgNMkRKii8ih/HQg5EwMce1dLWy6VfMWf8j9Oa7N5qH
iknqpb9nv8AFRG7L3gLS0AbcnU4KfMHSYf+k2g0EEK8V4olQYkLQxqFYQTHllHJOsd7p7FglW0Az
oW0xfg3R/2LnGPUeFZnOpD10WZXZhFuU5dbkscM2PlTsUsNkZ2ps25MBjbTdOHhHnGrbTxkTSqq3
ZCr+sX4GDq1jzagJY1/6gTYtRq3+KOD3lFE/vU0kX0S2vnDLad6meD2LxxVUMmvtN/jeqKJwh8LW
J1iRxXlAB8fuzO9ujjZgGjRwQfRRt4T8jS1dxoci0N5IbNYG9HyUg3pPuCtmYGwW7T9bhqsetNCJ
lEZMJqCXaISRWTd832wFFR471m5E/dX/muarNPfObyOqeOErzB6+TRS1aCugr9RhYRS+UIh/N13/
cDJhUBtz3FNFL6Yo3nW22hN8XX9pvLso544Ch9q8MLwD3cXgntLwQyreN435LNB6YQKNKSpLCEQj
uDK7qqjg8HDyuIzvWSGfWtae013UTCXCYWWmMfqguw5zJA+MVzbdMQhN3BDRC/XLZ6Dnx4LF2V/s
gL2fVz2hFey4hW+GGA6txRk6uXGwq6cUuG/Gc1M8m1mwx7i1jjG648t2n6PUNRaRhuw+Jo0v4VJK
ODAWkwHxhIyu9VztALp69Qr8rjoZso7WkROAKj5jjsc7zgqEZAVsxccpmqBRRHvZitey6Pr15OAI
mdUJSmNi5kXZr5nyznYTfmt7ytB7T/8JEYvN2DQPbaCuRN2GxIRhedGiDTjJLP9JGAivSjBOZZMc
+ozPHBl0K7N2/1V2tvPc7FUU8tyGyb1BX4Mbc1NXRB+b6oYGD1IO5c1pIlaO2KEUaeWhV9SiUx++
WG6M/0/7YfiBojh96BqlSd8IsTAwgoBe22VZjDdXRurotMCadF2hLMS/6si7HKbvgl2sO3ILpW7+
XyM8a8FqyHRD7cmn1YaeoB1Rx78qHQ48S+21L4qr1TjtMgOWOu1SbipUnNARHbY6o9dtkwl4tdtt
82ogkbMdts1A/A6B18sSN9kA/p+ufVF0OGa7JU7Yd4l+iVzv78pzQM8NmJHMhe+Wr6PJ650UbPnD
IH79GemMr4oy28NHAZMoNUivYEquow7gLRJsxMXHiGG0sbPopLNuMqttwlIviOUTAZIMCqrxVAfz
p3gAxJ7GlL1Ya2bo/GBFQK1NuU5iIPDcGFzmaEi1YnhzYizrfY7FQuKKQtTPSowjWmB+AWMHFGjN
LCneR/xfkbT5Jy/V3zuTO6CBXuewiCfUs1yIeQbNNIsV2ETipOb9myg4IIqcwrBD+2/zo+UsJkoB
hY9t1gDEPqIOgA8TrbT0SmY8QDFX/QcVfutfa1f/diB4L4061JcWanpuQw//zzawsFhlMYTQzNWL
E4SeX3sMrxWeM61132Sd9UzLJU63IkBQ1dCBD81KG+oDiJsZgsh4oIu7e58Z5lo+lRoysaynuTe8
mpR5E4/oAJmUHZ6z6FR49IzukWeYctFjwYOsioyReXNyxhAyY2bupnj6D3kXC+wO+Hqr+1dtpJGB
wR6F55GZlCrK7zYHfZMT7+F3/VdUYaSWNqWMF5UhywuDyULOWSDz6GKMLGd9HxSaSA5pW2FLmNXV
aG2lzz+wz+YbzeqlrXRaP3QqkyBjpp4sCmzSjzKW+pXwVrbyn4PARhEdPjUus7lh5q51FSVEwGMA
11JeIHW+11r8ZBognRLjEzxcxibcyfn8Uv3VwasIEesbdXOPA/SagewYHJV8ouW8sZlOCIzNvZX9
0O6jM+dqCLNp6xQFLLLYeoWcwPI6LsBwNIXLkCS+aOUVBhpUW3tyV2VOfx5TRnhVL5Z2enW9tlkR
b//JDOg+V4Qc9ABFgUWELoC/odLVTmssxIWGYDI1dIh1hl0fDyzsxLoQMD3JM1oHVf6rGkVaNdA7
xBIWz05LpJ8TfNNqvQSVqS2iSbtlbPrG2RShM6Ydygy4EDesFBiNaGVgWJKSwl8S5dGKED8ERql4
ZV4iz03FeTMalrvF3JqtbY7yM/LXfc7q/55mozwQ+cTiP6ypQEU7HiSypEOPwnPQpMGgOwmforwX
N0iQf1+ETnaaWHo/GHQlZvsJn7HdAujk+eC4kUwNj7KuX4nscc6BOhTGWK7hD+GQMYvwEYLmY2Na
+mtUBm85Fo+LUbkagcXsN2Vee3fbYJVJ97PqTKs/d7prH1Oz5OnX+/iU8U3jcrKo2MAFkFqFES7Q
PsnmDA46stCnygeA46Glz3CAbHi4jJfSe2dxgd2TnvsthQML9hiK+d+XnSoRbBmaxzq/3NcJw+sO
MNDSGBmRjgls/KZCcUk1suxMo78w89ri2IyfHHNosYvp8Ua0WxkWzGP5hz7SMCSJtr77Ef5xjfFg
6wXWMQDikZEJu3aglZ2IOxhhTjOJUknUHluJJjXX6+qo5SMuuVFS3dfphZJARxpQoHjWmBN0YYuc
l/m21pfjaqqD8lxPcH16wIdLx7Chomow8VXdqqWbrCxbo2EqLSTKit1BlmQdG5jQZM7f/gQEJWAR
z+2HkwQHHwMLY+m6KxkYxgHy4DH8LHzRnMY4uTpBp521pMClqtRdohJn7TyUHw1MBZRYA9xSFE0O
BfEyrPotkNRhJxo03l7k1ggly+9CFeGVtMH4XHkN8OhJFy9xGKw0jV2UHCfW4LoV70H7kSDtq+o8
WupBi45YnyTAr06Q75zkUcGKZpxpPZTB7aTUXplC7H1lcb7Vptx2qg8QqAXuymMBtepEwDPEPX5V
wI4WosERHoMS2tDpQIuPm31IJ8c8EmgdREO8E4b76xEM/6923z1UlVu99VgpJY3Sicad9G7nhbnB
6lWtNWKmjnEpPNJqfBpngAc8jLV30/DornMH22zuEYDmGYCvWh6cLzDvm4FS9l8ijRsxPAwHBAqG
iS7oTCYUqj10Ma8wkT3O6JHRUd2tJUPzKz2FOqJqoDcoo/ETR9xNY/z2XJGPsGymBIsfKbLLCaLT
+6SPyC7zRu2tbiK/rJyj2NEznUDN6UcKo78vaqPS10p5LnJ8fCmLtmzPjfSa29+nxaHN+vvKyFCF
yzColzlN5V4roZ/3ja69ZqIRqLiLT2Ls/qvz/tgpzX4W9mg/D5jCtSl/ZlKnHSQmksXgW3iurJAk
gl7tRW08ZG/FP25vPcKeBYeUbneef9vTh7Pu2wJgtTbuuxbptgUIgso2cjd9PNLGj23/mkZqOrSE
ulyc0tjVmR3c/34xtI+oRU3aZ631POd2I2x0yjuqbBIxcZKOKMg++qbzltT8iBsMOzumk8HyZi7U
TNLF5u+fHdVNoEplto76PqkYzJvdB5gy+S9JFQ/+ZGUbIeEDYocgf6JMAJhNA5hJFmgNJE9IZdH4
7mSIp7uxtq5sBK09gz1c6uGv2bB/mv+cuAh/28qQpJzYWbtdwZEe2zai8Og9UV71+PstXSv+M2ok
1TWpLuuaFd5zMLhqg1wPzkauy+epSqxz6Z7Cynwkru68NwikN1bVmds6JLeXnctBDInz0Ep7uARG
xN81/z67VcIXVLfCwUhKX1QkL549GIQyzBhB5QKBqeBX1RXu+78/rQ3QOIrlBoyBGglX4HjvoqWf
TpvcO9V0fy9GMa3+fp8QkTeGQoDZuMC3tZUbkM/Su96E+neYoeNo46y7O0iaFrU9TKuRISIM3Lj8
TGPiV8te/46d3FkOU+icjamihACOgtSoCbDMO9k+IK0Q0SzvPKuzct1ZPdT6yoI54IXmNq2G8KEr
8ZlCiVrXOtpjM7KrD5yrmOyGDpthXl3Hihe/F371+A/KY7zsWFd/ZBKRUA0Z5qQXQEkiJXd/v4/Z
ilJ/Shmm9eNnr/SH3tTtIxDkp2oZ0+MYKWvtQlJCJG2coPrpXIE53q7xL+6CCjnB1BxoufUSoSUS
Zd+948OsdukB3pC6+p3qjrbrHvjojjZz1hq5RT4lm2g065ObkC6T44IJ+GwuOtR/W5/z+NKCAlli
H9Z3FX9CHFAK+sSx3KOfQbNvw3bYgMt1thoj/NGckQ+8NC8665Goq7s3q4vNE2FXS69BGpiy+Hit
pGZu2ZaotV/r+pmLJeEuLdXWkvFwloN27QO/fka09yw1j5gxuohKn3thIpAXmVZn56nRsXzDL95Q
I8LB4+LHIs+XpHYTY6OSW2sX1ksZUkqRq1Z/FdiWPLeyPmiST44Zoi80uzd3xiL4qQcfLWyGt0m4
G9ur7a+cXLllm4Yv3MjlrrYN/WJbqNj+ni4nCFY48aOPkGULKoPkrPedezSbijFbqYffyinPqPe1
FysrYat3RFkqhqJ9AfAusRgSBM0kvo3YXo3lpP5j1o6elKQHWXfmAZdMs5XDiPGonvq3TG83MSh+
Y/CCa1URIh1r/hPDY+NczF95Lul9QZjZ6C5KJEep4+xDmv2/WzdAPDhqYjpOgBNXuGerFzwCLg2s
LD/MJP/J5DT+tJM+k3foM2nXkf10T0zTi69EobIvlZe8ORNvnyFb9egH0qya+yDz/jTNv/z9k2j8
7lQ6XTQTHtO1ylX42mBRLwtm1r2AXgKGGy05CPN3hSPAsl1eYvB75M5o/zN2Xruta+mWfpWNdd2s
wxwap+rCysGSnMMN4bSY8+TkJJ++P2rXqY2qBhpd2GVYWrYsMczw/2N8oz0KOzbZ9tuLWITv12uf
IZZ+ax8GJ4MO8VnU4BGF34aPdtQc/ALlUgtY+Tj2LRvDUPfPek8MkdXYF0OO+8QpR0Cc0sSDpVis
4pJfazR06SAmDqaG0HwXeXfJg4R9AVhn8NHyhbY+7czWuMNlk2yMpIFwxP4ilZz1kroQeEbUSnZD
aIEhXRNdXutTLok19vZxBnEnsAhkqGC4eTV2Yc97vE5ztqhLet1kykDu9VeSagn1Ld9HPWDsHVDV
dwoJIoocx9lUNnYVFRcYDiXhYI2V7NgZjWtvwukMNpjdwaTGV6F0fz1lkbbSx2rbFab5ZNv424ET
64cMQ56dy6K9KRyv3se6ry6BDbECeIq2ITmOdQ2Dyzi0Z4sXglbd1CtRJiYlSNKgaG89w5JoNrBW
75MYMC5L//EVRiqEMsOz9xRxxtdpuG0CqJ8qtw0geoTYHY06FOs+qYaULPiIcJwKroVyxpZWQEES
fW5aB1KZ+nm5dLr2Rxxul6OUbOzSVDCw5WNrrCISb7ZhN1fh0NTek9j02RUWLZ+u8LFPP8HshcLI
NwO1gOs3GoCLt9jqntDL3svAVSdRSPloSwoipp7oJL31d8UkaVt41WeMmfkmCYLxVQaEwBTZg+l3
hBFf30EQ+rskoXNjGdbrgAAJx0y+rC1ZXmiDJodIN37G3t4hvrQffL+/j1SbrbUhqXdJquWH63ea
xAyZ0JZGRhDdjg60M8jP8TYuhX6bFMFvbYribd/Qf8y5CAXJ19FN3J+5OfR979b6xvDNl87CDupM
VX/OIUODGWmZWZIIjJ9GPif3EYSaPk2308QsElDT0HCNIbC7wdY0k8IwHtE4a/Z9RzgMnOl6cx0h
Zflp5CoEYdt90bHnMhwztzu0rvlS4h+qLPdbYnxQpQCZBTQA+Wp1e/1SaD68hQAknYHQ6K6utc0U
yPIUDoNHdoGZXnzMj4ZAbk+U0Loni6tFmBSG2z+vRsAPw9bXa2TtratWjqDf3JNQ3ZDf/WAE5Vwr
UsnagWyNfXHyLu54X6WPOQ3PBwSG8kFONMfsKOu2ieqf4snr7/UgvyPGe3y0qync5SXzcFYH6Umx
QbmRQl+Hflk+wvNwz36XYV23ome9brEUOhKUMxcyDA4yPPQo2Yk+7Jb2zIpjbnLx01jt/nohAQyU
1BQE59mFX+ELY1OGY7TUKpbEWqXpEG2lR97LYA1bZH17IjWdhzYzkHmrDM+09TQ5+F7YaqLzFGa+
vj70AFBXLuhF0uyv524IbAoyUaRty0wjxQcAX5l1p8EWsIyHFilF39rMo7F9vH6Hyr9ZqmhIXqY2
Tc+O5gC4URnIfyL4elMEWw9hBBWMG2FAXnM9amjzbqzt259Kw4YNUQ8mBoqgU0t3DuIppCo6xFKJ
YWOYNcggenqnSqNopPCG4rnsnIe8WtS6MW6rcGqWoSJmquyyO+rI0YITtC6T+gNXLomsmCHdqI7v
TY+EBDGW0ZfTuydD4vOYEu+cIU69AGF463H9viKdnVY6nWcLmSqjqvSjA2BV3mPobOj+ew+5TS8x
bIcPZ2qNS20bTyx58J8HqP+vV7adW+6a1ba7mtuUL+5YQ7myYHP4aU7FzXGTfWzima8y1W/jzDAe
ddz9ayJ+aZZSWwVGBDXAm4JgPZAIBW3N7PeIM/EaOfbhug4io7o6UX/GAq7RYNLAmzpNgjQir4Nv
VRDZNQ881y/k9R4GTHObOlBQZ8ccnGnXN/ch1ZxFhTfjAhHtgc0JvXkVRJfOLqtDLLJ+hb0HWHp6
Csn+OSVWGixsid0KJ054mPyL7vvZQeUNCkSLvaeJaJ09apA99F7/FpWM17DXwWY1wcKUdFsi+N4A
wtZtFNf7Zu4gVIWDpizSq43f+RwZ5v1DH06PElfkOh4Ga6f1FZVm3XD2kXsrcLrfl3y46zxTF+ML
WSDmRptVwJqq9fcojldG6bbfMUZMmgFtfR/E36GC2yWqvn4q3Rk42UbE1ufk/BmzEDwmkPuhT1it
sfG29ty52UEoN10kTKJD7VW4vESD1J47ddUbdL8VoLDDSPX1YOLZPVwfApFG+zZ2j1M8WcdKfxjw
s92mPV6KptbBqVwfN99lMyB2hEmz6BOsBTdF4+q7RC9fyK6otlGJSuBaaul1RGhOj+baYgH15JI5
vlCabW/H1Iz3+lzFUMnwNnimv9PGST/GAj1xFwKvaEzK2vG49exCp8hRp+vOQ4JsFXKXzKLglhHp
mLmQb5VX6ChxDXcZkzqszAVlD2Dr0ghwGjvfmEEkfTb/1UdkQqEaTUv33CURXPoE0VbByHPvB83R
QXP5go5/V1YdWDJu5eWEy6djZWknRHDME2plF8ZaVKKai2XZ2pDluFRq6DeVxeDthclzGZcseTr9
2HSZe6xMFmpD5OlvCgEY8IxHkcjsYSr4FEpDOxRReKVd6BzaebWdGNgj3DLy19K0aRV36i40BesB
hOiPEdf9OmG39OY776kw2w8KWcOqpwG91rT4rGlqPGoV3LzSDtWf32GdGI8DvuuygY91/YnRGtMt
u6V//mzCB/TrwTnEKA4h4rGluX5BKdCd9dxH6xyCEIXutRdUNF8sOC0rSOjOIqjgpVmkDby18bYb
RbUKI0c/DANvyghzfz0bKJ/m1LxGZKtAdd4mqi39WSswGww6OejXhz5ZVGUanvqp6k5GEFlPTafe
r4/wsKEGNXR1JKu9zuX4XoneXPc0d7ZgOfI336cZ75LxwzxywKhIVkZegMTkb701sbPMa0wk1Ikf
TCf0YQ8nEGHaLkcgkSFUzaTcOJnMjlFjByzrKAaVZf/sIQG5YRSgljU/nAz3lLK1u1wf+RgjE2Zl
jEDWux6Ra9nFOriu0FoFTWTdD2ZzbEGqvOpDGe8w+XrgoMKnGlPuk+3cJlrof/o1NKbeSSekKE14
EQkL08QPXoYsPtMjbM6kAUQ7y6GXmXr+7jp/l6xwTrEZYVQoss2fi8TGszxKLtBNy9Ar9uTaFPtS
z3deaVXLRrXOQxmCUAmz+MmrK7Fs5yM4xfpOYfAJdKu+1S2tu7eSuKJ9WerL0qEk3alpuKt9tRWd
ayN/wwF3PSs9gpjt2Hg7kyEDSunY3mm1+Ij1MDm1oORdFNOfWNxggJqTd8JATMMwItMXXeu4uF6v
uWmfSe3xMHg49q5vrHuzVLyVtitfA+ViE+F/hKk00bNHOrE2P+9gH0FbOnkbAYM+H9W5n7zocv1C
zr21Hny7WIjMeuDw6cfrweK4sBKa8mjPej9+COHqz3D0N+Dq5E/jQjAS+Ur92n7vaZA1FRXAQlUu
5B6pbRNhpit6ayzJ7eg0+KGBVVJ5+6g1KCD2aX9nBMObR4WU9mvsHwwiwQ7A9t88hBAYYKjoTsI/
T0ColkOKJm8cK+PRSEj17lKWWlrKRNl1KRkF+c91EWrqhJBFVXuO2LNjhUKRG0NGCTMDQhF+lFMu
h+oW3Sjd05nAcGcUznosd47I4zdt0t2d51UW2ForeksHtlW5Nr3bhs1movOq5yR4U2ltvfROz56i
zIAtJsPPSPzPM0w6szJmwkign5FRak8maT8TmTq3OvaXFJSnTyFXk1vsGhXrsaootq4L/ZkQFiqi
ePkcrYQtqSXpnvv0M4SHdBmajEhOJ3A3bUR3pAOBe4gYSl+aKt4V+aTdZ1FnnAiSYGQzxeR0azb7
0W2kx+WleEGCt7f8DsqHb1ALOVBCjrY1IQD37pSzH+Ew26L5cd062cMkMZ9YOz6wSG7PpiOsJ70J
Ds6ULkOQ07scs8zp+gV7pbeGOAUZ2OsByrnyFMW9fCjona7DLq9pEoSUdPruS5O7unHa79LAz590
McVrvPa7IlOvbYYSNi6MmyI046cxwXTjlco645abaNJkT40EYIwpM75NrTHipLFhqdR4p/RkBJtL
HNdfb6kC441rpD7+9bzTlMGmHUA0mdIglCsREj/0//yWPTQviUfb1yFW+vrRvYrZpFH2n7doXnbo
vqrxO5eJu9aY47bK7sSbck7XHWrXMMIHibeyp5EAyXkDFFQKBWR29PCvnND4NlwGX1XQRoCAawTZ
KeQKkURgDcfGuLQCmIU7dM1nB4Qk7XyykQxnBHFLmYZQFeNUzGW6mDoUGT171XgCzT+XBKJj81Ze
t7IlPSNale5d4WbuVy+Sd7fD+6wjfNhQyQPWFFqXzu/yQw6uelkSBf2q+xQ+HS2BMIWmUtKwV5rx
FkCOD5KIYMP54jCJYceOpY6Z41xqPTOP0HHDuy4esu2ofHhMjj9BQH2/XmZ2XlQH6czKTbO45EZX
Xq7PuyWSMGR15Ow4DQBvr5OPA5ucnaOzV0KHpbbwh4NNAqPFd3L3S4vRlLRm595FIL13+JibdTd+
X+d8EeGYixzW4sm4IxEC1CGukiGrYT0X0fvELv+UWz6rABbUm5GyHJUlvujzF3TLFxsA/ty93oVN
/Db0mQn9L8nu0a0q3EkOfFXLirbX6xg+cnvsWv0zydlQMvhoR1RX0y7NK+CzRPuy/MEEg7qsQNJw
Li1KIunEdiWTAYVRUQ43Sxu412nSUrBrc5RJMEOwg7wPPgX0tbSmFUQUw3vWk3xlNMa4ibFvn8bB
Gk84uVjAoX4ffHzLjqM+c7u6d0wmHJ2bkvxSXOjKpn1XQ4O/toYC1naGGbrPljNEqL/eQOO791M+
7nXX9++wrUN/FOhCoUour1sa2CXjIncCgnSDZA99MjoSl92sEiGCy/W7EgXNUXfc16GAl2sXYoC5
PNtFZeQdxzJrH3Nh741Ck29xDkItUsSxaaFN+7jMgkf4a+R66Z5aXR8OCtxvUc1lVvpRN12jJ+RR
Mh1lmqHfBtLILmnAAZVtXn6EFZNMHmFcnQoz2cQyho00mtm73mhHSvCnX3/81z/++7++1P+OfqpL
lY9RVXb/+G8ef1UIu5MoFv/x8B+PVcF/19/518/8+2/84zb5amnR/Rb/z5/a/FSnj+Kn+88fmt/N
v16Zv/7Pd7f8EB//9mBVikSMd/1PO97/wPAT13fB55h/8v/3H/+gH8urPI71z99/fVV9Ca3g/ici
uOvXP/9p9/33X6btXg/Un8dpfv1//uP8Af7+64mcmf5j/L9+4+ejE3//pTnW33TPCkzft+gver5h
/fpj+Pnzn/y/2YGj2zDdzcAOTCP49UdJAkLMr1n632g2mya/4jkGrFP/1x9d1f/5b87fXMtwHI+n
ATy6evDrfz79v53Fv87qH2VfXKqEfsD8cTxeC3DefLrnz0eNn5d3LAQNhknN1rN4i/XXB336iJ83
/ldbD2Zvzf072CrWmrgScbLjB4xT3fmvLzWZRSfPABjG01Nosoq6PhU1fz51fX7Qw+7czj9Z02/5
1wtcn/byuj/V5Z9PV9fWxb89df2h6++4wNZOJB389ZLX7+DY9Cdr+M+nhTnKE8WhjpElcYmFjtgC
zCoTayyebea6yMyG1xAT1rbU6GL2GESUZw/o4dIMo+ZgHCo9xFtsBWptZHBNKGFa214HkSgrgKWD
ug0TPWY3VD3ZYkp2Y9rdir4LTtz3W6n58L09QkM6vWObQsEqITz87AJlw1XPBgPTAYDGfB+RtqKy
1N3R4AhRGA5qpRnYobsKpJdnmLAy4mmXxCkLNqffDhkzSCfkbhARWDOKqZTWppshRB42tJOxJu5x
j4yDhChsrpDH0t82/eVVXrXy2PqkQjOlUdFK8+mQht6OONh2V1s9RTONMFs7R1BW2fVT1/mku8sR
SEgxliBkSW1wUypqosCYqXhj1Lroi2guSWKp/+wbDcFNJU4aj6bfROFA4dPx2BzBoBagU9uIQlRC
/g62RuY08xAYKY75CVBYtArzAJRAQPMRtpuTwDBCVeKuiIbZWdJBrVU6ctkYwj2R04Fk/sCSzD2M
vjvsJpe1GXXcfTtGzYpBATtLICWgZNdGO3hIcQCBq3xKTeZno0QNhChaCysTL/V7L4hWG4mHU97E
aq7Flz8FoEJaW0tpMllPOSXaJS/sLyXEbeghMVKsXOMU1Wfm6iVCcnUvW+fRLntvLWtdbusaqWsU
pME2mcZHQydzuXHlvjeDgkhhNCQ6Z1ewil4HjqUWLNhA0RUwe2EhsNSZjTsh5knk9s+0CUnHTZFa
FU5doTm2g4dO16hWG/GtZ7L/0rL8QqMU1k5tk9hO7gmG6GAjPBflFqzKQ1tn7anTR/2B3TkiFTgu
sd3s5dSMj3qEJTyIkoh3orMVoIgHeD/cYENUS22ARl6WOt1tVHx33bRj7Zne9XWNsZGcl/U49GJP
ox2THSaNe0M048KNSEhObFBBJJ3RaEAPFRQyuySTY5yHHBl7kL+nYxvvw15p7Fusdm2RC7pqbVwy
rRToIjOr3lJhYmfKZXlyUKeI/rno+gdhFY8yRldutZyPlhzr0kyKbcxWHWZ/gTlJgoidBnkba842
qjZOEj42hQUzgdrTbuIM3FhomALK1WxESy67iEJUA04b0l9hvQnRIbZNLdpNQiNo1dbNx4A34qR5
9zIIkjJkh1XTozVDqFKePSu8Soekdmc3rXaKi6i5xCih2fwSmEt1NT/3LCUS/vypDeKdaZHVJCwX
bA+CEfRZjrUb8uY4kde6sbTAX4Wk7jUa8HmKeKR+B/7vtjDme4ueiWT5Mt7GLj6FXgdcbLmKlBFj
oL98SJv+dizq7kFlT50OWYG2crzgBv0ekMY+IcAcWtve6FaDvC/UDobX1V8oFz7HIaMVn2A/Kwrj
znOc5JRMJAM5X3U85T/wC2BaaWP9oPUZaK6gbvdwUModetnfGevaG3w+Ekk9ly9y6f2kyBvFMj2L
NFEndriWs+I3iQ/xJm6BVFCR3Lp9wvmiaXjjDRpr34ZOSggbM+iMW2Ts1DfC6K6OGYxiani7dMQL
o6gt2KiatnYG3s+r4GpxB+EwCJ9K24vfnKRGv0xXGB6gEoB5M3fjj4a+Biz72OoWGGniNvd6FOm7
2ocygMd3p6hYrEmr8S5JO/kL5NXYAg+hO04bo2aXOVG0N2qfxtVs8DBJOcOEsfPQcBBl3z3SICbT
Y6Tu7CET96ONacPxS1I9XLOzeJBifokicVd2rVAISd9YBDHR18RCEGMUxccm1dJtUY0708bsW5r2
Jg79J6Dk2O1NpoIm6XauohpkYd7oRmK6TKEFPZ3csFvZ1qwNC9P+MKSiP1y/IxD4K3KLYp1A4WSi
GEhq8V+5Rd094j7yJMrTMKIrmKASWdXocOGl9SZNCU3KvbPPJbL39KPfNem+oWK+73232TvxJsRB
uKE27lANN5AkZI4B6TQplylVNK9X5oNOz992mt8c6uwcNTpZQZGRbW1jU6VJdWsK+yvP7GwTq8Fa
UMp0SRxS3UoEZbaAo5sdm3FyVgIaHoiKc5tgLnPhwrlm+5glEIwVty1BFWxyNSN5szWIBaa+THR8
tVzAd0bf6AsXCNzGt0iS6hETDJZbrgIoNtuhpiotccQu69mKUiGctHHUFTpK37p8EGL29A7Dd5jp
P5RK+8cuCp15tMQNvUoRpd61JO0YhT4eRu7aSDJcdBJTpPVqo2bDvmxSQjEG+v184ZjdC3x8CXit
YiDepqCcuQ77ZlU7DcSVQuxMo+fd4ied6qpZJiww6I+mpAGx8JAT3r7eoV+PhVbohrbrBlr+jbeP
Axt3xCA3WEz8FzyL+8ie6i+rtHoGo0xf60H8YApCO5KS7DFhb/HxNesySL9a1jcEeAVrr5AYTFIK
lZWjb/BYybM0xJ7SC66C+BBkOJbrwX+hp2bbT3QFn2zgNgva0eQa4miTaai2kMeTbWFKtdJ1VdAX
3sQW4r1MN1/8gHqXyksClyt9QlmLQXcys+4GIWOzMAPtwWNIM9gUbewCp0XtiiP9VtQ4z2k21C+N
Tpmm8ttTimJ6a2QoX4NErXvLIMImxCZVc5t3/vTKvYETQVskKJxXrsDpa0UxOgc07DBy6Pq49SGN
aEGjHEYfPz1ENQEn0LkWWLGBfnArLFI32JCtg0fl22vjl9bKbJZLlJiMOVjZbDd645erPCZdFM8K
zReAlkIdCYz1Q7Ne9g5/vyU8CzcIoVM+2Peqx4UW1xuYh5KgGYQ2EUuELPMvaAsdIM4WG1B0y2DC
P9IJyIUt6DOGBHfHhon01dqVulaulWmsKVoCDJPPrSOfbN5xN5AzNEbyMOTytT1rNmLoVBs9MrJv
EgndXgjk5VNk3DD/w+TXs8e8md712PkkaxiCmiBkdhi6Y+WZYFCgTjpJTvZ7iuu6oiyfNP5nMoAM
cm3xNCE24y+Soe3OGdLpXSObTZf8BE1/pFt5N2kAo7PZjzmZ9j31L5ujER5KF+CI4/hoOEfsuAZ1
F9pUg+cdRD2MBzenXJJAgyQ3rcK2W71rU/A8I+hu5LpipSf90FtUli9vKoLFAdP+FGVhHj1JUE1Z
bQcXabnSiexQUfMpBZ6HOPvuPaxJmpa00Gl99Ao+TjBgt+mioQFvC+jT4aC+zP5tKLq3GMk9Qfbl
CvLDgy+jR72vfoimyBc4NPciiwBy9NldTFEwbSHWtjOZz5NHQ3MusVU/h8BplrFlI+KUW4QEIKqw
QrLcDC8tVxxxmhxkraUDZfS3aVl/RRRO8OzjTJ5q876n2QGPtXxIM1RDpmEfiDjENqKR1toiRyPE
dzskxDHI/Yhu6MZfGn0rGXRJqUnaLFrHov4qEKlp2XQfgvq90Ru163pai0UIdSoeo6MfB6+6Lonr
kER31YRDJGX9wOA9U9bsjDDR8WkGevt2+zgp/l5t2AtU73B1wIErXMKy+nBTyPiY/4BROIjRDWL1
AoFGFcvFTV7NFrjZ0tI5/e3gFF8NHj7qMRowCqmw+d74/bAKbfroemBmNFqJ7UwUMYVlN72hBibi
DtMFxmgTh0Kf3GujFjzkcT+uGs9JbzzNEiQ1M7X4Fa7DtLu4cUqOtXSDvQiEv6ozLpm4BzlmSTN/
rMfyrML+vk0ClDeaycI+0Gl76Sns62U3oR0sCmvTJ6hD6mbaTE7BOTPZ2UwV8zfy4VEkP3aevIUF
6qcwhE3v9CBn0Ye2pugfiSqKaPwvhhA/jIj7u7j1YZ9pfKoKKaKHfUuRt2QOA3xeio4m/QZ6stT3
M30leqwGljp2HrX6zBELa7bHyzjwFm3GvnpwNTyKPckW1dAfSrJHV6BwoQDTQ+pmwmNBXA463XtR
YEpXMD7gr40L6lAlPC0yhgqrh+KePbYufBsGtpjDjASi1Ru5NiAhGqaxkmMAUdHgZrDniEBQ3K7r
6VxdWACs3HwvCTBYGHXEwpQrJ8sVTF41Es4AcacPfwPKtRbQNPQbp0DrpIDZVR3mGg/MNBghgyDI
4qMuGGojvzjFvxOToC3CmBD+jWJBvPVbnKFObkesepFz8f142UacLNTD3qKfWQDsICjb0/xB35cq
M7+4fvwgJKNU4X4UsIkZ+rP4pujmXkYp1mpOeiydkulFcuiT1v4wzdnoZe9JJX11RlIwbLdGQoNM
Jrc+y/EIH8xaxFbx2ynDizXS3xT5o+miz2qyUz12FTNZINZxFT9FrY0KrimXIeualQrfAJbhAic5
NLPU8hKD6XInbenlkuaYwRXr9yQG6kOzqtxu9jkd9ZJNFZSxAlZYztqb6OcW5jDWlfq5j7x+pXrA
OTHQ2t4hdbV9oT8IpqjpnnWbHJAwXdXk7m4t6Jf41A6+GGE6omyNUjQMRoECGZT+TTB3nMaSSThn
40r0C7gstHR9G60LStJk3PIbOnOCSA0CuxQL8gin8zAQmdq4T2bqLysx7lPdZFRklQgmkTGl7BDl
DED93OLQFOGaRj1628G4iIrcNuIa4/ZnKFDUMAIB4Uf1MbbRxbA64Gec9APm4rNwjR+TvIiiRZCo
UlzoMumOiUHSA33OxWRkjCpTcRnrsCFxZLhLXYrFJfdJW9B0jkgjWZJpdAsy8N1V1UeM6wzkIC4g
t6nPu9Blksj0jsRMt/6EHsFlHCEXhNf45QRz4Ry7XtJMp3wccP/ov/0ywITsOPeijc7a/IH8dF4p
OeTS996xnSJKAJF7KCQjYNgGR5yRyIBSvL35GJbLtZZ6S1go7sZouASGERFcbvIeIvXcaPdzwtRr
hFPlbPvTBNmRUjpG+I02kYTFR6PR55Fk4QVvroC42tVMV16uXt22vdVoB0bgt8Z5Zd9wM/njZbQ5
Yh5Ve7thyGbb/d35n4FLAcKfuunGxFwppfkbRh/X/tB+DOGdVFHG2cR3y/+REQRPVoXhxAYYuWim
tUOCyBL9FZegNaKJUIfWU/mNiZXONMBW0PYDS0EOR3KZTLGFffGjLPU8UapQ6M3wfBOYZoW7sJdy
WfbNVtX9Ixy89zqQoO1GRwHZGj6rFtwOCKKz1ab0X6kDxAHoWFG3VMGnaVy0z7gmsU112TPdsnLl
WEkH3nG8l1WSLJLpJFu22UPU3+YZThKzxy8IoJBBSQI403C0xCkqywiq2rJ0WVDU1Zdljqx4jIQ1
aEZvTWTiYWjHr9qfks1gWuu46JJ9n/mHuK7BgEpkLkO7s0ayaTVsOCDskEDPRgoNqFfgPxcWKxvT
EgkWrU0PMo9MJhvvTFVcSNU5hqH/RRTxg92u1Iioijf83BZqwqixTkKS0N0ZZ4InD8qTjl+dqS7R
vWyR4dKDpo1RvtoqlWyqKKuWmmwu8Mw6BN/jB0PIWS8N2jj9JdN9iLVlfOvMOKoMLGXmjisKxvYq
LOS7W5FFFnF3ci3vvSz7ttjeJs2oll4X7ATGpYVwGDEbtsttRFRYaIAa5D6tI5OeT8d4aQX3Wed9
xN19HtbeLiLsi4/CumTsvhxzOjgxdxQ8/O+wFbDR8+AESQKFTPxNVoi5HsmCVgEYcoji2GeRE7MX
ZjGcjp+oMinINLc8QaFUGzYZVo4VbDlOk5KbQiLsYt1GcEknF4Znxgu373fu4BC+6nRP2LvOCpzm
CrPhrjS5ESukt7FF/aNFX7CM/WIX2fBJ2gr9mdOgPgbN+5tZD7X8EQLWJ/a3ne27t5VWHTXDO5L1
W21LiDRh5d+WeJSWc951PKWsVaboEXsIgG+GHGSrz4jTIZBhxEHnZuNcrkOwF1P5XUfxmuIo7E0m
LZXNSalIiHXjWyj/ErRU0ooxI2l01B8hr09Lr5HfaDOfyR1/6GKCC8LBfTSL4oauDCbQXPuy3eBo
2zEr1DS4Vfr40uTvkvh525cvlUaXNg4fk0bO4K0O7V4tV07SPvqcnwXaGfbRoXUm0vGU++ZeG3PC
8ppPstR0Eisx3zePaAVtTb0RqrFErIllin0EPfQbW1cvvgLCaMRutjIiRXvcPiIkYSbD1pg77k0o
s/uKucTvugu1mVe6DT9kBOUGq/e43LdyfI1Us2URcZNR55P1tHZj9lTsEJy10N76wTyi9PxIWfBK
hiHC3LB4puzQKLCFDPeBhBCltLd4zIksUW9y7LDcOTnGBc+evQkwUsJFjSz2hgmBkRjw0jSSXJfo
8I2S342pHuYgongEqjFKxlNYRXdREWwD3MTGUQdoujIbylKE9oD8rTQHYmF2VoR3LWNbPdfjdkxo
kbrZfKQJEuw98ey74XqaaBDWySkjQyAoyEmIdOBuZfGNX+g2Y2a6aY3604GpbEh/pen2vSetCY8d
OMfqDraFWHgjOjP6ND5jf3fAdQy+Ku4vCYliCN7uI7Q5C5NSRxLX37qI1KLK43L3mNGTWebkjqKM
/B473BBmEL8hv2TFVtf6knTop+pDSPVhmeUrKT1+QfG1bjEYadE0e9NvR7O9sL0G1tTYZxgWBBEA
JAnr4L4f7R8dAM+qmvap74H7ZDclU/Pi69puMFwgqtabx86M2iTeUhtULGAg7j06J8dEKwGNmPW6
T70Xk/hZ4WefgZLZDWHvUD3G7qfWWVqwzGO6aqJiSYBCQc5Gz+2HDmXIUTIF/bjRhgmAeGufHBjt
iz6KVmMuSV3T3Fe9BLps9JBVJybgG49O+YotOkFXYPYjUi9S2XwMHChqC0HMGSXTojLIt4lyE0V6
+Zna0Wpg9Z9xmOvZYokpeAIwxx6GTT5Em/fCya3jUJAAAE3OWKVxcmmtIThoiU9sQrn13Wmrkv5L
MagukRC/OUB1AdvuqqMAnAojRhymT/JC2Wrp/Vq4I5DZKEcmObOMzeDoaQA2ffMuEAT7UJ2CYYMu
nXlW14bPuDTOMm4XTaDdd4P+lJfoyKPgVGcONhYvw/1tPlQu3h2jETd5P7zjjrxHBLZhnwAMty32
w4jKsNbco0etLDGXyPTY3w3asnUFhZ26RoBKwssizqfwoan818yBAlAaM09UeHOuX/Cm6ZAxUt3n
ZOMciNn3GjbYCb/pbibgdewt9R/wYgkOo4k8mdFsGNjB4WphsPXL+Gx/JcP/Ye88thppszV9RVEr
vJmCLAIEIoGESSyJgPDex9X3s5VVdf6q7q5zet6DhAQJhfvMNq8hw0G3O7qZImTxK6u6tdt8WaGI
G0mH+l0vtDuP1jTbN4Nb74qL4XoPDa0v1UOKjaT1hUbJTd2BddDGd99CHCr31Ae7ib7MIEwbcDfv
doezKcCN4lZcl3uQH26T3WtOhYmiTn/CqMMOvbR43IiADdztHWyWGM3VnsxUdw516n/omf3uRPpd
bBRrCkwvsUn53nWRAvInfQ/pg2lK5jP28T4y4OhA8gKxAK3En57yOPyso3Fcj+z1wxifkrY5RhHd
j7j5rce40SxME8N/080RJ3pKcSQyr/GE+rWNpRhVAeqKNO5xxBs77N0Vc2O6xm9loM6MK+KJROM9
LCZzjz4vpjE1Bu0qVQHUUs8pGOj79kQvDFiU1yGP5CNDDeWKAg1T8A36s7JH+RVBsw4t+qwmBQRn
QEK35AfXkBjQpii/4FTl0P+/GbudGRfJDZThr2y0lPXirm0c2AsYfXtsoJytaeaHsvSdG9Mkt3bQ
fgCDbCAEw17oeWiERfV3iVL5mlZft0YfxDlWI/mMJUVh1QXpWbCu+oqGM0JVLevW7WN8B+gAonmJ
oEw33dlkGevZMR+SFFXy1En3fqNH9Ggo1SP6+TrR47tRqbbQRSsbSCGNckdBhe5LZvbbpEZyDnz0
1pg769TYKByRfMfk2AUONEmbHROctfy6ExexZZPAc95AnnTRfjtNPX/roZp1qxUaXb3kCavX4b7N
0/qA+c+NidT71phM/EvJx4yWlXZxl3Nof3ae/UEPAuTsklIANCLSYre79WBVo/ljUTpEJpFJUG0c
Gmr7RYvDbbFoNR46UBJCg2xHV7nEbNwiS3hfI4j3SOKLIU2dNxCfz1oIunkJSUJ0HxFpVcM/BUoC
sEt/zTbTICr8KwKARe8TodC+Rv96qZ0YUffYuQXU9OM7ibLpoFzeKgZ2g/O6U6vhhpozvIbaXeOR
G834cevtBTGfQ26YcOYrTJYWqEtIkJCe13a5qiKwhXpG1a3AjQmUX7XDo4AeeE5I/qbQEVnNkzNt
2lFbDrpTPUBXeOuv0HQM+BIEylpPQcF7MBkpUCAIqUl4q1h9RSaxxLONumwKn55KI+ErUHtUp8io
4f1MG0jAHalqrTII59/jMmlHWBrILfSweqz6SSdqT2+rMcHNLKGXh/fJN56cCEtANDsQ2EC1UvSH
sEHBo2sKY0NeQV8U/Tc0Nb/6RgUrScd6GEnXrKoZWZeHVZ72uOuggmOjzEaDFf+xpqEeabY3pu5A
PtSn4alBOiZKkYCyjTfXv4tzxMwyx9vpda1toT95qJrQxfLT8aPWKa+q8Yg4a7GcUsqrdLl3umFd
EKuLdimCJ6MygduC7Q/SUL2kdvXoZvVII1bztzFyIn1iaKgSjXgY1Xdz7IA1sl6jYnjBegJTgCJ5
HsfEPc15EaJQZPdr13pTxmLEKa367Xje3ijyzwyk0V6PEm9FX8tgeTJWGPZ5xoS8aCV2YSkVW5gN
SrYC/oFfWYTeJKkz6h2a+ZUMKPFSf0JBb1eLNlk/+tjxhqSvPXKFYRfR8OZp8z+sMDoKhpupRNE3
QSogao1NXxRQaRsU7NQy/2BS2yty1wmnJqhrtDuMw1KU86EZ1I1ThDHsOPdChowCtDsiLm7a7Z0S
TcicCN+u9VRMrahRo63a72guUmtq7X6X1iTLnlOzA3mKEDhWtsG0mAbc5JYFRQxbE52GcI52moNZ
td/RGTb6Rb3LJ3lIhpkfDdtfHhSAkMS15crPQhzVGm2VaZxUMfesn4n61JudeqqX4d2Ikm29dNMt
nKZwVU30KJrZp2Iy4PMWRmctwYQpouug5FgTIAm1rNx00takWp+Nan93oWHuwUp4GrKPXYfWru8P
2q0xI3jTsbaVI3q72JehY2Kqyar0qRiphHpe29/6Vqrc15mDIjTA2jwGQyEqflE9JGS7YGSnco6B
4KF3M4vKJ0k2pdeYHqqzQyXW3zRVkaMC4YJuqKhmKFH5oFhq9aVaWEfb5r4rhwfbjL7NIv0M7Vfy
ZW6eh2fh7HaUQnzKUuzX2Zqa6rZG0EQ4T+Bz73JneSO9WaOC3mEC2/1yQ3a5tI/PrSbiKwZdoXJC
tMJTbmtgMcTyDwolzFvUls5KwrAB/UfLdoJK5ZYP2vyrVdRLFwLtSyjEbaZqOs2J+erp8QWDrD1N
/ppUM1apZ6skk0r6C1dd9cbXS4AB4SktkECo3xzPPKKs9IvclbdX7k1PcnCzTOitVH11D5xjNefm
az5A3VNM7G5yU8NZMUbi3xs3nc44dI34sQfGbGF4BYp61y3Rr3Eej43IY5kk8G5p4rtnURapHY0Z
Nd/in/LQZQN8ZXu4UZwCso2boYQMCsfOk1/WPM0bXYM0Z6jhKkljDLw0o/lVTcg9h0mB30tq4+Gk
dxell0A/x8kp135g/rJIYg8Hv50OXNXP3saA9AlmBAniqVT7VVNbxwkE0I06+8M64WkD1fHoZ6A2
P/foPGQpmVclkJG8vDNi53XqlG9F5n5EuwEXX29nT2iHkQZZqEDu7cUZ3yq9Pg7DqTeBXqTVraN1
6crtwQjBatDXlVKxES7hASPSt87V3uoRyHiM0w1KwgxIRH9UU6R51PbJ09l7k0Q/sigtiDi4WxeW
1iY20Lm34+K5sAzvq8wr6CMU+Vd1NBl3nm2Kd4xFZwTtdNHoKk/c1FVaZPfQsTC0gB472WH7OPQT
UimMxmkC2JPSKzhSfErZC8kzQ/9o0RDcjwvACqOjOpulDn6qCzkpYh6YwSN75XTN76Wsf1NtJUOR
OBkxn8Oi9Ads0/yjEdbIkhgOishl/h5hkvtVx/EzmuGrepy8Q6H4yj7O509K8fjG1/4djMT4FuAY
jWK/QLqPig1StwOqrHZkGveRGZn3IPt3QDcJNgAJEItzh2M05FpI1sQ3dvUCh1X6nM4nTWecO1CC
+GjS4UGRDTkt6KW55RxRbI70R1MYn1VKu7Pv6wc0yUDHl2W9UWZoJr79Ii2pK49mqhV6INTpJ8L+
csmNB1SHsU5J3HPV0GzSslE9lEn+0HVoN7AAhxHw3DzJ3xUjYTBPkbt22jJ/Rj/9I8GqDrvl6H3U
QaAiSATWH5XF98ZqTx56ZbjnoDPSUqtObH0LvT8/WFrzmKvoSABCRC4rm9+VdDL2sxWeO4NphyKP
h5wHrxFK5MccIS/AuCD2sR64dfMSB7KqLw6efKFlWRyuP+Y1stxJvThrC4LCQ1aZbN55ghAjuK/x
ZuzrcTMME0zfwex3wNJY2+c8enLrBaBYA/CSJMZtdtdfjtMUUeLTowcb3RUKaSnqqfJuT3HQA4Xi
vPqv9/XyZqNBDlHv54fr769fMk1BUhcvQE1IrYPqzC/XLwikqpB+X0y7WF5qpWM/tXAEt+VHC00Y
eoE8mOuri2lO6JJBdMVZ5qeyiN6cJn1ywkH9tnMAJa3IJYTmTnMLlOQcGn1wbmdRM532GdT9YBra
twTq/Xnp4NRMyGH9NukEII5Ulq9xQkvK0Sz1RPIDrT8y86c8ww5T0R3vYQ4jtHwQIj+0zTzvMbLx
qSeq3UEvyMVsJX3E5SY56P2YHK7/u34Zq9jfDTV8ZHnxv37/f3qvjZAesIc4W2Fz4LEO9c4htlP3
LR6Lo1Lq8bMbNd2bhs2Y/FbThuqp7a2X63vGgbE0k3KxfxrOmwsjdJtp1C+uryZakyAtXIyUd3lV
iaQQHw/54/XVWu2AltNszMHEvoD1+PNHo9abD5MJ12GIZvetTsx0b86YM17/KKX5wpba9tvrj5qJ
lli0mPOfUy4c5akAl/eUJo75BqxGDgt6aHlSM/v5+nlDavYHcDzxnzMmIWsg7cV05eRojmEW+Ldb
5Z8zLkE73tij6z50xjSs/j9W+3+G1QZDDaj9/4LVfvsuvpf+Ozv/K1qbv/kHWtv7G8ZYtGfIUVVL
4Nr/RGs7xt8MxzRUy9Et1QM3ASqcRUMQ2Zr1NwejHsfTPWo/KJkCoP47WFv9m23rNjBulcBcczzV
cf6fwNoc5C9Qbcuy2YJc1QE0jhuwZRvy+l+g2mqc9lh91MsKFqd7j3pLqWOHlnflY5756bGHgsZK
Xp0KIizVNh78DD3UKKWAYCTW+GTVPi7OiXvfEFCponEVg1lC1YsGqU8RwdcGYwcxIMCirDwCyJ1O
UJfQ6Ln9y23/Owj9r6Bz598uA316C1i7Id9oPzj6v16GX4fQS9xwWRlYnWwHxZ/XaWlT5gPVe5Mg
iUctGfzIfz6obv7bUT3VNC3VACcOe8fyrq//5ea5GvxC1VaRQxvN+HHyaRvPsI4xSKT01VS5fkzn
mJUCFyUfwu96pIrTVH3/3CbznYf7A6Lb0XfdxD4uGIn7GukofgPvhZczDc+lObtrsklgf6Z5m7Rj
cUJRffufr0GTsfQvI4CLsDXNMh0V4LNqaf82AmqARo0Z1YjXQntZogfTpTFw/VITne1sa8AANTb1
O9Y/7cazm/5RT4v70vbyB8Vb0Nxxl+Q+rL5sPS8fqaNHSNppzXfoo8E950N+p2H+TEqB3NZS1MXG
gpB4uH5JaiVCRMEDVOwM06OXhD7+6jN6HNP3qNC7hJiHsxFF8o03Nva6qJr0/vqlyynHqnTyQYjQ
dx5j9EkSwEp4HMF57VIMD7C6X2b8NK8aSujarwE9uhguUN8fT06GLAuGXUs5fA1Eh7cJw/1YOH0E
HnI+ktYaZ22q6KvZWN7RB/kV4wpfR9pyVCc06uPeAjTfjf5jnUrMEiHbb9vNx+AXqLfhtwf8k155
OKBvh6kCglnx7D6Gqus++gVyXKHfk8+4CLWEA+UMVYcm1veFQXgGkFg1lvmQZt700g8uNHsknHsr
vbeqGsvOdavlzX0BFeh9jKodkgqraIkOILkQ93WMrj1cv2Ql0FFky/GOA91LDM8XC7DCQaGKhgow
vjQVHTADrirKYnR0ASE66cHo8U13+iY9XL/EbJJ//nf9UVGMk+XG89ZXkvy+mOzsHkpVs1tCmmN5
jDPPAhshtzUGb6YjulUCue6mcv8ndDGxE4+H766/B7wEzKznkeSAL5AiwNKRtq8OiPytziKkh3u1
25t+1h7b2S/vEWnY5Wnmv6RZ3T0gfPRuocylDM54H2pt8ohGV/gIcl9Y0z5iM2Y5Ne9phGJBOBDF
1K8ZFNlTZtCxSfDH/QajBMbmez7859lksJz/+2TybM2G66/Bp7FUYcb8ZUWYS1Y+RaUo0gHNAmaH
JqNfGB/tkIEfz/y7rsw+Ugh/2HI4G0PP2k0KJmbjRJg9daW/W7qU4k8ExW6pYmSvdafb4lLs3We6
Ztz68K1utdHHe7EpOmwS2/GunqXR1Y/LMzQ+3DkAdpyAa5GjJM2xRNJin5Pe/zerxv++8mmq6hk2
VSDDhWcke9dfr7NRHTOtlaoWBxVPuJj23fVLjQ+whyDHrZF24VOegp0YoEydcqRSThPsGPdDnVzz
mXW8fHDijn7+1Bq3RoE8LiYElAEMKvpu6zarSDd2jQNyZs6qGcMLwGv/+WG57HX/+rhslm1N0wzb
MS3MVGz93x5X3gOKqg19uDXb8gJw9OIbFmVFD1Px/HvGqjkbUWSt+5dq8lBgf5G3YLx48eryXrcJ
1pEcV/vkEtPNbFvvGVf4ixLlf/5580/pdps8/6lJLfJmCaxBPxt1frGX6rsZkMJVxtteyx6zSg9w
dF2pmo2PPK+3449idp+Dfcpt63fulxf5ZyrWhrxmj+QpATvubXl6IS8JOhfh86ZcG20B69e+9PVy
diY9mGegZV50WublpzPzSxUaZ1ffxsYSaL0eyEciXf6T0SwuKAJ2+S4rlL2cIH0U4P+8rOpn1BcD
JY8OiPSGlYeA2PAqb/EyPZDvuNCe0656gk6yQnbkkmT3Q5r+1ngpVgDxyutt/tKWy3vPih4V/B7w
lVZXL2FIQQtCe2BY2YWV82AvsLFdXm2n9FL6/hc7+gngMF7FlJWSGZf4Wg28GS0g5GfaaPppkNa5
iR3nI7FpU+fK0fTiQHYQP0su2ViThAwbKoNnuZpc9y6mjvEflXM5dcTvLVf9wJkpu8ljK3B15W5B
pcvNq4tnhoE8psUNg01FuXxR2+9Fid9nRFEb4w25nJjSxvyIftajrSyBayTBaMNeUasnueHyYNwK
ARVcQMpMDRabh2SOP07xOerOq7zFb0AgzdmL1aMxzEvaogfy3DzHORpIbcjDwYv8JVReyNt+ZJRc
B5iPX1NdH+XOyuBTxxUOAOcu5K8ZYImTXWxjwYKnWFHwCugWBaY1B47Praq5f6AIA+CSdxCDt05a
XBqthxlVXHo9vWA2iaLJh9zR69PLhyRoDD2oF3B06vIsd0FGJ1rfi9e8K7N7n0XZinT0dZyPhacF
Xum90tUx4yTox/IiM0TL8gt6kcEA1wc0wWD9yN1FavGzLMafmqc1FAwCrd0MTb9DKu5ij8tZpuRU
VzRx3GObxCfMTb8bpqLiPtja/C7Hciik+4Z9kjsj4xEg2r3J/iU/Dww0tfmqK+PDX5Rved4yJscl
Os3YJBfmRKRj4VhUXuTtcp6x5n0ls0tB8AedSbqu0zmy7Ivcozp0VvWC9I6dXjKEbOR7rE8/xNSX
aHyuTeMhWn5bNcN0omkp/wq3/8E16cFHTDIapwDxiR8/NC/mEIs9095YpkAx7YuMWGOqD+AL1v9Y
O3BSOcv/UVXvrfbOzbqVTEM5Sfm1TKTrTZ38bRFzEWAb2eAjOpuMavvvs07vga+WTJf6I1Jx0/TQ
m56YGcwE1VU3mo24h1Feimw6y83sZV3LqAEVzjNwoqB1hp3wzeSAZZIEQ7PA4R43iu1+y51Uau6a
iYlZ84FEEXrqDJVuyS8G6FEcQR/k/6baPgwZzZiWIeRZRyq9dAdZT/hbXHkCZwmD0CO7cBPoQHoQ
eSBpauu+ZlzIA5Rjy6OYcmtvmM3OfC6Q55K7gxLVJWvCAEL3Ux/hQ8z/I5+HxQzQ+jEADXSXd/eZ
WNUwR1CADoqx+0QWPLxRtPqxJeS4ruQybLhySFk32GW/yBGnWL1tYlTP+b2VMGbkzrgZS12zrYEC
aV9DliC2Hu+81KI9V4szFk+F4R6HAGqMbn1dl1JmXzX2P0ZNfwGhOti5gZ+D3hlprGrznpQpNF71
Kfuex+GrzOzL7FmPNPZWFgvKGE6BzzzRFesDcdTYGYOSSWQxDpD32AJP2AFy+OqG5MOyD/3CYJ2X
YHKXQGXp8bAI1JLusZmdD88vLkurHdIl2je6ujGi5WwX2YWyeVDovJbXa3XwECtooDKVTzJ6rxcg
251ihMcuxJeXG1OMYfAwcV6yQobj+ANCKbBynwqc8ihz+u8LJDKJzIOieLCWaePxjK/jhTstH+JZ
PALTMrGm9G/jyQCAzn3jShR5FE0SpFZ5gRRwkkciFfh5/AIJeD24TAK51W5Gy4kRPb3Uw1nOSh7R
0vsfsnEBDkTGzXv+x2zRlOitdsBrw+xhm4OQFHbLO2Jb1wPLHiWnHiEajtSDrAUyi2Q5wV0E+Iz1
HDfVd+ktZ/ztdkh7bWWmaH79nC4KXRFmB68NdsMaM52npXuh6CYTrfemV70/y/yWU6MMSxaj3skw
kb8C7hnI0QpYbL2pr2SprfHHKsbfaf1noxyN9NzpKzkXWXRNgB1p2e0K9JE82RuyeR3GI8r3zCRm
mFxGb7gf0hbURjA+1cUu2E0x1/0EryBbDm5RAOCT5lAi0ZIV1q0u6Nyi/mDXAAEfn3rXec+y44Q/
s8cQqTvnQ/VsjLXvsNcBN9fwZP1aPcPuRFpP3eWe/uqHv1PHvG6ZsggY1XGetU+1V7FE43CQ6c4j
dktEJVafXYohu8SuSxhcXLJOC+S0DPcUT9k7gJ3rr/w4unP7aFszeGVfNeUqdJ1+e5U9h/LEnKkH
d4MA0hz91qtHiVM6y71fxFwiZZsMq4usIX3hfphw4RSMJ+Tp+Ay7CpsSeNE/OvvPzIxWqmVPF2Hj
YgIla40MesvVArOLN0VH19Ck51zqbMFEYL6DEonGc+r3XRVBkdIC2StlzzIK5TgA9UGA7kdCxusM
6tSfYfKfdJ/+gAQ1sKKfrBoLXFDeJGvetzOyZbrIufnNQTYb2fnkEy3/E/3M16noPuXDk6H8hRo4
/FXCPdnIR82HPdFvZxW1bTb12iu/Z4t5rbhbwIfbiqtI8yWQIEFx/KcMIpo7z7uJlFFGnkwymTja
SLML9xvXOMrk0jsE/MsSDSKww84FdfQ/n8AIlHsm4xY5Kxyuy+Y1lo1G5oIcYyD6MFz7gHL2Ss5D
3jnmICWV8CgjPmt6SO3LRiZqznyROyzX2QIyNsv62EZsachhqS5YwZyAIEcut/92vtxMPV9DkSS3
XuMc0dnqWyauPE6qzJ9RJh4ZF7lJo/rnuEXRQkR31jEiv/SGArkX8l3OSYGVikrxkxwbQU8U1/2v
Etfc1vlshr/f28bXUTSkw+UsP20RncohB0e2BNfRoKcbWWTkmho+d+59pit9SqlLDwh7LmfdjAN5
br7W4Gw/P8jjSVs16Nv+3KFLzIOpyuvJZs5wwhvhRq5FTu66bpZW+6C7+moxlh/EoIMi7D6TEjxV
txyv07fKwNHm2i+ziqDZE9qz0coSIKtGBihBjR66+IwD+42uPchu20fVBWsJBOxc60NBcmhgAelD
BgZbrhkvvxzUa8uQzYB+N566x85UvnC1/DCoa6s1rAsERJm9y5hd0OO+WBbdvSy6l/9LrjEpy1uc
H/pEDdCD/rkuFHONkY/yWya3RL+qn9yleEnIkWTpmloCFdmuTP3satouLZElQO0K3wxm2ELUqhYb
Tw/vc7PAy7f9Gon+7LwFOdnuaaF/wZNm8EXKs+pmNyASL7XdfNHSuAzo5nVT+Iw27VkJCbms8SBF
HOzkT0hZxTBvomBOaKqZ7S+qKkxD2D596R4zz73DInOTalPAByFV+44jPd5M8LYHFbAu05cYzh7C
lxLJlIo4WQ6AXE7gWPAcJuDQ7PitfObSDnv6grt/vMkz59dkQjyBD5Yzvb7Jdt4Ks3qzR8adrAcA
AQKPN8Hg+yW/NIkQu4zCK4BBbw7qxvroYwKCqD0Oo3IjP8c66zSpDh5Zd5CYqTCOZ8iPF7l6ZGgh
tZnPcg51hiUy8aw171Q/f5c/KVOiJ7X+MnoLWZPwrcytj65yD3NfrfFmZCGm81sna5/m87gUeIEg
MVN6p4brpcsUNN30M5Yb10t/y4nL7ckxlMC0vl8vmn6Qe4aqB8qx00+cF4xn9T7Eim6iGoZK+o+8
XvRQmJt8Ix+AtU+Mzvlwrsb623ffMt17lw+V97lD/1MXpwR8GiYs92XISFls/2tgra3qS+a7z128
BGFMokcqoaB1ixAjao83GtU1B1hGrw0nMwofGmmjsy4a87SfS2VFYeIHqpkEIDBbaji92rl9Hf3o
qyQyKk0gBI2y9V11a7MZaTmRVZ1+TnTSZE8y7SWQfXuamrfS/FByVzhzz9lIAMEoj4jZpiwPYuOu
NvzfS+dcFImSgHCKnIXs1+K9OjWfMn8lJ5eganTy44KDY59ZQYJugu0KioZ03nPeFvdL8XARS+pT
L3urbKCl5n+m+B2HnzCI0iyQ9aHvsl2n6fvotuyt6xYr+yigfL0JZkJEe06CJHWpSNzIlJXZPaRa
oKvtWxbedwSGcZrgOiGWaNxrUz/Ytv8qv5cddtB/S4AgwYGtqp8NTCeyWyw2fpSOhAY4AAWtB7mB
OkbuhihzpsnGH90vw7d/gwOj8gV8kuCSaFi+y1uTo5IaK6/KH8FdXFKSrH+8YhfTm6aeMqdFVZ8Z
Pf3qB+0EI5JwcTohPnHT+S0WdMu5IoauERGF6w/Enx3BKi5tR+7LMejLbVFSp4x4o2nFZxvGgaak
l7Dn+uT4005ty7OcUTY8zeH87vKOjHfINdQ0S1GbOGV5fUm6IYggdfGSzVvwCbggClHWz+O3HdNc
VUilnfjiwiar75KSaIH7JL+VM5nTg+5psGNwe/cHxDWLS17/OUEPhmGEQsCSj+d2MYK87I6ah0pL
MgdNokBWYX1FtAE+23aKlK8WeqweuatwVH/kPOWGtIN21/b9Wi5DnYsLctTMznu5/qWjO8pKDnZD
/JeWH0dny8Yayl1uM7e5l+KExPNSgciAKhpm8iTDTiObmFjGWdH9IjtfI0BZ+U1FWafjtPfH4VOW
eH/KfrR7GXy4uQX2ZAWos62SGCcjBoXEmJ2jflk7vUfYkn2twt2pzwnwoCkk+i2if3dRQjBE1Bnl
bOjtcBIP3WQaz/J2GabIiu4xmt5ILUU2I91pPs1uI/Uva5hBdidUN4C++cvbwEcsjFG1cj4AqNya
RKUUe8gceGJcjVOoW0cp9jJ75YqlXGMq+V2sKFvZM+X31xoWm5RHQJQ+WgNqq0RMA7GQhCeShEuZ
EKLavU2kyZ54P2c3laGfr/nwPwPXUM1vzNR70Rf1LIeuCvvDzu/g8FyMigiiXM7tAMRzQH8gjQKV
TA2fSFYkRgwsk2b4pH/4sXSHpLOAxvJkoTx8lgObodnuZQyjwRI4BbtY2j7hHxiMVhTk2cx+DtDQ
DRGy7H9KqASWah9Daz5PJvNbxn1CGQP02dBq50kY6AC+ZLRn/BrQJuUKgqS8WsMbuZdR6kMJ6tTi
KKNTZrPMhmb6ZuP8JUuDDMJO3AtQjZURZ8/aa1qd5Z1weq7zCK1l4hQAeMUlpZyHvzcbhmE8pSgZ
2L638R1Q+FLsq6j+yepf2skzyLLbYph+3Kq4QAT9kd9XM1QuNMJlF1BmJGSqD/mT2Pd/OewSNLwu
8nPUk4LzHfHnldeZj7ZUaDR2lrS8dzvjeqW09Vf4hN/L/KF7FcS1cWl0f50V3QGJuHPhEl67965f
/ZYpWDEVy4mlbXhw+uI3WetvFP9sd0bdpXuUZSVegK2XQ1BU2Wa2ogOOi+96clE6NRjViGKq8iWL
hlYrX57rnKL5x0fLuJnsZxmdqmNc1yslhmLixXtZIkDZBjIp5K7mprOp4JCwqckNd+Y/zymhGiXP
1Vf0L0i24V01ph9yuDGaA43zlntumEeG5buMEXkvzmA4bf2WR54m00eMugkjK+HJy73Q07WpAQbh
g8EhX4owfMGIMv7QBuVr6g5m+lWU/dNgeR9yJTSGv3UKC2H8U0TeL9kfhni+fpAWIT7Vphuvmp+0
GiQI92gy2s/rmEFabs71lVyZPxuBrP1alz9VQCXjocDmaeuwIkiYeV1GtI67jgms5X7BILhcDzPX
b3NN1ZmCIJ8in0ow+9S0yE+YESsDNwXjKeS4XlxKeQtMdNVtnlvKnhJ3SByDIdJ7n2zlR3ovAW2B
gBbcPka8oMryBz20V7IC5zx22OpfcndCw91Oub6VpVDOjFFHDax9UvrmA0Dgj6S5+AVDd2731yV3
dkjqzeLdca47sJQ16orgPG0+sfGV7FLyFyKsL9/GLRyn3GvWeE3uCLloH8eVEiR+RCM+CkqCJPQq
OGL7ojPYa64izIbAVVEyQe8bXWiiNgYup50RQ0s1HV7KncrrUt+5liqlirlMNFjUdyTKzjRLcXpi
P+JKGfMLS6dTbjqFJgZy/FtocdVdurKM9itlK254ilK7au3lMEy4MbO7lYiIl/hsO4xjcu0PgMCl
qVJZ5sQYJz2PiBLjQx1BQXPc65GkCFWxIkzxZ2tUH75x/mcV1SHqi8t4BTT1/novcN34Tmfl0GPy
0hIRD4l+luQPGdWNUVk7uYEJvDrpJyQYclYGewiRsIFgI1JRq6aaNk2hvln1XhK02f6TqCVRg8Qn
nK3av2byCUF1a/RrpzMOduVdn8s1CS/hTHlYYpD1+zVOm3wv8LJrsTju3fpTKgN8tBxh6Yv9Upvr
qXK/pQA/EZer6npK24s8UKkD24OyRcpmk0smMyjOl0duj1WaN6tr2nmighFAT6Zs2f84K2l2GK1G
sM85dvo2Kf2tVBquVQYoqC8g5eHgseP79jfx8bdaOCcfdPNMoSCSFbWojYCG6YsBkTAl/vaIzSUt
VWJMcTAIsNXXLjZ/Y2z0NbI2kFt9ucNbD9DIINp3x/D6FyEYxXCsT2NRf6cMn8Hy73zVX+sOoWHc
3Jrt9ChPnzZ+MHjeyQtfCPakXUVUxBDA4P6ClitQmfeQmZQhterj26yxcpS690G8Fpntq8NYUt0/
72Z8re1pPEQTYRKb4VQTwRkJOyFo5jyDAeX73ocoxzQpxjO9/0ixBftzoneiQRleQ7KcIWqK6slD
Sjwm55DJtIWhY7a/jZyXCfTtvqZe9tsYkjdclW761H7yy+x7Cv1vlRmGPFRAWrdFVPEOlstrydgj
SZOqjmHDVKiy7fXR9gitMTZNBR6Fpj1ey0OSajn6r0Yj8kJrIc2WB2lSNbV+lmKCFBxzHT0z20YC
OwwK0zhMGNW2s8ng676kTIjc7cfS7KXWIlHI0vpbW1e2E+lOz7BHeo8PlKqKVCakdaEo5Q7Z3l1F
2Vv6K1IOnVB2NwYmgevDG1uOUhmZKUYMuFbc0B+FUouSFkuFXUX7CqOZlB0GQYnA780tAI59y24j
q4a8R5agxVFWCt4DZYW/YkqKyXgaxle9RSkH7zwZ54lhH6oBNoHhrtE7ReEsu7jach4772KRojYa
ogpUYuScjci5TPRClt5E9Ci7hPqf2lpuMTtDfKp95UtuqHxGHG0g7F+QGQuk0A5VA7aCte+bHgVo
ym3Sb9GbQ5Wav2U8/3PRmyr/McYAwencLYZGu1nsIyQssNk8PLYgtJdIgvZSrQdErertp8YGKSui
fLfN4T2sdtIEgqd1SbtDnOjUOUggzP4Hjj9dqPTbfQSHu+lyeyfzyWYL+lPxM6eDnS6byrpkJTVP
zlsuBaaPOhnvMXmp1JRkGXM7f+WgJLUYEURjugHEpJJKSsY5ddY+7dyNJHJpZf0pj85xgfTWzEpN
BXwBHUrFRUJQu3eRUZ4gd9GQIz6+1phA1kZF86fFp7dYikzU5PMpO/0vpt5iS26u6bq9Io0hhm5y
JRdDR8Nll8XMuvp/hnye9zsNp7M4U7B3wIq5RobsZPmTV8YUOAfFKxCQjOeZPFnehuwzSfbgjfWn
9BKX9gaLSg2PQu4EKAh/LVYhtaKeYRuHNm5XkFZuy/YTAgmSb9L97sbVuVkOiVklSzdtOQWhZyEg
JUXot3LVOfb0C13dH7RLf8om+g4Zyh6CeAcr/zZnI7NVbPVscPL1dCh+TQfZYbDL+4VvJGdzWYhY
SpaGxxiceqzaAsIo+Rrzf6ARKGZ69q3zy4fKGfbL5zmxcp7lepHrBsN2pU9eFPM9jvsvVtWf/11J
cnN4dGKm7lPP7JMHCULaO/JTbq79knfQFzstNIjlk2/wqXI4o63rWcfl3frX1iu/fLP6iQZaQvLX
sUq4uhAwQWV+Kq1clOpTj4GafG0atF8hY+Jp9V3NHF5Ljo7GvLCN26XTJHf5o36ubYqyvcghsdih
y9ZYftDBMiUEKeUar/IavYByMe/FpX8przdq7B2KxOWidxnNiK0vxQQrQNAvHSIJCaB4Mjxz0hCx
LvcBr0juCXlVstjnzNWgR3k0Ko25ZXPb88fI5U62yUvVB+8TE5ijEk/7/6KVEadMyOtXcIrUWPgm
CWvk2M4K8AGne0qlmjQwop38OxmcbG9T6eVvOe2QrZfrUQVPMnbNk1ybyzaHpeqHp71LfVxWD1kf
kSw8+dRwZRWUCv5ytUu9FQ7le6xepaOEnSql3i9ZWmW1lQRP/vc7Yzciikjj6KhS+pXa7lJ/9/Jx
3erqQZs/ZHv8r/Q87gzH/j31DippcHZO8S2aiDyjxBJYf5JgeqhR6i+/ma0eWdD1f212+tt36Y9K
X7TuKCCxETB7ycGz6p05ukcvH5js+ZAbXNJIvch34rm8JJvyiUX2kb36INGWOnFDwSruPMrugMHY
8oy4+kzZ/jpTjJi9XWsR8m1Mdr8lsk7DrSLfndusguzMhHgQZS6Oj/Un23LFZeDIuczZplONBo0x
bTOjvjCYSxuPWozUFfAWwuQgfQA44+joSDroSaG9lxIFJAN25OzZs74kfs5JaaQEIOnOjvHh00QM
mejcrB0RQkkwXZBNV/P0ipj+NXf+rXKSlrfQgbCeuXstfQKFhUsKyUse3zxEvvXh1c1Pb4YQ3PKt
pPaEAbualtdk5p+SJHiMSlIMeVGH/loDYsydy/BTNONbNI5PGCIz9UCfFR2LG2ofKhcA6KIDVmh/
cnrMgWr+UTrK6FkDO4lRMDr4aVV91pr9rddPswP8n7VTwrS6dc9timdl+DQG1ptE+NKRMVJ6vDJU
51N+YfPypYZsbPqWQrfsB3wqxIGtG7kwh3FRazBq95B28TqF3COR4rKUiFwjYblF7dZEi2B8CRdT
FmrTNyG9JEe5mqUrIAdIYgkwS2GQ/ZbG4GR27775uVxI4YNZ6EjotVOZceMq5mdYkbzwtzhagTW/
y1Uz6MF7NvxrKMovaDv3Mlr1Vpo5QTh8WWP/ifW47GGiGhD1gOzg8m/yGZ0o22dAVowMFEfZwbG9
+sOO/qcx2ie3eJNQXL5V7ko5v0Hm3bXIWgpFhhq9wWVb1UHxZGYWXrYrOY4SrUu2NHcBVYBXada4
TNMv+37T+Wxj9eNEdWDRDsnyAHV9PWfJvaiYQZjIkYlhApYSuJsXtNbaShZCEJvLF2bXhzfzIz8n
97eaUGgusbKLtU3cAgvjcxL9LUvOOFLJwMGMeEh+p/waxeFnch+fjZwZY+25q94lC9NLfg3xvBru
7DT/WFYSACj/tE2zFm/UeLzKFvvf33V8pLIWSlFYhbyU5b3Im9J05a7jNiKB/PJJuWymKLtCboIf
0v2V6EfSI9vHnCRSbnLM5QqUgzzHX5phvkpjWjQR0hoLErjN/nPnbMLI+fYz9/Nfd48alzSNSheY
jga/0PltV9bJcdPlmlo69ghopNVaBPV+qKvDEjXI5S9BsHWrwK9p+pt0uESgJEFoWrYfeJeQPJEB
fJGWLSe9Tik5J+vRqO+60LnkSJZyaECRr+uyv8rxk2x2OV6Qtn+H+za3MMGElizbh6RZk6n+yrIH
efNyL/V0SwqjOU6Ztp3K+Jtp/S2um1fZBGQzaIo3XW2fcNn6XjIy23z0MXteIkxuHV1WXwm4kaEd
MyZ3LYLumvBZwlU5kCJEsdPha5hWOd1RqRdWQ0Dh+FHJiZ2Isj+loL8s8ZM7vTjRk7b7b3v5b6uR
/6XDPzIypNQPYzOdJ2L+qjW/5e90efIrBnLq/5aP5KU1TfJKAU7i+kCLKFlRu+fQRrm5muGjGcYV
xgClnn9rxziFp25qodDyZiSKi6ry3bAPIhNLpeUiW65ccnWUnvzU3kqug+sclVcp0CXtmyFA8H93
6yJzkWuCON1kCrQN02dJNuVWkEBNSeNfZL4S5ElcK91QaRAbLDy9h+iGK03ayqX7wPrza3Yw7+Cd
Ow38JV9ccwhXk/4XGjHp8v5vA8zU+E8EuFbH+n3pekg5WjodHprraFkjpFFjRflLn95k89LJ7mTh
woDoqM/lrmfyfSWrlnRlZkU7M+67bct+PXThHVQ2dBF/ETpZRvpHMjLPqh7BQK5Ex9GM7qkKgYiP
9LsrUQCkeALiRiZHXy4xOSkYnkLH4VriHpO3no/JF4U6uWllRf4nBgDSEJfWZcm2ZL0awX6lirbW
mn/BTJoaBPTmvla0jVxfsq6K9CrH0nulZ8G7HuqnpWjEQbXr5qIFw8Ys7a/iTcog//8sChOmhzzA
LoYi/9wWG5hikOwpi7CUy5C3hRkWEMdjQe4hZUSpbErhU6p9Wqu+F6CrvhmJZsLxtTGh9LLe6ebn
ZA8ceWcRhA0SUmXKo1fiMJw1l+X6JOQSqDYUnjujF69DB06SAqTEdrnqHYO2WBI7OWQt46yrjHsn
NoYlfpOYTQ6Yp556ylzyVP4tq0DS6vCD9MeaKCJJzZc4h0THEmEpVDKpENUbDIc2CHJcMtTlaMuP
5nHw2/2SOFBe3CISmo3bVO86MLmF/WFG4UtLd7RpXxeln0jlrBkHzmi/pJi8yoiTLNlhYBavWcI6
Izt+lZVQQR/kT2SyWMl+1BL4fUjyLWcuJIdCB//shV+z9i+PjSSXRQ8dhboA6I5LYYr7KCbMbAEn
oZO76S5WNmZ+EIGDyDEkaFzUGj5T0Mn8qAOuWGE43/vem+iq5PtkczfSL6yt3pc6Ap9KuZqTtDxJ
+6YxmjUQ+WvW+AgAOsQHXsVwqrrx8IoltvzX/jAdE9Ku9zy281/RB8+e/suP4+cI+KJG9Np50K/F
AYAXJAKwuMtBCdF6QrXKH/nfrVoVjJOOCGPM4lan4G95cbZHB4PEXU4DgAcy1iXDlTtF7hi3AyBK
IUQ2hFC1Pg3v5pvGu1FmrOvVQZYaabXIJiGHOeqZ2Z3LrcgWRfDnlu5xrMOdnFzVCI6ZgUkc36sb
JoJe77f8j60UyJBkWyTzH1mTKNLNdMFLKg+DwQQk945sTvIrREeoe8UVfsv6P7XZ4DK6AyginP+p
oXv6yyaIpjxufrx2/JV55p9hvoEReJf3Kyuc7a6xrP2QXUHUY0aLnW3eXWSjFEFLg6uAjkBDolZL
G16S8XUJ9f87n8uO4fONCbxVe0i2Za5u5YSLYkM2EDngPV5rdQpnQwRRy4ZDp2mrW9FJFlK5FvJ2
y6T6t5wh0RLLb494gSbkSuhs8PIrwIpIkgmSpb1GAyryzA9pVcoiKnBFeFkU9NuqfpG+nJTWY137
xZTHW1wdpZ8pHVaTWps5Rd9dYW013XlIR+hI1O+zooeD0/+VDgZjk7uhRMpKBU/6gxLcGQO4HDe5
SBPb8MtP+X2tEm2c2j4Fo/Ne+G/S+Ah8ElGyEm0et0M0nTzKiEHV/zXH9COuaCkwkC/5jbzuQGcJ
o6eiwZ1zZ3WXDiHuGv8awzb5MgK877LfSYOLqR+CBherRdu4i8hA+kTyf+G4hymE254bi9Ahzsix
gxpNqNPBfzBeNBshpdrkzNFnNRj2Jr0bJsNcBS2GjylXH5sqGv6GNrArQ0e82EIMHfPefcYLMt5Z
xpCfRy2aT14OGAXJBUBAF0Op3PP7byYEt8uPN/N06VAMfI6dMsNKTXxc9gx7b+atsqDtrsygBNB1
wuwNXjsyFihtf+dDC7bgb6SaP7Ee9G95D8rKd7v8qveJ/QBiBLdnz9DvcwbTNKnM8ZNl/VrJC3Zp
w1hVAfZZJX/otRQr0p6Yt4JWf9LiMDxbGoxpeMHqs8r0NkRmO/ttc6kvP04H/F7lbfbZ4HkCJlJp
7oyAZwdGc6aHYByGq50qxqYYXyqLGUImVZ0VogVg3FkMuyx/sjQGRPCHBwYKf8aYG/zLA8EaBc9t
CfMsSYd8lQ/w7ZXaUN7q2dtVCUTqqp3OOhLHTukxPmhbdV8jI0ba8rfuxmTjNNBgMB3AdzPJ1jDF
cXyeIqoL+YNd4f7p1C8atYxRyV6joHEYcO+A0oBzzr3vvFbZ1mfvd4h384YWbx0Pm6KBJp8bHABL
a159LX3tleHUoAKO2/CTufs3v1R+TIvB/Shoj/043Ueo0as66zYIfHedxTtXmFPkBQHW6lScNAqr
XE30OOEbw8sPS3xEVK/ZMGEfJFb3EJUT4WQ8PGnkQf5MnFwxLc3gPFw+HCq/6ya7j25+Syrto+11
3ELMYuPAiisNlCsZU0UrTPZA+xbJrdHiV/z+6FRzaSS5e4B8RlEpD1cYYoUcru5ecUMz09CtfuzC
y0B56MO6yoJHqPJgHobHTsfawivA6pggdIPBcx80ht1XY+c2q8l0OpnMYi6jCttN70L7qH/Ns+ms
NL/G+L1DiKIOQluajgxC3kipyXvAbDAF9NyG7nms6kPtmtdZo2yMQBBghboye0U5ZOE8b2Z3l2fZ
PQjzgw/WnL4o4JroQgNuWKtDBTKthSeYUF6KXZhwhjHm2N7kP0Pd5Wu3H280dN8wVAwwbDnMc/Rm
UJrYe8Kw8h3tTbNTBIYZNCAG/jRQR8DBXjsUw2lgfxo9cahb1XsO/S7AqWAz+ZO2TqtDlfELLRXg
S8lZzbr5G3JjsUIQ+zAqwXdLS5/v6akG+DGxSsYoJQAWYh/mVfX8bowfmbnXTaow7ZwnW1sP967P
pBf8kBxNKaFQNTzbc3SiVPs7CIbmqOnXOFAwDMI0mqTdAp2UcZFXDBAyfaVvTW+8V9XsgSGm7zB3
F/A64br19HCjMQ9AjenQWLAOmdK76b3yo+eejcBU387WU5WrqF8jO9jUkfLXDNtvt2K4s2RWbXmw
0vjQMD4/szbVntNs1LVmGfE6wawd5MewySrYFFXJGJdaBCgCwDwocfA1GO1R17HTaDFgq1tQyGZu
IfmMp12ieRxH3DunMMQkwvy96RJWh2GcwazhYLgerXZLJ7HlLTTOBkNaasEB/TNzfilVJ2M71idK
anp16PrhUniTiCUmCG7dW2Bpd81U3hNff1KtCA+N+QMzANTj0FAmJkaUCBo/aL98Hek1OLumsle2
FaSgwkJjEyY5cJZiBrUECBE/nznnQ8B9zNyzCODq6fQpjZcc183Zgi+mOtatjDGNwfGgWAcEm47a
vw0WGBhrbsxDhanxXFfJvoTOsknzW5u5BwwpoXPPEbhfWiZmjpdKbUbFrmCqJWu0YFMxPn3jsu5n
/ClKEBk1OqMdhjfP0xBeY934ShMMf6yk2OUK1uAtEzWOXvoPIIhhenW8GkWB7QKR1kp8VWg5e9XN
8JmYXyInsM+waT8Q7MybSLNOnusPq9G255VTwUo0Gxc1aDOsHAuiqGo2a9NNv9pS6w+jm8FM6QC/
hL9yveUOKHLwQrq3YzqQzr66c9Vhq1oocGIGCW4zlJa9hm2URItV491HxDdMj6rrvtDPbqmdUgAc
KWVqK4Iw5lBsSqByA8WgbrcK4JQxqhDv2pllsuy1hzCzh1XD4VyZIXqlPH7oK38TcmutjP46Bu6X
M1KunQyDM2u3K9OZ4r0FQHpd+HRXYoP0JD9Ens58X0ibEEfl2GKhiUzWaBS84F78t9l0i4072VfH
GSvK8u7N4oJN+t7eOVb5TR3+Y+heMOFg4QWMfMg09dNIwNln/ojNtPvsABKgdoF1SIYJiudwOJNs
eGqzzDqQaWZOqK7bOY5XU8akvNevlRbIbCsMOSBDNhDgplozx78OQ+6YIRBhoz46O1y2lbUXE1kw
cntxci/a4P28S0P0D7oYLNT9XYkFr+PLXwzdg1HULxUojVUDepRJqByjBuhuns+5VgA2jXjPrOcI
Zl9uDebe0rhWiDXYuov4COyWhR533lKJn2wHWL2isaobBe/bm4qNykbIZpEd26b5G3ZQ2c0Kun2L
q/sGDxpnUzbmuaEYsUaP80DVM13xDnIu1rlf+bl1Y5h72DROiL4NpmOmrOZa/W6aRl17dYuXTA/b
g63JEwWlrcUufl/qxZBUEGFpMhZ4/Y4zejJD3TVt9KzOfrKpyed5k4NsNERlyKzWWocnYukDCh1e
FAumUDVw41N1IRGKZmCH8TbujLsIJVHDbTUtvvRT9wVCAf6BhroiSfO1GqXpKrUI0r00+gtv/yG3
ynYVw7v3kwxhsj8k62ySSMfE5LGK0h2RvLJuEc42DfukyVDD3CMDVfzHMZ3gD6lwE/ti2ugJY6UR
axxF6DSr36n5joe4oZ9W3us57Q9weLytRUUpcu5V0FcwQohRXHb5Qm9vxM9M3zsuI5TtU0U3M8WS
g4mD+lx1oKOK0sN73vtue0xQc60Ea6xv4CaCavQyQqDiszccH+USWtcusZgdCbeph5UddYJj2X0k
EVO7TkmuVFfZapqrrWU15dmrDo5S6lslx5bXHq27izvWQwEfNe6ya9O7f6um/uuTBNCwii8DgrVV
kfPg+dEvEiSaxs2wiTtia0bkKKkqTU0NFY/Zg4Uh+w4VL1F3CAZq1NU3t7So6IYtGCZW76asYL9q
50lRaT678dGO6pvP8Mo6wSNX79Qf8MTbaariVRfxQI37WI4aqCjL5C5gktEoc8IaN4Gm3pQA81tt
y/mBT1Q3737pr5gqeWx6Yikrw1NOa9w/09MQq88Q82FiMd5T22Wx0QP9BDW9a+q91Xo4hWG+UBT9
wJjCyBlw9EPZcguFkM9vjj2m62Au0DAMYN6DiHXPmob3cjKOaeadvY57Hits4k2SglVfgiUrzeqe
DUhmki7L1oHGRG/tatfCUR8aN8suQed5W1c/YiXU0Rm7ZSa2MRptsjCYUQ739bobGnD15b3UIu/S
KMkORes60OOHuIeA6jLdr+UkJsFMlpi7+842QPr/YZKaCXTYoTvFUnb+XJj7WC9uXUabZkwwUw4C
wHFlReVdUy49nwY8Wo8XrRp3qYZWFYJCtI/dmgKrZnA39zgc517ywNgly2wXHWPDKQ8FU19pSbE1
pmhYaWq9tXSaVLp+zEI2u6DCnzf6mUJoT2Pbmnun5V7mVvjqsV/bDJ2inu26G2DIERuPodXAF+yG
T2dMjkOrhD+JX7zAuU/fgbLWCN3r8ZzJw/Jh47gJQULxEmYWjd04M46ugt9PPqsUeaZ+ryolFIvY
ADnpVfajV9vqOk9NpGOjbj8un4NG/GMUFIpsO8HUOA9xs/Zspzy5GIqUq8qc2L5irAJsOiFNpJvA
yp1bjoX1uh0RaPpqad8MFevqOn7IlQHirTwUac+vqeiTTclZsGf0m4P/7wHYQXKykTZrhvKeMn4J
H/VDM7kIrEAJN8uHYZVgyGMCIG7ioqEh1hmvOUesKyf/g0mDaIcBdr72FWwVsPf1eDFJfxodvT8t
z5xKceGNd0G59foBqifOaw9JlyOh94YH8huMuWHao6LkWdLNys4lfNtoiClmDIR3hoVvGgXNY+Mb
85s32eFBAVu7R8BpvAejscvcSoN+CKEBzOd4x0E0BkE470w18zczO/MbPnKwMTDl+YmQmCnOtJqc
vLj5NU1HI9tX8Wg/jV6Fcl7rtIPVZ7eoc+Mtxyp+KBWrvcSlmeyGLvBBX1ufHtS8a62pHvTV+dZU
VbsBhq1dZ9PACHKosgNlunWtRwkBGVdaVLTG2Ykzdi53spjXjdRtODrFe5ONj4RlTlAf3Krr2U4t
tul+hKgLLP2W9OrzqIzXoXD9xzrK7wPEk+cSBLyiuOqL2ZW/6tysH1UtbphMy1c3u2gsbQV25G88
cqeA6vCx0XFSYJKKO+EGFXebMu3do95D/zDrMb1MDaunWTyNWWrusB/XDsBUvNfWrc6BYwwHRJQq
RkyZsTEDzzwodlO8M/cCQlW96QBdB2/07o13S9vUeq6LP24Tug+NmquMifvzvwe/Ni81QLnIVMPn
GDLJHNfFJZCPsiwtHtwQlHiv0dzSdMvackeoFzK9DBJ2rb1FLoOi1RzeU/wC3nDdcZNheo+zryGg
chDrVXkGkIXkyuouFCYe1TQYLg2tYvItLX+JxKEKMWH7DQ9wTzlBWkPKsGvS5tM2Uu80crBvRTyN
N2DwR7XRaqbdrelo1VXE+EWr7bNQbx7jscU2olWjA7N0/WbumvliNmCNuTktcll9vlT9YJ6aiLSc
F/UURswohEHyC08vBpjC2rgi140PMCOVh6nKaTRHg72CGqdcay6bkzWp2EBGNmZocXks3G1R2NmP
H9vnIjbaP71u39Cxqb+TInuuQcgxE+K+1XhvfbPnfjlDUf9i0fmhJjxj1gCGzJsN93McflKnpSRA
RW1LkldFa3PU9XURxb98KmO675SvZW3Qxii1z5hYeFiHjMJeginuHvWZ/B4jdeML1A9WTm0dXsPE
Gu5jlZDVtL7+FQNMWg3AoggYoSso5hieW7yytmU2tLtp9M2tblj9sVRn9VEtQ1x5oAjC48ehkazn
ruRx8obZkb1HM+nTSlao1T5YnRYe8iCGp5w2g3smY9lP/RTdrfpkaLV+ypGtDVYyPsdEl09uTjSR
DtMHrI52R4u83mOoMPAu3eYwmsSXpAPO1cDa4Zjip7hnrE19AljLOHHZBM+j6T3HMdY3cWVpx8mb
i1fLKxyC5947LB82w+iTWTLZYsxOuW10J9j0ua5Ceo3L9mTJg64ozUlPQhjQsEu9zAQwXkTaJQ0Y
/KkpJDdzW18sx+iwuOyr4TBP5QvSOAiRVv9ZUETchKOiC0tLh4MJr95yOmPt6gNu6l7v3oIm7EnS
Hyc9st/8egygCsavFGXepjCqrpVj+o9Jmm1HPPReAw9qkT8cos672GYc/RbhrQZhqYtqmV6rHSoY
XbMx+B37oLSZookKCyBzyPT9PM7uPvEZu2MJah77NLQfHJ8McMDi9d2aB2sdGJ16dCixvec1KX1C
24Llh6Ay2TA+/JmO4/w3STZka8HfCEIUVaQ2eWM6ZjtM7lc7IoSBLn7meCVXDaeEa5WqJ0DfCkgb
HBPbPMP5zoD/6wzpicqkyYiMppyMvGRsMDJeCk15BZlJcufhb6rP5CuqqvaXfIx3o4BIk8rt78MY
HJVmmuF44tbhRGAWW6dheQq0pyIK7ZvJmn6jI23dcC+ptl3QXkL6AkWBIKHOjVec3TVE709WM/fE
R4691XGi2TLbPjN/BqhI9TIN26LU2XJW8ApTOufJYi4B96/wEXuaYzTr+kFhs9j60Ti/pIFFZBeU
V0yS54vG3nEGno/PkDqkTwnNjnoKMY0e6LxNoD8ffMyClSLFCnhCG6qaoDbKOT/93wNWN/lJj2uM
IzDPBkldFRevApYPJiPZN0BHCatabhANAbBDHm8C2R9XzlyTQhXpazIq6kapwlsjcZ/FIClEDvjE
TUrunOd3C/qQuDqVOyvw4CgT7LXkxNciUVfE6fZtChr1sZ/iI4Ku4jj1s3X2xm0vf9iJipLGJc8w
kC0uOgKihyb197jFBycmkZSjhlzw37Plc0UAvT1JMKhbvjDLV1W4Bogiy08dN5xdoWJW0AN9vEQK
tmlHvbG19TiwxnXlSLYlX5kVczW4nnosHKfRHvIcE3uIqNGWvmR89hUbnHZbUxOt5/jqUVhyo/oe
mNXVa4L6Q63j9JC4lrpVDWBwnJjp4PUGFcBAvACmgXJ0GU03n7qkvVIsKyQha0+JqTzD6GTCyU7b
vV6i2Va0gqpG0Z4pPzdnkLs8w1x93YM63fS2456WB5CMKBf1JF3rVuU+QngjZK58ZWelivOoyuda
tX+2KUSkbKsPlem5t9pOcRLzxRIMZ4q7phSritLhzVPXDnrKs1d7NyOJtN04EZYFiZo8ZmEVYeGd
32uzSB7bKtqkZOm3Ps72eewe7XrOzxiPDdsxxNFDmRiGZHB23FWtQgqQe8TIfU/mDp51m6tFfcmA
yLPZshTRugXMP2d6uU696lc6GcFnlVOUdwJcriILSCVtz1VK6sslybTqXNjOEWdsohGz+ckKBZ1S
6Fe0BwzPv4zTesyt6gponXwhwk6oa9SQkTDOYa6XD4OaWH+skrpA7BXt3YytnaJBTWnssMd3Fos0
JWdmHlxYdIqc+bFjipih5gDHFB0ChknJ+RS4enAZohA4EcXVbT/U3nGy3Hmfqi1smsadVp1BPwoz
Dw+GkWvACND8i1db2y7E51vX+ukwj1QYIqM9NBTT8aDNa/TVaXLWLEwGCiO8+kZZHpImooasOQ9z
DRGgM6cn16BnYDfBbkZ79qZYzs32E0TFZg+4LRmeDFU7d15qE9NQ1uxhf+3t1vjb6eMDqMR0r3Ff
rxCapLfUcj4GrgBM3ZQYg2Ziv5Uxhcah8snXCIJOxsJDa++BH4ISS1zg6KGBLbAONdpsh3XURdNH
lrLVZADScd3WVogArVdbdQ4+7j+bZraqXQ1jWCeH9RVAw84AVD7zMXAN8ltlV/mNbXzapQm6oRgi
r9so5xqpOBWOvH314qTZ51U5nv7vgSgOUbOrBNsa7D++oGZ3zsQyfnlmDgxWhDYYLY9XCBkwmuur
wtwKPD/OCkA7h8r+rTBsNEpRfwjxnzri9DauemNSjoNv1dfBxAkTPeU7cc6zH5qokfGEZ1zX13ea
P6csMTTF1jbxwEYrsNNeHrjlT3jR+uAH+VRPwes4RvpTF43ZneXm7Cehd1IbI9v4kdaCaB1/eU40
HOC6lBgEGsMeA5X0HPrRXlG8ek/lQP1HfZ2j9r2PY4CXZTqAN7fiJyug7+B1MeZsusNcpM1ISJXR
K+zUCd/DLpye5649W2P5oxuDdrPDjT1M5dakGHOvHXi2aWqdMyfzrwopQxhjqEgEtK4w4eb6juCd
y22KWzo1QLABuyJrQVnEsXIAcvzTqWpJncS9B4FrA2b4XSuld7LSsqceF2JMbSY3tVC4lKLppw66
tyZ0utfR450GnL+3nG7dqrdTykdacsVIJLkO5MjEs31/qZwHVQt+clcofQBLmQbWOD8A9OoLeVmJ
Oi3s9jm8jFPrG9rKDRnOSGzwQhnRB+k6D02BJCGccGvEdmZIQvuDQmPBJLHp7y0U3V2ZD4fQoaIK
Qz1dFzoqjFL3/zqucTQNugAEyu/yJFAV7BbTbCKzLJKJafNsvGRThoPJiLHtmBFmhsE1mkJ6+Kle
/HumiSahMHIfNPYEnzIOLCyxRm1eV3LhsVJSk/Dq6/LR8tBEjbNHBTxRUkqD+/99oSSyWWl91B4q
t422iQ/JfrI0/Tmsx409Gt59+cgo2najlm2yXz70ACmfy0n9o6u6/6hGhozJw7VyGIf0o/IjtQOd
O2H08YHjwzJkaEkZqrvW2MWFyYjrkMVvsacNv+uh+7Q6w39pCmvcK3FlHCikhM9s68hxqjLYTwFl
C9oKpTnhIZgn3T2cB/2rd8hvbA+3YMPWz33ZF9dQK7jElCQ7e3Nu7jC7jieHNLG0nCsGUUCfoya4
xiM+T9iWoTwBA4YTBxJzcCWMkmYEW7XNvjL1xLO9xlCMQMGphVor3QjHU5CHu6411bNCzZ1KZ8PO
aE3FW2Lj8cTwPvaerXbwD5OiTHvU+T9pUswUyEOc0SW/B5+ZvATIjwqvO2rRRLTK3pYd5oFJn2H2
7xatDIpPFdTUWTuF4q4IIwz0vYRe42hCH5f4a3m2fG7uy6MfoLGLjcTehRXNJTuGF6kFBWv6fAIk
HesrfB3uXk8MpGBQeQvZG7hk3HFP1y1O62k4pLPhXf0EL2ALNdGchfWdNpj+PADMxIMwd2CPKuM9
qCI9WMdtnq/TrJjPkz3OZ3DB0RZ/YvjVvUPMKF8wDdPb9Zr+6atOf/SYZDoq8rB8uDxLiwFBPYnf
up4t4zqywpw502sC5Acnm+0jCBLE9MJgXZ4FEyW3sjNpA/OpKKDCTTtV3WEaWp6pHRsPGVleMZw0
95rMQXND5NHclmdT2KuHvjPpaOGDO8X2KTdj7ZJ5CdJbqxlq6nlpQgPY75+KctCOMaWuFejH/mmM
s6vtu/YNwweINzTQCoZjaZs42zQu5lvlYYQ1VCpYzjG80D7F/CY7cdazfR8yH6EjHnt1NUqpcxc/
BfC3gbYCWjS0Mrrjgo1lCBVymD7TCEUen9W+HjBvwWTxpU/0OzsAIYupY/jTNf0Fj2z96uKKk6uM
TuhZ9RzLA7EjpDH0DORjCQRL1dtoFRPwozExu9Dptxiq2LlCqgcBgYXRbuuN5erdVw3AF+VfDaAs
Gmn/x314YZRJ2UN30De9Wbmv/4+o81qOFGm77hURASQuTwvKqoy8OyF6NN14SBLP1f+ret4/voNR
jNQKtboKksfsvTbvbb+3mrLcVrYIUAdoH/G9sW7//mlhkRtXM9WNvKXdJ5atP3MGOWCSjezq99by
Fo9uSASN/oTtWp4mH+keDkOSlpxHX1v6SVIfU/ow9CmpBb0h2zmDiXfaafxL0Iw1U6q3haCHaNKr
Ot9Ds26FdR8i19r5apJmy0SPgVLJ07bu2+ciF+mDcvQfXRY/jBn1MwNzUuXmWd2UJUTYmAPWZJ74
t7xCZ8MUIwcWJOWeXG701QQ7EK6NoWpJ5HbAS/MOdx2eZ9LlqLJa/73UL4FVQijX1Y+d49xTQ8Hw
aCl+MKlj/pq1+yIrkRyHpSYniXcyHEWst5CFjX7TMok12cTNhYF0o5jpA+L51BXJ/wqQ8l6KdG2z
QHgCO208JyBAMHgv/TU2x+UbAQkb7+VcjA5Tcp5gl5LjP3Jt3ydJNluu6ySWq7LdxzJjK4767ZIJ
N92PK99gloO3b7DmbDyllk+LLg/Ba6YjwvYIvLAn8z1PrJ2uSvnsztD7CgFzOEed8Sporey+nfeE
3bO4TqqWwNcukcw2Gi9K5IDFX7fxwbfyf5LaIe9uDYqvNcZSDsqVgKy0ploN9KtRpx+Vby2U/WN7
SKZg2dHsiut//+eMFIaxfeX344rvXONDl9kcrSqZjoCajQ+pMHR4Qfy8JKhRUCPVp35FPElQ4nn0
2vS5bZX3GFifxWSnz3+/UgffKGets1ZY9uJKPcLYbfDn+83jGEiW2QT17v7+Qdo7MJLiviT5I0+e
4lM6JgWMWpMrpKtahvf6oSTY6zL1zvyUr2TIuMh4jz7Lyie8ANxY4xozKZND2CN3+lnshylTEqFu
mh17c6Dp9xLYx/6KDySA0Wlq5wYgVj+NOvtmqFFvfIOxdzvTkHSaQDQzqdu3yji62bA8KC87dDUe
NIbPREJd+062DxqF2LbgTXqfpzdUV09ZUK+/yUfaku4BUaFDerumnX0htNC+xI5jbxqSZHdk/n4l
MaBzQ7r7UZAlUutGRquXL+9OFr82k+nfOtue38nWQCZkNa/AHVDFG86xHbI/jZsW31ZV3y8rduBj
xbbbZhJX4WI5VJ6ZcqZ9se6+eF3rPiEAonBK7N9JWfSHIS6XXWpCaDNR4bCgochCj+hvOqs1nU3F
mFwsn+pdeGGuef3yRAXnqSw+ZewmTzYyzG6wupe+yaddmxr+0fbX19mzxBXsDNkSORZ3eL52hMKf
IHDHYwaueTy5qdC7WPDp36/9/TBAKtoZq09cazyGyl6ljGp3HPazr8udnClske7UD39nxKUVoAPI
83Z33+Ow1Fmf2IcUp2E9jLn7OSxs7AYkDih2ZE6yLbnKZnM0lRO/tVkgnnJQGFrZr/FqT8+Fk/zR
gY1LMoDx3Hjb+3+tY/kXaELpCzdJtgucwYj+fqpnO4+Gakp21FnWrUaVlTcsMIYYiunfD8HLTML2
KclTaNOF67ywgum3rWtCrV8JkxfLis1oZeFvMv9RxFZpAIkE+jK6KB1KooZJ+kZk08YccYcFnOE7
st6a65RA/hE58sgZk+lkXCQUdCBnpP04QSUeltx46deQYIj6JjUFW0FDQXhoTHwWpAu/AMJkx3O8
RdHP6+MbzUvWDf62k5SaI9DYFzhDAUNrWbyMrtNc5dB/dPY/pulNcKV7SYb4ah7poYhpqkqU0TJ1
DwYc3ZAby7kAtXoAANrRqvz/YsGnlrogaCtrWm+j/D02HYmYS9ofx0Kg76NZ+14W59np7/tA4SLL
1aDqB/JmT4qB6K0puu1wzzvxvGQBUuxDPF/YvhupeTbNHg1A3T7b9w9BDh4Io3O55yFz97b2zrke
8viAUZX80pnmc0pTH+NVLA5dcBjyGQ2hzKYnKq2ABsTyn5fFfpStlCfFCAfEQFPFTPiHGVSOImPv
/id/vzZNmqBuwlerJY2vfz9kpP8eOTAAMDErGtzr/32Y8pxDYqZEbXVUelZzdKcFe99KWmZc9W/4
nK0Lpzq98/3recu+qsqV9d+3tYRAek6bvjt2U16UnQf/+7aesEnLtbNTabjzITGDNkJ3wARF+NNx
QE3zPIwpkLwWQ//9s5nw5+cCrlzUKnIPu7/fcf/QpJDiEkC8K06obWua82kJ/vxX/v73scrx4iHO
TZjMfBWqdPg3e18oos1L7TbWxc2Z45pIFrCgpnvOp+C98ka6dZN/WFk3kCKBKCIDcPcCysamd24t
gemfdZ3FR6G6lYQxPh39gmqf3vdqpK39YhAd6Ts4Ey0CBPcBWTFW5cSHBB3uXhmB+5jyfoWpYgtb
LeqG0GX5swZZZLZB+TMH4m11CW/pp+EBypJ4m1c0hZ2qB7rJUbwR9Cc25uLyaWXDmmzd//2pZZEo
mM3N79is7XMim/qsxPbvJ3M722cS7pxhg5KPR2lppzsxmfcNlwMCMNMn/P8xgTep3lLc8xwhIuJI
QMT/zW1ipqZFJmnnbNVs9cBJVg+DdVtX+a54Lp0S5Vo3H9rk7e//rd3JrLv4+vcrbcySEKD22YZI
dVFu0O4WzkqydkbvMlt+eaTWfwRjX1y4q4tL+/eDE8iH1MLPxZd1DG6omQb7MtVbtOEEBXgq2GKG
DR7iznbZcUIswxCIO3Ms1lvpW8PBw/+27TzngQIpJa68HfaK0/3FKDPCblf7Wdcz3DpRoEIMjC0x
V2qUGl1DjZDYb64aZy0Z4SASRTlgi+rNyBQFrjPs+AjZYoI6+EBU0yfYaqrtThhk66p2Z+IwOi/2
fGhMDL/zC2kNIix7OAxUzMttTtbpYeyqs+871kOT0TpZtKXCrKMypsFyrHtLVRHWajD3SK0ieyJg
ezhp1mUq74bbRIm0FDbnrkYi41pGJAfD3ZYV81Wj1HI/+bTwMkit3dDdG6veo2ZU9nkZreqGyoRY
596F4NwakD4Q4QQvXklkh3sRZd89cs2+uDQWR3pO/BjlnxxOnjGVVxv0/SVL9HXpWJ4kKWiDRf5j
VmOxqzlKdyjVSb0fCJhaWDGbrv7wabuOvcYQNiJOGVklvsugL7epyW+UG3o3aVB9jmVRgMaElVbo
8k7N6LvPLD6PGcnw7uSzvWqqZ9/3pzdZvQy1da8GMzTG1qNWQYkLOU4ph4dnE5Aq5CwHmlQyfQmL
2mbS5sKzxSp3QwUv3qxks4OCTDq18N0ntO00zjS8RZlgypwrljhuprfBYmWRnd8HXBQ7pT09slX/
qOz1sVjp+dXM0AN57qZesh7tM5GOMFzyMHMcglRVT1h9TRG78F1JTgfsOF27ASLYR21eQS8kEjRR
rwRn6TNRihE5xhMxvxkEI3r3Hfmid5EZjL4OMYREjeN3Di6c3Li2ZGuHyjdpQ5Pp1XWMva76p64v
HoLJOQO+mHYL4C+zHztkq8lnTdpVuNQ0q4TPUTjWlDhEdK5Ffqvn55HhEsIbZaFY8laEIcmbU05v
LOazI4Dkb/qqxGvKXdXxBuuEGXaQdhleqXoKiwwJIakbQKxXCCO/8raavhwkqXLMLNYnvGt6QdOX
CmZQJqEPkTYqyGYojZyhIYbUcza+wP4fO6jrLEM9d5XgPCJRuHSLX0x82HH0LwpaQjhRTUZLmqhI
Vp4C0GZdsGIHYQfyaOPHE0Zt/QKPyY4aE5kRanhOghnHg1OK/WonKNHT+2gvWEk1bnIEN/C8CWkv
wpJ7HRFPQJZiTyweFDhRtx+utFyGnKh2wd3vWJBf+oHqzgEGMQ6CtcEie+Tp+avlchdhPjpahSiY
tKxMcbT7oKZfzPv4u5xsvrkko+SIIzjxq72N2iIk9sdGfWb/mtDibv0kYN7YOvcX6dVmR5ElA3Ph
ScyEebLVXmO2WP1gfTuOOYUs4I4CZS0Rbr6/Yzm47ev+kBm/4nQ8I1jOT65zGlLGQ+1u5idtfDmp
Qz6k+8kRv/2VRMzGaFJ2zhs9ULD3viCfMfb8cNRVjlBN0biPlF0olK6j0b8tc+1tO1YNm0X1TZg7
GXbMGI91DGqPBfi7ssvuaEv3xS/VG1rRJ0FmhK7SIRoCoEeSANz7X+HR9TYLkuFyRJtnGV2OpO+r
s73pIWeNQ9PON+nR3mfxxq+QKDIspHMNM9/66CZu2horzoJkMPIF3aMV229jkHV7IyCJ0Le/KHes
vbr6WevsO49qK0936CQQvxiqJ+HVJ+IaGWpdTTok3LlGpoSun7Ac1iaczQm541VR3SnckpcbvPDE
gDDipBg3fxJrsHey1CWpFWrvTtk/bdwe2XqdFmUcBt3hfYzbq+qwOvgmxxy2RETO3RnV8U7Mib2f
l/aWY5jcmI6bnsu8PwmCepEr9izUEBCjlrjXAMlTbjvOHs2P5XVq71iZt+mqPj/6gst+zJ19IzQL
K7zYyKp7FS8PLequjWX6aFvNaRc7M3byXlyKTCB3Dcw3R3/2VQu6rHBZg4ztFcEZG8WZRWS+JpHp
JzfBxpzIK3GquTBGMS7YJAqeZP7oswhDwqqxZtVITXZaE8rKr1s3UnIEoayf4owgBnVJhNzNa2aF
Q1t8FmOH985BB5e14zHhKhxQMxNtUUL/X6tnvRjfyvEuZrF4l6BD/dewfNpM7vSK36Hfp+M/dCDd
oavWhqDMOnsq2XXCBGcIyhOndYA0dqQ8S2t8mDT2H4pFhBD84sJ2THQRnKT0ZaxYWPQ5/+qa7bEc
8QAv2EZW2+PltYv2MCp1NVCrhujckwjx7y/LWbaEDT7bfvOWEEd0agPvrDt9Yc93cdhsHa3Z+vK0
IJqBWrqvWQ4QI3zuOO3zOIG2wx517JHjlr0H/SGZ3d2IYjmS+ZRENgC2WP7S8jlpCUCkH1g3VeUZ
u0Uar7Gr0BzKgxU7Bfdi0h3LDO54NcFspZSO/ZXZhhg+xgltp88qWAmSGx0PzWtJ5mPLI4pMbLbt
fbP3oWyVS3ejjt33doNs425nX1p+BeRYG0JymZAFmgnCSluDFNMk/Bygcve7de4wdn2q5fyAtIod
FlwHRffnr/I1XfyXtvA68CXFccTOZ1TrS0ogLmFi+jgkeaQ4eVdvk+n10Z/xO63Pxrra+JPkZfW8
P7kdo1myMcX0hqtDjU7Y3zOdQIORLyy/09KBw2SOlEltcmgKEoWtmhEZEtoH9/eyMrlUfstYzHIP
wvSeCcj5Pfl+c0LM9YhBqtoOMZE/fHNmPORySl9444t1AJrSD1+zIxCWAV1JZL1xRf5mEagat5yE
CPrVNhYslXL3dZkB/Ul/jEDyMAzgHskDHs+kGmZRTwxVMJ1xLO1RV69oAqkNZS9fk2r8d2INswn6
f41OLCeDmJPEJpWy8UA15et3EkPPL8uvjHB1O2eGZg/vNkrMzbzkb12HQnpQznsBVztM/gR2ul3g
zlDXnFPmh2M9Xgq7Pwipg2iw8Y1UBTOPls4AnuU/hta7flK3oVzDykV+05lRMQefCLVnIisZNyL5
6eCkMnCqnUtJRdyk0gYzwjzZxHByUJJzriYQ+tq4B6nj7KZPSWt8jXS0odX4wyYj5fOmhu/CSH1W
YMq4ummpj5OKP9o58cN+1OW2tDUto0hYl8yEqTs6ReM1HDIhxEP9X35ev0Z53qvISQ3SGlspNvFs
nFezacJx7codKXkEVOXS3/dm3CPZTs5mddcILzPBx+aNbAmn5bH1tgzWHxEzcfCLZ9eV35kL8a0r
q2tJ4hTHFNkFpn9iW94cq97UDzIHjJAbxBNnk9wvYL+uXO2hLQWDYrTz48RY2DcqNq1LTIbIij60
CVLnfeRBJ4vpScoSExcZIHVzmmuLCLfGftI6+RyDmfADQtojpNh4fM2cOEwS5hEjTwc1638G504w
thMuw5RMymL+Z9Xo8oOeaL6c/s3C27cU+oV2VOySzD81JTYUoyWEPmUr3TOU3KpBPpptC5SmoBkP
mKcWnbsZFozKvAIX6bEMrG2u6LVhLF3MF/S+7QY48rifnUnueOtwihibyQathPlNbZyk3msTqXaV
4yapDdgP/JGDRPas+TkIXFjZ5p+j5z37SjLTJ8ZKxYwcMg/RSr8+GH7Lb6GmR0SQH6NzMgMuZ7Gu
n4EIkMe72amGgKeD5nkKipNbOxA5BJM71xl27twMeALYVaNZ5fkcOEcu1GcJCJw8BgK90nJPBJJ3
IjI7HJ3V2gV0Ppyo7YNh0qb3ZruZXQxC/QkBjheRLJUzzimunA8DR5ljhGNFEvAAKSAw3YMqNdnw
8FG7YmNWa4Ugxftx/Zx9SmodzXp8B6+/k3P82VI41hIeWsM5ElhvXsylKGY/RHGM7T01t0vTfC5l
cEEnva3cAMxEYqenhPjrIQnC2TcPk5/f2tR57d1qxlPofgg1HpbWuqai/8hoXXimmocl73dlua+M
8t2ynB5d5EqkPTZGhch1qsUaWipxaAmDZpMHig4B9RWDSb0jxen3GFSnJWVoa8zLdoGCWek/SiZH
LxuLrdD5bZb9l1mZJbrif1iKY2Og4Nuil8Fzb+LoBxqRB3cNd13eBhsodb5RqaEPeWxsMfExzkrI
uCpl/GaKVB6BmSdhY81bsTjpdrR7astOhmYgprta/94G5V/SjH8RinObOxns6zl9TTx82g3mvn4t
I8f+KXXLAnCBKsLLUW8R6m14GM34c8vSHLdTnEyH/FTPi/lQi3rgLR2RDFGsSNy4XWB8Lj52NeSC
+z52sq01+2M4Y4WExlJ/1Lbz1iUx7HOGQmmAe8exXlcfarKviQbRBbyV6sWIE8rXqj4mcXK2zJX5
1szu0FE77tmaWfUKuYtQPE7mdIsXo+2HDxqgj2Cy5yhRztHzrafZEo994QZ3F9FeGrgymvoV4U2A
h6p5MMeGVceyT8qWCelC8+fXwfOyyj1K20OWkjSkee2SoH8MSuNs+Oktg7DrJfEH3QRO8f6u0wfd
6CkOrALndGa3bIJKdR5E2myRWemwwa05LXefQdChcEyuVluqSCittvTBoZwt9Ase46de7UomSYc+
vvuEBOcQ2YKbwM7T1yyBILION7/EvdrFfX+0GGRuO3jpEUonebLNChpTXd389LflGmKbWWZ3sN15
PhJ46UUAME4ts8GXWAbv6KNP9tJOF+BHzl0gNSGWsx7yETJPouJ7mvgSBrN5rDj0mU3g+PnXn5xg
Q0fxU7f90W7EmVxItZbpptJkDMf3WGd03nPBsNWaMOiSJRpmXV08cK0zmH7r+VtO85pcTAucSUA1
Wy2fghEfpBoeFDZcLf6y8Zsb7m5Pk7faKF94vHzaanmmf9kKAGRgXR4TLq6+Fk8SowslR0WDxH7N
soiSLoT5U8buBY7g1XQvZXDIyMwi96UCg5/yKOr+WN0CQKX44NHLOdQX5wwFQDcYu3R0IL+DN7D6
NuInfqnkFw77V5Wp18ofXw3bhmUU5MidBuKGKK55ptsW21CTxneWR5nBn0eypeIZk1VQ95v6rUpT
ubeDgGNEEDtpmJuCZhYth8WxZb0GUrAW6QFo4g6jGNQbrAdIH9x8phP6LrO7baYBRuu3k8LOTLm8
GNhWRE5CSGIv/MVFv7M7oagapr1hjh1OpKBDu0tXy8VFQZ+q3wHzwNBogr2NdorznmSM0m85xjrW
rcRjR5btOVezeU/K/Ks3gx+FuhDx7bK1VyT2aGUe62IKcDT0CQep+VgtW9lGc+8OURwHOZYYsGeu
XI9Q8FfGIZi9l+VHjXdtUb9+DiVOqMw9JSwNHuAkqDEfEY3Y02aYv+0RHZoa7GzbarapJHhGvcjT
SNqgTKlYMZxvFml7Z/ZLVdgyBdtUXiKi3izCXIycaX25bmcTPVilZ/xi5bOltX+ADb5BD5tuW1F8
oNN+5SfXm7vFDrXJyoy86nd4m1/aQX6kLQ42dzBHegLshYXpJLti+p35rH0QjdA/UYD2k7PNG6x9
f3UbWMUbv4A7gONqBMcZMYVe7r1GUaYfatVumOdOEhbijcrL3sjUf3LTKg2ly6C/Q4BLaNFyQGeK
askGruRTIU2L2GGtt6K5jN+DktYNO1HlJ0+IGT8Tj6JL+cxtfI6p1Ha8TRF/40E7L7jjN6OfLbjh
zQsRmm++m2+n1D8QJMikqnJOidRjZLOB136dhYWJ1Gu9T65WFLRaMy4xhEevPr7UGetNyErt5rCb
hMLTNrU7keGBT1dSqhaW1KXnHg1MObu8jXHmZL3epjoY6aTUtznZ47aaqmcnFtu0secnudpXhwJ0
E1+TgpUh5i9uJeMr9jt/l3X2u830besjWY8Nqle6amdTC1/jiPKijse7M65L1KfGgzRnNq0smLts
7vdJ7VIlomRFjjaFZQPpRDXZ1ovtk9NbwF/QsON8wr4tmvXF7sZXih3OGmJOmeswApq90HBK+mSt
u9Ce8WnnHlE/ff6nXRGYyEUdVKy+Lbv3o7JAtmcH7YfZ5A8FL0loDslR9f4Dq61bPeDfChhelfDL
/p4Ow+wxZ/UblOHyuerK9/mr6f/4Zekhjq7foapoXmSCvTyvUgiT+C1jXpcEoQjrSWsOPWgWcmKq
Ke++3m4asUk8Ai2AiSHb79JVe1QQZ4dcpN4q5MlIebZPVU0bRegJD7SdQRW4IxR+52bZx8DmK7o3
CF6D2QYJzLUx7tkl8UfSiC1EIsi+gQLysIoP0yiXzdoiZ3CeB3zqmwH9TsjC+xJoEqIXdxdU0wQ0
W5tIvrsNPJBjPC/MuSzBb5VVjC+nS4bO6lI4tLbawrUU3CNibfepdXS+NZuDpcQ/icxvakYS0Nnr
Q7JicOr1iuJFYiTqOV0KY2YZnGZPXGbkzwBr4rRYCmAcE1OIp7SqyPBDQXbhbKzRzoIXG+n2q/Xq
oNN7WYP5J2Aa+MuKkyuUvivkRMgxQ2rvJpnQhU3ygLDwMhZjHZmLWT21E75rmYCT4Kl+ijsxRbrr
6l0r1/VoD2n2MM1cWObgvNYo0iPBJXhOM/q8FU8MRvoQXwZrUKN5RclFBVEZ72lLyqFhL8M96rg6
C9fYavqfD5A4+8Jw421fbO0xsHdB4P7kjePe0u9WYKjsMuogf3Qi4fNMzuucGzBFeUye+G6t49+D
K42rICiCmtvqnk2DgCCodGe7zqw3Bwt/RJP4balc7LSbU9Dp5F2XdljHXhdmaqquBYObiOVLeS4U
pLQSn1JkmPizIFBvzHtLPyW2Pq9Z8LjWJcG4TeUfPTOnXGRKEKPViYTl2e+pXk4IkLJ/DGW1YVmg
s+l9fXXLdrti3xdIQjaNVbsbC/F43UyvSabeMGJURzZrp8Zcq6MhKohgy3YW41sZKIuyGc1A3XyB
aYAG72e0vFP9p0HfXabOc7wUTzP4rlhEsQFWIedV6umTqGmBf8HO3cnO++NqZhRzUW2RUFIdG+8z
Xt0r2o+HNZGHfirnA29vmOTuS2wnTeiYd6iJ821rFN7cDQBK6jFEZJUcDBKK9q6v9vHU3pa2+p6z
3iJyiaG8nw2Y77JffqayQ+LDsZiZqG7nbH3EglrRJef3c72DA2Lwng9ZHYeuzTB46mEOZemDNYEY
yDBcel1hI+0MzBCiQI2wr0MsVadEcAKuNWPiX5Myw/6ewGgfXibJPzzo1aXP0VDNz1njXZLJ2nHb
0ylN/kuewgzs75qgMiYWyszjnTAGwkCYE65lI6mcjoup8v2wQssSdb030/lxLIbIoqKa1OKxscAE
rjH2qvlVgua6CzhINsy9d+Rg3JJMdRG51XvfwEQbL0sWCW/m9lfmg/XjsdoIfU0sG+olelGSbbZm
LHbmjHclcXit2WQ84i6I/AkloGXxnSr+Y+hUHQlsfexg4gySLjlvjHvg+L+xCWnTzufIWMW3N8kf
JOsGezvvWcX1n6J1T1PpTqGjFbf5ggfYaZbXwBXjTlR4nmqoNKj7WYrEJ+1n8VvdzftRLpguenIp
nPXmUoM85BPjMx7n6PBmOyzH7GgvVhfC/rI2lt/yxOqnM0HL99WDPqGvvtZZbe+6ZvjKLFiaY+CY
W8wt7DkdbW7UXYioZtggOOojMuUOCLO179w8bu2/vsr7tOe0xI8L+pKNNwAfUcRM7ICenSfLWs5U
FBWUpYd2orQ3+ig3vCfA9P92wfjNMzQDTJ2kzDM4eYRFFZanDKWbxkDQTUnU+f14xAN8aaDz4URh
nc1DMzQTnGZQuEGlGA3jvRqkTy5ZxlBZbYKGV1DOCIg8ZmtohcO0xaSM4BIwu+lWDMHL4VYUHxUC
1MsQW6c1JnIQBVuyrXMTDXS7rYLG+Lbd5WH2fgiItkA948VeQcZuq5Flt9Q0fpNat3KK2TF2B3nX
n3q18cuMwZ/4lmGHwNBlmAY3u50Ie1LztKkM+086pT+ML4aDa1Y/wm+RA5SwjtDk3gceLZdW/9h2
EEF6whxDXyJSZBzKYwwjucb+GNWZoHyfsJTPbG4jH8H2XJNWJBvuM/xFB4K8iwO42TQi4v6H5UuP
ZtDfOdI6+HJgimPH4y7YUt1hPl94oXmIrpGTVx+GMY+R0zTLbkFTBBmpMDiaXE+GWVVxIvrY6Af3
2XKm5IA3etxX6uR0yQHsEugJv9ozRvyQdonjw/dxJQCMKhd19SaL49F1d66XfrP8gYaXXpB0Men+
QL/Hv7um18rH/kPVyXfjGr+wvQhQtGiKXBOWCjQrgGH60Wjh1vSGnraQhwbAUlnTJvvWropw6Avk
jJaOWt944jw+57iK0Y19V2sMdj8dYLkO+14P3BlGrE7iTiPIxWNVjTJUk5Nf/f0w588+exPueHvd
T7wCHgjUzmIo0K/T2TC4fBtYrPZiOhenz1+rmjl40ep3wTj12Nbly+TVR4R+LM8/GL1bJ8RjAA8G
bUczViYOhAz3vLOgBrMh6VgO/vvNvC5fWZwntxpXaW6JivYoY0eFEb73+j1pOGw4geBsgCoxxLjP
ymf5FGMdDZPW7cJt7zTmVgUKDup4rCo4FllTfC/FnQS1Bkcjlmk0lYRXVwwoLFUvrOm6rUee09DZ
Jv5NRX8683ve/RnYSyG+u4ceNUkPmNS3jobTYjkyMLXrUaMUYCDjdNTixLvXcA1gBlX5rfKKYmsE
gQeA+3XtjJPACbYRkAJDLAjdllSYvcOo7uBz+lAJyZ1g3amRKjxqB3HdOJWvC3PZYzCiU9J9ITa1
ZutYKZKeCPZtp2l+mpi2dV1rH/s0p3/LfI6eHpBtZZyk6b8qC8kPz6L1hOzpYwX5lVVeGcbIc7Bi
gHr0es68jP6cvlZwWuG8DDrJv636banyo5OUoQVqtYgK6mN13OfcaOxdZdUcjLnMDlbbPY35LAHQ
LQs4IurUPv7NkS2O6OwpCDQ/OqenI0x2QgnoR2YMB8BSDmPxbjhTpJQ3VLNIye02AliAbZvh6eJy
EWqn3UvLwuOQneTCRLoo6udkgVcFY+8DOWvMXRm/D7E+Cy50ig2y3zHQ8XhD6OFYQ4RZ2t7ko4vQ
eziJojNAxUx2iEQo3+u1+S2H7MUXzHrjUjJ0GZNz06RR4Rv6UrMv8Yz621ow77V5HOJas89AOCge
UJM1aiQPPE9oZKBi7UZQihtrck9iNb1wxL8ZlWMvIU7kLwxJ3QPVXEEXunOyMo3WOVOcgyO1le1u
BEcrE2dGKd7Unxgkfcu+aY+ZxqhaLEFAg3XCKQppP8CJ7zpl6M3Do6cYE3ZBdlEjhVKVMdNqZkJr
AvmYF5M4Fi09jMIG7Qw+TBPvjroAzGPn7ZcpgqszL8PORq9glcthNEko8dOnbHrP1+Gz8THlxj3X
v+oQGnQW1p17nO14aQbkg41F6c8l++Cyg2rS+jmeMzNau+HIDFvGdJt9Tx69NQ03G6ITgfWLcKBI
LaMH6saDOd/lIlzNBQKyxsLr0NJ2NJ6RRBxJ3bIpDX4GBELMWgHBTol19pPxJY+D+Mhk3KYq7jR0
sOkpNciUmscgRLm3yVT8lJRqryXGwrkhqEfMJuwDznet4Yn78BeWpSwi8EyMHVN9Jdl5WwpxhyRQ
ZhbBd+W75GmSbrZwdf4/9s5ryW7syra/UlHPF2zYDaBDUkQfb/NknnTMfEGkI7z3+PoeO4ulJrN4
SSnu043okEQVKw1wYNdea84xQ1EReR4GqJhs5ppZue8SOhoB0tY8sY6wB2XbAmF4UB55XKLjApRe
ig0K4CsnyrzTIAjSLdrmJmeJrerDAY2ftal9n5Bqog+msFugDuOhPqHeqQVVuM1kwjSNL4Vv06lV
zJfy5LoKpghvVarAlBqDe09hFEewUbsmnBYiV5EybghBXAfdPq8bYzZowzMdn55sHB4idh0chlif
trHPwwfDRCJHiLet4j0i61oHGj5nRyjeasCnTx7IrSuCfR+Zd64xiI0oxC7QlWpRS2JTlqks5xmV
6WQPrGrXS1ZC2LhGkKmyhluWXrObWl2gEOB9CWAKNJhrgeKLh/M8yViqsAhiVD9duI6lHLHQEACe
MT50ZJWPL5vAoVBdh7GxCxhIb6uyviQ67FLhaC4iAW+lMqKF4srSkI8xNMWcR9tNNfREfIcvKt1l
lt81Fpo2fukUwu5ds+QcmcUmM3xlZrr1I4PnHnkvS5dER5tFp6t3ath42GQUm7bmMBnRqeuJWjAz
a1mXnbrqmyVTbgSHU9NSu9szyLoUZFZ2Ew282NsidBeCCzpKaeinhLm5TGsyauRl00XXIvdYSadU
1/bdBO2mxQ6yLf3hbeqbhpPPa/Y2tnGh2fDk/dwlYpplyWzC4ERRh1qHFWi2meiB2BthZV8MoucY
P6YwgESP+CxdKpb7QmFw1ZUKKKCA5x9alDfaXjSs/Ey/suKJvpgjjEPOO4AXuDeLU6TwKUEbFREn
pkBqrVMIzIRdnauQcChmbtNeeMkr6XJ7bArIvSGj3pM6/4JFqNs2ujDWRjHOnMy6S51EzCEebG1w
wXaoXERZsR112pUx6fUj8rs+bcQzw6Yvpm9ckuWTgyNI7zSRpws1d9rLpOjrtYZqe2bpvNXhYKXc
VsxyGkbgXKYnGwkurT1B5IfoZ5HCusoH4LZw2OHJFse4Z0Fiqxa6f3RZYaUV64g08RGBO2jT+1DR
diJoHoIRxSud9mTp5EKhyPJoYPLY1P2V2hs1N3eMcQ1FqaytO11HiZhdjrByUCiE59giAJMQ3Hnd
gw9hVJppEd1Mj5VB0fQ3BhapetwmRvQFUd7c7pW9rnMvO8HLWBEsy8NVM4fnYO11Lb0wR7whuAo3
aq68WqSXLI0GGyoGntpv70UcPBLpzgIFv8aMtCMii1I8EP1+yrKzm9avyJ7pguHFQJKZpbQ7dcbo
6oSF3yQWgOEfl/QsszVYhKXYKpyUCKf/5DkIGLNHK1Mf1eGuy4poHmSsqvVOlQSwaeOX5T4QrIlb
2TkjkyNGeZT2A8NLtdsG5Oh0qoMLh2ErQAiej1AX/Qhz9dBRMbPMnU2EkedfDCM+xAD/sMbGERPq
pSCU1nY7KB+0K4RMP9ZUPBkUeGR4IQkyCDwta6jeHgOLEBJGGpasV6FeBikbi7GDTymw1qwor4Wa
UxdOHiAFxVtiWj9ROHQrLbqAv7Nza7J1SkFNIdKRYqDmZGGQgNCG8qNO463f44NVDHVZjdo5QZfJ
sRqTVVXTkIoYxocZzXWWokSIBRGOCEBFoYWHsstkv4MIHASX+zRjUOLgYqH+NWdtZrN8Hsp1OIYC
bhxE1CD2b2DCMQOtzGbhOiR/trXCYDoG4gcQqg8tMklLJByWRhHQgqGzRJEgGEHmQdsenchkPhS6
vUu9PiJ1TeftWmCB8gTqLDwm0oF6Rk+Lx4UGv5mZd+j5HPgil+jrUSYHOREIsbu15ONVCJV3ZmCB
Ns2bK5SbLqqqlGe/ySAPblofoBIyKnTHYUTbmR7/hTdNax5UcCLLxJqrQDRILJ5WRP+htUAnDXL2
herWXDjKVMGxeQxb/S2C77FQav0hoq7FEo4mdvIBHXn5rNDG7uD3KxZvuGMnDrSvdzLRxRHLKOgv
29B9CPPdZCQ7ox4R0kqwI91JOq6oJzKe19wNh7BPIfnk9OlDWhdJ14K2LYW1NpVFyWXqaDVLy6TZ
aciNEeEnazvhId/iuJyFOO5mDsY0i4qduYCN7iFo71JDMBSTh66NfJzURnYCSeeflMF4bZNmX6Aj
XduRkWxS+3FQmZ+avWVsrSK/sCFTbtmSzPl+GLu2uEbA7cZNsC5DA9IeTFRCaZsjHFYKwjgOl7Wh
3ketY6PCrV+CinkCzxk0c1Z9Fw0sHtLUcnntcmN52WlSXPrNRXrlE24YJuO8p+DcESGOXcscbcaj
KEx7G7+DXj4rKGNQOuA6DiE/hOFzmhsgZ12vXowKRkJOcgZ7Ei4UYTSIK5tln5HOqKb255hXNcLK
HmXcuFZNJT5HuINGlNFrTUD96eJ8XvOMXtHqfwibwqGjYV/EsAQrq+dNDNHFYAnQ2NawLdVIAyKM
SsJr+ScNGcJkBwUnnLxhD6KrsM4T9KNtG3Bb6WmwmnSbZnlgXaS8kdZjzTvPZHmRxAluueRkFHm5
jxL/qh4BNOoBqYZFSvXTZq/2WK5rCqug1Zm+eoO5R4p+8rLCng8VM2BaBZiIrNqdKTbz16Jq+8uQ
QYRKfan1RXBFamxHtidY0qpWliV2Cc4mD5myvVC1ECb/gA9sP9Sps3JVQJPAZVC9iCDfZkGxA9Ju
L3MzKeZmoSlb39DeBlXpbwIduBqpTQZsiB0tmmKl9DzTxrkW9peJMZAalflkFaDC8CplpqRAwaoe
RYcidzro8ZnFarpGcRQthCMirB3w4QQNiMmGvM+TsmO2ygBK9mX7YNcx4V4OyjAjYKRbAKBzL4JI
3VoautnAyi5p37yhwDfnY87Tmil9u4oNJH2ap1x6PiYsb5z2VWbEO7n+pqPe3WhUAAfVMGBbKEir
4jEulkKn4FXi55KEjpbEH9+9URnCLCKSTR1HRg9Y7asVIleWKXxT9xRAcphRK3+G1aUJxG3DEyMq
gP35Z+Y+xOyk08jICYOg80dAh0nvXAFSEdr2g0FKgswlmDh7HPZLoY73DcksPMnPwEtmaUvyrgxl
kaEhkUv6Yanx2ZSFQJEg/y5zyt7DyeQ3yP+pYrh0fXpfcreMCgJY3lz4OsmiyE7S+pzkw84nU0mi
/UtDivHSZ6s46nF8Z6v6k8yLkYEXUxdwPnsGZvprYc5dfXiSkHv51yDvT5rnvbP0WYQ/y2AXpCAz
3WtO79maA4mgeRudnBAUJKkwdk+Oij88AqeWyU2ZNn4ZEu0eBZbp18eUwFGtKx+4zt53ZhiuzcTH
X6WsWxfYMpeY/JKMJIjV6FkGIhhmwELGWiFsWZiu+zJZNgcCmHxavzmpCkNHGoz/CBQTwIaTODvK
PW999akvzE3dhxuZg5KRBGMW/SOPHEicvQCMxZbo/a5jfdzI7AD4YdfKcC2/Ue5IQryA/DagcjPV
bs6BbpwSxJNK5z3IAymzQ+qweOu66MJEy6qThSDzDzodZQ5deSBwUKoF0wDjSiFO6c+AtM5rjppL
4gkZNCLkMPO7ZA5DM+rr3KzfG42+/v6vWyIW5Jfkyeo7b8ENw5ioeanrldxLmZ7TgaqC9wepqV3I
i0smazhJ/uyEV0GPa4HY0wo60CxDFZZ00UZGIMowS5mjUWnuzm6L5aSRASwDHWWyY4IVBze2zEGS
MaRewsjP72cyDUJGOcjrRYZD4QhC4GNcy+/TiTeRl2PeWNeGz8tbRno0hJIEab4vUJjIb/AgDlPk
xlNyFxKDEpQGaLbxSUdYgyX+LIPwWrht1/IfICS9/0KagHQzP8u/yuxBef3LLNNg6TXKSongihC4
UhN+LuNLc7HtaU2O5LB4jvZkhuY+GbVlXhD5JXMYOCjU5zMl7K9BQS1UsP0eQQ+4Zl+KkrYTzlJR
2y+BDHwwHevBIRGicot7RtulDiU7CE7g0J6wzj8Lo3+tSBDxuK4mk9w/GoYa/1862rNOvFkSt6+A
nJ6NggM6pUwiteTCzryXtIPENCKmJwWEEOYrgUZcb/TnTsa7JZNKmoN5KMn5lR9M9ZApkOqM5+g9
3HfceB3Obsd6doiLYN37LGNkO6HQ0Xa3wkpYsuSXMixTfo/Mb3l/hjUQJLtBYTjLzvz+23/8428v
w3/6bzl+I7C32W9EQF3mTGrrv/+u2b//Vvzxr7evf/8dISRWGk1omqo5hmsJS+frL09niDryu/9P
rfhEJJhuvBjoe2zBvTOTtkBIDFMWzej2vRmkzi/aKvlclYGYWQa0ZoQIhz6jeejXXr7yOyjjSgRe
Axd+fdDqoVz+fCfNH+yj7rLqR/ZnGcIQ3++jqAY79jQBY02EVMl2gd7MUYL5z7fi/GArhsomHFuj
Y2V/2AroYIYRNlvp8d6WNnMtNUgYYvoLkw+te+l6cvOnn2/T/HD4haoLG6YJsF4Cni2swx8+Wt72
RaaPBTkAYbLLfJyOUTu3Glu98IZTaPJcaBs8O30SKFiRjGfdHKUZY+rvfOpGn3vRrbv2XHXm2jFS
lnOYqHb0XXKcLZ23r6sM/GDlMtUO8rXKIPxsooc/NYW7ZkURb3q6CTR5TP+o5eHnyC+N2Yh0eo2z
B2UatfWBurcFOZR8CWJtx0KtJp0YomXr0luTfxO2grKJuZGCVv1CspkbBi9X3ZTf/PxgafJgfHOt
crDwv5k6qjkVMoOjq98fLK5gn6q+TOk5of6TDrNjP4XzRkSIOSJWLhNek/kQ4ONObaXbVrDnt6bb
/uqe+cF+WJrJ3eIYmGyEaX2/H5k9IUfIO8IHHLXctYy2Crc6+aYT3SncP92gWleq7t4zYjiZTOtP
OSuZxS8OhrwcvzsYKNpdFRCfCWxQ8M/f70QH/ZwUoYJuhU3DTh80aj9CWxEwZ9NFMGUMp3i5Sv0f
0bN9de4DOv8Wk4N5pqewVcmDWpG0dWN1XbXWNKPb/GIHTeNHe2gbluWoumqp4sPpcu2KViKhIoss
ohFpCwQSWgwWKmS3ZzGytM4ITjEv5xVBn9OylPyJ9z/QFw5HG7c3IdNOsR69sDn2d/2IFaZPQ2ld
ippll8TYJQji2SlJN2361FB2sa9dtkEzrdK4HlkEq1i6rZ51Qus9Wh5Vp7By81rw8R1Rhp/1dFy3
LcgRyIsstZHKAO9CUt30ZYFA2h03eYR3j162c+vWBD7athOQWipQOzhVvXLIdDkrZlgzS7dbxqsJ
nT0GUZe2lV+MtObgsFYkGbi5zLAgc6McuNH73t7QjEHu2WO9BkPPQHRm4Qu/MJjEXhiBZqxCAx47
8z6a3Xkp7ZDlcqxdfZOb+ptXTLARuoAZizCYK4cZmr0YqQ9JzRpUEUDOzKHOfu49ho4TvcEEJGNx
uujLpoeVQCvBoO35frX6KA5Xvhf22x5I8yxQH8LEhkQt/zCFWKVJ5O7enaB9Fo/Yk/x2Ppnjjd+G
7TrUjWodx/qlo2LnRPQkuD0vcarUS8b4PJzgpLI4gEwyDqWELvNQgJtnYHDyCNJQ1qpdcZjkH2ns
iK1fNBeAoVvAc6G2Ucf+Gu5oe4TMYu2E357HECV3bo7ty4gVT8QpLirEl7YdEyLua7eOz8AGYNSg
FDWkG03fxSbowzgJL8vSJN6Xd+zJUmOsF67Jo6K9BwZc/OK21OW9/+G2dC10jI5ADK6bjnyXffM+
beqmNTMXuazPPQUe0LrpRneFqm7cIeAaGFpk/cIde2fruL2/diVhjvVUTPYDEvC4Ur5E2m1gGlu7
yqZbn8faagRd57v05+gDlXd+HZurpiTLaWiAhQzZa8pt/6tH3F8/hoZBmhtXV3kpqR/fS2VtxG3Y
BTzirBVtLu/GpS+3jAo8S8zx3U2hTdV+SjWToEslw64DHiOG1L4vzX7hsCp3M8vac8LeHyr/8V29
Ur/XLy95MZJLGTQf/vqPY/iCJS3/0vxN/tg/v+37H/rHTZ7y34/f8t1P8Iu/bnjx1Dx995dl1oTN
eNW+VeP5jSC+5s+SSn7nv/rF397ef8vNWLz9/feXvM0a+dv8MM9+//olWYLxcvlnwSZ/+9cvXTyl
/NR/Ve3z04fvfnuqm7//rgj3E9eYMCmHdIOT5FDP9G/vX7LVTyr+DtuyTRMQsKvy7iAYqwnYmv5J
6DonlrLPJkRD1nuoRr5+iQeJhTXTpBq0BJf2n5/68o8r/I8z8ePCUr5+vrkPLCE0rn/H4drR+VXG
h9eTB/UwTRF5LeraP5vwvlNf3NYqyfD+uLYD6QS973lHfnN0vu7Ft+WsvLt+slXzwyun7K3aNuyM
mFbb3mjRpsi73f/bFmRt8M39nfZBXUUih8eJYNhi/pY2v7j3Ptx6fxw5g3EV7U/qHFW+Vr/ZwtjH
o0oek72YUPWMLnq1oaK2m37xpPpQP/xlMx8eVObYN11rsJlxQJw73Grzu3yMf/FZPpS3XzdCoaRD
e0Y9LWvubz6L6wyCdwEbKdoNDqloehlTZvcLLzr+/LQAgfvRqTdYzjjU7rb4eOrVKBrgbjHL16No
TebJjCfbLOWt22a0P7PqgNFwFnnI9M1VTSwBA8JuREmovCj+ixpjXcLqlfZHD+xdHmGyIpBP/8zo
ftEa6cqcmptm8PelfWgyKFnXWghdcHizNSh8tCzQFLu082NZJPCmzGhgZkqJ4bckfzDcBlOyytBC
aJshsRZVYSGw/QJMY6a19QKU+KylC0iCDv2O6RoDJy5fbxUQvk04w0oVr6TNYVz83CfKzDuUTbOK
yQewxg5wL8Kz4nNBmE2vWjN7DBZqai1TpDihbcwb93JIr0znS0cWBlbomYGYwyM1pXNQUGAk5Hjk
EMhTh4GzNwcIOBtgKceMrq0+22WTifWS0QrZPqahbMZAzKv22qhhqSYR6CxQgPVrjtTYOjI/n5VU
v3RsiAdiINm6M5VRR1S9IDzPqmMrLpvx0Y/3SFRnSjcsVUXBMQ7miuzq9jpOdl3IoIbe+7Ut3LWr
wrowRIhSxJmZ+OqZMRPuoe0bhzawdt24AfS1zx1p2EaZLbkVe+sFDSHSm4gpWrvGtIeJZzPYj2Z+
lVi3Q/QZ1dC6wAeAD7OHfOaNLXwwcC/NCcXwDInQVtP8QwPapOk/C5g9SfVSbIxuWsZwCgHdC7wg
NW6xOEIdAY2zpIHtsfKty3FRJdkySj93GjEfin2Zg32zkuoJPYzwE4ASPPZsMiWYkwBA53RFYtHo
xhnO4i4oJgr1fKEQdqYMGnqYaQazS2WyLJ0zcod4zuzRAh0mzG2p/lZptwRI81DdDQy/QkTv3a4G
OW4oN1VEVh6DU5CvBZo9MzsoBE0Uab5wwY3DHsckwqp+WFQBqlWj3SucObRUq7Yr1m25CcDbaEG5
0YaQyDle/yVBE9m41wekVsQDhTqEKgZr/Xu7osEGoe8btb0pMMgxbe6qOz2FZi+6a9Vv92Hkr6ve
RBrSrZSwPcegtwdo0VydO4UxXgZoRe+ocZ0ePW23cTQyh7qIXrk5M9NsOWKQY2WXxa9+Na0tetba
M76VkxTh6inib/gR4YrWFKkTh8Ty5n5SI82ChBibySZvyHeSGQFxryCi7kibwbPXBlvipdB9gJ6h
DV84nJl6YRWAl1AtGB16IC28qBKkFq1yMHus4wp4/5SLC2vWQuqpYgYTosrm9iIf/Sd1ilm+5HN7
4BKdqJ2JT0V4OLeNcKuZzKgwQjDJn/XZiKT4ix20ECIIqBocD8WTf2dvsU4TAKcfSwerygAKN4/x
gWsa1iv9sc8ydBrdwkFlhFsJc0Anu3ICO9d+iq+g+M6Mbk9v55SGJh8RCRfm5VwUOEmnBfaYJW7x
RZ7iZ0UgNNQt7JtmwefayZBJiRnvU6JMuc28VUHYjPwtgcPEa7iWpyGLLqyY1h5+qWKax0Gztxv/
7A7qKgcBEsVipq4IhsAbTa5AeOwQTP/84f7Dt/o3j/YP71xMDwTyGqm9MOpNp2+JQHz//f9WVfnj
evG7AvNfKzzXb7ms3er/D0pPar+flJ4Ur3779NtT9vrb7AlT8ut3hSg/+2chqn2iDrV5uRu2BudT
FixfC1GhfzJMWwdXhqNbVW2HM/dnIWp/sk1VsylONQc7gUlp8GchKj65BpUjLR5LVo6Ur/9OIfrx
6nEEIgshLIs9U02gnN/XIC0sp1Tg61+M63Hd76LDuEsO2cE+kcd1Uk7xRXCZXqQXOf8pL7zddPD3
sMf3LNI3+S7fWfv2SJmwqI9oAo/lMTjlR+WCJ8+x2YfHal/tzW2xQQmygum1BbexTQ/TLj8EF+Wh
PkQX7aE9ZBf9AdvqbDyA7N7222QzrIud2GQ7Oty75qjv41NxLI7hiTySk3fR7qNjcLS25d7Y5vtx
/c15/BeKZA6IRowEpb7hGrbuyErqm6IsgfUR+JimKDCnRaxHqz77VXH5g2P+3SY+1H2aAcXAGNkE
on04HoTy4Vn++afQPtbJ8mO8fwib+lJT9Q/b8KB1hkaIodoKa7QWr3GT7nQ6u/MAIZaglWSFTyBc
hplbrqCRXjYuCXthurWaF3K7uNj/eW/8K8fU0VjEsOTSuQW4oj8sPPLR0+vMiSciv8WxSeKtNVn7
n2/iL5+XTQjNtS1LM6inDe7Ab0+b0noCOBaU+hR/39Rk9NwZc+jO6ueb0f5y7hyOEqJgnRuXdeXH
7qYOw7VNkdgu8ihbOUp5ypruPmjwFGgx62UT1FBDTwwbfmrt7N6/AHB7XdXqLZ7Ch1/si/5xGSkf
AwYVPWoRsh5c+ZT49kN7AFeMJObmNSb7NRP1tdOU1xiQL+mrIteUoFeU8aEpfUYkqTekNzfgYyCs
T2Z62djuXWKHt97YrPHy7izP2MVo7AfIOwo2UXje/JHB9s4C/7kkCQR5J7zlNFoZtYIkKHOGpesG
E6JVJLgqRh0sT6OHS9323TsxIhsi2SGFqgSjVRse2R2ENNPnIeT3IkNmuNZvuRVBS5Ah4FxV5pBB
fwJjqlvEuntUFjbtHJD10s9AmVEZxP8R1loq0yNU/OdGjKwoAvY3MgfOgDUr1X4bNztT+A9KUl8H
dnUdZuhWsK+d/Cgj1ambDW533bb6qx9zILJc35XB3kccNNcVuuFDc8LX/zDlNr6kkTiczAT4hbHM
moxXnYf40vNzRDhVie5nYJVLHhEWj/YCrUw7K8G1ZK3kKWh4MyP+Te+xlQFbyyyyp3NERZZgupgr
Nj+LXgVF3NxFfTMvHBpZNn0SUGkIVmJmhdSNaPVbGpjCvCq1peqgn4zLlPYu99lMsFgCsV/MjSpb
1z0M0qDFPxDe5l3Or6rMPQoZCPoQm/Sp/cVj8q/3GylB3MqmS1wSL48Plx5eTdq7cT4sBqV8sMaY
ZWGyiu3iF9e4Lu/bb3sWDDK+286HTkmFXA7HvtxOFm7dNHpKGwwpprjM23DTltEWiOG+boNNG0yH
GjYZPMOFSzpAXGSLwXqw8rXWFefcsy7HtGAJGD+5guLNCrc/vxs/dgzed9TmAWfr3I+Myr6/F+Fd
pHA24mERqeEaJPrSm1RCEvKZzBr++aZ+9AyyHNvVKBpc3fk48RvUAEXpRCtRR6pfN+U+6fVfbUL7
0eexXNOmZNGFS4Piw+eZ/CisFat/f4EYTnVq3OocWpDXWvd6UJt9pzVHP6ZML3DOyg8MB3kb9viI
4/LsI32x/ext4pjzFLsdpGymIKCm7h6Js1o1iXct994r7aUY6o0fKOcpfUTA+kSywoEDHLN0JLEL
ixatYLnunbAHtqDQm5zVO14hYSY3elae0rLag/k+pFqxt/MaV5d0saJKa7VbjCuZ3t8PJnvkRrvU
JlvLS96IYWB5S7RYEj95SQEUhYB1BDsWgUjYHxZeWu9zbtIBiazaEZTUJiuVJTE35qJN9EWFxWiC
MRrn144kh2Uy1ZbvNVJYfEawzmTknn0/oWDLNQceQ/7QFCCORmUx2OGLF04L3U5Xccdiu5FzeRxn
YRWcc5/mSbgNRbSWR1w1SprK2i2uWeDUpKAEgJ5MtCS+ArSiPWNOvgU4A5tfaXRU+ayyR/OyisXl
gF+VJcNmcps9Wb+bRrgQ+EM4TMU57tNdOJJuqgU8q1LQCE19Kn1/VaYweeL0c5ifSIYuOuBcTvkw
KS2LyMpctqWOw93jjTC2OvLK9JEGwiJVymWnyMtQPYSjfptKazRUdIXlkwqeBm/iwzT6W9oO7sSR
qcvTQEEltHDDI/JFXr11WpymGCc4pj6Dc8nwhyfOZZ4XUmp0X9vjwq/1W+HTctG1l57MvdCjaKIt
EEZ3yO9WxaBc63mqzDqrvfcGmh2QLf3SOQ5tvcfYfU5UbPt9cDbGmaKqB7L4jq7mb+PYBKPFeS8A
XkI5JRLthvf0k3ymqa1z2ZfBsb5CPOe27gnMx57hyT5rogfmWycn53hEhKTcan24zej4cyChV0FI
GcdDZ6mHAFaCahALl9JD0sKtoRXniAldFyWrKCBJlKhzQf8LhtdNnfHb8owpd+FfxAanSoOtpBs7
spasmeeToR2292VF6NFTMwZbnUf6TKtwvjlYi7sWpgNSHyJ5LkVu3BJpcMg4k0rxODbTgbfobYSv
po3sVxw5Fp7+QV3kEtkb8ObRwIuRI3yj4ApsAhpJZIThmMg5ofHOpOPBwbE2WiIWkwpjcaRtl/T9
vaYAnJtQ4CcO18C4MTv/Wj5j1dp+1J3uzemISA2b96czwKdZlebXsdcR/zfos7SpyP0Jt4XjXgNm
WXdxv5JnX4kTZm7JLtViEvHs+A1P75a9PSCeuY20bteX27LvLqfuEIw8jLgY8UAlOzOFgIBYv9Ki
XeOkL/6Qv9r1Z9NMnmKvOSugaufyXhrLa4ZF87BB9DVkyyG2LkXN24PrEIrC3ler+wqEDZC7WdOx
EuGutsYoo2QOMMvkD4ab7RwDZ5mzKADdG4F5CQMY00h/iM5J28y8vHhA5oR3IQE5pY3F2a+zteM9
leZtU5wdxvJZANnFTuggRVTlLoFAgsK1UxI6Rx1qYcz/Q9CHs8RNHzDpruR32JV68JJ4R1G0sPX2
0iMpXf4E5IUDlpBLxU8JXiN3jZ1xw4mOSLJCO7+3OKa6T79FMNWO8Qkb4lmriGdKKEmVijDJ5AUb
876vnoGcwAew3t+sQ5junLA6mbZ37LLmXgFaJtxiUUMs78TaC/S7RtEOwoNHBFnkUu6iafs3hB6t
SpcWSxRsMIOdbB1fQ17vY4iqqsTK1tF67Pm9nnfsObizlse6VPbJO7ThFW5xPxTwH10unsT/WjL/
by/jV2M0qpF/Ltj+MkeTDYyn17z+bpTGT3xtYVjuJ1OXwxag/ipdDJUa7GsLgy8JtAusQRyVoYwu
qCL+bGEYn9CTyMaG6pqCFTU/9WcLw/gk/w4nnJ9jGCH+rVkav/VDjejqlsv/0B8xtXCpwL4vVYQi
imAiHnDewWhN/Kcuh/xuiE0L70flmZbIWhvrhZLyxCO3thKQZ2OVUXv0nGtobodUe0GCnDKp0Dc8
mXBlzgwT9nA7IZbDTLkqePEMw76bGnqYIj8V1p2fijeFDUb9sEqLUcGbREC0pX4mpgfd/gKZbjTP
W/XJjH3CIqTNclh72OemRFmOhF0QhzlPS+Oo+NkC4NdSG9NFPnTrtg5IfB/mGDqWLrJ3P4EBxfs5
tu7dxoGikK5KXH5qioQf42UfJIuG1i42edjgmK2Gywmjm2nlqz5O9qnQ8fyrywmjjNI6C7vELZvY
Ky3R8ODaUOr8cqup52445wzbIcy1hzHhhqxjuHx8H+BZpcZgpuytPL2wcUY0Uby20NbkjlgRoYBx
310Y5OCUlCIRXHsUpEvfiNcdr1Qjy6/5+0yY9qoB9YfpkgyS48SSMB/s+7jq1prrPZd5wulQT3WM
53rj6cmpQJs9Ou1nM1Wv4B7BW6QVE8RXZfeY40VPHBsneHQK0e0IyTZIMD+Wac0Ds53X5gBeOgY+
MySmMS8yDZwb9A50F439JapDuG8BDmXnkBfauc79XSgb/PikXXvl5CoZeeNKr0ycdCjbbZWZRH4t
P6ljvigTrgKIPUmgQssJlhqVrmkQFCfTSKr0ghUghiVQRm5B6JUV2+uSUIDcJFYXekNTNrfyM7eZ
uK8xdbtVum2V6WwgjHWqrRDtWu2GVZvbKxD9T1nRHLK+WlTaVu/wsjnNsAeqj8sog/uWGbMUiX7Z
TSfUTOtkjO7ydqSVA1dN9za1nZ5JIFpqXDusnE7jFN7BJV+k6ipVkbZ3zHaigYChdC3UO6u8LJku
pI51PZU1mc310hLXFhca9EoyNTA54fOtUAulF2ZjrZnizJoiP5Ja+lgOTL+cs9k6W0YoTDBgqemY
9tKeF2VCgecuwHOfUHIAoK4X8vKU2wBlhbTUpYYE54eaf8yhe3fKPABrEldbuW09eC7801CB6CQc
Fd3zLu1wS7XAznxzp+BWqkhuyDM0gKTO99lNMXXriA/t+Ql2+wRDhjEnUm4fjKCf8qMhr6bBAcwG
JCBKNwgdV560d2acJyj81CjHNkz2tuNjPG/Cq0pP4lkVAnmyLPoA7npsvqhJfp0Tg+kzPy3snJxZ
fQcyY9VYDyOJiq1CujFq/wBjbEYAPPcWckzVoHMgRpgN+bU20RNVPnvg/VnF4BSbVf5uxM5rZgPz
j27jctQ0e9iDZtvHUBJSGEvkI63bAqqy1m3Ai25Eax8QXz12aHzN6Apay6aBwFTE474iPMR0dd7g
ykwhOSDISJEtsBu8vyX+9236i7epbFL839+mN8EbI4HgKX367oUqf+jrC9VGZmK5hmarqHalmIS1
9dcXqqN+QhVFY9E1hGpgI/ufF6puf2IhbqouYwHh2LwEv75OdfUTg30UhIwRdItQAePfmQj8RfOM
qsk0HBfNvfvHG/X7t6lZiK42UXCudaN7xIOERTPr2jUG1PoiTutp5wcGKcwWZu/WCeal36Z4XnJl
a07Mzft8ol+WaDP4qeGSrKwAxyrAim+O6A8ayn/pTsidZFpho2ZAGWx/7Cg3uq1WI+LFdWXRb00c
1V5hx0ARYLrhBYvLfQMAYNmrWbwEQOUg+RfDarSTZZF15SL0IbV4TX5OJ/yuGlFqv2gGaZzB79pW
7J/lOCgebQuJ51+E43mUYqcdtP/m7EyW20a2LfpFiECfyClJEKQoqrFkWdYEIXdAou+7r38LHpUo
hxT3TRyOurcKBJDI5py99yoCpij0aX3eEyOZ+2Yire94YQu/idHUo8l3qOqt8fJAJWl428uN6huS
BIr+k4LOugf6bx2NH4QSiso4k6wraSq9fasFUwN58EkRxI1ZbuHo/MiJgQ71uscSWV/FIbSgj9/R
ZQFpvaJFMd72UKdb5qXWb45Urk3lKgyn0RUI55hlpBe1sW96pfXJ8/7ntdhNGgwGw9QvlTRFWFd1
U7g5e6cMD3jc3oSSVpE7m7zmUHxyZ++KknwanJO4LQcNlysuH+Zo1ovRUfUJyERCjWKF2hlo0le9
yvUAGaJ+qAayE5Oeqqjugs8D730yK9J25oywvoo/QGN2lJdEf1oWsl51Ac4V3PV6DjNhZyX2AfVf
ceOF2vyJFuhSJ+78/fG0DWgd0iZBzPZ2JBAcPPUIavMgcry7ttPY92XEHkFT2ywmC0fnVucZ0869
qb4SsZYThOjk/sdjYx1tb0Yj4OJVmW3SorLZQF2MRh5q6WnFyNiIUffrEXGHc34XgysrxXCcBryI
ndOan7y3d6NkvSoVU8OQXPzdR2nbVdp3GrRIWSAnoeBDgKXNVicrAcACnPnkJv9xOc5E6Pz48jxO
T2sZ9z+dxKKzo8TwIvysExtUvfyKhESQGxvUrfjspbKYXD5QsQrdmWpo5rJAvL2WBVWxSNmyB707
w/6qCGLSwtOS1HeaRlqjEdHPNLrfTufe5F370khF6THsPtMivGuPUfjmELZqY3H7sShdvFgLREML
SCQNsLLuiVLxKfL6br7CO/ZJFD/NLhpHuLbprL5zDvhl1SNJ/PatGarnj4fY+6fP4uqYNNhtumN0
098+kaI3m5boxAxxIDWrrhlH2kZWjps9EVdmFv3++HKcZi9eAIdfauWYL4iwlJd99JGmTy/ElAS1
c4Kvbee5P1qA7JrTpJJ9msjHMq0/mfXef0VcUzKrC+lIlv+Ll26PTSONhUJQotLbRqFzZl8pMvdn
2kffVer+sHLrx/9+m4IywHqTDGv7Ykz3K+CkaeskGEXxNCFWk3/qNL/tSCM3dJzuMdKqaNE+eZfv
Fi8LIxAfL60OQff4cinBfEw5j/zFIMGWzM7asBVCpQnPgNm+yPrr/3yP9HF4iWyl0GZcjhytspxE
ylIhsqv8RssYvJBeo8Q6FgPAhFlRk0RFRS7iZ+LWv2/s7byI4MClLb3eK7PUxaA1YDFDuBNRgFmc
tEdrIYHxRG6ke00RviMm+ExIgnaajB8QhTMsB4a895oXS6XRrnG1+qZNT7LFLazVnfkMx8Gfhjt0
Zl6Xn+2pbm/EPIe7vKwofhTurxAM4EYRMXmbZO41UZghFXac0zyCQNaz+9LN7k1PdpCR5t714qHv
+x8fNXZ7U7oSySLKasbx24/UGZZomea4CSKvWrO/EyL3R7IhukQLpqq4buSE4i6r7/hvfHLpd2Pq
7aUvd5CVSWBWrIV1QG0UKQjBA9q21vnLnbDCT7ar7+YirmUZ68zomTRML/v0qh3bilZ1HVCpuErp
ljTzzEc7XKlw9/EDtdbV+80I4lKuY1vGOhe5xuWlyDOe0dONNe9Xfy695dku03DdBG1zO9/nobjq
0+pBG4F7VwLBAMzEraLVlczatMXl/iMvAEO1zyzPBIGQ2kS2ANncGVgHZ+5+4SQfN0ysBxhUhDsm
IOdGlG/O8GrkkUE8aqnt2iRmPXWW+49v7f2ef721db8lKCgybi7WFlCOfd6RsxVEc0LgS41YsZpk
MOTiy4TuIQEfvkvjEGNmFd7Sosv8EWCbHJb9nBivVjgXG9ubyHXN+Kw+/m2XHVn6sFgjmaMwnKHp
Wk9t/13q5zZetCzVqoCsdX0PtozMJ8f8X/cTXGQ9FroeFVcTOM/bi/Qe7cklJOC3CKtfIkRw6hJk
2mZkNtjkiH18R+9PMEJKZiHHQu7CH5dF1aEhiV9XFVfzkETCAyaOMjq5bh6CEc3oHHoiOjlRATFh
mn7ASr126A6zuzU35OZ+sr95t7ryY2irW7rDXpEd48WtO1Y1zgaNvaAVDvrMVafqdjOyM2O57dvu
pTDp0i4KtJjsHz5+EH8f68UXJdHZYEiyEOlL/WJOzp3K0DXXrEA/sPIMjRu0btXswoxYCgBMe6P0
zp3n6IRpad9tk85rUsVbR9nfiZeI/AXPHHmngLq6xEAPPfRPJXKhNjXldimsClteZh9gz8PIpKvZ
TZ98Nn99n29+Pyu1t55UYE3Z8t3WkLzzosIHVgSTnCpf0KAb8Qa6/WGKEsq7XU8dr/Qgd+AkyzOD
jpEi9BY1j+GkpCx06otNrstuKdfcEBAZIBhNAUQM7dhIiufHT/vdrLz+WIY2Z1VpG7h33o5xKxx0
TaUOgS+ztLdWbt+US7Ef8+xo19Z1GBM19PEF/47ji8ezChw4r/OKkVRczCqkjLScttMqoFu/r1Mn
ux9H61Ev9XwnbU5AEdl0ZZo1ewPcWk1CJWXFdGNX8CatVoFD76pvVBN96C9k/PRE2Geo8t36lXP9
QZcEulPH3CD5O7padstAqbZ4B4esfBROd1Ow2jpGcTBH42wX/J9nl9LnWPpO43TH1DAImwmnnZxM
1NUO/gU6twTZU+Qnc/qerxG9S0U6cK9983p+URz+gThCdmJODkV66DX967Lo46avwQVQhz9XvQ6B
u4fGmJOl9/GzfL/4sG+hdLS2fbDe6pcm8ZxsmbYDKhyQrhLAcbiWjTXsKtBpNDXb6wxIF3AgMLLO
4PFUjXaXr4Ew5kg2Jljt56TDVw566Gss55skJyWxHtxb0WsJHHuyTByKsuVI6g/I3rZ/GtzEb1YB
1NRPz6rSBbE36WM+OsZGZY2+//ju3h+c17Ep/u5+HUp0lwZrvEhJPs1dgeX2ORurs2eV2FdRiOUD
xy2PoFcqO8AmhX2AXrtLZVj9P74OBD9s+jGQIc65OLo7MRkHjcEv0MrI8gnHEZto1O4SPf5ZiAyk
kUcS+id3bV1uKLhreEj8QQqNdC/vetJblJfI0oK4ZtroyZXZzlpyMl1ekvG8lPGx6miSre2ixhBX
TDIQ2YbiqazCwyc/xXz/U1ZbN/M/tTXJL3o7OaCvtvu4nwu4A7TWNF0EEBiOWgomJfwze9rRLbvX
Al1mFxsHO7u1u/Duk5/wbiHiYIvrjEQCtlgcvdb56z9n+lJlPevlWAQV+wy7Hn6bE/icOVoD2XqI
9ap76L3pNCK9xWIwRDv5EjrzM0Rmsp/EIjZTNA87Kf/ImO2SVQAayurlkzntH5PoWtixOb8Yrkk9
7O2PHKQRdks6FQEhyasZI/yaxVR4Yse6WV+RVro3Hz+Wd/vbtfv7nwtejEs1LNNS61xQVPd13B1g
/h1ySX76vAT/nyvRb3ZsVuJ3BmJ82PXkxFypD6x8NZTP1QPU8D/ZJ2dA419jjRozS9Bq+6R88vYZ
oqttRKPxqTnz+Gto5MnNcIp8wcMlISrrAE+1O92k29N43utSwz8q3c9+w7tdJY+VCjJnUN4hm96L
98ialRDe3lGpS13lxyjeQQStR98U5PqWsI5w19ZtGWgQmI2KjWc//E5SlVw3DjHaHBSNT+aff/0g
jt+oXJkR+Owv1sqYNNSqNFQecEq0kLO15Cgxt3/8it83IDzbtDnq837Z7eHUffvoVUOWYhY14d7s
+9euLl9MPX4sSWHZVHyZRFSjIB5/FqmL5SUZUElZo00botG3k8ymnasgpGVsTtkUn9JYik9mxHcP
gYme0r63TkEcQi6LEeE8TeNgGJQHaut2bGgkTxZ8o48fwl8H8JttieT7NagdcmgU7PjXX/GfiYas
WaMnykUFDHcS/vqyeugyMiLw7z8yVb9GBv40k5gRP80b4COztmWDjDK4nJODzCnrx2Vn3eL6KLYT
O1ef1tKLN4wACxPar10xVns97tEFZFlxL7yGWqicjlGMKbloy3hD3g7iyUI2m74bHTaNBq6x1su6
BznIa/bB6omkf3NxAF3nbHWiUH81ZdbfiLj8RNu/DqvLZ7Gq7gkT4Xlg2Hr7LBaRmUXqtSroKklY
VqrsTaLhYtDTjr8QrtpFz0QeJ5+M9n9cFn8NtVtSVUzXvpzrgQKIwSvmOADVoNjx9Q67YUJ/R7OK
oa4KagYlBC1FovzHL998t+ZSmrfp9DHHrbt282I+nUSyTF1IrD4tfHozTUcQYJdN19Bm77XeTk7z
qputYgcToPczbJOnbFGwzawMP0dPfkXjQamKw/kqRqi/cdGv+7Kl+75Y97mFBF0X9GMajgY7TTSf
/HpjnZbevK51NYCVhlCI/BfWn7evKxJqKWxDy4FXkSZtx3GgJ2vkunkDUZbgTfMkB0cF5Klrzfzr
40dn/evilD+YOPDvM0ddXBwapZmSkVoE2DLA46VBIhHNox+6k3n5K29iP/KmX4QOXqWoG0lM1J8r
deuZLTJCa4Pz1JqofEyd/KYDzkOeZoTX7Xg/ptpuibSvkRRfxxJJfmMsz260PJuxvBoib4abEH9D
XdF/MvadfzxMh6gCzm9489910boyNuhtSR5mpWkHxwaUVjbNg6wgTHz86P655BGZwOlr9biQSvP2
vS1exfIaQkAYjDU8Jj1PGV4LdwTjkRPIfjCJZR1t+bVvZYPXdHn2sH/PGZ6Nj3/I+xM30x0JDGxe
XIqw73zxjY6IUXPjPKg1EvQ7vWVPBaPNSUOHeJyfjSdmbBfdie7uJq9tSKGhd6W85ZfjYtaFOf88
G3D7vHJYtqMZDRtdyzO0M+FhoP4lgTFeCeY1w6FbV+efHBP+sUO0iTZhiaDvSzfgYrJKyEZqSBHN
Akg5AF4ECqIqTY+uNT/N2VECZtXM4ZwYifjk9PWv7452msGGgRKU/c4NpI1kpXeam3E6oG5XElQK
RahDVGz9qFV4p3fiOUfZunxZilR8Mlca7ybL9Z2xXcEYRVue+347eEJHxCqixR1Q+LqZCuLrDPO2
DHHWUDls5fJrGp5dm2Wk95Dhxw80NuFJyCVl0Y6tg2vV4XbRNpYc7q0FafPHQ+rfz+Y/P+9iRg1j
Cy17zpDqnC9us5z/7lu0jHyBeryvTOnP4jyZ56T87Ez8vo7Gg2GV5c1Ix1mFHW8fTBM5Ped2kbFf
7R7Idr0LYd1ARnPiq7nI6a5uNeXZe2fI8SZnxt6I9H2zEFaZNJ8dH98JJXWPtG1mE6ppvKF3xpFR
hTCDxgoQhoJaGJp7Jx6QSk3D60CAEoGvu36cpi12Hozfo4GBzYFsSGCzVpZ3RX9bTK9eLX4afY5+
/UvcjI/YmH6x/aQgMiY+kDFFzBexDbiY0OT7UU0qvgcokLTq9hUEx8NkoPW1ZXyv01TZlHn8dRz+
fPyuzffHH+6SMjGvm4QXosjePvFl7gfhipBeaLLy4HCfbbSYTy9rHsnVvwsbImBbzGxDmn3XF+eF
t0D2suFdWTmntMIUX4WpaRsQYGCbnBlHPPRcPWJH3fAx0/wv/JR/2b7pWkJsk8SvtZAkV298/vhG
3jdTeV3chceL4i9UmN/eiMvVs75000Cu8JhyRvC5SH5ClJqPE7mSVVVdhcNw28OGZbO3DXvSGKfp
MfFsljJTfrYhQrbLFd8u7ShHkGpyLGJyxtX89hd5JGTKccirwO4Aa+j4b1WDtBPaQKHlu8oQp7Am
c33gO7pCLlfEDZXNxtpko+P4xUDQglMW+yxKx0NIuJ9fJt8ML84Rw9tjoCiusCeF/BmTf42N3vti
NDOgJLaih1BxCMijc9KZrx2CndOcXFmNTfhVX+1GgivvYFrWCbF7eehhZwzHm1yI71knnR0a+Mc4
sfEae/rLatLaEzp6nzR9hMFkIrJ6ECENa/lzCAcCR9SK4oOnfWtb9ITGyZz9qmvrjUIJchxs37bN
tfKtJaB249af8e9x0E8pHlGNyvUbfs0utJ8X6yYmbi4IZ/mjjMY/Rhn9GsMCjA3SoatygR6zON4r
kxLqh/yL0QkjkNE07MsYjEWSAdh2WqPeoZTsSNvWGqSlIyBfYg9YdJM17wDYZNx1T+2Q32VjVEHk
6QfsVw5BBZP3g/nY28AIDI+jl0Gma5RzL2Tn3C9km2jpnoUhqMdQvrqwG9tzr/f4qeLiSk02fs0x
PAIDbm7IiQaLoG+kOZ4nb/huD6rZibEDHpp3YUD63Dcjie8wN6b0gaYoKJDObHIQPIsYfoeh9m3I
LDcA5zBgQpiviyzCwKfg2MQzamLtS2uHqU+QPS5Fb/wiOlqSboLvymyam7z39jQ4rPOIka6qISPX
wMr4XhGWuuYJk8R0aIfUYJQt+KuMmZa7EH9yvTf2QmQFfC3gLV3YHJN4sTZSjdiQmvrR1fR6iw0z
3M7D93GGr1BRsPdTB/FEPpxVnFd+oZbtZAzwPYyK4MZ2DbhEfemQJ6iXAgztYQ7p+Fh28aAiRUe8
hWpUuNN3RJmcwOuXNilTEm9Fckz0M+HTefnaCsBGTWIf9dprroWDu4oB0ZIxUzOFJJrRERgKJ1lG
prsHdmseElwx9nDALVvB/aYd3HjEmXZg4ocV8aWLWyL6grwfNRZ6m3E3PC0ZnQVdYfdQZzt1571L
J8fXei0YHYRYjN6bKdI0X5hxQCLjoTLtX51EirssD6E3HQDb/yb7H0NWYn2LYoNMWoMkdxURZFdQ
9YRJtlEcDJ8Ex+CrseAgyoee7wiedw48y91gkpg/9Tb5dyJ/pPs77fJ4zftOp+fZElhekEdADAQe
ScdFcRg1SQbosE66Nhj5OW3pKeXiqltMzEYZSdlPaHPHvek5QY+akLHovnhiBeP10zWpf0Tcj5Pa
W8NA7iWrawkzax7SaF9xAriOaBny0oYIw6BwjfjYKwy2o8hCP61ydo5F9pJ1y05fc4QKWeOMihMA
IWYUHZMaE3LpRuIKwEDZ98sd2d+7xQnxmtWeB4wwFtswCa2N1VWvhRGPcDuk5Q9VY2717osKS+fU
QrPYFIpzlzJ1Y6ccSC5xT2M/VeoWTuYJ/Qoe642e1K5v0XgPwnBqiNW3n6cOd59ulriyh0DFPRNA
YzSHSdpYg3VqD61RdDcjdeGN5vbb3hPm7VRm9BP0/EubfY1X1EuWxfO1Ozjkj1It33fpvMkFkOS4
TAe/nJldm9wCKly0IOBRQx1rWzJG0vGBGoJNvrcJwQfge9WF3S5tlR3gtyQysTfE6oyTfp+bArMB
YTm69nVUKZnTERCtZjER4Hs6lorep344QGoU/bZqIKEUhTgPzW/NA50dvZaycmEL4IZeCx9b7InP
Bu0wuEHRGWKzPA49/x5BiX5V/wwhdPd2iAJ8ITiNAogbUX5vSVrpYC9sFskWJJJm7Cc/vLBOd0TW
jH6b1uE+a4DiVq23YwXxOM+hAnO1J8l2E0vmn4ZAGsQrE2GISpYghjrr+1ihQmNH1d8o1x55FY62
w0hZnVqvcv3esOpvxGreZt6U/ypL/R4rFVijfjckjrYvaiY1a+j2tW6MQYpUdFskNt81H2fThVDU
ppZTCj2ixC7Hlyw3doJIJy0l872Bk7FLcGMO8MI35YB4OxGCVtOSkruTnKRVtC9etuBeaPcTypAv
WsOu3q7V42S19RmJSbOX1Ox3ZcNk1Tb2EIADTbcoPrWdTTL0Pitq34XJcZwyLXlaem/TUlM86z1x
X54YnG2hSm0zl4QfzbaZ+PnEPGVY4SM0lZPTQWXIvLk591BKYj0jVtScP6u1vTtVIHamzr6qm0k2
tuRFKVAww866UuG+Z63fzTwJ2wB82jaoDxTbZsC41YOeIzL9eOv1XojDhW3EsizFFGA8fT2W/6f8
pqXSCvEuhvhbADTiO34Nqw7eUz9D7sLysWnLpvXbpBkAwEYPlayrW0Q27L/AsrpTfWhpkgWy1x60
cIkOIiY4WZ+rQNBA2diz3W/SngS+2QoftKJNAeOK6HogRDSpfhoaCOqlb9SmB/5IgRjebdY/Lw7F
/MyJSKUaWZFJaAgSE5v0x3f+bvPMjVO/4bbxfr9X7U59CKd4lnKf5d1RL5pnpVvA2r0OZ17ym2CN
/pNj63oefrOlRIxsU3ZA1c7BFQPX2ycNZbgnacf29nEMQnLuVLFTXvPJVvpdFQUtl6B35XFr1BEv
K4hRYyhAN6uyacB3zk7Saj2I5oBWP356/7gZyk7s1sFhEVtwWUJhUqhTiIPeHsSQvkGuARSz6j+5
mXexH7rEjoeiYLXl21TiL76KUAAeJs0aybvRWXvUq6TfD+JmTvm8AfXm8Ew4owg9SnZOGxknmX7R
8bqdi1rid/boWSCbRCCE4Sm3gPXlShLaFuU/NSuaAqTrzRPUgXzjKGYrxeHjoHfxQZ9seZVLAzyH
AYV+Lm8bcr4++/D+5gq8HQ901Ug2MHljFHsve8gQjOqw0k2b9Iy+xU4WP7gQqndYcPqbJv0OSck5
Mpy+z+0A+pXEYbLVMfHPh1kM9/lguqwLUbbPRXPmk81IFojDTT+hvyg17snwjO3SKjZ+pVBbr9Bf
1QTvSpFqVhX2YUpxReku25M68xa/m7AMGpVufWlk6OyGIXuY2tndJCW9eifig3UF6JXESfdUkTFH
jSMU3sLwfG8pgRlmbAV0L8uOmAQIQgjT6Ij3AGBHMfwe+sq5UskMsSkOMYVHsvw+oC/Yse+Ag26O
S5Ba59QQM5xxae76JnnqymwN83B+9eSg53oW7SfDhflTlUfANCXJiqQO11CfJ5cYwNier5RiGso0
+7l2KrID5Jcxscobs0lvIhcSLua/3ncESYaEnFucHSq/XrBH5qUAgjsY4ZVq259udJWVVfE41sZJ
A1W2c6KJEbOwvKmmEQ+5IuUlbuDL65r2xeyHa0FOAHqxLrAbCJa2rH94HvVso5/LoFi6GZt0PNyJ
Wr1Mefu8LKk4LSqPfdm0lm+B6draEFe2asoSP6sF3kOyeDZWlkBTMI16FSW+kCT+K9KAdnkxenES
ArOjsr8lTdOcE7t47h2ybtizawc7aXaSnLRznzbLPtKz+KAU5Xtm7XKDShvlUtsHYGyjG13E3+uG
CGlSAUl7DNtolzRL4idjjtwtJii+a1456QFkc1rIy074mKdNAb+rZwOTu9qxoKZ/Cx/rBprryY6L
8EG0i0+PZziBct138Nd8s4RKXSZG9NqIU+x5GwM7yL1b5T/cfOX9VtNwdsyxv057S/kgcZqj6UKi
YoMWBoVGaPQSlcYhzYfyKyKeu7DvQzagLhw5y9GBK5Aoy0mAukdn+kKU1t1UhHCLGtk+jkv6ajH+
LTljD4wcya0GIx31K7vUiFnp1ddepfXOdYSPDWI48NMJf2AjG4jQTog1YR0UMiy3YVTd1Xo+XBkU
aQcR3YqqnLbGhKNtFOFyBaXLY7A/NCXIHtppe9rzpFm7q57w25JN8bchz5qrYSyP0mm0bV4IsHmi
zX0O3rcVSLlvUeP5ZWTiRC0U7YJci++tHgepIb8ZcLMPoV1xsrHJIfBimZ0GsJ6FYz5J9i5ef6rT
EWIaROTeQaUhYZiopk4464LjBWoUGOk4bzsIPlttKdjHWN9JazRI7HGsw5g1sLK1ZEFsIjyyTKIX
1D76Va/H+4m4PY5C+EJHHRDoYAtqMYllbjUtK/fwrKNdX1dRkLSo0jh8uVu+AivIR3WOI5evQBTg
ngrdJPokrHZdxX8pAUb4WKXLzeA1M/nz4XiM0fyObZhdV9SANoT6O4exItgiibD1Yc5a2I4YVNvo
tpOMMpLjhVR23XkafpIuV61e4IyUmrpmgz/lar4jY4JHgGzEr6PxWANUvJblKJHkWO4uqWin09C2
OXzov91JavQSF6QVktkIHLt96LL5MRz7e6JuoLhwjNzA0tpLq6qAn+FhpGjfHlCgWDuz1r/mlRcf
UPXt5o66YDl3z1YbGke2AvOWr2mblGa7i8wVp5LJ4a6vz4l5D2Gz/I7nC9xhk2311I73zDnzoTCY
MlxHiVvQremNNZT5Ovww6BaCc1NFhDt0v4mKxHVJ+kAVx/CZCibkEP2ikc9XTu3dal0Sn8uutm50
u76u7aMsKGMBss/8TlDwm0nvskur+D6Ze1dvX6xBhwngclb03C5/EDGkn3retMJ2r9gD4LAA+rSd
pvLV08eD2QidECdB361gVEfJZ7J08AnvtkqWg3sFSwO1QCEu2++lcswuDy13n7lmTCltgREfd/dz
nXqHNhncGw4Y4yBp84nldsk7rNULRQKvir7pkYq2iLh/NoukzgELlqNItpwyitck23O4pRDK3tZN
0vraWaofRqVxRtbN6joFYL8rzaKgyFJ9w6N2zuw6vEPqVF6FWP9CyOJVDROgpsjHEjnIGw93e95E
w470VRx4Y83/oEO43mhFh1CG88l2NIpfIWlM+9CGgekJ2AwZpPdtGeLaBk3Akcy29hYpThvTjt2N
2dn3Rc/qV3qIKt289k2tfhisyGTh6IHZFpyI064nPCc3zt7EQKj6kqEvxjtr/aMM9cNYVOYuaZ1p
Q9BWtlMVvIfOPTbmyA9XGlVGDQ5YlUW3cxqlgbZ4JAjlzaOomlfXtdm5AzPbuW1rBk5NYxj0VBRa
xgOnR8zng9QOyaFozdvWKK8r0+mDLCactmQJPM+D3OtE8m9NHt7tNFWMk9QACQbz+fS3rTwkJK9E
Cy7zv43tcbFCPy57POwMLzJKh5LUpGGfRkTj2k1+7U2ktCQimTiLVNfUVVw88ii5u0oFSTW6h3As
9b0X35s9LTLN6mxCXqxq2zbjnWn1uzqtTght5t3fJnPZqu+aOTcwFcbQN4h+I1SAklpdXeuTuNPa
2eYz0JMrFZXJZq6p+5JXoPmT1eGzpOIDckJ/1J3oeeYs4zt5cUuV8mdp/RFimK6NtHa3S17XGxRP
UW0JX9q1PKtI4F8wi32CFXIzsdvjozcenaKOth0mlIMkL2RJ+A92RYoacAKQ4BRuEC9ueqB8cu2S
17zX2hZGWMXooYqubjz7PC2NCwqquOt7ez7XGcOjxYPuKQoBPaFQ9AHYFKbS2I+Dpe1jlY17K7Q5
/jugWgd0r1rWPYeRUR6rURIaXBrHMOf91GaQpe5KP7ai09x/7UWb7Qg3GXYk6enXTeg9zUhDT2oG
gGsq9IpNLfFvQy9+KOYRvIMCaxandwZ83sf0sSl3xEW74egESz0WW0/wfdRtAhXRkKdaA9vuxcW9
QtIFj7cgtM8jLgXIU2YTObRMWxUT0SWi2IbErYKhpK9fZnl+dsbmWknKXooe/ZUWFiP6YzL+Yus3
/yQ8a8bIZAEWkGMRyu5MBpSNnU1J2OCuAvm1zauyP3cEq2fW8FVNIXlNhfeb3DzxhWp7oPX6CYDJ
eIiLR8PUqhPxW9u/H5LX0WDBfWuwU5PdHk6HFpQJtI6+r6It3ZdHsrxcvOogu3GrAWFR5USlp9S2
GdIUNh5spVKbFQkOCLCM+JRyoRvbJnx5sMCu92yvZ1MrgdBTlShx9Jfuou2Ek2ZnlbdXnA70J80V
L2LBzlimjbOzpjUuu6GoKvMYgoQbVB5962IuXXxyjnFV5nZII47LW/h6/K7uLL/uortKH1yfHjLQ
UZZMT8P9wBN7VmrS/TnH8z8bEB3MONmR6nGdokci7gGRNZ6ZmAQ1v3CMo2qp04UqMoJoSQ9mDxGo
MSjravCT9OwLG0l/TsLiVAwERsQSbHM2Lp0/KwrQln0ME8PeRbleEtlBqreuyA1yJhLHtIRDXET1
KDV6ykSsSrNioxA7CjRtSuhyY9vnspBbD41tOLrST0vXDKpRU4RKL8+CsKEtaiq0IQN6oT5yvzgF
QHCROxHCOuZssyaZYOdoFZiXZEr9YQS6atK/xE9NLPtgCmc3qtl+VmyBDdoAm1LkyBsXMgdcqFm1
ch7RGXjbyW4fqKQtaMZGVKrkI7bhIW/7CGK0KoL1+0IxT9ewS1hA7YkRpBztaE2GTWyjFVAYp1mY
Tncz2t7WrYdTyMTH/VBM7O27ui7j+7lMSWJ+NhLTPC5THpQTIZJTK9mYlIO5sfE/bUXU7/W9MUfZ
TrQRiTDV/CusKIVqTZvssoljzENRJOWT1JzaxxaA9KGiHBw+lHajvTruprWB5dYLFNS2atioOupJ
N/BbhZgMo9Hm3NkKnwrLLlP64Mf42vjHFu/fiR7YU7HVzOp2h1Xu1zKyr63tMfWTOrkeRsYNxx3k
0tr8ysqkP2XhDO2v0ve0maD6QTj3FwXdmeMOAucFmG3WNFxD1deWgcwn5j3tvcX46mbt9zal0dDc
zeZSE3Ku4Vuru8DpcFkRP5Jft0t8PVTOPWJXLxg6JvfZI6A9cXXmquhHburF3oTSTYh2nW/j/qW0
rfrQ0IrZLDol26V79vIBYT53lBo1e1VGZbyKjeachajyiKWfhyTdVzQYDLv7ZdbATrucIe2KaY2v
36ep3JtYIfaqYecZaum21kxO/ECQzrYoJJEz3k5f535v5gHO+ChJw0PE1Ia1vl8y44s24iQN04K0
kVAHGkB8GmcEzr+PLgv5fo7ZIGV4arbF7NOYdg6V5i1bkq8e7DR7sBfMmcpYVfsYDoDoLhPrOxNu
mSOjWv5kv8c4Uje1cJ9nN/0xm2n1k2XlSRZl/hVH16awMxWMifyWQLML3IX9jcwbnfKekd83jGPs
qToDvGLZoLS5c/umORIN2Ozy+f8oO7PltpFsi34RIjAlhleCBEfR1GBJ9gvCLtuYZyQSwNffheqX
suSQ43ZHR0XXBIIEMk+es/fa/9Rrd7mu+td46qJ7zonyyvgWob4XxgZLGmECJ7qc9nasAdQBm4Gx
aNUdB1+Ib6yMe89fxLakcucAIMbAT0p546A7ABWWoFIjDUBa213yGKoQQtZtgRhk74xWGXhjD4x0
kcOnrnT9czY1YaeJ/pggOeQw0uL5euWZFse+m+ZdbTqPymYkmtTWfFPdvT98N4C+nIhQuYJK/pSV
jfPtflJz8rVKb13DkdN34Pvqc/ZjFP5r2wHrNBSBY9TpxiThgqnswtD4SGpgigeGJHHehxxqRKQ2
nKUWfCWOts9T5+boSlyGuHnxvFOHSWnLMztsyghY6zTyffcqt859Ky/9TByIX7NIMrp7yKJLM9TO
rYrGC6nmxA1VIvuKBEPCMfQU1oCSGSiRBm3GwNpgfgdpcuBgKZfkxDpmHkSL9EmsPqNuzG+Wq85A
Lyb65gMnzCnfggOcLA5xheefCfsujjO9Xy1Jqh0LwbC1cCZUeao9ZGgzwSRN18Sg4Kza5sAaam4Y
Q22lepLSih9lV23+Xc+L9aVrYAmUOQEPjeR1p5zypPtgeu2Ty2tHrwWkLq7FjTlZ8PO1vU+bZB+3
07irCPnOuszdMjlLaXcA94FitDGCfC7TO83KvlglxSiPMzZhDpzmMpQXnSM6vaitS0o6DCrFXuJ4
YGpYLwxFfLNVMNvrvfxS8HhtMswdm8kxnnPVTRD1KxZtf51bVi5gp6x6XXKW+Dr2FWfohPHFRKIy
oL3DlPbNtTfH7pATGmqXxRPb/SPB6Grb5WxCXc7C0STF57lvDrHDT8mgnGU0tx754xwAJNlUjjTW
oGTmIyZAD8iQKpCWdernl7XkziqqvFpFTxGGnp1L4BvmLPtn3fjPtmr2ysCfkCALuZWS9lUODLEx
owzeH5y+oGmLam+U5Xkw+7tR2d+JYQfHYbVFUKC/Jd1DprS7yrVhSF7vv4tmYvHV2PUXMm9+Totw
gywZ5zAn9sK31MYXpqAss578AgKl5FEt1HwyFTUqNccZ+dsRQ9J4pBVdeCCayv7oNj6tCYncNF5e
iJKgincMWo0yfjXqR9XHmA4KVztYFsYzK8rGcIlpAGqZYW7LClkNKnSqLVIQusEYmOEhuyiS69yg
upqLmdZIl/Bqi9o9LYnzlEvR7uvFaQj4ntfB3Ben6hNw1Ul6GqXFMaimtBV9+yt2nNscSbEbbJ6b
qckdyvKffLiY6GfFVYii5UQyjMclG0k7XH/nVA0YnjKEFGtJF5f808TT99Eq2uvoSHRELKSiv1kR
CocRDdbHffj3Xh2MkgSNMU4AQKKjJPx9quCMZG7FiXDCVksf/cJ6dTpRhXYGZStSxK358StdRR9U
WVAmpF1ApP7LXAO1y7vjutBh/KzDDbJ13smW+9KMa4ZaesjxmqLGTvDLL6T9KGGpHdbA8TCYNCBH
G26JYSTpRs2ifY14vFp9p4PbPU9FkQVxUlonazGfS7OwtpGVxIdMMoTvkq8o/u4wmUCpKub7pFnT
6bU8CWV2bbvae9AjUDcRVgDNyKx7LIg/DTcO7Xbl0jpxukmZDXeeMn/NbQVlrsyenXJ61isJq9O0
1APozfroCjpZ1PRHfSjkg+i1fwrL74/Z2L82UZQ/WKb8UsWXbOzGFzOqLc5Hy7Kz6tYKbb3IQ7LL
ATIbcXFA7Od/Tge89E9x0jpXOqxsUdMAKY3w8GUAxhrZ4q7zkvGcKwDXtdccEGr5ZI5C9lRFPBHl
hw4rnnQbekmEhCVCTTBV+SXpW/dqev2PWODKd+uazU3/X57gfK7tTTEt2qWosiWs/Cc6OO2ZRERO
qdA4lJ/z1TvZL6vn+U+1+WoiN9+aPVXA0DjPRV+/FHAzes7K9/kyHxc/u9ftpb/JKjn6VsLS4clH
MzHncFCcZ0xtuBoClj7znxipNeC6wo3isEdVzDioXPZ9B9ZYsLdTHDBWdWiROM0R46u1qxY31PK8
h2s7XVUU77pyrMin0SfwaGXAo5yEUaO9So4IwaT0aL/YzpOf2VR4XQ+2XFnHMTK+YP5AkTHO9k7V
CPfNSjFchryK9OZg2UW0x0s1BKIlByiT6Pk5QNqTniLXduZ7xyy1IyqtXfE55U19ErNrBOb3uovT
l4kxJoT06R8ZWwHdKnoQCz7rMRU12QLmC6yo4mJg6QurvGrPDgekjVgo5To2BiLH+uq8GM58RG0A
02xdU1NTcGSK1f28OJ/ArLWvTsRyqmZm+XbfczpYaXoawTtzOWL+43myBjqoWj9WVzHdG+quq0a1
Hz2nDP1Bmw8ZOPfA8ToUsLUVX6rZvIC0MD61nsEcRGrPRjc1p6zMzcCt6Cd+vPi8UwDTncM2gAAe
y//69v++9tSuXXEoT+awGvcm6YDBsMAix8lD4RftHRKObB1H6N9CFt5rXLF7wQGhZ8Mcldn1m5l1
bCNiR/uzhJmnRxBuM6Rn9TdhLWg8ELhij+xAr4bGYnzKao6HH9/1uqL+PrdjlYUmZLK1AaJ5O5T0
dCqutBBLWOu03lU5/Mh1V6Ajq9fwrPnp46v9O7H9/XJYIJFYYwm3WUN98/cvudH7rHcKk/EnEP2T
hbw3bNaArai6ku+J1kjReu6sB8dGaGPM0cvg61ogs2naTKIhE7zTk12uUnDF5ZhtkC5ugYfTddJ0
THvxSAQaDM69kOzfw5x+skSuToVn7JcpGXeOzSSE9gveihRdyZTG59ybqaf8BYafu3MazrKF36A7
m+RDouSxWDqqAq0V9C+cbxhYm322UiL5flIebvXl4++HYem738Nh18E+xBya0fpbFWyBGyj2fEpd
MUX62ZvcoKpTN5hwIV/HrZFiz0OF5weppX2jD94CSyvR90sMzuhBiNGK5FbNHhmxcCfXZv2ntvwZ
xcS5qpIhpZQpOqyuXJUZ27KJHoY85qQ5mz966f0CkkK/nqbfNu2gJHPSfcK3Oj3ZIulCz8N3gpXs
zpyE/aXH4hBUzci/PjNPczPT2CoychUc82tfZ/Klv3NTBDGJL+pjxExj22vuuWsXsj617DbZRIYx
J58ZkGjRZWZks1U2L5/IGdJNbtO+mAqrJbrTAuOqOR0mwrROnf1tQX2JvCw3Xm0R2bRkpLyLx96h
Sq+MfT/WNzX5+RWpE62Wtk1PjA+2cw41u/JZ0+RoSNJSyoe5ibttk9vxvlDARo2i7fYjANKN6JjC
wLskAI1MOlN57W2pBwPwZv9VFGNzX1blo+1M8jp5WbRpK5HsV+zk4iY0js2zaNmjVeHie04XRngl
NTJHvYtpxsRn1ABOlQgQgb0apa2OvrKHnTV5eyHkNtVEHJqJ053sVJwJqk73KG/5LWV+wq0lbllj
nDRrqo8jI6rMjaqThdSJWZdgGuBNNxeyxqa0TP84S0jZGVae7YBKDBEWk+fasrUtdSWSRH64zMv7
o5O43i7fVoObkZqNSsof6m9R5pN1VunqNBQ8BhDNUFMXyTNpqYg3tSE6zYgvOYu2jzzK8zPHK/oL
pfVPhQjwjNKURrWln8SS38ZYfIqHxjuwQZYbJQzYuKYWemMxB05duwFqoO1MgvHTAvGa6r0ehuzi
ApDFpDSFUSUGwsjGcQWyi8PUDh68m7CmCr5WTjqCGzvneumGbaqj8J1ccwufjKF+Je5qLX+Mi9p6
zKzRAO4RPyo6v+QR+BvTSe5VPTPRKq0f6YoscGuDXMrzDK8JsSoNTI25TFmh//r4BX//eq8QFChM
DL6JonmrDS/0RafabqYwM0vCysaWZtj8gvBx3LIvEw388vH1/rC7IAhixYZfs6qi3uZVG1UCzt8r
gayigSMU0KO9PX+J6sUKUTfRep9TJKUj0eqrBs607IePP8D7XRVHC/81bTJbybp5o+pv/S6P8mKA
4ogT72iPeoTWE6YBiX9Tnz6YCeP2tB7jDfPCv5wm3qvQuLS7cnv4tiF4vDGPtHrb8drLKdSzMkW3
HBgS3CW3/4IoWj8ChtnNjfUXlc/7YR/3uK7e/173f+v7fxRocQylncE/iGBBcxXBRsHbD1z542/1
vcfAXy8j+I9lsp++LRpss4ulbvMcuSixtlgR2qPsOK4Mtl4h0TX8Yxwzym8QodGkcO7WM2Rc1syy
SvPTOCuOUs7fnGh/uHXSt2CZgvr2OeO+KWR6U/a93SegiYmUYsCa0SVy+x8f3/l7iCM0A/Sa64CN
pKx3KioNrRD96WIKnUZd7C76xzFAB1BEYUlqjf7RbMnOqR6NOBI0GbNPizPEe6OwrDC3q4J0EhWH
M/MARvoAD6LkzliCZqimp6gTRsCso+XhjL59/Kn/8NqvZQ9gHrzBGK7elD32FLVq6DQVdjzlE/qn
TQqSDYtE+8OkuY/GqbT/ogj8w4sHUAqmoFiP1O5b6EQy5hiUskmF2kI3wku/2mUKw0Q6jympKNWr
l4H8oSf6NyWi+S60FhUYhqlVfYkPFwvuG0+Zw4BPtxSa+ImpGGNbevEa46LSq8NuVfovCJ2kOUeb
ceQUiZv1Wyv75dg6/iutRAYZ4wSRSSTqLqOTG85Wj0bH0apzsxTP/TJZGw82yue5qJnhdWzzJZpy
pMZ2euwzv9uRT3DGXxPdPBpbASEQQjP0Vx6OIDZ63skU6M9gycCKSijcCM9hUhjTzm6naZvgYdg2
nkncUzTVX4qFTAdsgFplzJ8aZZoP82fibQiAjjFRYlnpNkuUs45w2AmFQ1rKYC+CuiMRYRS5JrEl
Hrud1LtbNTBQrPtJ7AjAwJkUeeZTVH63iLM6FHHshfmwjADHVX3WKrqPTKt/VFJ/aWfrULgZvMW4
cQ90b2gUOdbDAEnuoneme7Etf5diOQoNcrb8BEjtUGfxtYHMgmyDtJwcOzpzEXVqbOTDUbVcY3hJ
x6ldImwQPxrDXjacRI1tLlUd6JmxHCaFt8qQN+ah9UPlmgKmPGtnTSNRox7BaR5tfCf/bI8I7Sq0
p5tMjPe5PzZHXS8Pft7NO5/mm2i8m89Mm7o63+H7Lv5VPrT5/CCp1q66UPeTies39hc46o1+LRRp
o34EqczGSUqTD/uH0yIuScolYOzwxfTKaus3ugiL3nkedKjxDDF2nXcu84Cg22UHZGfatmVvntwE
k8CdXTTjQ2xEx5i28y7rWZZcQf/LTMYHgynYsWGOQPYw/yPSJsjBoIeghzC3LA5js8pM6L7K6VAp
PUzbdDlEhgd+b3aPzE/hwnbWPu1Kj3+pVh/cyAksbFBXncBkI4Fi7riyPrJgMSXVmQ832Rj04KME
545gNJOat2PWPpdjcqQcyE+eIs8AdeJei+9cUuuCyXQyeOqXPseDkMx+dLQK9SsTkXn2MpneOD37
tHIZEOQl0ovls5ahnMx7hijmgpUm7pLnhDruXjPvxtwBpWwaiK/SVnsxH9uyUecoo5MPj5/CfLkl
RjRulWO0O/SqkLq6+jUrWm3vKohhtpqPkkdbKSc6Oo/MAagdpnTc4+MJ4rq2L4jN233FuMm0G7Hx
jemfyRs4H8RGemcV1RYIPloz10M7P4L3b0unpROiup2Z2jzdUUMnHoisnkRfECYeTeXjk/MjB7UR
BirPpU2GcagPOlEQ4svwLayXBJdG2UPvaeMH3mHmVdQTwVTkhAUxtkyt5IyJ6+ZLp76leSBr2mYS
h+9hgE/vyypikjZhTU7JUuyyjI1iofhnArPcl50T7QZgnVuMcoDsQfzwmexLkgzpHRJcOxPJkdRo
GPFoejctpeS++1tJ8U7VzvFcX/kJLs58dv23IYldsYyTr9w2zKQ8IPkrdyj4N+TiZY8EgQZSdKAf
veSfiKOsuzBvS5Q13SHS3evaLiUO7HHWBRRww4FwX6g6JKMMt0b+3VE9WLRGYA+a4o74PxQnyzIu
xNU0TWgxG2EbGZ5bnJQmWBXkl7JDwj44uy59jT15tTNXZ/zZfWvj4evHW+bb6m29aUCeML7wEHiQ
qH/vFKRWXs6ukG1YPc2SzSIpJ94ciCtgvTAHpkojfGuhd/rxZQ1rLQv/26Lgwmi1BH/AjbrC3n+/
cF4iMi+spsV/Nb6qrmQRx+vIcjO/Gh5KyyJifjM51X7EOtf2ZrsvVuQA6RbMkxfvwY+ix5idi5EL
vlS9J+CAdL8HYKRRYDpDe7BiBvV5he5DtboXDk0fWs5Xn9H4iXS8fpPr88WW1rApMoIbOqXsXVWZ
QzCL2N9USeGeLYPhk6M4suSaS0SWA8gmHdzk0lifkc8gv66bn7KIfuaWefERjjyrYjy5o/PNs4rx
Wjv+dBHK3g8d64dsvX0hQeLEbkzaiea6QT/5D03pWHfuWD7ISJ8OdAz3Pd1gtlBCCnln8lPaLHu9
a8lnQplw7KMo3bCT5CxxaqdNCcafyP+e6UQ9Skn2PMNFDBE2bWMfF3NlmfEuNcub2UUvo1M/zALC
XdOaMNXzetfxAzzYY20iVjA56VoUETyXl8ij15klpwoXcorn8CiFJsO6SYhy7041Pie3cUks69qt
iT4wS2x8kXY4MYPdz6g8AmE3DBynRu0Tg+RwY5YvTFucIPLxnzHh/GSVszz6tM01glyA5S/er5nB
HunqPrdVz3cWHYAp5/a6QnZ3KC9EWK1xXKK5W403x9zqO0Kh7M8gKIgmH6g5Vf+4RJV3/PhJXcvp
/z6nwqP6BXML0cpYy+21HP/PSYM0Kt3Hm9uEntNEu0UisdDb8bsnk7+B09++iv9eSRj4FmmR4kB/
cyWma12dQ8AL46L9BdNB49TIkuxUIOy+6Ki1pfYXfMa78816ybV8tDm5CQPj8u83l7vR2GY8EqE1
FAXhQOqhHYAiuH2zKluJ5cYIBjBVBpz5URshekTgQeU+t1M4evqxMv928Pj3kv/9vmG60JZzXAFI
DITYW1io73WZ1cZTsReTQJciK8XebLWfZq3gXbfUcmH0fTXZWLaWOzhMwwssiSSc193UbnxX2wpf
UY92TRfoneH8beFaf4U3n4+zoO0ARKQ34rxFqKR6Jry2AZ2SwnfclMXJHMFN5W7/oOEBXowphuIA
fsRX6lUT06tjLjvYHD9lH1+GgTzEjx9P+11nGWgu3jhOqavy1X7rCKlaB/KxFBnKd+ebOyjtTuiZ
3FZIHA7oE48NxsBwqStn59TGbbT7l8QtD26bD9cuE5sh9cm9z1At0v197qNyOphepgcFYYqm3utB
7A15qA8UqjbK0GZgDfRyN76zZVRtPVjXboUV0S7FPpvs76JEgufPMDsNX20HVT6Si3hSZo1dW9FM
8yuvCmHbmOq2Vij4Jlav2HwaEv9HZrbd85K3fwM7vHvKV0yQgZEWdqYOMOqtXc1Mx77RjTrbm1MC
CVq5XpCzcncWCYSVRQDsAhw+yHoM9olx5NhwtAjI2VoVqROpg7cwgQTxl3OjePu2A5gAhO6tH4o6
4J2Tx7Eb5fYzoCzNi3ExRMOuxMRxSvUBQgCzhD2qxHjnp9HJi21vp0bKTeohGpvMLe6KhHCh2YJV
UUa/plS7dtJpUBAR/YOiD7tpL74iPNAPdNdDwYAuMOzE2vOD+E/OMBBWNI1HT879dXTwiNqdfHa1
OHAEh7AZTbeL9eHWGRzs4Nf+zDLOHxE6yE0/Lc/SGc1LNzY9nug+w8DR/BrEleHK9HUWfR3WbXuj
vEeL6HpUQqZcvbFqn+mr/h6BPYoic2/oXvZgDvyfNmn2hslm9ZcX4+17ipljXdzgZsO5AEj2+9LW
8leUJbCByVXz7cD12gBT+xuM6t1qwFUo5Dl+s0PgdH1TPlHPaWIUdEZtI37tSjR+sRP/vzng60Us
G7+XycrzDiyHcx7wQEboFXRSSKA+nBhCbgnOMD7F+ZAGyo9XefC10NTzx1/i+4YKRkxzBWwIRBfv
9gdvgpMdMe8I7bq9kKU9bSJl22Htxf4eBfKuWeC/fnzJd+sZNwuhx3EENkswHG++UYAKySwHgqcU
lhVlzxyJ0C+7yibylhDajy/2B/4MISx0T1wYt8wixapS+M/unou8oaGLwUxJhgymJ/1DYcoH9KDL
0QfAgih++dUk3m1YbPIZE4dRCJS5fefrD1HDfPzjz/MHBg0eEnILLAfFvP6uHKeoafROEpKbOWn9
wEm/XsPGS1i/RQfwArtiX1j62VH2wZ6b4Tq2FfOxrr8n+woF/+gSSJY2MxAZUlcbBulPrp3muzK7
tG2EmqfPY0BCmh4sTL8OlZ95jwAm8Nf78szv62065ZdPkdun92WNfUPM3cVcaQy0Z777qmsvXUKl
ZynYPB/f+vuOo8etg0ei0qJj77+tRTwnylAgMeUpzfo7MxK1WuFIM/eRxZuNFuT9YMIwMbD4lf3Z
sZPmeYw5b0tN3A2Le8FPjl/cw9GDtGyDThKAiklh6sXGQ6In1Y3B/33RednTxx/8D2SwNVhKeDZj
XZ2X9M1KQyMOpYQhie1owTgwp7oHxR50K3eGc0A4yRHXYzO9Zp176n0AT6X3GVDH548/xts6lf2E
ljCPsGPy2NC9/f1JHnJhaq4qkXxCFTJ6umC9nx89TBofX+ffUfXvBRAcd/ynFKnUqN5bZJO9xKMZ
9RQcXBKVCscaYnxevdr4rAmFD7ugR2MAIESHhtK19rYzM/EdB9ANhjO1zQmgdgDAuDjD4YowLWkp
JivD3enu+KQhBkfJuLGVBCJuc7KrMz3eGL52s+t0J7Hbb6QBulMY9UP7LzcAuL7FN4y/Kts2xXho
V7EQLYLbx/f9p++XDtwKsHfXJ/TN91sWrlz4BTMQXiOEqsn/HLfuaV6JTR9f6L06i1+S9W9dAdbY
EvFmBWSRoYdZLdk+bubhsZ5ILal38PY+ifjocshbpa6htaC+TFsYLVOM6PXjj/Cuqc0nYNqB6AMt
NgeSN61lbRQyNUwkEn7dfRNLS7sj/94QiNQs+ABipvde5sNQg6n98YX/QDflyjxTJOmyazPi+P0p
LtuIAfmSk95L+yeukTO12KAC4Wjo8zmxiiy/dABGdlWk7w2LOtvkE2Xlo6+ir0nvfzM0IMfYufaO
+9d92PjDM0Dt70AI03nFaFv8/unQluY9erp03+vdY5Gw90V5R1SS+2R46X1tzvs1NYJmtiRuDUK8
PuKnwjIz4RyaPZjIOOn+8li+K0A8wPscl8h/YY4PAvT3jwTJRqJ+HqF/DuqbJHS4ZP35+Ed5VwS8
ucSb36TBBBElrUJx6e8914BbtwrJVrIwnZi/zVPebf9vLrbe7382ZNBBc+pWcmWkNPccaW6crnBy
ivNkaD8/vq8/XcqFHkth5QDDfIs9mODVJKIh9711ljsCdE4UA8/YtuiLto8fX+q9IIfbWuMpHMpR
xoRi/Y7/c1tzDxc4MtbbmuJdLDKYfumvXvR2SD83v8Hz3eCEb3cF69oWbU5fWeOFfX/oUayywR/G
csqQbfu/Ruu7O+Kvp7FiQ/bmoWpzTNf0zjbDdWixb402XEjZfGFbqjaazZOqR1dvTRm1Ej10FIqV
1G7vUiu72nPBGbahmWOvQZrDMnXwhpaRNRuTfeRhREuMhixYOuQk3oy7v3wtb5uAbFosqFAnOMOi
6n67aXVFR6bAAB7KL/VdZpJdils3cd2Dxia5iVxWtl4jRLu0/E/kmEeB3qckYjv1lu8x3+BH+CZH
Doy1557Bpz5Y5cTaXK4YIRTCk5tC6itNMD49YO8pDp1sCDPDbT/RS4IA5S1b09JfM3f4hjj8cZow
1unA4zeWSWLKupvPdfHYu7ivIWm7IytRRosvjKDJf/xN/GnRpxcKynrl1/OovHmP10jEpI5LHkYJ
BKgeRmq7pvuCi6LbJl2DJGjUQJ7Y9adsRlpf28MICG78a8LEn1bgNXII5AUKKZpzb5UEtcjJpiyT
fdoCarJgq5plZoQVEcyoV76KhQ52GSXJrhmT77OeqfPCz+F3k3HX8hSPsyGQdN1KS0Yn1yEcySW0
IWv8pzFy1Bm8KAF+dqwOfk3fnD7tJ0OHnMrfsOZXzfOOMUUeaIl9xtxiBYO4uP0g92V7nTKyIodx
2TVo/PD3AqOtW9q19H2CJFprw74L48kajoNGAvNiwoCw/Yuk+76fSVrrXjlxIDv0uAEzN+Yt2BgH
P5E6W7mX7/B5xmcIDBLFgjWhbcGSPnPyidso2VH3v1YSAViznkXi3A7KlEbsAAE68HQOuVDgRu44
GAjK2+KO/5qXy/fYKk/0MctAZW1EUy32GG0k3+0IRtxg4LFMcQqEkfpm2GjBbaW3+IOgsi5Sx55U
ul97y7YDTSEo+yoNZAfUfuluatMLPPMx7IbiWKTyMZ4wm9eZwgtcM9Wpu2D2F7KCs9WD3rl2ABbn
Ppn+0S2SpmU1I3rTl5T6TO6iTv4w/fgezdm9G0+vQ+7+dL5woP6SLwojjkumqXLPRHTgRilCfG0X
Ny8QQFf5hLPGwhtTOF/slGTHEuYvjDZ6cKbmG9tocnoERNAMPDw83Jd5YghG67Dp902rUT3iCQli
AqoDDxTjgnln6kaWq/ifwdFDUzt59lQEJjNam0dlkzL0DCpZf/dn6+XflltqTz+YTEABIP+k07Mj
7wzyGtGdSLb7oaX9UfXeg/dvDsJwmBjysb5pP0gNSRkelf7uZz4t/bbn+9wYaz2bZ91pNk2ogHn/
mEZZujXy4Q5H2rIpagUaw85eIAuH5EdhN6VKCGuohPRnMRhZU0F00jzygFKpJKJDtYeJZ2OtjUmi
PiKoKgdDy3eNF7lHHGX7hXoq4LnCnuAD1eo1chGK4rUtItLUhHtt86lhJILnS9kqBUSuPw95tfeS
ngTtrF22wuFPg7o/kT5lbeoWSlqJaViskmIH5DiGmbNru/Cv3F4SO+VBZpsIUIa8sfMFj3EZu3ft
ghFiAJXfeNnjPLSPeTd8y2nNHienfBC2Np1k63Zh1miXqbiXY5P80Iz06oJC3ijPyR5UXZ+72e7P
fU+I/ILiDtVB3txJ5sPBNCxrFxbd+2TjW+lLpOmtTUHr6NeyL63dVPvzfqa5vE+jnOT25dVw0u9l
B5Cvv6cK/97msOSYgQV0fqdtRKgFHfSDyvoffOMpAzLuPbI6d2/U8jN8KCwUpKhulrFr97Po2sBh
1QL40nxueLboU7aY7cXoHGCjfOtk24dCA+EMo83f0AUJKxEZQalOnM7dYzM9uBHOXd940kRFnAqo
RCvN8iO4pIARLqAyC0kiDI5HDkreIYO1v+7W7obzw8kjlhoqxL5Nat6MCA2Ko9+jokvuUmdBDJtb
hxHJu9UMd06X7uq8wnrRMbOVWie3DibLDf0g438nm8oFDwtWhrEymJ54ZHteoL6ZklPU5BGi23hf
wGASBaPTqBgabbNaUHCcGszrffPqjc5ZL1JzsxSLufH4TQPGKAG4mPqAejAw8x+idW6aN5yG/hXj
1oladdwh7TAJfqP3gB2k9KM8iERL/VATEmYgpOgyAJqGtTA5FuMtbR+1eFwOAraGKHOBI7Mzd2gt
sle0DO3WRTXp61+NsWL8xuqxJSNmm2bZj5wYztXitCvoKhr8MwOaKr7T+zibcZ8U8hR7/XIw/S+u
lRwGrwRfUlH/RP0Q2Gu0ozmDWUEY+2kisdWy1GsLKglBAT+FXtUHI1XAE7zhQNq8PBmZdpalzuAc
vUife9tUEkEu6hZW5+zup4lhW5nTEfcQzLkQmlNDsNGcbRgsW3cFH1p6/txgosqx98u5KyH45kdL
6c5mVNDcTVn1e3MQEvjGU9YlDz5TLZQuSRAlWCgHubZpdFgrEBkyeGfHVhwNiCIq+uGn1l1VDz8L
cxqQ0tI/sCf/5lVJ4MoVJOwUOPM6bKnZkISlyFEm2wMIuhKTbiqIsiMDXZfEStfk6I32OcI8GSCA
JpMqw4c3aMRETQtVoHdCYdMExDFxAISHq7pgGKLraPZQewsABm1mYzKZBZoAJi+ish5xENKPcReP
N7LqqDMhvVNAmwyO5lNb1hk+PncMAFWIUEY74WtQaBd5byW1EULcwO9ami8yll8WA2JoObPTLw0b
VCqXcGzr65L3+pavLdDc4eYa/qE3IxmsSxLsrRxw5Q/sFV/jOL53QEad+uI7MomvNVOara2JK56i
S5vpfH5QBlsj8wJvubZzsXPbrAnxU3dMM6eF06T72TJ7l83QlufOR/ctC28r9eaxQx4UeB1W/4iN
gIcZZUfNWyW09pskENbR5b3jmBdcNVWoG+kp7x1926/kpVjF92RjbmUCa0OPNTCBnM52cWo6wcTw
kNExDClNevEWHox/0zX7pVYuKduoLZq+BRGoucCWjE+Lm1e7wpl5+LL24kjgRFjXiQ4dPBEUCuNG
rzevUR2DjCz922y04QzXeVOJGswnYOlYu2mKegAQBVgINPiII+3P/Wrqd0mm22oLnEv7FGWJPLhW
t/Py4aYWyFWl43YgYRy5cQeqh5n+DV0boGHLEdIvtTgTEy+Lox1RzT0A04roqiS9w1P/1fIrJ0g0
M98gL6H5BJc+tuKDcihbp2zEJ77QyIkAQAXQITg513dj6WT0kmlVQbPCGmkODNnpPwZOAqGNhcQI
hyox9wSCdWm50XMXlRHwlFyXdTDn6qed4JJBxf8r+z/mzmw5bivbtr/i8Dt8NnrgxnE9ZIPsk2SK
pCi9IJIiib7v8fV3gOWqIyZV5HXclxNRdoVMKltg77XXmnPMjFKOJFuUO4rGXjY+VUkCL53rjttw
RSvT25vSsTHjL3VPX8C0IOQIkJt1EcfzZlLJR50/LuQUmb4QylVZsU9IFIFzWe2uhZHhZUA6zuvv
lYNC0Suxui7rUN+58IBZCjE7EP7YHpJR6+cE6B6perJFgMBjriKCEyWiqDZB4cIUZaHiSaWZLGHQ
RwCig6pxrKHxF6r1YPpePEOI768yy71OcKs6VhkMc/BblAP6CJAq1shX0BrWG453BJxtJRzfFWxd
hw7hyicFdtbq2TcrD5h7WB21r8e6anQ4V9H84zeGseJ4Eyei4MwEjFVL4K7kmhPngQJ3wF3j5QrQ
c1cnecRS6QbRE4ghKk+L0f6o+DRX3Gk4HGvertbnZt83C9VXpHnuGagAfPSIVd2KJbl+oMPDfFZL
SzalsSCXzabOBtipRYvektoVaQbUdlxDszBWiEmJ024Xy5ywIgVvbiodgr5K100wyp8cuJSpa/G2
jalNKlrIigYNLiZFb0/kPGKKClCQoxOFT648OAruQBwtmj1vahKD6NouBpiaSz6UDUdzBYJPARMB
ZvYimbaTPCrm0KxCDsZKux6QK9L9wYeOtuTkp7Q74+9QHeuFxMX2ybnZfnduBpPGvIkXr+hg6y9F
CTiewfUJSNYqU1t0kN6OIaK0thjtLmMBuD23uaLbwV8OkbHVVI+diFu3zW+R8UYbU3RI/dniEGJZ
xlrlC4Nv/aylrrupCtFuq2TAuFrGG7wpN3CtKYGUoJup7h2TEcFe7yPYlPttWitIMSUf2UBHye9L
80lPCMcrXGJv+y71yDJ8rTxXhsuzj6658BPp3EAc2xcSxU/Cb8xUYwSJE5QoPXtmkOiG4jXpJe3a
yCFEUvY1mzZ8qL0y3mH9MxdB2+P7bP29qmTSAbjWVdtQwUG123mmJa1G3Yb6k3T4rBVUhQY304zl
+EdAAT/PEvMJfsSRiWyLXlIWOJ2NZDmKZpO7kwaxKX5gsWZAErUPGby3FfPQVTwoX5PRJoTAHNrt
aNLHMYJ+JQdSsQ7jYxTchoIERrBWHAfK/pPRiPGuAzf1Q4nItSxQr4r9emb/qXvU082WB8s3cCuB
KBqGoZp7Rv7dDunIsDTextwgW9lCMuRj2J+lFf4aSZGGEy38Jd5/QORxowB6kKMVs+Q60LZCyr7V
gJJnRnubCrYUnKzBQg/pbUOaHdbEncxK0S9Ai9k7te85/cuUn32vqvuWe1tW1GQ3FnI7a+WuxqQM
/T1uLFzcsjespA7PkB1RcJmp5y00PqtqOtJnylFJVJKLo1TbqEW/MQpPmcsFQSqjBNOt41yiBTgk
2CUhW1jBXdnp32u420u1qSvKbRyZQLrEkoFB4wRGf+6lqsSgufYg0N4WnY+J3zWnxIIan13nus7H
jZrXHN0364aNxYEVw6Q/zspxqf/o6pzCEx8o3ukhxA0wDodKb4OFWccyg4+63vmD+wW8mLkiDGHY
yiALMbjoO6tM9d3Y2PcYCrbMNNdDjNALVhtjEBdZ7Gj05i7wFUdppWpTIZtb08PY9EHt7221NhYt
uLL5AIXkmFd82h+/r3ctf94WahsE5ZB93zcoa7r8YswLw/FrLQXdOz5ydKOVZiGN8/NoJlqbKEqB
DKTzBjH/+MnfX9+4RyZfJlrEqUl6MUFTGWdiQYaSPcSQgONu1URi0wWFtpD7fD+xKz+5o375hKQ0
2Ewb8aBfSq3cguPUEPOETWymjpQG+ZFjIrwGHJqGBfHos8S8Xz6hCV5S2Px91uy3u02U0gitO9QI
aIc2lkrbKGk1XHmEixdtoTEr4FT28Yf6vqVICvSkaGVAIHifl29Sqzw/qHOP4Vo+7Ku2zukup+mO
qa6vBVckRCGRzxjnxN69iMB+m66bfCYwe7VcvL1dEN9YTAtfJ+zy5XA01EMDA0AC+F3zJYJHFW8R
2P2qmTL6LCXlJJBoHAHLbE6IByCXEXAavrpU7SHIcDqWU6z7xapDmpPpL+Ba9HVCPgZJz/0BWqXS
0//A2xTRIqXA7iMO2hUFh9VXZE6xOcWWPjMk8h17mj1ELGTFMhNmf1SpzpCB7jlMeOhF6V25oFDm
RXntBcZV6Mli00KyKqOONrRFiklY5ABctZvM1k96Gp8KnTE7k0cT4rR1BfdW22iSemhHkz6cV1Cp
6re9OWwR9Z1wwHKi6IDppPUL3bpxq0o5eR0EKHJmP0HJ99cjWTgzpeye2WGdofBhuIxQF0edzL6m
KulyMU9FARsivy++uK1yY3upso816ys5UCWn5mbYoJfYgxm48vE1Ob3n34ipd2ZyzfmyNCwYF5Y0
M/QHq+/Aw6SJPjeUFsga0SU0+ZUvnSyJpe8J+gIdrYSWvrgo/C3hjonjS59qPdT3qw4NZkZ9qOmY
+71TZllm3YiKI7uThBwlEteFKsvNjtgA44HureOIKr4peJ1RHT5LKeDWYFyA2qFmhzDSfi08mhCy
DnMpozcNG35W0pyfGy2kQuFLK72lRA0h4trJXUmvpw+zRaORKO22z0KJ9Jnnel8s+h9RrjhNVQEf
bgJ9Jnrpsau4JCd7qhrfUZx6n9RwSAQuK9ApQlwR5E7jAyG09WLKKtIW1FCi9Gjrc8yrtUpxnbqQ
SDCKKMQ+UQTTmjQbt1iqBX3CFDulxUDA0cjnWICcRJ2tATUxYLAUfVmfSCe4anSk4mWWYP1lWicX
tKJIpF7Ldtuu29DscL4zVKlzZLs9J+SZUvWrTPLv7SGbfHSC4EoFM4gFHA4Umb5tujrbjCT9zXQV
DRhE/HXU47bTQE+6aZ0eDSNzNqpkiHk6oX6zmrS3IeqTDRDBbGmW4x2+33ajxRluzwjcbHkeyn7t
Ds1D39MLLbR4b8pKfgxdmuhhKJmbsMmYbSvI4aUYUrJlVBmjQKiolZH1G68MgyWCvJMtjzdtYdcz
6I240iVIwcgcVadKcDKZBBTSGJTMW5Sm+zI3KTOMIXciXL0xwQ1XZFqshaJuqbc69u0pHsKvABSb
9U2m2xUH4DRZ2lybc9xRlFmhRCNXVa/izAfBJFJ4QhbchpTGTkIyuLvF/4JHCiT/OoTEX8hRsi1o
CNMvEwe1I1llyPWVR/MUNolGr0cLNwThQkzyy3NbtU++Gsfon7WD5Jb12j1ZaU2Brfg5hfXeF15y
rTKYPLZRO++mmkCHgraQfeq6suANWw3IM9kjXF2ldLMHEAZeioknzooKzZLck1VgPIYRPozQ6/bd
VJrbQaYsDMrtSuPoU0zjEMMH4FY9lJMNhoJEWzFQlMc0mNch/1I8LAKM8xg3+N9918IIM7ROGFwz
8PaPtj6w6o52vcRNXX8hfn6bJug6sEzv6hSIXd9E/sHOznwRGoyUXl+Hab+hhOIqzeG98T1q+04d
50E3wNbLzWY5Gt29YS9cV9W2So4rQTG+aEwSHLmx23muDcF+Uq1HIV5fyYzmQWsEG6FJTk9puZCk
PEIF5F53CnYjyS7ggLihIDoCxWLQKPdRo5SbgcwjFO/qRomNg4+PdpW62n3myhD3OAvO64AYFtMK
VqbJBIUoK8h0phtD04CFO6ATmANqJDEChwbGbi4A19CmgZJ8ndl8LNVI51s3g02MYNOphuyxaeR4
bnc2JoUUtHxpH3JUpiStG0RSwjVOEv+lE+LatvoHTx+/Dp256ZqBhPVkfCJuszrQhfxS2udBCQ61
7Kd3utp8MTE7b7WY/mNSlsq2o9Ml4yYH7bDvFcCAkooGqptjIGVXArzwcbnxvsKxycUEpqATsMoU
86LCiYXeC6Uih8ZvlQ5sBLt9aqD/LFQflW1sbUuYap/UjdNjvi0u2D5AbZtM/NDnX1ZVtJaikulH
z5AOggMF+QoT/bywJQDxB68zGQOLfv/x+/zFYQy9IInfHAIomd9JVErVcN3SLjs8C7WCpxCpvIH7
wtuB/cZ6qEd3EiZKC0XrsrLFrJ7awL45hLPS5nAC62WlyeNXHiNmueeeHcYQNxZnb44B2qKyvW+i
gjAnrX3XWNVVjRXCrGd5Us+TEQE+chjwZF8SIzlHkj03vGSe9em5iE2B4da9Bls0MmjhN+G+3ukw
Kq0Szz99onM/Dk4VmXg/6MNyuqPTlAOkJOoeYkXqXSmhe11zwFulSWSBYdfQJncy9lmlnykGXe4h
qmsIauTi5FBcHC51wPtVtiiaLzAQhOMFI0uDKo3k4z3SefI/KWl/cY0h10TrYlO6cwC6EIdEPbZr
DoudEybVerTjg9vbgSPjfm61MF2UffvJl/1OH4o9CcE4lzXpGwIl8cUeXZCAGjYWnrA4zAZSSUrS
hjXNWnhC2gRaBH4/D+W5Qd2hFwqGnXreef64Db2QHVWsP770XpVfP1/vr69GRwrMPcYB9PVs+lMf
wC/0EitHWzjwn4pZG9C8GJVn25WfzDDYSikjFqNA/KHmss+M0/DQUVhXXms3cFmrM44NMJwztZQe
Irf8EXFOrfOO1pCvnxgsLL249Fes8Ndpkn9lbwYwKUvwwbD/xWHxbPnjQ+0rtC/NbBfVdFVMlZGa
qaH/L6MHEWTnyE/VufhqFL7GSZUwPvQaDzqrJjkUNE8LIP1JQ/J5vUmU+klY2pNfhbfW6FdzAqm2
kYxl6+PP7FLkc/mRXcgZktat69zA39ZP7VC4gBWLU+Rdw0T99vEzvWNAvD6VZZhCR7Y8FXZvz3jY
Clha07RwfM/8waxsXiPFhB3HrtAaFpsn2whzNmnZtAwbO5ojH7+Ay2J6en7SaScdGOU9R823z18x
IrfHwCscCJh4zrFrT67WcyKpN/B+uV5A0tWud2sg9v/4mad3dnFdwnKdhE0ccRWuzrfPTIhxgXGx
zBx0Ylj/K7EhEAF+MsEbHz+R/Iv3qBFRI1QsExwrramm/ukOIPWgxPBTZE6SFFdFOdwpWfgt08k5
F4FBhoNaz4u8aFbMX6UZ6Ld6Mse7Y0amt33En74oBkwvMVPPXVrp1yg9rclrN3yyMSm/+EQ45NNh
EBx50XFe7IY5OV1cd/QWDLO6VkjY0qD4LuywXFvpZILVRLlHfTaToQ1zTicsMQZfpydYoQnm/dZL
1rDB8LQU+O55K48A00a4slFHZjvhQ6pyU3pw4qvQ6zekPWma/Mnx5N0nzXlE8A+aJLZ1/GgXV3OZ
xrlX21R3RDnJy9qIn7x0Mv5lxrb3gmSBEhe2jJ9o1yNy9msr9DlkTbGh/krRz0lEKLiXFMZaMX3l
CtajTAIUpMm+/fSauNwVplc6xZnajGPAil1qRskALQTLf0vgDzScSs9mYtA1R6bjOJ+GFlF33Ucl
aR7NV5AzG+zUxgoxEuxwqASM6+kmJqkhzwhN6w13+/EVO21JP98a/3xxMGjAURB7dHlT5rS6axfv
Njo/smxwVyPM6duvHz/Ju1bP6xfFSXpKrjW1d18W0P8wIrwJj+bkYLX65mlwsSz5iXtdRf5zrUur
HEyXh4uz0yZSUtF/Uv69W/2mlyDrrPi071DzXdZicsBQizWxcdBA0ptoQC3YFgPi3CUnQqtiqg7z
OqiBiKUWDvXe5TjxyacwLTMXnzV52GQy6DSv9HdQrzAxvLzsxsYxB/VGGypiXrMppKLzdmUFyHRU
ON5W6hgs4iE0Z3AG9ZWefDXV4TPc2zszw/RpsAmoBFChxxeXcA7RkTqq5GXjpAFoQbJ+SOuLALlT
JSWrvpYeFRsNd0VEqJAhyfqBWu7VVIZ56d2EmhEs5Tx7llVcfT7xkFnMdHTCPzSE663KoliiZGqx
M5ufxmT/6jN8dbrSpERJc6nu5xCeBIUeciURy7jxqVBJAm2XhQ8MNx2zQyFz4O5sTOKNvwvnXaOr
B8n71B73i9uGb5KuiI4aktb0xfoJ3lNCMaXVDl2xNVlUCCmkTzr5v34KpJay8VreTZXDT1tJY5JB
lQr4KWHcPkaaO6sr7erjK3J6lRcXJJcioDnBGUXRLyNJOsksdLmySkfXkoMVhBVkYmWfusmm7Ktl
a7R73e8/2Yunl33xnAbGVCRahsZqcLkXR6bpsfVQBTQRw/ssewpRoasBR2gTVvnH7+8XHyF7AyJR
RqlTs/li389LKQI2itAv7NMXqaDVYyZ/1w/GLq9ZKhfBVNEYlIRvvya9k/wgoQZ1DCKFaaiFToIo
YEYl7i1EM9iHj9/S+6+Mp2M3kS3F0LGGXVwVvhxXxEhJhGhG1rnqwcOVgIclFUQ62ZIMfgm5lXGz
fvyswKTefW2yzikW2BJ6aNqh0yb309VYiNBORsAoDim8DJ7dcNh3qVYselIjZSOG+Tp2+8Sj69CZ
iLta21qqsGRpoABiBT3lr5EuidUYwTMhX2GbkWEwaxuTNJCiOwEio/IP4mhXesqRVA5Cl4hcWFbw
99YIXJxeU6RbmY5bOgqTvKDUXgi3FlelHY+b1iufwrYsrxrTnZeMikDy2NkxxGUBePQQ0M1Z6V3j
zRMofDeZJyNAle6kyDVuxj6D+i+5p55R+oK2arfIDHAunofcusl8Btj5FwbVg9PI9aqf5hN9E1ob
SZToSD1loXmSe+OafrOtB7I0dHEbe8oy4xtcSJ1K4Fbp+vsGJq6daOJgZYF8sBuQS6PfG4+jLj2p
+OpxSFIYula8Kn2skpVrosspJNVpa54nkP0HMLAcbzvrKkoExiO7hLRdWZjOhO858kCUiMdYwfM6
Aul5fbOyE4j1aiQzSiwVi3j0JxmDTorSxI2eaATVFIegWCcAmt02tCV5BWYhxdC3sCcqnDUJIoj+
OiJaoaNwbjVtYVCzRsnkvy/5bgyf3SGpEFmrkN9jQC5ODkMdHzU9+nKc4XaRXj3DizonTKzPGiJs
LC9fcNQHG4vvek7pRnBQVdTbtAuRNZh8AGFB1ofi3/ca0J5RtVFHRa2/LhUnSs2MD4+8acWqbzjL
OCXpQ46b0U+UIjAsjDnJtjD43IauHb+oU7jOJMoGZtGta2Fv6ChE6wHobSdb6VFG53vVSBp5JYby
QHeLj80i3kFNW/Qg2IOHZuX7UTyX7+UAJlTfgMuXJu0QaoulqSTZMbbcY+ThB6j0WN0TwJaIdEUe
ECSiUFmYGv1VUVsZnm0enJ7/NQmd9dqzNcTLKCcO5A+Va9XCFFbpt+NYSyeVpCA6MdFXgg7kOQJy
ZSHr6U3m66qTcx5NW9W7FrFTkBYyx4Yqrk32XaNDqob2t1+mnQv6ikMlGMSwmHM3d7OyVoqNp0TN
NVkE3yMb3rPmJxsQMTINxMkw79WMioluGhvMQd2o7MxAe/54CXm/7iNNxlMONAF6+jsnMh5eu8B7
nDiyRRyBPbiPeXVskHOWQ/aJ5+gXT0UTgjqOWpveyOUW07lJqvouRBQWmgdzQL7dqmsN5RcX3cPH
70p57bC83c84PbGu46/kXG1a04nwp4UxN428YlEKnGoKQQqy/C70Bhj2euJNOmi6s3I5Sz0zXwuj
W/h6LZwu7Wg0oD0qXeNRU1N4fKhRITLEEKTz71lvyGviVFHVdQNBlW1R7mwt+q53cb1FVNst4mmW
H4kpUjGwnLhgHOAb6UiU9dRQDxjbi7aQFqyg33OYUZZaEXbnkwE4xhnp3En9Alj9aRhITI4MUjYl
/5qMnzm0fGT+Hq+JYfhCJtYGBm/xTYmAJnZ+Pi66jnZ8NIWPp5Jw0lqbiVJ/jPLMc8hzuCYuMJ6R
UEBWoPiGAOVpoNBlsZA7JxHVVoJRS+yOe5ObWUjnZRYbRu3UfajMIqIKyNrwn5vQuGLuqKLMzu39
qOrrgvli1/oOmmgD9R0QXCtKDEcUiGU9v3EKP9SWfo7szvajco40bBE3VbSprQ7KaZyvEevlhy5I
9U3hmXuknoiROacv9dbCo8DVCFH7XolQ3Qkjxp/mJ4LSOzFJPY8NhrfdtyI3FKeiab/DSmdskhJk
FYvRV7MvaLBFWD4sbzkFd9zlzD85YuZPg+wp69R347kRcpBOCALOxCnsvHANvFrG/oTLyY6ycMuW
SbuSHgx5YulakrUfNYvBXiugmH+T60K6NTOWFrlVjrqRk0Ih2kOqGtxChSod/Wa4tTz0pS4ysoVv
LgZF9xZqAmBVP5HxUW2CTH1i9tLscsNkAEOw9Frtk1PsAdgNq97aK+XwqCWyxd2i3Co5PnavpCur
mmaxYvi8JVQLUZ9PbEY7hBpT+Az8/CPq9toxk/ymZkPeKVW3qSRQZoXlBmyzERzT7MqCx7VgVxug
8BSaEykMmGmGljfB4CSMUrvIW6TwoTdqKp0I0ZwiVvc0Uf19p5GYVY0Ua5FJ+4AlFDcR5xA+QIOY
1JFbQ24SQqRJ3FFHe5WRG7cUTXob1DhQiMVjh1abYg43nbuwldmVguIFlAzjrJjoTbQbjocTYeEH
6YbyvllVpbIeZa8ALot9VJJs5Lxk0xDThApIKtn4+GoORTe+uI381c6K5JiVgrqf+GPCnlDk6vFz
lBTjMoB8hClGXads5amS6HvuT2lW6zUDwqIvEKuiV9EsyV41g/SjGoq7uFL1KyZbUDo9Yts+XqL+
2WB4s0RhlwJmxbkbwrhGD+ztEuWqZmtpYRU5NQe9eaRzJxdCJbZgNObZEOx8EqvWfSkaRvIeMb1a
NS88m5BMkfGvRD9Vvo4GPPI3IqsSNJHwOVjMJEcufBT5VjAbSlk9GPoMyfZ37nA+5UpygtH6QbeW
LN6qXGuSDPvJMvcIpfNZCPJyk6tROJf4yKhFAMIriX3oh7bYmVnwYNbWCza0FyMsltQ5CJxVIm5A
tx0yoRGdpNRAt0osxuFQ4ar37zEbmTuvYK3tci855MmmRWu16pkp78YexUTSPukcVDejOt5KVqvM
Eitl5Aze4+jZL6Ku5pIaZ7vezbJ11Qc3SYh3Rh3Gam2rG1+V/GPWfOP4e69XeXXTmRK5gVJ7CKrQ
nMMppdXdC3IHJM9J+oaEBaTOvRzZx75HJw2/VFnA+hyWmlSRHRgH6VVgP/b2Q6qW30PKBNPOx43h
KSdd+PVRhAr8DNUAt53E1o1CghScWjHPsMFcuVSCo5KsNA6HC60xj7HrR1fpYA/Qlzm3ZWFZUQww
a88lazUY3rljBp2BoWRZqxd5a5F31gBQN6q4dpBR4h2w9WpPtJW9tFvfws7YotAW0dSlbbdD2owH
jyipVaqI1WCWxTYRlruSFlVmFhst8ZVPGPz6u4MbOdzgE+ErQlRAT3h5xSZ+qo9mCfVzLCpMCUW7
QP0Sk4/JW1OT8lGrcV0WZCbMtTzUKR0NgqNIt3YT6UHl/lphv461CEB6WqEuhsfqpERsIFO27WXJ
flYz/6MH2GxjBCSz2mtIfe2zE5Zt1LFVujU75A4y3oYtrEf7GA7EN6TBLQrFB9/uvfl01WexdjW2
JJaOhlXhikuCRaXir2uHvpl3kYZGTErJQQNd5puaPMMiC/go66/cyjduM20k8yjf1xpVqxkhFiLH
l9Vh4KDyugL814/+/3jP2fU/b/XqH//Nn39k+VAGnl9f/PEfq+fseE6eq/+e/ta/f+vt3/nHbZbw
vw9/5RD8KLMqe6kvf+vN4/Lsf726xbk+v/nDMq2Derhpnsvh9Fw1cf36Gngf02/+v/7wt+fXR7kd
8uc/f/9BH6SeHs0LsvT3v360efrz94np918/P/xfP5s+iD9/P57bc1Wdf9tU8Tl9uvx7z+eq/vN3
ydT/EPSZDQ1WMYMLpnu//9Y9//tHiokXlaYuKB/kgb//lmZl7f/5u2z9ocnE53EVo4lVX4vCKmv+
+hEtHROEIxAx/JD67/96gW++x//5Xn9Lm+Q6C9K64nHfN1YntSfdAI7l6OjoLb5d2qtMoYPTye5S
6rAi14+5sc7yo40eJcduQbDKVcKBpZW2zQDefznSUZRxajTEUbVkWQi0we0j5aYd7XHGqCCcMoIO
BOrq9AYdJaO3p7o7+ui7+JvCTTlLkd1qnqXwRoPGUnuHqPpuatt2WFgR5rQtfroSUu1LnhyIB681
zmhXsXfIxUqVIRypK9HMFOve5Dg7/bf6OJJbSbE8y/qdBXE1u/KMddfvJPmh09c4JWdpeWdoV5W+
4TRtJTdtfSVkRp0wsphZmeV3a/zhWVuXAtxQZ2m3rgzEPAe1vCuVXdcvhfe9Sw7EUmf9s5o+Vs3R
lNeteFDzu9G4LjTyMxeVsTX160JZY2qbYV1L8eAFVJxfRor03MZ4//j378j/eCe9uUH/42/9L7zf
NJpC//l+m5+H5Jz+dbtVP99v09/71/1m/wG7hc4gPDRgkpbJWOev+82Suakmpgsq4GnAJjj2/et+
429xpDS5GTBWIRCm0fev+83+4zVICpAZjM8JjvJ3bjjIC9xQb2opOonGNN/nFAtu8XKY03VtOIoe
YZHdEKUwdG4PZhWxYgOH1jX2RT0+qVpergtR0ssnjgNHn5jhh8RX2s6wq58bMSA0791ZKiMH9eph
hyn1nvViZdsMvP30HBe0481owigFGBLxKINQKMCDtdSNSn7TyHjh1H49kL0Rq91c9cutCLHktvmT
ln+pIwzB/GdlmM5clBuxjZNSuprECTtVLw5xjPIhmuYPfsFLQCM+WTS4IYfxviAribyxXRT0pzEj
5JSpMZapDmFRiQtJLoFgyvFwn0flwBGxPilWR8WWF2Soj7s0RcMot4s2xa0ZnxhtRWj5wLBAbd3b
iTTvarvmNM7jkjO8ztDAK2p7Hxj+eaImiki6sk18WQm5xnQt5jWZep0UbwkLWlpxf2rMMiL3ddy5
FUtVH59VCK1YKyqHxfY4PXsVN/jCx12nl/vBvRvC7xWpA3467rxxIr41J0XN97p8nwTaVytjQNu5
oKXHe2F/G2p71xr9PXHJnGiCs1Ro61ZuTxmfiz6Ke8RsBMV2FljByilaFiklOidF4wCKXRtajvbc
D84l3V9TScEUdjuM1GuUoOsw604Fn0+UgSRSu1Om4P4wU/RdvrjvWtJO03NIH/71UiomTzaPziR2
pyj9rjGSRWFtpj8aOKW93jj6EXkYo34sYFmDxsjUmd49Bf54NNTgbErq2uMdTn9h5LLo2QdT+9ho
xpH+zn0qNfCmmlOZcruO3YlAbNxPIa50A28F7qcg8udSZn+PgvjcNmEyT2LxXdGDTVOxI5RVvooa
wN+KHb4MOW5WTz+SsrKMKrgyXNvlUDmgS3ZaZB2lEMlgOn6jo72cbInMIL/58K91EZ8Hr783+eCn
r5H+2NGwXnQDm6PAyjkjLPx28E+p2//zbUjDzpQPwugP05czyNox9MVO4C4fMP9OT9fnJKg34YuS
cWm4YLn7FrtpaW+lPN8nMjIkyQrPacIt0+SA28CbdME55j2KhOj3qluBZpgEuPy5PZmScWRieR8j
qOlatsR+PExf7vQlScPAh95zXaiPo2STqWcc0/C6oYiYDcbO9ICB9X4K7s5wGttYi1E9vt6HNH8g
UYqesy5vS4rPPbZKTpBju5LC8F5uN1A+XqygPQFdAWwpsDZxUVWF9kl9/SrdfbuKwR5ECqEwk7U0
+ZKq7HexnsWBLzvTq4my6OxVzZ0PVVVRoxc7EveUcPe4S+4LiZAZO1v7kr4ekvjFxb5slNFZ6nB5
RNajR6ceswKfVfSS2K0yrypuyJDeQuxzadrx8KC72GXasYMmYV+JQNmKGDwwkQsv05OPhr4p7XJL
m+ClrMQ94ox7smkXbdudzDJ5Uae+g51ssmmxnNaIfm66xMgmsryviflZDD368JHWQ40OfyY39ZOU
4XycFh19WrqywvhiIcwOjRrb27ibFq8ylp7LFhhiCftjmAr54JxGNctUELxM922nj1eFcg+xAYgL
C1QtYXhvuGdl3DAV7M0q6k5JoK6ncz75C+ufNsa/6ryf6zqL0vFil9HZ6sgtQceHaPfS/Gf65LRX
k21y2h5qVAxz22pPLv58yyg3CJ2iWcdClREDFNt3maVurMGkq91i6uXKnTaUThoe40ZbhtPirwdq
NyNdDptB+VAE7jnWlqVSfu20/kT6Uj/r6sCJ+x7fGBdDiDTCkG6n799oceyBdvrRDDgNKaXthIYL
j2Nm7FMELgCjSF50qXTQZs3jQX6eviMg2PchD4RI3xlF9DVLe1wR+v20XpKvfjZswh5sbnM/eQGE
185e73nN0wnaag9SfTc27ZfXX3B1kPk0pHEDkD4pmTap2xWpc3XUrf75KEQPQtmFLAAAFqo/3oZk
LvLgxYqDF5d/Xr/XTCgrL83oPjWLomhPf7+a+/85Or0p+P7TQe1/Yb03sY8/qPeax/PPVd702/+q
8rQ/KMZwcdnqzwWe9odNVIkiYzvFkAPC798FnqL+ge/LQv9AzsiEqOJH/1PgMQpFXYMEkqMa//e3
CjwqxTd3Hs+AC9nQTBnLLUys6ec/tfMB5fRDpmKg1MwcbyWgOSd2NbrtAUm5NV2itpr8gyVJsUWT
t/MhVcAH0T/Y22EhH/0u7+977OGzOjG6Hz2mYwNcwibwNVKJ1XVBJz+Id6ZFkvpPH+4v1ozXNfvn
NV3gowJJipIHhZvOwvH2ldPJDCsV1OoqYeOzjUQmjsFGPVvn+2DQwRxWJDSYsmhXUZ6gtvMMl8jp
Y+mN6bwzCfPijW96m+allZjfIvtK9QGK0zr+keeCn0ReugSzei3scLzXkHuVRvSQKTGTJrDMy9ef
KwbxeoPVfdG9wpp3Hb25j9/lO+Ea75I3B3qQr8cSFOBv32URZ+noIR92iulFFYOSQ7uXAY2M5URB
AMje5A3Tt9hcGcIriYrGBt1Z1Y94CPBQyUxJyrogGFXNT2ZAPsmYYpulE50uBaMGMfV/LDzVtDC8
0lsPhYWElivh47fxLhyHt2FxfYnplGMJOgJv3waZV0YyDpLltOgyljRaSVPH5ceEEn6iZ7XSWtPx
0Ss1flKhtMNhbK6zcnLkqRIBkHVaOpBB8mVL2AaAJPVOSYBgZJm3wLQy3BLq5rP9QeItkpaq5v8S
dl47khtpt30iAvTmNh3TVpbvqr4h2tIzgj7Ip/8X2ecA0giQbgQNRlJXZZIRn9l7baby7GES/Uqy
mdx25vBF1lPNNtOdtkiyKGgn7QGDcocKyB+268gfY9jH1JndA+SGCVNH7CfTOTDHxy7FMJ45WK5I
PsTGnXVAMceu/aqNWHd8y89ufjW/WayHeq+Tn1ZynqaGP6yZT2seaknj3i6pgHiZpo+RJQvQdvAE
UXNNk89E9smraEHpu2q+9hhtbISbmvurt4tvBm6Ch0IQL+sTCbgQd62HUstAsbQdyYMQ0exu3Lqp
boNgZ2D671/bCpb86ztGX4paEh0fZROjdPd/3rG0KmMuv2Eg4BvHbKzHJ0o6hGRT5BwQmdKWBZN3
M7WwS187t3UufMKA2CV+fTQqh16o4/qoOXm7T61oOJFXxZIAco8kj+7ff9h/kOqZSWEgZfQfUOYh
SP8fva07KtmrmJBNJkfOpVLqq5bjIM9a32N9wgcM4+u8/sC5+VLjatGA153y4In5pn1CcWCdiKTf
66JW/2G7/EeUCSx/HUglLmWWtD5Iyr8//vTqgzcPZKyMmo8EUjhElGuAngbrl1b2V6TBxGpaDJc5
uNSe/QzksYUalQomNo+uLbybFNklKR121nJ+I6/YP6vgtYvN+smI4q8JaewbKGIP2jw6e8du5aFH
EC7YHiDSIW6jNvthj1YXO4atP6hE2ez1MvsUaQTOA7rZmhEv5r9/I/+wZvBrI7bjJltMIaif/ufx
MXpYSkTWGsBk5IuExRYy5IaPbFrcHn3IaHg6Zehwy76/CKuyz0VkwbCOjTe1aRpEb7KLcM1ZtXfQ
ClmFXs4Cf6zLH3BUrrjKvxlpNj7qUu9DqybiJpm7++huZ4vicLAb96Y6cYx1oia1IR1gMrh0V4zG
ZNOlTB9KrGelha80717x2x3aJL7oehkcU2LTe8C5T8s6oGLRh8OLNeDge9HJjpzHIK/Evpf2cEiD
KaVedyi3OvhhrYSukgEkY5iID0p1tD9sUpY32RoMWC0L/szJum90ctUFrd1GEd0Qug7G/Ak0STtV
xn9ZJoJ/FNdoz5YZ0qLFxVK+XjF/ueIND45hD8DxzxU/c2mG+iCniyWzPVlOoIFlXWtHUhhrPsbx
ew8F4nES6THXq2PuOOpMDpcHT2dybplRvk8GZXaSlcYeFIbYpFrfHivtK074YZtYqQa0f+qu6301
ueYnykht55cKlVAUbeFPpjFyqe6Sea17JPEEuFOUwRTVPHEyJ/We5zMXHQZjt438rZ4q/cJ9At+Q
lLR93pgEPDVBtONPS0Nm0ASy28iLIt25TN7cn3sLoFOt8/3GhK7hV3rBnLGdFHuUJrbPjpjrfRm0
/aZ1jU8ywwcUn7bYOlPSX0WsvVvCc3ajdLprOxc7VypzK7yk3cFYrh+FjgM0xipwTgpaj0Avb7E3
vmVgEtZbyW3ss5uZnD5G44Dpc9V2KMlkGMDzEOIboRU3uQxyg4fQ69OPyUYAvRZSbi/RQjQ5rXvy
Xlaj4PV0zEtTWaSYLo+rr7Lg3Go54W/rBWQG5AeDjOt2Rc3a3Uk0+8zx8OyPUXdzVDJvsyCJtz3o
4u1INNU+i+zpOM7YjQhO4bbRK3jYqUH0dJWysx2KMzyktymx1KMM4JdJ/2mY0ooQg+mnzqjEqT3v
qbHUD89qGOr4yX1M+eSNQk7npi8+UgdteWM8kHnQwsFhe20tYHNOKpvgIGHsRILZG7rW59Lxey1G
yWKq2n2WFz4CJiLqNF9rj2vxBbiCGO7OBGH9MfoDoDI7uxKTHXJLRRf8XQ9+bsO4ikCurR91xtI1
rOwqPQ168bbe58Ie2guprXeztAH+JDL9wAv5HJvSQ/3fsGUH3YA6ekzZnHE0B+1w5HcZrm5nWJtS
iOaxsYvvQSOIF05nsctqLWfAkX4UVay2PciC0JOi2+kKDJkJbSm35wdrMrBudxrP33Jllgg9FonI
tJGjke2iGoDs1uv+M13hHxRw4lko3gm94wLEibQMi/9ax0+Jn+eQzbPQmqYRlGpih7qKLMSR06s3
RdMTDEikQeIEGI+nnQwnp0/qrYW7mnEe29e1nq1g+IWGonnGgctbmAznGAnIRmCz2RdBU2wWIIlD
GNPOdHrvnBqTu2faQdYbu7571SfiZuTVC3PAXdNHbWhTVRxnb3qN9Mf1qVbYn/+juDT/sT1lu7TE
VpErgvCVauXvv7tLHBe8qgg/qFZdTZHA7qDwPRAgoFM+nTvcvmdGCrkFUqIEIBgCRd36Xg5ki9BE
CGqW95RCoGQ0xea495W9I0OVt62c4djEhk1sYS0/Z8/80ii9vJaT4/zHBMRhBfC3PmzRdtPXYWW0
YW6w3P7772CVtkAwUWVhEYmOYq9P9vCXTLtNw1KTX4uyfixNj2jDFJtJ0wfqLvIH5HJ3MSWoW8z8
hz0QjNU3NrF7SVOGUdK/5UtsomVM458jxJJsviyCRnLbOeVJph+R3n40Rp9spJP/NvDtbKa+/2iy
Ur8EY/a9H1CZzy2Tdm90lgrUv6GVw9puXQKmZoe1rdMy/WvcKwi/ps/2qp12mg1TjXjC/NTo9UR2
icy2HbRiuiTIP00fuu2UHHqNEwB+3C3z+4jUq3eESLt/L0D+YelHEcc7gUPJWPrbdU/yt7eC0jr2
8gXeRRMEgTU1sAsqbWPSVoVZP+27MhofW82YHqHYh4ysh9cAVWEmtPpZIXYvmwtsr4BkHNQiZq30
mz1l9XHutfwSMEfGpdJ6hb2h4H/um2CnLMN+d2R/Zw+xQyc6hrK0fwxRxXynQCGnV9GlM1IjdIQi
nX3pxeJC704JMX9cVhzzc/JiBfm4ZyGTgF7uPJJaq11L2COx8VWopQGYqyJ+pg7KDqozYUYlngnt
Vv/9Hx/eUp39tfhnweRQTAfOYmFZIlv+/kjmCkXuSMtI2pCZHpgU3LNso6rIOkXxCGlWIvnygMXh
TmQeH5XywsjpMLJd8ZJguFaHPov3TuFau7lEmDGaqLf9RtyrvH/FXmvsibKnnZKcr07TauRk5x65
OK39GtRgBmSypBo1ESezUyG5mbV2y2aYlq1GVmDaI/mjQr0kgxZdAIpv45qrUtgSeYgr9E3tfhj8
c97ETrgX6LWnKrmZ/ThsyPWuD1rcGtt1uSEGPb0oswjj3LFO//4ZLjvxf3yGOHCg+LCKAzmxvPZ/
rb2Y3hvkZpFDnfYBkY9kMFp9fop18rlR+8E+mQl6b9z3KGP944klniFK7BP6r6jTLhVY411e50Fo
1vhZldnJAyn3dHx14W9avX3JvXQ+lQt1TOWSIN8Sb2w7IOiQbe/BGnTN/VSN4BMIBUZj7sz7XPYS
0oDmbuqYnHRtsOYdNkVY3omAnZBFz7KPjlo8Pc02xBOBNGlnAAPwfVjXVf9jlMXBLYLxNse871Jp
9o73GtoKVGLhUV1pQfVGz8j3O/afQDIT7pb//6Otl6IFAnRjM2riaEv3bs6/E9Xz579/9Atw/x8f
PuUA434bID/7Vfd/ztTRnLup4xY6OAb60VhIe5NOUU4G3uzuEE+m1D85iqIWHHvC+aBifpfAYiFu
wDleIE/Vdhg9/SSCQD1qjKHO0jSjh0ZHuzdHfQIZgwoP6IF6VOBAN4VT6qc6CvwrMIk+cmEN2PK5
GFnKpV3zFCOXDOcUbJcZgUPvFarGtLdbZr0zk4Ap2OW4lUMzzfmCJp33XCl9M/OU00/PgrTNruYA
j6vvAdjGq2gutlNqF7uumaHgEwJ2Z1X9Ttjedf2Z2Mnm26ZSwCgGbT4TuXWjOuqe29a9ZZkRHQrL
gO8mGXlPbgPuq0ZVzfKvwats/gjq2Xv887sxQd8vA/y9spFemmDiw4pAsx3sZ/PqCX/rUsk9RlyU
xBUCesHpzvaViLyqmdWlZcl0XD9RXF93EY/5NZUZLJ3mgl+Z0UpCoVuRIlvV03hNOG+WnSPxMfJz
/TtB0sd+bUrY6O7Wj3eMkXXmnh3f9CQNoPoyCBqSQR7VXH+uv6OX6ftR6ZKh3BwdzchalLqUeiO8
9HukAy5e/0PDJF5Hyyd2S3Otkx71O2rwaY8gncRPr8qv8WBVfNcpO210oQdfqms0RcMRyaVxMRP1
VZeY+dQMq3Npp0nunS8NfmYNePNR64pon+iM9ONoCv58KbFlZWcvpexqO8d4lZ0sz16nmwe9XeDc
Xt5eYqynWgY9lqvV2slEZru41EH9JjFT2OXxEpF7H01sUtTwY+UbzyDknqaahJuBNxk764Mt5/p3
MBJQDOKtHf2r8sVvjMGLMcPytk1b0L5RkzKDsBciaEoup2veOxR3IWaPJ6+C7EeteJ0HsN8ihucN
ctkE114JJJXz+c9Pnxrn2J6bq1YxGVtfkw5T5KZsufmiIPhmQQNG/Is420jT8/rNVBSjLfPKs1db
5Y7qo9jZ9eKjmGgP185t1rsthTWJyEGmgLIAV5NW58AsUWgXyWMN5Be+xgd+8fxecjdomacekZ4a
5OkqY0Mrx9u1fKFty+GVm+QuxFVe8AYMxU6Lype+i9w9d57aYQCp9pYso4Pdj9lF66vsont9uTdS
k/0uGIffRYXTiVPqZmt8wy1CPcI+3SAsWJTx5WrwSgryPW0Alf6gE3Ttuy+1RjSTy4W3fl1+3rQ0
Z96nyjPzWQLvM1iQ7rBKEAYt+rtupZcUtsHLlB/Bm8vP9WnsKagOGHYQLtao95j4AbbRFbfcZB4z
I01uXUBG6vLPS72IAOy2xknE3RH2ZwtlwHrAQKQdjRoABVEADjfE9KEnSXtZ32pDX0DXaCb/fG/W
PPGgjza+xxxAf4HgC+DQkOzAS7j79autBu/e9a7xlLffMfcMibReitKtOKxs3uk+/1UDiJxZcL0Y
BaBS2I4ZIMHpmFiu9YqY5VyOdBpOIew9hBsq3K4nuQSdo1Xb6rHrNRMdVvTFiRCQC5+JDEIDGZZJ
Pm1zaqiwdOieaiXQQbHEC+MsRZaS5zvX6pOX3tI+O8MnAFqrSnEkWDY/Oj5yTldgEdFceXE7Wknp
I+klMk87Aj0yOyPkMYzPsmBSGFCbH4LKqyjTvHLL4FBu3NZ9h5PabpPaFk9xHnwDX/MWj6O4AF6O
UNUW9mMDBca3O+gmozyTj4VXwEu/Fvow3xxJ8CpRHpofTV9HG+i7NdIMDuCfDBbmm16r611ndRPU
chUfRW/y/NqMgobBFnvXkh8G0tWnwRrczRzUGfWmKh7oPX8NliMOQ4BTh/4rukSO/+T1jIAL3OOX
MnX8q9O4O2i4+tWe5/s6RNDRSpxgULyp2qKGmhAaC+BVm8BqzSdjwndv8WrHaDwxVyXT8BQr51m4
j1GQof82h3I3z2OJNMbV84ufyJfC1IxXryGGDYad9bT2SeAMNbwO2nPjK+K22Gvs7aho71amB0hy
i6rc9gO1fjW5rFNT7Crrv9ZnhfFipHflq+SapIBIGfYEIYyqr6rRvv35oXQ7DvYZEOIHK5rPZuzW
e1QGu5Y5Y9j4wjtOhNxugq5mSlQw21gPgKQc2bnm47ZJh1fdTys8Eg4+eqYqpPPcybjVTuWYZDsv
NquzzgJh/ddc3St2Pd6zp3TJ3rz5WjedCJnXDsPsTm89piUj1o98sRRIlnZPGXIclZbru1H3kXGb
XWgVWrx3uyF6sOeRS8wcrYPFxI+fEFWeWXvGVmbluG+lsm7Ezfz5JddD0LHU78zXECJWuvZMCnu+
mfU3CQUYzOe8i2N6WM9outATNDQGBqFTpU0iHISuX72iU4/UzsgVZXm01awe9KomvpXme/1PoUD6
rkZE6zF5Cpu6w0jRI3BPTbiDf75Eow12kCmOqJLrY4o5h9ncJm1mhiSzBOfM3E4J0gwQ+/Nzm1gx
XLqZra4Pzr7ty/HomwNMZLVFQp+GYOEoT8Q06hdqCH8vxoKYH07tAI6O6gYse2qUO5+U6Z0Y7eGo
6OD3cz11e6IOGDuUFkmYuvVGXdo9eLL66urRObVoKmvZ2HQdrWDKlNccPxihoepEp0gH8o1SqWyF
8z6RSbX+YtIYPohoUo+N14OtGymryrx96zUfA/iirsKXgMRKNXKXgJoDZscnS9AP9HGC5TeobWKc
g/ym6Eq/pCPFQl17PyvTei/t8lOvLADuy79SCHyOeNKaEymAFZotLX5W+bbrXkpYRq+j8ijKiyo/
ZLlBZa7PFARwGC041z63XgaA9WSIiCTL5WzE7TA9BAk/BUnnHwkg8ZAT8HcKcDvk0Gu2ZY2piSra
e2yp3crMBiPnjSN8DQ4B5jsuMK3gw6ZtneSYnOOq0g6WnLmMkuF7W1U/RO5tlD1o7xkAsY4ZrU3f
/iXw82qDeqrbzA7hLQrydaxDpJ87Q3xhU7JXpfrgVOy/xGNrbqaoHO8NwWC8570butngH8s4OxW2
N90C51tfe/1G1UP/nGr51vSk3HdmwqEcQ0OefGGfLWyW4eAU2n4E4uy1w6ttiy5s8vZD2ISL2DCP
rqQGIr5IOX7JQjS4B4AOuk3BPI5cUCoaZm65mNVBc2h6lOZlt6xE0pa2H4sn5+orokIELYuLF408
AmYUti/KbyJT94rpD1PxfL4S+02D2d0DP3O/mmZMRm2EOqZz1aOI3oXLCyCIjjnUgpeqIyyBe1RV
J1Yu/kG01EVE6LoR0sI0YampmO8c49k7pNkwkDafpM8A5wk7r89mFTJTEI/GqEL22dlNJj1A5QDL
WTBaz0EfVC9UpQtA0YTWllfPXePcB61vrq3UP/8c9enUH3MDEHMCXuohQMAspEgpEtNfja37OzPp
gWNhNtqCvEtCCz56rXf4tme3/GHBxurdNLgy6zqXjFJPpsS9EyeJd41H+xznZX8SOOXC9X/FMbTw
ZSLWFpvYyGrUVAdn8u62W9qnSoc1zZt9jpSJHdjHu+SlWC3xe5hHoY1IjelfmQL6+yCa8dfxFG0r
0Cfh2GCN4VTTBjF9gW0yLzbCz7gug+voOD9962vUFuKmFzRBULcQRoksfmBm0CN64p1VgQMakTOc
wUNFTEGeSd7CgGyqwR73SY0BqeCE3FVZk56nvK8YEBT7pJjvI+/SRQKLHkVpXhDN3NkBwjkY2cPV
RRMj+nGqBy59/zg67ff1lJyy/M7/L886IP4p97Asjxim6LOxp9eoj/QlWCD23B1GyoBIC+uMEqc9
1ZjXT1ZZkWHVES3jeyD/ujxJrp4fH+ZlibT+EwMjghPsvOAKJMo+sVSUnwUN6rbXhLzMBlC6piwP
Oc6VI0zQZuslXR86ZmrsPZRoR5BDS2zThLwxMfM3xyUpQs+a3+z3GSBVaDc2Ve5AFOv6b7Ul5M5Y
RiPrs+T5hbadwUuyqFwgqwa3tMMbnrrdBe+lcUh5giNMonjj23mXzSTtyCr7Mvv1lxh/PGdkqXGN
878cvhvkg+0t0uwZwGU/biQk623AoF4aevOCdhj1VKIuqiveid/wNjQudui7kNKt0jkTWfHe+m21
N7M02g6TjEIGzZw/Djxn6Kmg/EmEx7liVcUplxm+z8FPriXJu2xhQ4kl8eQH430MovRFA32P4OOz
rFXyoqtiJDVIsh2xIeijQGRLZSPiSH6upRIUSd1WaJOD6NDL8b3JVPoQt1Vo1yI75AKbf2y5wXEW
7i02e27z2bqz0IuV7X2ogmmhZT8jAHvvlm/SSuf3wousB4rrrwwtGb1S/KxHuz3OZKw5rnXkHboG
zG13oKOsU21cGtU4L+iWj2s90qUoAHQ/+IWxSj/I5TmKxip5yFDuUMq6N6dqzdep9I3XOCcwRPR+
ecduvx0yv3yM8Dn9Kd4yu523tluNd1S3v8h0RZHomhESh+w7lpy39fqifK4vseY+1b4eXJoCU1cz
39efQ8vMawwz9GBlI61j55JOpB9ZkURXManj3NaMQ5bjwcfqN7v0seQymOfBBmIml2If2dOJYI+w
CKju1z5y3cBL6S7iCWiOLukx+zgaKT+XqcYq1Fv1SaOOpzOAwftox8N3B54VkUhEYnvxKWkM8/Kn
b6olySp5/RMumsXYkQ9U5W1/zuaMkIdekcgqCQzz+YD9eT5rbjoTWIt3X2+NndWW445uAK97mh/W
7k0zUdO10+henTFVh2Ku/d1Yg2vWZjuCIJ4RVVCb57yYcUKZxZexheGmRYX5mhU2gNLAePOdGVkL
MyX864DjrbPQAOEClFqOl+IeeV7oNT/mRkZfqsE+lhNDVps6JrddzlCrAk+GH6UxJV2SyY9cm9AG
Kzo31p6fsaq+x3t7yKZHOxr7B5w6E0y12Xg1O+33lBLGCpvE36AGRdDuzvYDoqrHNIqjsJXxdCk1
Q2zdMZBk5NjMuKIUOOIUzc9rFcl6LZwYsU49d6JZy24zjG0Xkh5i89p3v0eyfI69liGa6XSXksXS
yQ3IcVr3GPSw/29SyrhHhQFm1V6kjY1JbyhOIqoeyC4dXmTOCNPvZgBQg8PpAgt0M0xXZm7MFLTq
VGqt+6qWD9X3869GJec78+TT5CUxXkV2qnVvtVgOUmTIhRA3b24/ygDrzXp88ueuJjfPujsIbGl1
GA7MamKFXTr40PTkMfejM46n/orQ+eY77c9Wr72XwiMvjOvjrJwxvyNEoJotvSX+CN6ql6MiazIk
nbovg1ASl7epAlm9asr9qbF3dcy4PdfTq1WgUGioQbAbb2cC8XIG6qosqrAfJouzXlnHviNDivC7
A1AxcyfNRVDkJD8t9lV38jCN/9cW6ECItxnmhtAcsV0OnL0S8QXQ8olFseDKD+KuuBstDA1s8Oio
m/ZeV+KnFnftVdfRrI4jI0lfZ++RgAmexPzRjy3p1B3Qbek7vHmSPAISK9RmrQcIuy32UDGYPmgu
cWBFoDEd6ko6OMXACGeC86zIV7C4A2AhoqQz1RJtxTMih6NG+k5V29mh0tm2ur15Al7sEW+BvoxY
BurSWVMh5MJiS6ClOK8Lwm4Q8SN5Gg940JMmqO4QtLAlN4ni1nK7PQs0k1K8Ldgez9/GUQ9jb3jy
WrMJyWGqt1E06Cj+QAG7kf/NUtTNKQfgU91TM6dS/ujiCIharbo3NfSPEYDGncpeK0saN3Ag30Ri
bv3ehBlRlg81gqLHtR0z9ZE0B835xI0dhKVuPWRu/w68lj37ZFUh87OInTqw1/X2sJZNeOHLpxHK
zEl5DZs1zXqs4s4OzdYoj/hcN8EQHegDz0k+Nsex+xwMon04HV6IbPlVzea060XdHOZxLLkqGGK1
hqYTQ0keFvKE9WMs8EUsA1VbMgNeJReVOeXPYwODwfUudlB3b6sCS3MJLJduVW3EbKIaLqyYIh4t
Z2EE3pNj2AuRz6O9yKP2TdomhZwLH3Zdrq9/Yh5YzIIWYQI1TXzMenzUzaG2BucSoIeLp/qxsuWC
Y0nJ47Rov1gpFF55Iq/2bOZVe5bJ/NbUkfMg4uBYzYG3U6NPJLcp91YPjIVVhnz6I9T6ErumDGWL
O3qWtEc4UZjk1vGzL4oerrYPhI/3lScz2M25+gr+9u7lubtnpOIcKHgZp/TLRqcTxAAfDHYwG7K5
ntKSfeqAb6WyiJk0VL2VABLCrlWv8RJJLjKSq6LMWXzyyZ+lqRdIxRCLGLhEauMB+saJ2K1kpyrz
CRBGE7o1MXV/NBk13dRBs6A9yIwjve0AwmZaQttNj8OeotmVmbI3Zja9Wxxj70hAvhgWP5vLnw9B
4b0W4xNnw1MzTYgUMkdt9VXYUnTOjYaDMCszivae2T2NsHgI9UhCzxo5VGhBmpqUFxbeRFIheBPB
8hqUpWI47mTX1E6fGMv3e2L0Fq7hr6gztLtD67khhK46rnQXTYsp9RrCO2xjTO6gkwNcSIzcMlCs
V4f6WM1GANU29TYTZeVeiMwJZ9O9kxXPiK70Kdk9AtGSYHrmP21c7HHZ/y6PVLO8ftnyIrY6xIZA
8qaQHvA2y9J5aMpoH5TG+Mj7+o0RLLv2RjLRmmkKEz+5VLoptrR7026cWZywCH3smi4+G7F2EYys
j2AcWNU0tUt1BpVEJ7D7aHeUOY5pA2cLrOxgV2OCMXTMD2QUPvnLWN9fVMnO2BF+tTQW6188OYib
Wzov2kBcgdf6yFK8udpnZXzt/ci+/NJTGZwSjdGHp4zoUkBTLTaDIdEYOPwdEgqm2Jy87UeX1v2J
yVdwUNVPexnKGv2bY8jyoazLY5HC5yUbzRDJ8xSTs7LMyEqbWBF+RbjO1dZE83Mehf3c0IAteCkI
Kg6+18k28/tQ9j9ll9BOW1ZxT/KA4E4NBEhepOVBmJypJJVAx60N5+LY8o3diQytBSVhEcfNMr9u
doh/2TPmeOc8PpjbFCm1a6GWhODo2yNRV4XpElelJah64qNy4Zp4YIUn9lzMzAXI3T6TW9cglanU
nKVeLdhiUx0Y0QDnL+iS52aH/OZ7nomFU99vXEME976M3e0y7jtF/ri4F5JTbk2H0StGxFXCvHmR
qXYURs4O8WC/ITAHcVTwwu8T74Xjta/kAhb464iRmOmpXh0zss9dpf9i4HDQ3CH9aIphAi0OfV2Y
i0M9MB2yP1NoJAHlYFp2zj51EVQ5NDUohfl55tF8M2Tn7FDt/TDqQT/l2DpIdAZEVNTpCCyfCAbl
J86t/JkyGtwot+AVGKHcQEAAOJxZdRgZPeIndveMJzSD54fytR6yNFxvhbbVBaox/2fSDa9K+hps
qK6HYeRFe9Y/xF3gBIrYUoTrnZPbRXeKrYbdxPiaeG5OIims/dk1/zwsbpYgqHL8EroU3zLpgxe4
C97ZGu2fIh+jsK+XY68VD6n00ruW0lh5Bo3/IniJDS/embFg951oVJqR9CDuLRGelT/eSoxsNoo8
GPAOL7VvEQjljeder54UlIUTPcK9TFv95mZLQuQQHdd3m4H+sKuBCxycruo3dhUgEfDcN7vWzwSb
jOf1nNGFuOedJs6Vsrvbeqm1ttfszUY8kyjA7r4k8zkb6Ez5m3Ob+ica3vYpbjVgnUF/DgQBZYOv
6iPBEr+bwZxDzUrvLBY+ZYOqM+41VuTGku/bEwtbpU27ly62mS4H89FZJXgoYhxCp+yOmsq4EyGU
XhpteGjEEF3izPs5IhTFVoe8qSwdye5wBqClQ7JBMtg+ziUIIIngnMeGzDxMW7h2khYxpJv4B9Xq
H609daEOJHIbj9nEpjT/LWs/IQ4OZ5g1dbQidXZbH405nY/+OBsXL+IXXNWATe1ftGg2zmsfNbjM
T8ba28VBb1xAAv00zJIdg0OU0zpdzWY4nwiKf3i1dC6JbTwyjJ+v1MW7adnoYEDZr6dw7VBCFl1b
hIatSCNmDPDQ1519rVwWpElqxDdnCcz0Iqm40/wfrQyiM/WCNnDIL1uW2oletdkczwy04EgAPMBD
mLdMm0jOA9OewJ1wUYwq6HEpZnX8JQeOKeLAgZYzbWdUQ4BFxW5rZ6aax1TZAX1ekDsd9e09c9hw
DpCzLrK1yq0NmigeOxz49BAUFDz8o4f+qYjrH33s5ke+m2Tb1/o7wFmEa1b3bkS8wrZ1NRDNX2KJ
iNE3STe0UTgcGHgNhzwdLDbDkyArCq2Uy18+e7s/JnZbXxq7vtdF7V5lUQpnK0TA4N59UU5jvGg8
zdvJaF9aaU0vtcvTlKq9x5lClkf/xXWTnwVijA1KtOFgO9qxUZxKHM6XNnbe1yJsfWRNaz7kI801
7IKkrMRlSADONz5qNJc7bT0oCNgtD5WZXkZDfFQxn0wliSHOCzI7JtGegtl7lYhv93hTvtSUng8O
gpadyKLfHgsWYj4A1ikZfxkJuyR97BsKbePgtUGwI8zqqAtXx9syE9vd92wFXM08zBzkCK33lVmQ
iGEn4syQivN1kSiZffkS2ya7JaeaniViqO1QB8FyryCA0tJx27eEDGhJ9i0pW+PA2L5C2UxUZFAR
lIJ47EfQJPI+KNg3pFifVpGnMZtIDD10tGU2ntdnkZNzOJczQ/hlVx+k8bWUnK9p4P9K3WHYNQIp
F5rsTATdPXHi6ywT+Mf2h5g9/cH52kw4Y0FHbfEZ0JBaUXQbM7c+rrKTMV5gt2UK+X92nEtv+/pD
agPmH6V/ApNUnNZ3RKTpySMNb2cwF9qt35sAg86vLi9sZAVpEPKIdd35znKGMLed29rmVzyKYH4s
Bi52UD52M0q+CE0FL1tK/iTW0QfYUqFwstcksqxbtvwFGtVWjkV7xdsbPzTeBT38R8wK85nUjP46
FL1DSN+2zV+a1HxZFRCFn2DlQTIfy5hdrM6E081Hcujb9KBP3W3VOESdO90a58vaD4z+a5GUi62E
DmHtGRgSLGKpEixQS3p5gGv4mrhOdolG/n7uDVJfFotLz5D/4f/YO5Mlt5Uty/5K/YA/Q99MakAS
7BnBaKXQBCaFFOh7wNF8fS6HXlZmPrOyqhxXDe69dqVgkETjOH7O3mtX2vhqNNJ6a6Pmja15E3h9
FB+HCUsKZkmDJD8SXABZ8QIe/w7PSh6D1lTUQMK0N4qR5hhaUXjtlUi0KeZvbUpeWU2zJiFxGU5H
/8OvE/01w54Fdz7bDcMAOto2rSul77gzSON+FDpPk8xx7llotQ/e0CeYIvJ9roCNnf4FZKu8NQau
196BS+v5NBwaQ792qQjiPqufS80bLroTPcW9eTVYT99kDS4LKmJ1axNCHyaCA5cwai9J0b416did
gEEGs5pyZCnDKeqyqfiaUDTd1wed7dB7iszs2Uiip6xPipsxje849uptZC791fsEt+8+wfHa2N2e
JB0zGEzyL8LlhXS/fB8ZNuWX0nQ1uXWNQfriiHCOvkOKg5TIWiJpX2sGyWIWzRsh2IRZ02sbw+Vz
HcXTuOFqS4ZLb/pYXLQySKgzf1vtZ+uR81559Xsbk8JkSyWLTuMdoQTWOWNdIXR98WkL8Ekb1E/F
UjBnQ0dyb+hak/OlpE2jb51cQ8s37IK+W50whm0hSNs18gFoihpV1VPRnoUx36B3v9SrJGXpEojo
Osl0NqyqRavulrAAZ6l9cTJ0tyH2fmZe3DK+rT6gHS9bbrnw6OjerRiWbr8sLsNxi8LDlzNb7AxZ
lsssbssQqQPKrqvHt/knJBHoYHdWfF9gKRbcH6EbWp90fPTshc0EkfPSpcPdzfJu5lF3coYKd8Eo
aUax/b9lU3RKBVE9RVa4W12Y7m1UsbwTZQSFBc/wRtTOtmwQfdiqZvd4PgcztfEuiwApQdqmB+Sp
+yNJ9KtNrndX3tEHFeXRbs3mSkqT/W1IpnpjS1u75ho+HNJps2+W5Og3CP1+z9KJn+kugSlNdnTU
wxuw2WY3l7YVDH1JwWWwl8WxGO0zO503ociqB8OGPR8S4HBIycbSSwAaXcMKaofyWfhQEq1x0D+M
Zvnd+CPLPPIX3Rbox7pB3+iMQCCHet1vfAqwPee4eqhnAZ8oH64RUWxbi3ffhACa6B05xml9fTsz
yIjL1H+chlsSSbQbWv45aIg4ahnpH3YDhLXLXwqESdd80C4opv39Akj0FE3xswJs7aNx1dgZqC1L
e29KQKNrJzQSkukvQy35jtTEIRktcwHELXAu1IeL9fFjdOb4tF4HccamvWy8/FT7QK50z26Osxnf
NK0zbr016I8kLsVVfAm1aXghTCw8KZNVNGQCcx8xsUPGaIoQo4Ck+Bd9RKuOt/YP3wQQu0Ar3yvI
muOXJxn389VJyoG8FeQD+GO2eODj49rPXTo2gL75aYzttOVh3Hw0w/gl2XfdzZT6ucttY+/0tFGo
WVFaDjq8fZxFW6tMCetqKhpPaAxvIaANNHW/SIVpoZnM0bVcBO2drMl3ET2a7UTD4mUhRnSfkbQd
lDHkSalnFyS030cg028j4V+LtILZLd1Hh67hzET+WWbmk5HWXHloq88JuvhjFRcOhpmZ+FthCZYs
/dHMS+dRV4sg5ExgkMwaIgZq5XB38+vQTu6tbSWQOTAjJPEZ7a4lC+/kJ2hS6paolbgGAz6+hjQg
H3pZkEsmGaC0Fd4CfRmf3ITB5cxYtpjGa0PK+AaEa/bY6PPOiZPumtEz+qvFa2ionHT6Y3WOQors
W7BvjsLMpmaYPzComo3ivvZl/JnR799hwMKoJ2gJfL+Gb+vsYGQrAf8TQ5NEWvD3IieDiNlYTZAj
MPNPUpMHetWm9o6XGABCTFJ95zlv63u1LfhQO4yyvTZN7BKHolquVEQUt6syjhAosScdUb9wH3Qb
mn1LUDgVzCeZP87jSPdmZucORZbr1+KJD2rUfEqkmz+K37Yn6DC2zjPD0591lKp3AizAtJ85rHSz
l9IGUJUPp6TM/CuRaixEttPqiAvogNpJ8qCFxXA3Q5+1n6XcRLb5Kgr92Pn0RMvWu9KcUGgr5oSj
N7CkRqm4mIwG3t2WQZw7s3R3I0toaFAkWAYGmulI5vlwbIXz5urZX3kBInVEDkoQ44jwOBupe7Mb
toKFdNEhe/QpI7vvHqKaK7IzWZMjeBbbXCkeyTTzv2EcKsbi1Xfce+UCAiLxfAqmFtNFrxgqc6wb
8FAo6db6ROfBDggTyXUz9B7K7qU7aOpftIN/N1O4PCaZ/qJVmH7FhCsYBBKzVtu8mYMfmIjSTxod
VRLHB//R9YB0rdeBO2XPcRbEk1186n36VhOrRZRSf+riHsB1S1KvHvp/fGswX8KKWGvaCq+Frzqg
LOCgGzajEc33FG8AKoPBephoHCR0c+q05ui2l0Z5XWErdkfP+0jL7tMjee/a1/2PQhm3kCf0wDOm
hu+xFN05VnvyFFGYhUa3qvVlm82SUYH8qHHVBrFp9CfHXhKgRHl8LmX6uc5spF6RhknGPOWBWR67
ykNSQGJMZT2J0Ufyi3AOUiWy8cGrfwuWh6sTM5YA4PNjsWv9SY/MT0/+WRIt/uXH3TlV1VLfswla
/Kn+ABd+WNSmMAoTEunDNGfAAip8pPM0p/6prMbfDKbJrkwAhoy2Js75QJBWrdMzySTLmtWqIE9l
sauL3Lk6o/OFWovllUkxgp9kUW6LhBmPqIIRa861VSpMBFBlUJUhS0N8nCCSHlYV4irdHKzikqOf
xCwGKD8T6MTC2q6eVg2n8gdUfbPNuOmv1djtpafrt9iJuicDZ0uVRAiVPIRCcsY0mA1xfaBBm+5G
pbiYHHQ8UTZ0IJF4jHGKnvL0UJkZG9LYy5+W8VwoGXEbU3TJZvjOEmrguLMZT64yStyI2Qa6Mowf
o5cXZLggfNeFIWorACpIjy90KipEWS4QJyXpTVS3FKQC70Mi2UaDAwXvBohHYjhQ5qIbVKB618lY
p6JgbIEvrID5vfFmkR3Bfds7hE7eXx05aQlH1//DesjmGADrCbG8txtqFD8Irzoo18mtNSa5R3lo
/TAJ6LXy+SjSKDyWXvwbFTEOdWl691lazSbrUyD0uUhuVt2Wm1yPuxe3sf5EvfYLmmr6YMSa8cZA
/RdIvPTBiz4gj7tP8wBed+m9x9JCmWv0o3hx48/19rMeWomFMXeMX5rbVg8mcEG6rNQe2KmJLi2n
t97OyiNNRXOTG016r93mxWh6f4sq/MueJrJi5+5lFA5lSPyslQpOpAT1XYpXHxmX+SDL63pnGogg
1SzYO3t6flkXH8GV6PSlBbUdbtP6Ohcdl7W43r50oulpnZLnlOLYKlz8MuiIN5Jh6E66A/qK9YMu
ziMjCMTy4qPVyYEuEDvsU91oz7420BgUAxp2dWIR7MtrqEaWacceJ/U3ZRiLH2U2vYdBNxnjcyuS
5WEVgq9Vh5WrLMTVZj0kVNjaJjOs4yB780yiYY0EEa+pRbP63EwpSm/1vecR9g4kiIGQCgdcGk6v
chp2vprqEzn4IdJwL6rhZFRufW2c0L23XkjbYBYfpQ0juCJ05VDRSbqxFVo2tZXKwMos/VKR/7Q1
TMoJMNzNFus4iymN58dlSr9XXpQ/MD4E9KzJ6WpgT63ARq2P1ckXv7Rpbg8T4Se3wZpReagHVTdR
MSY5bU4IztaltOVzRqH7sH4NfRyWg85WDr01k/CoGtLnhsCzTYiOPiidzViUwz6LXfM6LlrOg8GN
g9ST7j5MY2sXlZ1zl2gnVTlQLBoyoWXcEd2BS6gYL5VB7FnauN0xE4N1rzCrJLP4nXRZ8X0MIc/2
CUavvn5JGj/ZLZMKZzEN1BOmLx6y1B+26BJOstddFCb6m5HN1WPCllVz5+ixUqfB+eUxdLpn1sgw
pEWXMS4vCKdQvWrYw2zfuOnwwNQ/o+WiiO1t+5kHd/vkjxAtrNFOuQNscHZL34BPoQnSFPFtcl6i
zkjvRFdI32murGQQm7yiOgyLF9Bwzs4l01khYvOtlae0LOdDM+ZvqKmZ2XmYJsI01G9dRWbQVLc2
RpIlPEU0WpzYuqGL7/eVzWawzsbylCfLNU/7/Fr+7XpgA1q+uwUaqzp8WkJPvBZNzF+ZC/1hACme
9mUb5kAUHII8pc2MUN+VaEgxcMsbtwfhQSMM6dLPqVCRhm87cyhePa25jgQYbRzEj6eiTrSHNqne
uyHEKapnr74/p7csT51tnLGXYZpQP1gw2UYT84/PJO6AFoUMBCZ/e9dJnzJcCq91/Ea1HF661Er+
6dTw/f26M0C41+3Q4iav+MO77d9rUY8hKNhpFAeSV2xRRdEjbyt3m2bZQ1eQDqixAPwtDgdsBXvR
YdgtdR5MERbrU1sV7ESZTQhnmg+aLCiexrl9KkGn/H2HEeH/oUqRUGi+IChMR0+zLpduz7N4vebH
lkyIiCVry4CGLI7UzA5IE4IsH3+k7Vg/6wVEEDAp17U08kLPu+XGmJ/CGj1jMmLiGrXUvpVkMxwS
vxgPicTdwm7njWwjFQU/CwaWhXeAsubbxO8qF02WmPdsmB2AhJF98ydnh4ptOFLg9juZN9/m3NOu
PkOutQBbFzLzI8Y0tfGLOTm7LZWN2sA7Ha3MEqUPsh/toVRCdAAnglAXkV618CN1Cg/qFYprrYun
/bqJw1miQUc3l6fEq77bqM0cp+svDQz+RSB2ARffOc7J1sKrXtj9C/XDjaaK4rH26B9pvCQI0Bjy
+RoDuro6RO3NnCbAgI6doyCmnRxN4hEWuQhopWRQWM59of9cS9Wir86pKCSYZiDHg/aQSppGhPKG
u1k3KjUm/F7kLhaWuJNbJHbciOVs3u3qveRxvPOMmLmHXb5ak9uj863dk1GY3gYjSHcCUPdbD62B
1IYWkh6mKRIRnlEo0bx0a3jIufnHGov8PjJdShptR3nSHZzaycNNhzMsEROy+rEr9zYKjgMgwlts
+suDNJphF4PaGDGsAcoG30gOtoe07zXrjezJEWcGaw99khWfAkEJKWhLfOn7mU1PQS1aMq0ISXp5
nBrRbbTQ+prH2rlqPZkk01R9WFMcJA2tAQ0RlOvm07lNe4hxtf8xFgTUzeV8JVK3+evBVhCu/0Dz
/gtj+V/+93/+v4gEU4bP/z0SbFcV6D4+/wsWTL3in1gwR/+HgfaWdAk6HMCTlUHxn/BX/soiNZI/
stEpKvfo/2KD6fY/HGz+pNd5cJB5LvKqf2eD2f8AMWMZ/JXtYXe2vf8OG8x2/9VA6esIPxBy8uvA
6JNj+V/dq+xJMco5qjPlo6GrtEudI1GHeQmhEDl3w3AmPee0yiOwfTgSLqaALRLr25XSHotv5cnQ
50OkYS5n7KqnP8XUnvG9Hh3IEHCtAjMjIyTt9xTPaIvTs023tGHNa6zvcZHdtHlUQzpCncGJxTxl
G+3iAkyZ5/li4KMZgF1Jf1JwjLOjazSFu8DDr67+qz6zVeyG6HtodBCyeHZaTxPeVyXGgKv2ADuX
EpfeYDlcTLb2TqLfbYcnMCN2w+mINLHINPiUPh/JBRxvtxR5C64H7ZJUXdCjofM0lUkfGJoG2nxT
Juj+dCXi5p9U36pXoZjcqyOiPk2lUcctBBzxatOeyJJjv+LPkKIfRqglQ0E8HX+EhSsw8aNu1M/E
3nggWP2yzPRlRbLzjV91bB9hU11wQuxDbDyFnX8N5XyJcZx701Wm08EgRs0rKP35etqc30ZmN+oM
wNo481Q6Cz5uvi9L+Uoc+gaD8CGy/n4+Y+BLC+/B4WhXBqxe9JKjk92ypA+a5RXz78YR/Y7I8oOW
Tp+9UHiHDqFAgzxd3xYMD+uWc7u0gcJa+myXEqltZ4j26gJRX7clrCd1v2wETepQY7DZezbXVzwd
Ct04ot7ZalwaTNL36giovuJ6BOkCR5TKS3gIiVAn9uhYw3tr845mqLaNiMZQZ1Z90HjmCPH11RlU
h8AAg6hOm6LoOiBl1YlQJ6jTXKpVDjB8W63R7lObn9UlrE6aa3IYo54a59wh682d8aC+LG3Drfqx
9dcMPb7uDkF1t8dMQ9ijdVQXNJ2aIAEq6Yl3iXGvxqqmfkydFL1t6fB9Sgi+NvAw9X0Va7OEMu7K
YY/m8EEdsnF2H1rB91eWkLDZJ3mLoV3bRQK/ILsFmd0qD5tlpDEd+kVzmxgoDVqAyqv6qT7axA2j
Ny2T1W6vLrf1mxfzIQunC8XJjb36puvgJnv9Do3OoezagCknGqe/SOGMrXTbtLh+5W6EDcTs3MUw
b+BLZ6Sw+6F+tiJnWF0m6ty20y+08iFiBnXMFQa4Lslh5kopUu1e8pPYzncal6BnJucOHJib2zeG
6ts47+921+1J/Dk7lr2eD3WQdV/fyqrlYdbsfc6ln7SBVWe3tOUBy1MTbhvhDUXg+8Or6VpHBXDu
jfFArxKLUY4OcEbRBvxtkJcgT3qiKuKf6rAkCXNMzqb6UGPNAZx5BPNobfhQ6jyos+fa59xoWaGu
OagThwPnzOCa3eSsDoz6wuHU74s4PauvqRdtMBvOgzrIpZ6dw5pQCm+6xGqXn/xR3yTlDYnCvKhP
mDIDkW3+k2b3XfjmUbjzuz23NBm5DY3kHAtStKJnBWlVROa8y7+QPD/V0atiMI++fF38ZlNw0iW3
tXplwdkTlcB22wYDx0y3v/W4zEkKemi4+IQ9w5enbuOuUkdCXSCInffqt6+nhTuNySkpctmt7jQ6
YzROSL3LCWFkrntwWWw81qBzXfcHy9+naXTCJLFTcGDIz+Skz7vFy34iJ78U0UNhk2bXJefCTG8R
dyL2hMCa+FQwIa3ol7pSl7rfZdzXqMvoir3Mo75NKsLuYC/m9OowiJTcohaXBbE2u4matOC4dhqf
h9XN5ALW+MyMadwsv+jcV6jpz7mbnj2PI8GCoh4WCJrxZnFEIvT14bztWSONrrjlnLZYLeAWfMol
O7cTY9AcpCIWhfoJmtKe9LGjwTogBFRqbm4/Ls7qwyzqulRIVZO7pW93sfkkuVrUjymkdh3zBOK/
6g0Mmk9L3wWF/ThbxYHxC24vgN45NiPs2eq3tDi/GwWP5kY3GKmDSripr63ZyyWW1vcml69VXtx0
tkioYomytx4KtWCGzncpJpqcjMU4HFYEWrhkTSX1K46SC7xqTlykLZd5cr83OhnFcKrUEcr8Y+3N
R6c1CQFv1mOpT86xh5StvqahEXyEAW+SEG/ic5KZR83LzhSae3Wlqf9Xp6PWp1eLraFM4ShWx2Wa
Xrt2vuuSFvkEpJcaIWrLG6CuJcnOnpPe1BEmWOrQTv2rxYqivn2uIetMs6Bim1IO80F9ABqFe7fO
9uQUYw5jHQnH5/XgFvbRL84y7ZnmpDd13YZNco4Mnhg8lWW2YHv60LOFGGqAUqwQlFVH4eE1GsJg
8pe7IfKbpw/PdAz/f+X7fxU24sAw/D9XvuX/eP5TD7/y5PM/o3HVa/+9Bvb+QUOVUtXwyRf4z/kH
rkEUiQliwIHzSqK0R7rJf+Qf+LwKoKIO9gNqEr/v30tg9x82JgWoNbzI0zX7vxc44ri8y38huDgK
zKQB74Uq6cLo/ReIiDA7O5ENHl1XH5qTVmbvfhKeY6uXV91h0IwZDCFVURJH4ljWAQoXGVKlxs1m
V4hssikAl4VLKeus5wV2RmXcO7qWmk+WDyYLh7uuOcZMAp9QeINuSehSFuzo6zrc2QPoobnLvmww
g4dWX2x8JQMROkAOHFuype9NcahkPxyH3H4aJrRlAm73WepM7JbU2tSF1pNqlo83sH8YH/s6CCX1
WIyEauP46LLG2Zk3xczQMISMuoG4KGhG8bsT2QH90ynkhl6C1E6b9qhH8S/NDyVZYT7fQdN4v1CE
23ryjktD5qNjSPIZhro89xoynqH1Ptxa0FjzvW/OJJTW0fQDp5r9oLYxZSeVhVISk0g6Y67FRjbu
1t/aSAkCRFHsHfSAWjw6PKFGDJlF/dbp1i+ekdOdHIhvfk+DL5KPdoejLu7ce+HH4pRpwAuzN+FG
3Y9ohoPb6D+inCejSOolUCdx0ZlfZHr4GPn4yHM42+U4sYVumWLmLk7kevnQ51aAbMRApehubicQ
s47arXaU4VMzvo0LblM/MbboHLyd6zArygzb3ZZoGzd5NqDpFVG6jysW+WYZaUQutMYYt/r0Gkk7
Z+NUkbJq5pa4ds4SHcIqPZUWrJoYPOZ2dul9DcOz3Qwt+tro7NfuHVR6sWUe5m5dHy+u/43iHCg8
Pel1umOUQ3oM9fq82sAIUq+a15pRW4AsS53w4bLQ8DmWA5B0xmKEBOQNnsJMkoRFHOl2nc8tpffL
RIh760RyrUwkAYRGTGedrOQM6rnppOPGKG3ztPKT6FAz787J0xjVwI8I24SQ92rzFw6WUVA283sR
q05baryENirgzpm/t3l9c/u0uqzSsQ6KzM6yRpy+ER22KbrSDoNCLen1Fa2E3zmGj2VEaqTtM0by
xhlQVO8Hy8KEf+5gZAzMc9QDBN5HlsG6KMwPUsOgn5ZOSyHKlboeoEmH3ODTypsaq+YQ88U9I/sy
MkaijqmBHDHL25jX96HBzobj+FqiHt/YnFN0cvw0pvEkRi88azb74uF9PWKdUV8G3w4f1yM5JMjq
SwT2uA394hC7CscPUmwr9ksHoyPTxO/SMVCs6zQb2X8HY8MM24+q9hgP0OdILUx2g774BAL3z5NB
UDSOya9syK3T5LiPID/+CFjQdJ3b6hInKhAWGqaGu+3vTRmxVm1pRH9WecWFJFtIYVx3XRR+4lfq
UVGcim6J2QilGFPo/V/lkgZmJ9G8ID/fJdPoB5FdHdxkag7q73TNcjdD7CKYHxgcrCa40Ce3NxwR
O5uLiIMpYsaVhsMTgQUEv8W63Bal1Z08+JQ7L0F3GMbOBihEcrCFr7E5rcbr++rr00X+okWVG6xH
k8BIhXVI2TJqHWGmrfuS5FwfLTOYIu5IYMDtH2CE3kYGmclT1h4jMpDn3jv36kp2vJrFQ8ueRTSK
jeAS6l3u7b9YIQ1n0Np+LeVBuiTUrfwGEmT1LdaH3awyYExJpMW6HpQxclNHiRjX28OZu1M/e7+F
HzW7bul+jHwvWD11dyfcxyM00W3Oi7s8tyXQn6ycPHgj8z3XskdmciXqH4S6Rp5+rJcDMzi2LFFz
AeyG/gZYE93nKMhwuq2f1XX8LzbSf9aPu2T6W1+R95fYPnWkrez6hqtza3J2HKciRbdNed7QzGbr
OU2RHawX/CzVvZ2n94HSmiqWZZJlPw5EV/Qbxyp8ytcvITHvx76TAA559Av5gAzGD8qy7vitExQM
dVj1HsuX5czPvmB2tp63JmEXWjLDNzDOJDOgeD+ejkXlPA9LEp9ip7hp6v3NKr4mdg+/tYRVumKF
ULIzmXTf1yNRIjwlwYYeOEwTE5vFbnHIuVYfwmVDj7mvzXYZXqmgxx2y0S1jQRpAWFUxD/t17RDj
zOGT1Skt/AheaH3scpGz9hLyPo61uXfj/FIVyg0+GROEiooe7Yh8sZjmczQZC0gZkqZrs5JB68s9
VwUGlaXMHxtH/EwHlAfrtSWsdKNXDNP7TkcMLiId2gdOTfQphCkL9Mx4SyOBdGb9Yl6B7cWpWA+Q
RCy72UNnkeY5nEANnyVdKgpVsWn0AR8OHV3mOfMBKlAcxNrcYq2O7ENRWPh+GPi0lkVwLiMGlLsN
WrNoG0N9IEZcQ6Xv8XFrrWjBLRh4DBiEsVJSNLBMsO1OvYM5kos9WMbj3GBG7Id0CNjmtNBjUUUx
8cTSLbucO8X/keeyDHxq+Z3ZWpe+RvTja5TmICCIYvVMsmZtNvdNBJC8aFYKKlGmUFB6C/kdtMXS
FwW+KOBU3aJbx4jJuJF1zaPf4SxNQSDS5vJ2RJr8CMv8m7Hw0naJv8awGzfI249cIGhalWRr6k51
KrV9r2E8ZQkqd3pJ9WGzEEYQzHaWzDcD+i4YjebJDaPfS9Mw+odVsjN029zo8xCy8d5XhQa8pxlo
Vk1wWHKr3Ot5HtQjW4fcDj9xZNbbhRndXtGwKkEg07Co3Pe+JSTNvC82ioKqiWBdjGiJFAkC/zqC
NTupL6kR7WkgUr+MCDsqr3z3GKonpGHuIpvKIKpdLjQbREYW30aLeJ2YXNwa2dCBXl4LOIWUUOZN
rndNQ0Qvrt0e4GV2G0M94qR6DmTzufYHnk5zDLiETRgU170JT27bhlb4UozVJsvBjDisIM8OK28o
yqcC9drRMQz3VHjXcqqst9QgTDNuss8OnhD1xPIOItR4Kh3/RbV4siymLLAN5wAv7RoDKNoOC+gX
y4vTzfq/Zhcdi6Y9DVPRXNY/8dUVniYmKcRVcUqZKm81AViWB/A77mUHIS0rKhAz1jWE8YghGFv0
6TMwKWIY4v3SThPIWVpR6DQ3Zk+sSQLmoFIVigUHo3Xln2iuOQ41z/Ap4v6JelxPVgHUYjIfp451
I22RlzN19Vmnccd4FiuV3xIf1pkOtg1e6PWciEZVblr8R0gt5pIxnQ1MM48mjdbRsM1/RRXiCrue
461XV2fFSfIWi3dInjuDrNC0bgqicidMJuhbqEbENpn1GSeX/Fz/qBJ7f7FQn9d9GiDLP5BDm1yT
FjhFGNP4bHmFrm7GiDCxTi0X0k+BGUw/YpBVtHZGBHrWD8Y7KM0FBlo3f/JDDt9aE6N39ms05Fos
MX0V86YZSK8qa6AJ65nIRD7tDSP77iillVfiiNCse2S78XUJu2MdiWK7DK4T+Jkg3KMpi/1sJBvL
REzJHL6hvhmtiyBFjUAMe8tgggGi7ZGTpr4ufgy+sw7NMaamKRpg2QsZ1ji+pXq3SHx3ilpiWrhP
PPk3JnM9tNe0giqeNrTFs/Dd9afpOe31d8+PZpwpDkQmnc8cIRDfjP4A7dvLdAJ5BSFUS/3bJgTp
OEMZ2rrGvA2juNzqvdHh+XILSIxyjx5YOyFawq3cN0iE1rKlceSwydHd79BTWduZfOzFnp4Bi0RJ
CmtjFe+sSkZuxYSxBXUrupUUSrU9vo6e72zrhrKKrHuaKP1H1rffHSrhy9I7L6uKRI8IsBrYDmnW
2BAfRvRS4nnNUavHIESgsvVzyqcQYbY2gcxyvZGM5piSkp7yszB5AnvRnATsbpiJj6qeb8eR5qna
dEWMEutclehUNCSC7NaLxkuBUC1I7uDYMNJQK3IxEkwXxu3RVZupSBh3hjDTMRX1Fe/bDM6ufpGl
7QSmbmNVr1meGBJAC0SrpNX1Tur9sksiLuuY+GPQHKcMBBMzh8zckuc5EnrWHQufG292xjZoiZZk
+1BdnCqGx3Q3XaMjr2/6jfOdwtZw+43es0ZOdlafIY3/4GpkOI3h6mzWaR+sZJFhMTv2LRk5CDUC
9qJH9IplyaLxB54uZlP3UMzNg2lE7XHVNDKdbZ8ynBXLVNhb3cn7mzMuHZzMcIuzy7v2zfS9rIa7
ja4hMLHU7UJAf5tMcstxyblXLR9+Vtju9l4J74ORz0sPqwCFfDdSlRQoFyduPK/qIWAnj7jQRtqK
JV960s/oZMS2cz2E2urZbNqz2Iu6iTaElmxLZr27duxeI/gip7Frfijc+wHG87CpfaID3Z6wJ5s9
lcaue5PPRbsnmDs5GPV0WoaQn1KiS2n0T3MOUzFCAxZYc/RrXWoQGN/ozffn1d/Vg2jgENhi01aY
QxcY3DDFfjY6ydWm447HPLIObiHjoIiX+7paknWPRU4xgkrpnLyC82ggN5AU7zwSpAo/pn+MdBZh
3sL2xJD2rmXevhMmTfpcZxjRapSw2vgxp327Z8smaf8jVmjTqtp54ME3rkQNUYBOvbAHgGG1IOiK
kuWcCbErl2Q4VmaCjVkSnpe4+rtmAs/X0gWZpq/f5SyoZT1+a15TtmCg9LCNs+FxJ5ak4UuiraHG
aKy9j7u05TpdL1bEmB6+WaVkltFmGkxvu24013tryJUDGZnd1mb1B3aPoEJd73YR9c/eSUu5zQxV
xc6auFXCRVUdz7/iRBWKvn22c9gVqT55sLXKPW69drM+O6TgAyJf5raMkN3NfxbcT7vUIL7cS/Nb
33sprk6n2bR1SsE663seAgB6mMuVA/uyZbEKyKEDtrr4yVxy/2p6VbIz5KnUxfew1flAjoeDUH3W
mC4mDZtqP7U8kVNzCMiS1A5p80JUxxeYG7LF++V7v9Q3NidMdmiAIvh/TlNjAlkYmYeipdLLMRCE
E7kmPu2EymtRMmmIR9RK3kov22aD9VXn40Pa2GSrIQY6LDWuGJ/yPEMFBwe8l4caJkeiNq6p420U
BeCoyuWgibgEqepl7Fb0XNpd2BrBKl4tJLm7bYZvLG0Wnrdu+0SKHOeptF47iyZKatMt61qbq190
Yht6j9hKmYaes6KifldP43V1G8x5q+lEjUcV2w+kvRALeAbYYKYJBuCJCDfJZtKF+nzsIZWuq2SC
8srwGBaUwv69sKMpS04Pet+jjiZzt95YIVFVNkFu25FymuMFJQlJHPDMjqx0JUAvw926ouIie5R8
ge3fKsdNcTh04W7wCY5Z/8jtHgTc8c1CVbrPIJEyNVR1LHcpEYxsEOiL0IuQ5AKY+pYguRO+XGrM
+hfGKi74jsUv6x17o7VVT6kz/lwPSdXR5WMmoofc6VHlWztG4Yr3pu1i3YFbXFsvEaKCnboc0JB8
jixJvHw4pjMrsZ/HB9NjS7iuFDDufhozoA99uq99Fh4DrG10FD2UkdtYlt/GGrm5C1hjYHGi44H2
berS6ijiatvYzk8I0oisxh5wam/+Wu81tmTWjvuf2wrErAhPGr00vTY/fb/5WubujYsUXXlEp2TS
PglKiJhNeHT3lI3OKBCItvKnZVSkLms11OXsY6IdkPB0Qnz/NcQYjxj+/xt7Z7IcOZJl2V9p6T1C
MCmgEKnqhRlspNE4jxsInU5inmd8fR81z6rwjMrK7Nr3JiQoTneSRhig7757z91MrbZycyq1BMXy
azPeQErautjzfS0F2gGzCxNpTStzkTLkFUVziIPxNWXfGQBgkFnhN0HxFI17hXfovOJ5WgpVvlB9
m06zCyPuPzx6Sns8apNxN+WDQuahjeSonQWJXiCA2d4oKb/0sq46R1r7xEh1jYFHOzuJMa71ToC8
VjJm1sbIQ5CGt54pMlTcIFpZKV3LcUMCODcWfJk1vq2M99GSxY3Preat6/OYt27CA5/6WMPQfNq3
0LXQg2jCOOgx60RoOvFZVs1mzJO9IWYLHmP30zRi3gWsXSL6HCPDu0fxQ+5NntxFe66sdE/Am5VY
dh0EHndowExy7D+aOX+gI2yfxHt74Ie34EitrZQxB2WCTXS6ngUGA7ds16zzx009eA/k7O11FTst
Uk637mx6WM1MqgEm3mrjY0eeDveY/jlm8O9IynPB0g5H+UjnNe4K0vi2T5/ANtYWlSlWcyd0OyJj
SBghhn+ry68kj2BkVPLNruNvN2swa/QmS/xlXwp0xFFs+Rp3SVHdjuxtJ2N5SYeFE7cG5rULUQw4
5jU1EdXZ+KSX4NRo9ryJ9eRdtjG9FUN9LhuqLyIR70OD7X6knYuQn8suAKCFCe8w52hGxLeE4p8R
sv7BILuJPO79guaM0dkHsrgP54w0u95hGV3ONocHYvUOpxbCs2DUg2QEWhkfe3d4o6p+t9TOHe/O
Z6OunupIHymSHZ/PTCwbJ+q+8kq7yyNZboa6mFaVW17XjsjZ3eJ/HZ6mgoOa2/Mn9dQfO8PbD9H4
hVUGGa+pUTfiaL0EL02tDz6n62RVFiQxKaH8RiG7MiPr1YglzlGiP1PNRdkD3PdkaVJyXt1xzLwL
4/HJCd3PisIoxvQj8+61wWs2VnuIm7VI7q2aQggIgr6joUGMWXfuvBbtKip9yGUuoimHbvhKvmnb
tyY+0aRtf/ahuYvL7LGikLfRx5ugFAbnIK6GAl+/lRMcnbPkiuqM21jdbxHIKGqeu/UYcCkOpCkL
Doe4Ge2FfW/v+pbVJsgO9g3lSO5hSEgFqf0fTR/+EtbeAbC7cmKQOs1HYi1R/hwY9Q9rbJNtR7KE
HCEHF4aLdgjXmLTG09rj+XBjYqk9FN3yyfNt2FZB9Sh06ADJmVoIjCWmm+zS3Op4LchGwr5srWTy
uyhcDtnQLKcxjrZJ21PhXqdyJZoKmm60rJrYprEqmBWg45XkKMwp2eGM7BgGbDKVa5uHwXokNLfy
amcbOvKDFAVwjqm+Axl2w7AvuJNYHBFldQLDAooQKtRupOBhPQ1e4fcEYCWgDvTjVeWE7/pkiFNj
mczNpERUh8SmOJtZD1Hb5utNdsoZrBrwdLewt+Tk5461cmaLCGohXhAdt9w1KaTpweiZkuSfNXg3
Oj2JeTCDK37IlgzRKqogD1mR/Wzk8oqajoeqscNNNSQkPEE2+XUVfUh9SU9LqO3YC9yF/LaeyOhp
t54Uh2KiuSuSeXSFW/Q9TkLG1cwrrrqJX1CrwaWX2itlROlRtCNiS0zSmWu3l8395QNjcim0b7Jx
4839g5GaLCg0voEI1/lLM8CS00MAaZ0khm4EwNOk9kE3ckdRbL+3Fhd9sOaUTpnebcm2Os9ne9d6
Hcc6SilvkjZ+gwn35LoqIxJ4LzY4UiA6ITiYBozoV0rJEc/AoOWfiW6iKQfXTwcuN2lJiZk78fSh
Sby3PiPmXy4Aak9ObS1fA0uC02qzKwJDFEMFiktusgvgtFR6GGk6yenSEr4xVbda7sIsND1rN2LU
XS9G90EsA/bkQLMzp1DKrSAU5vh/SrYCeO6ZGRy5tDCFWAoRRsOqreA/TUhqhIDlJR+iqZSoGaN4
ZDpgp1k8Q7VCWruoj1Qut1G0oRcYJwp9EJetzWWDxRvEw6mx3Fdpwc6kT4mmsRibmc67GETo5QBu
JJzRQulsWq319qHaIVErRDzNWg84qOHpAO831Ncec8Yx6zAaPVHmmaAI16hsBE+smU6qXyRzxHTD
RyVa9ybayASBb4uL4hAwbl2YgIGRc2HL/pV4u5vNj4tRfiwOc8QglgReF4UodYBhQL7THzdy9B1U
ZJ3jOtHGFFNU9AkWPvgXvXbWf90JWyye2VejKrK7Vg7M31s9vLqoxzBmgrzI9Ll6YgeF9rVMKUos
ccG8cR8LL3V+CRLwQ7jVjdWIssUleTk8NiGrsos4OLMlrVp748JxckC7EJiGIttRswwjAPuko67W
kX1vnaG/ZEya3ntZz0wLusbDsQ+fAFdp69+W9be/Sl5+L2Q2VLfL790vjiFMoMC2cA1hu474S3Nf
O0uHid+qN5fJt276Q+eQVWkMi43E+NWrfYqtIUOMLYAN6CScNJSyS9NBzdI2GdP7fBAPrZkpd8ly
0Oja/uffovhr6xPBcN1D1/UMw8Hxairz6m/VKvnADmp2TCilau0Ii94kd3arL70OURdEn3oSh8zl
64Au5+3guEyhDVuZpLe858ssUHLzQJcPj2EYQz5TzGz67XhlY/27ZH91lo86qtQ+kRXggZ+M6vwG
tPrd0Z2jmJ0DZx6WJGYdKoJ0g9gDYUoqvOCY5enaFfOHDQz0Kh+DyDfwrl+5YE0jIQ4k1MubJf68
bNFmj/eYrKX0yQzr/pUYucXbtLDhLAADDEcaZYWZlZd5bUdp8qub8v87tx/n6uvf//dn2RddM99/
hXFZ/O5BMXSM2P+9gWX/EXfxf/n8v5lWXOMPx7CInWKL9mzBzeA/jduujXHbtilOpT7JsKX9p3Hb
1P/QpepYJh10sbtgp/4P14r8gwIzV6i2X9YJFEX/T4zbl0v/93cvPdOeIDhtG7pD/ZWj7l+/vTWo
k5gDTY9c4HoxOthshjeiNDedlvqxqYv9ZTOkz+HWXVhccd5nTRogkt7mqfNcsrtwHWvYYcwJVlzT
C9oZbNBR4A5JYsrVsv6GTbHYymG4kaR3yc7h6eMka/mSAs/LTTGJx39VpmS46lf0d7clgQddxyti
ePxslmX85cbbpLLUtXwRHPeH6wJJl9Lp5GpiSbqqw9HcDNa9oSOiLHjGp2T2bju+cWPgeD8WzqtZ
VhQQ6HWG4ktLiu6x5mLXp7Jo2bKv0WyTnhppk7CN8jQCLKZmIYY7d2psGFCWDoQAE5xxCm2HoJMw
16NXugSWup85xRe0YOR3wClCsRCmrlBrtQY+QgEGdRRDRWIGWJqdhk88VLdBrzGVSPt6cN87x7mJ
ykrnGGzdQAXDSS4PVtZ+xBHumAn4mlV+xeBv0GZ3ZgDhGbyOzN4DaPpJ5B4K1zyXcIlAHA1hey+I
AcVz8sMotRvmrnsxeatl7s/09txJo+DRWSPYueck026cokF0dtxD6+TPQOzuPXhrKPpbqTEUlqV5
GKeHpJaPlcOfFeODF/LoNqKTfRJ2vOdxexW39f2SBt+2fhekJZAno/us3QruOggeuxJ3WU73bt/+
pLuAbZX3pnfVc8PvzoDcCPmw/MEgnLDwgcwV4vqRI48VdeQNjSpemUtAyzBYNeU4CXn5zbsy6E6l
E1xX0vtuqw6bR3afiRTjO2XK/TEjQZXT8QzAFI6PcQoMFziZ+xJKtCMe50cj1Y4DI43PNp+TTcSZ
2Rk7Y3tTMw6HGkf0Djd+OqR3TTSqLHvwQXHWldfNAht49MN1Jtpa5GZusIFCqoYlPE1nFz1zTRof
qTfsvXVsBK9C/kgFiWpKfEJtOjry20xgeLBT+gyoYGJPcs2E9GiH9ksQ6A/dnBHhNE/thNYc0czU
xY2zm+m3IRO8bIPc2iLNurq7bWIQ/LQCT5u8CPZ1KOY1++HUda0jgyEVQZaFYQNR2V70n17ZfiY1
HeGkJDcEh+nii4zDFCZUiTnsu8qyBPGPp7TMakouU1pc69S9w3GjinV6nuWmdcQDM286b+A4a3W3
hauXPkAHYzUE+dnTQpK+ZZKzcqXoxw442oq6O9S6Gv+Taoeu6TKtT2IfVmQZM416kJANa9M43q/I
NLYJ/Zpu7+OoUyINTsI+DNb8xb4kXfWGim7kqcfqDU++nNVnVFTrktWa9pHeXbmE8fde6zxQRuZS
kJBW17bNLyMmRU0Fyd5Mlz2/SrEfC6ASBbCvKik/ZFAOuzHqFa+90TaUB98PXUfHRTa9T0yMux6I
xhq7Kv9ZqpOb5uAwLGwo3uJsYmRv//IDSsCW6xq5IMhba0WQATeW6h9qcSPHVJMPY3FsI4MZMTee
x7nyrbFWy2PUToKouzQL971BX2PR62+LjfElmSEamIFM1kWfzvho4CksNHT7YqzPHuADog3uOwdI
2lA9Z6fXmnXU5FdKEvSqQv693GusRkGq7YdJpoxLJu2lWl1tzNF8ZI1W3SQuiYaS5bJg1CbVv2jM
m1LuKidgyAf753OMRbWjwokIsrJ3J/DHlKSyFlXIJiiDwW6mQ0uaui1qcrVkekRpvyYBrYRmsxhr
Pfuae541g8cXr+siOegO6d22D9uto8SBaLKTDfN0tKWOEyql7kGKU/KjNCkXHHNzy1D12XWFRhte
dK5EBuCsbc+XsCLBpVWe0Flv5BEGLoZm3TOvGglyoQ8rqjKH637kt5DbbM3Dqgm30ouhXNvC2IM6
5CG307vaOttz9EL1C9tirXguOptstUSzMBwC6JJIDruNvJqTPWQW6rfZxqShz/OUK5DGMSfSuZIT
umOTvLF9iKGYjdTQNd2JqoFAWusQ+UoQEOhELDn6ExX25hp8F91T4JgbYJqramxuCQ+Qqo3Lbbi4
K2oiq3XvwOLvDPIXGlcXo6SmZkrdVjeV8OSpaRN1eLA+8ZuDB2IWrWlGXYOt2NMvxx0pT27inoqR
TM2w/ZemJtpGzbaCITdi2JVq6k0Zf1PG4KoDHC3zieDTJGyaGFLiEvI2d3t2XA1N5SEyaj+F/bNO
InK0ghfegCRIaMTaDCQNqTiatZeBJvJNVTuEL9S4ruZ2U03w1KelD6ma6tvhcPnAYdyv1dzvIQAI
pQSgte5KpQ0QLkA9UXKB0g1KpSAESAm10hRIhXZPmArudOQGT+kODQKEExHmhLiW4qDjG/CQKUzk
CqF0ixgBI79IGSSZlbBhIHFoSuuoleoBHnJXKh1EcSc0hBFXKSTAEGHHoZkEiCclIkqWaoHfKl3F
LNi/JrdA5bpNFVf7oXaWlV5qgk1k8p5GJhM6yF3EmlE9wgal3wxKyQEww35oBrvRBLjxlN5D5+RN
pBQgCylIE/JDIg3ZKaR924KwZCndSCgFSVdaktV0ylj8ZhmmRa+j0ptEuqxI4SFBlUiASpWakKem
xFhOoi6XA53H/Aw88SNao6UMOloC4pS8QAGQ4oZtMSGrtH3sI1bpdHSANRrmA+7q8mYbM/6d0jxi
+Af0LxDTeiWqKXWNJAlckfzZGpm4PHb7vVLidKXJScS5VKl0I3Kdq3S7AAHPVkoeAqoLqhl1r1Q6
34jgNynlrxKsMFHu2HShChbIgwvvNFvphalSDsEM+pq6XQxWf2Nk4UccJ48DYmOK6GghPubCvJ37
GdJluxxMpU82CJWRIDo7IV06GdTlqm4RHOFwzW52P3WQEfcmkqdA+pzG8gjrEeOy9znW8xPFdXcS
qVQqzTQo6htwvSx0Bomcmo4HcxCvEeTDBMG1UMprJSC/D9RR+EX7WhS8Yo5oDrPSa3uE2ynW9nM8
HqVSdLsKt5LmPvU4ZOMAY0W31MDH+JOeLi2WnNG9QCDuACRQODM/z5UcD+R7njzE5BlRGZA7RaDz
2xiSlSoqJDPsMRM2UGCU5dLwsiJPl8lwAJvDzUuraAN39s78GCs9W0PYDjXvR+bRkZYDcYSY5Rzx
spEXQQ13Mw0PcXij6dkxRC4vlG5uV+1Z5jkid5q/10pbpzXk1Jf2J6H2fBMX/mKn7MimeFxlCPNG
hC2aVKSVNbd0q9/NCPgVQj4sgj0YOZO9cIeHKvvW7OBtCHPMQp32NbAMACq6ctR2IGZN0LAuMGAK
TU+MyFths/AGI8HijfWCY20ntW1oWDtwf7auwukxZh1hqb0EJ4AWaHAH246dRaq2Fw1rjFztMwK1
2VhYcRRq1xERrVa7D1ttQYTah6Tx3mU90rIm0YPmI8BekCcud0wWKZKFSs1ihVj7s86iRWPhErN4
6dQGxmEVEwXYGdVqRu1oJpY1HksbkFPx2VB7HNp8DhhwNrUMMavVLn2I5k+nqljqsTvadIZ4K5qC
KxVXh211kiYGk8YWEbN0V3ukRm2UArVbEmrLBOWWfVNhD0gD7KDA8I/r3LPZS7Ggwmn7FKiNFQIi
8C0OQKXaZrEDxVFVDQe2FtOuWaw7oo/HmuY2tQmzWIlJVmOGaID7syzrWZrR7NCyQoO7VviJ2qpl
lGqPr4CZDtw1yWCq7ZtUe7gwYyMHx2LhlLJs+5JaJyiAwwRHbGaNF7POG9ReL9Dq7xoLfsbZMRvy
t2qqOYC2QMK96SNXu8FIbQnTgX3zZW/IAlGoTWLJSlFntThZ3bfJqjGVCZYkHKDdzIiU0NdIvnXd
jVRfOBqndivri1PS5I8tJC42JszB+Ig3khrnhZEp0cNXrJFPuU7TfAhBnsPQoRv3wJV8E/kwAeVB
hwZEBj3NWDW1xYPMKQd323lL19NZz4Zu5fFEWC1pRiFjONOv0Zb7IO5ewuHNEXLxizKMV3XSwk7i
uUClvUMxJxXqdHwylCw3TefxLgKQ3hrtj6QeATp4E916guOzld05hvfsLtem27zxjzyUefY8cXcA
zoBGSIHdCkwuu2uOEG792BuYBepS/9l7A8WaNEoVMS1zRoMvMGwBGCnLCAk7RAh4YDlFyTHUCm88
za74BuZYMxng32wKyYl6+Bip2GMJDSNC1zxac3dRtypPPIuTlYVVtwOV21ICVS/eQ2OBWZ6q+jRi
mAAJWpubyQbbWxovBJrzbc/PseqSBM5XrWwCXQfHQXM+wyQv4MyUyzYWzZcRTNk1RSa/yo/syEJR
5J3Xz+N2COLhKlTZ8Y7eqInZPCl1cwPbXwfure8ijcolQIjzjot/2beN92ipMFlGfEUf+PerzHub
G8wHCHS8E8lRFqVMcbvQ6SVT7X4BL0skgWPHQmcWdH1kN5qySCdjEN4sErDQkAPYyoZbLwkXXGeG
vjJLaD6xcmrOgX5dV1N10Lt23Vea8CfDxWkJ7qrPUXLr7BW+MOwU9S0quOwYRRgiveVlDuUPBzI6
823y0IZ1tcMqxPjNHX0eQvdsqbdO27TBNpHzISoC3oW9w0hg13jxPdpYs07iM6uAq5Xat0PuECIB
RaXFMsVEd+gl5yW1V+LecnuLVLONBYWkCPJ0dyzAwhE1wSXquZNfP80TD7s6fLBCC+9s3unnqECh
0CjqMzGpwRuio2RYgmNhLtpBc96Chl9gZNb3Q0hfQtjwV2uHm1I+XVtYmWLNjK6ZAHhbrEOOCNxC
Q8SQxKabh34YOLFFva4d6exEkd0XiqAWMbHmWS8BkHBbMIToDgXhS8/+yR0qPfXbIEIfYAXih7H4
0OXy4eClCeI8v7Kcx9DqxuvMFmvEmoAa4fbs4v7dAP/grC+L3WjRJ1WHWDxELbCsjU7lXyTsZnH3
aSkHPyf84ee0n1whrIymTco093AKOPLV9DTniIvd8KHsQSnUAKSROKnX9KGXO0O/xrdEe2cwyUdq
bB+GkXdTWrLxr2ZZbeOAPAfF0sceV+uGpSNBa3toTuPYPTBkZndzqq+6oDlErv3iOaLeql+C0yzF
KS+mnWiYOulnjdcTD0zaNTldLryXImY2P6j0YR3nJosguinXheUEx6SubkSoFVSkkJ0xM95O3Ds/
vGzieracAi4sa4fEKKAAujaRyxg7OV9DYIfxG/JcGUiIg4A2uJo6uqkN+zGoingN6gcBm4KiCF77
IXa5hVnJabJY8pfRDTMH9e1jRrYY7WyZ4TcsfXrGcR345gxZvnWpiigL2IIycEEoW94Vm/sLfLan
+52BTtNZpKT6rnX6z4ZnrD/pwbIHy2du4sq6Lgu924a98d1lZM2klSxbx3QSP3kievJoD1Z8P2JI
qyhn6cT15ZUhVmGtBj0gixViGq8j8KM21c0VqsVm1EgaJ3Rq3GVWb0M2ux3UCNhVcX1IA8nVaDT6
fklTc12l3Yo7xrRnKTRh26780lm8O1eTex086y1OrnFF/dVEsGg4x308vw6GvnccWlySEbu5Gtif
EirWEUnuizzQngoHZ1SczXem3crHxI32w6hvmWjjkw2VfDMFATz/5TaYq3sWMpg8U66qKOJdrkf2
CRBIvYospFvOusVJgkmLPZZ6zcz/SexvQraTz27knAc9pSMGXXdaa8Hv4HZHgZIfWGW8CbMqOEqe
B6E+r9ucmrjUzb0dS98fPXiSUxwYfpXalt8jyJALam4Wy4OV3LCDq+PBPAmr9W031VamnfRkmmmx
j2q+uSE/hSxcuSkzfCTj/FhyWPAzzXzm8T2uWlnXmx6j5yYx2jcNbO121MbrpDTgKcQh3VIzFsnG
VRVmLaeXgpK3lEvqfo5jksfJR1VjmwML/2IUPAfNysER1HJ3ZpJ7HAPEqO5XFzBsDAswZohL3oS7
d7S77r2ltfc2AvDPRb+1psHGTaygu3C1WxO7E211gPhNRnxtUU0Cw2Tu6ORq1y2kwi15i7cSu/my
xMVTlpvXce+MV8I7CTotpZPM52KgwopLg3zjWIlVp1shDKFpj6bt3Kiqe4G/ng65/Hs0qoD2hqHx
ocTgcO0IQIqu+xrN/klibV9pjXWdEAXbX67mJXRJKVn70XKvWwFiuCu5oCcXTJiIm3Ux4+BaNP2u
oHziYHFP5nDHASnOX8OIvF42Fc/W0AgYIP01cY/wRLV4Sb9Ngu54JbmHIWCgjFOx/GCYXXdfOmmy
ShdyjZMZHnWtvmHFGbG/X96F5qbntM19PL68MMMUbGvbiR5iki8G5Te1DYhxsG251YAXAAt0j1pN
zlPYtB3otZ/WrrftA8p9EivPd8s88DgIiclfnrGG1I7TgK7p4Sol6mWCmZhrMkojN7q665t14008
kObmu4toEnLsnqMnMuipqobg2L/ZXZoebSI6NTZgHn3ZyR0D6wgV3DpSpLcWfeo8FAAIegeXDfTK
lFtwZKTxXRJVDYVFwbHGPOCHZdJTcQPvt0Ky2Q2pdG+1YviajeaJBoT6hJUKfpMOkUl+Br1ur5a+
aa+zLHjVsqbmgU+/c4K9fK3PKQJPUhJb9Y7LQNChIqG7pWumoyB7vDWapDpCBARX6YTHaOyO8czY
eTHeGtRLn3Sa0rNEnjtOkmdOXOaxHBxwdV7sUS1Jy8PC4WIht7ThRQOewXQQCN280sENpsNg77JW
+RmGRCc0kJ95jtZXcLKi+5yfaYwgc47hdKU5HAahwAZEDhdvL3rEkEiC/q3kFW5e7u+Oz34VUw0N
QEeCLqtLr+EMTJqW8vGuXLKbhdV34uX87cJy90VVvV3KbXQnDbeTTuWi4/YeF3HwrKFl+m7S1/jo
sRkjyDglbBooCKXEnul27rWVDbjsnKbaz+NSXwV59zpHDXdP6tAddAEtXI4yD287lnV+N0N0hwB3
jqPHVE7NlX5cklNfo3iEM0yI3Js1qLDjpmqG6Ng5zbHMNPFwSS81cbxsFyz62ViEp7J3IiQKagwb
owKxGwUTBkRcFEOovQeRQAQVP7kCJsgGp6RdGuoMS8hjWrkvSuitXsQupANlBPC32jqU6q2Upd/g
yRHT8bXPs+4GApo4KVJIsUQjgSMbRLI3ebtfX3ZsClyYSefXtjKozNGnHTvywTxYHEdPKK7zSWbp
Po5GWAeB1l91Iy2DbnHHOdA5Cdzo29Epkd/HxxaAzKZMouKga3Rq89qRelgYgSdMNGcH6nxsR+6N
0VvxVnR0KXVBh++wsL9zOri2YBfB1kxFt7/Q/bAFUD7R7HqmL2FRn4aJK3D82GA69LJd7LDXYcCB
HMwmh4VD4Oue5a7M0HI35PQ+5WIl+D/g/yQX97ERkZkWSXQcvCjiVnMFkxGPXzN8RyZtDc6UV+sk
rj8000Ze8sotbbl048Y4sDogffuFB5qnjkETuu2+M7snK3OWfZyCtU24kJNGPrN2rRDUrUc2DWS5
0Qo2k4aasJiDs/USVnk5moLhpbQluVr1Fgij2c7dS1kReGr1+NoCij4ypR5d/Oqwc2A79vI9raDP
6l2pXVUFzdhhC15aju4W84LSpV13TaCiP0ya8SBA/u/KKo4xooXxpphTWq55O8w1Kh9QaS8Lnqoa
naGHJTBMIZVyQqqNQ4EqIL5tGi2OkwZ1P5mBahI1Ww+Qu9ayCRmLiI3tuOVFW05m9OihhDB3YELJ
fsx9ER40vUKfxlQSB4X1yokluzO8cKEazjuGkrY0/MvZKSi844TZhqQjw13pkAaIc+9NlAqkArRJ
r2d50pn2c4PnY097yzRAKiT4jgxES5KNbofd3dRnues841nzOpT86Fuvhk/TdMh9kUzZ5ybdhG4Y
cDMtpHld8PP9tqj/B+YV66/mFbbEniDexzBrOLplQof4ff1tlk5YW5Vjb4K59uiiupb2nPuBAzR2
yueNQWMzDlNIYB2oUWLSNC8OTXeUicZPQBV6pkxKCeZ4T8tmolbTHe8UL2iXfeVQ22fr/Ts8p2qL
ReiYSP3hUhueSDB7mZxe+iAg9ge3bEb7dXmbXnlcC1mIfpHRiFxIrXgI8v0018GVFxnHf/7DO39l
tjmgMkz2HMIiDimEqWwzv+3+W4mM73IFkCkPmAlmd4f1aFWCmM7MIt1HjDiGu4xYJ22+l+i7D86U
Bg2U9x3MhmYK6Wj7LKrdE6jxbhVlww8Ync6u1q2PjiXf2St5QxSSv0XsCgwENiZgl1ssab4MO+s2
uPAkwY92bLbN4Kso4+hYydA5VvlP6uPqzySLbs0bjPLWuUvBS4ShN65TYAq+MBJEkMBartyZE9RI
pH/j5LBck6YsrkPiMAMfnuO8f3M5Tvoy1X/0Tdpd17nQdrOZL9cU3flmvyS3QajbZ6f75u7JqQQO
Bwe8hE5wIw7Kk2VHWyedtZMgYS2W23/+OzAuV9jvBgxH561nkc8GwvcPDBiRt3igO3mF9dr+0Xrl
E8ZZztoWp9ww6jlvZSpHp9qHtllVBzdmQENmEoU/7IUJt5H592ANVKHMbBM53ZOhkZkvZJmCMT1S
K4DMgdEJEzL4H3jBBJRS545gb/zoTVBzPfoA/arC8RQaLiasMcEJIoHR6YLzml5NQPhHP6scrpJR
kIcv008jrG2MDd0HS52HvtWjczaMR42guR+OcvTxiH1q7Mk3mmHMW4vzrz7VAb+QTDviDt30I++I
CDamn7JOcMpC3oeheM9nc1wPOXRjgj/RSgRLssss8y0nG7hrHNZmlTBIncPd7FmmPATs1FlvW5A0
BiyndM75mv3IgeDI6WZTBB4NMx0ICfY94Ro8IZj+BYekXWrGFV1tnwYocKpabLpqo/pHmDj2wZqX
95br90oTQPUiOC4Hk4wL2LuFKlVoKYBLmDwS38AF8BQCt7CESsol2C+d3rLWKB6IyiWQaC1JgVJD
hj12yXBMKad7o5w7Mngry7TiB4KE2sVmdKWZxbmJaP8b4LZOPR2rrKvkps6ncUONFZb7lrLyyxXb
0xY79d1LN6W3lzFGRsYHoYnsl2vxf2T0uo4/GypMvrt/U3/ts6zmJsYH93/+7e8+2n2V54/8q/2n
n/SPaZ9/988CCP3bd+d/dB9/98Gm6OJuvuu/lDWLkrBf3wKoUfWZ/69/+L++Lv/KvzJ6CVxC/73R
6/oj+xj/3uml/sIvp5cl/gCsK/FEmXCA1B31P4xelvmH4+Ky0g1IQ5cbwN/YRJr3B5E7gS9MF5Js
Nf/3nzYvzXD/UJ97eb3/ylX98+PfnZnqb/9mgZK4nrCeOYCh8TzydHPUw++3+3s4u70bpmSH6HaH
xeKVJT1O2bC3igkdmtq6x7oXw005CqCW/GGcIu5P5I1zO9au//xPEYAIj4VTbFKBc+XPP0jV58HG
R+8y6mXvtvp5TkJrnzj4ZpawpDBu2XWlGF/1xnb2bR3km8uHkGQ6sjhGfTbq1nl0ogS0WT69RumY
Htx+0fymTc+//a7+wbOepazyfP15r+UFoe/E0YVyi9mG7Ur1gv32gpRoB5alEfVLa+0pmpIYHj8V
Dk2bBX7WOt0xUf/J2sjaxnN6x2Fa51aDk4YOlfFI+yfjigj8ZECZTYaX0qpA8bvJV61hQQoyCIPo
rSuzJmkAa+iQjtk75vqnxIlBYRb6w9y1pxI/hWyK77qFDJGR51r1s3fHEn/IUoruKkgE1C4dvIS1
3AScZT0b4i6xrFeNY9ppJAvbpBZ3NmrlMRNtakgecVNmK1NffA7D7Lr7jrP6RJ6DIGegHNl9OABH
wqK3zrL+atKWbC+AIK29SiHQ4Hz4ccfB04yIH2IczyE/osD3jxwXF7+Nrz2z2XBwRg3NrPRUUQgy
RuMKL1u2CbiFJrEkVIENJ+AHRxTb4Cb74XZ6i4J81TA2MnvMcoXHRlW0jpu8h2MRG0OOOs+RA06x
XwSju+KbRKhoNgAfUt/Qwp99Y/PZJaPkXJ1M3X5FMb4kzFdN0s+YisFiijigUlb7jFlUOEv5kaQ3
epIfkyQLAaeCbJiyG2xL517M5ySYIbbmm8Rsb6mdm+gPn3W4Sn5vaWQcsmecLBmphj7aK8JgYbBB
VIQ4PS5Yc2Kk0wwcVnPfH8C4P1QZnompx2PTy/SkQxCoMuw4cQXDEb4cG3YnoeZdEkRL3E+DIUBb
SCCw9qC5J5ALgXbxNFY86YiQ07WwiADkFVmS/8vceSxHrmxX9F80T0XCAwNNyhsWTdFzgmg2mzAJ
bxLm67XAK+lJTyZCoYkGl3HZZBuSqMxj9l4bmwsmCPpCIPzD4nZmcWzQIbBBtnBaJlV4idolZ1bo
gOVAuRY1KJjGj70V5wFtUzIejZC/r7Dh3oSdeUVwdufIKGaxB18sCavpMNnxLWAAZqX2uu/cq0HB
vp5T48UjsLgPs5t04DozeRLg4NKY07sx7Lgim4BJ1ZEynyEdNFFgbvsQhq1Nt7JG7ILJ06TNye1z
1bO68DJsLL0GMtHUzXvCNk2p9miT4Eo3eCd8qR68oQZSr6pNJYKJDQUQoooipHBt/U6C5xqS7cqe
fKQUqr8wHEyhfaTOJqJGM+RSBxrrhk3xTTLfoUv1wDHM08ZorTsGG+NWl9lXZjF6slOY9G1JcFxi
HIcouMIyYKTarSGK4KA3MzaJRf3l5WAO6mFJmbfqJz3FPGbBOSiCG6NqiR8MQHLLjsdo5oVuMceE
nwJncQwudRw/DAobEGvj52z0zj4twUoTxJs5gdrIsnpwh2rXMpZNujcv6cE7ZOcJrS+tERBNTuK1
6hTjaRrb3iT/weEPdnBJb8vOJh2QXFSSM0NSXGfUZUgzRtTrQtz2lvokfhWHbEzkWuqXjIRbFtre
7BPfI19gaTJ/dJKLPw2P/ZjeRR57BsdluTZCZgs9cYrs6UkJ4psEe24EF0CYVKer1YQH1WluwrDf
jkrmq7E2f+dkPVCDfg/wrNm6SULx+sdB+9gZV9EpQxN0kAkv92EkhxnqwBkd1C+jtoJTYw6/dcXE
OLGch2KIOHgHNgWlj4pslVZWTs0TdVRUFTD/PgrPMrCLg6GLS5Yy/yftlR2q828fdQvL3MxCsJBb
PjkoCpsfRCJnVDwlEWewWthCRdXGQ6x4k5Nfe+Ms/+faKSNjp1VI0dr30pmKYzPQ/4N8CHZE27L4
sj+bepwZGwQ7LZ6qqOOeQhl2h4emufv5vyhddrFwVG0DrtTPL/3tjWez4O6Eu6f6i2ALRLd+knSX
eQlThLHyJFuO+z6vx9PPu+aEMwFiAwP95aN1Ez2XmSWQ/BbEy5S1+YSzv7n0SfX5816TeuKK12e1
qI+fOrK1Vt0Yyo1JV7BDwPzpamz6A46X7VTq4mR4VnH6+b+/vWsYeXFK2mVKIjosfL6xtoTbQO1G
u1OK+rFpeQSlFTqnmXCzqGydP34cfahc2y+eT3M6AoVie+ejaVCYqWUWNAccIDQsCXxopOC3EySY
Mi1dlNd+9Rp2wZsPgO4boqzDGqtP8i8zQdASl9p/HCU0JzOp3fNUwLiRpUMc42AMe8JxgKh6FS6m
XgVfTk/WkpF/d4P83cbl8JKXGJQYolWndAyPAHD7U8jLBBTypK5FHCBLsX7PLbEcWFgYXvhSHuwc
mMK0ZCR6EUkLSfQnUiENHorOqq+f80mbiDRgCoRpVT6KxrG2dmfPF8RQpOyhoGY4GR99wnFugwK5
LOFj3iMq4YBbLTE/Yv7W0ZxWfjU+cxrWH+MnWvWVYRHDPXnpa1HO1zGqaNAyn0inVPyGI/y7GYOM
YfwEcGnwxDkDjHwyvcjds6sNcHTJfj96AM1sJEg7bod5WyTuvQKdUuPB/qWn3lpn5ADvGLvTJURm
eHIZRG3F6DnoF3r4bFH7mx+mXJ7Z9qFKesATTc/2oiMHEingeuwi+9a3b0unyvZWcUw9uheYPMnK
wEC7GRtHnFBoATyeBwABZcnZPkrjQqB3tevyyL9nyzhsUhS4ewwEuEIrlWxEZs7X3Eixgn34bjGT
iDzFO8eMzdt5qVWGpPqOFUsmVi71Jn7NItRKRGSyWR/pelZzmxsngYupz7wM67JrnXJ4WCcYjRVs
guE1b8U73kvGLUQGVkSrJwe4fum+yoj1pCC8xkRn1pZ7KVX5PAxF9RTB1QBiLAvR3FZVd1sv2/50
/Hb87Bn1pFyVvYBnFKh8nXOUsYsczvHvqO3EXekmuOaHylsFZEkeXF29VEOCyrxZc4hEJ9HYDTms
oWInno1gtxKKBEiS5zFAZleO2JD5uaLv37tYFOCD1djqartbN/NwN8hMsCHeZKGeLzSxyW1hl4+J
4xD2lH35s9+yJmnfMjfyKSqIKkOlOz8aPvOxkZFk72Ry15pzf8v269XXSNlYEN8VtTvtQpafPO+3
8zBZd03m/+oqtzmUCxIRidg2I/R3xVR93BZRYq7EKDiNH0aTx8Owq/4pGuB0t4G6Mri+D8K8us/y
jLMhjx5Rh0V3+RhMO+LegtUiFL8dLj7AofOchY+EGKbcNswG/I7NBfqbE/P6N+WO+hT6cfLQFeEr
kQfw7pfimQxzeffzRmf2JWiq6JjZn0Si+Q1lgPnUSaQjtMXsZv2kOvGDe61y9AYJUvKVUfvNTT+b
2bEf0hvV8fNCq6KZdDKAtFzE1G3cQvBnkvuonczYtIP/Hk11uZ6rsH/8eZOA+vD95Dyg+78IK7dv
s8F8hIH1mprCgpEETGrENLInJ5rwnLFD+mrXj1nseFs5ZvW2sfPhOk9nEDDdQ4x4KddlyoJzoiDj
sIYHUH3awLNYsXf3oZTONs77YKPSgbJVmASFoZt5KJc3Vl3Mu5TwD/wH3CS0YemBB3q4hEKDDvCX
6XKf1mxm9Znm/Tazve7ZZ/3ZpEn8FvEdOjtuCfB+RMMEaonVYSIdsCx8VPSMvUmcfET2Pt4bzfj2
81kuqBnk7NTckQTkPEWls9OVLm9/gkUTIteiglTKJWXUDuXWK3icdehkF5kM2UXkeXbJtxDz0ou5
/MLPrzZhabAMWT6rtg1nR5Yu+Ur/9vkMwPnwz/t/fU6JOToYDBRAy+f89eGfP/lvv4dd84r9CLj/
5VO8cGIn6fP0pBRewFC8c7W8+XnXZiuEYq8Ap++3s1r/fOTncwhYZx72L5+UoiX5+d09L1vWj8hh
ly+SUcxqaqLpht10bPwVr4qrqGTj4f31ge7RQcx8X0NmvM+0Cs+xiZzMVAX5gLwRXaUYDMMQHFi9
ppHfPedsMB4TNOY/72llWk/+tK8h9MKDyi/WnOin2il7QhftdRwkVIqed02WjU4kI9ALvv3w856R
lxMkw3CAVM8Hbc7vo1sQmxot72qtJ1htiBVpn0b+YipRqEi8UtA1kij0yZ7Wr2d99WYYZ2lxjAxZ
syHGRs7TUFbCXqklDMgI8o+GZNK6sR7L3n5gTwy8M7LRipmQeCuj342R/NQm+ycg7YYjkdO0H9KJ
LjT8BxRtb+PskhnYxbcpm6oVWBfdbzrf/TPZAwAPYtQ3xDJz4obhqQPEWpYsHp0mAAiKVoYpOrM7
l32vpmg4oZVtVx3/SkkG935W6VGXgcYUBESqnepjLYwQQevkQqHMj91oWmgmfzY6wAxHw0Y3WNyG
lpj2UsZ3BRKBMrLwL7TOuq4kA+RZvgVp+91nJSdmH568vr5RjoY3niKlRjlw9qgZVukQPGZ+ScJi
zpEQdcMxRNd24IweGnPGeNW52yYiJyTRYEwGTDvFCd0XuXXi2DvDq5fLLyYSn3aCkaNn+zeZYGA7
MofH0t9Wfb+bLMKQ8KDtRdckK+XOE3EVCjiGkdOxJzdAXDREtP5cO3m5aTwXXAYZQwJ03xlZLNth
f1wAF79+Sh9jduK1KdtnlWUffo1IRTO/THIkQsoVelk7pPiZ3JVROa9zSREhKHl7NEerulL9NlTz
rTd+ZaN40yH9zsSIKJw/wlFupRNvB4tw1MB4twr5NZOgnNxPBiBGDLEnFMUfhje1+yaHBKHmP6gn
/ohEo2ptno12JDy6vHOM/o/piV3XULd3zMHDpHmPqvg8l9YIfQ7qpFPnG+32uNZ0hokHBzmGF+JH
gBnmPi9Ye1LgC4FuhQWGJPSiy6m6HbDxrax+/CB4/CuKEMGg/CZpAAB3b5yMmlcI0tyUvU79h4of
jpN3w3/XOWKy4mDK6mX/RuTom4qNcx1JTCKEHHQKCuzkxLBqjMQ5svteyYFToLDvkWB3ey2Ta2Y6
3VqGzJybrribkYwEhfyMuvKDSDkDOw5DAiN0h+3sRq9pQEaB41l8Mwg1z5+0TatZidrfQSAueqHP
A23NmTxWf5f3cFSTJGQLWRK1aXjxdy4CTHgYG5Kel2HVo9sZ6z9Mu+QKuiiVaVewik29d+kmlzBg
OoAuC4LMhMrTUv0u6K+emIvXvEbzbEEJMMIvfPFvydTfN20NFCLPjlnuxWsneoqZWlXT0K/J6Mn4
UslBcJolZlS0RDT6S3xbfGf2Xrf1JCnZCORBXLXy0+wobyv0Ee10El3p3qP+OtSEFG2URCgZK/PC
U/pt1KwuWZKuTBdyQeaQmZe0TOFKm5BYy/wjh+3QQ9iGpLNHDAifRJBMU+9c7c07xYKRYmSbpWzi
Z3mXqXspzW4X5+/Uud81LoiNUwZX8sRj37Qfqj7bojl1tmFMaYz4U5yAED/H9fxo+56/hQTCyA2/
H3ZMcz0JkW191bPRnpon4hoXu013NxeVyQRAXLIuSghGMOtXj++3hWfGKqdwU5XTUrnH7i0pM4Zi
C565XxMvP5dTEA+d3W2I7D6YRR2ds1mv59w6oAi9m1q6n8kD5ShK9vTsjpM6z8FAdTB0fXSnXi/v
jS7w9sVYfftR33JfUG9lrUnhDr/Ki6yXga/LsNEk5JkJQLYyIJEPxOEaIFQrB7mKDTCvSnJ3X3ne
iyqb+BH6FLj1j2V1esIJFz+AcbrzupanKvEZHCJ8kpg/Hpqc1m8W7VUVc0GRQpAZrj64nWvZqBJC
fAEzdThV2DfWeFhuaNRM0tsatSvSBv/J8J47+RVpafka6PamH7k28CG8yMx51OQoArPFhsfaBnHS
mKKgHJp9PMbYDmuFTssyj2WEHccM7h0G2dqLvQ2ZzxmlZKYYrlbfdcr+MmPjnDem/6i6aG0azpNT
CRrktLxOg5lAI2WQmQ/Fa4eG26phpGPVDdfT3J8816xe2Jhzh/rhqZJby53fBLnJqPIUDr563AZj
P+DiSW4ZPXy0/MpK1LoAYg1UzxcteeFNv7WQifDUZ1yebEsHcBCzJh2mZfG5QmN9qGbyNgK4FOug
5RjNc3Z+bpyhO3hJPR2dBgPpohDDHSTxJxUvDk6kP4ze5pehfURxhZfRCwDVVuaqQe26cluuj9o4
FpHvkOdBzzApwOdRqaGRT7CR1WJxo8KfY7b9VWIeMdaivavNjaG5r6SxwItt2GSZaEmp0UzXKnlN
Xfe57Rfla8yuqsAXMklmJDaoEtNGqz9KvKpQRG9l1T7Nif3KBNfbNz09TdOmS3UP6ZIp4cJQQtU0
Gx2tcX03B+1zGWTNxvCB/EsY/yGcBjisBxHUGDcLn9mrB0qoTnGwqOZDqPnTmvNh7cfOEaxKvp8g
F7GwRYQ/MLOL/MVYAqJ2BcavG4zsHm3UY2emILNd8yGtEh6m1CAhjG1l31q7OkX8bNTokITrPeXg
TtNOP3SleR57+SgHPzpk6dFLcbyKWKod2kOCB/kp9TZx8EETE7cSMA1CryCtKkYKPpY33Ry9ArF9
6eBXl+kSpCrHV89rERIgRixE8MGQDX6tSp7GjPg/xIH2UTavttD2pkhw6qkl1EG5n0xcMRaJ+my7
fPOtlOAgPVwha4BjDZwV0qumuc2WP5jpIWlLPAYYJZkFg4wF2xHvrM5mk8yLxqUT0nUi97JPy3VY
+M9Gij4E3M27I2kEeOGFtYOvsQ/zdRCgG6/1Ia3kQxb21ja3ME0gU/7sTYdZokmPjrnBVhhBgsx9
c2vzS4eqXWCoR5nb8d5duvyyji8o3a61lltmoGI9jGcNWusmztMv2CTAlRvjwZ3kc4DuYCXQWa01
ZzIJ6L23Qy1rrBqX7YHrH5HyuQ8jupMpWqYqEWaP4CVPaPQ9zviyn+6T4ENkXGohsuhBI2MPdQLJ
Q4Eoyudd7UHU5g6/12iYpWRmUiTpYpYLEJTx6AD2D567eGC6vGIklVGPdV/BkiUbBmyno3h8V0Ur
LyS4/0IL9duaiKsiMNedP0RhPLRTY67dJH31NE1lNRv7so/v5LwQxFHuYHBp7ooOU1sfu7/pDJK1
eyakNNmKQEyb2of4M1pflRDpJi7bbD2GPpc6ivSuqUpC6eR7OwSMWoyPhlifjVXKcd0oPCoNW2+7
d91VOChS2XR6sWBv7cLIemKkzRyaoz6LzW3uYyRxq1/abx4sFlCB569VxfY1yQ92Rqi0jwVrldXP
BUpRFhZM73DzyE07Bt/MjlG0GiS9dehcGRs7RYlwsvhogsZYh8DPN21UpXdTFO4rzV0h6VBhhtJ4
eGNc4jizmVkqdecviiCnATIr76acoc/Ml1KP1isrRrZJYimXI65712Mbs1vI1pjpxfeMun7TMiJU
zIBIkeKMNkyJpwWQ/ZYAWvrU0OFaA0SZBGpncoG1jd5xgHW8TEmas0V6MYyxOFcarh01GUQWr9+h
8VklX67bTJdax38Wwiuu0XM12P4WhhY/dZQiW5GAexH1TW2H8RaYPV/Z5xi8NMkyOjLbhoMDvExD
kasMDJdm/xlDF9pUloOenFagW/qpeFkQkJ1y6xGmscU3CLi7PkkkFutRJVsrbOC3a1SP2DGfiy74
xbjCWTkZI3xbXtvU5nnNoGUkTCLxkjbAvjkKBq/eq3pi9TB187nJSD5DubvKSazi4urjXS4IqIgm
xJRVjF+bjJEYEtAmQba8GxQM6wAZ02pkfkMFD4FBU0SimR8nusIbct/jPUUFsep98hEiiciBtSKG
JIme01yEXX9qqgSKIe6/jZw5PLxqXiei5+Ev2ZyV4Cjiwsu3TRHwN2W3ma8vP8+vB0UWXTIYzDqe
mGJwwVQGGrB3P3Gep5IKECNisRWWrPcZft6OkQ90uuhoBt6nOYRPlQdcARnGcznzWvWLvCVtzb4m
0WBcjJwQ0xQJZBnB6Z9ZxFSEK7CClNfZUQ+ZPYcHEGXEzhXeZzQFz1lKvJ7jFGyC9nZidftCiZtJ
UtdOwFBs9TQpjyDAEIYo0pS3dGCHx/coWec+hqCkInzAyAH0xDhO8rD5A8f4VlTdJ/IN6x6lmUVf
DbJ5LEcWsUxRtcYyTQZvGCRPiT8gsEkhgDYuclfnxZJWdpsMDESt+jsouHfS0NzEOiciE6GjwVFh
JqDmjKF+8ORNXYMlqfwaTaacn+q649WA1KpPoy/huPVtPNTbMbAW9jiadTDJR+NzWKTx3fw5k3KO
Kxs2QaNTSHgCe4OuQccRLK6zhm+QJUpuUyqsglnGLLpXeuxPqza2LLbRoZrOCNhLWvum1L8QCzDQ
xBxg1y6ORtol6OALncrAeW3z8wsxlKyxUmbrho5mPVrZpQBYvYJ4w7JRaoSFyxvNHRa6ONmNaDrY
c32yAmRJc/rClU+OxkA7mObG41AwnsbAdvT83t0PqH94TKM7yGBvs+uxjG/U3rPnzx6pOvFiEwGj
pyTrPrAYnWvsp6d82NuM6nZtFb2nWu1QdGLgVnwBrF1/F1N7SfNJHJuZ2EoL/77o24eomMAAOxM2
Ds7NYIQIDa5rPias72abxewYHuCobvpm4mUR8oikUcBkIYjQI4/WXraVOGACCnJo/9zYCCF73gy6
fAxQdfqhQRq0j0PPwWbIyAe/QfccYfbaMWvd+N7orPHCLi4UseHYvfPp7rjZGR84xnyRhlOthXBv
/LZxVxm4Z9egefT9QzDnUL0jsqnE8KpYRwU2X8OQ2x+WAY/LT4tnxX7HZu+AjY9MhbBx362ybU4D
BETXwn7qoxXDzRi/NeOzYKxz1xZpfE/MTQn6NDuAofDpEHEBD9Zw1ajqF9sTWuNj7uorPLDvgqVb
T0++HaLhq/EwwCREu0XVzB9Ae1KUrM+VR9Jm2dD35Uk54P1w7wuXWsPjpBhyoAES6wSSvpIdXF3s
eog4rCMWkgpPVhiWZ3AH3Av4S1dA846+GTLbxT4QGOhojeq368ykPiEhXs/WsAHvSmdg/mmCOgI/
YW1o1pxDbkiDJAYSbkaA3b0VYckcIcX7fM2zQdZHkIntAE8KDCqrGK/ZMVjEu1mHx3QUCyQDnIQi
/2Sj/Nu4TccNFAs4s4FxmVPMq4ae1bYwmKG6eClmzu8VCe3Fr4WBnNwNQ9m8WYsOhcvUZaBAIUuK
pRQASco0wuJVyG1WD48Gs9JMAVDp1LkRmbc4hle0N3w3NRk1IYOyDRt5JllFRgCuf6d0Xa2qtTX0
5tYp0l8Jjp31oxG1LwmdKYnuEXkWkmFCxEbypjC+MePGW6d037IcxXKsn2NNpYvPBibLeK0jbuda
FRD/fAZGPfefM78hDrAXdkx66lguuCOyCR/biDT63+5AjEVkfg52BIy8doDcJHa0z0mPINei/VW3
dXLIWuPMYfLhhM7zDH4U8HdxDkda96x2F0tbyc2W06pzJT4jYz173ceAYnQVDTQZbg7jYhJ4KfBi
1o6vdqhSblQMe0YM0N5zl+lhQKNexWAD4KTg3mb4Mo6IkqTCZWMGel96MtskyqDM19lm0pm7q+QE
pii0bgMziI+zU5ONVl7NgkyktuzegxGTn5UH7klGlLESw9KIgHkL4Q3qf1X2KzbyGnr0WSjdrplx
kYFeRfEbXnM7UTe2XyEaAMrsAdpa1bpClm5HpyJleuIQw+AAQNm21BuQTfsTnS3oYlRcwKbIuWHI
e581Q3KTUq/TWuDElQNkS/DH63SyvLVp66fWg0kyw7DZQ3NnROnTU9cD+YsRjrQ4TR+n1ui24Di3
Lvu0A4rAF9Wm5LNU2WeSd+QroQkZp4nter/I3GcQsbPYcunRelqsC2Rfs2HblQL/qXYMwV6FPODA
u4EeuNZO+1rTilRU8iXxLLPpAoREKu2W9TNRb2WeA3lAKosQ3qdkzXPrlJbjs/RHvnhN8YezDV9s
L3aW9jXTJkrVKYj3jUi/UxFcBVbLR2sJhYw7zBSepTcua/w8q5NtKIKZM74rty04nXy0Fr0TNSkT
PzSnPWLPXHeXqCo+crowgF/0x7NbgyqwocISZBfvzO7sR+F0iLS89JN+7Yv6IayDcC8kEaFt9yfD
osWTgtmdnCnEWFdX+Ty/LCZHmrhVmBkrX5nF2RmMDj+ysikmiNgQFrL+1Ca6QjPZzgz/rkzcT42y
esMV5+8w14XUNq35kNE3sq8gm9X2xdm0ZnFovPqcVWKbSZK/0Og9WWNm7/wR8alwMdvjsNsMQSMo
bFI8HjSBc3YGSX10xpn0T5dk286I193QswwghXQNQWMH5T7+bKP+ZsJ+2tIb36KsOceBEIco9Wid
keJMioqoHG00IizqNyYe2T3KnLOdelfLtQBeyvQxrTgSsSv3RMWQvex49h2vtA8vgXAZWiY/7qho
1xpldyYR1lU2i+cXH/k9/KGOVQ3d6plfnM/2zBYWvqLy4B1UjPsdrIdrHeAJhtLkrazyvSqdY5sW
bOEy83sgNLykDN0wPlHrpnfAaoLo3Cnfzi+MWKyDGow7LAnZblIWg+QeGFFhp6gbWdFBK/8aZ0/v
ZuUfBoE3DptbglQieo0N+0PRaGxTytVNIlgkm+Ymr1o8hQkjCNHZ3wUp2bt5sl0MzRUTYGM6I1HO
tzqDlu9azleeZTtwH8DnrXtpzskhByDmt9YNQsit7YYE/eUGajiCvLBtBuqWV9lXb80nhNEs40m2
WReVQxmqevo/z4BGzBHCrpcyzFVnADJ3Q8pMlCSMXQFBECsWOQu2MP5YTESZIBK+4RF/a4xL+itb
WQIJgAiTfJEoEvxsB2kQkV/Sx8eJfgIj8dyRWievyJ/Q/QGZ8Jr2VGlumQbU/6K5uh/dUu+MODJ4
qVV7EAWrwo1oQpC2rzvUXnDAmYGi11mSKZgt5LULGlOI+8zakSCwzuLF2DyF7r225cEbJZr2mrlm
KsWGch9/77AwyBv1WtYI9eHrzZK/2nIQEzJ/aA9D2zwMet0mDfpO8sqBJGNZLDjHV3R6GabZtaXT
l3KQFywPhpj1NslmHzuhnTw4xB8ZQrPDDmtQOlNckaEw7NiX7eeQZdQUTnoltfkWRuV1RDtkhQri
qek99bPCMBJ8tIC3OaIDJij9fGKCVNr1sVOQ4kmQ4rXteoR9OdGvdMT4l5jPCmjuypNuyLyjhcKS
7AIWWrj9gHoTyktLZFL92724pC7Z5dOMyL8E5luORrYCLgVcoJebOvYjWqPgbR6xbKbfNZnCLvC9
fYeSABwN5vqIzsgl3QA0HAEuZDTQEaWPcViX26IfxTEX3bnNEbq22jjMhaZijbKrSEFUFX3Y7q3O
TbAS2+8RXKkNOuZdrj4thWmLwvDesqiLew9+AFQu2t2hXJO0ehYN1toeF2/R/nIm893u39wy5eHu
EARa7Kzp3y3gTXl+rSdpYgxhTyBS6sZQ15cAFT7l1SbXElMOqjmD2dchHL2vyhyhYPtrw01IZrGy
R21VvwoUc6Kujhw/HVMco941Hs6JxoCm103qnixCto+IIwhOLxh/BMQHU/cpnY0Q6D00hrqE12MV
O8urUBdkxoslbrC6DxjUGJD4TgfsRMDjNtNjO6LdRxQydSEE44rJQ2P8DmepDwk9wbKE9sGz8/yl
oPWltTa0/JWP2WMxBOpgjgyrJbO4fMj8LZXNuGZde+SlPNSGgPnOA9yQ4BHk7WNcC5Qgo1XToPIj
j8wyPOWyP1AH4hXtTyRXsc/vNUsUNCQ9KHcWmvdtliNrCBmo+G64Fkwepa+/GhspC98YFNzg1qED
l/O4VyXBj2QcbWJ1CxQAShtndFnOH6PH/dTYjx03V4acYlM4lBkeIvKNKMhqDnKA8MJ25Mbdxl77
ipKFWsqBgwfgbc3drXY9S+GMwmeVR1DHsnn+6AemIRNfIbgwhuSTM5MwVRDQkhfTCqnKQ6Od9Qzh
5gJ64KZXeDusvjzBf14a+9rhFWw4607hymCFOYBHqpW+Elj0bLp1umr94eR1N1hhSNqqVXbyre6t
wcx4W3vuY2o2u9igoIvAcO7smIXF73YeWoLUGZaX+TAcaEtvjCxl/3cRTthtZjbjS+gHiALPOoRu
fpVQoaD+7Cfwciu8hVTXnvkBmwIvSzrtnBGaVRVDssC7yajNrBcXGNfPqj0JvI8rL25M5tQVRHyA
JcHo5KSLcj8ywb1phRSErBkNQ0MAfF2wmQrjT0F420gR43v9viKlLUH6uRfV7BxBrpHBjsA1zqpr
nNR0Mwy4LI160cW66SkwHBCeEpJMMa8VxnQqy2QRGDqYHpmbGfljivMvRuxwQkfxbaUY+9nVuTsP
mc5+Gqk3ZzUUV7cQN/j58z0269faZ8ETs+fHhUIPkjTTSpByv2XPtmaLMm/bDCmZW5FoAztJtcLZ
dmjkWcDwX4B4KWzwSndcnk1UHgNyQ1ZFQ8aUaX5MChn4ZGOLVyPiMvLNHmOiMsVcP5pGxALLsn+3
7BrMvIWPUU1noxyvuVOhlklwa/o9V0HQf/QTTSZgWfpyxGGd87sJ2yfPsl+mQGdbFnNbx9QsvGi5
6OGRAhKpRutNCWjWayLEYiHrY9lwC/r4Xgkcf5jj+SYyphJJWkY2lcS3wBrlCCzvkzietbt0iVPl
MHdi9IB392Jjl1vHIy+hxPdWaYRjdeK00VPwpIzG2CpR7ztLHWG4e2u2mlQ+KA0ZqthFzb2HbEpU
4CCG2C5XRiPhagSY4UEpmKT/mUtpXh3dChVUmpR6k+DsZFw6DuxWMOCTEQIZqh+e0v7NKqHWKMMB
MwsUFrJ/uxV9coyIH5tVY97CvZybptuyVs435IOAAGGUxI8q91FwWs/wCR00eMkhtUkpaFL62T66
Z5mhOUoo8L1uRlbrtOc8zYg5JZUIoAK9pREr7ksFDbXZoSr+hOQH+z1brWTIhayGJYp9dEgwaT5x
fL0i4OzPy7w3YY0dknp66nT3e0IKB7er77Z26nJcdMmwqifzzXL1PjMj4kHJu2F9yhBDGvhvl7Nm
/NkKChgDQWypUybNGx16dOxDCqbGqtaGKGbqRVYBuPT3Ina+Gid4YCb6AJqRTZxj7KFP7nyzZ5WE
9wN9svjLcfq/slb9136o/+Cr+r+5r/4/WqsWd+l/b606/cp/Jb9//QeK9vI7/pWi7f4jIjAY7hZY
bEZg2HSHP233T/8gPELhXZ8Md9d1mRAGEs/Pv9irDP8f8bQuBl+slRKXJX9eW/Zd/E//gLkK+C2G
LF86gcS0Zf1vjFY/LOm/+YocRCDI9KyAQad0Hdfz/g6B7zUzVWcL8FDpHOiJQxDMrZ2W77WaYd8v
VNbjVHRXTudraMOpdSX7mDq3r1463JrLDnCq0G/+u2/gf+V3WrzLf/evQqdC1WgGDl+n/XduJ0EQ
rDtiT9oNo8bVekjHYJUDc848eZ6q8WrZ0S+3p3VGEYL2eGyzXQSInji7F+S3LyHVMTySHrRc9G1G
6pcdssFimsfpD+XGJXNuVTggS+LD//wPD1yscv/pX247NCY2Fg7Tdf8OSo4rx5BlYaU7wiNmet36
I3PVkR1pdch92Ns9biwgOb+VhEvb5KQIZE51mzZMz/UtqTU3VjBeuJQ3inm1bq2z6VV3qg/eBsO6
B3HLWqOEgeTdTIliBWztzH9m7zy65EbSLPtfZo88MIMwYDEbdzhchpaMDU5QBLTW+PV9EVXVRbKz
K7tmNrOYDZNkknQ4YDDxfe/dF2kvMIQufUW0WE5NKp8LY6OSeN7lgFBMM3iOcEV51JdLgDg1R7Pw
cVHgT6vR78YQ0i8YdzRQPQLZzieP7sNKuFG6YMHMSJUGE0MH9RT0aCSpFptjTioKWuUqepD9O+YQ
f45JcuVIFEJzyhK2V8cpRLgxIawLlaebi01XO3zVCS6GwdKTfkhGBORK4HXPaWceRQedCfCASLwu
PEnOxARqeyty2qjXprWzjWqGHnFCwNJkzcnNbGdsNPOTlVXzps8CSl3rnzCnjGPE81wiL4qTkEWt
bzkxFY9Bi05CI352jjSoievYhsT9BhvkSBIMcet6ck399yaJ9LNZxa+WPm5WknHV6s+lgmzoLhUV
JPNE//XeHGlOof7R7eqRpn4a2d8rqtSSaI++t6yDYd92xHVs9MVG+l8nkAYXeKxzy/Kkwu+tLN57
E9xEciManIUdAli+hicbDdBpQ+hmQ3Cag+VlM0/0aPMEqnreLE9Rzmk+GfEuJ0G1sW3itGP3RSzR
RVndW0TB5uAa9Oc588RU0Ah+io/IV9+qkdKsQbUD/sqKZh/QZil2yQlXpmxOMENOU3vUaZy6BU1l
7SBSstws9U25ULI+/y1uNu2TmF1si2cjVBxsRn3+QkgA5VRBJ0x32Z51+Q83HG+k7d5iottWoA9w
wbbDlXKfjYyDAELUPdCmGhJt/IOfuGC7fhAM5W6QnlPOlxO7y5TmrpPmfGmyQ7fsFC86aXSNTS9Y
UB3aOCVJI06cfTRmcJ6i8D7XMWe6PcyRYf2m0AVT4Ai72L4T4QJC141w2hMfgxL8WEoJJTZBL6hF
xGcMJVNfE0yPBAeDrww4/mf8Y33AvjkeISQmn+4k9lBTFt5jj6Dsx7u6YPffmBmj0FmarQLZsh0G
cHB9QdIqgdCTRiui6Z4rAVYnYxu1qDr2lgb4tVXLbVkxFKvZzCis8z/D8rZSULKnkK6PoYHHGjp2
RUbR+UMJWXiy10zBEppPdYMM+1DOyzNCg27rhHT82AaBmBzLpPGDLmdPnrQ3UUZC4dLQOcpqDoEm
uBlSF4mesZs7t1AvTlEEKLUSbHMdb3nTUBWw3etR52DvcnTe2OP8PBrpC/zT66ECcBI7jKj6q1pI
1B7C9U9o6Xu6zM/5UCMOYANI5YJ+8pTJ28iJrzorueGVvNfUDEqUQJKhVVeN3q2kifXRGldN1vaQ
6ov3SGPghtE7fxxTaEAzQJQY45DxO5p4XkZAlaSxDdtiek7SmxBQswfMrNvm+CKSWkB/kquDMcaX
ZuSZu2lS0w8s9KWaddMU+XsYud/DiHprzitVx9geOVQgnt7Fk7NPkCQxvTDQCFqNQeQTC5uTqLR2
yFILk0vikqTFBWXA/GmKZGvJgIfTRunHQlJ7RLjnBhQnucxu8BybA8QDJGhDyYLTqARHrFuTbAjk
i6VIUeIocMptrHW2FcuZOYPnl9YbO4bfGYvxOSoORsujxcQWEK7XX/Sci0gn9xU3FatCyBevrfZx
WMStFtKZTkbrh2iqdw6q6IVmPJ8oKq5gs99W2I7YhvNxRLiRRsoDnOJ2pY+X6+PMd4E4W7SqONVK
vyZKg4MzI1qbqm+Qa4hz+QBbhP4AiwlzuXkYBj7hMz4XFf5jms0ot4wehnZ3A6rM3obDuJvXNbaA
m7YhiwnpEL2Wz9uOL+8KRR4VCnprIh/ujXE+RzbsrXw4leDzWt5pMy1BmspSbi0MWktW36IKuF/X
+XJq7yUrk9SCXTiFX4l1esa7fQ35/9k14m9I+bflepLAiVD5HHbdVjN36HkChHwvS9iRo06jB+DO
8yfA3hzkqePU3CcM2Q613iayqeSAzmSlGumg9MN1+SOs3KvJ5Y7CySowWJ/1FH7ilC9PZFc1lN2N
yxiY+4AoRuS8vEgVLya9qm+cddczzbuYYMBZff7OXo+yeTo9izp8N3XpJ4Z9bHIyVCOeYINhNqMw
Ny0c8zs5P9JOjnhWpnFMG/STLoKUJOW2VGG1A8KF8oJN1tqSn2iLQd2GsTMqdUvKRLA2niFTEzKQ
kK4AjoLHP/dYI0NUlJ/DYzGGEklssQ/XYOKlcAEcH2VxU5jS4qrb0ithzBZtcVpQPHmFKsM9hxIv
Q/ixzUL2FSEU8wwlEXQISgMlciQniz8IrQD/V/3QonV8AbfboLSCBs0g/BwQNGN5Glp36ZJmpxOc
uSGSqWNS4+CFPQXEI2gNbSAGQZ+0ZJOYluOPVf8ajXwuhR98YtU9H3bQah5JpvOSfEZ1JdYgKahq
958frNcM2US+i7LMP8cwqql3ozWu8zh4GztKOLUt/MziXEXfaR/QJhlkiO66JK2LXQrR53mMsBfu
iNEHN10r6M26H7hWGFzrM5iS+imb52O8bji6NA+Qtfxoqyq+Dt0fij9P85CxrNzgMnb6/jPstXby
W4z9e5vYwDhikK8/KTGTeSXc+e3EQEqL9WEg+QdkBWucLdwgwIUlVf+ct3zS6k3yMAJ7dWt8z5UW
bls6FLthSuhGaMbxM5bVrKAmmkCgzWRWp3kKr6cpaWncNVt8SV8CBzdV2cDoyouxJPOktXZGCLlH
9sdQYwHCArgReIX2sUn0RYT4EOdadJioEyPXnoQvMqRVsr/WhFl6dsjuv2EeRB05Z5XC+5DNPNns
IVx6atjr95vd5S5y6wgSyIiNKi43Ax2IjVmGdEEN614frA976N8KresOzbAwv5j3hPjKPanUuATa
YS+NezcpwL11Cl2/Aba2oQbj66kC4LaPMxIvPse8GgeBJCgsdiVPMQTOt649suFwD9oRYmbbVHRF
AtLm2nYFNpNK8A6TkBh1oOIkxY17p6c3Dym2g+z9Elf5ShTSsfFhKgfZSm6ITh3X/Ea4ww8mDebn
iVVCJjwxjhM8rTSGjsRmtkwd4oYnWiYNdQjBASTAw7L9fBnHOX8f5/qcFt2H0eMecmVwLM2G6TFj
tZDu0c3GD8Oh9LWeFyjNvSsaGVSrnEcEYlsHzgQU8+wdywyFUUN968pxOwc8i0InyqPrfGq25a42
0PNZk0ORIgBcWBKDbVP+Z2jS8Cfsg8l3m9ZEAA3ZuWjhCY24CDaWY9wmw/LKq3sbjQChTPYerB/O
N5ZMDXIjV8K0uq0L4OKfe1Q3Fi/sXJ+m1WQOoIJ955IB1Q/PRsm6vjh3kwUM1+Dlj3HSmVDBNw7g
4gqWY/3WFMlHur7KAQIegM80V2K+NTDMwVMUo7OZNpdO0hBGxAcHEQShsZTUWi29sgwYCjXdGS1m
ap+li6CZ/iZo7he5rqBZLyqI7M/TVM9bY7ltMUikc4O0JRZ/i+5bIAL44NpJXaaQm8yIk9DSEvtd
zt3OdnDzL1mxCwCOgY/0Ro5Im6rmiU8rWSHEKGNj6Q+66OUzCBBhChYblZI1xRroJnCxHB2dR2a9
OIFEDws0NOnXS22pC7vJ8KZI9aMLxaRdRWyinAwQphU7574EpAw5+oV4i8+NsJM4wdYZvtHPY2sy
clgwLKbe7iqi3byJ3fADUhu0L7e6dVOIzeNELHWV4HYItUd7mC5TwWJsmyZvk8toNTWYvyMyRbrO
CLPkVZgnr2GnC5/Wxb0dFpga4vdw4ERjmKVv9RDDZn5hM1Owq5kfBhJzkPY5ULbjd5MFLrC6E2sh
pr6K2d9JiUUx9XQfkgypaWsejZ5dotHFhZYyEDTF5qbNQF7KbWbOZ+4cG4F2VRNo4zqM1h8WoLyb
qHw0a5aRz98ZeiF8RM6Lp6bXaWClyjuD6XPm4IuXMmCGNPuSk6GRQIKdkwjdur4dkUCDwf4x2Iba
YOaHeJ7xO5MhNnQJSj9jP6zrHHZtl6I02PL4UKoUdF+P5gFG0yYnUOum04D4pxkyLpMNI+QVujMU
QAlX8sDl+WmGyl30IMElAMJtS8fv1GnRLld6cUIefqwSOgtxoegjZMJvOnMtoDuXKAMN1ae300gm
gHKlBRV6eQzd0G9jpJGWyZoY5sOjhVdwDWhGfNOSKA5kUzEmhTcQXTM5tC/igagVzcHzhnf7FSkk
DVWLunEiZ4MjP+tKWwyPZhye85ruYECs178ufYg/q9k4xLqZtgsUSDi/IXsyDWSgK9MEiw8gZlG9
zMHoNUCmTm7C2ClD7aWF/rqLwg5TFOYbnAPvOXlDRISQfh4uWMUHBsTnZf3/ouVf8qD0n57fypv6
O0dqZV797//lNz+Kb5h63hswsHHd//ilfGnxd/9evrT1P9QaPunopkAz//lY/16/tMUfUjoO4kVl
SmBQiif+j/ql+Qc2BQqUBDhImL4Gg+Uf9UvzD8OhbMlAobhnW+a/V7/kyn6ptwGu0hl1lAldafCB
az3uJy6Sa9EtpgBUeBIDxZsC/SiYztdAiLdyjph3cMRj6fvpXrF1xhpc/IKn+n2sr59KdVJZmBYs
aZsrremnT00r9JvgO/ANuS/9/KTkveAAbKJwiNK3iN04VXjMMEbxVDHv2c221L4jxgR9n+zgigas
NDJCWWX+aPMnwZk7fnAJi0d6CcJFHeb2sXcUpsGnepo3SwO/4ost4r94Y02KyP/l3vFoBZVn6tO6
WHMIf/oWjaHPzMnImYqStm/1OruQKxymWP2Szlyl0P2+DW8dUk0rNL7W8owVhRQEZhZOTahKajAZ
lftFkbljrwIStHIDqXD4aTCGn6K08IER1fZXmbxbcO2MdDrWyjpnRryrKw3BSeRFZDdY2TviPNLZ
7tOvCYp2J3gpnQ4zlrkz+nH3r5/dr2Qx6t3ro3PofVM5NywK879+6bjN0HjWqPVXF08MI7l0k7uQ
0LhcfYzsT+mvbbXQ8v/1p8rf68J8LHcY2QnBmDpl/99GTGRNcRD3RuFZM5YAihEW9TH3YAY0EwFH
0WVCnov2Qh2IWPIx0x1dRMqaXOMyNNbyaOu438f+sejjg3lRyAZyoq/ta6noUSNUwOvtUlL911e9
vqa/jxCumrfbxU8o4cP9erOacZgXvlfhaakftiFu5NILsuPkUOixP1oWn6718K7dtRM8VjSBgUkg
3YtRvpoAZhr9fSgC0jge4uE2Ng8N5CvsUvA4cD1EZMNhotqWlEY1BD+zTSevoeH5GLMS4N89G03w
FyNe/MnDFzoiIKXUGvr7O1YOG/c0KTx7gIwkHWXYtzVe48L0xhnbTGlt3EjunTSl02wf42S49KbX
at+n4kVw1u444FqQ8rGBltP4F60D8Scz2S/X9tvAHEt77HXgWBS3Hpdo8FG+7Ra2ZOQrYI5mK9Fc
dSnOH1Qu//opi9+Dnj/H5j/vilqv7Kd5oOWyIkCiBXF4OcwMw2vovndwwDmic5BpuDfGalhDuxUo
2/uLT1/H0M+9nt8//beOiY7hI+taPj2t4t1KoqnzW1k86I0B4fMdpPcGpSzZ88GOGuoOtPRfXIBc
X73/cgGGMLH6EUrruL9Ng1S0o1yvuPFEa2xGPCQg7cGcsSGsgS+4O7PMvbShY9RmXhXknqFJL6Ce
2Km3UgNWnmL6uRG8HWuNV8Ud6oJXttsEISFw62BOL0gMw796aH/6ahqmAyoQza+0f3toQ6+5umZh
10wy2ibwn+qk3F+hAUC3NPhJtxzynPAMNdN3Ig2ofVMp1IdgPOHX+os7+LlQ/H4HDUNJC2ajueZp
/zqA+sGlQDt32HJqwye33OvHJ1Rsij403YjtRExN8qoVmLvbxgtugin6qxf7z6ZXMopN4SjDcJXz
290wcBmOuIQYRLyxQWrvkUV5cdBcR0N0rJYLiuNbShUPrlVeFUF+0aLT0mig8EcPQsNe5Gjgnejb
/8HQpnsmWWChWFqf09FPLxZsxbQaDbjRudXuumg8Nl10lBWMZGVd2U3tV6I8SxKTAl64EU0ugoG/
BV/Tcf9zkuafvtw/XYP87c5QlIUgNXBnCAI6VTg+JXcFyNBLGxYH0Es3ho2HMq/PffoI8v+vZrW/
xcT/NjjYIUn2juwFHTaDvw6OoFZz6A6cKavJhZaIOGr2zZxWHNkZ2mSc7UgAMMi3pdkRP8FBAFFi
vIR+OBmXeu72Pb0CV2Vf4lH4QfMQT+aR4BCPD9tKIt7KO8qRXg99TbB5st0fQT/vbLVGyIW+Qert
+r+spNnbMWkZhNumi7hgStoPZBw6s4ljmkOVoRF6dj8R62Kl4bESGlXG/NCHuUfABRAEE3uYIspj
SA/CyQ6DwrmDTtSqnWPRg/FzjJO5RLfurI4lij26IP76WWvkRQNgvA4bQBHBZeoxTA/BITV0nw6o
Z4CcbGSw02l5la3uz4ICjp4f2hxqiPNA2OluHsVWBQKXO305zn95lhNKa+IAhdTQwsxkz2VycHfr
+xhSSTVoO4wTZ4IyKGGkkPp/DKhl+BsnlFOHhOqAKY7CCX2KHPhMDG+9V1F0Ed2Lnn6v7OyQj8md
TW3J5J+H+3gMaUjpFC9SJ99KjY4chqxAvk0d1C7IQAJwF78UOpY+ItFy7WJDjoOBJbn5Q4RXkDDl
NnyZp6smeltLiTnWhGTOD0o+9WGDQh05cPJWY7gpTYKydGT5GWQLF/FvLdD5dciU5LY1cnrBLNvo
65Kp2LV6fg4XZJ3RiHhxONpWsofl7+W4FeY5/xKMV67ORiL3pkFRj3mZxyP45+u0NL1uXEkARA5T
3LKrmtqi9G3umKRRMwb5tlmvhbm9t2vaiCgwgcyt7tKcos5kyQ2H8Rjm5wCksubjivx7muB5OKpn
EkPpR5VXFDfpybWPQirOt6FPb+t8hc77Euj0gwU6H4L+Jr06BexElozT/My9s1/BHW36xSb4EVXY
N+sectguil5FH/Ol7wO4+iZ1h8CoqfYRhSLZTELHtkR4CMRwyntBchCaMLaCEl6p41yLBpDmzPAW
ZzWoA4YMpQxf5RA6BANbmzCRUjW6te1HR8Jjqgi/BnXSUokrWArjftOmKXJWj+QK4nXOUNg86s1U
sT8XQ0VwRjnfFssKX2y5cY81av6JodKwx17LWkLl2JiiQ1g/QlDcav2ykROaTPu+GV8t7Cy1G1F9
dfFJEIvQcGbIAqI7xh3OIw/M49aU464rqp3BLrFDZW6RYt1h2kLOv6lxlw8GCvvitZ7vYiRSMGGi
udqlrbttLBhy0TslGGpEqCaIjlXOUwtVyyEsJCPLBf0Y0uj3BnSJjWyQxqzcmY0DqoMdBwbsggC6
JqMAuxpLR2T5bMNrkt3mWwuALE8yZLAE2WmF78QVFDe0gzXPR4KojXDGWnmxVUu504le0F2sOhN3
Xnlub+5SHFLBGPpigVVqYpKlIVJrxzb93tCTWPgLmYy2wvm+YnWN5TvbZVCi28AxN53xxnjwMvHU
gZWkzr6tBxOjHfJk8vwmwlX6qNlhJVzluuu9DvbdkO5kMvhFx16gKsGkfiNzFwEfHShh7C22Cy7R
pQMXBoz8lNM6CtFuDGm5n2CGW23p1wOolSHZJY7ymkF5sc39m04jco1g5KtiWrd64elEPxrzh56C
OyB1OqDdPjCjad3iO5D5re4909uT4Rj7cJE7tnY7h8K60nEkJDqRXb0XMX+02Dk6WutZ00LZxDDJ
PnSm5x5VwxnkFmJaaC6EZTftsEvRz9Esol5+FZXkxLurohOVb3w9IDMX6rENWw7R97H5bAUPSjZA
qXCkW2S6AGeIJt1TgbEXWr/LyhwFpfu0kK86Gpj0vbBxfVKw6RirS5ns8WRrTXw7LRqaWWufTvmW
/vTaLtyMUbnveWucpryK1bgrppF/qzpWqJBCwiRmQR8FgkhYHE0KdwRN1w6o99bZUl/xbNwq5kgR
fu7PEhOBRY41lDZvHvPLyCHVBaXUkayZIPzMiGKs9OYAJHmj802iwSNpiXaVs62npzB48e30MFZ8
+12NGbrFnmcvT3MIl8OAKjXSCkDH0yd0SQn7ruUj3ZYhhhshAbaYOPviatc28R5/ENoayy9bIlZ6
feumd0YVsiDhAQ73HW7DQhMgDGvSUvt9oAWHsNAOssy8BUEQpjpobfIkg+CA4H7tLCeD9Ct5qZmK
KNBjHMUamOgP2Bs3LYOYgNEHLcIcvNxWg+0ZWUCsHWt0Js6RHhxj42w16tizTLrpirkPSBIzTk1j
XhEHsYFYvV9nrqVWx3bW/XUZpvh0ygYD+8hLmy07gwVtXZXpDZ9F0TPXsb8nCsVxrVNRivNAmaUI
LLyv5rER6YH84dOomr0muKic2o4Ov3Fp9gaQpCqsd7x1Xi65cHYWgh3B+nshgu51xdC58nWOLB3D
Sxn3JgxqbgN7T8K3bFJS+et9eNR149LyUYkUiI+5k7o8273uN0R5rAtOqcQZOBOCdH3rfEhO37jG
190Sm6i+bjwj8kAs1PVLTozyuK5S1fIwONrBtFiepAaZhYSJIfRr7dI5xlUBWLJ+w9B/mHNBgikz
vNHsp67ZdXWxRcOIO1f3HWKOqhHRLvbB3tF2jntFgcYvK+uIjMBPLPcm69ybflA3PaBC0dCVj990
QsDWjVZIOsroRbp9lFJcMHJ4Zb/SGbjpZno3J5yuR/tINgRUYeO8/joWBu0V0ghN9xGRAAlvR6vO
DslsnSLyfkEKn3G6snE0rlTDytxUJ6QiSa/trDnYUVt5S0c6eJp5nUM3JQfvZpq+h5V5V+OpakPA
ZoyTyDgbibgEQ7f/LPtwTesmSTgEJ9LgCLL5BabNUU4ab+WDRntnYeORls8mNXpbs45ZlN8JLL62
VXhCtHtHdHubcRst8kw85Q4Y/TXsiMfSKR9DK7vMHSKXwHkkmvXArtKXtXlah4SBuCpym52ag8PU
shXidZ3hRxqWIqmDJ+Lql8EcHnBnvFDEAH1NI3NDbi7bwuXapDqB4eKgB8FjXaYEDNb3VCwydAbG
FQMvTliGywChEguwTYUrBOPYtdzz+kUmzAUJDa9s+BGz8xUJZkxz2QtKpUeDfEREbOgaoA7uqZ9d
dTixDlM+khVj2eydXgObxFpqXAALm3t7EFcYsu8d31zKU6wHH0bFHlTTXzgNHmOa00R1QMUObpwk
+8H5+9zb+jd4dhcZTn5CGTFtpus2nt6E3d636fSQsTOTOd6UZTJftRIORnQD0m4Xz/q3Qlvexqi5
N03t1VWMaaYDuVbK8vFCAASEuk+IKv2mjGY3OjtC7YDDtLN5oRL4zQgKzAi289wh2me1u1QK04Cc
3mY+HELT8Fbr4iHgXk6q9ub+g6DuW4R/12Z3Vs7yJhP9JRP29RBX93pdP4UZL15lEGslTyr5mqxe
wmB+MDCKxEqeOHY/iIBmTEs6u0nj1MAmFwXFs04KEQ6fV6NZHuwGoRHU9C+z/sWsRkLcYsCEmmCC
gh9aWhw3eD+jMTmI4aHjNeS+EkbLPNRw+mh0HzLp3ZIyXPHfyISTFAOqkyS/5Qofr/DrJn4D/NG7
jwlPB5UyGK74WDFM3QB3f9Ow+IfLC9qe8+xQ87UZx4ZxzjX9yoFZ0+r6Fb2iPXmf7OWhW/PlSiJO
ciu4waG9I5ftCD8JGxl7P5H6JiUQi8FChv2Ogs7Whq+A7XekDT7lE42vJ8WNrE+tE2+VwIujvdgB
lZbUF/WbOU1000KYEc05SLI91Nj8zu7yL1OjYzHbk0J4EEgPi4Cd2QwPpUP3/xVyKL6sDwRpgHk0
SmYxafYk0Gy5RSw19Ekj5KlWfAes/rBOIQANsk1btCzZvP60Cp2I+HpJMZhbm78tk03Are5rZb9f
P8nGvS45G66TVLR8Q6Htp2ijYEKNVeh3r7jHyIQyTsioIKAYp3XqzvNhC8wLZM3ZyS0af5wREusI
Tt1bjxXrCWpdhNZKEspqjnkc0vivXOEBFRs84G+5K2DAZF6jyasl7/d9ou3W5TCpl22JT52mmufW
zV4u5lUqgkeACqCigt0gwiPw4r0V6HAwqh2VVB8adWwQD6y7N1PpHhV7/FbjlMXy7Bp3hq6uS2ld
G6R+22xaHTM51F2Lu7bAGtT5Vst8VeUHByJPobQDSffXBs6i01DL09jTYF/YGlvYc6j5OwZtSy5F
1OlBW67H8mM9uK4raAhxsAE8WxbiMnCmchoetLUbFb/kLzecTk1mvfWIv5ScOjnmxTGSo0n3q0p7
lHFz30x3/VgeIhU8ugvpbzNdnTLvDppzb9fgfAESmiXgE8IINnWRH6UCBOIC1PbCKmaQBRe7OGCh
ZQv5tF6SxYBSDQszK4gp0i/EuuL4pOrLbmuSArwC/+UY31fM+AoAKaWJpcQ4GbEAcUpeFHfJ9EO4
JTWQfh4DaffIt3i0a0FC5+WvYK6EDSdIgDnrCdNiNK1H+hJKTrLOdU1wQEf++WfAnm5cwzlKiMij
VEdiWa408kb10cVnR7IEe4+wo1BNhWBtzoQsJEh1aKu2+/UuC1BOMyoZXtT9nCNiphc+SzjpwQ3R
3ZdKsnSTedXTie2KJ+orR1EZ56aWIDvY5VjGVW1Ry1S8uq68LkL7OH5lhLFF2oXSedRt4yqv2Mo0
7BR4VwxpnFXqkDrEU1prOvxDNnpClsNex981EXeo3c5pdpdY89s6isSQ8/DATVrSW69IIeUj6Xsf
155cEBB/VA65vkQijuaROGYvaoG6iMdgMTw3D3awl7pqwZvVbWDC7ta3KeFJ9ezASw2dDclwEYUj
bVUx4v/tKPqsywmEru36BmK32sW17q+7VkV3fX2x1xdcYJhvAopCvHlhZJzmLqcCJD//jc+dLHWP
gTNeFlxXS34xId2vL2JTRvsCjH0+WMdZzG/r7/F67IDmAd5L7gx1m8RQHiNcSPie3JxAFExu6yet
V7jehxbGAoDN0zqWOLazfLi7jm9j2tVzYTG21pIcjBQ2gt0c7j8rk/9WV/x/5tP5vzH8rJfz7R/p
S/9vxCRJg/bDf+/leSzD8udO+Ocf/1snXPzh6GwQXFcpCty0vP/Tx6P/QSAPiAhdl4agFIDN55+N
cPGHoKXwUwv9Pxvh+IKEufp4sPOsJhfb/reMPK75ayMFq4xC7UNP3UQv75h0338ttLbQuyoj/yC3
u4ij+8HtonvOT9tRawbObqi/kWlx8g8H5DChWxzdhZhu6lPIqcGWIm5HCjdEaElRF6YogSh4CM02
ob7VGRl2w8YYB+MGTzUTrJMWe84txk25GC/RrCze44gBj6CGDM9BP0JPojAp1D4NsvqUZ012GlPr
ZBpVuZVJVfvIn/0GrwXbkN7LaxlDCMB9OlD5myK3Jdim3eHoZhM4g1OgN0fuQXRxSXPYDXVyr5kV
seRx8khbFV9FcNs3ubUnYFtHJpO82QRFYxRwq/W9ozxEl3mqAvcwBKQfVOojf8ZDioD0agKHgQSb
xagv4WwVdbw3TOtZIkk55l22XxwKVJ/CdDpUiZkjEcPuSTF3V+XxcMgH5IWDhiDoYIfooRzOLLsl
HO/r5cYoEYylRKZ4rR1/15z6TJwwHW6jtA+4gomzi9Sr4dI1zShnFiUIz85hezSq5xj6FDRuEQG0
Kdx3PXGuwFdvytA9Dvlyi37w0EcfUeJ6dhz7k6s/9MJ+Hpz5lR7IgVbM2Vkzc4y5Os1FgvM+Crw0
QrW/GISEauidYzakRXVImuJp0fIntti3jDBCh4sGDgHdPtgS+BPj4JtbQipZXu15uYkmF0wSCjnE
Fi07EpZjuUvmiVHUURF1yIKdem5gOt4n2DTRyFU3gbvcrsJvTGhg/mWqe6TnPROqd8wxaQIDxbDs
rBk2UhZPfazuVG3snDj5yCYzxidQHqepeF8u0QQ3jiTrZpu61r6EMb5x+m9RVa3JvC/CyZ9cLSH7
xjG+R7N+NeTYedsSD2ol3S/o2KkdxtExyrVvHf6jQCGwjJP6Bkjwdk7ICpIEUzt5dmum4hacKdEf
nQXnVtuqXKtIZM5Iey0+SiNpWMMbY9vU8UfTaX5e2k9o8J97ExwpdWHiJLvZfkdQBuuhcQjIjO/T
Ca+OlrfEsC868JOazCttRvKh7cdluNe7kH+8Bbsnb80sFvCNgwE4c0/it53elwpZ5Iuk57+x5vLk
IrKmoVijAo/is2PjgEUh82zGWLvnpn/MJp58GK8gQPZijU1JW5toUTqJLxogk6x8anHyS2ax6xRw
RppiRhwZsCPDvBXKRO2aiirB1NMGMGBtd27jWdVk70gYW6cTyBRFPZyqyrlgI34wYvuZIyxbn7zd
WzUvWSroOKKBZ+tQlMZJtRobkfVn//wlZ4pmL2b7rK8xL38Ld1lzXT5/ZlkXzRDLqdOHmddKHJXu
ySmwCSVto+Ek1x+qMjT3dbgcyGmzTrEjO0+lprNZyqq5fP5A1Y2cz5wTYVBd1+U1mJkvVe3UNAuW
pzQXtwlPhFwDFtlG7kjaxNcens1eG2HbTNZhltkqUSX0yJxwzdUjnIhIjR7m+5hEH0l4I+iUjRzL
lbFrWmcGN24HMO20rCbmNdknp0AcmslNzu2U42tZfzZOevL3n1Hr7i0qzXVR6t4i2lfUyy1d6OGS
g38qNqOdXdN1irZlgmYaSXjfTyvwcY0mIloh81qnXKnAOm9sJg8RoKbT5w/TZH8dh27cxaXVsG3s
JKU+J0FGwnObaNhsbNWQVx+FHigY46BlxH1pJVHx0iGZIkb+mMH2sMuTqarOm1AQbepGUa40W2Bg
BD2khX1pXXs+GaXpZ5KMPoJ4FejkcKM57oC8h7x1gZmeJGaSOkt65G0YXzPUdrUkdjeDWOU3GrVT
Bb047p0v1dCdBw1hSaJjVOhDza+yx5ZBdCG596sWRMEOVOzLmBbTKcI7zZpCS3Nwj/NYJyf5FMet
5dkdWL55JkrOttpDrpMgJ0KT3bfe4M3WqgeR4FdsbH30Y8e9s6YG6k9m3yQDVSDuMkVlFBhbWeRn
EQ6AtdfOACS48dQnxgUedre3dCIESqVeakHdWReqPZkYmRBRNardpWsoGd4cEJccAJq4Poa1lCjD
6ntoYyRsgBcEqW5/5YFpfip0nsRMlnwwwg3Ca0I3UN3NWngi2eLBLGT/mNg3GOSugJsqP0/wSVgN
Jjpo6Vk1vkfE9nr4QKpnB77GJpDc3gYlab1M7aXvnQ1xK7MvAdqRlwJXqbVIa63LOfdNi1bWPIQs
CRnL1FDVX4m9ell0+iacZpFtjTG1nv9g7sx2I0eybPsr9wdY4GwkcNEPPs+SSy6FQi+EPBTiPBpJ
I/n1dzHyJpBR1VXdhX7pl0RVZoTkA83s2Dl7r1040zrIg83gTLwl3bu3Y83WoWH7UXQqVhUq1VVR
ZePF8YsHYkHOoxbhcg2zmzLHaSnsBqv+8GjZ8bDCGpMR6MEwDJn4zi0Guh0aMK9Qc6KzZ0DB86uc
LxFo3VSxP7sWvJlOC4+Gi3nFxQugo5cvtYIh9vRCEki7EUSg4GFJredY8xeN33b0HFSxaao5aEpP
10NXI2gTYMxS5HojmIalZyYp6ISuP1hz1y4zdCam9FqBgg1nkB4oqj3wBC1QswOCQ46SMtuSm+1S
wbjFso96BEwh2Ji+SLjH5/qhjnTgqKEhH2M9S7aqdbjXmP5ZwAmEcD5ynrWQzcvkrfI0MsgcEyRR
gZgFDfOpbYN9b9bDEcs+LwL+BtplZvRd9JnYeGvQIWecAw5782TXRylt6Ima9jxNXXVlGD0+6TI9
9+6QvOmJEjvDIhuXryQ4E+idMzGLXtqZYjd4Y35Q0uu+xQmRTsloM9LBaUrMcraW5Xwm9dDKU1cc
W786ur2bYmNT1bqJkl3qF+cCBzZ8nw5eSOJ7+JPCB6sYsUdYPpw/HnciNhmVpnOwQUwTspfOcEdd
sZlq1WKE6eQGpoHceH7VrDoNrEgdpfYj7skd3MsnqI1fth73z2lY5YxTIHhUBY8mF4wOznc+0aL2
k0uRYi3uLUVAcLupIFHQwrfbtaYF2N9iRmc2jqSlX2anX+FGsSVegLN1W5pncOrG6qWsAoIinKuR
TXPIF6ODQABXrS1Mw5WtuKILOGuyG0FS6kO/BgHKnTEF+hK13CjlEwyZ4dBUFK7gh8iJInbSh4g+
6vF3Kwqm3QDpki5DV2ytSLN3mla+k2MErDHhR0ZOVa1KEhDhV0Btj74HbiKfyoJT3xHAEGHjrfU2
M7GS1h9pJ4zzUOjLrqiIR+qzrxyS/8LsUu2Y5CbYbXqXOB1aJKTCwMHaFXm7xzf2wyDWwNTaa82o
dogxZURWcTQVL8DVhL2u4lojj70IV9UIVASvror7g82hhkIeMJeofZ8tD/M3eVtMj+wR2V+P5dm5
2ggMKi/HfBoBLhlgih5IfYbIDtcK+iW4Rj4DweSGb8bMGgSPts2UMDUpmFMGaoF9A5qHPT6sH/re
BI+nDzoJaINYlxw5rP5kKZkSFeOkb53OefNLW1w8pz0mrmwv9I2fvASaKDVs5Vvq7KSYIPU8bdcx
wIBF1YYmyqfwdaydxzDrIlzL36MeH/I4JssuoiAsbknlGY+2lb5O2UsPvY7ys9gT1lFcwjEqL1Y9
TojW532ntfAUW9myaGDxj8Esv3ONpWchlEmsOdQu0i+//qG5yck3q3o/+WTwwC4ZkrOvkX4Ea+kE
o/iHIGZz12Z1dGlMrELKqu21SZwCobUw5UNdrpya0HHR5E/m2ETr1hy+Q/V9SCXbnSQCe007H+IC
36Vnq37TMuFeGBkkT10ZxgV/WHHsDbUxvfzekF237KrhR2n7i9EsJFreBrvPiK8uTemSVYOOnTuk
LBRYKAhlUBCEnGnhoY7EQEOc05jmmySuPiPLGwgDQJgQusNSH9gY0Pczs0yuuW6s61R+2VkL1Mpi
O+ksrKoyeyqbXpETMVMeMVL0NenTXpi+2nqdMN1ox7nTu5Odghcrh7U04gmjVHyYAi4Ekcv7LXS6
bbrerzwD8LZW8Pd0AWWnxpLlq4Ymy/yPKp5YGdSIuCNOBaSyxhtsgIXiNcdwp6h7De95JphvJD7R
KMRhJBMGyWkRAT0eq2zTsDSWQ+QNy0TRzUGJsESozJbnekdLBJus/dEHOpk7QfEkc7PftdNC98uH
ItOsTUYCn9mDkZAM3tiSsFRE9o05xC7JYmQMlJ9aTvho6NMNE93PtFbfcHK9xW6Gl0Sf/fbGGwj7
Q5OpZcSgfGGHMGE8R5GEUEbkYCKpAiA1PDcdV/YWppbTFJjrNt7saWvLF91hRE4wW7fM4c7ui4yR
22RRdCUaRhOteAtGEkDyxPw5ZQgGDG24U8d0q4IMFije2TryQ1yrTnDLIoJXm0TbBj535jysONzg
N0LfwZ7OroDv21kP/UBHnbtSzGABAGf91Mx2X6eHUDHyI0d4Z2hHda5aJGHQkT9FXkDDrJQvnVPd
LZPw4eTswOVa+N3s9U61dq2aadiOio8Rd8ybHvmvWgNIosQAXEAMyueFqRjAm/Zb4Y+7dkx+CBXj
J+lQgmrqZrUVrAqIRwU3Xhr19X0SwXOmeBeB993VcuJ5QDPhvsLoLuU2G5PLQMZqoyGegofeaF99
TixH0LJhBbn2waDws20YD5XKfPHyCc0rx0MUfSROs8trgJBDt+qVMHHhmRAdRnALvX2iwqRAJz5z
AAZ6ckX0bUiADIWQkkiygeuXTw8QLTEG+9G3pgoJpZpt0tNU7Wyg+KAZdqAO59QhBwWyRoUB62hs
3vJQbFQvynUmm/cptx8J8rzGNA9NXHwY/gmX1PtlHGmn/Jt4jlVBSaKAx6XlQDfCo7YEWo12onmI
7HxYAEPgLfcbAaJ0h4qk2FQqWAWl/uSUv8IUuESK6iXggVkpaCJw1n/44TwyLP1tkWXX0IKbrTUV
BmoquygySDim9BoRFAEKHkS/iDW6wIObBcvWJamQomQZzodTgMNVm+KTBT0KojfKLzXJbwF5HPvm
YtocteE0wZVikJd0D55rPrQltgC6nzk2yNhj0kLTWyOHJ5DoUSxdfvZuw42HTT4Yymxti8Hb5FHx
pMJ6G002yF/1lDfWMYrqe4NXDysJPxtw2UbZ2ESYSm16V3/2uvgbSL+dY+C20Hd+ji02QL8ueiOb
y8lgZTu04qdarks75WTF+XoooZPCqs3XRRb3CwqRs2bEGx0zc2C5zcKDg+siVQWqqngi9WqZUXWk
nFpedBejGZ86Ojx9ORX7gn7Brhfho15ctci+JLhCV5AMxIILAFNvG2iqo16SAKmVMSf3OQ3s2wY/
CAZt8rIn2tLZni13E07Bs0ZYt165j60aP1Mto8wGmh1IbU9XroKbH31DgfVmoqxbUF7tuFixFww3
SitjrUeZZOVFr2HHyiy88bnEIWnFn1auv5cRe4lbKr5wr3loeawHgv3yUv4Euon0iBCNMf1OQCkN
w+I7qLYXLcuTdR7XP0LTedZjdvJYYQSoAIs4JOzk1TFRFWSaBnJGaJ6CjGJ7yPW7PTHw8MH9hxXP
t1kzOyfieiP1KHosOtZfYb7k7CxbC1zllEbEnjfvTcyQPG2Dm5tXuzAMXiFzPFq1weXc91Ekmxx2
YRDcCai8mp3ytuSoSDE5zLyNxzBGFKN178SpqdXkWAji+vc0S9+FlSSL3h8PbvwysR9MNfIvIqIe
h8Gk8GrsZ0UBQZeFC38OCnqyYMWk4DZUGz5OpoYbPLTvkaO/9aHzwyF7raknFBRdHTKGK+O1UumB
oJvnuhifbVkihaCN05bWPc+6x8z3zrDpApbv9GkBLibn0t8kkZG8lA1hEanARt2FyItm0gE3yRvU
7pfJaZpNl4ODNDqWidkdVKybgEXaAzCJYJM03i6jbbr0exRsfct+PUX4ugUfnGoSNFt0dtdGjzmn
A/asxp2Xe99ap6REwfqbCLaatqJM6Lm9UrkunH2RSpzp1oNdmsNKM2mheHlyLMWibWiJDaO3zU3k
1qQnnbvOeCZSj6MpfqnGvgOtliCei4LPQFUssqJD5hA7hNOT4QDfByp0pG9LvV1FAZleCEKzoQvA
pFXWluoC2LWTbgZ0zPQXphMyg1UxxqSXDoAPAuI1Zubdi8uBSeayyc2z+ur8aZW1rE98vBnXJV2t
DJ7HYBw+hIgU20HyOI6lBQWOeNUAESJeJsr2hRMKpKWaK9eCEBSQv6EghkHf2PQ54qloTjGV3bLr
h26b9/6lkSxhPn2CMXOS2MJnxttlQ+7jEFTrIbNeJyKkgyy2Lz0AT4Zd9TTL15+q+rUC5+oYoGW1
dM9FcQKSe25MezxZUfhhlv2wKUZrmzs+WU+GFq1ihYact30qOqDZqbLbVe3zzYQBsMWgaD5afwwf
S7f6nqro0I/W51xMr4tJwhc5h9HI9RvyED3VZI5gGusM9BYSgNHPXjWTFiufIWKVMX5mfT5zf36P
iyZa9CNJ9ejmHDkYW62jb5tmz1YACrWU6snVoHUmKtnPQP+wNrjYdD6Ae6iElkF1NnmiWiUmY18Z
f5OF82rUjNQqHRmn+8iF8lhDp1l1qc51JGgWaCzufL4pMiqg2jkZ4I0Cg4WZa0Yw+csEm0zGPV9p
JJ9Fxs2K7AbxqZJzUJ2L2Up/8BPU3vKQ9PJIo9Ajca6O7n6RvyV5/WZ7rE6r9vWV1ZCLVXneMsl4
VMyiMPfMFtfe0Ji7uCyJkNHaHa7kYC0nJI5jnn8MpfhO1OBe2FrD6piM155pZe92BT2x+D0fhFpq
bOQAMIwRpSztcsKRP7wS2rc7pZ89j3Sg3IeCUDCEja9FiIKxKJwTQgxnEVzdwL+GXvW9rYd9pMhl
0cLpGYUvx8lTk1LJNVlJnKCsDzCO+41U/QogJbhr4iejMPnQ4HA+dDCcukIqWn1aRLUWQH1oOPx9
7sCZCFus7g3HbfIKHQOBH9ymimV24nLEc8HdeNRXOkEC68EGP9FYs2HQs0+QEDAtD4RnBq80+vfI
LW7Y5MUCmZxcKervhdCiGhbM8Daf11M3PMKM6hedov86tTClclJOB5uEMSble9eLlkE85tvJRd1q
Xds+XyB4itZaA6JVQbEpM+zhDgO5Vd/HJNNgNZ0B18eJi8uiGKB5+G6ebqq+Pzah7Swj3HPhDGCQ
NRp65yrymF8hWdkGnSNCkJBkuirY2h4wptKPvxFJdFMFkB+t/zaR1ASOheStdOvNMUCtW3TLSRqP
hpWgvlay31Wm+spj4gT7DL6Rx41ShRZARjvcVYZ0lqPbf0ILfbH9mio9r59a0zswyddPYINXBqCO
bWywW+bI+YbQyMj6eExw152VNLwLJBn2RbImIC/QK8w1juAKFUqnmg9hBuY5hYjQat2bhil1N9l4
TL16QMheVkup4dpXsbO2rfoOARcJve4Q/dHfvCCFCWtZP9IYbXAy9seCFJzFRDQlwaSkonvsD6D5
ED7gOnO9iZtVUr4AB71NxfRhCb4zHPJnQXNZaNzgLJdGBbFX7IVaij7PLw+pCh3IqWStuXXrHjjv
Nr7NbcgMABxU1bglG/hRqoHIjdz2V02DgggJLShtJNfIn3Sa4Cao5m2e6O5KTFjfhjTnvEfYBn/Q
u0wBW30WdS+O5v2oUB4XggjnKRDQ2goWh5uwIROEhxDenWNZGOQE6XsSorkmwLtaGMSnA44m7FML
y6tqwiM8LAvVu/lKI/2jiqx+QdjFU+3wqLqhjqexMsdlK8pTQw4sCGMDzwBrqEO7MDdAJsJy2LLK
H/2Y6+fyKKj014SBtyu/lif6zmCrSi7aU+Mna27AuCTS7it3AZizYXyoVJo7SzANI9iOe7cLnyGP
KufQWT2HP1lORRo5h7KybRZ6vemdkUUKvYOjLm73UwhmtgmlXHt0voXTT/tccNlUDdKIrACMVmlQ
bEtsM1apDSfX3wSAHUByIViuoxxku+hJTOr52lXcPsOOCk4GcIY+ZSlnRXe3Ku2SciPJAoTLIil4
1BKW5hCQ6VG0E+HHAYavSaT+BqzBR5giig+n8t2SMb4DQ9+OVoLvQUAWadmapOtj+plFGG4f7syW
c6vAG1GM+AY6idy1p5PqCS9AbqNOprR+WqPxTo+MG6TD8ciL54Y8KCgONTcqKwu59DvDmyi4F+jV
O9E+j4yVVkMkTRqWhX8sEbplENsw4UDsv1e6ex5qGMU4oLaVmb4QxhQQYYXqbQJEk09Pg5zQBZJX
XsuniTgxvXxLA5jCeKWhW7EtOjYeskgi6UufCLiXECLcHkSvfouG7mjnkp5Ci4TdnvtUTFYW4Coa
1IVALp0djzzGoQ7WuTVIAmaBxViUPcnsRzbdb/5QviQFo6acTZEWDniqAj9H3ATPOYteFO6qmBFW
jcU/hCCeInZIWQmvSg3Mj9gEKLfKTTVxAGoxwe125sDknjNX8c1k6Xr6il50wZ5OjizjcCJfXAQO
67hg19PzZtW7LYlSpOosFDdOS/Bp2wwU9cLkWbLh9bQ9nUu4efnWrqH4wXJZk0FjLCZFRVnpLCaR
oK1NMeGVRyq3fVML+9Eu3EMcdSRCaXVEiz/7KGNSe70+vQv6+0vFV75suwG7SNVU63ya28w1UZ9p
+1PE9sBLokcwoIMmx4esQSZDK+VaDEdzjeUJ/Khqu+LRY7qwWJH9VtzpbJ1TqX4OSaDvXBtQXx6y
20QO+QFC0tANSo8vE4P70TJb90rXbdU3cKGtwrGXzWBHa5dM87U5jfuu7W8DVitXjkuPESns1PRH
Wse3Rpev1OXNhnYkj1NNVVdJKlKfhsmily0ue8EdvJeU3Lmfc3mbmLtaZn6mKzsCGxn3tR9/ClTx
PPlwsxz/J7rAcW2P8poVFnIrt3rOgyr9wyX4b+mB/idKn78Kff5j+7OcIRPy//6m//mP3//v/w45
kOEgkvnncqBzCZ3yZ0N5/FdR0K+/9Ccew0T8A+pVN+BP6H+Aev/EY5h/M20Dspvu2bZgQIPv+E88
hvs3j8UiMNQjsDRMD8GQ/P94X/dvrsBD6zsWch4ABf+eKsidzct/dV+iPTJ8y4RtgzxI6P4sGvqL
BVVSZWJtTocVAPMHmBOreiBMGRimBjrcQuHZVtFmcFF+TPoq6F5bQ8P/bG8z2gItl6bqAQc/MzJk
OOOOw2Fdjd9s3981Sj7kpYIVjFknq47oEY4V+UvWRNiUeZ+ycdkLuacRfaaBvqLbeOkR4WiZR43c
rKGQ0q+HFTV66wRj0PiZOc1WElJmyOHbSMRchtdmavNd7BJ+jFjZk/vYbPbRVJwCcsM1PTrISYP+
akQ7ZCOganepUy/0wTmbuXqMQnMNkmbhoWn2wqciCZ8rEX5V4hyR/cWELXyrNHpjMVA1wRiSoVx/
HEO2yb7dtziQnPA44hQqaW1N9sGtpkvdoXskIxKW2CCxHZjTQdblfjJ3umqOkX12C7ZwpgyQkQ66
Fu0N8LxZfVSkdDomHE2jXFvzrakvj+n0ORsjKk6KpqKctPpNDITD0PNTJBUNSoFEQfsWK/1YIL0m
r/bq+u6zP2jMVf2XOTqj4hCMbfEQ83HKtNppqXVOe/WjSdprOxtkscgJ5Z9s8eXlau2GvIs6ucZ0
NeZqJjDpUllQyXEedIQ0DLHJlKt90Ab/iVSia422xcubD2bh17EcLgUNeu6MS4d7DaXp1u3jp6Fh
3o8O6rumOSujlq8i0uA1kZGQjyduJ8//vmrxv7FL/bP957dN6p+qH3/btP537FKm/i9Fi4/dz6Yt
/89T/ON37eL8t/7cphxQPca8m5i/NpV5L/pzmxJ/820kg+wQJlxxazb3/7lNQSFnsyMrHEAMssIZ
6fTnNiUA/Ng42kFp6Owurvi3xIsG6snftinX4FYETMcyPOhAwv47CEQR92GfJZJLNhlwKMoWOaCJ
sdQOhedumrreG4iNnbJ6ni3GeIAwVowPBsmf2miTdEqD0Kz3VkYvXbh7SVLMIrSTn24XnOruKR/H
I1cOKgSbThcdxUruA09sSLFEcMQFDMUJTk1c4z3J3B1PcrW1GxJM1KaT1SnS2Q5DTNxiDXeLuaHY
RJa9JXpgWdsjLiGxR0u1qxKYZsS/o07fhYjPwiw7mA4Gcrd8dM305CrsB8ZwJI5nOTlUZ45BNkC3
aiPvIjp43EUJ4Nt/tFXwmMbqoZ3ObuvNlvGTipKbFmaPvefSakNqDEMNT8/GUOvcdjASJhczy05J
NLHZIT/qhq1/dTvnIiE7m8lGR0GZsjGnxWOTYV/VaPVkXzCtd3Nu4zDSHzDFxmLOXojslA/pKjXb
A1/+qcg7ZP1q4xPgbT+paLh0NS1vZe2KsD8nZX/o4uoPcTLL7z9HFlgzkuC3M8txPfMXpgd+FOkY
PHZ/PbNUZRtgnOJ8Pcb7OU8OLeZicjAHd9ZmsNx1UIUrhzQLdIog/6CDQz6XzOJ0NAe89oyKTDeY
9vDHMx85ZMTmWH+a3jVAnDdwhY4b/gJ9LpNsLljYq6IeV+0k/wssxvwyf38bnsXrdw24GKbtcpL/
9jYmBWscGVeIXhXwIU1ezuAMYE/xziz1pLjMTilDv78UKI9//Pi/oqn+HmbiOb//0hmU8ZfzvvMp
Kb0gC9d1Wz119tsgpkU927683L/961/1D8Sa+XfxDnXky+wFtj0v6r/8rpZxbxG1MWoTvU4RpxIm
pfYg4FYdAK7aGfRFRrxdXb25pnb/17/b/Ie6xpnTFOYUBLafGT72++92o0ovp2q+xgTaAWV+lOmH
tFy3erT5BY/IsuNU0WQIcfbFOHUx5zg1sWtN99JIY935yUNDo6jU6ltu3su6O0XxNZ6bd97w+K9f
6z+Q8ficSHLwbaBTxlyE/R2Cg3Qxw68Ih8YZVZ6g9S1IftgmiXmdHI9LIrDgrHlmUyKx3jsK6b8Z
o/ejbo9t49/0If0vPrr//OV4HAY+Q3nTFH/30ZHEYyFyC4JVrTGctQXy4Dq+RwMoLOaNWNm5Q3eb
IBMPAdEmRCF9SVL6oI2eHFDM2Hf+ONb/6Xqfkx34tv5uqfhI8jyDA4D/PNfDf32SrAJg+mQH8Tpu
AX/Q/3bqC5mdkjwv51trvthu8gXX4UbAH7dr1Fs0fpap61zxbEiAplBJA54z1LnYR75N1blMkBtY
yZcVowMy0SaFecNcfPJu0qPPmOtYOEjik4SFKjv7qRJrOftgWiO7R4lzM0Jx9VqSPyvnXlprI8lP
dexcfcPf+OEdOcSlgVnba6+6xA9VVMu2n64D6nVe4gjGleHg3bHkDJk8m+AKnKi4dK57akR2LzSu
30m19436e1ZFI3pOf1hUDdNR69kwjU9nPh2Yoaxq2bw5U0mMtXWdrFmdPsXPPu81jd1LGri/3kvZ
ONeOTEraqfbVFuFL516HITuFySx3GGlNdfLYFM4FAduFjOFF2mUX5tRf80tXbVBgO3Su0giPA0RR
n+3fwtHc4YPLzU8i28G2GFdnxP9ZcM5FfD0lI3Y68G4pLkI6DNTze18yLnFqJKpOFnxXk3kGWm0u
oWfihQscTOf21avTbW245DiM2Bp7j3Dbpv7mob0Y9Y4JdlYsp9S5uYl/RbN218b2LYjEtOaTWCQJ
WDkb9fcqljwVFeiYEXC5ZZWbRLKgRgW9wUzss5GGn6XBiWmkXzFqw8IUNCbobyvPu6lJ7IfUvtJ4
OSLVQbQAEna+7KQt1ntz2rV9+175KdyV8CRmXQF9bq8jAxnXZYUVi0gftJnveoUPL7bDjFbHclCk
NBZMvAnWJkKz/dDK1lxDPrzUFhXC5Ljf9QCltUj1PQ0NVBLza/XMYd2XpCm1ME/HFtGlruunXHyn
X33Q8ohLRNrPgl8mIrWqH+h22FH4YoKpxqOQ391MXIbeuyDlPFm1eJBIwyoeo9GEEAvzD7RredUE
3fjaf8gT/gsJJPDuUAHhbdwLnmCTpZFa2NXh8khGKJhRw9onm5C0YQgaCwwrCFc1F2+pIKYa/yz1
48Vw+JJVPpx8ofaDJsjaEta1SvNfq0KpH9wJPvmJi7JkvQj5VvnhuKgs/9arjupkfMIZzDdY0tsZ
QuddAXGIMBbOayoQxSlpBWwQO+XDN/nhgRYzrwvmDERGqSgPiD4eFpoV3bvhyQ/kW1/Z2tqOeNe2
nPiR84OoI22tNK5Wg82e6glQUJZ/cPv0o7Xq72UcEoortZ/gBkKNSaeQbIHzXjtSyakwu492+JX7
jlx0XvdkCO1xXmN1kX15sbhQS+8zld+Vg1m3InZ+TrMelPgMShZcPboej2e213RQEUFxml8jUHzW
NhlxoVG82wCNG2P86STWlePi1kf+RXpwdDxqObYOvZ5NwHwSdWJsCy3YU7BZTfLoR+0bdR9PMt1h
5Q/fsULI1a8/DYrxBekQnsCEl8UWF2VfJuEIJBA9OYVTUWa60R8vrQmyu4WLB/IeWZtIefyxQ6zQ
iROCDxqb7g21L49RDX55VhXK7DLZ1pWM9i+9yU5zzWtGYv/rA+8zjTlUo/YiLw86u4OGpKPoFC9f
XcuBGQHj/xbwkxorzIHazemYBjhir7sI+rTirvlYYOvxRcdPgUARkn7l7oeA78zKxWPtbmi0HtJQ
4Xhkq9eT9Mt3h3PXuBqfJmm/LaBmSClPxCDgOuTTwH1DDhmL3KgfE1P90H16xEVrmSxbRDKKUpoh
Qb8khvE2fzGlJU5DcknnkwabCCsWsZsv4mtVNodhyqmDGxoSvKD5AdYdJAOGwWFSwpcZcTGXBl9Y
59ZvcckPiGDRwG8mb1E++017hgewjHSiOjhVLU6bJCsuNWE6M8dj8FxOHi2rsJdwBsW+eUgSf8cI
8kH6pMJlvnGt43glE6JeA/sS93wKWkJbvK7yU9Hm99gOiPEJvybOtKo5FLRZ9a5+C+g6ouF1rome
rS0DGDpYpLG3okVKTFzX3NDB3jCUvmVMgBch4HP2WGBcefrl0LCBhc6PbtxLpIyz/jH/r1r3b1XX
/6iKc2JcfJmGFOPsTX2U/6jrS9fa1/mzG9hg53fq9dot75zr/EXHgcnD0LXnpDt60VvVDcfW0Y9G
Qs5QP3+q87bhuRc6rm9hwMK20hCkZOFfyAYn2IxXaLrh3cethiqJv4Cg+R5MaN8DTkazPNla9aZp
ylybPavJPHmwzvvEIr1I1SYaDOuzzsdD4M6tkIJTYPTttcid5152r6VkAu7kLM1x6lad6z80PoHE
tEIiLQaTz3lMUsEbqrJ7YRnXMGeeaxlkbfNGEfY/QmMmmDTXbl2yyoFVM/jzblZYfg2J9a6/YNlY
Sc94Fra45ap8m7oPMcTH+eiey61QoU/AmUyTzdvPBz163utMkJj/fN06F8cLr1VPEIOqngbXOHIz
o65wnznSyfvAC17gFynsa3qtm5QTkr9e0zqn7uYBzfzhsU7IPECaEvKgVuQtMLO8zHfVcX70SOdm
l59jcMraeAqphHNXY2Ov5ZLJ87KceCEWNBC50bW6ZZyUdYtYQt5yFUnwGJa2AtLVmqkGlxxcROY7
w23QUra7spX27EhuAX0IUT+MD9KO7o5G1I/i6ADwsnZM440QURrhTGDm6jxJtJ/pJI6mzyPKn/61
9fsIbsl2BUD63Sg4MueyPu95oBx0p3EekbEsodVoCidTA2BnivYxH8IQ2VefoHn2/SXGjOXcEGhE
dO+t7q1U2jUJr1nJkBIbm0n8EZ9ANJePXsSLs3L7MkGeL86WoA9hUHX+Oo+0in1a825D7N9iXf/y
PbXNioIMLk6bGkG0NpjXoNqUMDIoU5O5KXkv5lM3qvhaZm08oog9U/X3eqtJjn8WCdjyL+hZlzZE
eN4wrFSNwZvredbTcX6bTfpjKsRPCWN98avOLXFgL/Kh2YkoI8nGgKblNbRp9QiJwMybb9z22pvN
l64CcE828IHK3sOfWtbdCL28hQQSx1+ZH/wcCHMolPcaUpwBmNp6WfJVNRQDVsGeNPqwYIRH4hDP
kfQGbP/mNUupEBp9Drima1EzIWssMPldeM9UfM8yezsMPt4H6wNBQbHQTZYyyaTpWlbXKYSOhDKW
UFbpg2QJRgcAmgm5znkwYuMxFhxsVYhxIRBoGeZH1mh5IRkONitjiONGeY3t4Goqyke00HWlJOR6
ePO9TR+75s/akfMUet75l5ys8LpP0djaShQFPUuCLYC+kGxWMcdsRkVWqUb4cKN95DLgGY9P6Pr4
OV4Of69wkMd1sOupYLMACGse80FEuyZv3gghvrf6iytRLA4WDR2m6WmGLLGdgHOEJVAhJlALO4Db
bgXOFbMOm0xJkRPX4Oxwy+4jXGrC9ptNnPC4+yMK2yps+Wj9cNu4xsGVvrdxw+BoznJ8NNjw1lix
sWE4RxdBmctkcjtVOvIu2iMtu1rR83nhCntMk+ZgKD6Lcn7kINQNC53smLq0DxaE4JWB7WuZtHie
cutajs4AmorjkLg8MmJcSq4hKJeaE67bPuFZAS+xQv/P0xnoFtYlefGyXF9hrX3SCGQ5SNOdIG+5
z07jfAARJ93ByOXKCLIbwW/0Z/oKtVoQHDK3UCtP79FPZj3/fqgJ6aklns/WZhhaRxA4NW/YEoYZ
6rj1E4DfDNed7/pgjHsgxISt2txpaGydM+XfR+m3i14FH77ktDOiDg6CzB974tRER2WLYP/Xf5ko
GYw5aqRMbfSzvNVf/5p+aLQ0m+0I46eo24cE3zQPJmsu7rMXKs1b6hpXCwPhIivQ2rDpxzOBordn
HQ5Ygo69iySyA6ZBnCyik2AX7Y/BcSihXTp5QATiORcqDecztg+uY+Gui5ALg0n80OoUGApttdG+
ma730ymhl+QR7i08PACxsvt8faspHhduxYlcT3hme4+q0OJC28KTMEXwUPXN26/bG+2gKw/yhX+x
+hU5EgwBPscJ9w+bU5b3X8rBlcpW9v/YO7PlxpEs2/5K/QDSMA+vnMBJokRJIUovsJBC4ZhnOIav
v8ujLO1mZnV1dr31Q5vlYDlQIgnA/fg5e68943cxhuCWZeVZ/YrCBwTTpx9N6hyylkqkF2d76W8d
db+UPt7F7tY5vA21G6g7prGS156AcyfFj1eeNdMM87w6+uqg2Y0XdbhQ7Yq5EIyHWM0X7s1FLQMD
E2eSx39KjU+hdsBRaEzrI9LeRhExHkczoJXphzdl35hHIJiA/xXv68eiijdd0/xwYx8zzWNSFZ8J
ihbmo7s5rVckuoQ9HVqkEzSOgZczw/YlXsAl+tR7/xkkHir08igC1CsdTbhSZ0kc34fafDDceJtC
NveidF/1zV5PwNq11qEkwQOjBM25hU2nw4uOmA0xks5YvpPIzKTOQpuw04KZEEotP5MpsxoSjjnA
Tx57zWM/ByuJF6pH8V/ENB1dvbnKYdwMev5CT5jFcX4lX2bTIELZzZMiR3Clo+KpKMUZS8P3wXCR
I+86UbyysR7MTD5B+STLpXme4uhoWeeR5RfZf8dbJDIpGvQfsaTj1jIlN0cKVXtmf65QCdX1Z1lz
6zPcuYlMe/YlLROTZukq4tGEqfLQRvFHLnkGMkFOUesdBapcY+T4NbDhke8JZ4d9MmsTFbhZrPJo
2nvN8FQPZP2qDoIe8btKo73NbvYh5ghjWauWemoMs44eI2kc2uArmcW3v+ms/XVsQF/NhIRiuTqh
Ezbgyr/0jQomE+UEHLseU9SFKDldT3tWDYAmloeoR9fj2CHKEC9p92OCYn5JMASnE2ccTS/+pvfK
5PevfSxXZ4yhOzghCThgJvzn9zPNZTfQSmHb8eQlJWYbMVMfHxNJNkfsbPep0C/aol0CfP4QQ48V
qvmBxkPBI2fQZ1iOvvvRon4d0YqacDdLn/Wtwq8LG07jUGZT6qd2HDqdfh07LewWFvqi815JBbqq
k5o5iLNP9l5fiHWCvHdulCZ0B8zbJW8SvbiDmmvpkPfl6J8DUu6jBWkIj9u7T2w9e5PBiqiqYjW2
BFm1iXr9U0vm+2Zun/QgPQzCgTedraFEHLjHxwC+YsvqFq3bSj8Ns9gMDhz9ZgLeptGygKyCj3XN
M7hLzZwFuuIw6J51hPQm3rMhG4iQHrdQG6B1NVAFko9BNCyr0BBHd+O4nBOcGLufdkLFQ5FL56Dy
aQqNtocL7pbhqSGlT3H3KgBdU3fEBoD22n8mQPpgUf5ZJb0fZglGtqBqpVVmAROv6Zw4qX2fsxo2
cfIhDUTY+bxLIvAOWjrQCIlQ1BMB1/XZpeUR1Qts0CgA9U1fsQHwgY7Ccp6QuBWzi/TN5rnCNxcG
s/0V6DUhYtAf2/lOaiuRNvfWlK8NE+GSOxHzkLO6T/Z5NsQ5SzUg1NbdgE3+v38+/mUC4eqmYZqE
dHhsw55n/vl2rCAtuF3iaxuSarWtzAkWZ0R48OI34aSvuOBKJtnZz//+l/6SQ/y5m8uvBa6PsME0
eCytvzSYTWIOCEDlbipViVFFs7VispfcmzEns18NZ2WlA1gHoYOIsZm30E8MxmnZcagh+eKgepNz
o9IYKCslkcSkk+3nSBGf2VOcsb+pA/mQyteGn2KobvCvFsVII0E9BVi17gz3Y7ayjwzelupwYr5/
Lrz2Jkv/MCcSHEZ3QzjxmElqr8IrgLMGh6bmqB5gJ4nRAmPRuw2L/ag6NZOvtjEaUQLnzq/2jKVO
M+oMOqhNrYrkTXISdls6RMC+syW4qJYW/OR7dcJTn1FjCrdQVKtG7UAqpF3+6OiO0WNh6yjgNXZS
3koKdC+a2FiBoU7NbQZn6VVOyPP1XJXVjfb7Td3bheU/Fvm2yZIPM2lumMMeJT8T5hH3n/c8Mpyz
lyPSxxvK6ntz5O2rToF6+a81Ay4VwYWc3Tw1SJvMEjGI+PnryM0uvJo8PcXEyJMlimIOhUok7rdt
SqEpIupiBDHw4XpkwI79OAt2Nk0HQ+YxgcuDS2CYRVhb+kHolG5aTwkbdJzRkowKR585KM4uqcVu
f5aBeIzK6mj2XMIkbb9BlD5lEhsKDe+PlkneLCndhPalOiIWn1S1LkVV32CarxqXhl1FT7XMAe3a
CRA+hw8a+HgXqo806F5jCpJ/rvL/p5X6m0Qhurt/WAj+JVHoqf/HKen77h/fyx//uP+SSfdHzdSv
F/8uRjB/A/Zimz56z+CPgeiu+RvhAUykTFTARA15iLN+lyJ4v9mG50KRJ4bIJrjlD4op7zc9sJlB
QlKyqQYc/z+RIvCKf9nDEWAZ/CCGi5yp/rqHw0RogI0Iau7IfBAmsFv8mH3xzrij1ujZDJxi8F6l
0LPd5gVCXZu+ePxDYF/J4CVDEf4kpaZeEjQW7DxnpPgmBxPKjfemClZERuCtcYf55zrS1gK6TBqH
0nZ5MkgCMnkZRF/RcgrDWKb7z/Z4L4BG68mzKIx1UvysvkddvvYx+Og9hpTM2dbem6F/jJm2jjB5
6bLYCoyXqe5s5hR27QCZujGALL8696P5lNUuLWXavthWqTC3alwL3M6g6/Yqweu1Vx0PsaSDg2qW
TVQtsLRFn5mMbUQs6Cw0Bz8T4YCg0UShjLqEcyohMdAY5wbPc4Y5xqGThPQ9n1BAsLmZDb5EvrZi
sI+mx6c3OO2i6UqpgpcYTT9QtITc0o/WeY/mgrXg3PLbxR3+HFiG276+DdAsCeUb+ncZX3q3uWaL
CG0hTwIZNS6fbSbJhsTlb4kkNFOYvM73eLzvwOciLF5zxt7nHVwfH/Af5TtBguFIGlxskTYs24uh
LxwmCL4dybbrxpPftYekA00n6dqXwcIZ2RLXCLCGzShurqibHWKeulMz1JdlSq5L315SFdtexuXG
78RVCd7Ud1DJ4dCY+bmNojuvoOXeXjok/wLKrsJQepxczMFZe7IDXh08qa90plqcvXNa2+ererML
hvsZOTE6jB1l6V64wbXzsnf1Nmq5hOqrL2MTI+1bOtqhG2thb2Ha55uhr7A1m+BcW/m+Sd/Lsb0M
i3U0NG4ua53qwC/51HO63FcW5A4IdmSLnLMAuZeTnQPDurNcEhmhJC7WxUsKDubpe+oMWyWCywgC
tCMq3KA/ZfRCYjoVgCZCD1wLkhsQL8OWljtVXL5RArceogeoz9BrmNFh/P3lCGd0QR41odk/EzmF
wjVDL/U3/Ig9Rvt1SrPmbiRAZew5JrU/kl4iTYYrGm24KIdKT+7KRd8XS/GcIUEuMN/51Jlz+qZl
p5E9wfTf+8bZFXm8taYXwv82Wv+OpLFHGMGNJ+y7lLpvkM6Ta8qDI0kOiA5+F5z6JbhqEYd/neOl
uXeX7kC1czclHjcREAmGvrehm86FW6zSyuJdB7wdorF4niKOqUb7olK6dVixleN+d+xXazI26l9l
lTi5JSjocuF9GZsuI6oRkWN8G/Qvo68YDaC/djxODzKcqJDt4WsxwUM4QFsAAhHovPaceRUTRNgK
k2MCGzlzyNZ6bYm2noHvTHq8TmMCoP2vdHzsU6jVP+UCgpUue/LpANCeSJKu4QF3GCMpihOqQaba
kf5a1nc5+AKfNPLBeq7iuyXeFLOKF6/CAh5aob9Y4zU2L+g/wsD+QhYNuGVtpdld38abMR7Ckf24
q4x1ynUA2wIGFjflQRI9K7WGI0V5dBQUm4WqaSfc5cRZ5Y/AZPEBvA8xy5LZ76P5Q+/aVacGVPqH
27RMeLNDCqUukADUObvLdrmJaTlhFWSxxNA4+GE8hzWKaXOatvCT1mCFdhyFsbYOeMjFtmXBnqjC
R5Y0m8aikYMg0uS+ws7i18WdtKw9PQtmncGuU4N9kjtamymQn+1JmATZgmWdFO2kuOm4xFrOaW4L
2ISXEeJ6FvpykklC6OcHkpDNHzbU/0LbY9iqcv6TTkJJXWzgmmx2SIT/WtCbEL0WK5l4nlLsyqOz
Z0zxYhe0z4ryIaFZqo2YMUzY4Vxc6Hlbg6B5v4SZXwkgNOCgbUZYMwrX1tm7/Ps60DZkaJ5NjE0R
qbqezzDTte8SfSC48702m43lX+dYfEuSZZOIJcwlm9niktvJqZt4U3dg8zJikD+c8WjpaRpaUiOF
tOkSVuDgs+FdpKxOrCCjLUKTNIcYqGWzDJcmITVcF1cKSOzcvAvfvUuXYSc1Yltid22UwbEST5kx
nNS+UY8acj4ycZFv/XqDaprtgSM3Qp+Fbl6ysy7JPmItHJi99Sx8lZnyv4oQDdhRFrfGFXfI/P3C
YvPyr36db6ZcO+u59ki+KWcB0iuDO/bhs1psI2QinTRWBjZRtZB1HQtWx6Ltsdh1ybHkh6vFrq/w
JMvsmynQFmIk9dyjq2uPJIVeU328NxbvJcmmEKMT3xZz17jYyyF7ZFc9K1eanFjPp13VkxVR53sd
YzE4BcaF6VFAb+9ArxqyekhRWvtkFSlgLXAvdshdYS/rRgmj/fiInd/SIvw1NlMNWlt4S728eujr
6qFj5TMwZsDavhes57/uyv+oHv63ato/aW7/B9rdf/uD/jfKcg3O2//ePEBBfB4+k+9/KoPVS34v
g/XffCpd7mkE+j5jKArR3zW5xm9opEiYNJDF6j5Jhf+/ELbBhuq2cho4JrWuklL9rsm1fvPoOxmk
xLrEHCL4/08K4X8NjmKV8ekDQim1LddQ7+GPmqwRFwxGFDLPltHZ6Bnq0fRWySv4dWLNmI06DpZl
itRF/5s22l8LcII8//SL/yIrhL1nIitUvzi42LQpehYJ7cWV/voPl+O/WE5dU/U//ric8psCgK7q
E7KY8sefP2I6OQmNcX7ToBItHf+qmbTXLPGtBuvem5RVVrKeOu2prssHFrqr7w6IC9jE8pKxWXmu
jR53MxX8qM+kgeQ/I4V3Q37Dj4Up7K6kx8SwDq7NTMiAZHpubx0abkauh2ied26Lvy8bLg4D1VLL
z+aUHjsgwaJdQIxo3xoZ38rCWVlTguD+XWLeYv5AOmTom+K1LpdwNNM3yHwYFObQkXCFaFyJTt4P
JulaqXnHLOIsCWIKRsIZog5PvvYtC4bTZFLjwYo3CelOA3uvZxRk0bxpqazageV6DK7u2J1nFBAx
xV1q2cehyh9VSMEMyqJMBpBZrPdFM9wDzdsIJzqnRDOrdR/y/lPH6hu3mDoF9GSgJIXprJY5+/ja
emI55o3GlrqHT8LEJH3UO9jKfnDNQLIr+HNk2Hu3lRhVvMcbFoPcJdBHx1hJsAmNiVgl3JFVSDg6
cUhiH2srO91qOani2oSVjc5AHSMd95/VrqR2oNSVW7/e2UWxlZSoOVbHZkI9eNcb9s5blM2Edd01
4b/l+8wUb6Oe7UOilrY2XI1pBIrgPc2MKVKK2KZoLkFDuFVVnVX2h00PdFz8s/QB4EdZCPy/gZGt
KSgNGSpL5J7ShnIx+85Y/GdmxW9aeeqz+tDZ+CtIOCVq6iw8JvlJHKaQXMrAOpaOdk6Ec8z47pgp
BYwWPfrpHdYM1JBY3uZNRWQQWNjjWLMNkLrTUGOz4yLyO806FHnPWQ/mcMj06iGyA3ZX2I02dtQE
N0gkdwiYDmGcusDxJ2au43YUeD/NE2iCVWlZaxyZmKHXEzthDvxOl/bKKaZ7vRp3durtc01slyZZ
A7hCk1QoPcgjf2dU1R/qbr4n9oLk9oNGWnkXQN+vvVWSEyCAxaaY79Ur7chZq/sWtdGpstiKCwob
MKFFGZ0XjydrltucaBCws0xO1LmOsBueDKPvLuqWS5v2+xi4+66Avw5PyGRS0vQ27ERiK6anAbqP
QWK85caPDkZ+smzRe4yremT/BUgZp0iTIGkFkb33++d+wTdqAImZkzdplWdLby/FULyr/7UftK2K
CJhLvtLgXC06/vH4WUpIEjoPn1bw0InQ8cgQMpKrNoAVgXZssulKHJnF4j0xjD573biNxjlcOFVm
xb1bGw9UGL48qSfPaeKtig0RebUNfEaGzlq5ljojOGeiXSfwfCZbcnAet9aS7yveBzqAfa8+vFmH
FlNf5b8qQYCp7jwld5qIu6azPn9dWz/Y7lRtZdZT2Mb4WHNB/gsZ95OAn2JzNGwPjEofW5gxmiE3
ObR3FBwoDEU4uc5efabZGA5a0l16vT8QG7jFEUWyiR6mCFBwBB+ssTtklCkYg89jO4UleQyV/zKa
yc5vHmDvuIRjxvKijqZ5xfJKJF7E91Zl6TER45tXPNWCrBp7YrhNRQ0LaZ2Mj5zBNnA43gqTJ7uN
vJeu0177itoyklvXQSvJ8gkP63vnlZfE9O7K1rqzA++Hp4tjU4trXSg7VX+wi+pBaBEsXYe4LG6m
BF0+NnIf6AIRM1S2TpOerSEPGxPuratvRPPmpCwddEu0LD8BZSeeDdT/xN9b8axnwdVhybdGDk9F
UAtmavFPPyZR2ITPrJ81gg+WVn4AiMkBziMdLOxjk8XY3B1ctPWb3d3HLCFqHtAlI88kt3+NITEC
TexBmCGiyBH414W7B6171qPugk7iVwEoiWDg3HxW5XHcz+RapCR95NYuM37YFeEaw0QejnaOWZkX
JT4e+HZ8wsoMPo1sgqc+7Q5K2pzn3IHxcILDdq8nFNHZ+NF7HYpTuWsauG5m/4SlmwOHfm52xaTt
xRjg+4pWfqs9uhjLjKrkq4u2Blib3DPvgt5Gh5c/1Ml4r5VzqO7K5MKYBYgFH0rL9jQH7oexfPDK
L88iBzkmeqli+/FGwBj6ujDrJxngt1v4Hur0cTa1Ry3wnzonPi9+fjXbFIVb9TCkzp3Tzx8Mmos2
lHX3oWnzfTb6AHJQSLRfRjA8uSW3LtdkyN+b1r5rxL1vm+ESd6QZIewJ6osxO3dkfzDZ5xjEVFoE
oczrgy/zp9pAN+H0HyJI3/VM87lqaG9qaEILeT5ZN93n6P7YxE9Tl++jaQlnj7MWy1RCIkfwEHTV
94Q8Fy/JHiaaR1nkg50bwUUSBCH9F8ejiZbEW79fTm305S7uDyqAH4GTHOKpCY0S5HhmvJXOphza
w9I6eCi/6/BXvWoOlVmxsZxj2ll7VZs0aNir1ruOsCRoqHPOWvXWM+7BlRTthgyZTZM7ihgU2pAp
hyo+Mn0MQb0zVGR1y5ZwijjiLZI5GY37OAfRlbzHRIa1HRSpqv4+pEga4CIwxwdHQklDmPrOvogU
Vw0FlCzwdSbdJvtU14H53wUk7Si/R5zeUbpSLFNQ/9/RY/6bXrxN1f/vTx5r3NdtVZV/PHmoV/zz
4GEQPEB3HfdWoLx2rmoi/PPc4f+GWZlKn7mdq8IOlAvv9/67xYmEkAIcDi5mZkMlZ/9+7PjNdUwH
zy/nFGUwNoP/5NjB4efPTQ7PMsgcMILAclD5kJtr/eXgocduPjWzuZPCv9NICihIJtnCuMg2prXQ
WSunYDvt/AVr2pgMz1E27krq6rwytxk7xzqK7Q9D+B9GU51cuOARBC2KGepFuy6adZzlh4bZv222
GfE1PCKNZX8VlXgeKsUVbGKYJyrmqzeHlY3SY6XjAFei7qfKY+bbK675aJFxFjc33c689eySttWJ
p8IEM5VzAAfTVxOpQ05fBMR9m8Ki6cVbQwjuGqXbORgpWVHm1Ug7ma7C91Zkvkz7GrTqmYjFbA9O
CHAe5tpoIaVU5MVxSeb3Omve6HUXtPz1IhyYqtkDGlbyqVAFotr07WSfLXQ5onKPBXLcpDWaJtnA
NdSTGJb+tB60X/kAwJXrMctB3aFFg8ySF8FOEnoHlXEdOQag6KqHvGss58S7DdlC1E5tk8mDdm+S
AJdgMYQlqV85iXOe4YBXBP+91ppjZM7faeULsi/zjoakVrQgimq/J61NoukTxNBA60jM4UILm4OQ
YxUbcyy4emqPKR7sjkPMUKVMFt0MfArrrWE8gFL8Gss6gFQe7doXq6nQ9qziqjq6xfIR1MTZQld+
zhPvMxnn59GfrqLtv2n2nIRBvfQAJVA8sCFY03hqQU3fptE+zEOKYGbhxBTljoNh2g6RWBOGa756
+VRvie+gmRsTOFizrHumfM7NMjkDHtqlhvy0Z6veGIppW5RoWemzI9JPt1aSPBa22T2yYyCiB5lB
2fZDLJCrMHZsHA3RYSCMVSoT68w3RSXUcQ8Si+Emb33y64poH4PtvSYF0cxay3xi7vR7p3yfrRli
/dz91OpNTmA812HZWFMNw9QiITfJwMQvhBpX5pHQhNcYNGEIKJdekgqciqG/jmV/LOyM+MehvjfY
duQU+SfDIXCpaiYyzTw66hMcMEvpx00zPUSm7W8HpfESU88B1RCbtH2eihgZifTuONL9SIGy+XEx
8p4QWzK4RthPb03sZFF+5+iMqUI7ud62bP2t3dW4B0YAze3LIhZ763YLnMj2o+57mnzVoWdMUVvW
1W7RYJErp+538JfVJs6pLGdr12akvWW2C6k1tbZRpytMO4JJmyEXyWN1wnacNZO38XbAWVMMBRqN
xnznzVO6cbGabQRMjrBrB74TcDvJzCG+4liFeAkEa1vuOy9uSVDPSFP0ZI6ymEZ4W2gflZ2+uJE4
uAbCosCJ7puSqDErYp2I7AdzEddurg85fGVJusl6dvR6ZdmRAZnlPpn7p8mLEjRi2bF3IGpFKSMy
rhfXPTt7aR1KZhyD1PRwyBLAPHFxtBnrh/AAgnCqNphtn+nzP6pA6qtDpmBaWO6uN+l0ThD5ZZsx
NPcKE7FYttOQjk5VO27K7Lli1pS6zbKCtXKMLfMUN9DIe2kdICOyIJlftYV1RqYYEccGvnAdBCyg
fEY7Sb0VbeJ9wd0pq5gAo7nfj4X14Y9vflc9IBK769NBv3am8hKO2WcTyQeT1sim0C3/KN3c3tp9
Mh4jv4P49joYrFN1z3Stbk8A0by73AzWdSUvGtnLP42ZlD6e4mMAqCGn/81YABFjC6OuTYjmxSkW
1rFTcariYo4FSQKaQblV6ROM2hgveC5a88mwBoTvmtZ/7+3xmBvKKRDX3ZaE3Sl7NhrPufUd35sl
MpagIa62KGhOXUagalbbj5R57X2X6c0um45IPImZ9t0T5Jhx65DzeXSD7qpb8byrKoajk9FmO6uG
BFFAeE40fGxG3zIG0w3t4JV2wFHQHu6qoivxhM/ykXRJVIUJKDqeYD9InIOjZ0xGvRHO4ZJfDOxi
66Ru0dUTIfmeL/m3TJrocSPzzPlAv9fmzyj9jLMqe7Pa5sWJU4ODrJ7hf6nCyO14she8CW3dfNh5
nj1G2eBesO4Vq0wX2UOeBt8oLGOngBMXu2Bn/Rfs9t90rX532cu2rt6eLAj8xIHl8S61e6S1A/DP
hvScfekTS+uDN7voRvlD04Zvc+fCxfbLPiRvhqyd5TEFzwPbhnFfo+6cjpYQCsibxZhnMJaFzVi3
t0V3NfwLZEZyfOwAfabyT5UjKeHm0HADMPX07K4N2yDMh+BZlFhJOphMeCp5Sj1I0q372sR3BVO2
gRV08LtvkvyMXnhf3sLZgXxixGQoS3OaTB3kIk1tcmm37TCRbzxz3Dumu4sCB/x2mrCHFXBCxhyZ
ufEjz1z1gp92bVzpHcRh1bs/57i4gozMoBJPL0xXDsGc/ESADQ9EhT9X7cKpd9xAlgNpVx60HIhw
i4toTVLQE9Lpq89pfN315d4CbmuXBB9O2mcVw0N28uJFb1PSAt5jK0bAGkCCcycMLe7PTMBfE3u9
/ZFN/lurJTdkO4QGREVz7TRoRs5Mkhjo2sIP9EOzbiCvyakKHTRX+Hdp2FUD8LiARARTKyuS5E1y
0aX2kdVYU7UCbWwB/cwD4urNxNw0JV8GFINL37qg6uHqUxxdcyu55iL/jG25qSKCjKM23xmOIraK
e9d7IFAHw1YuMGqkxoHhPIzcKOYgSaBQLmyJq9H98OJgl2vjk0M3cBu5E4kFOD9T+VB6TDT0ErFd
R1xsB1nFHm5jlENc6D4Jc2JnrZp1O0rVRmtWccOXjvlqIJgHn2ZJCyplZSbkRvy0enLh+O9sFjpU
xSzvjjLlBFTB+1pZwfgU44aAH+FcBtTubmtd5FxeMhQr5LsAnQw4A2bVd6NyrM3cuvWqmcet5hu0
G6P6s9EXyHoc86BG9MiWlImhctc9gb2o2VOMhJGJYNEe78TMP+UdlL06wN3RpwtMcOnjOjYIgdpF
RfmZWfOTXSQfVsqT19cvfjVUGwN47Voa1zJzP/Wq1sLmcSx1LZxhGawCorQdtuWdX3fHfIpfEPMy
2qUx6AfdtyAxYlDQBDclCCaX6AtSvAPbr7sVWhytEmOGTCHvXL9O6XYXpO55jYnJtNvOi0N3GdQz
dYbzvWIv29hWJFg1VjkRTeuglYz1mojpYY5fh0j4VTvPN5VXVXWsCo5ur0ttBBNDykPnpZs4rS0K
LJUoktxazOyFQCrt0FomQKN4gavnAYE4GL77HYAelsCqY7bK3aMTT8UJ9RV1JD7Thr8Y7vtc8pnM
qg1Le3mYrGqDPcypphuP5tYs4M/DxDo6Y0Mwb+/IkHKpX8Gh3BWiuGQlG1ec+u+je2/Im7Cicx1Q
w458lzs6VS+ZFnzoAJorCMKk41R7rJ9IGQSrMhfD+Ogb7dPOkl3usl63hetv9dqj44pqj4ZiOX6H
6od3GVcx08Bnw8lftdTloMyg2qv1jy6uHjKdNKxgzMude+5A9TPQ0CHJg55oi06sRTldM4DZYenV
cNA17aFNI++c0GCmDF7eBpvA49kh9tybH2C9ZWvA7Cvfyk+tdCkpav1pyWm1G1a9GrzmQj/SRFnP
TQ2PsqyBytc2hAbbSsYTE2GwqD4lo11DawcguW4K/0GqxiihcBak21XQwhYyFCBZ2J8939E6GK2v
ydGPU2ZpByViNDvSD2gehf1kPY6DcRtqLp6csD/Oxhmi7+Jn4WA5t5wtcFMJ1Yxp9oaXaee8KzG1
YibSprokJwWIr15SxDf42/0ipHZ7GQb9seoX2hJR+Z4aYPbmZI7W3cixYSoOuREz3TdpeSVIiVBW
QynWSxISxjEkPxRdaT7sNE6/KPqZJuStXtNrpA5O+mraBsxMdlrgfWUpybdWT8qWlSiSr889lMXV
rvf0T+lFsJCWcxO00w6z2nMe9QlNz2GHmQcYrZcPR3oiD7mwLjNZ72hRRsbvNZEIU+Fu+6JCuSLG
ZiVG76L+TByLPKZ+8lnmouyUC/hSXmytTAX2LHJxtaoULqSPEb3qL7Ok5jSjGee1xqNl8CYX6nIa
8PnX0tHTIzGFrLWJOLpI70Jz8nEfGbeIwnIT2HCly2E2Ofrwklms5zJITtgm+2RGBVGLjg20vp+e
ZStkOHaJYMgVgWeeWOkWJuh54uSI5BHvZkjRsnxKYB36O5PU9k2vV++mxgJSjviitEvfT9prLNO7
OhhgVPlPczt/W0wukCcIldcuueuxgUPXajLcuEr63SCQ7VLTu2LHQl1RE9KHNyHKu3cHeCrebEJh
s+GhwxK/K+kCbOpYX8+VP+xFgZaro+c1ccIwhVFeB3PMQofzDZHaRK+Qz31MXdrHAGjLjRD4QRoO
Bj2Rqw/8jMiN3xOtqNBPMdcqGwjhfXXJWi5WZKCrCbzqhiRnQUxCgVzvBzabtbYQjDfBAyxrWGjc
iymqiDYlf0r09bFoVOa03sXfrLoMQPYRtg5m6VH3T0vFp44KTv2YvKjHyZwHvp0/5WXATVbiCUrx
jm2riGznpY6Gp0gOwTHAl8+M/1zhMn/x4kX1FTSudVq80G5vpcHRGiTKrrKIqcnidqApKGEQJvq5
82OCE0nkJdyA22/kKGZ0JqSJ8bm3BDMLJ3mibxRsxBDkzInmvSbBMlODvTu2aJgtJNyduPAak22r
KOIHlmtGsSVM9HbeIUpysYIi7vP6+ECk7GaU1yRpCDuM+ztSLK5zN38zpolDUcqPq/MS4XShppjY
nxyNTdqqoOa3SwPi0yLJtc1fpVbna/SiHR6OeU2qA9uGoi008OZauPb51F1mgJinGvl0nLjxuWqF
cxfMmH7N6iGwmpe6Z3OC28Kik4o7YHcEFy3R29AiuJfRtzzOQ0rgfOvGxkMl0nivE0KJsyLCn5ij
cakuMTPmzPRDqP/3PS2wfbdY20m32fPhy4TRJOeL7ZUIr0oSfLonWikRBCRS04oasWPuoayhFgg1
Fj2bfCD2uA00A8ZWbn4Z64yHm/vGJT2K2/KBCl1FYmPHtGzr0s3LObXnm9nmd1Hb3TW+U208BFpG
FDGUGPv9hF8au9lWZOVuBusMErYZNwlfkJvnNJhtb+vleXAY5iY7jtLi1uWhadrPCYjbfQoSI7C+
IFtusAYeJq+raVM37GLCPEoxnCybL9+3vHI33cZAI9i7dWqM2tk5IymTeQ5xF84Q8I7ZNWGmP6jw
vGFIsb4efSKMFJGAtBaqV83gytrNt4rrUafto3DVm7XT6tQWu1YVyp0JZW8ezzGOdL42ZC4yazb6
9DbazWX00BU1RbIyremij/LkjqhnNYz99LCIrPBbChrmKKSF3Nq5+w4nlxnQUL2DihEcp3Ctip4Z
SjYN0LmoCvp0OtFAt+l/2R+yHiAGtrusSX/UWnrF4zgh1QQb1Ge7rsXmWDmAs5aq/I4J1NHjE46x
h2GSzINZhyOOIojAzB1PKv9dd7IQGoxuJV/eZBB8GLy3xE6sGFH3nJXbWxv550VFFIulfuk0xp1E
t9LvmigX9Ife49BJOpGxiRiz9cC2iJQ75uOYXGbyQbdWTUxLYENboVlIShVb4jxRyvmAtp3/x9GZ
LUeKZEH0izBjJ3jNJPdMKbWr9IKVSi2CnQCC7evnMA/TNjPWXV2VSoi4ft2PYyLaSBwKuPrx0E7T
yfaLhV0t+FfyoXJmb5vkwVuxGFROBD76C/vlIe3LW+6l9hM8Rgtz0ttClTyjcb/VqfoqXC43Pe3O
pefUD6VR/dco+54WBj6qrqUdVf9z2DvT0/D/QsXcvHQigZ+NmXKpzackmfxzrFzE0tkPNoPXczdR
gX3MQAYuqydsWcJL3KbDW5FmmkaBgpdK6AD0opV2t4xUoUwZr5/Eqv82Zd1v+AHEEed4HSEYnwr4
sEe384/2EFDW0+gnzk7vDNIufvBzFT8Az38sAroKYY3veY+eWru0TlPX/lUaFhhddcmRfkROUJuB
zFsoESuXgwT+c58xBZilBz895PFVhuBjITLZKtAVBWs6JWcaAjJKqhQm7aJC2yxJPPveAl2LITrJ
8dFptoBTkP6KNryBON6bSmJ+VulniDF1hxu0Odpl/FASYjssYZojxnCRrAqv38bxf8RH6521Rk25
P++Ezs1dENfuJgPWOXeFQRCvZCopwYUNTnPC4NzjZY2fZZAwlifS2M7C/i6trkIqJZmFTFjHjUnZ
nnOcKov683yTwSJjM6vGXbtcyoK8FD1m8RaYzVft34umI56Fm454B6W+oYCeAIrbQdMAFRmcRykp
vkiW3awne6M0gTXZYTWtagjmxUAHBlVwdOB5gs4Q+5ZYI4Cmko/SyGNqIMb0wY+LR6hulLyUpznM
1Kkbm0dR7UObuQafROQ5zU9rVhDaadrFz1DmTSSridR+fVIpjg1X86NV1ENB4svmncEQYeAdroGk
+K196gsg0+gpepc21kdIlixWxU/BXfbsAFtLLOwDXsE0jrGWIo2AQCAmeTO2XvCRbOyEUL8VqvQc
YJfxY8yrMQxsIC7+vOYsn+YFP3rgTkQ8ZcX9BVOuU+nH0mAgLGLu7fzblms/UsfgFwYpnKtJ6dq2
c/mkpHqaG7Q8IesbDIuzMzsIXflIN4HX8AzU8q2r45gtXwtwyGVcI+4uYi3ph0eIWIb0KzNaYEcU
nrltt+zqqUeFQbwxxdRg0bjWsnwZuxxiiJm9iQrESOWE6qkf+wvvOBB6YjimVK7lJbt6pfpXs4KU
PCb8r3H232ePFtHY8uFkzPOG9qKXru++PV3+OqrHpQ8Pyao++SHhD4+3CWPHAY7OiQK24+B794J/
KFO1j2FqHdJWYyxMvpyr6amswyEKC3qajXbfmVzGqAjB96OegGIxX+XPBqucrTI96tbaR19iZOFN
y3L1mOV5AtjfOGVhu3qe8daW2czkXThRTTNI77lrJWTqbUnGt9UP0hQzghvsKS9zERUxrwgrpwqD
GV+67UTTgR7w/lRfqeI3bgbcN3oeKRkSX/Ucn/JCI/iChhTT+sOD5YQT3RMUse0aB5JKV8IbCGVJ
ZmMo93yyDy7aXKSb4ebhE4ATRZNO2HxXTsbFuA++KNbCJZAqTEQLxZwScjxBFhbI5G7HjPeYRuNt
bKP9F5JExxj9XEuKF4ASs/0hBbOZJqpiPeOH2YhCFLay1sAZ6nEf3csBwg03f2Og+zKQhD19+hoF
o0nfAkrTbhcFSfGTjWW25zND6bMH4qbHbOAi75HF34xd4r/42K7dvrj5sihOXkkqO6SQaeuaazGf
Ipw/zS4XF49KD1ewfDONj2C0Ji746pJ5yU8yfPP5txcNAthmkou6dsYT5pbDwXPi9p0+7wej6cxL
4fAtpD/ss/dh0VBm2kWVM8Nu7IYnWqiqk5itJ1HkZLkWLhGCNgp4FLCI6+6Drw4aekvSL0t7Z18S
s9lQihAQxuNYjZEYjWPReEk0Lgw5LYsjrusMrX0+/TfEybydpPnWT/tO02vXiOzMBihFCu7XghP8
ucHbzKsxD8YnUXXmhqCmBe4dbPySI+ZiZMt37rSqF4u9T2BFHnyWeqEZDOd2MOHx5sVKlOSKEJYv
sXaSveT3xlXB2ftyNQuQw7zO0olMg+847cwP/dw+uKmbXj06MxgnV4JFDWRi7bbIWpeIfEVd4viE
PA05iXp1WsAFJM8CyZEexpMLMX0DiYfRnwDIxuvRSge1zkjmT2sV9AI0ED4nk/7XlHI4WqxJN+Y/
pTvLg2eH/2UivtA6sqFWBTmwrhF7EvItnQt2fkrbW9F3uM20PW/mmc3rEEQ+/gAUk/akPaUjm0qv
to/BXTkpkKqJyyFoYbiGWseU08GOx6BfdrzM8mV6i2feDpMxAGPOKMtQ89AxbBfLNn8v7Kwn7gQo
JQ7cD1+wH0mzUW4CEA6HX3s0V4gzISk/pMtEH+08QA5fa2cX/+60JtZuj1r7gcz7tLhfqUZDcCR8
5jTkRbbEcksGDXBbwH+cpbv44fwnqNlwgaQ5C95mU+2aH0RzWDLuHLOnJRv5/Nga/wxvwOFA0dOx
0H21M2bf4o9u+QhG+X4xdLh3BnQq0PxB5IJGjkwvdSKxNDf8ewfpl39wg4AprJuorzgKBV7A2ePv
Y937x5mIBFuBKvbKwNLZoFJS+Tk8ARFvkGtQXfPCS8gQtFwTsvqDvqA6qke1GyxRn3R4n4w1jkJS
Mg4W7ENgYyxaMPcF1xGiJSNdxAYDjQ3aZ8tiQ5OTHNJIBsY18XhhVTpsomnf41Z7CQI2R1X6AYuB
/jSKLCYvqfDp613fcTkvyBVcRNYfhjpGhUjXUAjQEpp3y11gQrTEOjySjZk+KvqhAF4T/+hq94ly
5Y0dgu1eggKNl02STAxC2ka8L8ueKPuIEWxqfyki+ZJZzqcx0gVUKSu9JYHyqCnbU7UNVqKseKe2
JN1cMf2kZn7v+7JEZlndbnFwSSaOyCLTB+UZLzM1rNGwbt1bvslHpqFD4cJQoJckijFi7T3arcjv
0fBTUFK0mUIuA8Koz8syiav3gEbxVAQLlaqDcfWpuTwEPv0etTzandmeSi3hWoAySMLhyk2pOzLt
TazEjM/BdR+SjEXlYtPPNhtpsV0WlEk3YMrO8UrhoaSYqPRfq9F6kQtzlMHlnc94W00yP4qqfkPM
LfBSoh8pvQKCTqnp0K9qTxOY2PKdUybg36VXICHipjlVP7Xwxr2MmwuLBto8JyoiGuXXpzg507Qa
8nN196Ilo2ehZy1VYm5YqKmjwmK0QVuA2KBFeRTtcPB7UmPWvrTj4WaUp2DU6aFJfXqLiaFlOWkH
wzHgP+EpDDtJ1ZST34duGRFCNYsASn/UaB0nsXJkKNs9xNb8nplrHLd3l4jGpCYKOtZGrM/P2JWM
nRjxY456OPrWZxdMyXGw1xu3vgxeVuA1mvLjHOrPIdz3DX+iIQ3Mbc+9U+rWw70YvsOX+M8vK0zE
bkNlYFCdTdTM0aTJ1sb2kbcc1WiHn5l+KcGXHBs6EIMgIUjH6QLnsDnJhjAlheiHwrx7AXoXVfcu
zU4eYBK61/ZFQ4yH9Kg4mChz/GRJtA3wF3lVVH/GxiqPyKUbnZHzquV4NzxaeZRsGSu+YhevsCuP
Lh6udHisLW4pVbpvGtDSc3um2OSMkh4Z4lwQB0SfRt4cRr4TXBXL5u6nwZfbMtCGe788s1sDYAjn
HpkgpcCmGdl8IvtE0jEA9q2GVZ8+v0oAKq1Pwm+e2TvLjZGOb/B7PqXPt4Ualkgn/k3NEFNz/a8c
l++a+xpKlvuqFVFTJyl/p7LYa9e+riprp8mxNz8qFimz0XgOQ7YuSD0fqJvbleoZ1kS56SwF2tjA
jJiJPQkSbAs3jYIovAk7ZSie1h9Mx7sH7f8vt5onfCNAMPvjurZMIXZtXPBsWoZ3xHhQSN4QZRmH
VhFcWzXfnRLQVJzNZ56Id8t6bnEx+O84MxSLbuA2jpR7c7p5cniG8PaW9sG1SsdnR5zwfdQbqr6e
ueztpNTd1gwBRGfjbzr2BoXJ9kvcf9cU50nzv2R+RYkg0y4hZXXUseXqQnjrQfASo6C9l9C/kZQq
dqAMAvIVfUZvKbHfmksc8d5Gnijilyzhv5Cno2o5ZrNSmvqbQWi49kW4Y0Fwrxr7BKrl26MSlonb
q9hZvNQUylsFwnIwGSRPY24g+cuseI8ZNCmhunPnkQgJRquoQ6KmYd1DfgknRZcOzq1ig+JIJlC4
4E7YU7pco3XGXRphTzUC7984e89tYahd72HXxZqP97A+Yknmhe/YwPX4mmGkvzuzBL5qYjXqw09Z
Lu+pZxylPX2lpnXuOkR2hSgUWdDBUF/ACeW5t1ep0LSQqp3ZmrDNAn6aOCz5hb/q2f3Ee8HNun9w
gv5uzmjcnVs8zNXKvkm/LXmZHf04OMMc2YHDwK1J8o6/aGuvPHws3rS7HcLxpIeYWivjPvEdM4n2
BcR+VfzbSQM23dBe1CwepZ8+w9/+Em05cxvkiZA5uJs1VawETAnXPLXFs3S5dyb4uXusI8Ug/yhR
gIDG5q79vWVIwFjmuOyNRXLQcZ/2LA6anlZRjrFthTbJQoT/Fz9DT3O52bQY7TM2X0nj4aynPr5z
RxOqHM2VFbd+PhE3+Jzs4m8HODCcqS9vfUCqyWDfaFXc8UGDHJY8k6ZFKVdRPhW84dnKmZwE9o/P
naPk10t85xArqh5RCMDKQd7ZpMxj3LFIOEJbMNuw3RkhB4k1GKAk9PxG2uvVqpHAYd+yXCU+LVrO
1oXCvBDVw85CmssKEtWzvvZ1+ZH57WHxUCTKxbhzHY/wBnq8YSh/1T2vJnBSslveBoQ69q6ES4fm
F/LbiXfdJZUeg4RJQjeGPubRv00Yj61nwnEIwrSvjX/qVgf1vu1Lhf4SsP3jWdrYqh8xaFSP9WxZ
9GB1V+E2X7bXNxt/ET9x0h9M06DPqeGNHQD16FbtbiEMV9e/YRs+Jm5+spR+1MZU70zq9uZqcNFG
ZmCpKRs1ziJyjWsZax4/hHX5WlPO8VjY80l2nHaLxdVUtHd+JKw+SsWlZRUhvBnd2R9ukn7Zddt5
IXT6lfHrHPuZTQpgyncOXR8B5SXRpPmq2pl2+qHyU/vKLM9WJGT2H1j/d8t0izlFaBz9rIKag3g0
/4bj/JClKo3inLwEbWjmscFMzW3Q3IST7vFPJZcWGCzNwqIgu0C7syTlR9aYCC0/yCKuHhuNP7C7
lWoNJgosHIU4ilVbn9QP6uoQdSPMDdXCBZmSlZ6X7cqxuxf8frdWieg+Wf2nB8kr0JijClviRvq7
LPN1Mg29TZOUXi8nPycFQzA+/43voKrUsGtmkws0VusQYiOYAvNfEuYl/Uf4f0k8vpatWWylxi29
hF+zBDbKzbnbvA52Fuzb6qTc5VSh2Agvf4FjLU+GImacIGo4tkTyFQo18STCCuhL4tP2WnmPoDoX
Jr31nPD7vw6Bd2CNfHTrr4V3rVXYNLtZ3OpEdQc0XTYTSIgAWfZcm31cGanYWV3NrDffPITiLc2M
9glY1RVhJxa8KYy8fEpGPGEdNb9sXu1/jax/cvY4meA3Yg48TgQN3NT+qywLDpPKIUDWFKL5JD3y
9tWzm32pc+pnq/UJCv8KnmtLUj0wdN5vATbT8NWHWZtvIP3OU4WVMsWIcMVPwA0NPlKY1S9uZawW
Ip5/181A9RfO95gkd864N4dRhsNWQrLCeCFAaW1SJ9B7wG0Rb/bVdJSwqXAuuudW0Xp3d9vxNPKq
tI0uCmcDg5dImKpwgeY1w2JvkNf1wI7jTCI2hbpkSBK5Xvw0QiLMOVqSmAYri+BCXPID1mDOdAPJ
Fy8cCgqGK5K6QOmWYpuk5mkx4U506Xe6uEyLlplcvFS+V34B8sufq73HQgGsuLJundUdzaT/tuZu
OSxiBMvYL0eoC9l7gMbNunxb4KmbRBxioNVv2PslJ82QGhRu4cTg7zFb9aeZJTKpJiZUm5zmjEhN
EWOQ8cznopKSg97+oQvePpf9bJ8bg4Jqs5I/mZEdXB9ApdDJf005Qtko9a+Z+g8OSLA9PBIcgnCi
isTGVIqRBu9Qdimbih/zGElhihubYFr0TLeO6BI9+A5BmRLhCGW5jYxUwAohhf//v9TBUm11N2OK
8V979KEaBWVfuDMn4KzKU6bde8uCeZuqtt2ayj/LMgHKnX0slsB6mFPC2DIBZ1QWRvFgf/qis46s
hJJeJLdFzCSCG2qEvSDO8VRYj2X7HFBVezT8bThtm5Ficsw9c5SF4h+blTcr4RImqH+WhrhVZRPe
5nYh6NyWT11KfNFyCHBwph6lmIyz0YMqb7jeF0MqN3OnWBwX1pEvtLlxi+63Fcvdji90tz0HbfOm
0KwJbGz9qn0bRP4UdAQhXHf+qi3qm9uAWM2aFCRF922T/OG7Y9BXWNiCr2Z/Dey1UPDTS8N7nOkI
eR66XbItu/6WUhxVYgvFq0RFYcn8CRFV+p98Cldl+t+YCeFapqC/xbfoqHMq7H7vE/cj7Wj8wrlV
EXGYzThhMUzGJdx1VjFs7Z6dJg0ith8g5/IXaXi/oWn9GOkAstGtY75sFOVmOSMEOLYmRGsZyXL2
dfwmdHx0QuOU+Cw4RB0InnlCggOBqHxuPshvcewyJg0FhqfuIKbiQqd2Fck68/Z1TMWM8R5r37k9
DU721OFUT7TFb0FQwrWwMcBm/QPMFCsERu394Hevbbw8WZlmOTuipzQGt5JieFXJ8LMYNadInMA9
sFHgQENQ2/uiA6xCPjKzzoCQo3Nl/PHScLx5om6hIAdPMgzPiQLlLg6utWvD6UI4edpYhr3rE+Di
SYvzNSamNVfioR0oaq2GYle4ABKzFUPnxFGeAGGwX3OuZ5vMildJ4RM3PRbH0+JDR6FN8KLgZm3e
VbW8SX8VWWnU2zZW+NwE3XOGOUw76QNGTWAkhECVEz8lvf1prmMqtELIEVRNpzEb2CKeL3HYfiTC
uE1h/xYXaGoMpDYyVPxk+5o2LK13FXWSfg8KkZX9eTS+47E7YJYEBoID7NiF/qUv2i8AI3uX/eqM
gzpJefllXDJpsOXxYYAwlLUppvjF87tPoKiQWRq8b/FnEdu7tjEI35bXOGciz8gobBvMFCnRy6II
NnPM3sYNGOw1Br1d6vWRPWOsczAjBxZPelBYn2q6DFyxdJt9pqs9u152iX6yw9GMIKrxUmUtWDan
MoOlKWqcLvaTR/IZXco/T2VKrIkq2p5WtsUV9s6DXZnXuJU5IIwu/SdGFp3QsThEuMgXLjWK5kBB
dFmFvy6wzL4Jf2acXzcT1EVaiO1gsEppKt7x/vwji/+Dh7pj2rZnh1Yfiwmi42VSNOA8CTBtwF28
+fkybhEXv0wIDZ5zduz4M6363wRHDZaBS01KG33fOXaND1d2aM+dFM3RmGvcTonxJ+1eqTS496FY
/eh6u37vUY7QXcFr9inzG9cOUGjfPWfVLqDxkNyGT7IXT50w27ub2xar3fwyzAWM5lACGkkeqEtX
W14sFXz3eOEOZ3dJuoNRr3ZJG4NWKi5mXBfsowK+h5Uk+mnWEI18JzxQe4U+Bnp1U7MSTzHbnyuf
0Rnr7VGX7IViyoFF+NFa2W8ef82mPUeV75Jx8MxfT/7a5KmyfnC3Zob3Lg66L2jMTMYNNZ38rB4X
UUVpVnT3+idjAXUd2geVaNhr3vwZmpni4ud+mzbieO3XxDfcZ29onkPVfBD8ci9jSRcI2xYeCrZW
oCLmkGiWCrBg0L+AFsY0vlbnOsC1ozgmuDsUPbAnxt+hRgbgkBl3c2YDJEo9eyPm/pcrH8a0XC/7
uCkGTvTgnjresSggzXUaIWSsHaoZ+JolFtiYIP4wSywDTqd9fCPTvlxg99EjgIE5TEjJIMuYNBAc
dXy2KRLAFUWxdlBkEJnL5aTrKtgLTcGebGUNXLm/SosivKSMvYg2vFenwaBEDQXYNhxkBz2j2tq1
ycQaB7tekx7mqfwSiXfwvRihlLE1KTH+p3ZW3Sor/2gz/lVDOv6KwYoJZ/qk87gBuzB/ePaXTb7A
08kV3scpTN6X0hQEGNSd8mlEsx4HmqyIt4UJRGENFK90AXsg+w+MF9u0C0deKNnJFEPwPOIDDNnx
u6JdJVZS5zhv5UTE3EIek5muH/3JZhcJYqgvAYaEozoWyRPxBwCyQf8zjJmKem19Je74PZJURfPo
sbDYKH+ILo7Rf+Omf+yb5OoXzt9ce9NuwgK0NXH5Tanpn7NS7Gc7+0yG9gf46SflFlAWqRjFco7Z
3LvPQxgxD8GNtyiRsSuSU8vHkDflvsF6oVsBYRApP5PM1WP+7rnUjLpN+1Z5Wm5CojAdCt/ZaauX
su0kO6Bll2v5h8+XvKqoTYYk/sbMx0maFIdJrDGhlorvBhd/zNisqU3lT11aQUfcfzlTJ//MjG4P
mt0sl7SrFraABW2RC61LPvf2NLZhczaUuJQBxbqJP39ltEOOtinOWDQ3hRLursGHt2krcclsICze
GyZpgPTtnyBHMW4mtR+voZGTrgzI4E5Na21HmxnOkhBOMTHsZOf+C8Ph4PiQ0+OYr4UyNL9DGX5M
oKfoOV6FE/8WjH1/aCldgar25uo+OXrSyrck3yK8tckVjib3aIMZN/U89DMVMkPiPEzLmB2HZ3xZ
jddEDtr8VjvqEk/Zc07567VO5H8YR/5ST/KpQx+ND+6Yndx6WNlTXvV7ZG86rSt1ncKKdzZfEMqr
9zYHUZvo4DBUMTkhEZXG8D0CmcVZOn+QQiMA4sX1rqH6zLIksZ7UYm2VksoqgL7UAneXOXhM1S68
AGyTzU71w32Ji+fWgurUFQTEYJYa205jaxiVW2+ImzQ7B2ebX1GDU1cDv1n0h5ZftMBEFlX0IjFw
zVdclduR5u9jyydoJe187APs9iPmE/xXY0AnR/asGySsP349AHgoV+qCwR/d9ey/rj1/Wimituit
qLJnJk0qvbdof6ymwtUJxosAixIqWEaBeNEHGx0kMATcgMCA14ttkne8KPuInvvx4szA5QOKlDHd
/Zd1ydlug/zkV38k6bUHz6ofdEVLXjt6h7Bk3uQSYJ2s36S2bjja+f6aI40bSdCit60t4YHcex0H
u6M5/kZLYj6f1v1nm2f3vgoQAHFg1M2T0AXOlbp/Xur6pv3xzDNSH9D8+1PFTr+/hUl2aAfj3emc
93RREIsSsTPksGvEQuWgPyYRlW0dEAQuD51s76TS4sgYxKUqgVlInIAFXPsBcB09qQbE+8ZihkeY
aYlSpbgQ/ex1SDvOxhnQxvRWu06/59z4mC9eUP4EHTx6NuVVFJprJU4ML18maeRrSB82MXdMfSn2
npX461HGHMfus+/f2rq5NhXhR17dzAeaL4s3OaAAa2BIIb8aAFKSbezZMW3Fm3xw+ZL5RAikSZme
5VD8XCNKNrwcMUcgcPPE4sV/JL4/Q7krnjNYCRymX6a2NsMwsMtLWbm1Or4t9Xgv5+Hb8fx3P9Nf
Hio9S3N9H8Ruabk4ArwCUErw0pqax0BbuySh5Y5qc5gXlfwOXHXEHBlsHdPH3DyITyefuFRWL5ar
JjIX4oUyH1KaYw5cHLqDVUlqn+oEFNvacVicjaH+oR3hpQ3rGMvW2VgBybrg0Z2xoGUJmrvRX0ZK
tqPQQNKoEdjCivc0KVV+LNn3kHira9BcJ6hmnybcfw2Gix4+wpxwgmSiys4UIjWRKuOL4U/WyWer
v5Gue89Id3IwBa95gEGoxe9Wj/zEK7R/M2SLVNVEwQl8bxFmMHxVk4uz7K/PtZRQAD3vqigimXPQ
BK3xn6Ij82AHPt+qYNi7DvbjIjUeoHKvJRUc9glrup20qLFNxMuQxVwqi/7HnxDSvMyORIntmqjL
yjguXztHHhKlKElvht2Aulj11kIlExwsFRAQ4nVX7t3G/2MQG2cL/muNzW9Ay+J+fNHCCw5zvJRw
08XRGvACgw3zt0ENrHoBIRazvcoe03FcDlTB3EbH3eVqRvSSMM1mbhF5j9WlCOwrdnhvsxoeRwAg
fin+NjLGHx1nbzbPRsl3GX2Wi3dfFjiY/AfTGTtwmTauCl4+ccihyNCYp5DIqDEvSN27unwIModB
T/MT7IzHEdtB6GSHPIznB9RAspt4jndVmO8xZJ/IOeZskNjphzNFojWb46WM+6PhNc9wmOkhZG0V
NbX7EgwEJo3F/XZ50vdzUz7oFs+StZhfM17zaMD4Qcflhbn3q2LbT9eB2njWOkJO7jnV1l+BEnWr
cUmOTjKxKjQiuCaTif8l1KmL7coE66KKG8Y42mQ0xcv5bDLNr87lDF6mYU/wz9nxiNj+tJr+TViw
lhPW35tk+SDwRHXAzH/3Je7sjgNgafp+2+ZgitxMPJYW0HtqspsD3KPGA52XiPUB6KriUDm4tRcX
wQldnVAIlFNBsNEiaebMlr8dRRB5XL2wULO99jDHuyFMPdyz9t1Iln9xLhwYiLE65Om8c7vx28XZ
xtYXyUF29TFrjHVyL+dIjuYIm8B5TQ2TW4y5nUYlH/JUKowPVrj1EvvZesoU7xGs499VrOG1DFcZ
YC7HjYHpRoLnYQqpxoQLu+4PWyl5huZl+uvW4nO0YrGjHYZxVyIyj4JtZ1/BZqddFjQHnyrJbvg7
ACW9apeBWiZ+hBjf5dUDeuDnPA4mQ2x/awRproVLMejGNZHbnmcckQSxFCNKZr7k6XWJAzZAltFh
YgtQHDDFQcpL/vP/3w7Z0h7ClYTuqy/Ws09NVdxd0RHu8J2Jd8tDh3cXMwBzVpDBr5jDjRrNy+KN
436s7XZbTvG8c7zZIKYqT3HGAxemYc6gVOw8rebHhgaR7BgngbFV6eRtG3vRD3jtb54ym5NJJ9BN
0Ke2r7X930Kf2TkZ2KTEpuVHiwqgBpo78nvmQZUJi0ii3aRSPp3GExeBx2drmXEYZWXIhYTSuhHN
C++Pw9WAaGdPJoPYXnXk3p0eem3jLs4+BhN4hB3Qys3+DWzFpz/m9XbhnEE1e+4JWZcT4nVK4yzm
IKL4Dps+5nQhToA5/gwBx1IWd+cyDP72XfDOLE4xjl/9KkISZK7dbelCcFSGe4t1/+tXKrvoMT1U
vkk/uVWgvLruAShKRNvDdZjz8aYaQitzPtwHY/F2nWFYx3IgRGJp/Vj5sYMgzHzMaWJExGZjnDFW
BOgfu4aldi2fAD7Zh8xUxHtHnpzcXjxaJMRp8NB/eyz8EWIguR8I39FiYljsx4EnBchrgVGgGjJg
9sri7eD3a9f32Z3da8auro1HnOuIbjtZqBJpib9443SKLU+egsz7b5ANDmXMVYWBJXiUi7ww3HKe
lCZ9RovzDmqHPfZKo1mSjid48a9d5o0RAfmX2K1+faRkzJTla+P8cUduX5MynX3istovVTeclcXN
cC7hboW0rpVW8ZPMikK7NVPRd+HeWnBQLUFQ7lzlBgc8ZvxZFxZDZsyTnYeCNjKiNBs2L1BC5mlv
JuO7diW/OxtCaF0EKSGXDidA7939wZ/3Qxb+M0iF7wwLYwQcFwAmafHdtCTaDCAo/AGtvexrdZlH
bHIuRD1qEWi38G3aeBRwfXLnw4uEAPlbDhVnOH9XUGM1wqL1DaSf6pBXO9DhxnQZIJntv/Jx/sX2
jgBXkLOCUz49+DNFC6YAYlWkRbF1Le9PooufRRK+ryrrS9VZJPJsQiDm1AXcnNNOd2qy5WaN1qPp
PleYPKO6zyGl1fZ+TlJv550RuKyDgvhIgFz+FY76hjCT7MYWV/rin/XoPE4JuRQMXt4OzziNOd6a
5nL8r6oIQL5Ul3pSwFTd+WhBZiJpCSs5HxefAdTpdhrYZdJ773SN1ju/BjQ8YoTI6MU5YCpoMAnH
j2FqnOkU8XfBoj9Fxg4mN7AwN7g/PnpvwmLoGeT2F562LriGPY5oa8GYCPnsx0+6Z9Rg/Cg5P7cR
9SMxGyxWEKsAIeSBfQGZ/Yrr9XOgdXEztgk5/hqBsGZa2dKaxcACsLozblCLcTwhQzM6lJ++o4aD
dFjQeIHzMNn8O8e0+TQHjvapaPbrB9XzsmH4fvOm4VIlgD34h3KaVqwACrylto20iCZ442urbWgf
HZdtEtNbMZHhsLq0jZKYziXu0Y0mb10Le9wS8fC3POf6MPXhvzpUPyDM2SI7oI6clF4wL34G4hQy
4sevVVCtDOPL0ofgtBP9rKziHWcBeqnlnSp76s8ZjpIgt4xLYKcvlUsbByeXtsqBGVlc4A5sWR+d
fTWDodJuRarMv8XhydIMrQlFGl1SX5TgvhhX2OiNvPoyk/Cny3C8lj3dcELjpZqT5WWZXGKzcSkg
GuzbJqnOC7mnzZh/JQ1Gy4JTMAdTHrrlJaDLlPU6Tt9FsI7FU8HFa+oJD5qQOBhKoqUtbyajz4Qb
zGqbS5Xj6qKkHFwL7pa2RDMWHXWGVICNRnOoMzLDjp8u26ktH1VA03ZFqGEi2sSbLAeH5NEZlNJz
qmTcbTOD72s6/4+9M1mOHFmv9Ktc01ooc8DdMZhJvQjGzCnIICOZ3MA4Yp5nPL0+ZHVJVVfqlu5e
Gxozk2QGIxCOfzjnO3N+TENJeT5P3RUTLeKa2b63aBfdQs7bYLjtXfLXM6aHyhz1nvbqbKX93u/y
ZeXFZGIIvm0bS29j8YJmnX3JBZEA00jIi/AN9m6pRTrc3OFSDs1tN8TG1ucKV8Z0sjHhJAYj+9G+
ULhiK9MXxysV7Szzx55df4hahY0qGXKVWSlCz/Hf25PcB9DdGXZb2yyf410ggIjlmApXnc/c1TM1
XsLh4Jb2JQ7TB33sSNNkISBuUufICYK5tzwGzJLOQVvjt0wwY3Rjde+Y5Pj42Q3P2bauUAmIKGYO
CEqpdxDbG2G4MpdNXTD1pA7Pe+GrlKcIwZGVPEtU0qjMdkM/4A+OZjbmqeSYysR919oOKmnvmXdu
dFatTRJJN+M/w4wUTGGJINp8ytjOXfle+N6YKHmy5yDBaCJcbz0EuED71LntPf3uhUxAgE4544mY
0nfUUavUrL4Domoh1I5ns/SOQwP/Bs0kZfiSIYgH/mpMOGwzuWC1IixJUYQ6GjXY0AJfcLXcZ1gY
UaoPeyuCKboEGSKuZy8Gmi+2LPtK2dOFaIhvnasLHJobGRcuu++5XEW+vZ3hyEE07K+J1gCZjo2Y
/F3GGcN9U87mPqegF/wCp5CiEwpAhzY6cCHFENcGfnVPhIZtQRp3E/E9js6+ng2ycPyacyEeXqrG
K/eirR+YF7gIIKNbG6riPpLeunJbujIx3cA+PBS+CK4g3blLpDzQ79Hc4VekBeC+sTKz1Lvjdumt
DXJVr4pM3TsxJ2HBwJ+w2utShK8BNEuCMeqDEcI0DM1oW2dSkqU237s1is4GQDcmbIzBSDEqVCwg
M7gRdJnN8nvk5OScazFZXSmm1vugYjhpNaF1Xej3nJznCPLD1kGVcGwqtSGNuYa1twGXAi1+TO6X
EWqmGyLSp1oBBccOMBD2QSq5fc0axuGOvVID6gaST4IzFmNkQ8JMfoZMiUph3npxzPAQYaVSFmPd
oTyVnntJzZ6CPjyM83BmiNes0CAcE+PiGPK5SjNMAN+RNS6JJwJhf3XIFut2Yd/7hXMEz70xGuvE
S/02JS3zeGAqVQ+9pvJSRP5A3p1Qdbvci9+nwOfJR85AzUGv5zUYFE3C1YxyREZdEYqK7od/7FhC
mmH/5jG0aw3eAhE/wJstonEa8l76ESBrN5KNYI4gyRVDdzSVMdR+Fx9l21LRG+hCEzV92slr1Zbn
EU//I2ggyTgeUkRm2FywzJ79amq2w6AwpQrxQvzfKa1pBXOq960w+oY2NYtITKARLULL2ODqisgF
hBKYIdJmgX+VeYyWHGv0UcohR6nHpzhk4z7r3fLma8do7STwVLAIISTYz6QGTq3aJv10DKj3eR9P
bjtge2VDZQICGpr5lEx0ms3A2ASH9LCysoaD3wDr2QXPc0ZV4YkJp3nImZe7PSsFsaytRB9uN+dB
jsiGeWO0MiQcF/TilZi44p2SilKo5rUMohfJyCVPzC3pcMvpkM/hY6d4ZaAd/vA8KkKYNZ/YPkFH
xLhwYi1rWCT2yA4Jx6aBQDpoGLBSdPNK7Qs/YYVrTv61zrptRmkiqHqo/cPHTBLDJrj8zWE4U8ZC
es0wR3ZXtUnEMYCbnCUwYKxw+mj8aOe4znA1W4stfk6egi4sUb7WL67prDG+3lnwb8Y0eY7ohcMe
/Agu15mnFTEtIBM81rs2VE/OyH/T46QfVbvtfAw1ZbbjRmysp8zGjdLl+3Bg/a/lwIUZfTp98Rwr
+7sejS9yEphVUQBfF0JwHFZxAz00q1dw5FEpFS7qXIGoNpluvY4+lhMNzQ/Qhio37pEJNJtBXzBQ
HOoACVsneBlc+en4Hq2gjSOfaXXgMEQxO/hVob4EP3OHDKuqfJm9Yse1vew4pLF2+6Y8xWZrb6zU
Q6DlLQm3ZvMgy3lnlla8cTTHbm1AJDca0qFDesiZDWxHs79CfssIcya3tdogVmJiPATFXtD5aXr2
lbavlXqznPLnWLroWQ2GN0m/q7zwRxYjbZIiIYhOX/o+Q9RMnTiS2GM416xSXuPAJLdCXmJehTFS
NHiMIwnx2PMOry4xi0OGEDj4M+q7IaAtHzqNB8IMn7DtbsyuV5TSfbVzJFq5cUJ0JEpznVQPTSeO
nSH8be8yf5BG2N57SD5D3+TEQzY0MBM82JrFALTPieQiZBiCpIMc+2nvdIqyiubRbEgUMCWDxcge
4mOS1rzxGNS3HK+pzHnnJA1Dd/JkQEfq6OTWERIBKpCeacgVBi5yaVE2r93KdU9FswRRo2/SDl27
U5LI0uq6AE4lrgrlvEmsbV/IF7e8xGQkxFz7UzK+ua0sdlYEzU3Kaqf6GCP+suVw2P/shiohTyUb
HkfTwGZVNNOq6LDW+v10k8Y18w08QnSINqwjgit9Bzv/uzVFj2qqGE93oO5aBoscrNuqYa0Ys+P1
kvulrkbU+jWGCEBsbqNmjMWsyggazMm1QaVFCpcr2ucoUK/aiKAbpMdsSPbhBBdatQ7LFokZl5ss
KLufgnU4+3mWFSo9TIOPeIBYznVH/0KZgJa/YlHFANg/lxZVeWYE3qHkdWmUYOYkMHT5eX9MbNQV
viKtWiyfpINaLxsBQAXj81i7MVZG+lXcvw9iWQjxIu6dmXlUmYbdsYzgA3spz0NJmWRHQXVsKPoc
O9rVE+XxXSqcS25ExTWYsfzq2HYUtEliqI2I5X2bR/OK/SzuZvVeOcaH7Vf8vEJf4HohU49RlWGW
ykzbJUSH7VQX3DfhlKD6rZ4AkXCm2fya5OIyeI/9eFdM00OFMGGd2CDGVdziiyzCGvXjdW0hS64L
gHC6YOdiaOe7VLR/bom/fs5/2L11qKOQEYdLOEjUx6fAZ6U2ZLghlZZ3NLKweNCCISlFqIzi/KV0
S3pIjyS0vhxz5C1Ib7jHI4eKD9nEniwvvi2HUnWSLk9/796KOeXqxyYPX8Fa1eV46tSHCGnsHOJl
2LiyO/LbIxDfG9kTM5hVBVATduWMMXUf3xslA0E13yh/PCctW5Uxi29apVKyk07ljGm88jhVSVK8
GK6ItiMk8Wgcnj3YtqMR3o2jfTNLnW9ZBaFFi8/uFCKwxMOysSvkDVFB9EHTcTNjpp5c0UPEEUI1
o2YwlxNwunoWJkoSvCXiqnTlWwDFgKcnxlnm9Wo9DijhoA9wK8pqj7MZokoJMiHHW7bxZ9NYTRZC
mAlBfjSXyZphDMoOlmxkAu6EGIeVGbAkVONEYrIG2N7naq9xq+xmy7nrB9oCpyCeFzvrcKylenAN
ZF8dOUgeElrychUZig0pm2VUo9Qb+nLbtMtq3ynZGts+M96Enb2hIoKOGn1dIZOMLEQ6yocCJ9Os
eZhlsYnnIMZK1U5UnRAwGbEwY3Py96aZFbyl0r2JOS4ewmIARzEap6YeX3oXE55pgGvrOClREFjX
vpuZN9McIs/3EWuEM2Nt0C5M3AhIce2BWCXV+ywEoiYHbl4jvUWu+9N3CmQNddEgbAJPHDqezY5p
xhfRVAcTdBHJT134PQQkSeUgIla5AlY1leZNGcXyeepTAGoY5BlqycPcTv3NFAG99iN4IClh5bIY
3YeqlI/hMHUXU4wry67I0JHEawR2dksm4JsR4/igloNNWbtiZdo+IrghJvyk6PH3mtl3JIa9UWCM
7aaO3R+mmtWsRhrsZoziXcrscIRUvEaBYT3rybwMVWqOV7ndUhUCwznHEAcOjJmZVLZ7T/bjJjAY
bdt+G97GcLmlR9yIdozy5xKWacwyuGX3oPaq70/1QLyTQmtuQApBHIvM2aj9m7zy2nXSNNU7wX4J
xa3Z+uJeQYV4GG0bOsfQDP2Kcpxlg0pgMOPOgD5i8JKYBbUSgVAbHg1HM94cWkNGcisAO/kpHywO
9CzPr/tZXltTYu/j1nevzESdSrdwHwXB1HdRrDZWbpksViNm7DJvjmWIVHjASnOUaQF82qsfcrQQ
ODyrewSwH2ZKkUx9SB/uWguZugQqY5T9GvAaNik5b5ihBgeMeN66RUBAipLz3hlOcAoBCq5FlYtt
gyLxBhjQJgpCkwERHxZl71TH5PeQ5k4f790lv36t1GNB3+DB3cAbtG7tXrobL1ugxiNWwZF5wDlp
+pl90yIqBjWmprNtDR+IstGZVtHFrzsSkUlnf1QzIBrtu3eDhxHOtrLizhLcRaeCMAc4Rm1PqRFF
e0wXOIuKdp+rWt3JBQykovKHkG22S/1O3RlWjga2LX+YtT63wMvRfDSPBJtD27OYb7qRme5StE8/
rEY+jFN7Y4BU38Oiz05zHcEnyQnAHCULUl6pcsBwMMeus7NdLDna/2Ly8NVOifE8KgELBaXsZrTx
3Kd+NT+i3XukXpueFeAk8E2hGRyl6+nrbBacDgKZRMuKmFAlwlEpQLJb1bjg652ZBa6Oovegru/D
PCDMx9Y/4gCXSkLi10VHvH38sInPkQ80iImJd593Qm97Vd+5djZcO25OVerU9avw2n3vzd3XpOud
ox0uyzy9a7O+f0ImC8nfMIa9outogtG794fBefAYwBhT9fDrD51EhweP+L7wsqewIdGYA78/NxJz
GrytwwA2xi2SCVnlHx/MmLokTo9J0g8gv8LkPkCRs8eVNrJJAlRk9cGt5lEfQsH77tebT6toK3Ol
rlEFyzvDgx38+3ulcapDzhmAqdGG4zPFjnM7EA2Bsm46WUEx3pThvCPcNwrWLQsHXPcpOuhNib0O
wN3iI8h1eWMAqEtHWD7cLDMPBtvffcoM+TouGpvHWzJacFftyPbFE+7P2aAnjeXIzTCmTnbstHvs
avLiinPfGzAt7fmQxhkiUUDtgYugNkMo60bKWhvxcIobsHxL/IfrzB9L0pWFtNKkoVg52iYzmwW8
yFDIGzMTP+Ue/JmFgcrDJwT0dymzbki/a6JwHwwk1jBHuIkJBl8UH5m5ExF1Wz/wd6CMlkFMQwj3
2K7ivGr35bwMoBLoqIEiAstw3geUkFyZUFdkgI2qBREYCgBxOagH9gWctel+zuFHaIVqHR1NuGXP
TG+AEzeN7SeWphwgSbTout5C/WjRiV9HvfHcuZjZL9g4tiSD4jZvfzgBRT9QW6+8I30YZ2TuK7qj
78GPgh95zmCzkBsujWxPIgNy6HaZL9Z+9KzGRW+LbtdyrOaamyrYuiDbM0/lfQJWxO0GNrfdtPv1
HW6Am3Mx2eXHX39OFcjfQpNbAbKIBkLVxUqaZM4xFNNHnA+ophxANyEj9TkpEKG0WHN0AnqxaQuO
UZcBp7K5b2hzXP/HP/z67PcPv/Ttqf9qQ4Y4zBl0NVUU3QF+pmD+oAlDPjahUx1/fWZOBkdH2XNt
4rI9dhVjHHI0AO38+pTDiOnhK5b/6K4m+rlp2fAMOnJ39lTvqJzLQ99332tXK1rCkFy9I5VEfrRY
nuziytoNo9PtZ4h3pWZ3EtXV62hg70+orCY6LQQn+05259SmShwZEfJkkImSlNdFkHWo3qtdbQzG
Ok0wSbDaJXebFRi2fcIRmc5Gvb9FD7WTC0AhOQRBf04UgJ7l+5hO77IFuhiX80/TGsDfsmEaG6Q+
gaB/CtMLpC82DAicnVTl26qfgKRNZEdnGZoDSbBMWZR7p/GY0S75Ik32SRzkuSf6TqFsSHzEVDOR
y2A+iwhyV3LLAsk8NLH9WtvdQ9rUTAa5kHMaXcZfAFmwcRodvi061bc8HY94ubHBn31uiMh522sl
egS1c/udjfPtUF9VbLJhn5jJup0lnl5i9bjW0Iz47SkhGsI02hnR1HyZLKq8cFZbq6NkLZJHa1IU
JLZCH/SSIzcexMgKtyJ0kJHRzsn06y/Pjg3pMY84l91dEhIequfw3mSauBsSC0xyd4dStRu7miiQ
Vm9FNG9r6wfj32EFRPqWmGV0d+ISyvYL4/39QFIO9ggEgqH5ClaWo4ntrnb6E5TNs2kvRs6gOMap
8wEj8+CEuAPIYUE2hmuXvetqRnMvgQ4W+ka+1HAt+gbMf1eSRlqgeq7n/mdljI9LgLEOa5y9cc70
GtsFFXpwmzsAoE03Kpgy8lPDLITljPzIjQ9Wd9ImdCwXGfkqQ/mCUYNO8OiS+cDenFQUZCZeol+V
jQ8n2BLrt3UWNo4WNRyq+QfP+q2TQdSCzxh5V+KRlA+BsqYrmxdHlTt6EeoGA+h0Dm7XANUaeQwA
CvbdQXpK4GmbCKeziRbCj8vrlzlhwD3E+PsGKAauNPorjE43GOCwf8UjIEb7C9nByejp7aPssLjN
r1B3aXMpJ4oXL0AEROILwoKVmtC3SGfTsNrJyU3gEGYLtmQ3DvOS1zOg5h30cFJV/wReFXqBX76P
tmx3qc2gMo+vmwlwdOTVcq0j4973Sa4L/DWmjgw7fN+xZEUmKQw2ez2dDKIp7gei8r6HsmRyEz9X
AzP3qAbaXLAPg+X96XFiFQN02IbSsSiQcVqBuMGtOLps06F4OG6/8wWeG2P2jtyxWZJYDcv9z57t
7T1d/fs0F/0O6X8B6gtHPacOHabF2KCs7nKNCtfOexx2xgCQsK0fsahD0ydfj4aKdMI47phFRSUt
l+lSrGh5qw3vrsNvwKaYaX1VFUdQgsMqKGwiBjuiL3DUQWzuMCe4NefwGTgfDJiqYIlcpwfffegd
8xJHGKhDpgArl+nvFTcrlNtq3Nd916+HAt1+OJ9I+NhPE9HUoR9uUW0a6yQGKsM+4d4pomfoVbi7
PucZpVdYcgOE9XUJio8qdX/ofhz3aF3ISUldtW2WG5YRpDdQEQfh3Qo7eS5THp8PWm8VjhAGbZgy
qeN++aYHR6HdVp1RXiEJZI6mYerj14kG4uMDSOqOFzFvXgoqUFhMDYgG5B3PT3pPXffNMrN7lvkP
9tB91gfQKlTSyX1LVviKVQrau4aFlH6jSOM496uDTqYXxYHqzt16niIeDmg6kUw/22kbVqSbQiD0
8J5wlduS7YRpAJyoxM+y5ifaTS13lb4urZDLc9QfZePe9guGSeOFye0asm7wOvUJk4N2OI4SRUqd
vVaVu56mBQEx2ft+MC9+n90vR6Ax4yEtrMeR7aQTCyy9v2Tr5UsmyyMu6pM9IFptKH2G2Xgjw9XT
9pPw3B9mUyK1cxn6UIWZ02uY5vhNy+7cZciKExwJTKRnGMyOif6odW9lRBNkt19Ja9+2WO3hFs1o
A+q4PZkFy+88728Cu7+1O1wMmf5o8bE1tXmXo0MVWUHWUuFty9jeOVUC8J30X/wvu7mLnpe0AtFJ
EDyHDMbMEN3wnJ90Vu55V9xUTfMyLKyZWNyMecB6U30QYjoumrRcs62kCrWuSoFwHuuHiAraVQea
yDQ1Z+kaX3KgYO+siz//FEF+8NscVL7YJO0AAbaFaJDaGErY06xoik7G06B7i/cuVwzSF3weyMGL
vtw1pfNhae9pjrgAExdMXoM/oPHu47A6sn//tOUcXM0BHAByZB68ULC5WLiK+Wx+xor9jss2hONE
mkclsuQwIU2IwnAt4qQ41LFbUwQ5uD5dGaBxs7O7JjbGXcFcamMNKUMaaVXHEenT7x+C5Y/h1D+y
xzhj4F+G/Xm7Hg2qRtFh6KtctD5tDhn3V4E0LoUUMiDO6l+fajxnI3vtbYIywwlHQrLJBuQ4TGL2
SV5UHtXyIfIxm/cS51MgkRZW1fXAkoj3NbYEZfKwctHRPiBYPf76kFrIUVpeK9Z6lIZJ5FO0NADk
Jtc/4pRE9aTQTAHivOKT6vjrg7DQiSWN1yM00vdZadwNOEp4K8WbOile6qaXq8VKUVVyB7r66Fn2
RzmP1r4VNXzAWqt13TMCh7m8FoVEq0ho17Y1HtplzxX44VNnKrrtjFYwrF5cgWaQ4g4IspYfM0ZZ
qswXmbVnT1IVkDZhPLKZSVZRwmjNnwjwC3tPAoMjHCvp8BRZOLZejJTjtAkQ98LRt5wtTIIfWOGZ
LXIaOWN63zC6YgYZHuN2ppaxh8cSBBfFLDjY8sYdZgcRObtAVz5bXVQ8CBdrdM69PcaL7xkzM251
mWemg/E4hFeOEx3s1PuJAN2w4vDGzxNcOhxgASKdLWoZxLjwNqjuZuXVa+48fA/kc2FlB9uTN+PM
uFrRM3PUXo+De6sb78lfXFgN8ItpiKke3O469o2vJrAIC/g0URaD5z+EqseefxVi2cs9OM2FjnZh
q27tYfowpXlhoPupqY6cbkCaUqkdhuWdYezrqMMUXHfnOZe0bjLej1Y4MWECOgwV90pxreM7A/bG
kDMca29LjPLLRHPFS81JyE1oo1LMkPUYHbCCeZvawhXC79Lhy8naoNqHYf7shewLs2Zk/Vfv4Cqz
nxq5KH2D0Rwn6xI9T9CzFDdlYd9B9Uck0mGGza30uzHzH05Bx8UtBc63R3yax+B4JPNlHCnF7W5I
bsE1PdnTo3Z4RQTVQOcCJzabigXdRc1VgwFDQTEUkh9FQe/kxkjLP3zYKWKjUcXop53mpnS1u+77
4mDEYXTE4pAzS6cUJC5Zd5pBzkAy6AKUh17MPnvdjfV5aG9iL8qea0K+K1NeILZia2crGN0OOmeX
y39AZON7N9EOArPqADIiSzXJQOsxxHBrRzA25BsdzK8OYyck7YiHTHQ5RemyD8S2xhzqSlaoYtq6
X5VRKlEr9OciVZSYbG/moLbvkt4A30e1roH6T7iV0Pa4jJTY0KI+ExujZv12jSd8EVWgnTEZfVUG
PowqAkxdiOCmjBW5lp9m1D3OUiBpT9u3rqZ/MCre6b3wyFbWj4GSzzrmv2OKlzgVHuNW3RA0em5x
k+zaHNNg236yg36ykVKtLYuHFNQG+yH5PpHFGMf2nT9T/CC8DtyEBYxi4aYgMFdvFaOjFa7w1zGj
L/PTB6C9O3vO14nmC8sOIMug08sMGhHLvsXykitRU6mFEwJfZRLe108KmjVWnHSsmM4VxS43aYyw
3R9nw8jXTpnRrA/iIBu19X1vepqM1Ny6hn9bTMMZZ/hjnIESrOrP1jAJE+8pCOaex9zBXARvhN2i
ewGegZjBs766PmSMaLDHNC1eMbZbzc7Mk7tcBsPRGIonPwp/jIMTb2Ldnxgb1HsNZq0hOu4hMCQw
g5GgF8Yzdyq8r9uEOs2quF2W+SvK6tfJZQsjNQ+hrMAAdkuxvoyyiPox165FARLPU4OFhPlmwxM9
dyWZFFkEMi7h+ZGmxDlJmVuzzEMRYeyKjJwOS48DynjjLnLrtT3jbkFxpa7V5BrbPiKWwFjSEp1q
D4aCCWzZApHQuudpdvONSFgHq46pBjIEUbzBQnvpZ1r12hzwz8r0loOXgIIoo2IdfHkEqp6PNI0h
BYisMEXFku5UafXTNZoDKE/kxz3LbldYIAzB865jQU4SA7Z7I7sMfeMxr6NVTRCE63Z8AE1M5oAV
gROKWLkNlfNVTLAskGh9tXV3TcVe/Z6b+w+lrj0tyIzsV1LbR1FONTPb9v/8y1/Snv+fUc5/+ard
V3FHXFnz9z9qeTT//pObf8+EW7+1b3/5wwa7UTs9dF/19PjFrvb3RxF8FctX/k//8W9fv37KfxO6
xpzo/5e6Rr34FtVffw5d+/Udf8Q9u7+ZHrcHTzkOOGthE2v2R9wzwWs4yITjCMuWtmOS1fZH7pr1
mzQthv7EvgvLlTyCP2LXrN+4BEwNB5JKwNHWP5K6ZpHs9pckZNuWjH4t7fIQHW2q5d8/3h7RVDf/
+k/mP48jmSs04yYKVeti2+3nZPRHa7Zv08Z/SuvmO/G4x+HM/bDMRd8Bhdjsz5nF0C9tJtwtnkLB
NqXbMkUg582PbSmwDNPDktaoV396Xv+L4GZTi//8cJkvUDTZgkftuX/3cDsqOoKIM971xFJCFfYQ
XvsYznoP/FqIJTD74eWtyyZlvinMGPA5vvZMhvHCF16gKCHv3IYb/AJOwYq7c/0GQ7fAEghG/r62
iMWYEI6PqjQ2fhrfV9atGA0MpQSy0YljN0F6DhQJWgNCQKZUDK9WiUXCbxOs0xCLoskCvnH3uSNf
BeJZLFTNjyqFxT5fsB72q0q7PdrFJaiA+dHgcfuEPYD++8vyqF1rKZMtCWmPoPa4IbCiQrKAJLfV
r07XMl4arB+hJ5/w2aWsjpNTUPTc4i1nn9QKdU/cjIsibjsalT4E1B5+iMKt4WsS7GEppkSid2EJ
Fe0OZfvKaDkmavwqmcDqVoaQPkKPvKX6ZmY+vo4c6lkv5Sxmj4dGPD4JU3wYVnlSXfxaYnUdKmM/
2AiWkKUtJnrFDJI1opg/ujT4ypZJdjYUpIYMKxSaSzaLay/AHHqYOjJ2TeIeO/ETaX63Scj7cL3z
NAcPpT7B8DeZTAvGPQCTy6b5sCIRbXyzxb4S1zdlzaLPJ/+tkh9CF2coXhnwzeArwfDg1h1AbFFh
OjLM4MqjhxFkU/TSeeqn8LGfnedhkMT8Dd9kVC8hV8m8HZO1bXQYFdhYcQWkd4xd114zJasRkRCz
TsEKLkZIFOBoA7tB6kxZr5lpBf970P7PDlpL/+lAWA7y/3tAL3eKf/2nJ1g60efb59/e8s+/PRXv
b0Hxl0N3+e4/Dl3xm/JMRzrShm1o2Zqs+T8OXfM3TwpTCiGUi+fY5Dz+49A1f5MA3siEt6wlIF78
6dQVvwnFgeMhKHKl8mzzHzl2Odf/cup6OO+0gxSGnEthaZsH/udTl6QfpaFoeleQT/s1OLcrV6MB
kdEFwdOrKJix9EQzW45u/rsj9K8hm1ov/zVth7RsF1GKI5aH9qcDv7bZfxtKeqCqiFkwzhFN+Ypu
bK/G6mz0zlM+1xWy0+kCGZ6LfsDyTJob7q76Ckh42R8APS5mu9OfXsr/4mx3TPXXJwWDiTQdUiRc
bpbCscTfPSl1RbYKeiRIzl2t1kjAHphQBFtPs1MiWmFjRlSbhYZ0WnLPqQ3YMZ31Ngfl2UR7DDQf
NwWrX5c2Y3mXNtXalv33kDCea+3YRmQPaqJCZrSvNM2cZxUd6bfNNrSyel2Xt4U8xDQNNWN+5Erb
cCR2kAwdKCtteh+Fgb3S3aEpPvBGkN0IiNaByVOkKaEwUQN/NkKBE1hY5UaYDijlINjOhySpN7r1
bh2vRteg94AzwOXH76ZXnEeKUOATd0nYvIyjQIluEdmGJimKvR1yEBNUrhDJOymIBgWserZSZDBe
ad0gnr93K0y7iRPQf3SKgyv/mC1GKzgUcTHZD8qOPuGwUxAOGFic4DhLFwgGdvu1FD5DOexmuTse
DKveI1C7GUaDgU5LjGo2kFOm/SP744JkEMh+jflR4vdEH8STIa2HMFYPOJr2mR/sogAJsENo4ZVn
Musqrp2gaNZZqY0Vp+yuDdzpCs/iUt2Gd14rr9s4gikdc/OyK1wB8H0DuRTHhE2Zme741nbheHwX
GOJX+HTS6hMR4L1fs42bZ3gLfskvjgyDm1fdWpsQQeYqZ2y2x1+6JlmBaE/R3RJxuMRBRogAcCXG
C0G/tL0nx5/4qQXmgFpy87aRcEQRoi8uLeyCyaYdr3UtIciU3Cd7+rMaorrV1MldcGFwGa6zZTfV
WDibXVERzSFLf9dhL+WVMp4XiCXAfMxnBXutpGB9megRywJ9KDa0h3YBvybtWxOm315UnFFPIaUI
IpApiNR9yB3rvrHloegaaKF9TUxLcGv1jcUIxr+F4M4WiDOPTDHB1a0dsMItQyxDS153+BeTbs+a
4VkWk6CY4I82sUnY16WyuEdPl6ZmEIj09Fvz6nd1ei/HZWpU5BhNaDzZeM9PqamuqrpSzF8mzL9u
6+wGm7tfnhjwSMvgwfYUWIbFSa6hg11PUXMXW7MDqrlZ84qmsFDK6VizmmHGMV8F6VmzAEDIgio4
wo9L8/iK5MFsx49x1DfTMD2W0A4PqZ2C7MAMwIYEV3Xanb2cOa92SzIxp58lVIINBHxzJTAf3U3L
h9bCnCKtbC+ZQgITChQqEXcCKSIieYuq/z7XkJut9KOd72JEkjzkZOJ9aVxhE2Aa3vNNTLdBESsO
G3LrkhhrVMxFpx+agsOXlKevyLRpACkSQE0fAn/OdynasE1MmCdoSLhDvX5usvoFjE2zYnW2LWVw
3aP0aUuE1wbQEyY+LEND23kJOlS0mPdA0aLQWvXgDzZ+V57qZNartVt8WiAJ2sx6KGKsCzawN/xk
6Y0Z/szsWICqNblUTI7kwijOgSJ8Z27Z+vvjRdBP68F48WveDqXksbtyWPVxez3P/W1WTIInhUdM
ouqZyEhMVt1Bc5NYMd7HPuZ2a9H7pHiIU9AbD4mXnXRuN8xnmZ6byc7NWG8a7VON0NB0zAcQqCT0
ym+0IE+tQpGE3X6inDU2sU0ahEF+HJKDJ4JZ0VNUcuvQRHMsPRlab62BL3GXaxNK+l01g7to5AOD
tddm4OwcIlYBuX89LByPFtMivfimzbONnXNykJh10qiY+5x4GBmm5ZUJ8T2xipdSjZeptO+s1sYX
CqAl4F5B6MgnTjOKWA16v2g3k+Z+Nzo/c8EKu+GXKNrgPVYWGSzupVU1Ibah+9w2GaKjED8WZJzH
uQyucfe5ybIaaPk9I8Ew0TnmZv3iJ7zIrv2o4zm6Gn2ONISt90hLyPZpsP+StSCrYw9TWPgQgSPw
Plyk0cAtnhUiFhEbm9uDcnm5fVftOk1n5bRI1V2yEGV+HyWI4/tZnxyL2QVZjqtGOE+GATq7Q+gT
CYHwujiXSfjqWPgi0goTSL1xDF4Tj2O1+jf2zmS5cStLw69S0Xu4MQ+L3pAEZ1LUmJI2CCllYZ5n
PH1/l7YjJGaWFNXrXjjKdpYJEMS995z//IN9H+OdJQzj8HN5sz1OQn8IXouRgGnL3o9WjaPExFg7
K5TnJMj2WcxBadmQG/Uyesa80FCy5/OVzZwgq7pkbBOlUFOYCISDVpNH68wtHUyur6JnxWBM3Ob1
leMjf7DVBwMBizpkwvicwXBC8KJjEDbFfjy1SPxif2nkxpbjCpiU1Sp76WkAoXUN9Y5TJYAMgNbL
7sL7weJI75p8VZaK5HblCFvWS17DOkcHQMhRiGcxUzWMXsVpXxgK7qutsOt5h6zBaTR4d6oqrLpR
+GLFa+vOvd21hwmaH6XOXVywtiajVOc6c81ZE2PGhhHagl4ACd1bxMPzevo5do+lnmE9FKnha9lm
z2VoXPeRfRwjSgRZg98V+g2hZ7CmysPYUKqER3+IrswGQC3PTynKJRcLiXcvBatqW0jxKAbuOivA
fzI/dTnGUU75EiXI5iuiJcHdwKYBDd9TA6vhIDrWZaPios1/2AcwWZX8VHfskl2rbAEab0PnOtM7
W4j62ApseaUUI2nDU6BhDOM8aeEA1ma1Cz/p9hMqTK9oD1TKAFvMcxAzVfsaXiWRXSdJSfYhznsA
xdFtnioI24OenJlK3Xphu8MIOyOos3fmTzlh1jhP8bDKWpzvnCKmIpP8LaGVxGeyseGE6H7wVjfB
e2G2h7SrXBzEl+QK/lRtsbB9IC7o3BhUwyoi0p14H5z4mag14M/sgsLberwbfPOAIPwQTrylKPOA
8rN0JWXklvUVT8Sqk2e0gifNUB7ONUCZXSOXsTKF4PH6RfdmRufVjOiLI6GoN4XJiTNZ+OP4RIab
YbcaxpbdA7F7UkjjcnSu+kYj8LOG5t1G+6nObnOFnrfqCXo+j4dj9qAIIzAbpTF/k6eMTLZOI71F
NJRWO6kuF4zwPJSRInmqAUwSn6JGc7seg5cku7cxG9C9/gDk+ZxON8QNi9QkwBUxj6zjfdDigWjn
mMnigluS/lLf2cW0werV3vRjBcgfjit2BjBGzPozbRn0EvHF/UOsknKNynjeTj4kIqOB0Z1a3bqQ
w59kFR0Sx2ldxeuOflrUO2rFAdnTrBC+WnhO0xZIzkvrO0enZlA+1OHtFsjnFbLsdaKSE9JRjOHc
+Qb5Ab/ThQ0FAr4DovGksgHWa0469j6wFmrBNoWm3p+clqF31LAadRxMQ3LqOg9JYBz0WDfiSFV0
+mvt4AJkDpRKaWU9I+69+7rTUC5aIFPWQc0MzbJUoC8YnReNhurVIHHMaOb400Tor8wjQ+Ka9ou1
VhlX6sTQl8GpKBmVMjlZA/VRXaHmN5rttWXBC6H1vMN6pPumOVPtyxbofGf0PraGXlkXrenH5swx
zYo4hVbiNfpR5f2PavLfTEQjbgb9I68sN6ZkhwZz1wbRexS3j6HHhLM3/Rd85HFPY2yt97HJssn2
BVIyuG41nguc4yFVBNFtz4ZeYvUlCpM6T4UwAd/8HkmAAvf568f82y+jy4qhANcpqm1edJpSK9uG
ktC6qKG/nHoKgUJGS86evqhaylfW/OQZt2ZoXCl6esqgXZVVsGXr2FWliXPfOC/GdB8LxkE8cEoZ
9R4jMR/lF+ZVGCU+Dt6x1QHySKA8wSnZ+FO27zS/+OabKBeo4/mF0TXDtmxAARN84PPP0sM7k7sp
kubWgNwIccvDpHDQw7uVEvMaCjhxixO369S8xpr09PWD/KUv5qWgIQftBXwA1RAvzYeO3caQhGzi
QJoPUnPQacwKSTt+fQnxxucQjfJs8/Y//2Wcv6DFGMRSLQFtOGLFfLjEiNtegw5fmhuDsUrgQXey
hH8/e+rX1yEF5dcrcQkgbQZTPM5LAHdMlZTNMPLmASGqdAjERhr3+Tg8xV13mBJpi9QeO3nOaQtf
yRm8doDmsoZQG/bzuIR9quD2i3jJZjKP7KK2kI1ZpfJgBt5tQvIHK4hytgrepES/LhRe9Dw3doHa
zMUVTKrfYKTqL710a5nBXKt7GX+x+D2pr+A/Y9JpHi2iThdeHwnHj13OBWaRDgxgVgiPW/oaDqTH
0AJ7DgFj4UjXs8yCQzpU5UaGGBBIxtqMU0oQuiti/pR36daT0XdS3YjWHxT1QckQC+S3pod3VAYR
AgJRTrIJTJm6tWkesr0ml7dwa959P3jPRrwoE/QDekPyg72J/+zt7nAGajRjemgojDgwvDtLK3gr
tYSibryP6afD9jFAkV04Yk434sfIIVEG0U5vy1vfoy2IpS0DglWKvJqJI8L6xMC6PMPdMYf37w/d
vC0JyevL59ouTkZvb8QQXiJRuRBmXE2Q39YtTaVoUoykEQd2jMucubKR288xiYKZEPjHfCpvnXxC
l4NQjvOqc7W22cbDtmySRY/BsxTnbq/pEIU7+y5OqYE5MHCx9Kurenh0Wvy8ZFji1kMfxXdiDTRk
9uE7NjK8E0Qhil0v5UtCmCJMlR4zgJyX7aeSH8hL0Q31CqYIaNcix3ElgmpGFEmMiN+9PHUDPHoY
SZePftkegkL6M0OuOWv88V7HFMpW2oOqR7uOtCdMQzfkeT8UU/gWSMjjCOxKQvuoQyL1KOO7EOuz
hnPBsaturuXvNPIvhBXr3o+Uaeus1NqDV+MkWGGPMWvqvU88bYwXNXwNxLZ0I/HkCBohwTkNKETQ
4gbW5Y9TpFxrXfSaCZaCUlIaBKKhCvOR6Idyi4smo0ZojImEWSmDm8w210kD8OX7HCDGSpUVbPdN
6y5S+M+ChJWFFhieoEEHSeuadhPJHr4YH5bhG8pV386eiZt5DtPqoZIpkbSqXMFx2MQd3UuOifDo
R6/q0ON0jAod5j4JfgWgQXCUYu0+0eGCqUxGztvH/w8gvxtAqpw4/30es/494PyMi7fQ8s+g+Pwl
/JnX/6LeAiKvP4PjfMTf4Lil/CHbKLVkuKjK32PHv8FxS/0DC2HTsMVQkNJIHNp/g+MquDlHA9gx
sgJF1hg8/jOS5I8Umx3dUWGFKsDw/9zq37gvY1ymutz6b3Bg5eIsAqHmuHMMw6JM4x7E7PXjWTSQ
J0u0CuECFHGImNts5UMJnataeduKxm40oA9Ow4OpD5vJgW7t7zTDV/A89a4wCrsmu3bz4Wn+5paY
FXw8Hc93ZDBzhSLAWECRLw5gy8ZdQrWId3ZCzGgbOitb6h6skWVRksv49cV08f0+nMV/X00UG5pj
WTyDz9+/xFiwanqF7+8rjRu1wrMNWFnOHHQMYD01YEYzNIRy4rBK4vcCCdd1iNfxzO6HB73n4GkM
/b4MAjgdziYk1HCq9HcZJMbtalb+MKbvU60s6nJcliM4bwDwp/2ojWhdCpdTS64ovRmsAOu2rp1V
PyU46xCI00Ux2sMqMaKt2vU/Ce3RhvDKFyQQ0Sx+/Rx+/9BF1aNZYAa6qIo+lCQqRuphV07+Mifx
YhbhWoaePHqvGqwimm8KvIui5K9HzojUkDUIF6py8cphT8OePYg8i8xt6iqdxyOtDYhlwZSkBJEa
fn795cRk6vJHNmUZPgDmzcD6l69UFZN1Y8hcUQ6Lg1OTuRNlNPFjvBRzdxlifE7KblRQqYhyQten
kcyV5KqATzXT4u4QqESByOUJgvqujfubsjoEfr4chFMg1r/rUNJLBFn+7usbvxzSiEf16cbZHz7+
LH3tUJSE/CwQwY6B3T8w4H2LMG9APEFdBt1i5/nqJu+1dVTCvAo6gZSLuAQ0gkulz2f/lxsSm5Kt
yJz55y7kw3vilWkuEwrmLzs/v2OjQPHR4aEmbUEMyYPA39oCkKrG4UHFKDNtxz0hfquklG6QCn7T
WZ7ndhdrl4aSKSGJPoYB0vX56VDHootvyTkzy+LeUqUrUoX2TqYcxjIh2VfvfuB1QEiLVzMnCkKm
PM0yjh24u1HzmJv9obW8G6/Zk17XtGU179LklTHmYwOypTYsfC8h0om06I1G5GRujQSGm+Qvkjzi
0BCW44PmYyNpeyDELQDpfIKKAD/sbajNY5gHr1ik3MlS80j8c0fFFBMpxSCmtY/nEtirVoyPbjAA
fJYy80EFSZbkY9IocNidlN+c8jsagfd8MtG0CPVAOWY/ChP6Nenq7ziNPpiVgXeG8QgiB4LHvq0Q
K7r4+je/6JLP7yDNCjNMVWeEKma7H9/B0kOiLyea5IZj+gygri9ETQbyBSQhBjNDwKRFpv78+rKX
beBf11U1k6aWuanMCPjTda221eqIncGN6kU0VfdtSzPOpPlaC8kUdsxtp49zmpIFBNVvXnPtN9uh
xT6oynAIdV71i2t3TBzKDJx9iW9MsqsJt20jGxcZnFWMimS7LG4RRLYJzogtiqg7C43r3htexhZD
Rszm4qWaA2hOUb4vaoQ5RQUjV9OLY4rZa9SrbOVXyYAuZ4LCFnGGJBFQkEREEl7q8lUoJpyB0jdu
O+0iv47dkbjZhdOND/CB+LcZ2Mk3j1v7dZO0ZRpFig6AD/Yd8ecflnZQV706Zoa/BChJZmWd3sn6
oYW7vUxRfBWatTEByi2Fs5DGBx2U7L120grzLmmG8eJGB7eWzNYhpLW6xZn4VrNeC+YjS/x1EOXE
6Qk5Pi58CY6sQIx4/S4n/ol+M4KOWq2JI3ktY+uY9s2w0ZDsNs2wbgInQoGZg4734TqApusQN8to
DG+/iggVXX6Q6owY83FhWi1+CmAVZhhfSzIM8j58qyzHjRMPq6mmmgsU1vvpVFYDyZ8mV2OMNTML
a6E44RMCKrZPK1kZmfWe0PTQwTAecYwYJM0MdkXPD9oJ0HmQsRMdEu2ma7QjwqBshu4OQXih39UE
EHu6MWwo25p5meUxAp9pG8nSC8M/EyMxBJdY/U4Wuis8p9HsqdpalSZ7mbXBVlaqWW1Q4KfdSSCr
beptoaSf1J6qJDYOUatuK7JICtKcGiZe6ITnGfZIGkm8ReIscdAJYFYtQtTEoNysF9GFVPBqkhFb
U5zLcWcIU4xVOdJKiyhcCfMOlPczvWtxmNEinJ2NdRthQWaGwUozzZ9NHO9Gw+eUi+XX2CSUpCCp
zZfTm7SJX9k31kas7+KUpDOs5OaRqV1//WaKM+7zLk+Rq2LnC1EBmM652H90xPRJgjmMm5k0+LUP
4Aa7uaDfi1/ZIkgNefciXE1FvfKfXlnwB7EosxSKFQChzytCsFOGaKw916iZnlXZtda2JCbyHhCm
uYBJuGktHE17ToqvL6xeQGDsfY6isNcajmYYim1dIET8276R1JrmGTb3TJVkkNvWw8a1OFrQx5Y4
F8/7PqHmYPauG+U1DoV/9fAmgg1GKkzNpPoehgJaerxQC4IYYv9NVaeHr+9U/82darB4FMfG9IRi
5aJw9LRB6Vg2qO1yNiZkbvu6YPyumNBauBPfI4ExwELHJXjWDxhRWD74i4dvQGIYd1RrIbUXpb0n
m2urMzek+NyKM9ZSeCvllF3PxMqHecafal9eN1gZou4/yPA5urwTGStEyuMghPSW8eU0t+sYV3e+
eo2y3BpBX9FQb6VII0CIO3LS5PnrB/BrMQu7x4RPSr9iUa6pn98RAjz1UvYMyzUQyE1IRhHnuKM6
Q4u/kfRk//XVfl0LvBem6NUgozIkunjaRejb5LwTsVQN6isb2c7C2iIBhamk2EXtcm1ShAxErH19
2V+Phs+XvTgacKnJeNAA44HD0PrMRGUWfLIVppDfXEn+zQNVoJLxRsni5b8sN3DZGOqqUrD2DQa3
r5onybgxxhr6zLisWnsTYq/TYtw7BJATsOV5cmLirPphOal2jMU6W5yHJnVWAioNEkCinylPYZIu
uyr/EQiV6VjdAn1iNN35UBcMTl+z4m0xkj3Bs/AozDpcaT4CxDZOiY8wkO3W3QxLH7QDjoVlciSn
rlNNV2qJeZFvdYfIzNHmVspt6dgDFSN0AEIB1/Eq7xEkl2rw7hdQHgLGnxgjWq22GYgQJW8tY/yP
oyreDTBU7UUudcHcwQbMat9jaMS7KeOGHJyAjBqG+uQ8oTIlGoIBAOl1yzP5QIpP3hgjDao72Eog
jkTkIlMNFNxy9PStiV7DCtCWlhoZi4JvhYHMHufJQF8VPlNMWx9mZYY7UtlSOhp9diWPgiGHdQQP
R4xtJlwWsrDcJHK/Y7CRkVQCvUF0JVi4BXV3N2SswqpinCY4bCNGgJ6f/RCktjO0V/pFhGMu7HKW
SOzJNTlfePcH8ZtO5lBjKm4rSFPhARyrQCFEKzXp7RylobcVUGoejeRpQFMhr6OkMql0mKdkSXWB
dxo9jsyuYBzLLJnGtYar5kzFrsqHWdtnJ7MnZsJOo6Um4a8wDKQe+a/12ZhDj/Bzl0TEEQ+mDd9j
25XD5DFscRMoM7RuZpQToSRtjYkywev1Q9Dw1aqEs6AexrWXICYebHnr1NopibM9zlGHHmMmVPbg
5/VtKdxfs0m9QhXs5DeS9xDW8A4BHk8Rplowbe6ClCdXmB4/QS3HSymHv6t0S0ji8szqm9iNkvKU
YZm60dPXus8ZPAZQbTX7GdF/ipUTPwTsqBPCKeCSAeHv4LvwLW/jXLrxi+Jk87GL3mlfW4JprThe
NdBq5l0Aam+lmzFho5Tj53SArKMPPBntGOOze6wdtBXSwCRRxbN/Rhj5WkJS7mY4c0M0S6+agFPQ
6a0j2bhrUU40Ebt+ZbQ4OWXyVY1KNFMspks+NsosCkD/9t6s+d+KfT1sGHIHAbuHXTKoTIt4A6Pi
UAzKdZ1MwK0KtlaS/pAYDiQhSq7OLJGVW3fUxQd1NGm0pG0ngY0qjX3nG1Q9Q6Zh4ZnFb74ZvhcW
lL6CzGO/r2e1rSO6VHxqaCZzekTpanZ/ZsrwE7HFgsJ7jaUMDGQDEALN058lxrBWjas8VI1gocPr
VkeOrA5fNbuw3bG3SfiO1UWWCgI4+h5m6cwuk758MZtD0JePZ4JiO1EXSz1WH/ko3ajNhGeazoMI
PJSJRvtkYMLad6oCBg04PUbewYv6gydFb7V2Vyt2MROYb07IbRfgddn2yeimibyz4vJqwFgp8o23
BnOwNR3bsUsk6DBE23JFWoe+FanR/Rt2f5R2hQyUN65MC4twrXso9OKx9q0dTU66aLDaYF3MyBJE
HiNDCCnhBSDdfVSn5tA6J8Srt2cwXYETY3YkUaFAnetXEUMY9DQyYiWNcMhJrQpU4BgRjToF+EDc
w51sGI/n8ZEVNMhFs41kZLdSbd0hE2SKkh80NQFps0gi2Tc1bjySyQ9ExihsU3MiMk67zvIpXEHW
2knMP+Z5Cc0BT4g5rcohJeGUaGqRngiZJ4n6BW64p1QqURnEkwZTEgdM+6ohjJpup4Y7pj40qvfi
EZirJfD8wxcQE25abnwXhPakJeOW57guY/uJSEVsUZR7zLdxC/MbaEpNeCtUh2bL0jGm6GgVkCH0
0imFSQhrLCsXcuE8FKl/6Kz+R0qwl0nsECRPQMA0ZYhQG2zmbLKv+kTq7MQoGcEsFa0Kccoh6CNj
TjLBimnNhJmyhcYuqK4MxOxWRY5iZiyg8xL7ZrNRIKHHGtVbM4ZjID2Qd5lzC2QAYAP4YraMfpQw
2OGGBh8gTwhAXGGQhHi4oYkCUflrOjaiz4Cwn77USQddKJqbKkyCtmJZYoqL2MSY09yNaCRwrRpg
rMW3VhLES0f/aUrahKGTmKA0CgpoZ14W05rc01sZFqZuiC4pBBJgsT8jiFgWTrotUqxlCOKdIQaZ
k6kUL32jfMTW5xb3ejzqkvYJ147bttffHaZCYVKzniJmhka9UrFPaA1s45UBa+OqF7rteT21626Y
3pwkfNNUYCfTgJNsSNUm7sU3awmVVk1abu/OENbEhcPWYzo9Zl33ZcfETeDa+OreOIH6guuxPMNv
+NUoOkb2chZTZGvMGm1Q0BFbOg+Ttq9rHSFFuuhsHCb1tLKClA7AIv78Q8eNffdkSErluL2P3Vlh
L4dMvklimfQAmrApecFg1viZqHC1wgALK+UlHr1hk1rWDyBnCBPv9N5EONmUO5OPs68ouiObXzMJ
7Bew0IeghCl8Xlb9AEjVdzZmix1/UwevSWptWjnYdPZp6liYubbK8aJRjeoRC77HqTT/TDB5LxyK
6M5ktZ9ZZGnBWFewGgyNB5ZoeA9m3RNydewQxesOPfA2c0w+uZyPHSTWsDkOmK3a1vBsYK84TjAT
BPUu75kNk89DO3tjjcU3Zbn6K4LjMD3QTIbeMgOUyxm7nmsppODccVM4f7MafjM9VKbxgjCpW8g9
Z4c6ADZQO2AXC43Wr05WhERVj5gcdoW30GXrMfI5VWStfxiyCGyfzMNe0Y/VpJ2iKbv27OBaDTFi
IXXNmkmj7H79gmi/aa5ULqNrmiXLApX5/IIQIGA3XYpCiBjWTdDlezyHiEsmKQp+xKmOsJwkYo/M
rhFPzHqnVhhsmavEpwama6IcihFWZ/2LJ7PzTE1yErAMsQUbNfBXYohglfxkrWRtVDm/NTClqfUA
BTLEP03awlL6rrwXErvLV573HMqqjBSOvy6AtRItFY7iquVOozNCMZVvS60+5ihYcQ6QpXWrrOI6
eJwY8JfToMKgg/ksq8HDKKiClcLGEqcEJ1b+XUR+7woRx7sWQiP9+sn/9jaRATKHskAebfHDfFiZ
Vs9FnJzbhA55IoSZrA0QPQgMspq+sG1ZRAxAmxJr5T+/ML+4JjOkoKAxLhp/vVGrMHQmIhkpmAmS
j/WFnkYPURdvcVO894nqndJMXqi9n34DuP6m8YKlJ2tIdNiPYJh+/s6TEUmQpBvL7QaG/TTU11Vr
bqYWzHGAZmsp2TevtyJ+7M/IDgvUAN3BCJop5xkF+fCU8yAq9USrLTcp2a8zh7/rOpGCmpOY3QdP
k46RvkJNcN5+2sS5M6P0dH7g/z/k/m7IbfBO//shNyzZJqyDfz3QHIbZb0fc4gP+0X/pf7BO2KSA
6DSQII0Zwj/6L/0Pm1XEpNrSDN4v0c//o/+y/4CcpNmyAqaBvlag8P+obu0/2B1UaGxgSo7B+OE/
GnJfvmgYKCC+Eh8EVKNrl7CJbnaNlNOh4CSuPGO0+Sfi+E1s6tso1CBVKz+1XD0QWIIApKBJK28+
PLrTX2/0v0i9PWGj2iDkvVxZ58vbrKy/oCJH/byyHI90dqcFmMKR4d5LzU2tatvMdlyvglKae1df
X+7M6vq4rsT1GOU6KjJjzVYveY1BQ91k9TicGol+UyvbNkogETvbrK5uVOJHMj37s6yUJdgibHJl
X2c1frPe2p6Mw9RpO1lR9wGBCoXq3YV2c5N0Gn586s4pKrc3lUOSB5vmB7anG3SyxwoCc4VLBYj2
gJDFSqyNzVRm8nD7xOGsy5ytr1R7314noUfeKJs8NCRkQBhgD3gseok0s6UNFi3X9R4Ietur0ToK
rI34v6v4bqPnXhZps3IIN7PVBPdNyHLRWlH9TZQ0yIHKG0vZ942/yZXkukGHYkQYEBbeWs0r1+vS
RazwSW2zKi19GwePdTy4DgFn4kNrwnP0ST/Ko/2OkPebLe53vzxKOKZY+NOIc+/zL6/YRkseN8HB
agaFa1h0sbbAmt6juzYr5T/cwM8/u26YFjWlg9rwAhyUuiwmGBpr2HgsXcepVjkmeVG1C/Ew8KCB
fv2W/aJlP1/ONCmsTd4x+/KttojHMdpeIYVMtlaT3W34/vPezO8LbytpDj5LKbbwqjv5Byws16kl
78i3X0se7nEI32alqewNZ/zZT9phJLSnc5x3ZkrfLIbLOvB8lwyzqJ5kjegc8ecfzhj8xnIDaxpn
MeY2wZN4vFWILo3gaEzp0zdPxLgclZ4vxhSNwkG4D1yO0HSt0T0r4WL4N57MYVwVtbGGaQ34TJJp
PC5Ks1v6Tu9mUbiNMQ5p5ZUW11cai3Ic+1Vkd0u5wW4jy09awH9e9K4wxK/rvSBlGlgVEUCx8rpu
5/NXhwWonv8Zl/5yqOK1w5TMVAi3H4Y58+M5GBnzQ/5vBJsAftLKhFs7CVaWJmzqCSZqp4Wa4vWm
wKDzghVOncsRvIHUO9fw0KCR7q3URL8MgVvSJEukZtiRv2zUEpvIx5aIbqPXthrpYvDYthXMFnl4
KfUnrybuzoRnjk1VwYfF2bjCg9hVx3GVKca6U3CDw8q2VokcIHXSLPqdbUTzAW1ZxRNKLMyYLX09
EbOpFeQHwZQLoHRavu/WCGX88IcjXQ/Fs6H0CMOe6aIpFJkZYNLjHc2CYBsdQ6YyEM7dq5Z8sq4e
ljHuvVHoShMywZZomBAqv+bdqFmw8nJvz/hwE6nG2kdxIb6OX4VuQyRiX5iQ/B131PxlX4aLdFqr
yq5Vg3Xd+I/+6NyYfGpA7NE4RXO1C/jK6Vpq+SSeVTRIrkKkECQSd9KbXWiNi7h/UVtFno1JoB4V
yKHrMFL7Y232e0/Fs95vSqRd+U4qG2szWMlpGjHhHEhinCmjjF+9AS03lRhJ5lY1H6D6ryRs+XVH
vkvAu4uSTgDDWWzkZ0nLP/M8EDa6+kAz0KTUj9IyxWNJ/AIR/x5FPvIw3PHDdhNm6EPbdkd3DPSa
7RWpPybxcLQLfimibxy7FukHMwXnGX/LOX/VQJRtan3rl7w0xbiqHKx+9AZsO1m0OS+gGW6ZHrxW
/G5mi9+mwAt53Ag13dZbFv6EiZp9XzTNpiCpvpNjTg2N7pfnZ787frIu8KoPCoAUrBMctDxt0UOJ
6JZmO5DxvhPKGAkL2kEHrnCiNb7UItQNZ6n+mIbZya6uVCXc4tJ22/d8a36EmhzRMSQ5uCWtk29m
I4yopWHhlx457P6cNTEG49EaCbSWg7USnvJsAlAytioW5kS2LRBJLcJW21ahvla8ZqmznILKX329
ofxyelCsmLpBcWyxg1Eofd67VAu5DAZ9tKtFt6to8Es12TMHnmsqLvE87G8u98teKa4H6QHmuwov
6/K0mmzgHVWWbNwM5Z9RrTIqr14AHq9Hv1+GQpfED1ipnjvJ5ZWQVZFssCdYdo5NmDvExjaTWCr6
0THLl1zU7RmulAFLcVBavNtblxTrRTeq28COn3T2vYJITpv16MnvYSXUu0Ci4T2u3wdJ0deVXG8k
25g3sohYC7BHaiGQY0DMn4mFTSLlNk934vfoeCd8T1/D7Z4PZB1BRWiMeB4F+JlJ75CMXWzX9ppu
shr8VQ2lLWnZV4hriJsTJl3zCKHDGBjrIBaZMXOH3cbru1fA8q1nKz9lO1kP6LP5lEXObSil881k
TxVF4Kei7fzwOUaZ7ym2bVyAQUE9Blif8fDFgy4iXmqckWEB5V5zTwbkAj/kmVoM2CiLNt66Q19+
8FeYspJEfN73FyQiz0J8rmNUE1WlH+R6Wg24KX79lsCC+fVO4YnyTkIW4S05s+0+HKl9gEO+UacO
UGG3swg7LKd+KRfRljhVFZZjE+qHcXL2GRHDLJh9wPZcjMFWTZuriCZWQ0Idpdd1QVZMojBCaWcV
RRqThl3Ue0S3YDIakMU1pIsI76ncsm55K13UuwvbH7FRnmA7OADFSyuGZCHWBBt/Epvzto7XKOu2
MKG2jLMQvniubrwmOnG1ZXmlGto2KZp1A4LvZcNKCsiCUm1+7UTEAGzVmPwndT1K7bKKi40rpd1O
7GFE93l1fBjITw704Npkrp3GGIJioly1yVpsI06ir4sEfnYRYDbX7lokaIbDxgD53mz8lVZNqzbn
/AxIjUY9GQQpmcZz1R4xjo3muDSvpap3PU/dkvLgyka9GexkbzEM8rVqpXWu05trglO3lurfSirM
nEDnEOWfeSVF/ZDpMKUs4rYd3NVxCojywO3hLoiPzsaeCRQcGuSfOO6tE8laTGpE1vbBsKLrkOdg
xwA/cXDj5AO4bM8XPdtUGFaAr+4E4SZeRxl/8anKaBwYBq30IFoCWKCUGmDUm+tGja5R1vzI/eol
iPMTVKW5tNG6dmd1T3mmkMjJLaQDia3dMs0lolbRwpEV8/ULKobRvywkIBRblU2aSuHl9LHiy7F/
L9MpcRae+jzq3RLWrKg01t9c5RIigrGtm4Ivq9m2IobVny+DpC3qJZPNWVE6V+LB94a+bknalkzO
q8q/MVKcDriugR1zTSi12DcswpwmKTuNeKGJs8SB21Bgidm3Or50zRyfduwLjDXpTPc+IVvF+I51
4iwK0nVTBKTrBCtdkXDlfNKjh1b3HsZwWOaZxOEeo2hIMCf3XHI8Vn6vk4iMNEWprki0vWnh59QY
HyhcFK9amJnNJseLfpA9wuT0LaHLqxL/d1EYiCMdg7iTUgWuxKBLkv62Nvu3rPOz5u/yNwKeRZUk
OnxIdp8fXqePJo4AALFFme+tKV3bQnqmRltEV3OZUUSfhrgLtfO64K+BdG2s/KyVKE90B2NPrVuC
JB7EN4EjeMQ16xn18t4izxvy0nLqjmWKxXvTH0MLD1e2hN5J1nkq/CcIQcfLUC02uMq7ps/pFI2r
WmFAhgOU7A9okadjrNMxyvyQhC2JOEJxAHz9Apm/NAu8QACMMnAfu71sXp7uTS/3GOs7iy4INwYx
TmTzOOSCIshdWjIh4WJr91CyypRFMfuhQyo8G12sYbhJTyHqts4y1lWH9Kd5FBtxLFMX+MZhGPE0
hfk2SjrJrwRqRXxEx0djM9+hPULd645J61oZdgsKIThEPJDYYNngfBqb9dBDPEIq1EnLQqfa8eO1
ePSihquzadHcC52YRHXfKAnoLL66OuHKHKEyzuWlZFALpTAGdz0eowR3oaNZ+iNteE3ANeV1Xw0r
NWg2ut9s0qFzE1bA1w9X/V3pxHYOnx9SjoKV0OcXLLE8PDusnDxImN5FQ4kS9kuDjbjBmhITIMfG
0FyeFk6Zrk07vrbGaRUN6T5vI44D9ZDYt7hdYZqpzTAWRNnDuygevl1T0voGXsOYtaDTZ/MV3/vr
u//dDqaxoyiGhSmdoos358MBW0x5EBo2YZZIOd207F3VhivaON+c5AIPuFyEQvQAMoZtqH2JF1Sl
Pw0Q29jBBs7FxFh7TvTNGEb5XUmpyzYjRXBeLJgu8H7JKat4yGJnkVbBDR7kc1lioxk1IAF62ThE
OM2hSKFdsTblkk2JzcxmJUjYAem6fmgwQ/v66f7u1fh4SxfnQ1Zws63HLbUe7sOysSZl7zSZ5l6d
EiCw7hsI6Iy2XT5mMEdFh9QECmRewDKGiQlSQ44hZujBjd71y9iP513DThX7eMO3LinoJ41aQSZp
JWtNAIMIZ3z9m2Px39yHA4OSOlfT5Iv9BshI6dLOsxcO/XwHQWOoAxwPPDcsqSMnNgVqXJ22X0sW
sURJg6FtI22+fvi/MBvFsQlVTsdgHhkcWNXndzuXqv9l78x2I0eyNP0q/QJMcF+AQV/Q6bu7FpcU
CumGkCIV3PedTz+fKTonFS6V1IlGA42ZQVUisypSIp1uNDvnP//Sh0Hv2F7btNs+yzahP14UIA3E
yV6IxYD1PouEv3MC6UQ3y3GHQY+w1uAUILcjbx4bIntFtS82b71OvnhQHx3sb+/wrBCvm7K0lYg7
9CHK6snl1Afrovk+4RRVdEA5KYYrNLufP5dX0cv5KgG/YcsCJQdMP9uwwqmSLHz9qFo0TIuy0hXA
iV7tO9GzWslBfCM47bp+i59KBRBgfKGE+uhjw3MVBZNqKe9kV0USEOwY87GHyv9TATtQcR2xCRwT
D740mSkD6cV6+tVO/TrlPv/kaPCB51WGnPo513Uw1B6vZC78CtIYgDVKuGzkeCfqjwkiWBgHJ7Ft
dOUAZI0nDMSLgizmQFt24aZqEbjTx2GRq16JRtXJsoeCNWwSTGha2aF2WGgs9w6n6aGMvKANT68l
LcazAE9tEKxzO31QpHAn9cbRnrb6JG9Ttl27FZt+t4j4S4BnokmU6CXbpN1i6rJM6DylqecuTDwV
+m1Vrqi+EW9Ky8wyFrNIPeIdi8HNhozOlyZ17Dc4oa1inZZNFCt0UAI/0wFGWw5m0coxyd2KUkhj
8UNp2WIOqdFF+NT/dTuu2pLah0PNb8mwQpxXZcbuFT9U/ZOotUXZKVH06Ij3RIlJhyE8CuJeFHwE
IwB/Urgz7+7XF3WoLzLig4YIp+FHsf8UwuBW8aaAJorrxw4zzngFSwFPnWYbECVL0NhS4GR42W9h
Mg0hnk7UDrMyeQJbSSZe2c7yhmYpOn+GzWuZZNG8O0zN1lfAAInyK/WdaP/N23BuIeAnG3Ow8dwC
PjPB9SVtg7/C0ugo8NRp3dPO2jV+dMBU7S1eCjzvERQIoK02cTxBmmfQNVYjEa39UlQiicPdA1ya
yZ/pKC0KCQb3PK+bsF8RFAuqx2IA2aMYX1WQJiftp0zwh/gpk+1/Luot+dGi3e+YGxBytRHoQxAP
OIt0JDrHWKFKqzqPlglxx5DDGCsNyxprOEbUU9svKWY9zZ48cZblYJkoRVYSNkJ2LV3Ltr0hwbeY
gnWNeqovoYnG/aq2cOikh8SWaSO+pgAAomqhT+g7jbXRzc5t15UPQU0ab7dXI7oyHAvHQjvG7UDg
OiWY8lBlrHpIXbwo7uQQpTFh03OVThD4qFMMjp4QP2Vxd6l8tHIs+ucSWVKz+nwvewUA3r3RbGQM
kpFmOee8ecXXAjK7LPb4Ptvktr7pI4RhpPkFo7+Mo9wLdRYklaysbdoh2FWNtjMHxkjNuNNMCu6w
eaHo9Z8ipX8Rb1EIRuTIwVps+AKKEy3U5/f8UTGOfyX3ikEwzvRnY4LGrqTWEbccqY8zMa6DcVtN
rCzwR4EMtkH3xSmjfVR92TAgTLKgmA6db3uNUlROGLDt1dCNIdAuxhApU5g+6mDqDRVramtHsco7
Wd/h4rrB9WUjsNgklr5poN0JkH+qJZuCtyDz7YNE+So6naBgCTWLSW692ur2ZjIsNRmnBnJKrdPg
E99dpV5LDssovQT1/5+n/yddqwVM9q/n6Xc3n47S+dm/R+mUiEgp/pqls27+GqUbCMkNHWaGhs0e
tAn6hr9H6aiy4MzrmKwKtx1O979G6dYfpqULJRtnK1pzWGhn+vDP9OLvVi2j5VdePmsWa9bzxl2y
VZgnuep7jugZMUIiveOLUuhdfX52ibPuB9o7FezAJRAWEqkVroi/I7doiVMXNLjhC4ntuxf/9WoM
BmUejaO+Tjnf9Fqt1CfQO2Xfq6EV5/llodMEFgxpQuCq+FZUnG++9w/IAK8GMr/tjlwRvoOiI+sX
5ixnlZ5jFDUBJpPv2YzwDEIQ0r0YXiUKySj+tK7yZBFp/V6cEHqYwMaaLtoJrI+piHjYU0+UKyiv
LJk3n9/ZR49CQcID3QnREQyC30tzJSa2pZhH3ytC6VRqKXHrwTJRun0gvusa9lE6fuGE877sFQ/j
zTXFenvz+HU1mBBAQ0KmflrOhsgkf7IAwfLJK9noyxZaMw1BTgMgOkKDgcPnH/qjBf32Bnin3t5A
a0N0qis+dJnGTAHCXagnm88v8b7z4kO+iqWR5qJhO19jOOH28NhavnGfTlPOH8WZKHGtJL5A07k1
M/0ojnWx6zttcRVgvWrl6y/uQnyS83WH6RnqflllFn7+6iK+7FT8cX3P7B9boL5knLyZeeDUpJsk
dw74vG4lpiCUfrHhsAA68iW/VZl9FzbtF1N57SNGjkUbioZOofY/bwMdn5Ajrc98Txv2JE0uAPs3
Dj7CCcNFAaDW1eCWVuDSp9zlJcgVNZHcgYRM+s5BLtZWozcHDCY58ASmLio10agEjJFj3llqzkNX
Uo4yOp76eaUDIFIVGYxq+27yvni0Hy0iXmUbGq8t4KYzlKOqy9zUCcHxWh2onPF6C/wP4Xqpqx2Z
3f26DAtPxGXPFJCObhxV3q7JeQgb44uy4l0Xx1KDUAX1QBVt/jmomPlwmv0h9z0LOvo4rSKwYIdD
viwwAaKh09RoFX6xvt95aAjagy3bwj1EF7JFsaO/eYm1wFYQNUCvSuTb2Mw8LPeX88AIRpjkMhvK
Zm0J7UZh0CHHxg73vl0VYMaQSAexo4mZgjNJB9jfhw7QM+qClXj5xcRLTAxHCxtcqhjfuSzmi5qR
9qSZNxpkAnka14KRIBV4VpfVpZgmmzMze5a1WgGPOpS9Mw2BfDsZ4RcvlGZ/9EZB3pZtmlYIm+fv
9RzadiK1luOZfrLBVM0rnd2cAmZrj+rY79OMxnO+MrEEgQDjdYbAaYHbQbsIyF1FY7dFw7ialOzQ
Jk9dA+SSxTuCSlypiB5GERILCl0iJB7Gy4qFjZM4E4F+pfv0W0wgxXQI0cjSqimz6TPSWmPPNjfz
HBPGk2wE6WNOmH0CXqZESdddJVpCspZIf9dmTwCaecbEge9LPHAZY+gGjG7CI1Cg0YOECp1oQ9GM
WwCfYwXazOxcL1aFjYkGiI0WShf0mT0mRZc9hBbyzzfmQ3Bbh+V+UqWVaclbuSXVjQBX0ZGOk7Yz
HDafmLxprdsnhJ4nQXZwaN0EbaSI+BjatB7JQBO3Zo7xghiKNfD9oZuCRZcfOMTJzSI/idfNTB+q
qd2L6VqsNttBk1Y0EesqMpngxzsYxDsJ6rMvsh+nK3g7jMK6VTsBIIAQCLRAjApHlE0pCnIxVqha
It35VWxKrqPWMLaOhqIexeCxN+HIoH5vKdqLJl0PWXA71cUTBxh9PkoWyYpQ+o8X6sAH0+1vmRKd
GFFeWk1w8i+CQr+tShJBTbxuyf5qaOTnOLyu8/QqSITmCO0fQ3WJcWkXtJc2pDhBLTHHZFNZV3aO
xog8bIGVIfRhTWsbX3IwVr8DVNrQZ3yLxQlpcN8oNRFqjxOMi3hprA3tmNS227NHiv2yMH+GfLvi
EBLfeEUeWdERWQzc9DgZ5JCE9abEjOKVDMISwe59J+SMGhIyqe5WGKV71Amb2M3MmYRM3mD5VkZ9
JjZi8vuwFaNokIZhzzybPlk6iMsV/bwOZoxq+W0oR5ZynXpilgPSnmD6nVloIbmYRUrInDITMNsV
aTjLPuBJcRgkMFuAsFEp5lu84MRc2TTa7Yjpe9gflbrbih5NwtJbiuG8OOM6V51DnJubcmwXvcWs
gj1ZiuR14hv7elgIJpTKJ6pimCYJYHMHLMSAos6zjUCbZkK3up9ZA+YkJddhvFRjzKOhHkzwZwRR
K+nXOVZz/D8GsEvCVzISZ6c5/spmioOw9a5hzDK2NT4ZkrXPhnRlI7ISZIQ4A16zmMNwS6XAFK1h
KWCfhkBa+dVUFGUhBsfodVZqP2+aZGEa3Gq2U8j8FT+lFczygDjEwGXmS0xBIiLafat0loLmYAyK
a2h8/ngxIS7xgWLId/XEE7VZYwVTHW1KYbwwOB6oteDY2CnHpTbjRUQOEiws3YSthYggSYZX0scg
x7B+uhVJZ8x+uDn+6mD+iDUb8sEixtoxR3dqzGsBDg36sFSqZCMHyMChR43gqHpAAFqIlqRxgiUU
onUor7FT2NXBT5jFu4RJs5hZD2O4Fou5hTxksBkNGeYRsrrqcKMEsCZR1BNjcIGg6STOyDrrX721
lW5BCs1OsMICvl1RQwisXamjh4aaQWcQG6HU0/097jmuAJ+FGV6bTGsk5HwmY1EbD5+XBh8dEWAg
NqaPHw060Zybqd2qDnhQfQnghBp5XHeG+sUR/E4p8ot5yLyLSbSImjgrY3GiTcsKP01PwIFZHK5D
PmFtAiSlxZXY2wqVw7c3Fpi4bASTQqn9ZeEnnqBJFK1nU3r6vH4znBFnxAUcHpZs+PdanzwGym2L
mtgv60ufjcVu74GTDj4IVUwJ+fnzeicQ+fVBTGAYG3QEzuzvtQRRgGEOmuF4QRQ/+MOlYPE1hrFA
uXxLHXGEzuCJSXsMhXrk7xKUhiB/UMzuedZUvBB48WN9YxMrQf/2RXWlfFToAQOpr0U0vL2z6YVq
pEOqpTCrp4HdQmoJqABpzednwQ0RuOKMxS/s0NdRao4iVIyfBZVRsDM+f1Ifrqw3t3L2oMYe5V4D
qO4Z2nhhVUHsknX2FCOv/Pw6qvhFZ30DkBjEDZjFCivsrLrr0yqS1FZzvHlIH0qZcEdiMYoarFLJ
vcGGccN7l/cEZ8JtFLwXQXZN1H4/1Ze6I63EseH49VaC9VE7ziEoLosKAggMhCHsvmjn3/nZsX6o
xRibWoi++Iezx2IGU51a2AdAPuSVBpwPIZY1EgfMHd8cvt44lBoqAcas8TTzLIYE9pxci00xo974
/NmJR/Pu0WmMcTl1ZVQMZ49Oii0tRMrN9FN5FJMA8kD3oovBGwra5VfIwgf9u4WVsYLNoE45/moG
+6YMl0odlg6ZLp4ab7NOW5rCa4h5nwDRBeQutV9Md9EFffQB2VZ45pA4DOvsaadmPWZtxCVLnYqE
Q7HjVbVrnAGSJUZsizjVj4NPBQo5QfwrAtQQxgGdmmHGaex86BViyTS4fWY7tNa7SRsY+rA8ZnVj
TCl1TXoYyCqNEwe1L5w9uMSCtDJDfCkLeS2ILRWjsqHCmEFbjPy4oBRQcq3rIDjaZnboTWc9PwcV
x1wm3Yxg+XHVXCpTvOht5xAl2tEOjV2LhWgExTNpIIsSxqjX8XWGN7rVG+gI5KXsJ1uBp3YdYzFG
SOw/clod6nRRoPdPkCYIg9KRej4Ol20Jss3ZaMN40mxiu7iowC/EgS7eCVGBd4LS2DCwYYcrU1qF
PDhKKE5NMha69lKfWKH0ABMUREWe1zadnHjzOodjuKkvJTEkh8BoOslCTA5Ezcu51xSYebPVz7Di
dMkTzFjMonZBmPzseVc1YBy9G0/SsyDvVpRJzIRfSTFiCiFGMWLOIyhNon5WqmHhy6uWeWtOgrdP
ER/K0onYL4LX4FKA3Usw9lpL3elquzf9jVHGe3HcCDod/Kuo8k+pzvDEpVPaN07C5IHHXTiHBgtb
v7cPWhxs0/E4NhCM534lhmBKB42b4iIFEipBxOSGnrC5nax4A5yGqvS1O1mLoYeoocOe9OobM4Up
R49S0S5ZBTzx1sGXF1cmPK4HDWYV30TfVpcymUPORKA8GXol3QK/IJq7VZ7tBc6kOTdGB0Qwaseh
edQM2Fs0nhnkKCejlUjQUfN1hP1zPJSrzL6FewM0QV6tQ1dBXhnZGVvB88fgfJeZP2CI8N+YQssQ
RPScgTpmYHU7rbs09RQEykgvG2oqBmcKwvWI/YoB/g9BpSeu+yhGD05g3fl0x75DI5FPF+I2BT1V
TyiCYpYR31/gwOBndDUyRjDM8cLA2Ni81boCih0tXvMoZAHVkF0JHNWG6q/C8FNKbTdk/VZQM7XJ
cAV2EWKdRXL5IiiAZYBcCiO5zoFhBNprtDsay2MOa0qwJoQagADlNfGgGDpgtOLqU/JA3a+Pq0aC
NARYKNatkEEQCO71Q78S75woQDKn2Yqh9kS1octodQigcCCNm5wgTCaWra27Kj1dZFNjQESqSb4z
M/BZbAtkfEkI5t2qEl8XozGD9khMisfhdgovZrn9YjL0Hr0zERAja9Mw0FYdGtbfKxIcSuOO50On
FUg3omvJEPIIsqog0oulJuqNKAluLIs71uGSQZOqta/YOu+ZNLKQSpLECHOC/V2UJm9290Ku5FrW
RsdrUlY3vY4f6GQqgiNlXxl04g1+vq8LpNKEnsc40rTZ3X+/mJI7Up5LgY2UP95JM9HOIQ50OHCH
p2xyU6DyTq2eBKJGUMO1ZCAQ4ZAJtekilP4caDw7o70kMes0FRhM9+xcmrqTnduxY4MJh5WYc0vj
8GxiWTg53TY0s9pV7IHg8Yqh8+Rm3Z1WxMTdE9AjmVBFoQoNTJANDFSK6ZXCy2EuvgCAA8Hp7hgx
KhMNIWNbG2LuYOK3AVqMdwv+bfa0FgyvYSCQosjIsvS7PWK9XWFpxyIBkgCKaKzoRI9yang9s3qA
xQ59OQdpLwZGqSRBq4386BAJPCQk9kqbIoWRL8jahNfMiy4M7mN7JirLnC9yZboYWjboCAZxacLK
TC5kw7kRDKMxZ2+fs4Nem0d8Cm4bY4X7zjWW3FetiHGyqb6NVvlhaohoCEyIpGTVZDtBlxFhvxNj
/lHNPNHBoYCRGe3nxABx8GALLe3mwBPoRkpnGin2TdsXj2oWsmOHOzOeNyYbuqAz6nr7LNXhyzSa
uInbwEbTTSs5O9sEk2IDkYDomkA6GW3zlFHKvUpaev+mMKnEydOFAQN1OgnuW5jJkQOQADU4bHCQ
hzziw45hd9oN3wbB2IB/6Nv5VWv4mWtwwgs4AUe/qwHsS+M+BHCHdeqpauUVZ5BQyhQt40zVuUm4
DTDrayGxECdaJdMj1tVqmgieAi1KCf4Wb6HQH4g5/QgJgUW9mwC9xCDZjlRvDB46g4OlhD4LszKB
DCtOEKu07pQBzVALmz/ND6EzLtpEWZBE6r1eCilJkNUoYiDHAjlaGIIYVboRZ4kDeRv9iueTIW02
aeLCO1+IImCSrgUGYlrON8FzTBM+fgOLe/hTDuVtEkexKxju0nzKBvtZ4uUV0pgukL65ToXH36Cb
t4WUHvANhA780x8QbTnD2oHr1JSsLd0HO8HGZUIkoQULElNXgmcgWuTauE1t/SaWD1iXXEZ1d6Gl
KVR1sCO8N8LGE7CSIIGIhs+o68tSbp91gItw6O50E8V/Hn03I+qekCAobOefokR2TbVclxOiytb6
VpHiI43RplHtEw4fD3g2EU3uP0zIH3mM1q1pZ1c6sp+c2OfevhD4ksAGBhax39h/jvgNvsJHHOfq
SGibmXC8IyJJu4WgxncDjBt0NTDDlzmu0o1prQtF2zndIzTrV9bGVFzWUvsclfG1nvg7LcNtiFJa
/FtMDHeiqwf3hEegYoNo1sfghyhToqp+wqrsEgfab7Y+UroouzC70uwYWIBoC1VdSxNcdYGPB3n+
hJfNKs40A/srqlcMEV6p9fPwRQP3wR5rQ1NnnktjAPHpbA7YAmBnE+lSntDpFRNyOMojgYk2en4Q
cNLnvYgi9uzfmhFBWGfUxb6mfxAQIkdYA2ptDt845v1VEwxngqNQ8ciQbkRRKt5bs0D+oC6+uPT7
s0tnHgFPHgIkY5Jz1wdiZhmQ6YPllbCR5qlaCP4V6MNGoDgYr6yFkCNSkkdNfgqN+EBXeYjgvAvi
lUCKSGX49TT+kez/P5ec/V+J4Ba386P4j9zu/ynp2hQO/5qncPP0/PSbkb3Fv/4XNUH7AxYr3yPl
B+HIsDf/pibwR1Qn0DnBmYnJlmkE/6ImwD/A6ZsigrUHJcjkPXhDTeAXYq1J18rLhL/JP6EmvH+h
DMxeVEVWqdYc53wK19L74BJFwrPVwcEbnmdbvaq1/uTrzU7KEVv0340Mr8hcSXaYR23IEiStykLB
oofSOm3VS43wDE0a1m2abMLoWc/v68DY2DWe5HJ9QtaWuwY2QNpMUaQEh3RqdwpNVVTCupHN2vWT
epXoJvy477LkrDPqEXIEL0NYOvJYPzu+eSGH9rpMtxEOP7rWnUazxGBJH+xfyMN/w/r+l2/B/8jF
Cwr22eLFf+Hfll3TPrVR1/y+jvnJv9ax+gczVkxVcYRXfplL/B+KjfYHHsgO0ASaDFOHh/N2HRPQ
qP+dZcwf/b2OhU6TLGPDAOaBPftP1vF7+wb2Qkdmx4SEYUD1Eev8TaVP8V1m6oQuQ46tC30wsXrT
rkWwDAX5NpqWendSJRIu++6+I1dnDrqbmXyVdC42dYxjH84wSioYmNkiuu5VB0OxRWRiORZUW7We
ACeYbPj665SMU/+2VLsTRNQFIy/a83kxduPB6vPHaWxXSEJvlWCPHJc0zBIAgtC+RHoBlVlG/LOT
9qc5s1YOvFpnAizoSTVzshXL2i3mbNEMKczMztOlhnmJdJP7wBJ2BHBBYGaKjxxZWLVWrDsyPDWp
/D63eLqauMV1HEfYsssB7o3xfEf4+8+4aHb5gC7KJDBp7jAoni+FtZoWeURY7CSTGFkrWubq8Ius
8P/4uyS4maysT96m9t+OT3X7kr99j/7jp/56k3hdFJK9hVs4vKy3x4HCKYC2RLA/MYcAqvzrOLD/
EAxL/F7eM9X4I/gp7NwaVAINk9t/8hrxI+8KHoOjikGbjPGKDgD7+3vkh35k6xPeJRiRRxhM1Ah6
RoI5vxv2nQhGUpUHOWQOb0/LpiZEEZuRiRG1ExKHRAJSU5Aa0F+p/g0WYkQBvGDz6M72gB/pPjMM
t4p+Fujyw/xuZkYuZz6zcpwqB31ZAzKjYVlCRoHdOa6V7A7k0I1pnUkAWSiG4aUFZG8Z5T+//am2
5lUv04xtHcR+BWl4TnqdBJfdgGPZ7KXM/KYkQf17F/cYhLc4QsOsCHFVxcSHTmaEo4oDH5P5tqjd
iUSCKnMlIuqS0PT4xRHZb1hdysQQWzB8aotAccsHp70f5Ps0fFGx33Pw4bRBsLBIXM69s3f84K6f
To1/sjEZJ5EN1llnXtaj8Rz1yrcmNapl4/iF+0OZm35TtG2/jnX8YBU4F0TbMi9Sxr0j9C2Dmgv/
hgdZRtrAGJgAayjd5FZcw1jc67LvluVLld2Z3ZURMW/kyDWIEnVqfxFVyW42FTemw9GUbyCUsw+u
XXmF+dxO7B9GvRgGDnDz1onRviH9JnC6DO4b8zSo+kL8n5b8IlIn8eoifHDAFoEPSrpZPqNnDyWc
N8E14peyT5mvrh3J39TKDA3ghVG457QTtBlsT8NNTNDXOOJ4swPzRhLA4khpaIbnuqkXE6abONyT
UXefp/elfSVBK2glCTUHVvES8+rsJTfwLjMyZMHJbmpfSOYkFDDcqrPjdr2CxK9eMLtrhmyp9vxj
NeHliSW9X7uJOmLAAc6dXuMo48nwKSLl2GAcATl6oWfpyinupvk54klUpZfWVx0SkWjEQ4RvDQdH
PR02dXMvRzsdr/xQ6nAWa9A9dl5oI9kvICAb5gra9ar16506zPtufJkdojVrfbEUPgmuyRC3IpxY
O+XFfVy9RJV+sGNGs0NzH+UvbfDyutf8N2y6/5cV6KIZpLD+cl+Oft+Xf/3UX/syFQ7VjWaxCeNK
DjH4t62ZqaogvGrnFY79h0LNQa4UoRsU5Q4b5l8VDlszWkfhSK8xiIfy9E+2ZrHx/t6JYgcGX1lo
Ak0HePX3jZlWYMTF1tK8llCC1IDrQN6m1n3FMXzHhTO5DHRlVchAsdk8a7CjUmvqAcM7TyE3bsgn
nHavkeKtFMzzZaLySjNdCVJxW+RrO3IWwn8kyQjw3JKTt9A1aV3n2I92N+EIbpOjF/4xxwcT49Kk
HZhPu8QLLyx4GSZ0jjIrFth4h33nNrNOFHy9UWEjWaO1GOAgqpW8sXvsxuFmvPnyr349trfmYh88
TFsh4dEWM0YMGc6gWqm2IHJOqkYgbOIO2hHEwfXHl88v8vFhqlDdClahqlqvmo83RWmg+FiDRCTf
KyoUvV6wwGYZYmMt95uEGi0qccbmTAg5HCoOCcyvL9kj8gU0ck7eUzedbI4UO7MWnF+j+dIVP2P7
bjACDx4oWpyRHD7CoLX7KuCr6AFwIiwXDUhtJlJEbVHW/r5rn+fqtue49TlPI/15Hq5bU191jrYd
ebpDV3utqrtZjYE5OFfA0WFAq5JRsTecfFEiARRnu8ZXL2Adv3pqZOWPvidtXZ/xYWe0Uh7VjMmC
j8Uj5y/eyXIKND06LqPEhQHw2IaTWzim59fKOku2uBNzaC5MFNuyGuCi8zOJOGcDcsUxqdCyDsDM
wEriGqIas6ty0QuiGjL3hhMnxzaVIZ5ryi/MMBZ5a7HDpjthfGRKrWvrS3+aFnmpenJ2PRDQ1hiB
K9BHtFlkUJBFzp+GgHfd3dy0MNCI6HReGrh/NQa5qaqtYoiWFeSgoTimoXDFlzjej/r8Yo6SF1GF
pHF7rcHWM9psqVxXYbPUYOA4vb8duNkcVjo8XJQ8Kq7hmFXH6lrr0sVQ8bStbDnG1nWpt2vblFZw
9Fb0LvtCfRGCc7tVMM19nnt736ONsshnR4NOHKIrocRTOHaLLF+a0zcyqOceW5UlR/FGiyO2A8Y6
towKCxX8WB3D6Puc8TzrR4svWJmxo280dFrrpkZq3hCyyQuuOjF6Jqwibde2g/0cYfM8nYinWBkk
W8dzv9Wl4eSH0x4HGhd6GSlqTE+HjlnDj4iFUjQd38NjRg4M/DUSb++T7togqNfg8pNJ7q+EeQYO
t3q9ggfsdjMMFJG3IN8xg4Loql5odf49L/RDXJgEt08LaVYuibXxRq1yywn7mHxeOvDlRNznQE5E
nDXbyO/cfM3j2I4kzUXOsW8UNxdVkh2gx0+jx17UT7aopBxKqk7UVp+/3R9uITYpgMx78Mw4Hy3N
WV2WyjBpnkMqQoN9OptjAXHl86u8sh3Otn004DATOGXEIO2MJR0H+DBhqqrhCRAs1ehGboBZ4cQR
+knh2ADGj/H3KCCeq+29VtrXUUgR7ri6cwvJNTS/ikz+4Hz47X4EueHNltZXUTSqOedDMh3HwV4M
xc/M2bcEoUoZ9vGEHgXdr330H1U1/5V65S2e+O/rl+LiKXtp/tdvSM2///4//4egjp+Cju5LGs08
yRfy6tpJZCSrf6OOtvUHaAgBmYJGB7ntTZtpO38QMwaiLYNKmrbFuv67yxTKGhkLTLAUeEBvwBrj
D4FFAkMjv/mFYv4D0PH81eGXgzlCOaa8EEFBgpPzZg11ODQoGB032DKFWzJflmbZ4YU2rz5/d86X
6utlFJRXRDOKqomP8/YyE2xvR52nZt1J0r5j4mTr4SpXsl1lbXS/Xqh0iJm+/fyiryYZb1/Y16sa
IFFcUuNxnl014aMpvjpjDoqBqZv28TJsuu9OM+4NTiXJQS+Lt5EbkIlLeElQamvHNi6CPrwSI2WX
FoYGrLtTe+lSzdSnqIfz4ESPXSdd+pN86ssfipLcO21wW2jVVsLrxII30TbSt88/CIvnt3pTfA7K
TOILkJwAUZ8VgnJnl2bilw3ej3Q6pr+1w69Sw9/JOV+fFf77CpuoSg0v7uHNQlAGzVdHZ2zWgx2/
qASNEfEEwKwi2A7h2LS+q6WwjPEagVUxGZ7faddKQnxe6EQHXaRGNy151+ZtYNWnarqpVH1VWuix
9f2M3zVnl9uTPVlORP8Y12p80tKVeNIq8lG3nQEazGJtCo/D1jG8z5/fO4n+6wNUHJGCBY/1neov
1I1iTsyqWZupddEWA6Gge6WrofbFt2WqXdtF/GdiWxcaX2ORpkt4U8e+tWDMt26vl9vMNlE4O8tI
KjcE3awQXREPwgw8JxGnLLeDvVNMUixMyLwUkQ/RqK/tZNwPk3ERjcMlIXAPmOV8JT6jrXq/LpCr
sE8I8+LzsZQEnw23Wr4zNVdFAgcT3ibn9Dc5/1qlu5CMcslRRuAjDbCValSG2lWr7WI/vNB0WVm0
WpIsBrhcnz/vcyIfpkAMMcRbZ2omlMvz9YoNA6SEuMHvaJnJ9r6bmo1a3jbE8qTptEpk5YsCQDvf
xl6vCK2EgFQaJQQtv69es1WyKc7DZk3+zzJTb3E8f7CM5KbO4tMQzhB35IdAIWVMXTBXJQHpWkud
vTZrW6Q3pGRENwiAUB3Dhgqyk90Xl1i9XhmpAhcr83yfjIXM2DrFIZn0tVF1u8Em3zdw9oo0fUta
I3Z1MjR6o/vuR9WPz5/mO260+HBg8w70Rf4i4Pb3DzfgXVsXXVuvO/wDarzxi1o2F1ujw4wXb6ra
1RufInEx9HK6GGeF5BeCfOuQ2NI8wLgmnxZi4pPr6RHyxqbXMkQM5neMOhjPk7uh5Ha5mINUgmD9
vdMdf9kkpunKdrKT41ojL4vM7s8/k2Kfr13xoQiGkznmKNn4z+8fyshyK00TqV73No1Nk9mlm6vz
46Tp97BPrO3Q+YfIr7l/Qi2Wg+5sU3uwV6FpSx5Zkochu5HGfRHJ2lWo9wjtYmep+mG4COdqO8lz
iPJFf/TnKDrEtAhuEcN8moik2eQmvZmc0zIpnQ+hrbTcXKn/bIMQf1I2gNyGi2zm3cke7Qezb1I3
r317ST7UxYxPc5jWvEBEHznG4CnaYNFQBRej1e4LE3JcDBg1K/ZjP9kvqV9syHnP3NqoVqGGS6jh
kJQSnfAAsHDwK303a57iWTOW8Jno3+LJneSOLBHb/GbQFpUKeQ4wQAdzRenxs6sXdUjyS+dDSegz
8zFhaADxoYHyMY3rOe6fkixsF1p7ordpYPH1BDNpZBEEowRNp84eZWmdZMkxN1XPKAh7lbrxyiZN
g7LZIqLZ9mR/nl218AdXskmYmpcKb4OrBBhnxPxJ2BAqbVuE+Hbx9zY6yD0NSEqhqzsF0VbKtzGW
HovYOTZmscsB0bFGZBNNx/JuwEDXHP4cRxii/o1Za6smBfXV0rvO6Ay8/7LL5MqEBL6MSq4UWwTS
JmUp49VrlGTWoi7N1op0o1eodnR5ZDEkw7EaY9jQfaAtVIxUIWXT2PcYH0xErGlNeO2n+Tdiqj2/
yGyaMfJ52kt1yEZGOnEuTGlTF84dao1y3/qOsxisYjuWVbVI8MRe9eVdLt07ca2uVBaYWXdHiW4G
ileOxwehjZmcPGM80yB9huTFE8A3d5os7AGLJzr6H0nmHAu53ToIJxU1gTirXIbmjLmxtdSie80c
T3MBRKrAA0E0qxymmhHUoFYnRVK+csgRDcrbeuh1I9EpwpBZMJo735eLrCNbJWtqNgZIisWQvySD
iT+HEblFyiuS6ldBeSpHJG+VQYDXFJ3ylH7X9uOE0oYQszDYFLnaeF2iL+qp+K5YSPrmcCYO1XHz
OD9mKScKpoDaSN5PZ8s389hd+RJgU6fbD02jO27bxYeAmtMtciJvtPQBHHdlZIHiAcgUXtDzvciR
v89b9W7oNDLb9fBJDQeSsBrOMbknEW1MycHTio2FyCKX2pUpVT9IFBOQ1nC0guQFc8PA7Up7QQzl
Qz3wTKd0vlGiGaZj9NOZjctpGDcJoI9+6kxEVvkiSvxLZcS6MNpIjnORmP2xhh5kZE6IterK7Kxg
MdYFYZR1QHZYmv5AuHRKIl68KDihiRkXU9ndMR0Q0WZ6+r85O6/ltrms2z4RqpDDLQESDCJFZcs3
KEu2kIGNHJ7+DKj/Om3T+s0658b9uW0LJICd1ppzTBW5nr3HkGIvMGm2k3X3dGUWvewQfT5Q6qMK
nV76vp8rx2+btimUR2NustqvdPGSD9M9bA23sg9KUyzhKRJBX8MMy9neN9xr1TkOKdooO6YWMRj7
kJyvVWUbWyRVv658sq8WZJPCJV58hPx/oX9lrawV0YraV+fE8CIhb8uEElk3wKcF1OVLM5xV3K4B
O5hVZpWFa5bpd8n5VgUAjDt4AlPUXymofnG34EjIS8ADu5K/PhM5gEabyYHw58I6Gx04apHpDyGH
HwD65zgQP6/chEvFEs+EeiZOdSziaIcua46KU0l568y1H8rle6kTvtdo1l5upLtONfewT54CoRx1
VHuOds0u/8WX5dqYe4HxYu29PPtIZZNkYzywaZCmbWv2TxLPwDGTG4JJJlLxxmtYur+cK5/fFgM1
i7qhYFy52IMZg2Q7VVrxyC3xq4nIum6ic03lI51bSqBGh93KOrG4Eic9zqc58xuagyx+v1qFf5Cn
V/ZNX94B+qYc/Ggi/Kci/NvgMCu7t2oiH/y+2cvFSaJYx6bD1RvnlETT5sqzXootF3PrQoZDv0No
BS/+xbd3Oipy6PdqH/b0Kxnt62QobzRG3WxLP2cjv7eU7GUY8hc7j95aZIgiDGz33x/ir3PO5yPA
xoKKCX2IaSyj8revrChVPY+1VPlpTTUqHNUYkUX/M422eimIXTQRi6aZuqtMlJYYqbsmebaS4kcB
RcSz1coiIDqZVzIGDAuGmFDguVW98pDa2YuuAMoynGQPAtAlmw5G83Q057pfzVl71uLJ8kdMCW2M
BaTKCMlCiIRtgsf+7y/59XuGkh13nboAj7Q/v6TZScIuwohRJfQHK2LSHwuSSzXTa/qboSMxsByo
YOsietfl7sw6+mhOvPJINdtoPpVKVVz5SJfVjc/b7hChu0jB0J1fFOKsQEuMenAqTh/JfYvg1XCa
cxWouyQtkZkSJEws5mjG1yqSyzt1+c6h6gd3QjjNEpny552YTCnk5GBUfjY7e7UqX6qkv/LV/krJ
WL4bkjj2n9D9Frjfn9cYxjgeZDFVfm4Jt+vDlk00K9xwrCkWrDqE6YR8HyRMP6Q5E9eHFqBh/8oK
SWL36C5PoE3Z0rZz8UskyMvU/LB8TNE0V1bDr+7G75/0YgSWLdXQKIQUNdmLE0pZT+G1+OIvDrYm
7UV2Tgvtj97fnzcjNJMuC+ah8kE/nOxSCT29BWdTRVbrNWaxg1XLapZru3+/8vpXC8lv1720M4RO
VIwc4yo/LNIfIViSFTnKL3YfkMQ537T9lHqNLEdYmJXbOOnea9M4NTGeV8tAEYFaZWOWA0KGKL7t
NfIxS50MvbLK6rVhp5tcQDTPO+mupkK3SoLKa3JgMpwXd1Iefm+s5J0wSkaU3jagIm47I39WWzaN
AlfSdJcqdoi9tTlWOat8UE4bPcpe/30HvthOmDRc2bQSDUyt8qL0PjVKIRd9x8QmMWPhtxq06mQA
H/j3Zb4ayL9f5mIgp10XmWbXAxuTzfu8SCpSNh7G+bmj1RWPS7PHjGnSoc7+93W/eq9+v+7FICuz
2onZKDOB9P25oEa2OJinYGOJZAfofRPZ9ZUb+uUs+rkbsv4T1n7Rdh0woUZ61lR+WaLMMZp92UaP
w8TZ2PaVQxF2nJOL26buj6FZfhsHzU9TscWCh1beuMbk/6tSu8wynw0cneWTELflwfy2cBVmp46z
sITfExFTiB6REO1NJa1OWVvcEdl639bB1kqCgzZov+Alki471Ngu2Y3bxyoJ1wKgTokNZxWYg+uM
uqfp1YNRzw8TacmrOtJPc6W/wLIBM8BJl1enkpNDrZ///SQXDfFfczI7IFrNCj7pv0B8OMo58Y85
86VQvjPEXgxJbIRabKJQucnnattJ0XtBh9KYazc1pu+TQ+hlqFEEqSz5RkOFGzXqFUjUf8q3F0sF
BUKUaUQWUgS95OqUKMnMVBTCR7GIpSE3b6OQevU4NJZLpO1tnU83tlWqXujMZ0kTvPWEHdsKBzfb
Hj6SOpbX9exsgDCyeaxprFZ9TwrAwluokEbKHBf7BgmZztFZKSnjjpZ4DhtzQeYgO+7RZxpB+V3q
mociqUtvqPl/Q13exaqMsosaw9gSGu1gC2lT/YclYjwP+nuiFmtNDbaDSgmg3ZP69d0wcjql5GEC
WEL0VTAkFxxpGSIh7cqdldJq7YmYrCZpA1uwdQE+uFFo7Mx+puCSiBNOoshD6pxn85GYQnWTS/Yh
aWVidiBQNlJJdmpAT18pMBHmqjcETkk0db+Ruvw16FofrOljlID3SQ2Qtq3JnazAnm/zSj7Po0AC
SiWrz+jpD1u1rx6EjuN+qpdkicjLCLHh5LExDGRQgXqjSbZfW9zSssI+JWn0vUXzERrG2qC9HdXV
T4QRaZGc1C49AQR5sxSxQQXGs+pIQojuiyHiBMG0tIq7b/kM6laJ+IKxyY/rJi1x5x68hSAfiPWd
5Fq+cJZQHukHkitglyVgnZRVXTk7M+bPtK6nun0/ZOVHMGu3TINeVatvlkEA74TxPciE8UTW0qpo
npXZUdHiVa+E8PE4zfy5D9ITrNBDOzSCnjnZn8OI7FCzDlqD4U+v7FNO6b+hsx725ts4ZEjp9AXb
xUtR2t1rypdP6+IDmMppiQGKm/QExYFjKx1v9VsGFZ2qgS6v87R/rYzeQRtceo1FHG70U9GTioyK
5KRI9tXszy82GITgMXyWYDrq7RerA3nFVdBUmsAkaa9EqdLvl9ju5StnnO+VJjnLeX/Uumfqwg/E
QZ1/tMggDIchdGWOWS50MZjxTyo0fzELsP272OkECXlOuTwJ7EVx7BKne+AYeCjrO1Ebh6CL9gp5
FQtCsyv3YhQ4Fb9d+QRfbEgYfbrtgJDAtHBZvQXJPkpJVAlfHYy7yE6+w4c7iVZ/VHokNOSopLF9
r8Xi59AWV05a+hfnOlsF1kUcI9t/w7yoHOt1lE0p5UXi4SrscSnHZwoyhGH18lnuxtdQEx+l0Fa1
2nzEsbpk3Rwyk4JR82OS0xx9qau/qk2b+mafOsBYQDL3OlLFUl+sdeZHImepNxr1fWlg0KKUsQka
5SlTqxtlgoQCDffDlsQDLjvtEJjafSD39V5vzNorEtODyXNTL1pWRSJ53Xb8GIFogCq17Uk8qhL9
qElTvjESmqBLBfHKk/nq7ixkcgwpZOixW/pzJZ3sPJ0cJxR+I/KbSSQ/axl0nGZQUG3K72ZVf8uN
6gEQ3GM4zd/m0NxLoQCTla9RvsSjhgechO+Mm3blJPHVByNIk3M49QFq/8uf/7bE60Ol4VW0Sj9X
0SFlnIpEd0owDY7y7RAiM/33jfhix4h0blmAwXJT7bzY32hQ0LuhHEt/MR3MSraGZLPBynatB7ds
zS7HIksqZ38UgaZ6efZrI6fqkrovfVlDXdrFh1JJn9IkeUhTEoib8GlGrtRpBoDMWT9iyLRqAhvT
qyv8VyMStwVbuk+J4187qDTJHG2USxRtSrZCOb6px/oc63uSjs5TRGRLOa37GhtwkfRXCst/WfPY
vi3JAFhOOJKbf7GAU7u2KaIrpZ80RBFF4XhQzfJUGfm6VxSQpM1Kc7KPQsof9GC4cvEv9uw22gWN
1jgKi7+6Y91El2W0HeFnhnmWki519S5fqvcHYZFBp1sPWmU+JJF8BR7y5ZdGMUF4JK5ETscXb5gx
0KuQdEX4FlRnFI7PcQZJrEMMF2u+XkKeEpWyNiaITXWavvz79f7sx1+8d3TODJyHeATo/16UelK2
Ko1RRIJUUeOZIphJdNZ0S/nz3NfU1vXGeEPW8WQ2D074LVRR8UGKMGZtNREeQUGix8TS3U0CfWdr
vTemnAJSa1SCs7PnIagyYHnz2TGh92tbgSkNjzKQhkQxoMSr6sbum1dLZ0OmR9WqMKy3iOr0igIT
HukkcGdTdWOhvORjwc7kp6jn5zFwtqINF3/0D/gfD1ZqvDlpC5EHMmBrTx8PqiUxOd1qaQcLbCD0
UeRJ6YEkYidRTkzgal8IV0rtPXLB0NJ3JKIvgWIzZp2qL4VLdxh1Of6BooAzoHXdS98GPzH3reMJ
8nsfVw//fgoLlvhy9C/VvgU24EAhuOQpkU9rgmoLmNQsoKdp1j43lS5tcJLXqx53tS4yAdAt38xp
4JdDrYJpNXaJIKJNkZrXloLdCs3MQRYtEfO1tDPwea8QGL/VcwEmvC2PKl3PsGU9kbuOs8Hg3MZG
vTWt9Jbz0o8RW7WXChWnE+0QFKXhVC7eCdh2uTtlk+32Ba8ECmK3s2rrypz+1WkH66tqo6nWdQ1t
z5+TehsaMYlzovS1OH/rYnWf6jgWqvqJLg1m4JbGaBWfZH36Lmzs2KNp3gs5uIlq+qDaSa3NyW3y
XLrysb7omCsIPVCzkJpqoiS/KBdk2WiA3zCYj5Ycg7DRTt3Iix6wPZ8aCqGhor9VcKCxsqCWU3kb
C9z8rk0zZZ1PwcecakcjL5973O+r6THirxM185Dg6AKFDryg41bKqe2rzfA6y3q27/sWhheH4/G5
mjrh6lnneP9+2b44si+7PbTvC6gISuvFhIPAJqysTi+o7rZ+bnSSi/4Vp8VsuWkdJ5t0SF7MrKxW
KANPCozFVdTzNqEEeWkz7RkLEZiHPLhys7+YBxV4TYjIuNsQvC9XnrIzK4iSQ+F3VJYyNfCVmA2F
YjCxRAovv7wLS5rqk8tm/Vrh5C/+MsFTpPNYOl0djFq8iX++gGi5IsPo49K3oRwIGizTtFbk/UDS
hRJx7mgJq66Mm9zQntqlMGD/j7nuf40C+6t0c/EBLioXFWW2KJez0q/Tbh8r0goV/qoZmfwxVJmR
sSOJ6/91a/PnJS+7fnavZpFVpWyAnf6YIDVKCxbc8loMwl8ou897i7/ZYpVhejMvjhmhnJsdcubS
b4NqZ+tMWSMIKEXu9oY0rnPdhAc9vthEDSTt9JzHyY+217e6bXlJhRFpWM9Z+WRgMiqk+16/llb8
F4f88+OpwIIRQJG0rl6cA9TZ7iAJJuy8MmlvSyYp3khva3a+Ue5mQLtkaBCEMp9nDFJKQoCzgVdz
aQSHB+L9NnpzkxfNxmne/l/H6fJ8sJmoFrw5tpQXk6LICEdKCWXyKyHti067E621mWOTIOJqp2tE
49T7JSRSaeLHqq12TpO8ls3daKZPEG79K5/mr1Prxae5uE0JmMsool/jh6SYGQ4bYXM8UjJeR8G+
RBaOgfeJSsEZ2eIeEsAmiktYXMKvrpDt/loql8+hKxaSMFpT/0Gx/bb/DwtrnAdw1gh+3iIU7F0D
YkxZl+EpUzDJAm2AUH1lpCzf7Y9N0sU1tT9nh1YpIJP2VuFXTg8sTcUF1kFfVFcNFrJ/3+drl7oY
LIEcVNSubPwLckEDirNA0KJLuVevNsD+Ahp+vvikk6AJJVyN7syf30rTO0H2OONyHlm9Rrv1knrc
A7BeR9UPLVZudQJoA9agPCV58UbKq/e4mg6pFK26wKTqlb/KfQjPxNho8yuba9dKwkepnwC4V9cO
pH+hmD4/7WIsZxrBmW5frMU5/h4DBWvhI7qA3CwgkFk7KW02opEPyyQyVAa+Q/kAw8DqLVKUyQgA
r6Tkqiva4nPYZlFwTor+BWqUxpiaDFRXM6Oe8O0EokGykQKCbjoKbV13ZdX9cn7/7eOrf95sa0h7
YH+8QqZB75Byc+OaqXLo+2JbyOk6bOf/n3HCjKtjL2P+umyjJxONpywJCr+cpP2iRxa2fqqDZi80
7Qb5rpfTdyvTZPPv9xeP/xdjhbYxDUN4s1Cz/vyiDbom9E980XjivGaaOak1nhJ2N3Mgu6VWYq1n
u218o8Dtxl20+/flvxg+yyuCn25Bk6Jm/fPq42ykoyiYpaRiWmdQxgOeaFgXLiXBKzKQLy+lLB4O
iiQ2Z6g/LxWqRDvDrWZ6bkzkbpDoOvhRTbpOJeta3X35WRcTELY2mlaLKoIMk4sJSKf4IrfQo/wJ
BBPZu4TeYM2jceChudxpFWtrla87aSa6A78s2R1VVMVAbyeoh9ZD1tdX6hXXPtDFNNXpQh/kkVl4
wS3Gmcly3WxQVt7/+3EuBZC/vzqOHJt9OEcDmJ7LY/htvu85WRZSwtFobLAX2irayKK8HSUaHS2M
wlWDigTdp+Jrub6aFX7pLXXbsCIJMO2hXj1K2kPQ1/FmmPoXRRhL0hC1fqFoBzT9+qLXnz1JMbOV
Uu0GU71tK/tWnQNPTgOkCjMs7Cqjn5VPtGk7bddb0ZOUhV4/GkfdqcptKhub0nEad1FQtdNDkVpr
WcuKTQmCSzHqW6Q7T1E0ssGwvUxLTqJTfavVD7EW3JX5I8VGZh+hwPcm7TUkjNgOUntVpPqeGgw1
+5rJto4f9RwRYySiU67L0MjU5zEqQRgqOkfwUNuZo/wGdXKkrO9P+N8brbN3smhOZac+BxMa5W6y
HybUg2shFzfDAP1xIAfPD8djlhTTMW2i4zy04kDa06rrMoDjefmzHhIUytFDrpUzIFkt3madKR+z
efxl+oqafNfA3t311V1m4Nyeql+W2TobRjY+0Lj2Iyl7t4142cjD7QKLta6LoUGvhWGi19dFkP+w
QEu2EtUEayyTTV1rZxHptqdl9Vs1KqpXRVrldpW9N+p2ZzSKdJtL5UscjLztWAHthv65OSr43Wtv
LANjM6Uv1aC/YYV40BSSqyotWWIEXNQpittwxIAM33zAEWsbYCKKlyjOtOozfXQD/tBFDevg2Fu3
iV6tx8751XbGR9XdW5K9wEopC4zQ781uLL151MnjMVHHQr8E2TiSUDZuex1XvvIcVHzuNs38YOTA
0tnOKQ5oBcczQbViqFZNhpKLd+CtwI1vqh+BNI7HRpPfnNx8StiEFoR8dFL5S6TBqe2TH1lQvUnQ
/fpz3S6mRfO7Fcev0fAY0RNZGQWXC2OHDpo1cQ+svRUou85KeVe4rN7wSzI2JFMYj3HJb2SoIVLR
PgCtPBlxrntC9K+KoCnRxTXo0g4J5kSaPXMPOlS0FpqgByB4Rg72wZWm1UwueopwY6LvktJozeeA
nhlEl9U80IYJdcCHlf6QBjetKaNVDZXBax1lNw5ys8rLlkAvShGo0FdG2Z4J8nrnmJBsyAuoVlWO
/kUGCBBn8WtgKDcy+WBZVTdELmWINRs6gy2jJZo5oSFTlO3oXSyi4z4zXKnSb03CIMzQjYuh9vi9
tiKHnMeWag9dEJE8Wq81Bz0NPXNkB1LxYkpJvRLp8NwW3XlSprU8pY9FLJtray7caeT1HxzMpUae
DbsqDm6g8z0M2nhfaMrDpJuvzqnrR7ASvFCGExG/godisIzbQRTvhcUxWrKCN0duV4TtvBdFuTer
KKX/LIfeXDRPpan5rfHeZflao9SvVDnNz244fsqvtIBOZFhwIO6aRfKdvkc1ANTKQPaotMM3NJCo
Iqtccc36rg+/CVS5wAnHrRHae4qPT3Fzr7cpqnPLBtUxIeXOeAXGHIaj0/tmi8SLU+eJjR3N0wwU
XZ1Gt6Viw9mztqKXi6MWFweFpdRTJ3kEktOdu/pUExbt0pYmncKSPWbxrcgnXkuUJHau2Zs5G7jV
CYmTcjgdK4nKhiMHFPXousu2tWkUXVoN9VlN8Lj2j9rW7CrNzbvmgOmTwI6bLs9+ZOOAd9TOK2rf
/lyHMqLuXNlYWX5HRNKIscGjsqCsSnUXQUwrBwax4vRnOVFNDL/SaTB4hapfY68cGX34KysWAMxk
EDCWyUMN0x8lE2gQEiQwixf+90Vi+lxJat0jf9Pe6JNslZi5WKtfe8B+yhsNyFuTBBNTF85ODZRn
rR3T4+CAeJYfS7sBq8spzXLM99qx73NO92z5NGaYiQeDecWKEdanpsMZRl9biEU8tbFJTkEVt2qa
/izixtmkU7wdhTovZOGViNtltoKSEaWvqQW+Qxh1v+mb2ROdyW4WiHOfxnRvl1lmHPVqZZbFyGvP
Ttig0xjFfmvZTxhyBw9vKmtbb3lUBEMX34NUJRG4W/5eJcrDbHXTVgzjKVZyV9UgaWpa+h6GoeEl
Tb2mnw9ZNFdKfrjeeVKnq8io83qtllXCG8qhoWwVhZOpI++lWB9WmLFiTODsXJqpTY9TDpkyzSyH
eSO0bzunClbDzAAPaBWDD4vUxZ9WbUyq3m6WxOO60gaVCnNyVFhV9naguUk1fcxKPfhNTvM8n4x5
a6s0r1vN+llLGcuPxcii4EgVu38mGeA7SMmXkhjmlWZAR8kHemxqs255/ULuXxQW73nYPQmTv5Ex
F6k5g08Tvwi2scfFMyGPt+VgupozHkWhADwN6ycREAdBhuQSMBo7m0ZfhpvXjUBNk+bcKNMxKZMb
NUUNqRR3jjHl5PcwXdWqtZLL6Wgppr02pSWOAnUbOHcvRDyOrDpGStXg0Wh+lA7k6IIOBPX/eynV
nwXVUTgsBK/24pfssCIRFTvBi14Lpetw4augpEvoM+pd3PGSh6yV7BrjD0tCaxBpghmmDFjogM2W
RO6g5o9W1PSVjaIlR7PXFQLY02yL92c1CCnZDo7yfdRG+xC3De/0O1LlCHuCI62bJkO95zRAb3v1
rbfG3h2yuvfEHGi7IZ4PSPWnG3MiAzOQKXHa8obWHnLSur5LonajJbg2s5wPY6fWzcA/Sq30aVqS
d5Ta/hXl8U7TIrY9wwpf3rLCrkOgyoXxTPLO2RwawlAgxLQTF05VkxFF3bjW5Ne8CGbE84CjLTO9
NSuGRJeJO7lJUm/SoHvNAFvqtn5udfiKYXHTB/mzFDOLNGV+UIbmMWzYXKUjdnwy6rLB2OZ5zGia
+3hTL1huYroeLegNA4PFlQ3iaXvaRn4ui5I1HgDXzMSKmuMmgGRqGbm8n7uDUkTTvrb1XUHTxzUK
55eZRa7Ng8D9UHpBizqhnvrHKMR6bfQ+TjsWaj03N3I2rhS2wotWTidrQaCM1aTRtaLyw8nHh4xM
LUZBTlAc67kuAHgEsuZGnFLctINFPQvFjzHqrWtL3MzKsoyYE2HKc/0r55jmDlpre+OHJdr2hOsH
DU6QplsdmI5rVdkeg8cc8ay7eCeRqbmy4A8g+elcc85ea/GeNankBnGprVR1PChZj0aGinLZZ2fd
xhbLnPtNHbKWXQYhP3PYHAy7atZOxNY6Unt2GeadGee40Ofsp1P1giJD9GEYBTB9+dCytpHOMp2N
pGF0WplKNrd0oP8cu7o5dvvASD7GRl847R+GMKNTVuTHVrbcHOWOjBFzN3ewOaiTrZJMKKuhNTsk
SQsF9LP1o3s0uvGm9i3bru5Eh6Uzs9ad0aGuoB0o3ug8WYw59CP9vkxGcYpzZC8zaBX4s+LclUEL
Z5cDwJw6TF7FIUYEBDC8OJpRQG/A+iAS5wGgB/K/5Kc8NOYKqxj1nWicEB/tnTrdgyHfq8bgrMJQ
eqLDn+BTQdOG+PpXGJ/rrayfRf8hWXcB6K0UbIcHBgOdtNqtxvJciccieJmYU7WfGsMSUvpKK58n
5zYfHkLzbU6blQV7KxHv6livYJvgAEtpfYWegk8rTGi8Dd+D+Ab7lamNXjHjbJ0teHn50V4CmIt2
F1sR6ceWn8m7pGmOuMk8jR5V0QC3SOzTOGAB4iRTOtahUVWyWIvbUX1KZ3Gbqe3eDKQdaHU/A6+M
ffcWNvrWgrfh0Mof70YwwWEbEQpNdo2kHhUtOiqZsm2S8kZSJF/jZaMjvlBMdop07gCwcxz2LU5d
lFe8mPycTJ12hbKaE3kvFOfQlNO+hP7fpx8spyumjI1eW57EimqDrpGqca3HKSFrpScZ87ouMYQF
4SHXki0bOoQc5kPcY5cuWi9nn1PE7Taw4R1roFb6ZdrbqIqxTafoJgibx9Z5sLrqQ+oD3I/abWiE
D20/H5XS4eQXuJrVH+w52+tV9JBaycmS8+XYs54CWNR02dLcODoTqA5bu4E+xmELStcsqU8aKZhd
rf502va1cPoHtjZHbIWib45aFOzyKENJBHg57u4BGB9o5m4iXT3FRumKcNcyyIw0vOuNZmtrnIhN
+z7VqiPZ1d+KNt9ZttiHevA61/m3jMGq5OGTZGsvMh5J9Slvjqm2gMEWNO+4J/lgm7FmBqr8jBFl
DzzmES0GQV7sYpxkl83WhxPIu9rQ/ArMUFBK5D90zJpEmE0ls5HtpjbVN4rDQay+C5lYjoT8ctU+
TcShTXF4nLoIakl0R/GOpSxAl3Q7lhy3B9k1JWJU8hGKie2nkeYGulj3OV4JbV5VzIUjdK44sw4V
uRU9dDDYl+gpYH/hqVIBpMtO5tYGc2aVubL+y1D3pVG5KBF29HRpgCXbbJZ8hSwL7LFrvdU3ji49
EcGs2wKu5KLBWUxFTNa2th4UFT1OReIVa6+TFQ+RrZ97YZ3mfF2h0egiaTcMAnWXtcmyeQ+9gSiy
6VF3qNqPfuCIdd7J5F8hOcKdFsAns823sCp8eRwBGlh+3qnrRkp3Eaa/FglRWoI0inHhWpJXUGGj
v+cZEh9ygLfTw7YjZbFg0cjKcF9b1iawm13LglBTjQXtysbRc+Jio9TWSSEfysRtr2rFLinVQ53u
cAbvnUghtKDe0vbwA6u41zTrceZkXRvObmikrT1xRXZjhMWz2iHk15P1gL9Sg1RTxNOtKdhKstjS
bDdWmSKvGxWNObMYnCK3EmDbY1Cwabc1SWgQSrE1Gm0z4cMUE5UPJfK6ft85264jqALPS0APzJZ+
yPOvLqcEwKECNbNbD8YG9eQ6mcuVY+WodFUPQZ03TKyktbqFi0emYrKWb+xoOcZKhGvqHq0UP0fe
4RrRvK9rDja62FMZxykpeVjtVn3/HrE5SLkuNxqaOxoAevCtxLlWvDaD5dGJX89tuDbieU134sxP
2aha54+B6pkJifFDfpPorw2DPeChx7LKFjvcWpbm2hQq0mBel3yiPPak6EhUmMuJfaWGr5OteLm1
tRrTryHFC7bPgRaQ8i65uUKuinqfkZPBvlra2bG1ntT8OegDvwsyt29pKffTPs8mGvstD4R5IyLj
KzVcFaadZEMWSzBaskGdK22TVjaJ4ybd8pBaQexhl46SR6MMNzPc73nf42aTTHlddesAi0Bb+ATO
gBrizsepB4CJQ2xFVrq6lgIqR5P6Az3PuiDapc4r7pnlo2F6zfP6DMR+oq4tn5hoqPkQwp3PaCmM
dVeoO34w4ITUw9nGdgcmBHGnAx3nLkICE+Y+enUt5pPYyIwCpLSy4mHD8jqnONho6B2uBa2VQ4u5
msbUrUnuaoOGI7cChLjc2FK26Xgp5or4y3JVzwC1EOCRCB+8T1q7vA8sd9T1MKUG071S/AArBL/D
60Nc8IGEC/zQaw4f1fHkTxrAPRbUjKNqP8Re+jPvok08EQJZsCEqqbpoqSfH+SYahZfmmitbHED5
aggMV0UEuL7VvQqXdJaKNW+BL0Otxe20ttD1znrrhRqMr0p27VHfi4ZUKbmDXVaTw0c4fd/rCNRl
L8rxGaNBTKv4Jg3nu7hSfRWUSKf3vpHGj0o+bzVV2REG6XZifJ1t83ZAOxi3UNmGZHkNNhLK5UZn
awtcKpX9SpE3sixo5+HO71jw6P0EbezXirUaJpvGcOEpE3skvp9ZzjcZuQ2mpqyWlC2rWneQbRWU
zpkO9omrKE7gLhMou8wbpZdcXWG2dFIc4gESbRTLaGmD9GauyAqZps1oaUBBNv007OXg12h397yd
7CzszRQonj4KAi1SLyfBr+9ir7eMdci8vhZ2vJZ6886QXvGg7JU82QrV2jX1fNOk8SGnoRV2zPf6
Yiif3I5kzUKKvWJjJlQy5mqjRmRrqOmeWNCHYeTUlaYyuv/MnSf7I7MoGCfjiSLyoSJFUQFal0vj
VtNjVMvfRWSfUnhoEcr7MAh2iVyQXWBvghiRJsjTTL2LZkzZhDaVMK6G7FjJ0UHM6oEzzjlplJ1t
EzzXfuToL0Sf30qpccdGdxdTju77eC1SRkVXbIPGazOxCdhjpFZ1yNJpJxL5ZL4nFemi3LaQtXAQ
NMfHehNY0S2HbNmBgJpMm+gWKsUq6NdJeETs9tZUw+PckuuAd6doBr+Dkqw11Vq3Z7/OACBT2wtY
qRQiZG3tXpo6EhjorHaN32vxWm3LTduKTYJXTiuHUzJxbk+G7r6pRb1phlrs//tLncpib8vpQ6+U
1QavUbOPnYiu0/Jf//1tFOUjhfz/7Y8//+Din3z+mKmY/+cHTqo8IKr5v7///OP//rsrf/z5Fy2c
2OSHmDsKZP3BCdPh8Plf//3l/zB3JstxI1kW/ZW22iMNg2My6+pFzEEGg6NIURuYSIqOeZ6/vo8z
KzulEFPsrN70otJKEhkIAA6H+3v3nnvyd2UQYUh7++e6pegArWwmDueP3xPzQJXuzz//5eec/Igw
5z2Zys3u5O+/O9zJR/1+pLe/fPudKK30/YRK68+/evt/v/8cdfC2kO22KlPedk54qIR9bwx2t7XJ
7juYXX3dWBhuqzIZF2UA8lXr78yBCv0H3Zx3ejm0QJG44rzCb2ieKI9SiAtORD9n2ydNvPCjjBII
bOBIT46Ry0yFvGDh4Y3wzALS3dGscgoMwfqDb/FOh1JRtGDje9DNbXHSSTZczcmCCbGZ7INDHQGT
8Sb2Bo8164exas8SAD8TyBsphl3uxx8c/r3OmYKVuCbVJV6O6t+/62cJPazAzCA3GWxn7xG3IRPg
P5r99/vNNEKJ0xBo+y1o7T8eJowhFTcFc2HfdGeQL1iJMZEki4gN8DQ2G8I/Prq7752ZDVcGKY3S
MLsnEiZROEPcuhxykN3GH4dFEBC22xFcJKtt2DjLcnY2vZldeSxQhn64iQrvALVzXfdkVk4fXOf3
JF2qBf3H1/FOBluR1QEbNi408sXzskJ+WmFHSvJjG5T7zgT+7Cu5NdW6np6JhwK2bHa/HmrvNP1/
+AonN4HYMq3OBlrEw1BdWsFlGD96MyscpuzKxIgztme/PuB7J+3BpVKAOLR0PGc/3nYduoRJiF6x
DepsjQJ/4eg9TKn0IbaHDdjF+6ijUz3X6PlCF3ND4/F+c9yPTPzviHQ4OsYKT+Vlup6aCL4b5Dlb
gDyHXbLVTUKKiYAiAL3yv5Iadoi7/Laz04XlzZ9TPSw+GIU/G40tMOeKNWeaeFt0/2QUTmXTR2NN
Rzwd0zXxW1tT8xWbzUiWBLJI3pWrpMBmZqX2rgFVnViDvjASj/ahKg71U3k7zy0bCipZmYivulzg
sspR0WZJvAja8AOdhuqUn7T2v/u+UOR/vFSllvMAu1wqt/H2SnIeeOID7dY7SgWlA2FUwJTHenQy
KOTsVCmMkWJrkxFOErRnke4hVjYNp18PP6Wu+OlclC3QQM1MQuqJKiBz/DoMBmYAL6lpQcFbSsR1
Qdu0auQ525sPxB7vHg4YoIN2GBrHqSRoZnNTk4PLpSuoH6UXU5GTvvCJDaREzfjrU3vnGsKDxrGF
QUAg1j+ZtusonScz5FEuZlatc0B5I13Y3bfaFte/PtI7A8I3UUuiRwR3hdT8xwExpvmslzwY2zEC
jJDR9TJb7+7/dowTUYU0R+hVPjKZGGdcSjMEi9kH86/6midjgdNAhmPjnOEtdDIFYPhiddoD4m19
/d4rope+FLtQn/QPHvh3bwwKEeVScgA5nFyunr7gqDscJ3fn+z6Ln3irHBV8D5DIv3VKfx7q5Kq5
QvaVXSJ6KVNPW8xJT+yvd1dl8u9PCVyyP4+jxv13s6cGgnYkKZZCkLCvdde61ojz+eCyvTvKbHhp
Fgwb3zZPLls3ObVDtgFCKTdYd4G5w5v5wSHevTO4+nzkOy6Tz4loiYwrD4UKp1ENM7XUaRXk9saY
wEyLD96z77xuEG3jF4I6SXzSqZJZ7/08ZYJA6zanr+HUr2YM3CI8h9KZuc5t1WSH2f/ItPHu6bnI
mS3Ws+Q5nUx2JCenDuMhh0FU3lYzvW5lzrJS0uX6D7xJ7x0KS5blmAwKNo8nh5pSEwhP4jDwZv/o
axRKpIHCEXofhOUPlF3vrFl8tWYCuugC/nFPn9uhTW2/0PPtkN5nnXEOfvnGneVVIj8Qtb03QQiW
V8D5lRf2p/WZUReOtHslUMwO+ag9E4R2yNzoA3/Ve4fB3QT8Fpcr9+rk/UqrKPMkfamt5UJXLMZl
VculY9Uf2RfeG4PMQQauRBZfmGp/fGirfGSyyzlOQw6GV1Ne5VgOUZHpcMQZAk4rPZd6tAkoITtN
RTnQ+UbZohfW1uyynVdhWDfc88HuV5A/PngU3/wLp7MxKSLsB5CDAv09mVLmpp29IGWwdlTWYWo7
siSIGaJtaW80SpcoNsEh2sirHPo9IMeaxwSNhBbbiBNQUaXLpPUWgjyV2fS3SVGuWF+fdbFYjJY8
y6l1aC6wdTQTquLriXLz6xfWz+4QEne+P4GTNUwTNrbXKLyVVKEgLGxp3JpbYb6MFkYhi0qrqNfC
rD947avr8tN1A/dv6RYeW8yJP95Vzcw6p6h48qwQnvpMyRFsjUbHfSxeXdTZvz7L98aq/93R1Dzw
3cSfTcCdypijCaj1MY952LkLrv+vj/L+OVnUtlkkY4A+Gal5mLSNN3IpR3taKHrUqIdbKchaRCbr
uB8MvffmLojq/3O0k/mkRxIVlwVHs+3XiV63a01bW7sPzQ/O6v1rh4PHVNZRwCo/Xrugp6mTlVTV
PG1aa/m17hewGap/62z+PMrJc5T2s964jpkju3zEAUnWcw+U0l4b4v94OifjvcTu308WB+qRTHvZ
c2o+2tVHgZTvjgQMbhbVJR1v58leiZe21zPHqwVNs9WGV8uB46LRIIX2r1X+BxP+uyPhz6Od0ocw
jxBWN3A0SQTCKH1Ub3BKPZNR/q/Yv790U71/YqwHcPVQajodDE6ll5buTEx31mMXwth4CO/Vs5R5
H1kX3x12auXxryOdDAhIkp7e0+beTq65igaS7gkToq3z60f23UsHbFMFl+K9Pb1RDcnIQd4xGtri
Wr1fYKGsreo+bLJ/60CkAvKuhLF+qp+XYnJzx+Xtn0pCPwqPaibd6ZDVVPbBFuTnWwTbmZgmFjVU
An+qgzUxGzroDjkR9+5GAbMbwN8tVslgVbv5314gcjB4WzrT3RsA+cfJoTfL0OiI93o7GIKh+z4t
t6ERHlWUfWYdzOY8B+7765v289DgoJT6HNLcTFAWJzNSMvsphij8t0Uyr3X3AbLtMWuGD94Z75R8
OIzN24mEH3ZA4mRx6BtIYN2MW+YuRrtdZwUKMwDU0Rf9gOAl8PcjS4yEJpubNh+Um949Q8oEKi+D
xJ63r/bd+6qComXLises1RT+Ge88br1sGNf/xoUkGV2ZMz2cLCdz4SAKTUoUKFsZIC+j7zfTCtMg
Ef/6MO9eSRsUCdk+1Exxr/w4SpLEDPygT3nZmy1SJnqdGhb3+aaoL3Jrq/fhaqZu5r7qD4S0/PrY
71xJg1olUxU1W9y5J4eOzSJNwnjKWAyDFi+0A3caCHD+wRT8VmH/cT2DhQJdgAAEjqfwdNunzyRQ
RomXbSuZ6SjFxDLtyZ7UxuJS0xFiYH4iFGcudxQuiaCzqYgJ0u4R9aCON2MTwTM+8jaanyMLj37i
XVp++5A2XJdGfGRh+nnW48uy8iQ/kSkc2MeP90PmfRq1vsi2XWzeiGthlyu6FiQRRh/sedTVPb0q
+EtM5AxCeZZO3oO0t1Mrda0MfDMeBs/mhCPN/uCN/vMGwbAJ+OV/xAYT7XgyilsvxsvSztnW9Cee
0oepshGvfMl0ZLtTtTbRsuQif/r1uFIfenJmPxz05Mwot6CpRGnEHhxgPuwDyx6QyaJcYRviV9Gq
LprHXx/ynYkdTyHPKuMZfv8pMQVho272Ts8hy3pJXMg2sOdtmNNhjtAezM1H858aBaenSLwlRDL4
LFRNTkbJ5DfhUOtZth3mbNEY7gaRzUIHjW3P1RrTKtFkx2iadt3kAmX+aN/33tl+f3TzxzHaOWUy
U3eEKG4NyzLCjNCP6wjdisRTkmTO7/PE3wrO+au8mx9Ccf4yzviHn3o/g+eHHJ3/H8E5qgzx11GA
6/Q/br+m/deXov4+PUf90r+SAEnPIR6HmirxJ38ksQ7fmvaf/9B8XcX9gYHCm64WB9/H54jfFBGb
fzB4HfBfZqg/kgCt3wySADHPgmSGlvO3IrthT/40BRHdw/wg+FBoLD+9AFwxj5M1O/Ym7oO7VqRP
RQgesnnAkH4EOR8tJ7tmY+2ax3YM9n0gjlkPLyaIXIMQv5JAMmKE8wxtTIUFTh+tNTYZf4tsaZmG
dDg6rWqg8pYw9EO5yR3WQm6NcC0ckm6Z1kAG6pmwMkSEZ4PjEskVmRoSIEwhZHQ5MRFrqf1iGy5Q
Vt89IjGOlqXl32le8Jg7LzPuokVTN2j3e/dOnYJVGM9KIx9F+TKT0bIvCBs3Kn6AVhz9FncvQ5Sr
c269wm/Cx9AZ4dPbv5mV/DQOLoFg9KeKwI3QZySbDlks+v9u4XZDvEpjZ501cw9rZvSXMueT4tJY
9QWq99S/80bAJbGVzZu25jsO3ZnpJF/V1xpbomYS6DPz7N2lPXQqx6yWYzjtYSzfmUXyFBt4iFy9
RE4hy5duDr8QZeAv567BZSKzRZU0eJ/ksI5DlITIR59CdHRypmbT+Eaz0OpJLqvsi4PEbVG74VNW
tpy1FV+aVX+XcfFrvamWhT0/g+Q8lAjXQXwgbmpFfVcR2eoMWUSGIGCdPIu/4J54ffubyo+eteKx
6kGPFZb+uWKsZLK/kbN5NlX4IzuCj2qN9SUY9uPU5/gjw6PdIbLB2CSWbQw0oG5bzBvOtBiCZOOE
+ufMz9Kd8EGU5WRPUEoJO4LilMWmwcVY+Q70nDp4mUglkE2erHU9uHKLZwbwvKgzcUdJ5LORkaed
Zu0ijodPdTJ4yzp+rLx6XGbwVkE2DU8uk+GAb2UxeKiFzSyAX0MJbPLHG5ki7Ny0ZlofPa4dYa+o
jKedUXkoMa1hb2nmuE+CdJ/3yXweuAUTexlB/a9AOU5JnR0Rz0b49cRVPZ+bUc1CVzPqZaTJm0EQ
+GfPvO3IzPYnHZdYUz6latyTTGIthkh4mwLyyMJNblDwuYiY0ef5oDZmG/lD1QFdChucMUK6PGPS
3xu23ERx+arHRrVAaAn61hWPiGsnkJfGY2oYCg8OADNOKT6U1Lqvisa61ad8X7OpX5TxHCMlNa5s
fbxqp5DlBkXFZVf7B+SEzjJsJLo0sCMUgq/thjVCxiNKPt8DG4CHkTiZ1agn13H5EmvReBlqayIk
TD18YUOXrwox71swEGPoIarrgn3koPnWkmxviOBmnPznzCXss4R3apH0mbsBdzwr92S44HStCWZA
WK+ncbEvW+g2ISEIwaOeD9eu6YW3jjFMF00pKGAOsjxw32vEl7a2bSRIxsYfsR4RhtXPVXae99Y+
igpxFgRReFHb0Yq7TopHnibLrB/vcmaisdQ/G8A9duwEczLTs5chGqBjNgVZP5hEQ+nLT0NrL+ou
FKtMuHLXA9kzAmT+kNBmTLR9s3vDXVp2ggyWvKIwLh7bfkLqJ5u70UmHs6xiNCTOslY3xI5M9zbX
S8yVrn1eSmvcVP2tA/VpRQTJQ5MEX1wLLmd8GVkpKySNSZdcVHPhzsVjnlz48fhlstNHf5JyVUlU
fyPSQ0IIBtTaq2GcU4KBSCkcgjtzLDbYUSmtbvB2kEf9yaqAUaWif4pk0aPcZRLzYmls/I5ozr7c
07sNFwjM8WBVI1vuCMymT6q15dU39CCypUWgNNVHcl68GJWsheFl0GZv7QU6cSVjdZ1DPlhRRl4I
M3vRe1bouVHdtUTM0w6JGMq9dSaCnPzsclgaXnvtRVdSt1vUdRSACyvr95381jtRTtD3Rkzpuret
Y2OCHM9M8ao1QLmNDBX90EUsJ+d92Vjo/jKOjipaGi1CY5eglNAMDk6Ehg2x4mOT21+a1s5x/Y8Y
YksCSdvCUJrp6Lq0SfF0wpyoU7/vdmWqF+h8s/Aqmth76ROWuynsGJy8oTbatyLDRf014etoZqKR
ROEziFDvQBaLmBb8YlkBmlx1KWOUmNNsvCc5SJ4NU7o1CvVzZoeN1TGuQjsCtW12AuGHvKqJKLNi
62yoEJ3Ojvfq9k27EqmXn9mZky9Dry+3NqNI1y8nQShZlT87AzBZs1poLZslDwMHqpZgnUTKK9TO
RzF78Nr8ojnOHmEZhp9c2rU/ITsX3QbH2kGWebCKSxgy5YQ2ccBwmbmcUQGN4qU0b1qyUfd2mCgV
c7yXQzLdFo3/OR4JoYFXG247TD0JrKybeRqCZdxXxRKudHGTSESd6BQRuxJQm7ZH9gCfHKMiMDXV
NiP4B6jmcbp0WpJVU7vZ9zha76GPrT176fJCW3h1dSsiwHOR7uIvcamOYAb+Qp8v39V6/VrLstg7
vNTtjBSeZmZP03XEJvV+uKu8Md4m3rqnj40AvXqs4+bcr5d9oN/apbbRgKmcDQKhosYk13Xetrd5
UTpOdLirnejYFMnVlMUXeiRJdcnCRyyL1Xo2ES8MhnHWhdG+KbVrM0KjpTkvpd4my7dFAk5+bZy7
5VgO0boIjGThw9paRHf9WsSFvcKwKY859IBWHzK2d7yLRqhhBgbuwDgzjOpSb4rVpK1EeDXl3mVi
1Ec7I1e+J4x9HYwW+t8JV71vH1oe5NXYyT0V4IMdGGQn1eGXJBzmZV9t+jjyd+RFbOiUrKcixBwS
Uk8zwZC4ePEEksPnkTrolpAnvTz2WXljOlXJ69jBoBW3+wI3TKGg8PWmyxptE0U4gQNsnkMvz6XT
PyQCpEZt+J/nmuDo8qZuKl7CY7TC/nKRBwhW5NAMtFt9/5OdsIjreRV7hAu5A9kFfX9emZO2NJBp
1iofySbsyirafRlgytWIr9q4mkmWrlkMS7fBPkOWGU7Z7NFsx3CRthpa5BLOn47Aajd1VUIjgYLu
FG0QHrmvub5zGtKj/KGprgYngMvLsnEVJZJwvh4yfIbA/GAjxu2CT542jOcZQnkXRN0Qh8PecJWf
z9qYnfcSx9wm2TGr2MexnO5kLnxYa/Z51OuvZPt4hDVhyM7j4CzIQ/syG41jF897HrSbrgxe46J/
0LLicSaXtontm3EY6kXck94RpSZpGsZOY3FGgjFLDrv+5pEWhNGz2XTYJynpCxg/2CeIf0TGhtm1
TWIcB2K6McFQUSTXUNOxwABZ53tEC2PnH7aV6NdJW50XbvQwpEot2pD7E5TeTV2QqlZz/ih6hSA4
W7O+CNJ/av2u9vtdYA4vhsdy3QsKQrMGbHG6cetO9hVa2bs4E9vedDA4RNyDMMXvL41sN4hPEhrB
0srwmhkZpgoippZE6nbKw8+AqK311Pubsp0vEml+85P7vjgvRndVIk6kvsXIT4S39gUfGLjDMoYv
sZJZgULbxEmpNZQsneo+SxGs89OUg72H7rLsokdXU/FMqUcyU/wksF0Pgbvz0yMmvUvyRqN9+MV2
6iP85Msuc489xeR97IGm8lJsQuQtawAGG9mJHQyIlD7Uqxu0N7VOfF7J0qpoAhKbqjDD2qBfuJ3T
H0cDTaHkVX1mtBVGZKM/GOSMs/auDqQpJgg3na9GGmYX3MwV9r3rPhvqu8DC9aHbTK62U372r3K3
Ds6k56qBM058hLbt6+a+bELnYrSQUQdOoWMvemxkE6ws0WvM48jFtb4+d8LuGmX4RjOUo5F7DFaa
FVYZufs08e4CwS6AMp6/bNh3+A2rKp6xGI7ixRAMmz6lCuFn59nEfo4HLV6KwXoosq2r9grmEMWk
hE/PQuJaD5hi7JBdlidH1uxSfzJkyG3LeBigkbDUGLxVAk+SVyMmzoCAhszV+mWmWXdkiHlbEuFX
gRz1ZdZm/pqH5hM4EjqLRXsUATJbJHJAzK1+KdTijwHfrETr8h4c3E09tGC9S6GtI+dMT8NwBTP8
qQhMAsac/pL0UwLXBG5YrScSRkBhrOEUcpmYXTnx2MBcLkKWTjrKpcTHE24A7VvquBdYpX7zjg3L
IU0KBdn8Oob3bz+bjfzc25Xoqxava76JtOhpDurHoRjOca8TkMa2zil5hbsB3gi2h2+/06e4cdXP
Zo5NLtuU8W6rnEUpk/Go4wqLSL89qwb7ucxvUlRC17URnNmJZcHZW7ZeT2CahkTUaDWyKWi/rB0j
ebIjgZlq6juS3Btj0w5iInYdALzaEgSVbG86Pr7XJ2sd6CLB26BdpaPI1mmJTF7rLuosMZdNk6Tc
vPmTyD3vesjEIfO5CbpJD7vVvgot6y+V9te0W+sTlIWF35b4G9PposvbNTBSPqrNjVXHylaX2jP7
hQqzc/r0tt/sPHc/q02Vb77+z3XHa30/hOBrWwOPdqvre/iqUDG6ul3X2I8Xrh/elvA9SjgAZ81U
Hco8T9iHbruwG4+TfRbp4byPu+IG6CoukPqC/J0wb/2DndYX1sDWPc4ztjtB4CzFZBZ4zcx93fGc
TEaA162qnZViKa6mwZqOBeQrwl2dZDs7Uu5kAA9/bHlK5Gdn0oMz1znYcwBbuph6kgvns3FmwsQY
uPcjLo6crhGsdoRJ5uy+LOHs0zruFjj61mGK2KsZeXrDm5SSBQyeOxTkF4XZvAzxi9EOzrpUpZPe
NC9BfX0pSCjBylg2q8k9hC3eoYKtO+9tYmR0hk7j8BWCQc+WlQNfZZabWGvhrCBh7bnUmeRRV9fZ
0ztQFBVChIZ7sQqDMTnIRPCT7rrwQuBE3p0V8FTIULtL2X1QdjnOOZUHMVAHrSXfCekf/8Eya2Ly
Xbb3efc1MPDb+2F3RWgAiWtabPGuCu7sTr251QwRG/zJNH1YJ/aGa9YtVNEijpwjHJM6GC/eHgck
t9A4mvRJCS5NkBuLqIr3Uc7U1I0lX2riNFgCWZkOMI3zUtfa42ez0HnWegGOo0LiMVI98TJojakX
Podjse+UQ9E1zAc97prVIMRxmpGvhwj3s3yfTvFDysJFDU41LnWTM21lexUnu1zmGzUhavF8lBDH
gOXMGzQ58A7YBdqS2pHdU1lSHxXI9kLLeMZ0EhF1Fji/f51gdtiGqFmJ8k7Za4SzskhihqVgQS8I
pdkqhRq57GzQqS67sFhQHSrVhFDPSw2fFvmlhF12TNkgRZ4mV+Od04CMqNhz50gtitAj4k4yF5bT
Z9AW7tu10SymOlN8riDALvWUOfftdgj1nXOQTJ31tfL4WupGwAG7MwYNrptcV4VBPI6RWose0X3r
up/fSmZxxse9Xd9JVczmAURaLIjOabvjaI83sQr+zbIzkYBGih/IQftqzfV1Go3pCjvBvEs93NqF
jyvbHkiuGARJ9a3HakVPMIDqWtOvZ206uCOD2BnredP42l1G3MzbBPk2cY+yYknWPzsuxaB61HGY
bdTtf3sFjA4dH1/aoIf5pjDYeYN5zRXL0Z3Aw76fLBgpWjAkClSPXESPA6R9SbVKRC53TOcN72Xq
kuoxGUPiZIsaMFpIyUy4K8faV0y1Czyqzaoe/Ts96L+WZfMpKXkPfVcAvvq9/v8feZddFVHeNv/8
h6UK7z+0BeimGWiQQbbrqoSr/v273qRTuw3RaAJ5k2DUTEAsuuzchcORQEMhoNPJ22dlOhGEyYUx
T9db0TAtgzv1zbQcCGwiP6tJQN1b4acvXgvo8mzMq6sqBl/NIIw6RmWprVU50y91mpM8+bYUx9gy
b8yPeK0/NZDUGUFCUzJkx3b9kwaSAEvlt6iHsDc6x2zIWL9TGbOjp9Y1tsXYfXYShd9AVPbrS/lz
qg4HRiCCthZNvQES7MdLSVApZseo51LW1aYgVzEFJ6jKwG2srbXWOQqmZTWLKHmioV75XQc4eo6e
EIay4fcfLZYPk37uRA0yjHYBCfGbUIubjqc5JCjTgxaFJWMPT+BJrRmmipfMh9JG66eGIifiIqKw
gapQtT+Nj7di9IjhFNmbweTBU99czX9DMl5junS8+Kns60vGPHgnHl83YQqrWHc4U0Rhj6WHYHYA
u3UkJeTJxcQRF0c1xSfMwJ1F7VdNcpPxPNu8Mwv8A+7EL8BH+H0hROuRKYnPayw4bPlMSVZbq3sZ
snZ5u2V/q030fm/nh/bP/65J9Ff9pv+HbSLl9vjrNtG2+9p+y76mX79vEqlf+aNJ5P1GlRTdiQth
lk6RT5PmjyaR+Rt+LZtGNENWuWt4BvKibsN//sNwf6NE65h4umhVq1zQ75tEBOrx8zZaGlqhcM3/
6z+5A/Jb8a8pjO7aD3/+fkozXV09ad9NaoRQIC4DAvTWxkI3o2QE301qyUBYjTXnyVZUI4QZtVGq
2DFZ4XCj+a+Z2kipdtUOQF7GA1jg7yF8Lc4/DWr7FVT2MZbdJa2JY/Ql1/xoT6zoZZAeR/ZuSoZL
pfiJstetpzZ3Fbu8/jJgx5cbsWId4IRN2nucPcc4AWFUuHjhNRwxqw69WAgLdhECqVy7o3VWqO2l
4HU5j+dBcp+y90wz42Iyg03YCVXTjlbFGJGYksKoqfDo1kVJrV1tZkc2tbLYpZIP9NV2txZBSO3T
BsRR3DnsiGfjNu5YJSboyRa2YYBkb+cXkDi8wD8JJ38G0/SFUtyw0retqZoyvCbNNrih2AeghFYI
C6D0QQdCUzkDBONy2ILZshdAPZ+myAHrIpfB6Gcrj92+XQKehM5eoH+lsupWFL4siozSokggpwbP
rHZejd23DqxJoAoKE5WFyhMvrDtovxFuuaipPuBUZ/1UPVJZewjikPaCKlNM+r4DLO+r+oVQlQyD
ksasahuhKnJQ7IDpR+tr0O/EUWvVUj4heJcN6EtHlURVS0ZVN/EooOQUUrzUGc+7Gn+ntyNV2jhA
KyNJk/DyVeARuyj7yFiUs8VbzAZwE3swS4X7CslxkwLUc7ox2Tbgs3YGbD9WUAm7DzzMbGQfi64E
oKcqQp2qDeWpV4EDy8NNW7LINXw6N2S3UsvO+3lRQn2ytGUZj+cakd1BZLFoRBGt6lGaqkyRxDys
wFCJRUbZakzNaNVQyGrveg+gYkN5K1V1rpCC10jhi9rzKlaVMJKntQ1e8Boo3AACIaZk5tQQw4Jq
LDcD5bSIshpxWnRvt0P+Iryl3w1g4qwlZITtrCpyOqW5gBLdoGp1QwUcSRGh3PiLkVKqcvrh4AO6
CQO1TqHgl6jKn08JsFO1QKGqgjHlwZEyoRVezdrKoHRYTs1lPVhnjbDXBYvOCnuybaFJUJXgAcTy
UeqtvZo31b0d6LB3NWzzrTQjiovULWuxylWzk5TvZBlZ/ksGnb9haxN08b6tqFFaRA5D8aJLY8SP
egBUrwqSi5qCaUXh9BYU0qFTtdSWoiqGKcXXHHeBqrcKCq8dBViP+p7ZnlPvepRZdNGLWkkJB3bH
2S7J2X63wDUjTyNYp233MUVpp0EgnsRUtwwr8Skch+mhj2/wVRIxZrYZ2WERGbRx/RiorDBcEheo
o42tObXVSpTzA93PVcjghTyiMsnanSPZNBR6eZMZ4M2cWtFg6iZmUy4JmUhFtBwi+7wmWhf1vC3P
HRgHdFdil+AhmW2iwYmJHckGBh3PFcQ3KicwwXdzAvWCXf3C9cbgcJG0xIPMxW2Tjnv0jNj+0NCW
M/jlvtyZbnSGAvqlT40FQ72ljxh21F5kfk4DfG12/td5almoJiLaGz3R9ILU6bVZj/1WQhmHLR0v
w3aqLj1L30ZmiM5uDIJVU7vdLs76rdfBQpHyPnBoipk8bPBBSlpBgTFsdEJ9qwbU0RTe2LZWLK1O
29cwhc7qhKZvRDAZPCB5KHyLunNY2FtLTHsSQdkapIjwcz/5No3eM/MQoXoSakXeMtN7idGtsDBb
PKHdTQwHeTWmdAESEENCzHQlyV3x5oBJDiDlIu/0s4hT7ApvhnIXXrSNnlzYodEfQ3j3hiOG6zIC
VD2R0LeH+CrgHJVyOQUBjSi8by3TeSeC8bGvoU6WEKuuKApb26lUiBlP3naxTyxexjJIjs6NVkX2
fZTMTLpa+a0dxg0CA0YF8kk6w9VrbQfJee0rx7C7C2Qdfw4KfzovIJAhZFhqo9lcaDKxuSdRsHRb
xzofVJetqmsYDRNF5Vl8y13jODq5c6kn8FVlOGkL207zB96TJkYFPdmNdZqChAlWuKKctdbZBHON
JhA5p9vMpVMfuM47nk4yuDozOTgZnnAicqIbaenQ3OhT2bFd73q9njaslaEywhIE2df6D82Y3jXR
6H9DvLDyzeLLNHjlTRKCEguaRBy0xnYvokgwGWgAeW09OrCJPdSIz85IIr6LytfQI2qv0EjaG/uU
QKuuXcGwVGQthingMLbv64msgS6arue+lAvTYWqFS0n5e9g6WXUG0NMg1V6sB42gDP0id5K9FQCO
NM0YGmlW5asotHh3haui5hpVbQUUzbAvo8y/lcTj2bWZQVW17oEFz6tLMuLOQi271qb+pulNurAx
UTOhBSdl9mDvJEF5Vib2raGaRNC3vU0ZZwk8INM6n7RQ7iw3HA9Vzo0IgnAVO4l3D4HRg2ekP1RO
GK8MV05faIwDjCy+FIE+Lxp9bOBket3K9KX1yfSmfDdWVgfm0vwiZsu/6cPktqXZSPj38NXyGmud
+IgC58afdqT1DssUh9Miq7zpNvXkPfj+q57n/MKuLG+XJrJbCR8kiV+T8cBrXZu14GzUhmgTzvIY
mfJQTn17Ebf1xeSyc/Qn0GhAwgDR+P605Z1FNIXmAk+svWDZRx5IDdBhVRhs+yJkk1tk96OFRDsN
GSGaMz7WcGPWeTczL5aXs7CIJPQHY0d54muYuNm5FxGs5hmRTtIkM0slkzvgtPQ+mr4huhSlQ13X
/b6VgK4QdbKOKLT5XOusZy0qxysWYpwE4VyOOx3HOXqdHePBreduH3n1Rus98gRbUkon8E099aHP
tRmAZTXydoFfqFQ83/jabPVyYY/z+DWnw71A1T5cBxW2L4O3CvO8fVNrSXtBEcS+6qL7tpkG2pZG
uMzLGrBswwsnrWV0zgN6x7PT7GU2FTsZV19YNYpDIX1r583Gi5/SzkxIX2pjEJ0GCRHxud3zguVa
Ly1Fsx7o/W7dKTzmgK4jgNd1h4IpGZO7FBR2o5jYuh9foUaCChmgLlDc7FTMZ24Evm/K2q2g2txG
zrmfGNvSDxkn3grQHj3c8pMOkbtUZO43RDcql9xHdSU/syZplmXOmmrkew/QvUsQPpNTPRWVQrQG
y1JhwLsEaRAxTPD1Zp+lkXc5wgyPsAfFsXjKDJ4azSz/m7kzW25b6bL0E6EC83BLEgBHUaIka7hB
yPYxZiSGxPj09YHnrz4Od3VV9UVH9I3MSTRJEYnce6/1LcNXF2OnD3RX9BrkuGgalky9THynhT/c
vWh8GvnCFGPQ9uW8wCicHyguduRAcQA7bQpchKOioy2/CPFRVIye9HWIm0n1Je3FXyPTC+ZkYDv6
QT7lpAWd9RXp4cno27JCPuyoPE+ykmGavLgro+T+w2OwCMBJ9gWHGLir3268X0yEyTT5z4t//1a7
8Bp1Qw9/e9Df9/z5eHEHpQD67I+L+/N+7983Mb8YT7/9+m+33h/VQks7aCy6glbSsVl/ZCs+5n71
fmlZiS//3PbHQ9I7V+Z+9x+PuT/DcofG/PE7/zzt/+jucQXbwC+hH2hZ5XHo0uqYL4L1Vq4X79f/
ued+G5MeZYmjQwven0mk0lTHfx5xv3S/DdmCRy916xEcTpiyxwjAs7If92e8/xD6kDJjXv8buxx5
DEsymaXwkUEVRGSG43/42bR14+euUR3lEIuja/VxwV7tM0azcxjm5V8vEUHgvy5FCIuGZkDKMHPw
iVErjwBFy+P9kpJGXIpia5sLmGSaYjAyXH+YlQdSf2jf7v8VsA2gZ7RDN+36nypi4ENZXwOkfMbj
iiQhdgIUlCAi40BwanhmlpeCHmxscbxfut+vLyb332+8X3fQ/e1Bp2//ecjfT3G//tvz/HO/6Jbp
0GWE6DX2wNmJrIIjrsfmmLXjUV9irDo2BO5Nvn4A0iXjdlvUjgO6HhHNuP5J21jh/mr9mO/X75da
JR523lLQO18fc/9hrtQrg1UePOT65zAFJDcDNzI8RH3YMwe5fwb3H+n6afxz9f4xQRzVC2ZdfZuj
iVk/uPuP+33/XL3/kgnX7O97abJxZrhfv99zf2AGpmsbaQ+RzTg7BvgM+dbelgYglnYdDbrMxRYC
jkfj2ZPd2c7Ly9hEV1P7Yjq2r5bh3Nj8iSrtgJMljLuZVBJ9T6qFL3IlIJxoV3F+nYGZ5u4DAxOW
AO2m9R0INPGoWjoBx98cIGW56oWOQlxsEh9qU3xlT6oCXTCd9+hoQ9uN/KSVe2mRYWzCbdAg3qlj
AH24yYMWe3heDz7L4LU1m52j/4qrX92SBqW5ai30nWXx7saRGTOykbhY/5Ah8qCgyaGBs5+rerR1
3lU35l2xpjn7RTtvIZ5GmfSVKVyJNLGf9DECD+Vdts0HcvKnYXpHDB+klLx5UZ2N3gkq0YU0GHbV
0GxtszwJMk3BCsrTBNNZ9mwEjTbMVfPglBlvggqmehtj8+jALR9hbC7ErKi2vheme7a7aW9LfR9l
2o+pnF/6yPwY0+S8tF9GT/82Ts5EMtBOzZiTL1QE02noTI5vOqC1yWBh9CvHPPez3BMbu2/FxEZ1
CnoJLhbafFE8DAOnEmU7aflNHVHYdIJ9gHOLFvd1KMWTiyi4TggMp37cyHR4Zh98ycvlur4Bc/om
c1/YxX7Bh9BPzkGU4195oT3j+nltPfUKAR/HhY48iQosR+SZMPqs4IgYxs8pjg8qaI8i7/m3utZu
f6lTkMAMSiNHe+zdQBXJYZJNiA/BL+i8OoYvacYI3yjdfaYzY7pMiNIsWZxhUR0KRQ9rpyFiD60f
nDVyIo6OJAG8n04C5aStouTR0lDHjTtPD42dndJM3wNI3kqw1Y03PUV6/ZCry1Fzi+OiVBdv4n/H
m+K+uWT1CnYBONyOivUGBp8Bnw4GLWLkZAWS8GMDrWZudwch6jCPqHHj+UTFc5mNV9Ij9qmrn2Ss
PsI2vfZZhovR5s3qvky1oPpK0H9kM7RDFdxSD+Fz2dkTfxi127Jt9DwF2F907C3nbLnVpTWKc+Xq
B7tPL7lroRh5QVt2jUD12bETGmtQQZe+k8PxRj6Io7LUMFw79KZ+yk39WIv23LhG4DqEIRg7jkEm
UmYzomyFbznSC1C2MkLRClcMcsVN0F7P+2/m9F2fkWZ28uykcZhMepDULD5dv4tnQIbRtmm6R7WK
WTPTHyI1HoaK051rH2T0itr2oI4uhwFbzWk+WWt3b5DH0aBDYZ7U0bllfe/n9nBYsvhz0geCJYwH
2gdHnvnDmoobFfXGmIBi0wVk88L0dXlSOncNfIQ6DSY8A1XbqAGIjX3dYo9H+4e/1tKaB7eV39Sa
kMvGuS21ecygENYoTKXTPinIU/u43y8jItgGIGDq2zWrVRWHrFAUpf1jMucPeTV+OcmvRWqnrBFP
GrJgJuV8tHuFL5+9xE9JTxp43p10p9iBcNzVUucZCGU19Y9Cn/Zqql7GZQEQS1NPE7dCjV6bZH4S
mfXmldVHVkgK/mgvxfymDnlI23I7oMKopTi0znTKGZMVKh26iZYjwg1XXpVWMGoaN07EnHX45pby
lbphr9VRiEHyWGlnUM0kG4izRH87OPEtktahoxditueKmToz+QAABrMgKLM1q3tmvuSKfNRL9qTL
eYr4iNXqtaY4yOnAeNbyqPARC51vkqI9OlkWRlq8r2obNLo8FkayL0rvkiryqU8rP0cfbRjZLmny
h26yr/bg3Ni+PkaaS0x79GLCTnLiai8WuY8VbR8p0WXIlRcrzzeIcy9N5IWmjnmuX/nOyiFHj4I9
N4jAFrK+kQYQbe2boyZ7IZOjUKbHJhlojGqHpIpvaeU+2JW+X4p018PiLGFD9tY+YcuvZijtlwnC
6EBQgUt4RXrJxpwhqRWOXr8RVnoZx+w0m/ZVUapXI8noihdmANtRWOBM9XqX3PDRpmOz62wKPZS1
qorwVY/3UVTs1UXsyUg/F9OH0g77sXxqouVY624YDQvnJzW4f8WN/NucJtcCv1NXIOdHZOe0B130
rDKdbw/4FTQZLOp80fgWRMN8UDPQ3d1H5CYvKbPc2ZoONNI3xVLdRDocDARI4OGQCHcH+ZxBqkJx
gc2DdRNqfBlXfuSLUp7G7rnsgRZazq1JzIttjyA75T4XBMyQtiWt7qgV1OVDeS6qOMjz9IgCwc9k
9E5ww08zzt/txDlGXXWAOXxCG853GvisU96WVLxmdBRz1wxUt7lURehBxMxeVCtMoYh645P73Wlf
x/zaREwkt9boW3DlY8PX5GfjBc4Y0k7TnQeTKGfMndfKuxF5TmOXJOfevuWeeGq64iWd4gM5d5Qk
+k7LHnBReUZNbhNo1mztuA7Ja+2KN1FHsEaTbZToZ/i7R8uF/j5nF5f1ZJ5RCNMWvpjC2orK8VfD
26gkOMCwmiysCNESJJbgmwwfOtV9XjH03093qa5xkwZakYZVTgtRCXR7OkTsJqLQkuKcWpYvD5Vj
+018KRB9mHZ/0xyH0xJbTHM42kZ6tcxbq0PqdjsM07lf5GZoTro/6oWfKNVu6qYD9djeVpksWLvG
pHOZsOrL8oyXositcM6P6WQfxFDfDB1dX7kS85894g8y72pK66p06tFU84B47F1Tb/V68qPifZ4Q
SBON4AHAdpNx15XTicb0XM4swMt2tI8TsQoy0g9VP1/q1kQDBcc4ar6omgvzOBFJYmGkcMMGdG7f
rGv47M+c0QDHB/YQH5OqOs0Np/hG+aKa9FPnKS+6oAEr3dcVffApAOBeaCQcpSb9dNqV7rQVWKob
rEeWmQWVyfYrPvQJi10vdppe7z0cgFX13Y0rlAKpX9I9t5Fsky9yUaOWwINx57lRIIrlUQ8M1Oy1
9WQT8ecwoxFWdKgqXmhE4RyLAFJw5HSPqKRPEwJWZZ5+IP+82Yogqv0bXs7jnGhh3s8vqb2cbZfG
LH1MOyPDI1uDAvNjC41bM6wDSk0f1j2DYTDw+tpmfogW82zKt0rWZ8eIWY9yaonRB86yNSmRZrrc
JDYdBKfG1mFNaZ+cSt1UDV3sNgKubDHFweMgr+NCsIYpAiWZ90wx0ItFYRrloW6XO1Nh+c6fJ/LL
YiU6qHF1KRo230m7o+H02pttaJHhV40A9AVHf/K6CHmdzPodaMezG2HFspOA6d4OBNOm7j87fdgN
JoFaFDwN58V2JNRwPgK99ocVnKuyU2bl0DRItJb22mZI0mN0PUvNfxztxbum9wcg+HvddELb+EU3
b2eo5XnOkpORzbcEEOwST2eekFFKfFRjDpWVmp1z+lyzWBgJtmGMjVYZuiARcTg5Yjd6405OzMww
LSWJvqWFQwyK3C1Yejtv8cvM281uHTT9Y0Evv8ybbYUEyzKmk+p2p9wdgz63dpZUkMdAYK5V39As
tvIkw5spU7jmVXAymhY/7YZQQUBpS/gmFZzubNrVTs43yT5nU3rSQedy1zCuRJsuGFTE8gtypS55
JiIM5SPnqA5v3JiFqag3cC4fldcio0ZxEUyXKm3rPuwtJlAGe/zuwPJNszdCbG2gPz9KoWxQWIeL
oULFJmZiagiDIaZvtYiQ6aKLj1yvfQN/nuOerI78KUX186r2I4vYCMLrEgv7fnWkUxlMzNdMkNE2
LzApkL2O4hCjQiHqyfOiwCiAtRvaOTWXYH3byA8ZPIhDocpj+Vc6lkHUXSMPy4VuhJ0Ma6UJTafd
J8rwDPvgXQjarLV6bVy2DWxuRc0qTtVYk83TrLrGgb16NwWTJn18AryPAnzXywRZvtGZBSHiHDrm
aJlCShMFTsubwH6iMGTsncKfmyI0vcuMuNpkv6ixPkfmcnXUDPwrJOHCOUcz4QoWsu7pO8E/3/Le
O6pt+1aXj/1aHqlo7tnA95K+tkfEhzpfR2+l/Lf0Kc2rMLNrnNqPdgIOv1kdHBxAWXYRg+R91Luy
S1jau5NpGJ/EGx1gUNI/bzXjb0cyPgXFM0ImzpsJG5QxsIlK7DAf12WMRMd23meuelnD4Fow27bC
LkmytrMCVpm9yyAjz3MSsEc5t+YJmpVPXvbFqpn4agNSSI2xgO2LZgg7ryOfMUxSfT9AKKpNua+7
/KjNbTh5+m6Z6x3o2zAu4tDVJwoX+0YvYG+SZDGgP69Ymo2E4IDGDDSI3bDggx4ZUNV5m5LADgxL
uR72ub3pmRrotvEwsvxWyqVfTGxon65OFA8nrKU38dnN27Rqtq1NV0Y39ia2u7QSQVbTQW0nf/3j
oUxFYjZurQEWPcZ+j2d21vbOQDI12XWG8hjX+sFMPE6o0q97NbCgvGns9KMxisJ78wezFYT/jhGi
kAYNKAZS4ogIMVP9+8X7j2S9kawUd+e2Rg5TKReMYYnaQAmw3oUUYR0/RMri26Vdc+5WiQEwhWA0
F6d6OI9OeG9//NEN+ee2/6yLkg7JV9fzQhQ4w5ucYf0umjqY913+2ep6frBGukP/q4HW0JffYl6Y
+UBoJWkzRi3CeOB8mcGg9E74d4fN7Ihq+Lv7hZ+L1CfhUjb9R8/n3tIZLIp3YKvtThXEC1r1xFjJ
epBzyXHd4i+tZTm+x+TQk3BTL5dxyOzXGJeKpzTDeyI89zCKYthhDi2fDEt+K0Wk0NhhS2TUaveW
1QRniOi8jA4ZfkqKCyFKEIDbQ/uelgpfTNKTj/erCcOjHMPJt6afystK1+IA8Nr3BCzLzmqK4nB/
mIzN0J6i0KxFjUu27zGvXimstesyyg/QDO5OKbT80EVuFpbsoYKJKdS7s9jh3LqHhGrw6kAEfVWM
eOfURHQ5nS78QkPf1Q0Lojlqi9ZQjFveFexX7HQn4xF/MwTxra2RRVNnwwEV9visVlXxWMT1dwL9
mN8sHgcFbN019nPiFPdgWSIP6DbmoUaXokhB6De8wyetKZ/z0TL8lhaBbmtBPk3KizHLv/Rx7i6J
hleztEqY91H0QTreQApy9m0sXHUvCm05TeWAEVbL0TtTrkqt3hFKcu5Nk30qNlab983CZ9HgTPAn
afmPHLoM3tfYY1Z1JstLiY9CBZl/Bn2ZQlRPDwPhuGNYUe+snVKUz36kMTy9ui5aBF9qZNopwTye
rQqpOTUOEsjdSPOjRlUgwL5bJguGp4dYyMJR6M+LPQeqo5IwIplf8r4H66CK5RGg12rHOMztZUCR
gXD6tBC0Vq2ynGzxzR7bSwnbHfVBZTH1c/AmsVzVTXMssqciEgyOM2xw46Evql0x8F3wlEAMRBcX
PRE8JgM6YPdd4qvtvqt1bFodkTxsV7S9hx2pryrk8EhOliTIHex1XbJX6NykjusvahsMzFRo1tIK
nPflAIzuL5tqnNkKovFv8FfYg3ePrkm80CJ8h4ysiOGtyL3ATokAa+NdppYbxHOHKU+2PbJuEX+a
Er9kg2fd7Np9joqvq5gElwFhXjx39QnBTrYIFj4N45Emh/VRRh/IV238iDI9zpxV1YNNBGE/n2KN
LmBa7kbMUEr9qumn2rhEeNli7whjbGIem7I6JYFZ0mQLhJsF6gv+4Sx5ae1HXgsfQ5e/Tt673r5w
QsTLm4w00chNmftnWbGya+9ZuipYMHSCPi9sJ5CzIJLiJxPWbaHguzC/uKS9spcuCEojytB81a2j
g9Crjd8sjqtjKhJiDbDoqe650uedQRyP1tu4I4nWIcHKc9ipm0C/5WGqze+TOxNBJH9RUGGvd7Uz
ctPX4mE03LNlKmFeX8cp8ztNvrNHor9Ci7FB2Yi6ootepXatOcdIz9047eOMLEi6yKLKz5UcX+yt
UWxN8X43d7LNT/KUD9VY7WRUgebqnTdQBmt7mZF7wfQKpVnr8L8IWrVKYe7crH/KtYUJqwH59j3W
K45s5dF0PlX2KmI45V1HZTBu5jrf9lSha0hIlTov7qwjz2/JV5qOrt08zVUaLomzx4uH+WDufUFX
1jUPgum7CmUHmfjFs8WLKQwKblixahMWi/oU6+Ne7U7C9MIlVw8LX3/8bQev9N6yVqPpOp0w/F4S
Me9b8lXkzo49UOfDxhnFxqYyrncsM7m5z9jyYTlO9ikaGWbo5UJ1TVjx8jz032s9XPSQ7LmBxTR+
Wg9tTQ8Lo8JmMOK7+ZWoL6g9YrIe6wdHeYjMCeTRQ2ET2rFJf9j5dnyuIbSNvlnvLRI/jJNCeEeM
7/U1dT/c7GPI/8o4PjpV92vYJDAhr5XLMTOvzsd4j612dY3kWD/r3awNLzN79IxE6aJ/NYbxmHYc
uGoUIOQKBqkzJTE3SXxtp+VCUtO5wFzDDmNQoqBL03BtNSim9V5WZDqSc1Pl6Grr3rcg1m00LIZR
hjBJIa7avsS6vEQjucSOuHpp84UVVH3VnPYTNSbz0e6hdpYHA9OrMNUT3ZqKs8XQt88txk1jVELK
D0xa1a6Z2NvFI5IZi29z9tCjZRjQIzD339WptnfSOujdW5Fd+pKFnEBNAi2UwXmtZ5LjAFf0tozX
QLmf0dx6N9cYu6PjgG5ZEEJ/QQq1O3I6TKWfKfL0ESNdaZ3JY6qxwy0mOwGn+OE5Z9wl6XevdkdO
Gjxg1Ng9TcI8KSUWLZZhmq3FxVts/YemsHUZPUVjVNzGp0hg/s4Rmb27uXe8P8JukOO0nlk/C3xE
+JLVZDuapFmVPWIsR4/rYzE4ji+Z0lGiR5gSu8h5aYhZeDC8+dke04cChuzNaztCyQkoYjxfNx9C
Roc584BL2FlxiVWVdWcwmo+86OstqALtvHR6/OosajjMTv2RyObZte2eYDX3B8GW8S2WlvJE4xbm
RnUQc6LyjVaK5zariue0O6lT0tzut1iqIf1Jc1X/fl8x2O65LuJHlTMKJtDmODuDd6n0grJgvUSh
5l06G9varFhfTKC+98mUyaBYsnpd9defKpKlUzc7aZi56YurIALbRFAmju76434pVvIHw2q8fa9U
48TZfPgFhIPpZGYbR1tLuq2Ju3wNn/+rJudam1VSh3DDneFS6uf7pRlz26aICxFYYGmp/S1EgbJV
WOZwC06pd+F7QWfBJGuJTS5L2SKHEq9mxy63KCcmAwwLumm+OX1sHnIG/9u7+7CK4oETjRKytWtf
7jexATwM2dRes+xUZzWYAsMpaBgAIblf1Ql5DcoJQ/79KrmvL/9P1OH/J933/0xC/v+hOhwF9n8l
D9+L6mfffnW/q8Pvv/If8nCQP4bpGBY8fhN04QoK+pc83PX+zcAg4ZoQr6CrAan7XR5uao4NH9J2
TQtJN3yq/2AI6f/muXCyUHP/zR4y/2/k4SY689/F4Zal03q0cbpYLj44S/2DdAwhglkRXJOAMLqQ
+aBvwvfSCXwdKVYmDxuWxy4t9bEyYVIX5yhqT4MXMTw7EXR1lWr2VPf5tdfSa5rO35Ky285EDQ7E
1jaujwTKAs6gu9ljmc9+vKRv/Th8oKi5GRAvoqL33TL6rLWFqerkl3n7XbgsIu3iLz3+LyyhWvUt
RaGS18TZOlYAduDJS2kBEjwrk7/a6b+hZrv/2wdiWPy9UOzjP7Ed40/ocep0oy7NIQ7TuUVl3jrF
eeGMt0EenMaq/jOO2EpYo3nDJhlfEJBWjLIpW5GVPyiZ5pAqHafPFrvIwzSIa1K13yac8x+Zan1g
Yba2PKPG0iUTcnbR6M0WwyI1GRb2Yhp1z1TsWyt2NrnZtDctDxDPjkcjEWdD+2WU80D8i/ZYZHTw
9dTczhpjXxAtUEuYErY5481KgHcwjySFJUmtHCJ7SLdLZ2Rha/HKq6Fax/Mjs3lvVjg5EIqWIe0k
kCPZzWZkrh0u7NFDlZ3Utmcv1tvarbSRjVqZ4jGXUb2LUWG+q8lL5bWcOwa5WyOW3rFRjYW5ABby
FjQBjYT2wSFd8UA5kiDUAnNgEwyMfycur4u2MPrs3LNuz7XfegR8xvmgXak5flqT8mnYkfYlZvke
v3sVenalOSuYhg+/Hav/ckv87o64x/b85o1g9m/hwoDStZICdfNPb0SXtAZ0pSmiOugoVvNPkaSU
BRFz61rFzDhp5W4WzbSlAiVhCBJAnpWfHhQNWYz1zWPHcWDwv13UMT55lfJcFs5rV/TdIwJ5pNGy
cjZNu/w1rBdE6soHDbnurHfeszuqpq+VXsMcDNLUJrZvacSa388egyWdHkmSEAi+sClvXGyIHVlx
8LOxcZB/BD4GSpKNpXbzX38i/wn0G9QjJjiWhfWfP0HPidsgQPPSJFRwffjuiBIHUlYcMpUKFNed
t5OXso3zZsrGDsgBFpcfhuqkD9gjAmhIRSh68pBxMdBxnREPTFYCEEbv3sxEatTA6E3K9rVVtMiP
ypKISPeHu3p6LYYNdOnq3X/zhvDt/bnG0awjGwGTDTQ3vDV/rHFEGiEYbmMD9BXJtXTOZZ6UYZo2
V5uvYbg4+nBC9k0M1/0iFhggUc40UapF5qnM0AQktYVwU8qjMk2xP1oZEYiV0vmM2apA12bMBOAo
YnlV5QivYzYKvA+OnwrvyVT01Zei7vtkFjururIrex7tckWr1B2E+eGWRb9iNaP4KooXdRlCT0NI
36YU7/BUqk69SSBUQn9FoxJUTRcfs+I1mhuSp7TVdzIRXIuCAlxjBkYrLhYS5xvi6jLCwTL9PV7c
76rtPNdEpG/rSdik+k3PycrdSrG8I9Z6GeyfNTweqXXveCt2ST+f4VqwThQvmeNcoKdhOMim1+6v
hfEiTnmwxY4FmUkaYMuwQWTlWO3T8bthNlum1XhJkR8ki7ls6yH5HrtwZjpHiXceX5RJHb4nHYGL
K3pCVNZTN3Y5YbjysU+ii5ua2t6VaQQFjuJdMb9Uov+mIYXyYRQEFJYZTus63coJu1FW1hmz6M2c
Te9N2uvfaSzjGciN77QSfw3CYQbl+YmKbbBZrrTKkDmQ7Tk7xnDNu+ZqNuoXo5VdJYDWYClJ8R/F
+GGGKd0auXs2LEFV6Ul1qxrTSw1KCQd591lnyGIQXG5dxbMDBeUAHITvlimrQ+kuko4eCnZECNma
z4rm2Dfb9Nks693AIX4al5YGv05QoIpSYENTmHoli91zo3aMRRNkSEYSb/VlKGHtFOMp19uTuahf
koEDEeXtMa8043FpYxkgE7gAj3hSYzpA1AzHSI40aROGzpBlJl157wbthuJPAoAzkWxYoQlB4Dbb
OMsj9VomTyinu8CT1YPbQBcrkYuaUs15n01xmHvj4uaHsbJiom1ViuhpImTeIscOS6xQYwxJrvwp
U4Aurtr4U6aO+Kkx+de24pws2yuDnsYchmqFX5Yy2w12+tTgmSMIJ0ZLk2avFJE/K4PmsowpTCPZ
/IrKOJjBRG3rg2iZO6ujsamm97quB/hj6dHWmRoZVel3kaHuCLy0NlbxfWgRzc4zzS81kzNx4TMe
a7dxthWFD56gcufRspwmJw7K2Qt7D3/poAStAXNqkd4XWdJPhGmckL4jH3M+tFXaVcvZNwWKkqgS
6p4E3W2TCE5wSC6XRH3KU32CYhzASRYUk4l3sdaF0iqogirIPy3VpGVlmKVxUI1dO/upRtk5RTjR
mnxtBHv11ugIqy6WJ7OH52p7HSKM+lFTCgzHlvk8OCjL5knFlNfzp3dmaIt02PkCxYE6ts+N1nmn
udYYJbTHON+XmkxPs17S2i8ac8Pp72fK4A9rnvY+UGcDui/p6mZv1BSP2khvLdHJRshF7uzapH20
x1c10l1c+fNnG81PuaACLpOr62DzoIW7ddr6w4qKr2lMjkXjtRzVqhNkncS2RApyRUB8O2j9PvUU
WCiA9hCnKhclMg993oJVyfHTtXF8cdiJBVGdBqIBItRbehM4hP4g9Yk/UKY+50b6GeuKvimH/NAY
MLPEor5KPVMecmk8mgApN6Qh06mat6Y7Jqif4yfHAJRoO6W4pDPtgaiK+0fTUyEnGdGxhrjoe1FU
AruqZaCz09oMlVvsXKNT9x4NjsalRq6c+NLYWA+qHtYATaZPWGA2c12956U3Wf8zsVDd6Uq8HdX4
Uxun59JQEfRbUwWQQNskKW0INv+StaGyN+zu2MPV+m6uosSfkIzpiLF0xJV0H2tM5GjqEdIQA6lU
+NNc9EhM1RczfVIS56fE8bBpSnS9xEZ29GAGhHIjOjM6meBuOv7Q5HkeoUWOfqSUPbsO9RKlNnTK
od0NbV3tepn98lzkh5b4UZA6su17yRZzUZ/zST4q/ZrpuZC4rALDRJCq5miAen+MEMVDIN1WmYO3
JUq+qaP1nhg0drS5GVFhOl9xRRak8L4vExCcRGGIlZcJbKBiGHbkyb8UEwehxyc4ajhwDPsnLd9T
rkbnzANDWREnr61tVFZEBxpF+mSZzFHiJTvQ9w+iQjMuSv5Z4fPY5Oxf/WlHKutIEBVDUdxyWEij
GB0e3WayCn4p/UQ/u9gNGpDTheUWfeIXzi6yh+WlUO3vzOn0DZuRwwDuItJZaGOrNrftmFtMQ1dO
w/DRpv4Qx/rRTpKnWOA9c5Kws6oR46jxOtnn0eDgEybRK/EAglTWxnfTKF7WyIVyjUNwupfMFufB
UvDnVeOVwB9OCHTjIqfKOWrVx0H/iUCaqFsrPtt6/9XGsz928a82PTUjzMtp13FYbi3bTTZTbjcb
Q/b8oVO5b5gjURNNs/raOBBGiI95BmHBomgPP7NSZE8DHjuzBD06lhAMNPXVK5sIEKlOX0j8wjA5
btyUvmOGd4k+Na4bUl9NpL0bra5q3HMoAOz85zpFQPj0jKbXcJrvDhoerUyPlQ51sDcAK2KLUhz7
LfrlLSS/ztItd4uLccFTq1+q0h5mQadV8lDfHqONIpLzVDAqdnUL1KbI/IGBy7HleKIdG98UpjI7
CdHOsdmXQazqpo4Bhxo2FErB0LVoPfL24sU/DK/4mPBE4Ewry22rmvJYMS5v9GwMiaP9ZVfZF2U4
dhhcNhYsN70G8tg45oblAKVFXN06N0P4wEtw5h9iDmrF8yX9fmWY6k1pj6QtircuH57zUiCZnqML
KrO3pq3Y8r15dEi3nAjFZqzVRzRT7CCwUhti9FMLwyPDDCwXFuA5J8fZiEB3F9v9W6rN35xGoz2b
Anr15FEzR4kbTh0etT49qnNEXrbKqROHubk1O/tTulxzB6UN1HR5UZn26jGVAIjqt0mh5zeY3om5
bOK3zVFRH5iAe+wUReBUrJd9xjBiVOikW6a2FUzDOA3dbHv5K8vTNMiafj8q6OjM9oQWDT6YLPBS
k3WARGj8UrCzbclFemlyUs7jLj50FjqqvgQb16qvyIVnTrn9W2IsLF+MrGvF0a9z8db3/87eefRG
rqRR9r/Mng0y6IKL2WQyfSqlTPnaECVH702Q/PVzWIPG9HuN6QZmPRuhzasnVYqM+My95zb8lDUi
VqQvrmIHM00jj3p5kyzWjKJHCI731vEobjoPmyBNFd7nYp/G04fn2g9ePYOkzWw0RsK9Ewy+Jw/3
jChwfxZ16K1oXfzB5WhpJLdKrVX75Rc2yuLeKcVP6+gH5oj42PLGWAfNJwxM9MIdZLRyHLe2ntyK
QEFrA+gRg9fENKrWQu/IGUX607hIdCa0sSkWGkOiSbGL8K6z4qc5R240ixs0uIeya81dYpm+qvra
b3BA79khoJ8Vd1grMyo698UJZ9Ri63QINlqKtIfLYumDig1Cx5NZRPQddUAp1v2SYbud26RYD4it
eRPMD4iZISDfoEMSVfyq3M2MqTuJ52GLBxXvk+78tnWscNK19qaV6GzV8DiX2lOgtHOuDa+64lWX
I7uOwB0f0y44BXhsoxi4rVEfYzd71sr2i3bpuQ5h+pLcvSmwleOoavLXFI6fjCbON6LNO5fLTtTi
oWoFaAqr4uZpQemZaeFbOVK7fuxAtTGurviL56NGBR0336hc4QHNsfsLj+sRuYms6u+htfcIILgP
FXq8zkuhMbXNg91qP5lj/Jqj5GiAtQ1V8dbP04Agoab7h7hr1G+plf7Iida7SdtzR90Ut1x+XRB/
B171ktH28bYrKPHRFyIAumJSqsye+zeTdwADZRG9FUl7tJLIWlSK27TrPtOmA3ELBtiBcIpqDg5p
39dr25p3KdHgKEnYVxHmYA/yt+lO56SI74u8uzLjeiyTX2FmJuu8nx6TCVPLcMmt+Jfbm79mr2fd
2X85kfGrRTAZSzocAJq5RIMESH9srd+ZW3yP/BXzurmfmLhscp2iDXrEsaiBQ6cThJMhtFeD1ia7
NlhoDZl9lZWl43ybL2kkUiRQnbUmROE0EVO27aB6b42ICPc0P7aSJC5Esne6u6w/6uYhz9uDQa2y
qqTxkRXo5TL5QrXmgpoKUTnDzFSKP9wF88eYgidI2V+MEQ8lt/Ja68RlirkfBiTff84TRQu8ltTA
c4mXukx5vo1ubUT5GSMVm9KIX/9Q9Bsv6YAYMtixAEFIY3ZQimNOGCvc8loX/9D+/S66vOXcSs+1
odSa3cbFtQrYCFaEBjB9SKEA+FmbUFwm286lqcKq/4za92AKqkwhpicbMqRfp+qndMeXPo9e6bvP
g1FztRv6DQfjqnNECXeWPUBaPo6mvZM5oqrSVMcEftN6ZnFHgPS4sewJIHFTM/1KEABm1Px1PU4Q
5epV20OZtsFa+JrzkcdQLYyhfKun9OqROLHxB1gAKztie9pjWO1cv9DV7z8f+uA25wQkoj+k95Xo
et+WpKo3mfMZWw6G2YFkkiU2ls4M8K08JW5PwJbg8CSBFyRGheQ6exnLBhWyZl+E06109gZ0IfE1
T4anzsgtxB0CloP1GEk07A3h8WVB7ZBXvAV5bj3HLfd8aF7yfmSwAfqb0RxNHrtDI0+eZsd5gFV4
HwjtWXd56SD30I4n22BindAOWDQUdCbPeEFKeMtn77MtLWMzRd2+RSHFa3rPEPsj1WxjNc03V7b3
oZUfJL8Cuw9OOe69be8BKA6hdYn6rjMeU1YnazMwPlji7udEhkQO07HhDsvWyIKucqa4QY61mdL0
Wjy68LZmQzH6tBbmG+tavt/AY8Ta/6aK8KOJ4n0V2lgrkEZkNHlaGP8MIin8KeiZPXb96yTwq7Da
MtZ18dU2JmdM1ZTrVMZ7j2Y6lym93FcIQJejJT8MVTEcOWnPeTJ/DFkZr7mWHkvbID7Rya/53L30
NfADgz2/aTiPwrU/DAti6fyZzsQf4ajU1u4U/2iglvsZ4EA8lp8JhEih5qdEjeU+t7kuknkN6RLh
OEaJRKzHIr/YhnxWk3nJ8t+dOaZrT0Y/dRgBZ8QSGqUHF1OHHdJgxJP1Gs04kcZnIl/VCo/Mde5b
ap5O37rkpONPUXg2RukcU/K1udXsbK1/l4JtMVAzOkJ1ZoL9zoWPKyKxXN5bomOLoKNk63bOhOM7
K/mfSac8CzSTpeKZidoGZHYafA92Kledqh9ZzV+TXDyaYzz6fYuQWdjb1rE+nBjyelSKcxRz1dZu
e51mRqsTLQvOTURl5kdZVGg8dORwwwsRCJ+B1Dn2C+TNr3++tZaNx2yq0CaZ09FL1HvaDMCVqQfG
j6EweJHBEybsy0rDsf2gn146Ca24psbts+Gt68YjijsIZ127T9oJDu+AIh5V7ThlDb47Tv4sP6vG
Cde9stC1ut9S5x/JzfQaSaB1WEBK6ta3xNXfm05+mIPcWa3BoTlsxaR+mJfHq55pCQMSyeeFUVx1
JoD5SpE5SFqZyHkNXW+4eu9TidEpFWiCioaxd1E6TEVNezUNcDcLVBETAn+0r+cwoTCoprOZcjqj
eoTdAnDG18Nr2RhXPGqSmRF59AyW8XFOyeRuHYiTU8yHB4i/3dhhdBeYcLHRSqVBj1FE4dRGWxeu
ZvjlTRwDmUKm78GYn3AEoYiVvghOQ2mE1BzTRXamt0/06SEY4UB2zaYKjdcmhtASjL+tqvN8Ia3n
zMzPNULCtsA+AGt51/T6tHa9e0iw6FiQcYfql66bzp4MvpdipPIyXG3rlZq+rx2QIUWGSiDxUl+4
bJxMK36JW57gpgvzTZ+lHpUVgJZuBshSWMYD/Zt5nBvsLTb5g/oorWvvOkQhzO7Jc0s2D3avIcQy
aDVm95Hj0Nw2Ydk/zailUmP6LTspz3HYd7ccpe04/iBKiB7zfJ54KR8yK+O3EqTcA20U7QcPUPkw
GslraVnEXhReAn3aSLD689cN0mL2mdT0e3h/2d6R5tJjxfSeWa99zcUyCyjR2A86c/NVpGO1D5GP
IrDyKfipQ2qzfqpZc/uyi/RdIev6qSoLbe9FFTwk4qlxamu/uXehUuTJF3FWvoGG7OBmbkgyNlXy
WN01IUqJLIYKlAeacx5k8ij9IGPblNu2txnZMjI2se1zAqhy5Vb5JQxG3HrTsAvIZgrRMgIAlt20
V6GRHKemh9/qVR8eTToThk6/MWFAVsxZdoribMkdmphnZip6loIJLOQA82zCzN9E93XC9kYZyqPF
U/O1Hgw0Wl5fo1ZPtGuG3mPltsL5CrhvtOl//5NGY6sHY77htM8PzKm0P5DKl1jq9xwt+acutb0+
1sHRaSZGNK6B5rUGWB7p2UkPFMd5TRSCPRXV2Upt79gyK2fUkt0Zy5c//ymq2cnTAzq0fKzuwuqi
pM7gtQU/c7GQPW110wUhkd/Mss8vaa6y+z9fXGvIacl7WORtvh800UMXV8YNMnJzatvkBya/uKWm
9t6HdnEeRnCKck7aQ4PG6DHnfLwzIuPxz3/782Wyo3tvCH9MxSB55pPkPenrE5MFlm06Es46XL60
1SO8z3SvK9k+FVP6W6iq2tqGBmK16xCMullwzfop2rvp8mjzdwmQMj4yg2RdpUfJxssFNpcJevRU
eKjrZTGv+k5xLiCNb1bZxB9RpErA22p4e5JU3DcpRgWgmBXSQTkc0/DmaDuEgk2RqkueKrSuqdms
o5AijWqu8aVy0f5aMRkWIn/QJB3SrGs3HJcI8XPhbTM0t29u4nzFhGdsLY2Kc7Z5jNoach55A3Ew
t7daa8yT24hf7F7W7C6MO+5GZI2Ms029nS9DNBKtIsZkLydIq7MLQMvJAMsGpHagbp9B7uHvsyPl
HVIPuT/z8x0TKcw9RR1devD0sqvPU8v4tfKYsyHa8GXJgJoX+0YcBvYXmU+o1eOSPQJHZqd1wZHM
rTWoCKTmJWdzVDOIHu32AYAqrH4ENZYRpUe4q/KCPpXo47dKhs7RCS372AN842GKPN90OC9pq+W+
qadDzWD0xE5fgj6vnoymMJ+pOnC0t+NFzJq7AocTrDNXaJfBnk4J+ad7pUjZToTNw6LL/Sy9+UIY
wA8GJzD0YxRvXchUuwEBEg6ysQQ+X/9E/MZWsXDBDgmNEi+pp53pxWe9SuPTSKyHMjtG83V3CdKw
vmSFlvtuCP4lp06usEXfQvvhzytXj2N/Vzdw3xmiOejWMviRdQ0cLi82MWuMlZlnN8p/dOp1P5/c
qAZ9q5KGpy4a7zKv3gGEmfaltLxjuIjmG6VVW00Uyd3I6nJignkKm/4okce+M8w6ejE9aaUp7G2F
q8HAIVKEuc1w8cruRTZwE1vVfPNZl6dZlS+d4ywwztl9INojO5iSW78aiUkI9A8v699ntymJqCHT
AEcX/rbW1I4tSieeEmbgsmQOGSxfBPRkCBPNqp8stOtaru2nOEmvf76kdv5pcIPPOrpyPI1Xr+IV
ACBHwJ3XnGFLbcLR0ldZiiyZdecRAziovWE9hPI9V3O3Y4CeINpnw6/dIxRWGyPGzhso89wmol8H
Ukb7pGFLMpipu1NtZTxEegKZvrnwVnCoq1LeCZS664qcGQpQjtyRmQuGVsCrsdk/8HRA+M0xejmW
Q0efzOl9a6qzQjyEFMCwTrCuQQbBF1bzEG/tsTtrOVtX3dA2g7Cmazwxz7UuSuTxD3ZNC3tfitFz
Q7tWrkc7PNZBERy9ZvAN+q+dYxhPkTVjJwZFg1gvwO6mohxkUGXs2NfQL6KH2mud8dMb9WfF0Ghr
mUCT6aQdqArWI0jiuMnFTQeKuqPPP7SZhptL3KdlE4GLTTYROiffwOy7LQ8scJ2dVyYVwIxFNUUk
xdHi+/UZG1CLxw1/Zl5erFhs69aLbyWXsTWZvIKYXUxJDgfOHHSS7BToHsxmmzqYtSsod0qr+6NZ
8hJ5UL9CxjtuY3NStTEA7yw8zY7xwHvXsJ3qxXaMzOyuauNfJfOKXTQkYlfi7w9slMa6pvBOqO5m
BOm1n7PjsVt4SCoxXrJJoZUOOGBCd3HJ3zcLQylMAOcOFNkJeKVx4SyJjmGStbCXGAsd6vpuABGi
FjTTwmjq+uqYa/0uAd5kLhQnTFYsMGLATgCeJowqSevmlLoukA/9pBYWlDm0sDFK+jeT0XBtf2eC
YXUk06MIMzJMm/hMo/ziaDgum3Jg7IYZ5JzOZPrElqpuY57/ykagFE3kfbdN8mQloffqNfpEVsjI
0jtIp23Wj80+bOVaqQ4fE5kDtzpjVJyEXXrOB8wLtZXsB0s157bSyTIxjfVswTmCHOhsHKgJUGrw
Tmdduu8gOa/QjeevEMk1YJQtmUmBtO+TUL/kVWp9k+qwipm+lWUaPBXZaJ6SCtphUjI1aeYWS6cV
ZmyEdj3lMNs8L36b5/0QYnDQLCNFo138VAnahbhydIwLatv2Q/XNX/d1Tg3rRXXWreJJWVEfzHc2
IUgOC6WtUSGfN8QSZmVGzBdNNTKKJiOBRiorAJzJkfSfPGitfUwQ88EjfgVGRaeuHTvozqhZn411
eqc07RyA77lz4LrMi7K6geCFBsumJR2g+HfFpvW6TTdjGtV6Tflx3d5M1wM7Jgd4bQWnHCiZ0HcW
mtsI1i0H75YunLdoIb7xOh9yES5+5nHYYPk8QXjDMpDTqAzJYB1dAl4z2gzmbdrVyUE5A3Gsaqw7
HN6B3/dT7QcVQMUJmbcc1f3gdbumgVPnLcQ6QuaqlWvqu3Ch2ZUL106juTAW0p25MO/0hX6XLxy8
aSHiGaDxqqjb6MKknDIlOakLP68HpAf288tgoWsz3dynoPY8kHsO6L0GBB9OakSl7e+NlmBQCXlJ
oM1w2PTzuHcXhl+70PzUwvWLFsJfvLD+hoX6F1dVtq3DMTwNUL7XIfUVL1G8bhdeoLWQA92FIRgM
FEjWWNziiZOpiYZuzyiUV1D3RUO0gadeRVcy5rViA2k4Qv6E8Q7T/3fFXHqfGJRbcRXiZDevzmgC
xPc0uZZVYzNfhltB4hvVRHOoDVTGo+lxtKGccoLdvPATewuSourDOzxyxTaRm0piLzMGL9qz79k0
S0QOdtmRZp9Zd0h8Tk2ODtxYyGYk64iFnhb9CduJkYm4Tf3oLEE8rr3c1psepdxLSlIP/kfI+Ut4
j1pifELGkVzYIaQ49dyT9JO7BesQTDlpbmw5katbYfbluuhZ2Mm6F7dcn0ihENEuXmKEMJC9aQPB
Qi4JQ9YSNdQuoUNLHUwWCUlE9RJJZKt1uEQU8emctJLQoob0onmJMcocCw1RlNxPjONgbxB2ZC6w
y3QJQEpIQnKXSKRgCUdyY1Bg/UwAl9pXpCeNFgNXOC8Wg2I5VHw40MSZ8gI2WqKXJjKYcNOxLyCV
qSadyV1Smpa4pnAJbsLG81AuUU76Euo0LBtdnZgn2E8vP92S/VRZWIoR/WKZXZKh1JIRRZQjDNuU
Y6hq1+l7OUw79iY98miuGbZLM6p4vALETmHIilCkoXYklrHf2zSL69ImqEqSWNUu7oa2IsSqXOKs
mo5gK8g1vxKSruwl8orRYXA2ScHSdGCt7C2W4Q15JvSfKWkMFqu1rU6GFok+7apX7k8jyLNydfui
ZhplhgUBk+8u/OYcGg5UoK5vEY3iu/GDTmJXPDCMMMnwCpcwL5OZN4xfZoPkfDFZZ1RO8ldLQZN0
CBhxOF3dJRxsWGZXHQp83yU5LGBQsXEHllCloDhOnOoG63QPtdRmkMOIw5PLjA9n2UqPyoPk+HeX
oDJriSyLlvCy1BrYE5dIMJ6niDdXelusr75B5pkLlTFEEYobN1sPvNH+sv9Na9H5debbQ0ZwGkQz
mYyA4e7MuHmvgpoQeHOAtm2CmCxJX3PMXUMWGzPM11jvMCm4j4bhjUg5bOKCKoCcVMWP9RLphpu7
NygKjLFHD573T+NoIg8Za3gjuBESgswUdvUVeQrgiuJh3o097sZll8SWNdqbHlPXkPYpM6roOehw
JZujPCkhCKXMqy+JppJhHowQPr+3RmIuI7+uXoLsjCXSribbDvpgdBfFwEhmpBEMkHMiivLk2ID/
RB5BythoazuKugZOAtF5TcVDahvgPEhHjx5nEvac4F3TI3VXYtlZAvjqAWUWjNRNUPMd9frAA8Zm
JIBL7iyTKI1brAy/RkibGiaTQ9wBHiHxTy3Rf5GbvVsDK7QlFNAgHVAW+y7Djt+N94P15en5VS1R
gmD4XuvgVWTY7awWg5KhBVdgqMx3AZJoSQS+nWRCl8X+up3Y6lj6+JDOxgO7zWRTZIhBSck8FK35
WC5Rh/HyC4HSjMdiCULUpPHeL9GIFhmJ6RKWOCcsQSgGf3RyFKk+DuYSrEiaAnK2JVkFCS2GI48A
Rm4N37Ft54SqLOwRt3F+ghOKTSIfFqoqpTwrDqw3HDvHwZ4RAzCTiEh9NCGHrfu0wOlWn6A0P8RV
Eq8cN2RekizrOxFAUVyCJBGjzCcekEOyoJiiagB1IDGZTPs5bg9tz17Tbtz6QmZGw8rGGW4e40wm
7YE/LEGWqqcMNClh3Kr/yJawS5wz47pOQMgQg2k63TNyW6b8JGS6JGUSzfrkLtGZmvmpMwDUaO82
rNbuEGl+xyZsVihLCMyI3wzJ4cxqF80gyZwgL7MlqNOO9LfSQYGUmBPCQPIb2qRGk0u8Jxk35hZ/
moMkByZ4cmk1okAHMkGdgoo4msWxCIcb5pWtqqa3qY2Aw7hvUxl+1jMfj1saP4yQfqneEBt3yrKT
96AjRrMheb+NUkt85WY1yiuhr+C/QTLV4fO1NlmQs9Vu9bRnZ1lAXkrZh7ZOuiXOnLmIae+X9vls
WPNzq7C/Zj2evThj/5y2v3FPYj93NV4SOTI9B9pLdxcg0qjyL1np3rVd1Hm8juiZGQYh0Qx2uql9
9jrluePiRhRCR7BHjNuaJ+7LVeIGpZGphlUySCnL6TxSaPmi5rJI9IhUnGRWd1Gq3Q9NYB+muKe6
xcjhekidDQOnu4b4Bj427M+wZ+QVeVeOf3MfW/AWbI/YRiCXB3YT/FgWarpY1/iM2orzdkzuq6b7
LkF8p6YBagc9iz5aG72iq9Ba69OYHBykYIz8+N0UwfjEBj2gv9rJIvawgROeUek2SRStMW48FpPH
QummzxUPk6qKH/pCvLWOIhN1qFEDxal7P3vprbHL+j6LIRll8VrPnRKgeeusOrAwflN1JAk3WOqU
9zq5unGuRDVvlRjpNtEizXpXb3oL0EAB0yLpzI84YkcWao1FJirDk6EvT3FV4N6avDdc0PMWCfYj
jFSxnUnT2LLKVVICsMUeIIfpFTXXOiKt7z8rf41/k/JbkD9pfLGx2p7Q9b+B752SKE9KKuqwkkSa
FKa44NeAk2zepGghc28y97O5lAYaq5d+hJ8D0GXMaDLDhDhCkXAzTd70xrTfOBssQj29J0q0RvD9
50f9/9ELT6wg/uf/+CQSqWum23cYl8VfnDKShJX/e/bCJf783fwO+79kLxjLn/mnu0b8wzUJ3+YZ
JDleeA6PwD/dNYR3SxfVt8MvXhLRTfLJP8MX7H/owsZCYwlTCklMyf9x1+j/QKtom/+P4Qv8ZNVf
7AVotNjcIzznBxCOuwTB/0v0gpvBjLewwiI3dPDD8/55zYbcBKQr6KhimtP8IwxjP0LIN6T1g2GM
ZyWp13UpwXir99gtDsNsA9MUJ7DYFxoyEtj6/CmAXvQvHy2V5xSWxb96If7tbUGMq6MHspgQIcPS
sRz9689aOmZlQ7aHb+9SSKB1SCpIZMVDbYX3qkY2PD90rrb/z9/UWPJn/voJ8bvDeSEcS/c89rZ/
/a5AWShAY9COAsK5ZpR+hmyuNM8hzAgGaozzQau3vwDS+xUji/4uzcxHeXBM9qJzvOl0h5xUpyj+
y4dhLJ6Af/u5eKAgLhI86PzdGDI0rd1MMIy3AAW2E3SuPNQuBZjhFpEzppmZBl9DAa+k9V8cSH8e
ir9/ayExZWEZw53y98AZG0hfgvG22baocpGpHiBqrnDx3PdSZ54fRBYtcL6ZqmDjlFMG0B9sfmwl
O5u8ABhb0TeUQxtqD6HlTXuV9OiJUjdjnKA4zu8lGv7+eXDauwQuihnGDzmTN1pY8cTAfdVMEnA6
yWmOvvZaRom6AU6fJzhJuCcw6GI00L3n2ED0JKO109OssZkcZvdZTvauA4oqB2NVOIjrAShiDdkR
JbVwZPy2tJ/547dKos6sT21Di2CXJMS31QHmEpZuqfaYdBnyl/wbdHXm7sPs3N/44V4sDK2OCOhn
J7DXzvQZtoLVZFUjLpjInx1oOyvIDKvu1395Rp1/exgcTEK6h4GPV3jx3f31IU2ELoyMu3U7OLcp
PWSRb4S3ZjghigcrqTW+G/gIZzKBdGIFQ659jqL19OIAyfQ2wPGQ7oQduL7V9GzMiBaeFsIJa/rf
jbeiV8EXz7Iab3YJSW1DshHWmKT0Re971r13TBey3jUH+znvsgSQFJXXQBsY1vUGN+1GVNsxfwus
Sxyj4FWbplo50/2CyXLWWoyPIH5M47tMrAf7Xs8/gTZ2gK6r5TsCeuo0vE3brDhUYBGaLYwNyz0E
2Iu77VScRbKZ9G2W7wzYTCR05TuHlE/ls46JyodeHkaGACA09GsTE1N06Mv7okB2u8PNFzQbr90G
8IMq36Jf1imnV0I+VTG0wJ1ojnoFb306NVAOPDTgxwqMBmsNicGg37jxfuTvU2E8t06JWmsBEDWY
YdcRzV5LLOSuju956OLqAjRt9G7N/EYrP0aPYXyY+ZQIgokJ9MVJ4s/VeSzFWkPANFBJMm8y1FX3
tulwmZqTM2xNiyHLuv2KqnXv/rejxPi3W2B5fDyKSgYKXFH68v//yy0whuQ/lplMt7p9Sr1XVz16
qIcByZG7sopNbeXMJIxJpNPTHVMbzF9iHQsmj2F7Y7ZwP4t0N4CVdCbOHbRXtUUqX/fsUD5p42Oh
Df5Yiy1lKLIZ4EvD2lCvjiEIkfnGTr4WJnvT/qHOQx9+Lkhm3Z9ac1/SraPJx5SsbUye1zH71pFn
TR3bw+zbpYHMaVvnNPUDg7JP7Sa6sCEj+7BDkrXVUvYGu7x5sgHSTb5u7TWEGEV4TboPVJy6fhHF
dcwfNffBy6BS7dnGpukWfGXf4BnyJSgHOsE+u2cCwxzQBzpjLWrViWTLQmwV6lLTezC9yxA8SBLb
7T3Wz7l+1rtHa3q10vsGHL2Nntm1X834s8OkNyK3VS5glWJGOQXDip1lDPZRa3d28zYija+C8L/8
ek3ynf56UzD89aSgxsQyR+Hwtzs+llES2W6eb2tt/j3mbbNxK4H1qzAN3AdYF4Oqzo5WrPH85fq9
zrHnj8EiPIVGaUzTWUTlVe/GO6/3PtwApHaDmi2wRb93zP5ot8FnNgRnW5QNoSf5Ym74VPEgN8Dr
k10XtYhBYTIpNCtFMoW7vjA+NKlBstKiy38+CSmS/n5fU1OZAhOMjV/Y5Nr+27OccDRbcQzFG81w
zQVByHOvEeHaYGj1W0vNNKFfRDGSeTbo9Lgjfo4h6NEPOAx8nOo4jAlS8ZKjv7K/gOuSxF1bH1pk
3OktCTqB+zEqqCVuPpMUW3f9uu5RZGnpIQrdB81ScEoMsCGFdvAS6NOeOe+IHDGIhvQ2bSq3k3gv
QjB0tlN2MNKg/RY5bxTxNFlCe5Ll+zoxNnYN8fSSQQ/GEcvqJgs11B7lnnHq09xGsS/tejNUMyBe
AuDWnkXWKW8UWh9wZgwAGCJyZuuEI8GJyc8RkadA/hoyrsjXdIcnPU83iUgDOtZlsoLipqj5R7qC
PrFgk8bqUMWHtga90cAoZvNJVgB5DHYT+AYpDpeG6BRylT9KMfW+1lbSz7PKW3msw6AaqavQdHGU
VY55wdOyU7cMGGVs2E8TbEx+B1pxcsVHvgRfCV0mN8y7fjk10Vl6BGAzCHsIMls82EI+O6GT7mtE
J/A+hwFmDsGXGJE6sLqIc1qt4bq2ELImms3HaqtDp2vOkUNoSxcvrwmWkweF7qo3zHMxK7T/NuF1
JFixU0e0vQHbeh+auBXhwzNZbNpXMyfHcjT7S6fMipVz2d3cue7WIuq8XV1HgDWT9D4S+nNoZsYH
xDf7zG9oFbphT8zlvjTMBuE42Yl/VoR//tPYC6K1YxWdtaSlLuni72JM+q1GPMgHIdzTIQv6xYdm
x1vBlueckGbMcxR+D0mPfbuKm20UIklyharPRCe9sDQMtknfcmGU0e9JThCdmTgzjYimTWc72hbE
Sb2WXrrGjAD32pWsclQC2LvJd0XjfQX1QMZjU+J1TLdtlXg7g0Al0rGOVk7fnkctCob2kSKOwaVo
eMdNJMdjdAydFjDRlHH72h9zZqGnzpO92UXPlj5NfgTUdFVMxc0e0sFH9oTGy228nakYdJV2eLAL
e1z/mUzkEFPJp4STknnwLsIPxAndJmRQuUKE2CFOyr2dFhfsWCklh4iol4zCowgwQ4zB1Rrx+sCs
WZFs/Eq69qHQUS0CxnhRmDoJIjSLdWMjrNG6E7DDs8q4PxFGrZMUCXs0MXII7HutdKt1EbZohGbP
2/Yl4nEt+XZlr2DOJswRlAlN7rvuc0azJqoikTb72IhrX2TGz6QPxi4Z+nOfL2VFBrERxayxyXjY
IBnZzTEbxQNQ/Jg7isBOY9kz2a3JuyEtDpsqDe9HF3tPBGvVD4RNJa/nHw2/p5OHgPKYpUOLSk7L
H8sSOFbfXbyB44eVJ6+kldtr2FFfo5Wkh3xkusaxcCzZrwKeMzZp52lrfXKvQam95ORxr0zWIziJ
rPWQcHkWLJl2QTDcqmZy8Xv7tUvZ4zBYMGMAbvO8CxhEbMOeKwM02T4yl1C1oO22MfjMFblY1ORN
ijaOeNemR51e5ggM8rB+lTYRNGilT5zXxsaQchGY534RZlyb5lOCA4cp+euQ6lTGIXS5byuFFClg
ljU5frdSWSfWlrBHcqImSBR2GvOFIHl78b8ukLR22tppn+xYaadx6uzQUJi8WcTcdjMwO5ev6zBI
yawZOSRVO7WMPqkAk6ryDdZMc1cda4gDWxFkfqJBE6i6yl5ngRp8CE5aTopRhIehkUayHSvwchY9
hZ/UDAWwa62qesIuIvguiueZOf+M8hKHWoTdheiFDo5t36Eybk9zgNtL1NPg60SyriZP4NZpLLBh
Tsswngs27J488nyQH3bEUnRUo4nTHLD97i1Peye6J/XHghK9US1VMiaDuDok8Z9/A6HAPfLrQSH/
4x5/LqLnscLrpKmR4EJXvXJsYz4E9eDHpmH6tHZbMaCo04ARQw6rd3jiDjEj8l049s+UJCS3jECf
EU9hwu0AsToENEIe7jdhWcP+tmBFqcI9mchtQ4H6c55bFD6TuHqYlzQk63COOZKhBxzY4HOsCXbF
jiUe2We8ZdNk75lzbirVBgeNZGGdd4HTvzi0ZsV2o2hbosSNp2AQW504dp7NL3sKNb8l6Fx3gmBD
L5QDEmreJ1QR2662IDnctCj6RAQDCZPSMXIUHYVGC8lmlY89j/ZN57jrZADqkTUunWOcM5JO3cHP
S0ymbU6AAApT/HBbxG7IbV09RlWK5dnl0vBQOi24uMUVz+pkXhE9LQwArMi8iEaW9cXGXqRpcbvO
eF9RwqT2phfPZGh0B0bWzdaU1a4Iu2KFZyw4RMPgsF1ZBa1u3llhYK7HxLD9/8XemezGkWzZ9l/e
3C/c3cy7wZtEwwiSQTLYNxMHKZLe9719fS3jvVWQqCwJb/6AhKBMIcUIb8yOnbP32t7cDaspEvg0
2H85eCJncA9WUSkQmUzAYsM3d74MX1q0OLrRGuxFAu8s/jCt3LglwYnTC5cVcpZxlnFevMqd0SMd
M3DPlzw5T32x8o1mPp1z2K9hq6wzFOSWZiaRMDVa8XnvvweLzAj/VuF5/+5SgxwMhIeHr99RZ2Nk
MY6dg184NnuPVX+LRw9HJ47tM6dGgzOa9XZcXByigXGDcrw9x5p8F2e2eZpXrXf59UtGuXoZkTcO
/rMjZT2nj846oR+Vvrjo9S9fv/v6pUlBtJooaoV6aGQHuRQ97yeCUctcp63pbnscBudTG6kNWBei
zjNw172JwZk6aG/WITmhS5ocypbJ+Cwv7aSzN7JcYHRWHry+Guo5Ml2Ws6UszggGZ7kdVcjgq1Fb
uymgpUm5dZOsgjntBSdOzFi1KKFArlK23ItY/5Kb3c7OouoQF8AWxiYad+7UMO136/PKHDmRBpW/
jqK0veKLkkIWjIg++mBtgBdZk7AISHIxNGIJTqEcWugMXnBb9pFx4dXxeWoQimlW2esQ6NimLvZW
M42pfTpZyIp5PYnsyu/KrFNQ0Jrx2Y/qa0vUW9y7NuC+kulfkJ+TrcfkzmxQPWMPvY5iB4RNPVkX
dN77S1YjDI+EP2cL4JyKmgemAJw9YgcwCA/eW841IEKK5PrZYKkOJnWagE85K8oFWdvovM9dPKE3
bNWVVwyo7zGBr+wugQ+ReQhJiWIIliijWsrZvx3kulA2WWkN5tKzV6Ybh7EhmSzGgROdOni1RM6R
kxmUteqyWCQG8tiez+c+QwVltdcoag846Cm/JuOtgIiyH5bIvyjqzrvIPLPcp6l4GZZnR4Fs4GjJ
Q1LX51wk+OZG6tyUFjn0qd4iO6iemSPbu6FfeMaBqydOM2yKpR5v4YjfdWC/3RwVvdfTMRnCSJ6k
bAUJCXZoKYLLUrQ3S6Oi05KWGGU/iIFUK8UlknGhteOJVpEHI92xJUFtMXDqncHReWGkSBQwH5h1
oUKPXxg2RcDVk72xXBlMH4BoWLte69epwXYOVnwbhksULMGmmc3XDglnbi6Pai7b7TCsDHM6Blob
byKSn7RaXoTnk1bPK2T0cV6ctrZgaBq2HM6nE2si4gzUS42GCRX+iByfl33tIs/vtE5facW+h3Rf
aQ3/pNX8oVt8YEupthgGG3XdIQYMaKG0KRxCr/I9GGfTIcYgAIDvsDTNsw2mftVMDoIo4mg5pD6q
satpRzE5VtpxED772A/CeoaNpx0JWKNpQC3kHjL8mEZBGG9u1NtuJL88lP3njNtQOxwkVodOWx7a
5dkDJKKdEJH2RIR2ch1ol4SFXWLENiEbO1obWXGwRyac2llRMhDttNdCWNPBxHyhtAsjRlncY8uo
tYRJ+zTsbHqotXOjjPtjxLVqayAcqDbeKFC10wMT/TMl3xkPis/kaTyDuotQ4THHIsJazVAb00g5
9A+RvRxKzCQxphKmZ+tkxlchI9wmbnPN3aTnNZvEADDCZR/iUHFSVC1OFe1ZMSLzdsDEMmBmUVZF
2YC9JdE+l1o7XrAlbDMsMF8/2tOuGK8gsagOVwpgLs5W/Ym0h8bUZho5HCzsFGAI60/1EQsLz02K
8rhvnLOJKl9hy3HxW2PSWbRbh+DcazIBUBbk9xF2nhRbj6v9PaTz0tFkbcT4kzjUU6nxMWhHUFG8
Uv8iXccohGEoZXoF1ODeduBV1gu4LdjqqKjJ+FB3wtI2xPxHrz1IxPtshWN8YPAx1rn2KaXqh41t
iRnLWzvJW5TJm6FFpFTU7YNwsutaO54KrE+T9kAV4/QmzfKANGI867BJGRT+qzR5J4T2OsRGhS9l
L7SvioH1yKHhh7SgXRHhiT8i7h5xncSrSfuy8Cl/OLbkRXYrxE1k32DhmrFymdrShbUrwOKVCn6K
wyHcQNTiYgIrbmcMYSDNt74d+isXq1ilPWOedo+Z2kdGx2KvGvWWa4fZYN0GQUXCA2ZOSpZcO9EC
xz/vMBXH2qKGVU2pm1w71/TPq7WVzadUs9u9mS0WJnP3R1XoYe1Doz1wPWY4Q7viDOxxXjsd/Hrk
CeyDe4J0rwxXHvHd3DnaWae0xw717lmJ6U5ivksx4ZWY8YaO17DW/rwOo16ek8kN2+e2ZPeOC5z1
JaY+/GzXlnb5oQbAC4vauEVgg6HhocYQaLuUzdohOHKmIBvDPa97uREWisUhp7yJMRY2GAyldhpW
2nMIoS3RHkSVN8QYa6Mu9kTRu5t+QUWIbXHS/sVVqL2MyUKPNSme6KqDmOjerI7S0vdZNhaUmIvZ
LGhnGRSwn+6obYe1o32TILH4GhK/jvZU1pgrA+2yXLBbBtguc+yXbGsVOqUUeIJ9M2mHJpPbw4hl
MyLBhnL+E4oxPqhx4vuTEj4xtIaaeD8z8kEjker8PLKXtCMUa6inPaIuZlEzdi8xQWO2wkZaaD8p
zOJXzzQ+rMTuNhH4jhXxubhPGUsY2FEJ9uIhxKA6aKdqGuNZtbV5VbtYA+ysnfa1BtUmmnsounBK
PYPgOdeICvoqNoIr7YrV/lgboyxL4nZebPo0zOURg/krTJK7TLtrC/+h+HLbVurt66KHAkFOVx99
Bxb5kEUXHRhxhinE9LBGOIhLTpLIDfDnd+ecobQZbc42S7RcmrbC6Z2Kax/wBsblPN3Z2K849TMs
ccx57STOWal9xEo7issvazEWY6zGC5bjgqWpxIJco/1zM5odhvfkTsuLh1UZwRnuAPOlxMLsjJc8
9XBnzVtZeel6ml+S0rxNy/E6wwAtMUK7GKKd0rBWVoYjm+GOhSQuysBNhdpFrbSfWpAvluGe9UXz
YxA56xbOa1TSsGvCx1Lt2w6mq9SmOMxW2rGdYd3ubQ7WDoF0BqZuQnk+Uu3yHqgZu6xDNdzTPgzj
T7+snnhNVwKD+Kid4vFUPtmIjHC9IG+XLy6WctHXRwf18Mobobm1SPDBCYt9gBEdjWOKLd1QwUvn
c/tPSizrpfauC+1ij4L5bcTW7mh/u62d7vOI5x08K4m32OBFQ89MD2AiRMpmCFUnxzLfYp1vdhXd
ApIitmgm8YpxNInq7h0g2j3ypTNgVshNSaFIIry15q2nHfod9vM1/ftHA/N+bdwBEVIb8NlM3rD3
I4PVyGv3lURC7plmANBwxEW5rUEDdJoRUGpagAQbABAIfkBOlzMAKeB4zUuCr6ed7Vojrs5n1Oek
xSKayuER0E7ekjayhPPWD+UDXkBEXTRgbdToRkohPWU1PRmy86aESQ3CoeMymTcLGIQOHEI/hYcZ
ZsA2q3ETEogrOHoV3jpIT4uu21Uwmpo4YHzrU3m1DWw1Qqvp780nozOuWAD8fei/yYUE6FiQ6NW1
ijwz9TmBccjBOdRgHUqAg2vELSOCHeoazX4IaXGvFzJ+VhZgCAkgotekCF8zI8BuHtMEiAQwiRao
RNzly8olPA1yMZbXeuwuTB6HGBTFDJLC5WTLzhPdwI4fdoXmh8gHBCL2leTIs7Ek8wyPkMrcXTZW
stzbmn3hIzGXYbh3x9zY+LZ1F7Hlrw2AGR0Wn22gGRqLpmk4UDU0XWMMOyTvXnzSJPNHmcY30uxP
9XoyajJHrxkdrqZ1qBLSJTDNlWoum+as01SPAbwHslrA01X4EOLjWZnMxn1vustCjrpON03ryRMv
EHTkGkIk3nlDBswVorM6qUfACij76vyMlyBaj+OCwbqZHqqhe/RM+NR5CIvNnsudMdUwqA0Eywhh
pm1lwD9v0XsDNxGacuJr3kn0WGv6iQsGpXL8C5/zNzOK8dYDlKJvWDjSLNTI9IAQ8Ihc3Nn64QFY
aelVkDsF1pAkXk4RtBKBsUhks5Gms1hgWhxwLQHYloW44V1qMkcOiYYrBBV8AMJmy9P4HEY/JPAX
4FkkIRkSbFO/6zUfpolAXTCwZeRxQg9r2khQMqXXRqyQHvq+iqpNWkhzCSdZe8o4R2WKfxMmjdJ0
mm5uTmcv+xzDGQV/i/7TKXDjF+9qlI9ZsCsqn16OqTF7dnRmZPEd+QxvZrMH7nTrAshpAeV4AHMw
Y6MYwo0CwA9Ti6bqJOB1sgAWzKSJO1J+GCgh175m8Xjdci/mNF1NNNY9agHD9bHyA/BByTauMRfd
NiHFTVAv98gFmwwtLfVIOzW0/z2bcjPgsTeZfjND3rQAgzpsXeCDYJvgl+9eHbBCqeYLpeV7IZaj
7cG1GmGt10PXc24errSUf50BKZLAioZ8IPoZpMec3g3AjOIRqhGXE02tRx9scQ/5IO5RLDNpA4U0
+S2lnHH0ILCeCRypRve8dN5GoHQhL4tda3BwJbTMgydAS/k00tI2xJtR9KQqkj4FksnQbKZJQ5qA
NalgPEMq+plyGDstxMH1wFsNHMtmKE8RWd/rbFE5cvgau4D9jO1PXPQ6GSdPTnOJGxJa8rWp+VEO
KAJc2bMDDqm/wS5/yCzz3AU6NaJlR/Hy4sxjyqiqvosDhs25JlUlmlmF4o7y23Tfork9kKbz6uDS
2vUhjXfEo08UE/dpYLWsh461jmwCGbAzRBVkdaWJWY1mZ4WaotUt7ZHoqNtC1fSS3ASeR1b88EFv
gb77HDSLy9ZULnxup11vXmA1G1ahCMatiHj1Fzr5hg37wNB8r3nkSmjil5bP99tBc8BUI99HGZGC
Bq+iLTehJoZVVIWrQFPE6giJ4QJXTAAYWwCNKU0ck6DH0DADvMhaYGGdR3OZh3iVgCqDN16uSk0v
c9rxdsrCZ5cCEWnofLN07fswswM7sn+c8x1KnheVFLj4NBuN1ukFUeYu7f6MxZR+8qRJaqKFqWZx
RieqD5NzoyCuFaDX0GNZOz7scEw1l83ThDZfwGqzgbY5mt7mgHGzJ2s7JfylZuccnWowLiPfvndb
iy0BCFysaXA5WDgHPFybhk8gxTHfV1NzwtLFDpvDr9FUOaY+h67kow9xVu/UKE7rKITWy67iVi68
R9kPe4O3ZsuCbRA4yPyfDNc4k9xksHYSvB0s0udIad4d4Lu+ATpnyPuSDLs5pruToZNJsnuR1EfT
xhwZOAmHCnPxVzQojrEVPbbERQ2at7dE6qkBeE5j0nofep2r4HOjQws/5uTvlFMTcsOoukkDwgrq
27BNohPGOCs/w5qGmPXMHbr81LNjOICmfVvncbAuqvIImeQYkQS09bL5OsWKb+Y1SUxQBfuYDcjt
2NCjNl+2nQxR4Fp4CCaPuEMnbZHFpj8s8jToVvgXJe4SMEsnuaYZmmANO803bAEdVgAPQ9JL6ZJT
8zfAEPFKlofSey4S7KfMw8+XDDEF+MTui6MIUHEMsrdyYdhVWNHJjLaiD/INpjrtI6BOKHHN4UrV
hEbNapxaqI1u/gZ0EQKp5jlyfCq2jOHwTSZnTU09Uc1PrgkDEu/xU7BLzFKsC5TCA7AxBPHWaTtZ
nGHt5D0DJ+lqruSC3JjnNAKyXKWbTtMnxxHBBI1aHkrNphw1pTJQvGOmqrc1ds8dfYt36QSfvtiW
GnG5KEYWFeHBK4KQo63v7xfLuqCGwmqqEZlzW3KTWrZblV+aBqoIKANFc7UQ8buqYrO4cRK5q6BF
IQDhtYHEOUHkrDWaEyLbdQCrc4HZqTS8k7CgazSoF0gGuhOMueLY1m17NldYquPlNYUBmmkYqKWx
oDYILU+DQmuNDB00PDTRGFFV97ZuCpoIsjRkVONGBYutaJNbT4NI7RkVOGQ4yWGxwK2HgQHtT2S8
pi3hK57GmU5wTSstoY4gnVYaeYq34c4JgKBCNhMXNlxUUg8S9gcQCoUEaKw66tDCCjaVnF+BCF4l
aT9ejUO4QYW5nC3VFRZCTEw6w8WSr2BjPlEqvxka1tomYFsV/FbGV5nGuQ4a7JpIdMmjA6YvrtNn
C74dMntEDb39uiCR8EdGmhlh43uwGRdgp44dN/Agc3FtpsCSe2qqCc6sD2/WD9xoE5kFZBg/fLUi
cLWuxtNmS3jeRg3F6ptYKvC15qjWxmKvl4TGhIOTYtGw2/YjgHzbawRuAguX8Pm7zvC3Fu7aAFZu
Z3VPFV6dtH1XnndXVrBNLDT8GYzdSsN2K43dVa53i7f+zU/tJyGavRcj5EAyoVZI2ry1lXr9zjCW
M8tD62ej42MGBJiHzm8Iucw31H3crdJ6uUGBvMKWk2znEmgZrGDbSO4wCxvMLz892d/0EXlBEngz
XrkQBwAGerDDLEx7CZV23xTetYnnEqNHTuepGwGx9Ff471cCinGmccaJBhvPGnGs/JZjuCb1WQrR
4aTysx7O4jmyvHnLklSvRrsfz+va5mn5+m3SDorXqLqqUzenoMtob3VZ/1ybF2MRvkdjnBD4PHa7
Mm0/67klKCgJdnYUoeLE2hd7GGwCvqkCeJ6W3kuq2u70yxC9dBTNaADpHVfJEZk8RAcxXwaqd0/D
IYL+h4l82zfFJ6fa+XLIJKk/9bhHr2KRNEizIPTn7rCwh375yHs2OQ7S0blfhg/Y26wNVjwwSX4S
nfX4KdcSvX8QVROkyuDVh0y2j2LUCgGsmqllLgnd4UGK1L65TwqsO1Cxy61X5c0ORMNHp9EVg5Xf
q7l2z4c6g/KZEPZNzDoTYBezhzsVyypQcwJfyvfRwWXBXYdkZSlLgrdoQ5Drijk1d4obn0QiZZf9
xh0ctQ2QNW8cuR/N+IxMHW5l1SgyBx3Yw2Oa7htJWmxFwTE5rHnJZ+oi9/Pzm8DdGM5yFhXmeQi7
CXyxuYeofGrF5kr0qComQkJO6gT7uFx4C1yntfZD4Tz2KRHGVaBpx7UFQd5vrKNBZKEZNSdNUct7
1fVAlOY7cgvnrcu2rAklNVOf9rgYkVjNk3h3CqoEu4jhHTDMImHRxOqCDWg/kiRIWZ/nD2MxIzIp
+jtc3s4elJN3hyD0tmq7ZkecnX+2UCSUKNruGQlSWVf2k++k5iUL9AXUjWxNHjb9fOR0YcVJvmze
ynyhAGPos3Wkp+WNzQuD1hsYRDVNdLKGau+RWFmC+AZGg11Zc9VcdVmHhNXYCc0sqcn4NPsP+Ok3
9Sincx4uer0MF9dmdm47FFAulmeUq+ODnxT2adY6jP1c0rFQ+szjfuF0d0fjLEU/XXobNeLRLsz5
RJhtvPP8zD4UEeAvZJGLNRovsqZr7ad+emWgsnMsqhg92bYURBYEdIzl54e2yy5GJaZt1NvuLlL1
+NgbASV+N/ibnAHvRnWYfzqSmC2IgM9Do/N1jSDadZG3wSdh3y8jDnmfU/gIzHg1kECjqmlBHzJP
l40BkWzs0o0dG/k+Zge7S8PQQWrn3OS1X24bz2ruy2EgFJJpwkZESIUkd/3cT5rrTuD6DBeb9CQj
MQ95iixUAAQRYm6vJF7dzTKJT88dJTQgTpFptPMaQZcrxv3nTbyLqVFinByGF48alTaqi23Oz++N
BM9X4TbWldEk2dowhltTBO1VQ7vRoNy+qkZJvVUVl6g/9HFvqciVwxjTyNLedn5d7ZXHCkGzI9lz
ECaDHdvYYU4f4hnAQwYFRijxvmD/e0kSddUtPOtqhsqclMhIZ6NLbgTPcOcgf1DsJjfePHyC3EnO
Rsx5fZ44p6qqejaEvN0P0AR4MTeZmXRPbjw/Tc0gNkHKghSHOd2wduYJLkvz3Ci+5LTOlgQaaAcd
322peFdHtq5VNMfioNCqTXQ21jBIk9N6HjajIZwrl8C9k46PZhQV+TKRT+VMDbxKnPpHbcFG+Zx6
f7skvdqDYFP7JEIrilfckKiOzIHycvQQ0PlDe5VJU5wvoZmukXSE20myYxRI8S55otCD8aWCUYzH
wUznlUleVkW81IgIF/lPtGl707sso9MkCZGqO364KwstAG9QTxEiHJ0Y0jCRAJXvgfTfYBWOdzXs
glPm46tscq2VOZIvm8fatYggziMyZ1Xg7r43HfKCgVSwNcBtX5GUHd4upD6fq+G5ZXwYmJMmrOan
QQVsw6678pBjJDJbKkPDol0Ca/ak7/oBDSANyzJOrOcpRD+AUmvH7QpIz1ieO3+gBTNE78Icrhmv
XRmBKi6QpfeMOgNcjmrvVOoghJOu6YTVl7TM9phvzU1Mp45TqKDNCHJ/AOEwTkl6I4shvVnCCkGs
xWnr67/BAQv3ZZh/GLVLQmWQ1GfoHR4tr4Ky5jd3cxYY98ryssupzd79GxWq8o7Q9u6W85JvTQXx
IgQoN+OHtzCiwkGyCSd5abgYIuQSHRw3HHejvXyUXeLs0GnUa8Mrg+tmUsG1cs0GERSt8j4rl52v
wm7tZEZw7ReIZ4IyHM4apwEoFKC78OR8mfOIdWU/0tRAELZ2Ea+EIjsJzcxG82uFjz3YdZppWNW+
/jW6tHL3MWrd/rgkQX1hz/UjjmdIrr54clNDbeJ+cvFsCPkU5CCjCCzuQLYBey4QvaW4zUfoqKIS
+zZMkw1jwwiCUes/QrGo1m0YCvBIxKtWRUnyLlFQ17l9CAYkRvHS5msFVKEZIenlhmETIBeTCL3M
CufzXUWLaDU3OVm4XvxD+PCTJ6uWB9Oy3ROQLyX/AYPtqmSxontTvxrEXK3ss2hJOGIQYTxYs1zn
ACOCCD2NlUqiR+l6DgCfVjRJKJnr4ayz1JnU7x7O/5MhQLkVcLOEuJ6a6aZ0eMAsl8ZNERcPFR5Z
khnMa5l5xk5hA6Ft26Nb0Z0W2tnNQJaMadC9s1O1J/2VCruxGB7mC6kxHtR6s3mo0ivaqNdWqmlu
pKlth/pxmmm0+DM2XD+jajWHaO8k57EiJSqFM7JOJgQ1shuOSSYvai9E2YV0aLoKC3WFEeQuzsms
CE2cneF9DjG0GOfbxPVeG5OTXG1VcFVvzCV6jUKHESxmgWZpHpHsQhJ2rnMzfcwkCVdomR4mYHE9
02UdoPDk+cGdkaPFB9Dwo3doehvGfCIX4iS9NNvnojoQBnA/FgxowGdf5+JjgQ3AZ6m7FxpX1nlo
9/Xacno0LFX4CtX4YkkhB6TCLtfB2L2zob2HEpwPrYrTiDkImXjrcqZ/Rf/BXs1+dmt0wY0y/H2K
AWrVJDjf24gN0/S7NQZppJoxA6F2Xgk65Jwj9sB77mp6Eps6Hj9T4LqOzJGKeWQHZg02lUZ8DqP5
1jQYIk2ept5qLw0a4n3n0VGnVE5TrNrcRJiHNsGtWQnFiI4F/b1VJ/MHp7cvFLXL2jVRIifFvyXp
/99N+Dc3YYAa/X93Ex5fy9fiVyuh/h/+YyX0vH9Zns0o3cfuZTJoJI3rv62E4l+mYwqBYNbxbNt1
CJj5j5Uw+JcrPUfStLS1a861UP93CETj//t/+PtoxzIVkMJFV0WQ1/9TUNdvwvvgy17AL4R1Cdf5
JrwvHS/oyMiSW+ly7EeEA+ffQYRoEy/cBB7vYeR+SqMzd5RMeK2chTBBTAeRIEajGfyrAEXg2p3c
j3EQ6XmrDQQpfnpCwactWtkzw6mfXYHA0/LGfJsZoX3CnBzYEEaz1RKO2cqNqkci7C6GuKY+HjpI
VAR/AFsGbj3Yp/LN1weABE3wqiyo3ZAxGqhiaALn1NLxOMXrStJGDklzx/dCh8oiiwQhs3tHeTD9
JfjHMr87M9wAX67tSWZBAgOw0LlAP/lu0Os5fLtAbCOB87oI6ht4XkxCe+eZwyvHQOckEP0lvPMt
OmE0mwsfjaSaiB1y12GCo/af1H626TwxY6HFG+Hk4pyVlr2FMQBTpKVQ0jQhylzITAOUsAVQyCr2
/WND26mKxEdkWhxjCPtbhPVAbvCH7dNr95xd5h4rY6zOyZrcpH4N2BPdfVEgDjL8qaY7gd4gZE6w
a9z+R0P/wCIf1PfUyZKfgF3PWVGHF+louyQV+IntJxs4BE9dM1+qIi53KcyOtBgl0y/yLfPW/Qgs
9dYlRJInfoBO9tBlzYtdjwZWoOFc+JjSCF7FHJTaj2E2pzpfHDRIkD72QZhtCUAIMZ+aXoG+VkfI
Gm/OQ7keTHraXo+ZvQ3kRdb5J4Np3JmwFwgwlKiLmhuTQPI9rVmHFucdnfX+pJuxDs5L/+Gax5Qc
sco7jbp8Gxf0CGUUv2YWoDLHuv3pdT/+7nDVvt5frDr6zbFMTJ3SCwLb//5AOC1lO1BRHogqQUua
uMiQo/jajyPoL2VDnFqePbqxwrRUnwfB9UzqMVFt2u9nMDZHC4RDz03XgF7rDcHjoBJ9iAEzUCDI
GMamITgDaHy/HdOjzKzhQMn077WdeMToo/qn76Df85/doQhJWZ9ctDy4yhDr63Xip4eaE1ehJVgW
2nvGQEtHm2Z05b71m9egEjc0OfaJPlL2uSJVeIqu62k5mfPmM5lltJmBM9T0WIB+IgAibxSBBpac
sttW5Qey7McJkNifr/pv9jc38Ajd8uCfSq66JVhYf/7EVVz32Tj7tDYWikjXfDFS9dl5dJydhNfS
LN9cYx5WJSQMYTLVqwiUCOI2+cuV+/3me75DlxoTp+OaqF9//RgQ9sOhbwBdocZz17brP1H43QCT
+9sP+vqbfr1F/CTX9nxQI5h1viIGf75F9RiVjnJ7TJw4Do3Sj9aQYFDNti8cpy8mJHgQ3PXY2m4u
4b/waYjswYYZny5iYtmAsZVBkEH+iR8S3of7b9zA//oQWb+vjNRd7Bi2cLgcHJJ+vRYhD1BU10O/
VeT+LN1zXIl5XdRNvc0gQNH6MknojjzyfPH3teoz7onNsNRDKZYPIzn/ywPy3V7LA+LzD657QHzu
b3emI9E1C8e237oLpSyoTTOsXufGfVJ9wVbnhns2pN4P1nVasb//TwXwD6/T77sqK4EJA8AVOvTx
+9uUGNNklkOC/lUoRrd9Va15hBW2aFutoJ5huIT4UbjiLyZvS7vpf31G6NpRGFg2bAKL/fzXOzDM
sutKACII2fA2Ts1uHJqHqKyuPKs+CWOCI7eRO50B77siGevuz9/a+p6I5wb8dFdSt7iSNNEv9/tP
T6gHDySDw9JurbS6Gqbhrp5IH2MatgQ+4enyPU7UTRiUD5ZB9AM9Kjc84kZ7wDqHVro9UVXzl49k
f8cP8JFsKCCOT0EFlMH5tq51krMQjyt4BMu8AUdM31hsBSoic25f0Pe9iGjYxz0K02S+co3hwljI
acYQAdpPP8UTcj90kONY34nkoiLbO8jBufXD29JxCJP5VW7MOFPbk54rXgKt6v3mL0vd70vMr9/h
22vVQ60Zw4jv4AEitsvgGJAKx53e/+X26aXq28NjYzi1TfxglmAz+PXhcY0CrImt8FdH7YNfLTd+
rs7sdS/7/UReKqnGZ1Qb7xKlO02ejcnIB18is/J1ZY1vucJTHpl/e6L/8UOxH1FzuVLY3jd+BBOf
Pq3gQG7B5kHWHnbKwDAHYC/j9ert+QZv5D6Py6cl845ydNddPNzhu9n2tF0bpD1zeTTG+unP1+of
nnTsqtTMmjJh8rz/eqnMKs0LBkEaIkWMoqqeBmFddEyo2rnb/vlH/dM7TZGpIRas/o73faNDnx2Y
DS6VbZLVOsS84xBZ+lp1h04AotpqSrx93oxEQdGSJXUpjjeJT9X5l8/x+3rq2wKbrm85wpWW+e3x
CFrLcucUI7IIwqOFtyzeR/Nd4F4Y/nLjxu1bL72zMRbvf/659j//XNezPIcfKj395z+tKo1BSA7J
6O02Wpx3ry5fCowwjCnNi2JonoyquFrm+moKm026UR6AL5m+sCpbq9wOOV00NATNmJEYw7lP+ljo
vNoHe0Yz9ufP+RsXSC81pIBydaQvTV98e00H4Ntm0zftNoyCoyXHt8iqn8ArEtwQrjBwo0sj6Hew
3GNkgmNFvXTfmgimkIBuVd/9oEe8KQVwlMA7Wtnwloyt8bfPqO/R91dcfm2HdLHZoL8VTWQQVY2N
o2xLJ/EeY5kQ5s1i2ReLhWXEqh+wZi84r6uXtlg2YeJtNJDyz9dJ/NNyJqXPukvJ7PP2/Ho/WT2K
AaYbb7RZ/WgnZnxQwFCjMG5ym+56Gi3Q9aJhEFx25wiETshcu4rQSsEdS9ZSjdfA3hxG1ARjjal1
0oBcJVUlX8+GhZATFsGYXlMIueuF4zfDlpA2cQvUINsps96BZPIIqTQZwGzayFu3yO1mW5GV6YRi
8+fv+vviFfjEEDjUhnxPS3x7ZUy/9GKEtBaWOXnvWs58WkXMyQOfGc3CHGA0pr/VYPoO/nqH2Xld
SmO0nLwz8tvV7SbbJZYvt+iVuTmjKEYTjnqNiHg1SjFRiyDas9V0XdjOvLGLLjjx7fig6gZWC5bC
P39/5/d7zbrFBzLRU9oO3c9f73WaokaZmQNs83g8eGjnwyy5zDoOfMkj3PLLpew4qdFOGyeoemj7
y3m+zC4LUBS23VE6mcnTEgVgSvwrZ/yI4fSuqnRCxJQ7uBmo5tGcHTJ4czMjn75r3/LGcRiBiDVd
Bns9CVwZ8Y9iVKd+0j/Fw3wcAx8nEcMvD63TPDLZZm0wFVGuKDvv4+iq7rhEyBWZzkz+uHab7CGe
oDfW/bIxUAyqiLw9D49z1p6mRfqAG/3458v224mSnHCwSdQtNIygLn6vWoKlYsubmmprBD0n2lJe
RFX26E+4iALc7CvfZhSSYIG0NWK7ibLTMPLAxKTN/ZJuUjBGJ1CUgX8jJCm6eWXlXf/sZeLHmMBx
nmZIfHlGhIqBB3ZRSOzruPrLtqULq5+fQ8+lNwKeBPuTbVF76T//adUe+RPCgzl40U36dM0ovmxk
cz4x01/Zrrp1jOZ+Rgl0+ucr90Ux+uXHMmcUlL/U+/pE/r1cUKltiyrG/hfnKMFzsget2XyIBheo
hySg1cC21tR+s3Kz6J25n7NHYHNN1rweqQR/uQa/bd3e16fxLQHGg6bdVyvpp4sQF32Kq5LYeRxX
zLV8gMU1OJOk6gcEnenZZPX2WtVa2kYk8EZNmDpGv//480X57VbwKSSyV98MWIk4QP56KyAUE7KI
yQ6LtkIYWcdvnizwDDc7gkgeKom0uFF/Wfl+I3Dx1QUtMtfjGCBoKeil8aevPtfAPx0yv7YIge69
lrR4l3A0MdMfwsEQIrhwrWS/QB0xioWEjJjl54fV+3diDjCA5c6CZhXteiSuM8tP/rJM2t+XSf3x
OKQKfUIjp11+uyYO0SRp7wOVLgrMOYQOJ0F0k8+3Xhvu6oxmzATegiYNWdJtJTYZeAvSHE4Ijt61
ZsgcZLxKFydb5c2bq4pX7A6P/X8Rdl47jiPp1n0iAvTmVoaSUlJ6f0NkVVYx6IOMoH36s5j/zZme
H6cxQI9BT1cqRUZ8Zu+1SUTEW2znm9xVYFWdf3m21/rhH482vT8XZuACVIPg9Y/fKBMgVadE/arC
wHZclLtkSt0TSQjvVhS+hRnR09OunkX0L/3Hf1Vg/LJCz/wZcUSW6wT/uMaK2eh1SabFXnsQ0DGt
Iq+zq3f5jTjwYa64yViHoN9drC9NOEOIJp8d4C9W0O8uZHGUyDULbqSnDIuYTIS36BgZJM7H//s5
/68Jyc/PaQNWo8Shg/l5Jv/XM9e3rvBGZox7qHkPkRru8LfE+Zg9pD2jh8Y5s45DFYemr8XISEAY
hAHnqmQPHs4/MTEBiLE6HmoqlH+pvGz3v749ax3/8y9KgnUm8J/fHrP8roEcgpZaFX9JWrVue0wv
oJPMVyKj3JuRdM0N1IMYMtwXlcSID6TLDo2qsgPHFOmBAddZDQKzcw6DItvVqqS1NfC1P7jMjXNS
is+eL+8SmbxVUpT/9stdyYb/eP4ov63Q5SgyudL/+RT0ZcsCtTeGvUKkNVhAoz2DYQaSODeQ2QFb
y9+SSHQ4DF1+IFXFJLWsu1pdCxGgTOIBhSeSP8yZeF8xwoEuo4MZz43od66dzzsoMePRiwTKiAL3
hly2Q1f1O9MiItF1ToMjv4n/iE6tLt/8Yg4OS1WRf7imSYh0pMRqxT6brMPklhOSPbhGU0E2LJLx
k9lMwS6r2DjgMyPtb/015mUT7szWvCfZJto00Ui0IMCSbZBG5iFD9bnJGaLAqGnYjgosugAFLy0B
VDtwF3obptke4fmRsfQN8TJq43feo+kt+SaY2X9Lt/gwtYW7HD29If56RvNKjCNy5LL+9rx7RI5g
ou0qDuz8l2Xtc8gNsXSXZ8wkDyiD3yv0qU5OyoS2LGe75DhPkh4uHqpR5fBM6Cy6lxMoD5QjBssV
KAdIS7DisQJFSUwshIxuo8QAcqHdZecN9Y55abTHlgJAFW+t4ZDTEWEZoBcwfznm9Di54NqnkivJ
c6dzT5gSy3VxU9nhrUTluvNBAWzspOnuPBgZkhJsY6fMpxMTRqxrCH68wh/2javb2FbilLYpUVwo
TDdt5VUxYyOCw3zsE5Y9f/ULv/5kdpvzz9OjiSzEQYQhZ8i6Ou6FQqdp4fJT3hgHad2//8tZ8c9J
GYYUZsYhQzqmt8F/XQDG3M65B3x7n9bOs5e6VCPBL4Ayn6vvbfLdb/xDj0Fu7mjC0tn4/S9//D8b
Mf54PwDbBveKSzJy/9EsLm0eukXZDXuj7DHATg6l7+yh4Ex3VXBf5WBKOvzX53JYCuBp0oqlBaCe
Vv/u//5JfmrJ/7xW+ElCk2QVy1zXkP843KtswTTql8Pei+YMqOJ+pWgnw2CTcMTJjp2cAOulY9FW
5w8Ecn2a8752QucEZCwDQcJjZZy8pCse0QZvyvXx6sdO3TU6i1upmtusKwgbjbBmt1O2hiRZPDwR
8ZqBB7IgcwoPw4bxR/nrEu3nHxxilbP7D+FO9uHnXR0rzdHsCOhD1IwrBRDAcH8ZBZ6MbkFiNYp7
FBb9rd8fAJ+2wGeGQzaa2PfJv2GdUhJP7/enZTKdhwiJpjWG57ZpoUjh3jukAe8vIobsX9qf/8+F
5HKw2zBI13mw/0OA/F8XEkXMHHXjOOzJW032LrTlOvBuG7/h8fewIdnh3ygXxdGBtJ6P9l/4ssHe
7X0sJksb7tD6laE7nSDCABQb+/FfRuQoYf67qKD6CanE+CkjhyL1P68lYaHCTxJGaa3ROodEjbgp
ktJeq7AaivG47Qz/QRLLdut0xKSlNuJQfzyQMTYC3SziTPfmnZ04011AMeV2U3mdFjTyuVUc7L5V
22kF0OMW2DB6oESgBrSmNnoeyWPZRk6nDojMu83EtA4Wn46JuZWxSTWxwYjqHOeq+MpWPTJjW/Tg
feNt13+3qpnAcqfDxIn/SQ/5XmorInFYc6ZE2BrpBn/Nyw394Uya1q2SzMpIQAE7v/ptkf8eq75m
y7hewUOfV5CZycbI5xA8IWkh6FmIoDjIpmmRHVHW4ducY8ZuSZwUCw9NYewCU463Pg4ZIRxxD7MM
9p4hQQGFro0uph7jcv0OLQNxm92QuBwBLhcN9RFAj4OHHeW2LdxjGjiHNonCi+1gHptR4pd8nKpD
0trkU3ttQEJt5XS2tSmxemJ06GX4unqAoH00QBhUZW+lHPTZy+zvRe1Mv7QudRV+Y8QkgHGBVNXW
fF47Z9z0u+2i6tmzy/oJpgUXZLTz59y6VZF3nWTm3nm9zPZp1bzAgHNOFZ170OEX7AVgxYgr7qQ8
pFFwQMp9aqP/UXUJ88FNq9MMjSouRqyY6x+Xd3TqdWR+C6+DYq9x6cxp9rGID11484Nhe7/BBc2A
cxAF9hpZT8PXTPxmFu65XdSRtSLTilShd1ybpKbNl9vUzd+gd/1ixFm/lAMBe6Ui0mrWn4Us7gcY
2xxFFd53ngQTEC0q2S0+AFKkmwBZ1TJfxPwtZ/yzY4rECR5qmPJShYv9OxhyfGaCXKbQHe8re1Jb
1xjvaFWZEqwgYHSTzSlz0/pB042EQYjQ0yxfrbNHWNmFVUy3U1207DhPv+a13FSj432VdkD0TpAD
2ykkzpFF2BdrhVrkJGgrlZJnAN8w8/ObBT8NiXekcsN4OtM08QQKcV686HVknb14rnECUIUz2GiD
rciS6LXaqHn0Afz4jznm90ORNPs8WnFMmU9+BYuefaX1dKiCneW4/cYrvOy5GsP+3NXmY94GD403
648aaC4c2tvQz/hz0EY/sgagvpDbvPedZ0BP7kPRlFeRgso3nSq5kLTmIKAiHyNpQcd3Mt/ptph2
wG38KxDh6dytZ2uYeniIOh9ERlWOuzpEC8UapjoXrUG9dCjmwvhYwuQeiA1flK9wY6FWpMiZP6zF
CTddbyBWQyeDKtW4cfvFvzGhB1AWiUtLNMwYZe4H77g9RowBEzLohEPGEO2bOGHt+KgMOR89u64x
MqoDAEYEhz55HO0SV/UQR2nhPbTzRHgFrzjfkngwQvg2gTBuvRGFhFFAl0dHAeUDslCzvCN5sB97
bKe56z63UzOsJIE7qLnZ3hht/MEccbSzF1Hm41GY1sXFjrhRfIwdTOVo7Z+6k4da+ee/Wap6U2vU
t6OYWTVIbhNUfHXAYCoa2ZzqhPuRF2RbLHN5P1r9puE0fkRMcQqxUAZWOJ5xvcEDReBwMm1OqKo/
CYFIPpAcqtla4UqFXa0RE9r64J4Y3ob8XZTE2uEbwPF+W87+ttWpQqnRHH9KsZnGd8wpBcEQhnsw
YKg13ME62vVhdm26ESFI5XLEZ2fgTS31TUB60zVVOP+KBFmtXjBgiJY8+sCpXtxaH5eBD2IuJbEl
Ak9dZiYpaVBfEX6AizbnnqsYxSM92cVb/+JmyWXAd3gUreWdSaiKUV1PeOrC6mjVqX+lAfWvdm57
128KDQ+MwTUN9HSb+PwlZZlykxTmVWlyF9Lask4tB8bKR3Quc7W8dgmROm6E9ASzymMqyRxPy7GP
f/5rbxL6MeM/AC1aAywsUvnRNdMWzgWGkai/pZ6stj7IltjlfotTKwy2Sp/1eNUpBVpOWXlYJCWG
Hl2TKfPEtVIIWCP8Q8YEoVUvSUmye8Pb5QmAYr4dp2QsXdTTfbUs46YZVhF5JB/aIAUWmWYHwBPu
yTDwmqVgljZUPvCEwxxf4YLqBvu32g12BxlXGl/cY4eJDnPxG28/komFMiW5Tvk58OmFwizCiz8O
TUxf/pGEKIDdvL+0NmMNSYbjpiUNbRN6B9PGrWuAUzrXVUlRx+6xaz88LQkAauubxnqpZpwbyL3K
LfPHilF79MQNhTuGFW/u5NOerQfxJE4NsyyDjEFuynfoW6efBsUeBsSda0vTRcNdhaGlgfG9ticl
I8x+rq0d8xj3RGJE2VbDQWMNRkUkLOAm/kNJ8mToUK1lSq3B7yltsIEoaBYQyVLLGTAht90RnN0u
S4rmUqgE9BSBZy7T6INaKGh6dWHgVlyiIbvYUfuoV1bS6CUtotxvkMZncjRX0pVx9MPZesqQFAPH
7vWhHG2Hjor4LIADPuqljFTmx2gojvPAj9/JxF1P6K2XBNYhynqCQrxC7FiL9fuwAFkkxr+2AmOW
wlh1W+8sE98jHh4LdI5UwLHVSTfLEb/Mt3Q0FzNAuo0ddUY8Eta9MzM6t0UtcK+DudgGmhipUl5l
Vb/qdP6CQ7ts5gkrgRugGy/qAGixjDYTfvVD7kUeOiKmHTJhfDyDo8NVgIFwspZL2SGqMqqI19TM
LqDod2aXuZgbzZYM7e6txPEHS33PNP0BrKJB+g7zHNJnCESNsB0aCkBqQz9QhnUsGzuOOikAyZN4
31ETdWTJ5O6bF1bq7qeXDGPAZRRFMNdilvRLHLrffQUvx/SjUxK0f+wFs7ZaU+SoP1j99V+CSMOz
HVBKmpPFoQlrXHlqPgdeclJCu3sG+TB5q2JX1ujEkOj1hyJDIN3PTn7K8+UylMHWi4L8kUD7t85E
JA1JFQNE24THyiAVejTT91SBxpIe0C4r8ad9Z03nUWG3LQoYeGPy0RQtSn268gP+dQJt6vMT9mPs
JMW8zXpMeVrOFU/ugjEFB0pUaWPv2r8UwU6I/Y6UH1zfCocieFToWSy447w0r31gNE9zSPylAbaq
KQDXpUU1H5vZ/aPsrDrBLgXtiNd46409wSYDxrafbiuIAJqjBIcnsmY8WT7YNpJMKfnalSg8uVC9
gKa79QO2GuwNr6MHlWv2wR1JysFNIxODDEzXYpV/LCBPXX7eRHv2AFsDplfNGWPPQYzrpNgh7dEY
85wPuIpqBJhZ9w1vDWb8RkBVYhYRaP6epho1FIH+cUqXp0YAc6+t8q5NspqT345t29rWkQQVl7bT
pg874zQJfz6Hnc/LWyTgjcqDHmbJpJV1tgwLaOo6egciuSb1qfzSG75zsktImmbnC2LkbXbD/Xg3
NZJ+CbckUZ3+PZhjbm6gYZtxnOcDs7/oOvhZdGk7eeeFmXMmN/yP7GC8Yp2E7JqhsJDkyakZAmAY
CXV02LV3aZEdc6QgSXGXmolz5P4N8d3M3bH2PmRQIkcoSHUYBQDKbIw+jLEADN+51X3of7Yu5q7G
hHmyRCnROP3ZbiMC+yYxc+g1r5PpppfFmEENpAsKzrA3Qczgb+WF3IuVLkFNyCigNZJjFHYfdQZz
i7eNrkOCV7Nd967BU4W3es/vzr+grA2vhCx8TK3A6IqN/JAH3qNgNwhZi00HrSTXgMGguGNIvuFE
nONlgQxJscbFVfSPP08AFqdjMmtCPPUvKx0+6wySv7PO+krXf3Kyx37giGh0AQ4qwCcBu3cGee3Z
BHff0/vBQXVxzkeEkTip/zC7QCwd+hZLEnqlp+LVyfLmXMmjwM77JNzc3jRjf+ejdokXZZ+sKXlp
gWPsCNrB7b1eD5EEJ8oK+7tY+A3WGfmugeccX2WmvKtwdLLNZqYmeA4BYOQyRaDK3RnWpXVyFqKy
+vawdEZ6mv263Y5tl54zbD9G4yzxUDPOMOvqLUXXv/EH4ichwqRxIKCGlDnESyCYB4kdX1HOoXjx
EFflT4bF71KkDl5GgnyDeRjPBtiyI1R84XQ3sq/I+RaM40x3iFl3cE4awt5PYNqSeZTv+EzmhLhf
NjQ7fHIN3CtyXavgLPIweiBF79TmArJ4VmewaQV+1DEgYgOaVt3V18WgbRjblpNaZZTpvu08qBqB
TDnXu9FJaLsbceStMh9SM/VuQiN5n2Ve7PAVvSIDpopccpIkG0bfQxwErndjyPQ3HBdqFNgl1D15
ytJ62rdD1J5Ru30lWC4P2hu/XLMNNxO2wTgIAz69x0DSyMMDk18H0Dlp0zq/KABFhW/Vz4a9nJ+x
IHaxjPAhL/Ww6ar06qISgyENwauWn0PXmThBVyAn3uSdH2VPDH5+5QNL0IhnulI2Tss7023wl5Iy
SKADdJx+LH776KpvJsmjV2fTS9nMeuOnY/CgcITxDE4x1iKGoNMUPE4vTFXhpwnq1cCHhlr7f9kl
6huWvCoeQDbui3QiiCDbBra7XAMPBIyhddw7XyrnW8qBnww9gJwkM2+TSD92S0fFmWO9DoFNs/Tb
uul7X1j5KcrUY9iBeun9NIjbUt8vvjyMModN0izTZmHSsfF1955KV+HzcKJ9oV4h/IH0TdgRunBz
CZPkajDJ+QA+nJuN2OcwfnMBqGVanhzIEaDh0bbODca1dh4kTB9AdBq9WNiq+eBA/LcSROAa2QQR
mfYpANu56/3sW1b6yxWzONisTbaWpZ/oXBWWbW91iaZctuZnWBcBgxfvNgoHwqhFhB55GD5LiyrK
960byyyQqONUB89nHMPefRgiz7/JIgqhXhKTbU7jKZ1+Vbl6UgN81/wjmxtvg5yLmt8PIHyV+mHI
uGWsWXe4YKxDkBtHvqRfRM/yW6mqY878gMIZe7PAVTUFlQNJxOIKTWxoznwarlFAfPM9Y9cRSiaD
SFyB+HV0BAFupTmW5LJ2rQfGBOvShqzumJ0Z6Blp9KeQNIvGTqdNG5R+vJT9ez1jSWwGp9nlZvli
hz0hmAiQev9D9xAFyKW6z2NHAkmN0r4/BH33pVpr3hc01BjCezLjh/SlAtQpoVHjJ8oWkimsmwW+
M0BzAYR2zZuPIkWoSfCZMvAk/hIPUI87GrBp9xEkBnJRba6246I8Zx05Lbn60A0NTqqyoyMxCY0d
psZhsoONzdAOM2m3t4eSM7AjLqAL5d4g+Ag716VrUvhQLvV45/jbZtznGQOcwT1y5xKKy0Ay9oG5
cCE+OoMFuS1ljJV7wU0i5udy+YPKPnvQNixr7AC8n02MjJezKOGiDpFUoVaGgUGVDn+buDd8vT3K
fINhRR7taq0JM3bkIYHyjoFwflz67pAJ95F2+LP2l4tH+9dpFAKTeTRXlYVP32I2+MOKO68Lr/T5
d6UdXkC0vNhDOlEXMmDDLDY7aoyxaYY70Lyc58P4Wrv5Y2qztkV8zFtEcnzYZOk9i9MPQwM0DTL5
6ZeOfbQgiTQQM4KCFFDc37kDFth09TcsKAxunIQtNeGGPue1K6gTciD+NjIWBpAj41vmG8lM8kiX
tfej0NG+GREbKNjcbKr8P4k7y3N3JoNIPTSV+14WPEsqmW6ScAnuEwpzPypQWuIz3hMol8STbrd1
pilU2ZhtQKPAnku9ZMs65NIIB0iG9hGv4OCvgbE76HXe9OS3B398hl9rHbuWqsEgtGmfccVDlEdF
1bgzEZmsdri6lothRmJfMWY/tpZ9a4Cv38sl2tozWeAKlsBO+Sl0jukmsJKzWZG4lLNstg7Kb8UJ
62yybcqOAepy45Fuv4VpYx+GKNuNgdmDhjB27gBaoLOMb7jYf1yrHnb9YkZbXQbfsgZZngfF0zzM
uyl9McP0vSzp1ErFVtDqmr+usD5Vcj+Bgh7a6JIGBXb+SWOla/xPRjM4dfviBXbS0Y00s+KKwCzV
OvyHudyFTjNjziyAUXArCD1Uz3bq/A5UdLY8ZT9onx6kWgtZvzB/nfKJ/70BHNwykRUqPyJhcXCf
jIdlpLoJCvlaOpyhfM5r31t0cwVahYbU3tgp8hgTF3EBzfhKPCTEtah9Y8YV3QlZ/pl8wh0jzWWk
LZcjJAm7PTdjCMuwB28PFXwLMqS4c6cqpk2UgO0j8TIUM/lK7fjHo8Y5BwHJyMJFurP4zI8zliCs
aN5ysBPkCOOPj4zsL4i5Qy/nK8BTBwBi89cYkFGQ5DTQaWmXoBSDRPYd088R+o13ZlgnbnN4/m6Q
yjfa1IcyxEVSGzPrlJpMxtYfbj2cTHV2sGbzV+/AxVCCCiooG/c8jN9M5ptz2pDyEVIYcQMPNob4
QcNmiHrjmPUANlq2f6sZM9H4Q8GBET495fiuGwP4udQ3eI4/fjbaZLvwOchB36bgV34qcsnU/cDc
CiNXkdwSR431acgx5vrjJ6RcYlLFW2IzvRfVnG3LQOEj5gUEv+DB4V0gxRn7Djf2Bo5rRex9f/DK
4ddk4MStOfmGloQqySDCF/TIZA13GydkByEeoyD2WUbLBl6hK0eytwsTCqMHwQXm9oKCnG0u0ULZ
qLYjk6g98kG+2s9Qpt1uyeyboGMTIStJVJdIXyzwvrVLl9rMXFMdDwxToIIg3Snu+qe808YOMwQc
v8y6F437nTKzthHCO55wqKNdtG3BNnDg2kBRwKtftHL7E4GWwA9b+GhmN37YBCc3Zoewa0aMgv+e
yhkwCokUEN92pUDgbphut9Ea/I3w5YvLqv/GMVG9Vn3xzG1x3+VmxjqNMJnZMfac2NMeDSOdpCbo
I5n8w9ARwk17q8l+D1P9t1aAtWVHHhp5jECDBsQzI6seZFhxXwAstZj3sWD3j5QcAbMBYHOhq7ha
3QRvU4sCC6wA3NF1sMsoGSoUHZX+NLD6Q5Lx+EIgc3FxBb8sB8trmkIlrKuYpNORjB/v7DaqjUuP
gsfssfg4Hci9UjJXyfTFNw/tvqtWClFTqLhWHl7AsjyqBUej6EE1lJBAsUoj8+QHsFNi25nYHAYg
Cn6mJvAZ5WMVwO/BAr0CEFBaIwQ8qUC8+MgOD4btlue+eVZd21yRUQX6a/Zs49Jkxdkdh+HGdu9L
Lx5y0je0eunAn+k+Ezdt4u3GJOoehq5GwTrQaJQhW+6Ab4f+VhIqRtBbqZn+1RSrIecakTPxuh/e
DY51nkrj08pM74hI9itf0opNAat1RzwFWW6eHK/faiedT13fmfux4f8NQlBL5xJmSG/SMfyuxozs
4JQo2zBovC/bc4CyLKkAK/NONrDLFcdgx8jKFU+b2OxGrU1rKZLrl/Q1qeQd8cV+PFHwWqk8m8YY
InzIO7bSkXPyl3sjQNuWNmW5i8DGEwy8vEwOmw18Gda2H/QpG3v7mDakaBUYEXfc4N8lrBtSIPFv
05kyOyd3o9a3oqma/To0mC0nvCzWe89APYaXyRFi9cHFTjR4b92ch7/myLWBevSpaniXIkmgTGE7
9tVTyGhaN/12+bnzrjn7pnG0ucEOxdDCsMoqB+E6/xy3Ab1lNc6zjHpWJyPqcYdfUdu7Iu4Cgroz
9VlExTn1cJBnMCwnjKl9Wj5Zemy3aposAG79yeGpCNFkdDOqNUMzzSJI+MUmz4csntuM+nK7VN99
NoUUo+iiLqkZyeOim9tStMfZCL7dqvk7mZjnNB1vJZddT47BlpCgNSDoFHIO7+Z2rGNHNI9NmdOp
p+v0PPmlO16noUjGXapmZtJskE7RQ5WvW5qsGa62ndnUECarKHD5e7OmSTDKmrEw8JdDMVF6M4FQ
1MA1YiT2fUwOM3iFWV+fJp8+AHcFF63FF1tjStzJZkWVIlvdStJJTjkixqOQI8lt0Ze7jMmDsJGd
SsDD2ggoV4W4a0zCB+1MO8ySGU1FYQPGrSK2WnmWe6MNC2AOSV6kj95aJE8decDMVU7Sg1uw0/sV
Kh8oJzz7RrKXQ2asNJGrl1j7wZjfypYfoJswJHvAiPY16diA4NGBt72RHcDt+px12zpppvsJnaOM
hHEzoQ4AB5X0+yov1ih6/2gutvls28MrHb5Ke++h52lPKosHsGEcn7RjsY/ETOgNaNxjpEHLmhW5
NChfuzj3KBE5vyzoq+zc2MJFWP3BWGgBU4JsnXyXpMBgYVe6+1wiZcHNcl4TisNxErcgc8uNa7lx
Y/XNyzwyjOtUvcUtzFmTlU/s4/NLOGcjJT1gEFM8tV768XNalLZP/5SEkA/67GgGOIXT6kOpoHtK
K+9iWNGp7OR0nwl0cFMITtIvRLsd5g6KsOPFYyBsdpcpy3FWQYyyCHZMkUKooIlNq/oi+VPRveDy
5CN/RTIsbzLVH718dO/6TuyNusGSHGF0PSw+T+SPTqOE/7JdeHRqKDLolCBCmnP+MJhfAwyo2XOY
IqYsXIPpaHt1dBCNgAO1vIqoaU6Ubl+uNQpKfuskZ8DXDJx5fczsStiPOAVdDh/a6vQ6e4xLKwvu
57l64RuF++z1dNzgKEez+CBiff3eYYg3tgVwCPf53l9Whs5smKTZlfk5+X8jtKXa10Q73CFIIxzX
0x6k86k8Gf6n5Aq8c9KUJttrvVsjzepVv7uhx5m/y7n6W8x0PE5r3ulJhldvxeRQyrLYiZLdTz8g
uhEOqxZns3a/whXcQOjX1qopfBTpB1iEYQLXKmCZTh3lM+Lf3hX22B5df3lXE3c+im5YktYtvjpo
Ejp40DMPB4FABsDi+ZDMfDg4skArOvdSyIbzOw9BKDGs7XrKrkQx/nMSR1LuUMn0PvRwA3gEDgzK
0Akcv5XPpOoUAMIdkmva2WSCzbWUNstOH0y/1rHVhQe2E/DpZc7TS6p6nwwJjbe/c4ziT92i0wrH
7A1+6mMghqdZm3DpjfGjVNl9QQgeO0EDlV7H8Djp87dWFm/ahe5Yh/ZussGUDRPmd3/e+gQZEZXW
Wns/Yz8LgHbJimccXe0OkfzfSfoGIff1jdPlL6nbfraeoqjK3kymgFygOP6rlIWrz8dVMImsxqWy
SVdXUOp+DdJ9d9vgOrXOL02g/CJR9uc90Pdcse7ILXo7ckZB2HlEcwOGr8kDlsHixaJSv7mnkYXA
QEEDaR5qr2N3Cv6d1v2cRMFjVXl/SSYivMgj4cETF8TPt/3AYrZELKLpSfaG7O6agMqQWbYFKYp7
N9oR4nIqahK9HCZmG8M+jZX1KNPiqR65Uc06+NasvesBmaUdVBHBxcgINCKLJQEq4tM9ScTlm9Rh
Uena4th2/d4J2oZfef2cWu5eT8Hf1hdvZsffOziT4G+DK0N6OW8oz7fJdzX66uAk6QTdqyIz0wcr
7JW/QqlwGmDTEOps2rq/USOXEgMotl7lFT/dY9ZbvOpgGA5+9+70pX/VNV2oFtZuKhBG+1HZx6aM
zB2yqMNEaeOwi9ugC273AAVGSKHDnYEkBzBfR0ZLliIug/kOn9GRJPAKnd8pO3oUGbBDRKkEN/Fd
Vnlfo8omDQTgOxnrLVRtlClS5ncuzrHdD3fANACuyNbROxYd7CxY9zP6upu8F6G9BToEigTPMc8Z
wOBdiYWxBQRUe9Q3QO6zZYY6V88Xy9qFbX7qyxoVCNmQIBh3Y45p2ulQ8wgwDtawhssCSTAaBlcp
I26LdT68GYoRc6ymXQB/H2P2ym+oRkK+Ok5xR7H/kYykyjRg4iSJOUv68q3vqFMjmxkTfx4N8C5K
iEDuQXBuzQQ1VDqr95HKS/mBsfEE5hQgSoLjJDF3acinXEI/7k0WvxavOlWMtesTfmo2DUAkHbws
AMCcZ2ZJAaMs9j+5O5qcxtElo2E3hKSHZrbjTiDmppQxtFg6zTS0ZMo0GIxtRiDjdv3Y4fUg6Ssd
eAMMcxdkIBaxagW3w6jnfVlbyFFePcfipEuRNPh/s854bLFqIOmcmR+3Oq678k/kOBCKHiddB6w0
yncDO/OG/gKpQapvySl0t6lOnXi+FLRdsdE1H2T+bIXnPBn+tqzzQ5H2e5UtJI1F2Jnl2WKrLkvz
T2ZjsECDTdZISyYL0LDHbPH/QFVj7lAfByvoNn6ofvtAvsfuJOnEmVJxpE4eJ8eCqMgtYSUJP4ej
4W9XVB+tNWqX8QVL25Mn2tsa294mXcNg9JxdO9+nDJvrm6Vu7L1XdPewYdHyVCNT4nVSsyz3AW05
uQW70HI/ScLdIqGVub7tenlLGKba+RUtUkIbZgEENB3i+ip5JeJvUw18VeHcgPhrxDX0lv40MYzM
W4vW2mOVE9QcZuF706PMarzi4Ja0XTYjj16iK2KN0dzlwlebuRbk6RWwmufymkNe3czS+SrUkJ5I
4pOFgyBfghbwWYJZeW1yuNkFWaozy0B1JOyCV6bmUSfL81vJl7BivwUDJjsGmemiGJjBWcHN3dqL
mE+iwFePRC4igADrxHJbWEayy6j05oGemesHGbxUe4gUt+gji6MBXoSX2KM17rMnmypvr+Bmb8sW
D5ub1XFhU6TjvAwYsc5k4lGrdnyGLuf0ZIO6pRb7LNUA3inihwjH7r1qh6+f+kGyrgWWeteaqLaj
EpNPg/OKl7cMDo727aMn6XwKK1hOtmYHlwXz+B1yd89D8YAejVLCaf+AenPeCXuEw6/F8IwtctmV
wbzcS8yUjqI86YgJ3qqgxY7WtB81eYyrElzGHQFdnvDuvWy51oq2JUEltUWbgmrBo+y3R7hypfs7
9PUn6vtftPXdlvS3rTsTFjHOdMNBz0vGklMn+a+ySZfYh/CQm4RapextJC4riq7syFnyaI7TMfTV
M9GkFKsWv9bB34VkpqZkXewDttDjKO904X7WbX7U03KO+vZoh9NNmgTexoi8+8BtjhJd+NrBqzjq
TapPyWgs+8rs8LdwuGAipFSmgi6sAoIXkfYeCJ/Q55mUQx4+RI2SpFK3ZbQCDFnya9iH/8Pcee1I
jlzr+lUE3bNBBhk0wNa+yGT6qizfVT03RLmm955Pf77IHknTI23NGRwcYANj2mRlMmki1vrXb/ru
WeAbVDmGH6TtMeTJhYzDoDj5ZUi9u7EuvtZThXXVC8kzj42a/odWe48TNCxzhwVMF6QlRPDFcT8g
+60kNITRMqlCCs2Ht5Hbd3j5Xzc9qTt5yCi5Ct6sMCVJMfaHnJWzpyCrZlYR9jXfGpunRKdXXGr9
rInU3k8MQKHqw8dh9Hsk1gb2juifcqu4rbX5pR36rR1tE84jSXzVR2nptHn2qwZYOM5kyw0urnf0
hiutEtdBHvQrBlM6inXq+Wo6QIuOuuB1yrt9PGBXWT0YtQ4Jv/slao2nOPS+VrN2XSxMbWfMGYn1
2bteuM9bpAE0LnT07bnurP6Ks7UmDpC0hUy/qnRjV5gtPMFJfK9JENyYo+kuaysnoGAaPVQVoIAd
ZkD7oSPACfg7yI+kDPz9l5T6xa+/B/YjAGnMopWYc4IzYZasRGngQ2RAPsuPs11RcBn5ox7in4HP
/6e5IHdoXK/zTU88i2gwSefDRDAyVWU6fkDJrr9hLqqcDTWas2jvQd24pzNeUb3Tpxv5cFMACDIf
09yjy6xFxnBXJITxwW3yozZgRjNQ2GMabucn06t9p+q69RLWCUyf3ls3evlm4nLidaxr3tyTCAfc
TXrHnRew+zZNTd1kwVR06GRcQ+ZsZ+2wk0oFFEckrhSjFEzTsrvcChnAm/BgjAjSiGHRMl3+jB80
JX5redUNOLZuCsMTK5QbM+jnxOXqqm4Hy5f0uLS4weNVJenERBqFWsmFAjWPnRQCZsfej1kxpuNQ
MQUS+rL0zp1WLkzo5SkhvQroLd8xMm5683YKv88TGcFRJ4xNMafVdbbD8Xu1dEOAsVL67uQwRyVf
YHGHq6Bsy3VLTrsv+ugZPnO67iMCyMKEBkY6+oa2mIhaO0d3C6GceK58o2PuRSYuNQT8EdyZpsfa
mLjp4niHncZOL8k+Gltv3piZcWtWnwKWKSISLGNbxEr2Ke4XEmXJmIX/VR+tLbyZxwhu21WH6d6q
jgZ9KyBCL50HUtIsUJGbt6ixd7JyolPRhkdUct9SFWtYQUZDDqn7lYYYpkD4g83AwSwtSh6JHl2I
6dPEtPamIVyFQB20zaTDPjKzfurHkpj5BEQhm4J7AAvarL58j9LmezLNb86AZ1jXpzudp3Ode83i
Y8yJlBdO9dAiy2+7qCNanoQv9gQim22gWEkCL0+fJattSNbkuVhe7DZYNq4Xv0QpuoFpwlpXMp+L
F0nIkKjRysTf6cUH5XoTbEjMEjyB3lFaI8NbxKYjVFhEW9lLHePez2RuINZed6/Lil0NAsNxHMVt
PXjenhzG2Uc2kpAZxdE2mJFvB8v44A7EhfcirgA631lMJkC2jmIhDBNkA6JjwGhKw1h6JQZsLxyp
TWsdMxYft6kVc0KE7siNIECEx5lpzy5CadYB0wxTYtNXka66DFhBisw46sZBEne7iZhL7EydObXX
TfkO5i74RHidlzaez408k1oh8JJ0P2dRLCtWoZjs6fDJ4uATw3inFBg58b4uHHkjveu4bIPzUAkw
6uIkMsppGZXceZRWp9ZkYmFipEUVlN2Bz0iaNyMThzmxHisGdNU4FA8Jgse7qeNFI7UqVbm9Tdrk
u6iK9CB7DA+tKJiPdcR57b7CCJz9KoHbn8vsewY6Kmd92eqYhslVVnLjWiUG/c38Hji4ILeuvS4M
shYK8mMiqg+SimCNuy2syMzrqYrriSuAuLAa5GsLYSSO5ezDaXbhdSLAW/T5mtwf/G9h6a5yN341
w+IXQrLvhYFqzdMKZabeJA+Nx+o44ThvOBT0c21BlrNw/k6c6BPOttjkS3Rn6NiD9ZS9RPntcf3t
mDZ2HYN8Bllx2ERbjEG3ElEP/JThiv7Dd/CgKqZwz/D7uibrYJ0bLN6L5a2drn6bJV9LS+XWgEe2
UVR7076vxuYDm+sMOJliNgZxaxh/TMMppA5VWdumXzJcHqX7NR2ICmka7LUbm8RsjP9h3wA4dhSe
8cQOm5DtZOpdsdOnV0bhoNIlheVsAAYl9vvIWTZw9Z1HaewYgXTMEBDwpz3RxOmCIw/5oPDXH2HO
ppvS6fq1p033EYmG7GPhsGCZCcaUzHiwOoIrIrMyAXpHNjO2NvuMJdZxh0c8THoURfBjK4uXzlE0
HufFmHfRwPwfOATFH9a6PiblgFJwYRfVD8VSLNupfoYJAXvP3LYIKPSlOMuwenf0GhqGdersMdn0
BvbL+DBfpwshMvgsr8fJ0VjmxusMaNsvF1LHWpdv4IVPzPkw7IxIbOCCTGF9KAsFmOXOp9tynymu
ZceGDqKadrBO6/NQinQV1wkwedi8Bn10RESXbayMzwH8pd7E3GKjt95uomiqwk2z1QmK3GSddjP3
kAfCkkTjPIO0I9tbvieKRXnKU2pAQoZXlOM9WNFkgUIwAN2kU/ihex5tl0sclhLpG9VBclodSmeE
NUu3GtuRoYzlvXbga2DkiBPAq+oRFULYM4nT7fSzd+3KL3JMfrNxgUJY386pZFqdhxlRe9NNG8zv
VSm1Q+2VxML0EFESqVvbJhna9RC5KwfyksOMlMjv+QnD9vraHet4C9ybnZrRYe8Nx+Mop9ukRGBi
hc1Vv3xEYUm8DmEm7Pkt9Y1Mr8Z0hkWQL3QcgaEjracFNIq1pSbwuCNg+FCM3PmgpQcvZ92bacuB
epcdJsXDNo/iluKn+U7s8qmbBuMIE3kzN6H+oJk9MpWUGZTuBmA83nTfkKe76nLdu+tblLrhYobH
Yi7bbYuZ4oWoFgfB+FCX5FlCgMhZNeKqCK9HVtBFMnmeG/TjAZZ+VtwORNZa3xI0+FuT7DS4/h8D
tPI1KXwCikeEhrLv7oSER9LA7ukaAA+hQ+03BnEeQvdu0STCCgsKcFB8xMMDoxosHzEl6gDuVtEC
y6ufPGPlUky2c/ZmttMhYwyiXbXW9E04D/DQnkH1Bj/KjWeS6Wl57BYmmEXsq5ItKI7khbdNjhl8
y+lk4Hu+AllsMPpjiAfZBXdLtAuzsNKDVir1UE2+PFtui0BKJQxiwU59k7VXQw/oQv+ybkNNX5Wt
hCrDc5+k31ut3suGsXMUwKSIpvC9Z7jp1Pk3Al+OCxVrMH54jn4zEuxE6rdNHmhfD3eTh9lvTKET
a/FbnBAw5EUn1JJfbVd7Jt/uFVOqULdRAQynlJBULTQeG6359KsaYdFYLx8lu+W6PWFO2Wy1vAb9
m9q3iVbJSr+H7tKumCCFb5oBOCZHKC4w5Vrtsfe+xVH95hjd+xw27/qkHy0jWlvmxL1hlBjf4Rkw
kMkYDwQAC2RaF5eRHGrcsoD9DDEX0i61pxTn1cI1VnDKdkOmn4jWIFM1SN8tzDKCvv/E52KTJugp
BEOvMDuGBLAKq3vBPpaRDvMjcgS3riBbXVfyX+oIWro5mn0pb135EQMGOXn1pAsijpEl3BGvy4nR
3zBiYW2omhcSqe8toIduITUhYi/0IwMNUAscePYA1Wl3YjvfRWYyrvqc1AGH2x6caFrWchrulwx3
P3X2tYGNJeRKo0pJ1kWZyB1RlasaUyScMDpfNMDFKN7ibWGzHVGz7Kklwob6PISVuIuL+SueEec6
iZu9aUPus2H90/vCLB8z7Kn13jrJZrxPsds9T21xHAT8h9jRDkMjPvJmiLZyrJilmSWF+jiJVS0Z
Ykm4Sjkp4+bE3eq69j0bD/qkwn2oSQ7fRxlgVdS1N8Lsa0YtxMmR47C7iDcIk+FGKOVDW7j2AQEX
2F9DxgBB4+S15pgZdlP3YIXmep9YxNRCn6pAsO+NABDzQsCZNO/TqLVhx2A6QJYF9QKt3GYai5D9
CpBFjToSYuV2JFHuSqM19gUhb2tm3wQN6sSnPxlx5O47xeQvppgXz07mC2h+W88NLUxi4jcBXrdu
kyBhMSGWc1qAUKwS/vcUMPhwRXw/4zq9L0oyPRrd22gDdvYe2JVfQTb1a0Tyl6VmrNxlb3MtV72k
0Y9pm07Ui4LKLhbboxQMJZKmdbZOr6Fc0caWe8Hd1ppDbBX90Fy/p0O2dZP8NSA/YdOFVBL6tGib
Flh97Rps2b0Vjwcjg982NtPaagh1dOoUXCYN2SAjL9nUhSU23Wg+ZgztVm4fE7rAA7GptImZFTI3
4fQmUcnFxkNjyOrcPgUmGB75yuMGa/XTEkKd+c9CaetfHRyU+Rr0FtuxdWWf9bNUdtRMhDy6qDd4
jpPTUYijOaoIWsSBoxP+EgwYu0jnKjDchzwvIj+3488pt5ClNqgYQQifkiw9A5ts1b9EPIyrbHmu
tMa+bogg6cKBri0O7oGcDk0Ebg7hfTOQ5gtOGb/1TYXMpyRycOxo4zo7tDfgH7aaDRFWPvD838Kh
kNiPF0/GmJTHlgn3Ko2LaNezePNOco0HQ/oH5iAXW7Of9ePSsdC9gdiaSK2M350WC5Z2MJqKyza4
2j4rCxJVvYr+p9y10B7ySv++yDH0JWwAMhDOgN7UvyTqbgcneya4gDujBOovMTi2U+URQsxAPh6I
obprHPHLqJW4PEO6A8PEHQ3qRSgbjMngdZuFUwLH29/TikhoSeCMm2T0Zx+u8j0oVHZ42RanoMJa
eGj+QNytDGx+/73xnoWJ4Fl87Ysd3G+03aZe1OGCfGHTW/bZWEpmvm74SjgB4ioYTKu65Rj+8y2I
Iv9fPxQ3Icy/lV7fdm3l0fGbD3VIrRauGqGE/X3eVJ+Djmhyrp9Y1UkqRnuA08KK+KX7JhAFwLAg
CZqiZSpysZ1yRAYqlRz75pUlXJZGggY04pR1mR8HvYOopPuEl39qtd0SpZ1c432FssFqAjrI4Ypq
cQFjN2/iLNxkgTNsO8eciBEjsXlhCdZrOIRh+haSjSc9ZsRUx+3WmV/QTH0TOdNEUib4NEdZ7JNF
sdG7LgfQJVFMi9G6B42BgGgyJl92xJNm1dXkevlVWD9hB+esatd8wIkRMZW3xQdsWckh6hnhV/fM
mojtSq/SwryrXefU90ggm2f4MYR/eHCa5gnQgxJEhfJ9JMxwUaMgu0ZtRUXahX40ab+ABiSiYkBZ
go3YwU2dmyeSVYj25HxtEH/dOKN2VlQrTG7TQymI1Oli27k6B4vjfbWba0YKPbqaNty2ZbLPY4MO
piy+aRJVdtHr7kmzyDts6a8BLz13solY5cQTi3Jq5u4VAmn71DRXl3vmT7n2X8fvDQjQ9+6/1I+9
l9VM1F/U/fd//fS73Wd5fs0/2//4oscy55/fv+Snt23/+/LXGE/7r93rT7/ZFB0Gc3f9ZzPff7Z9
9uMQfn3l/+1f/uXz8i6Pc/X5t7++w7Xu1LvBOStw3b/81eHjb3+VOB38w7JXHcivf6e+4t/+up5B
0drfv/6HZ79pfaGggvKP1IyiSagn+4dlvym+4NXBoy5s/s8Ui7UOsqey5TflFwd7LYQqGG3h9mey
e7Q/HPt5P2mbBqbaBg+tiX/mn3Hsx1/0Z+8QR0jdpkbhfWzPdNTi+/MiQPi0PhQhghsgVbt51Dtj
WC9AdRgguo94tGwCe3wqguQmXhhkVQ0tqKI7eAFRHV2UvEyteClI70ALh++FThqmKNO3YEzeGKEO
NNImWj403fKNeT+1zHwmB2vbECUc6PWDCtacpNi7SXdLMhCQpNVielM5UA6r9ibXkB3oMNILjsoR
jetL+CVMarG/bAFsvZLsVGJYk+J2ZJaJVTSmjkHVrLVJB8CQpBVBBWZ/VZVsmjO6EgUfYufp0WOu
0ej4xHQhKxjOOjrNkPeIow1iKmFrm5qyfuVuEsYQaD352CgtaO+GbwktBiZKx9iqafKSN9HxlgER
JGvDIFGYIKodeAHqJEwBVxURMrELTUYX5ARKqyk4UQuBKxzaPNJa6YEg5JSxiXqrFq8TP6HuDyJQ
SDQSw5oMerpki7RIc6akHb8nhAfvsG+4fDG8pbz1EGrPzgBZaOgxqPac8WRnLgCCYz3orThOEjvC
DGOkQG+qtXQ5i61G2IAF1w0C2U0ts05lgLS+NMJPOQGSXI7fbUbIBy2bKMX45bzoNiK+ygH2horJ
OLG7G0W8nwIuGXEk3UYn52Giu1kZL1hShFsdldi+d15szqSWEAvRYX0w0BIlejoREA3nYDvUBeVb
j3P9wDl3lfJAFnDJBcNy3nKqKryCQmvXB6FKAAeh5Iyg6zHce6tHxo2106aRGZjLfHZqQS2kroRe
c4COO6fo95sXhnWMuEOItaAr25T6gsLGfJyx4Mcs0jm1DXL0IWsOjTZpuxaLn5Wcy/vMGIqdQFTH
lndPRuxOSzj2yrEYrXreLyGg6OBKAqrrArHz2KiRbKTGSqSTq3sZI5czTnnseUBBmD1y99aFuvsg
ykOd+gSa913NPrs6IcEW1TX7MeIwyL4GpJHLQ9AF+imcMrqBiow6wSDPIbwOcJNxmaWdGoNjST15
5yDuKQKIQFnVilW/FFsdghAO7sqJEsMVtudf4BODDRrsvsbXER+qHDmDelZrKEm4h99qFVAAv48d
djJ7WK6Mvt9FMzfYknARSGt+xIbnLY0RK3bjKcjtQ5EEj/R1j8BuD+FoHafROSwtB6jDIUROGcO6
gi1i2BSPsYFEltxNrBEhs8cBXyiLWESCQ+ZkrzCT+b2WvumL/QhQHuP1smK5hsKZ9cOm75oDPejo
o/pGpM3h0ISf++WxdZiURakXE6fDk9vJHf6BuhrgtSvkLJhAr4bMe3R1COUwDuBfFawGtl9P/AFu
TS1mXa0J62462y3uI/DGcXnlPhVe8r2RAi+bOsNKp+BxyacbA7G+f1mNWrN7Ior7sdUTgu9L/TPv
onsDZJ2fZKXMkZP7rcU9W3SbUXwj8tLB4AJ7LliFK4dYQZLk6lPEQA9Nwpksbk5aqH9q0nnJ1dcH
c4jpzdBX0LOTFe2t2zR8LsICc3PWlT7leVU3j+nwu7bhUVHXrgwD6t0JlX1aIjKPvfuBBAnU7trz
aMgXqXKcBEqH4wzeQYYHtYRccC+lnHY6dPuakX+daB5brxMozrsCiKB9Nskj97VZI8AZxqAd9ok/
sqFt8E5eUUVistoEVyYZozW8ExdlKUxi79hM0jzJH7e729nIIAELNRJeVjgiQMckvjzWZiBi2z4K
/CbAVplTq+Wap2pYt/MqLoQJKPQY24ZAgjc1mB7Xp8aJ3sKQfN7S5RxMzeM02M9Zvo0mvk5LkgCy
IHK9BHlrdfgkEmvHNSKuWvDXSWyf5z75qOg8e8e6NfseKwo+siKjcDfA8aBft464Sm71xj3RCFd7
tS2gmUCQUAHau7DkEQzAms6Stx+LunqoGSkzWaUI5b3QgnFcalVkTTmL9utkWWe1GDAHUSslR3Y5
dKZRJjGSazNXI8IMS44m5MrrmvEwasM72B2LnYtNt4V6Is1JcyEHMTLRSYLhEQeTPtSODakuIN6G
251ezeRO4Gb3eGbRbbfCecXZYDMmip+ulgJVZbIdwFHyHpEiP9L9pqs0KYl0Y/PujeiNahJNOBED
0k3e1EvGIXq7PFpWMJI70oO1R3C9btWLk5aPtdQ2VwxkhYfy0RyRGjCOhXfF3WiSY7KSNX9kq3t2
MfmtVnwSXMCdNBBEqx7ZvqfbSfPsAeGPXur3hlq6DQip61kdVJbyBKeAyHUiD5Uu21Ug7bM9Gu81
odIXdFIdpkOMlr0ktykXmGCtU27a3+whb+GHBI+ebp6bdn6cGaKqF6uvD2nvTJzRo5E6B9tor9qo
Ic+Qj74cFJ4gSoACquGKdWD0D+rrMpzlkup8OakxVwC91PD2RMb5ZA98vcxlQ7scEPSrjVR6Ckbb
kO1aGNZ8x7HkPy5s8SCDVoG1Dhp+9oRoEfg6zc9Gyoeb6j9dOjJOsh9QlkGGMuf3kk48R3m6Ct3X
iNi9XR2WEPJIBVFfl8BSb8fOd5U3ftiLVzik3rpwZpMLqj9WCUPrWd0aILxPEHVfM5Oz7qScYDMB
dqC7Mad8c7lM6oRobkewWzScdYJbVrqmU/mop42EXYJRIOLy+FGHwOgfbb8pgw/Etskq9hom3JCX
rNjEYLl8sXJ+GnoidVCC3Y893l4uXt+YwQr/B79qOIrLuYaeomQqaDC4NDMV8kbXETotuIPmA1sR
nuvBKrY71AIcy7Ko0kq33jx4U+oKBQgmcF0AB1XHUcVkv6P/2FBY8yip7z3o1XHxGkA9Yy8Liwg0
U52gqriZbEJH1eumjD8BQyH/JeYi5W55NePyR6XJe2u9+Krj3eXGwYkQX5pBi9Y1RF9ecXRpxEsu
X+3yjXOYUKDyg0pLN3jYeF8rDj+cZbi+PNymurFrqJLlNH5UDPaQH1KEJt9tdX0naRQ7Rz0wP341
EzEkeh0/CTBROeHNUoXXrLw3l/dK1We1WtGSqMrJrNv2qxV5+8v3cKPk0Qu6m8tmHjvBo9H0jOko
T+rRyS9PQauNBBhVE7lAyuZccvYatTaBi1FUGAFmTeWDpwNC9dr3ywdarXflSud2uTyiNgaUyJwV
wfxtJq4Z+l7gl+1NqnufadO/mCDCa3cwMchL4eC2HGxORKQvm3dCs9v1ZXW43PWhEMSnuNux5FQM
TF3AkVHY8QMUzJzApD9os3wzrYmxoVoiLy+8nHRHnaIqkuYm68+lVa8uOz/3J5XbXL2EQu76tFq2
XcTkCqR0pyE4t50h3NmqkEJdfGbOy1Xockasz67OH6o1VC17VaWddCvG3Kpg92XWkUChpDYmS8oU
5UpjmrGu5+4a9IMuLl4R4xUcUzUeS4k5Wnm48a3suNP2fZZdLQ3+LDGUjQ5xxIHAGlQZKJxM5anW
5ktzjKx5P+hAqq5b7S5PbeBltB5xcwzxKEyZgqzimRzfQEDaEfMZhIjVeFF3qLpzL22ZvbQlcrUf
D1bicVeEI7O7sgTPypLSNzLd+3EVjGp4DPt8qx7nVvVBUN/hAuojfKv+EEvc5vAO4+fz+8tfX57X
JSgecre41e0ZtmN5sHJ0s1rlPMKrPaslMoJ5YzQn9ctF7QJlzkUs7dukHd6CmtVuVv1dPjCoYeUy
kuzZK7v9kGebcpYIXrmXXSwcM5FutJoJThx8GISrr6wppPDkJ/B0VpWf2l1mtcNiTwNfh8PmfvEx
yCAfimx0zv5lNejcaMFyGRoBJMRgEYj6lH1aCl0dVtyIdwq2g34LDyFr8NGnp2UiZWJAMiakTpY0
CzVGOSDvSeQzoHL3FQS4WDAIYCS5QXzbrqYweIV+yZo0oijIMAOos7IlVFd+Xzz3CClujWTJ5af4
T0O0pTZ4/t8LXfWVoLM8BUUmVqnJzyWBWhJ6g0/iYmDBpOriCBwIo3+uZgPJco2l0SnDwkpGdOi9
d+4jbxPRozVwTVdqCXeoC2VXMqznF4mM39T/mZQMa9zGCsKsoSxwJwezc5Dw43rDPduzfbjc3hgQ
0ntLZf9iUE1dO1bwdHlUgp5HY3DTr6Q0w6SI3gJVdKh3JgLqTV0YzJw4VlXYpwWtBo8WpTWgWGOc
IIbtkSxUKy20bv/xkGXt13IqXhly78qM6SslAcoeTzm/nkwOFRdYHAoHqv0R//61UCNtd8LuAwFE
UFHzX7pSLEkOqkajZclWA6I89fxWwvgY4wNErjfSgIXERFE494x1by8buHoJsd8UGqNMj0lAz6FQ
jRGF6Wr07tRELlvAyWkd1EpQw2hA3gIFFrIbicvPCGEun3n5gj9+FLgELJV8UsHIz3oobHFWRyUm
hqt5ZG0NB6frSPVWFXbhACg43soEqvMdGmWwFF7Lnoyiz3UOTIlho428rGDqs8JCbxUlQPZS1Rmq
8Jy+wd795fL+uF4RusokJljjtAQiWnOqfvQTkdjPsRNudMxBtlo0QWvfuc3wXKr7NRpZ1ZrapUo2
9t28NAcxMog2GZZEPM228nsDMUIvji6xPHYDrWajZnaQjJFfqC6b0caTrG8MVSioM72kZuzjNn2/
qH330p2UxAtQwbYeJF12xUsDTP62YiTdXepku2VRR5RHshYVZ6ypWIErLCiLXeFxGdW/mBg4gExw
Yn90v/U87xn3rROPBwbLFI5TYzIcAVWEGJOsY/UMzSlE0SKZT7KYbqSDmHwYQ0RyOqcSByFsMKic
aLqL6r7uqKYTzqzr1mdnikhk4Bo0ZoN3YbdTX0M1brmtas8KSObS3CtQpPZisrGqj8Vhg7vc+Bfg
5NK6/QZQvP0xCfhL0ee3ZVx07d/++rNdNiidLakMdNBC3XKBDNU46TdQ/YhbmTVF2BI0pXE9WNZ3
vB2ZqDERek8JwpDoHv880vvv4dmfYN7/NzD4fyHSa+gApP8z1Lt7XV7/8tA1cfVbuPfyQ//Ae6Xt
YBsP/dMmUlBwJX/Fe60vGJ5jjiwh4TmEfsp/4r3GF4lfrgqYE6SsuGpa+He81/iCfZWaE5J+oLto
nP8c3vvzoMlRiLNjM/VxuZ1M3Pd/dyN1kYkvQxP2TLpEtV1smHsuyWkrHWXRtY2NCkawzbhPAeJ8
ifP7jrhy40FQnVc1uueejsaIEhLQem96npI8uNUW7LaW4tkCdsFIf9OSTirxctSxoqvH5GBOZIcA
Tma2iTUjQa9MvNdZ9pRjguFPGO85ZXoShIJDDcsA9obkdpgnZEEMs6vitmtqasf5K2GvoW9285Vu
21f1MrB4WqafZ/jFEd35VAj7tgjaBhu85KqrEWfUypAIIky+cTrv7FbdN2I1wUTwMAVMQ1NRxeVx
mMuXUccLqjVovHAN8HwI96B5pmyuK0fWFHUdplPtOp3np0Fbtpq3B5wfdxGTp7VXO9I3M5s8rcWa
KFoLmRHdhfhg3cOLvOox6hkgD1h42DnMiaZDnmxKNFKw+6dw8NF6boukPdbChjYsKF7PeehdJxMq
pcr9xmHuZqXklcFT2mUo/AgahECcu9AUYPR8qwFOr9mTph7y6Sj8WU+1K7OUCsfCKqlrnhiIAUvE
lpNvg64jGWmyl7sqCA32CRJGf8xv/z/Mh/792vK/cUFQwYT/84JwaF5/mhQxSP17XLNtfgHit5h7
6LZl/Rjw/FgKLOuLbvEs6oJHXfxYJP4++vG+OI4jDMI5SCJlEP7PpUDILwyReHo9nREQ0Yjun1kK
fhdm6JAioxOmpIZMujoC+Tuz7mXCslKievCRCdyVnYB9PIXCh5RCDWN3n73pTX7X9NcyClEpTEnt
L6ao1rHrNJtqGK/bFvuxJSrInGErSihBIlTSFQlVMEA0xJPQc4oFSnZpaG/6wGypMq4GDRRYYlrg
OyMsOORbv96DbDuM9v7NVvm7aAm+mMX+SMQf1iakxjDW+nmvJA/US9Pc0H3Pgu5mwkC66WYt2nRk
Sfg5fod7yJ35CnrOcsJfoCAOaZohGZnhV8vIthNuh0fNcVKw655o3SgyTrrM2BQCep0yc9dOjGfW
6DoGzOlMEY+9ZSvMOttazOARyQPij0GAE1STHxqb5nzK/UKbmtv2FHULEcYL+rG4x8AuGxqgHrGE
wODMf/6ATfG72BzOhCT0iYLNMG1h2cJRm8FvqobOtol+4qzDMqtxyrXL/tos7QkQcR6PnQnMlJoV
hiDJhL2k42JzfGKe5DsQt651RgKbvjLh4WQTrELKog0hTIiNUGL7v3lk/s0lEz/nJ6gDtW0XkNmy
JYGfcK1/PtBUVsRahJbjN1akbZ0GO/PS7u4zvBBY3IxH03GvKqt3j/gPY/XmwkKv8/mZbWU4FJiN
7NicSEzuY7nJgAPahLIzZjju2dljXNH3RNMc/sFBW/960FBLeRBNzrKnrAp+Puihnp3IKwLD97zr
Ni3f8UWzNqXdDntbR8TR21spuWUc5N67HrbcDnvvtD7DpkFaKmbOKVBVNjeT37d4l7TjdIwn+xjZ
yLxnL98L7NigRFu4ARjVTTzIb8iInoDGi0dnGM9TgexyZSMG/vDYwDLHW3B7RwuLUV97EznKW9kD
ODFQuhaJqRGrEyINd7Pzn754uAjaalZN/IR6+n4+D3Hj2DZ3vvBFN57xVXUerQnir1afBq3u4R1/
rV0lhm9sNBDhwnlQeplIZtZeM6Nzj5K4K+fsoAwAq/Cxccf5msxzsSmKez1x/iC/yqDM+g3V5nKv
6ZZKLeTpIHPTY73+7UMhOwPZ8MgiRaRbw3QmKH0daAKNYks6edqVKJgRb5aldhO5GBKQjhaC1eCO
j+wxPyeefCH0UDu5Iekzf3AqhVqb/skDuhycpZu2TmaqtFwSz34+uCojodSN8WyFCm4x/My/DlVJ
H4PJ+cbTk1t7GK+KJMr3tUo1KBIcYpzJeko5tOt4RCETom/YT8TSbVoND6GERcUWeXluBfoF7Cmf
3SXDrFK69alVOJGXQRUtIN4VVVn71mJfWallnERCKUZRds2Z9DZLZbg7C+ecHclx6Wnw89mrryxN
h+wivfJQgPdSn9xnuI2c6QZ91cSczARYkTY1vqv7+rsx2OKJ0PADbIQ9DEfrVHYUWj1GaBoL+hrI
oD+a3g2OQtNdyB1/GNGkripMmYuEfWFMv2V5V95hgeSwUwFKN5V73+UEwuip8Toy4vKB2OztrDvF
Nsvi76Ubk/lnIA0ZoNrtq3LEgXSI/bBos6OGWwk6L1Q4NnrV1eSx7GAneu3OaEOjygHDjqpNpOMw
bqUDji3Yu66RINNhVgPeg8ySkXM3ZXeI5rzb2TgS9K433Rkd7vN52PSoXgKmy02H9ZqOKiNqIfst
pnXdGoncByhwT5df9VZ7ZArl3PZ5e8rcgSSmuD3UU0S4SZDwRGM0W8t+m2rLAXM66x76rsOSdzvQ
DutOm13FCN+fa8NQklxEMf12nsH1cn0SWzes63XnZpKdqil23NM9iJmwrsqJ8USNUfvYA66PeJwc
x8FT4UNM3NCwhq+hdCBjWjoOrnlPAB4Y7gqJjr434XNxWfTuWcZinxeO+9JM1lr3QvNJSk2eFq35
RSQTUnI+k0AMLT+6WXqDyS1+qdjqrZMmrLYPUaCVV1KDiAnz+NQZ5rgH5PdFnehXdT98zKJ9EFZv
fmNyCue0N45FhnEX/IUMv0vk4rWSc+SkAa48xnMP8Ew3+aiRDDMC+x3l3FvnDjcKS4S4MuKLhaYp
ewliJdUuGCwNmJv5Q1AMD5XyLKtEp63pG9QUqLGJRUv0G2IJ7WsbWQGGVkSJptFV4brirhwKeb3U
sR9hMjuIUcfgrSuuUZGsxkg8aJLwr1Vk3Om1kDddQWpNnb6J4MOuagT86sH+P4Sd127rQJRlv4gA
c5Gvylm2LKf7Qjgyx2Io8utn0d2YHnQD0y+Cr25SIKtOnbP32vSjGK2TrIlXgxq/HgyamINZ7gJd
uihBEQCrIu3OAQSl/2WJ+e8rDK5wX0eRZBue7/7PTkIxTnoQG26waswT1mhxs3PEEUEK2LZT06GE
IEhw77IMLfUIUODsCejqRGJRtOj6RtTtYtLKB1uMyV1M3MD6xFJT+eNJTqCT+ulJF619TopR/m/7
zH9fuOdXTuQ9Bi+GDqSxz+/s/6lmqiaIwnkvXhkh3bGuCfc5eVA4oM0bZYG6djY+Vr/xg7WcBjD8
f0fKyAhWdTtsxhg3tj1KfRlGkoOvJ0LiDkzgUkBL6Fvl2zYeX2I6aFst0qOdZiocG73db4k5WP//
vwM+7//xLczh067DedjSPdRh/22dty2soTq+k/UQ5Q6ywgElRmO/Rk6d3n2HWU4y9Xcn6Gc7iPYS
ccjYObW8F44yn1SY4CqVwGYDpzoMgbmfavlDvMuihEayT8H8nwb8ZgB9QiK2OMSv3M7owVbkzNgG
q1qmNWuO3nGeBk2RMBm6ENO0lXFtAuOPwTeJ4NoQwdEr7DTt1OOdDYen1u3P4GqBjtjjCISeW8gI
XkoryJlSFzdkiiUCEPp2reRKUFZ3ozyTtOT1pTEio29AsJz5bNl1crjgBALzXP0eerm+zcJCnLvp
IwkcRYRvbRLWSw/iAEutD3SNv2LG9oFLA3ejBcdywPLJQDo6/deD7+X+PgQE8/eUASoZQImYi/Lk
IHV2ASVxLHiVZa0Zh5sWpMY4oQPszInJAMu2VmfCz6nVcJhi+TmMlgsuVriHtNO29MubpdN1ONUn
tTckuCPR288V2yEuy/aE4B7ZcbrnbrEPQQBtYNJVC4iHzUobs3Kdm3hnI2M4mdGjVSrvGCuk97lb
nLtqKM6azItzhX++iqLzWJfq2CIQQ5D3XXAi3EJMtc90GwFXylTaZ1Xac+cRXX9GKpLWef3Zr3L9
KgFEbIXHnj6l4pPImupMw/J5tLXkBmPvUCiovdKdeijYhjrTNnZ2JG/BSo6cm2Z/dYyUGW5qoKKx
T4fkWqXE0i2CAtBw2Zv92ocGQdzMSHJTM83xMhZzLJbEQAkP9zOk/CQsjTU0yuKADrZaiYirNZBf
RmN9tMPwnlqYPPN+z4ca3bQWEnlT+7cBVPfOsp2TnmvfstYbujeVs22C7KeNiGmCVl4x7jA/XTk6
a5v0Ht0N838QCapFCquwbo1iN1YT4oow2vfCOvLPY3b3z3UG6LKM2MGN2r8oQ+93dpWZ66nZ9pqJ
iDyJIVMl/XOLtAo1zpaJIzAKgwZ+jM7cNh6xgTjboQtnusfs3svrA5KwkzJryUEysjZd2L0mPro1
Hy+2bhU7t7KSK1ld1iohPZxliJF/kd+B3Lig8d2ntO2BB2SNWHd92T1ya5SjGe7bfrbtJe6xHKV7
DPtx3hSbXcdYhmmW/hx4M5M9AihLtoS1dPoaAKKzSdta7YYInuWUdAevGzk/YT4vDDfecI0B4bMR
DEO9Uw1AROJqHoNpJxqihByGXye9r2xmFqRi4ejfZVkY7kJV3yOVpJuwxdTsRcXRRoOZdlCpeZOx
Ovh6aS1jO0qZ/4tkD3qKlfWxN5AIGIMFUWCo/jVtdyxG86voQmeHBK2GWzL17Hzoc0jDG88sYUwN
Op/ARdfuOPbwUET2b9o6Xz0Hq6XrGv9MC8cPpwdSq2T8kXrazKxquDs49vJ/mZu8HmFk9MNbpTp7
m4mEJXOIFI6TEgGEk86xqwSSaa0eowesv8usmC7JpKYL3qduh7okWIZZsA685QxkbQGcGz0dkCbo
redAKJysEuCn8gsBAgvS53KUWX3A0E6USSP1GBP0gF3bRBQiiT4okNSvNIj8QBlIqarsfBfnqxqz
O0do+qycJnemNjUPWltbmwnD9CqNg01W498fcj7yRGWPqBSRAoU5LAjLfGRktAfN/mqXeX7tqF1W
Y1EyhmzDgtF8m5+AXQFnlYBmcua2tDjdfDOJWru2MLwru7ozqXbvSdJdtcGoDlQFTKnVcHKLXJ0l
GrcT1lF0HfIWxFO9b1o6E35MMk0HimQjO3M64BJZdt047OsGNLKrmbfoSe/rp8FV1cGMjXTlFP2z
4435rarkh96G1guv960ZYxq99nCoREcOQUE1nwXwEEE5x6vMlu6yn2xoEMUYHEjqiRd1Wek3yN76
DTjMiXDuj9ygLrJUNT4mxCkQd3VkLh+SesBPZtWg/cghG/v45E9e01mnv59EX235p7w95dmHDUwc
iwzm53l2npzGUb3jdxi3g1POzBS6/ctomcWWWls0x69hgoHdAcO5JB1HP/sEl53rTpQId4jpZFq6
olYg3I3FBDQVbwz5WqgRMIQv3tk1QD32WH+enK52zlQnuKiH7nNshXEOj1K34ACKtMnOc67qucev
tY8UNz1hqMdpKodjiB9t3/Ri38oACokT4oOQ16ls0I0A1WszJzh1sv/PBzVlwenvuXQGnGc6OJs+
1RyCgnBLS71n8UkDSMuqfjDJyFsCN/Y0LXmJ5qSdoEd1RV1MBlA+iQszvCzsHuOhoZNhwhjHlT3/
/aJ+4KhjrUn0yxdGYCdbOv/iFJKFiNANa4pqHGcpFL7otCG+TY+aHgdD9dbrIKAM+JNQPkeb+eqo
bWmHdRcpwQ0nznjGnH+M5SBPyfg5R8nsiU/AjZslCUuxFp74159c1iJRBPk5LMgC0rnmloh6GHm6
fb8OY1uh3nr2iPa7QvTrH2p2HD30HyIncBdpJetzM7WHcMzsbe5zLrGEbDldTibcxINF2N5FOvY/
g7X3HHUkPGGqJSMuAg1Boq++dUFRr2tH83aRZMIMP7wkuEnbFZHWfKUhXUy9c25JCnqIzNOvJtSs
LdiVG823Yef2mkY0IYAqoRvxubXrH79otA/R93cwd+F3ibyPhocdu/UbaBXu66A2t7lNuRo7uDog
V6VbB4H+flaTjON4QzkUMWkhKWKo0uliWShb4IlWO+WEJJVIaX5bBjP0IH5nW6XtWed7FTA2zyPr
NaEmegqc7DqQqIG1N34Vgm9fjNl4t0mHMbCLrlLSI6eut495uOAowWViRztRse7G+iB2Sn0zrELX
UPzp00lY6HBda5YHkYWoBBQZO38UAZl4DPWLa9XIX00cGlJ5Ta8luYaIpdGyihtk1WQ3KigBsmo4
64wY2VsfzG6ViuVQPVsRyt9AOhufi+fJaGz2YzubtnCoPFapEPQvW961MLtLAEVsUVcmUQ4FfOBY
NeDI4lvIlc68PPibDdnbiFKvThrig5PePtPXfNO72dmukhHHV7nhHBtFjNwBAFV99APU9NXnFs28
6K1n1r3k1g4eDdWvCFutV8rou0epANaYuVHccz+pISSQsNaq0jiAoz/Fo30kEi387uZItjIyfkXj
PtpOHb6jhZhzlYYem+/0xvRK2w6IxfajXvhnouzSdVSU+jNn8gwjmkx/GutZsyWnk6S3DjoexbZz
27eJtXhZqb58MJwkoVbIxT5HY3ueeGNrM6X6dFsgragpSHKxm/3A6X9vKC87hSkjNzh+ZIYI2VxH
h35HQ2LiLfYiUA9O7LykmgREQ+rJh+0Gt6ayMOya9fhkjxVCL/pl6FFORCABSZtD4+KwH77Q1H9p
TiT2feXbq7zw0NJD94RggBbadhPn0caYwJGnnGBRptaWtEX7SPTlDcR/itvNrPZhWA/kiIlsK9O4
uXYBWQS14+ANHkra75NZEOJD/wbGJnPJEC+J1P3sDb05eRVha/xzbOc9sWG3uKF1nvIw/M04t0Dp
MH1ajgvDeimDCL2H4+3ddAI/obJuZQEG/PWs+AimolhBXQjOWufcRZk5H1Dgw4UTK8Vxhc7YGFfd
a++z6dtpSAcGUgvABHpARheop7qo+5Wm6TA2fUEPzipRTIUxkczhaFw0iX0hogXPWSQGvKJ1aLwx
Bh8TnQMEIxb7QNhQcUjjUN8PgnLPGG1g4PjtoyjTV5kcJXly7bpCsY3ShJZOgot8JaQYmbeAv87j
UmGV8Kql0ZIql1SViSSxhWxvji/UhhTE1t0IgmLXd+F00ql1iHEQCIK6IjjFZCWoifQs3WzR4IO8
7rd5kvywuhSr0U9RPxOLstfj8mfIDGfphY23nOI6WCL6tpcSUChVDEGGHtkPImHU0YQjy1qSrsHr
Wtu2swh39H1AZoRPLGhztGSIJdnW7Yovn7ezgbNpLaum0nEtC5y8ShDV21862imPObNi4ugeBnS7
yzAOAeY6MuM5UaCC1k/FSNqYn9b1HmL0vwY9z84ztadedc7pvx44bY4bqQCB/ddzUgwUjEL267ol
5oqT238+iPknNBdoeXMdJHMd6if9YQgDC1QKf/Lvp78HvIj8HSFJZgNUMNs5TdnA9vCQKq9yvbZO
fw+1R1NOm4KDm9RPMa91NVTmK/wJAT2ytMyT/L8PLr7nfUN8xMQc+CQh5a3NELIv8rJtp2vWHvAI
U2ffq/cdptrL30OU+S/JAJ2mghwNOs47/T2EzMk3vQET3ijS5ohx8Oimpti1dTxBwybUoUEJDxAm
ydd5nGdHJa5BkLDoQ2OAsfL3OExEyFWVn29M1NCnosXtKeGya8R+HExuwAOH1wwtjseyjYD0VOjt
3ssi79EsIzpiWv8wxfmi5d1e/34V9fXw4BZU+PRQ683fc4HAyt0lfPeYDvwLS1t1KaN9FWQWsqK0
hug/P8/Xj2WT1mKHpHU1hrZ7ru3EPetDg4zSLWyxTxg5tklzcoi6uRac0p6xRx3GdhwfaJ7kz7lV
fkSjIc5/v5cIdknDcOTx7zcDH8Kvw8F6D3FWm3V9yNa9UL9mfrPMbWcC0WNO17+HrB44azfMEtDx
s9nPfwxV5kRPFl2XFO9No3fXIdG6699PHcwvKclQw6s+AKTJhmSp9fRmQsM1t61deI966onHwDWe
rZGICZ/73NTaCrZ1ly7diEAgNVSERJVTu2yUS0FXkGfh9bS+9A58eF3oT1LVxsoycvOCY6HbVw7B
yFOVZw+FBfauo1x5M1rtUfTO8KsjC2YgrX9pTGMWuB/Cu8ziaNMXbnMyc7870hKFzT40T2UtnHfN
vzoR2OvG4eBl1XaDzcVQC2ZvzqYeJVju8hszStRy+4V964ABmaOV/XnISEkTWKa+0kxRb1BWfGu0
kzaEQ6hrFmc/bBoNSUwh5sNRRcf/eKjF4C595YLjcHD35g4YWaiwNbe56PpZ/V9InGCAMdIxuSjI
kqPenJmBmjsTQo1XkZFtlU34mgrShBq++VOn7PDVzarDKMryNmeG3c0ZGTv/KTVF/rZ1u2eBKQE6
+wRvP9K2Brlebgo0n3Z3uvDHo28Mw5lZbnZJSQitAedfS22c3xr1slvTqEH/Cc0AMrW37fncH3P6
5o+pZ4Zgtrru8Pfcf/xGnR3D1pe86OLNbeAaCXvYT7rV8F/GgFGuSWcWa2k3T7hhTyCV2Pj89FVT
jFQAF2cbPNjhJmrVIUfgVw2T9ZlP7Yubgz2K6QdKAKeFvidZ9irDyV+YtUVBUZQbGoyQGEK0w70B
eMR19wbti/0Anie45WBllkXo36pieG5ZlxkhlO4Wuw0FqHks5rgzdnLiqAtiM0Xy0wzJm0yqaFEl
zaE2qGC8/EJH92LbZUDIBTkbaZl8VqBBURNAW6+5FOymMxdOFb84Ko43WqObzNuYstgO2SmBFaot
Rlm1CIG+2VmSHqcgvwQ6dVT0LZ2EQUBMZd0z6/Q5yC1oviJCJWa2T95Fij6buxjSbEPitPGmutBd
FeFIoIbTxwvCj+xNZqVMCYQ8a0X3a1QtJxwo4x2GvkVCXPW6yuV74UY7hT1PBP4lKKx3I0WMT0gW
EtsrE/+9r5T2bUnvUtfFyu2BbbohIa4GmYOoaNu96xSfBOpqe/q+ISyOXYUw3RIjFYdfgHjxYY+m
FECrqSpBEEsuAJTfr0OU5KhQ4x851E8+HUKSG7qWfCkXOLPd8a2zIUx2GF8Z5uVr5uQgmAanvoyc
3aCUBQelC3q9nos9KrWdVdbacLO0Mjmiqje2Tm6QDDKVxjEro2RLi0+t22h6zHEgr6e6uRR1Lg/M
FOhkCoZspUf2a/nSOgBpC86ci2kg8qUYifVrTA7Fpr+aY8+JOVyaQR2uXTWCD2YomM89Lm+fKo3E
LTJ8aD9jQWXpMgmHcZh5GuW1FkcSFcKnoKjhnnUnC1onWNduC0NljtO4TrmdX83qAZgAQiyJ4J8Y
Oc66//Tc2nZSvNIeeh2gXEthfdtF9phaYG5d7d1F67EISgjGKmSnI8/VZHQV5eKr1SBFoPs8oeo9
i944NaH73vS9dtYii91tBCFCyFgFCj1L+6+4Qy6CqmZJAgkpRtZJZ1zmkINAv5lABdKwSNUFBtqL
zl80HMW8PkeL5b60eUoRyTBt1tUXRfwbGc03TuWKV8JOk9nhFw23Dp8zt6GxKnPnGo6JD0mAV5JO
+2DMN63hfuRxwqaDQRi/QbfHN75rEmWt8aho5LK1R8tqDxD0TRyG6s3NgZDS0TlnkWgWjGMzIIZl
jM9tfLL87iUFAdOM/btt+FQC4bY2szsXyEtsywsOEYTKYfPpwdxaM4x67IWx4QoiZAqZrcb2m+G/
RFUe3szBvJUcPpFw5ApsT/scsa1q4FtSPyARyHzKIoyUFmAaVvnISTDKsjmFAkziYJVnzeTimULG
el35wc1A528DLWcRCH8X9t7BFnRhNYVSmYZ00gEyqUZEdbKDH1+MF4sIWcj0E1i8vPmHaONGIywu
7QtiawLJIenZ9nunmzdOVebSjN2XalLDOii7xUAfGOeL3VE4k5HDVPbkDNFRFGLa6oTuLVNrkLui
El+JLx4BfKXolcMdIwNjrUIHRVT82jn9v86q3hOonRkZc5Kk1KUa5Z0IXzYtm0msv3VG/BxmPn33
E0amrg/apUpD47EFVHaCH3gJsidPs3qSt8C91RVBEJ1u/HbYBBXx6m7ozBk4OOZCZyJvZUeEnuzg
m8CQP4VGyeIYcOkADY3WnLieTM4jicSNkruYlQaigUj7il8axSdl2R+6NAycVgkeirGbPbT9JeUS
WRZ2jzfffYvTyd3SH9uOFH9prPRTnje/dJAX2DWw1gbdtCRDR61sOWzTxA2PjpffnKba0j+mAiRX
gfjJ6KeqMVJlOax0YtyfxKas4mOgWy0RBhb6S2IyyVcdYTQtVLwxZ3i+SO07o6N0n5N0Z4UTyMjA
f83mQI7CPag6PNageOug+fJInFp0LaGm+jRsZIVeq8uLfBXx3EoW/bQOBOi53AEsGnkXp3jOI+OB
Zp12nmJoV0H8yrXhLfIcZoDnqngXEKTiJFi+k8BgX8IHPFTkmLnk1CughL3zkw4hUThtuB5a3FSe
ZoRrzPcLWoZmEZ8xd1dgkjqirWCWEnlBIzgffuOyQmEyJBD0xnNrdO/1MtdJDWic9o0Iz4iWS0nk
aT2TyvSdHZnveO5Q3ZEo0jnZ0rU1+Kt0dFimsD0Q6yFWGJRf/QnRqAx/Qq37Rzu+OjtYxwwk/rNh
ZqvzKSzjFqyupZVbPRrpCGSkoDKGKaV7n2L/JZXpBS0SAv2+fzFFgGJK7xdGmtyJGVq7JmwCq0cY
kjrJM2zJltRQiwjngN4FPdFMkLJXvzYFtPloTef2VJBgAhRykSveXJDhkqJ5seHlH1w33JMXXCE+
+24qJAQ91eeCuKOaYNCoq57COs9PESQ+oyimpYugbmOqYDWCBDpi2AR7H+ED1/RsNavxBwDbKC9W
dW3eggIRCPy3hMyMTUnXF2kDQIgkeS9oF5T1SKceDLVRmI8kKjAIggDZB8fzFJANQyIW62PdPQym
/aVPCVZ8siYMOm8OSolFjal0EVZYbG3FwAH3VMrcYuPYwx2uBr3Q4h+TzpZTk/5mTfKpSNA6MjUo
LfdSDzH06ErfJ/0cSUG7C2ei5GSSNCQaBuWGNVpiQUo/nYmcu5xA3Glq602fi41JIY/vnoO/keD7
aMlsL0g57rj2W3nWTbz/SA3C0nkEwauvNed3yPHvu4TlLP3U/WzoqlkGCOWG6UUSSH2XRUcEZT9B
QzFqTibOCfdTd82zadTmBgVQyZbkd2hX6teyx5nWpG62D5yn3nZQqEXhKyPMlxTOGHZQTKRKfzUQ
AVUZzWUOKRZu8uJm1xIsutWmx9wbiYe2yF+ZaHdMLrbJv+8VsvcVHDdHe0DGS3vGA7K2vKu50zsG
3+l8rDcS7SxMmvETbTM9GTTkJvC47JSW/iTIXJMuCTEzASEgw4XKs4yjt7TJr4MYTnEcrMToPLSG
evDxZCzctkzoVoX10QMoxtlj4ob+r19HfVUflUlKVjVU98FpPgaKro3utFZN+dUZx/JNyFQcDB1o
qKmQpduEHx2TpOqOvRT/+ZNw8UzxiSkcGlxbwWQHx1DngbaLyihHEBSIpcohWS6orZmaVgq8X6PV
h8Qy6wMxKc1h0EClKd3K6HbVxqGTnnH4++nvoRCKQ4Cd/GrWLs/nFLJY+EtAa822ba1blJ9N0jsY
jxnNpS5Blo1YL0cvqHdpmeb3cbQPmWCO1/fRG2hZbRcWn9qUVxvZGNEtH856LwHWFU5yn3BJrpKi
ilmXDAmN2TU25UQasTHDFeqaNJS2z9tz/ZMKeETof8t/dd8yMNT0U08uxFofYy410TwDdVbb0qmf
NN36xeg+bcqUVFHchpvEoGWZSPhFNS3fXRl/B6rJHkYgoMyw/D/VjwtvLDhU0XRuRhjaVts9q8a9
Ajx7DSLSS+03hvicNOzxlWvnZBo/oZG9p6n22HQeJYc8K6JmNJfFTGivkd78ekkKuLDvV2ZGBGHK
VoXbB/IFsVDzTripQLw3dbssBvcjHvoLDIkzFvmPXhPPdkKx2Ianjnmy20iImxk3LXod5nVNubO9
/IsFClqt+q3KquM8M4plD3gwN+aiySJtI1APmjKKtU0alJE8unlzbKNor/IfLXJIKr9NqIaLkgy5
gsNtpm9jaR00IhvzSLxWu75Rv91sXJsyyHzIX/DGv5QakpHOeSjJylkUkUmHk5oCqUD7U3wSKOYu
2eZ/rSigBwwBoLKe/cp8DtrkXEOcjWL/gTHVVwHfIQhhzHbVdSInqzKjc1R6r1ngfAuBdWqodrhF
f4sEOqA/5Lc2sEhuYvqQVQgm80IR9dztZIlhEIviHyt7wX2xSJ3mITHUYzbpF75EDFiyPWpafuzT
96C1H/qC/kQtX1vdenTy8FLSap4eCNw48B2gqLMviiDeikh4ZyJFhh3+s6Sg79X0HhhHt6ufKDkh
kOk0lvjEflNwLKEXvIASTwHf8HHITr5o3vvgeZTLCBWs8CPODcCC9clxi/tZC/S7q8WM7PyNZzGP
bEfYii7ll/wuNe2hGag301zbmgp8fO6dShhjG3qbjO7naOeEhQqi+yuIirMeG9OiaXm6gFobqfqA
EeVFju21VO9l363TQj5IhY65H7rnVk+u6Eo2ud/yEQZc+U7W3L2o3Jo1V1KN7h6ZSL2Zcn9VZ9tR
MPtp+jDcWGigbR0iigprcNzuVrftN+lzZmSNgawmQ/Qo34adPCBrubS59YBq4OYV02fi+miM3K+s
Y3TaeAsWsoPkEIHHLN91WKj1OUHY5igYWgJ2JXds7HjrwjS3ts417SqaTvVjWugPLpxzP9c+jdK+
yzx+r8wAH/a0U5rxZrdA+eFFvupadxR2fRD+xsymSxnImyjac1/u4tj7SuZ44BTnI2MwYmZk9h3n
I2mzaCix3/ub0GjhXvuPphb+VLRZFsY4nJxtGrW/YrZTm0FxDIfuX0EGFUf+9iMNy4uQiK+N8CWq
1ClJ3JvSCcUZ3xJPg5ZA05RQ1EUx2nfPYnRht2TsGcGh0YFI1sU/Zp47ld0p+LeuaB6zoTiolEO9
oz4h/uuj8YJw9Vf6dHYmN/sI0PtbOpJNN33DZ0MVrqFQqrP8qW+hz9ij32Lond6ipqV8C44ViaJL
LJBADOfM0yh6B/YRIUKYM854VlgNOc3GBvwUyH/JXLUc4QVYOvZij/3FIB6F3o73O9JxnaxELXMR
g8YX978QVj3Jo5UxNeGyHTqaMpSAnQdVMk8H9paQjCrbepncxgLsBTmvii+BHYxIx1hCXHNc1r5+
RJP+qXLnaQhck9qbwW5MFz9yD7YFERl5E7G4ksACN/UJoilsrO7ONxvCMaEE8W9tx9KH44AXLat3
fexPmQQZneR7EYmdT8iQSMtnw9yksfkwjT1KyOlUs7tKk0K49XZ/bm3o3xq3IsCfUzvEu4FPeFKA
r8anlPQSI1fIuPo5HetfDP7LTREC+Cm9DXcflN6VbGxjDagoSH9GRYc90eTJqbRDz/EKoeAVcvuL
WcrXlP/SNYa9Gpsl0Itt5Pr7rrPP3jTcBg6rbttUYJSQqlHZbdo2dfjaGobgXX5E8VasSRN+leVz
GjL1rGjgzlbXW9MqTq8WdtoC8UYn4Ga1DvgDyzmTkMSMFGPqwrR9nNY09+Qcu1Yh2nI5+jZivOaN
c5uE8xDUxaL2o01rIj7wI/kPxeVdGj9VYRFzzfmgi2igQLn5mnzj6tX30NvFRfPgsaY5afOWyrBA
oKqRRm88Rqiuul7tmEtdnHg4iwaRPiogjEn/qj79sD2fg7VbcfHR5w4991OYCKh136YytOwHu27h
XDMrI6foqfW891K8FJXz6Umy3yoGUsj2wDTIg+i1Z59qLDCNCwJihowBsMZMXyflt5fKKzSwaz+2
yHbLVW1wA5ahtyqs+FxEbGmd6d9C133pxvCOjjvIXgw5vZTzJWwmkDeJyrSQ3SwtIj0WEbkW6H8H
M5xx/QUf0jPWzIRGVfjoyPgopzmXTjNXRZOSEOIz3hgjqARsSD6NAz/2LobL7TS6/o9I+zvQEWDj
9k8e47oWiqqdVtADI3o6hluL9aWKLj5ZzdCDSl+8NA2o3yKm3EohMJflve5t5gruy6DNGTMa17q/
jZyJsLX6oe/6eyFcxNLWrffzX+7j09j8Ktc7D232bwowURVdsIudXlt0vvmpmdURq7Jijt7uTDwN
i5qe3ZIYireOsFnA1JtUz9+pluBqpa1Bkhc9h7J9aZAzrh2HzQWCbJn4u0HhuLSdDWl7L45VHRLN
OKCWPGmkTyxEEj6l3trW/FXTvI5KPFhz1zOs5UvsDjdWM/LCggeCjPpFm9AuGKd071YJsxm+AbMI
b0mrf+qxfiQD3Pf4r2m7zJGJecYR6oSkmxEnkH1SQ4CMt+2q31mhQCQ/L1S2yZhkinZhcikMIIRO
rL/aGmkFpsGQ1GKF6uBzoY/T3gPxogfeh2ZVF1RRn1nLGo6NS+FpLBpOami/FFLI+oYn7VHTSrwx
PR2ScKYxA0Smd5i9iUgCp2vUOmyzmcn5XSiWqjFFwwFh+R4hVPJGBVSlcxjO6wVjkAGKcA+/rgt+
tcn5VtF8KJy0p9HvdkNcfugoIehkzUiz7FNl7pHoH8LKkqiCmN/SIMi87RByacIfICwsbn+tfry3
1cirh5rEUpDehhyZgunSABPddzj/ORlpAwMTAfMA810JPgicdnWpYHHXgBgW8/8c64ixje7b66jZ
jAldHemHqzZjLiO5cd2p+RE19TOsKl4fS00qfvOO+7Eiqy1vv6aWEMIpbeqFausI+Jq7iobqi7ne
sikgoio/wxKfNnsUlox5mEMs6GBvDav6LBpCR5sC7x9SAWvgbRig85b0G9cSfw2Aj2xrpN2pdCjJ
DB8sUJQXb0j4+C4itgz7KmuPRmSY/xZso87EauDxPslApx9MQZBk7dnIp1teoGx17Ru9aIpa2At1
zofCsAnckk+foWv9LTaDzRBMn+itniO/PVhxc2Rsuoz8+pzgg4I1x5Q6Q3fbzKzjdoTF5YHe9859
IL6Tib6eyl8ntANBQ+gmjHAo6zoxg2SP4r1CwKTX1a8OeA7t4ifq1FXoth9gXD4CUz6bzGs1ctyr
nv2uRYDHGX9ap06GaFBl9cqU0Gardu4kMK1xxp/WbahscvNFxAAL8lY/sbyvlN/fzQGxo5VS2Wr1
nnn5MlDyAUPV1RUVoBEtIDRx0Lcz6diNj2nDnEPXIW9yXj3WIjq6wr+NkX+l5fKv22qT+ejX2hfd
++86j79MPdt6pn0ce3Yb/f+wdV5LrSttmL4iVSm1Wjp1zgZM9IkKWKCcWllXP4/Yf82czIkLm7WB
bUvdX79ROvxu9qdK5eXCqEGMZKO952lygMO9ml4luGGAXzMTdWVxdwbox9Cv7nHuwW/hXGxmnYT/
EA6sCE1p71TYfbYa2Y9OV3+yZWSu/uGYYPZSS4EP4kcPlS1XkfbTjRhu+uFIjAQCtXLYheF0EOzj
nd68mpl45Qj1HMqRlMHp3DbimZv5sfBextT811fsWGnafADEDAZVsmgIiNAE3lX+9OOzbvE5cupl
1+L2on20oHagMiFXo2A8DDVvvTH7tuwg/2bC3VMmA6L13SfQPRbq3tZVC8Uwoxnmc/+gW/K9S2Gd
CH3+mCa8JHpH/QPvGGILQFR9bRnYsPzYeBl1+55Ce2Cof9C06btR6Us1Gc+tjc3I12/VvEzongUj
UDD0eeWLN3k3lXZUMzj9iws1FdeUl+qArEuV5ve42iLkCUjkH+61FR4RtY3meKP3+WDNXVRV9xVy
6reoblkYNF+NljyOkfksU2fthFDq/AbNRpfZ1LcOfw/vWr6vjOQpg59ww6PXsBR6RXgP6fVMKzQz
nbq5tbh0MBRWk10fVCWfxyp+Bz24TLQzuNEFcvdtLvHGYvVQe9WLwN6qB8nRL+Qn8qffmGNfPQY3
JDVLhx6ghWMFX/hFXgaGDNR+KCFrhuqGjWGFKus0aN3dTDOWL6M7JP60NHzjUIfdJo00kuVsBgi9
+8Dhek71/vAT9RYR6Yguk3VLFUM9X8m2zQRhKqgzpN2J536OZjnO9oNX+qJ3xFrGerAp0/TJr7gl
S8MP4MqQ1JjneR2eaoKGgDlElnwGfnLAso0xnpSzogz4qKSxG1v/ELtAiEF01NItvq0QgBqDgxMS
j+v1C6+NWZbIlREShj5q1EIKMS4GW1/gd7XBxYRaRkn2lSj9Ra+Db3Llg3UoCKwzJ2rNLAthQ/CI
k/+jb3AoBF5Kxa3Q9xmmSb3mDooKPEsjKQmdXa/HubtCmfUleUbr+54pCcAf9i++TtdDSjN6i6TA
JREaQ+U4YalyrpOipQGyY8Ls3Xnvrf5W1C0ZRP4hq5AQi0MprIdR6KeoDo5D1OB20LZR2RwjLpl2
Wg1E8fSYsBpDYiJWtGWGm8gdSX1oiXytiLV035s6vXRatimzlZeNHy36/oXjYOB05TVI2l9PVRwa
TCSg/U02GcJSrrSEQtIuLXYavKsZkxfhp4ZaFPgDZfc9VvmvUglKdp/jcvpPTyoEm4ooBm/S95rL
VFbXs4/by2kJA7WX6cOswPcG2DzNYJryJjSKNSk3RUTADtRTukRk3bvXye63FPnCHZb6vyqX15Q1
WqOcjw9r1mNW8Vo51b0n+3zu2HnFS3A0QjLwEPLC7FO52+TVzkPmtnBjFOt1Bxfc0eAwRAVXToPc
sthDin04fYXnoLoLXM1a2L2Zo/EvabsXQp3Q+n5AFT7Tefg1mgK/cHxAUrI14Goy+HKtzO+SNtVM
Ey+unxzr0F4JqCd06TdrOGUuFaWT6W7Qc229XufWlDSLRw+l7bw4SBVmk32OYNRZx8MARTQ89bn7
Y7fej3hqAuOT7uiN35ZqVfTxmwiiZwuX70y0u8uhRkQotI9GsOPQ8HPJ3OFoi/ZeoIHtdfpZPCLB
F8qqnmOIcrrxnmK7+deN02eljC98NCv6VXHBO5jxRJdte5vurRr3RBD3X22lH7KMiFFlvBm5/oN6
nNxDP3nAVMO8D2dtOPKDckJk0f7GDABTc/Ex2t6vgGSThFFhL/KnColLTUXlP0t0LZgHFcpu5Z4S
gug8LNIU9ZZI1ge1GO3IpkuGCT2p2ktZO1vHq3/JoHpORv82UVoRCXUYrO4XMGwGkOInjVRMJ4mf
jJZAA83n8GVQHo9ZZYswcT9Kmwz5mSXuf3Mj+e2hgnT1Nug4sEK3PwvTw5xBmUNV3Aqt2Tf//QgO
dSWhA94rYs22AbOET1kAzz40QXyztY7ZRbznevik49xYsCQQBYwLCsMvSSnvSZ/9tPnErGYRu4eK
HSFOWkAtE1GSTQwSHe3YFLBf1aAxR/HCoEX/WtR1i6kr6Vzibw0gUf5epa3Dl+YDyYXFyuNorms0
87KErhJLvaUIBZasRqhrSfBvUrSQNqP6HOPVwgwdInO8O41GSza1PSJAqSVH56SbM3TqUFXoG/BM
lcXlVVsausKE/lZTD3ayGF9x0PjkBU4QCh9G0NWH8hcTavBIDC25lojxzPzWEvS5oRBhIcQU7pPY
dR9Ccs2SOvsh8d/A8qu2ZtGBfDP2IyR01Wqg2IJ1OHyXOp2kip6lQ5WROa6F2oV6m2kTywzdmV5d
RxvxieYNVA+murW3ix7AtrU3dutnWy6Sbo05qVtNLuH6KjlYviQ3M7EhwGT/kZufZpYiyaYAcAGJ
eDUC7TKksy7btl9syAy4CRO0O8vfMumuAeK+uY0DKGV/H1RiLxKtpfes/mqTd7syd7YN5JrYWr7D
oHOWAxCQpNaz8oaTR9hamY/X1Ej3ahRP4VBTrorVA5kEE/beT9wESYfLltOhOnAAq5vuUUn7riMl
sQcPulHKdm2UEKtEYtDiOVBkDeIy7DX1bxoiACLVkgBrnAmue/WqKFpqyGRfZAlPReCqWItMex+4
3rZmP29JhbFrRf6kEu1ZA++UTo99W0s/Gkvd9HD6jcKCmqYwQ+Af7OsJLVFoHrLRPqtQvrSDdReB
vYMIWged/9En6kvmNNL501UnvzyvlkqXIOWgIypgc0hpeVyEyFKXGHXXo2nDs8dRt+/a6pSD/Ibj
yOSVtwU0wrQuHe8tttmWNY0sU1QBGK2CqzLlh6DKoa6am9L878xxNk4pdomDn330QzRSMN/lwNFj
RpCXFbdVlyWvKZOZReSwIYwSYB8mLi4Vtwle0XMQPbWh3zxODb0kUeq+uzc1xj8trULgENjrrKlY
c9JJVt3otDjX5G9vNFz0xi6Ogre/f+JglwD9ZX12KzQl/mQs655LIa4Drj/xDLVVU5bJbU6cvdUR
eEosB91bBjdc5X0DX1Dhi3wRCQThbz0q+AM9sfOfu7O97M0ip3WhHNjRwgcII/FZi927VnaMl8XV
y/MrarBhOXYjIH8mWSP1qtV2NeC9RW3ryY3U/x7mFtdTYQho8wmfiG9w63nWKs3AJER5Ui2i2GLI
6k3HMeeUC4Q9QavHJEFYyfnvgaEvWAKmedsJuvAKFnMxSb2lP88lqxVGp+3CfoexBqUGaOM2mdxw
kSiUvIlRGZhEC1JgWXFXf69V4SkuG3HiRPmqXIKmSifsDqZS2lFwsx8n2+l2WOb/e/b30t+DPv+L
//fP/l6jhtJfCEUQhBv7xDnMD6KISJOPE869//c18N9gNiIFp//fa1hM4qXKDCpOfCGOddAidhpT
ZDyzk8/ogOPgfPjO37crgxI9ChdoSrE0l6C6uiZ2PKTuRkbEeI5Rffl7gB8fjEWdE2aprI6SIGzC
2yYF8es4SIDWJibzq5mLo21RlDYgEEa+v2fQQyM/P+h2RlqPjlxqfqbVRHInXYR3e35qsRO31JMe
4zYKe05/RB9nWITBbKbgLEFiz31S/e+rdv7q76mfufbKm5CVh8gvg20Ls4J7yrYICSdkCjByfh50
HTHiBZq7jOCp2CzcQyvGh8qSs25Ga+x1LdmQ/3teqg2TGlmcAd5SY9ITnW4zfkEQzEEI2kRMVQDs
2E6OO1NPLhMbx/5jPD9kcIB7S8klyFirNjj3NJxKGYSIHRnBKrKNbh+72drNSUAhZ6W8yERvTxF/
35M5QZRV0pD7/54qVV48qzzO7jZq582Lcnz54AyTBPda9QaMTRwAcIjaSjah2ddXMnGare9bIyQ0
cSt/D4MfTAdbz2kM9dSpR+6xLXN579wUE1ZoT+r035eeY21sGQTHsfSiSzP1NwaWFEcSz/5eiqPp
f195bnMqlHttlKm2cVxZVzz71vXvq7qq0CeZWIorIDIjTeUxMiq5Cdu034S6NN8qAQCFOLo+x/PT
sVtnQkVvTaSrC8PQHPfKy/mgJ1svS/NN0+Ua0drDdxE2BbBdp2+TRGbPdpc0e7Z7ZGzzUy11SrxD
CCMSd9jZrZO/RK1m38zoG5iHwx5pCC/S/YDDlre/byOM3vV2nuETVvmmt6isYmbWS238VCZkqK5X
08EntPfWeiVvWDN9ohy0GR4N8+pySiSHJMY32rnTZx7iOWmaejlEU0IFrCR2zgvtvRNP0GyqZwX2
veBIeyaEKHgHZaLZ0i3DZC+1RtwAzfS9hTtq0VuhuI3zg4OqXhvy22SG6H4BcxLaznY4VAJaUELn
FNcZkniXw/vfU9NU89GVb5BzFSDsSKKNKNUsAg1+jbDI9n/PLBoYNoHA9NkWCIZTzIlQd2GxHtLp
ybXdYh9Klx7qUCEtzIh39ydvR7bBc1CbzcVimLsYdR5tWmVo0EhqjUnc2sscjZoMaL2bJp/FZORc
leVlunas1PCAfQt5wOXiHHxjkAers851ZrR7QypCYLDPXh7+vozGkKiW+UX8zu15sK7ofIJdOQN/
hLWW1ZrG102baNVZbwb1ILEMrMYEjyyg1sLKmv4D1W62I+E+QXbMU06+Z5f//jaCfR06Ek9FKtwl
jr3ik36EWX3s/ANxQ21Tl8Yz04i1iXJ3WnAbsrjZqKyTqR/viQ4JAgLyNLm9OP29nnOkpEtXFIfA
CerHiMCVMs99KAxDPSajC+lk9RAz1EnxSZM9rKf+ps7Mc0/AxSGCz3wg/ApfFe1MccagGiUmuCSR
wyddkxhDRFquiXAm2zQQ+iHN6mLHArChf4rUcZvR6++hQUF7dNyEW5Y8BofJ6uwM58CeaI+fn3g5
lfGyouNVKDrPx/lH//18EUzm0bO+cmHTNfP3Ug/ywGTpc6RNjINnDf21bEiL0m1MzSYMyShHMLzS
/e3YO4lV9qgxC0+p7iacabuP1Kdt0QamJB2bajI/qEgjs+FCFL5di70gG4JsZyEPC+x44NL3PnFY
f1Y2ykOEmYDe+g8OC+qIhyFYxEX5/e1hjViYI4AizR2QgaG5dMbiqR+IZxijcx2Wv0Fmok4c7A9o
yUUSYEuufpzev5vDYzLwUWbgOwu8hnyTjZ5oirc2g/dKk3xPOS4jUWy/DoxTKHy+xgywFXP61dTm
GYhdTekay1WdPOBjfMglwBbNuOR7FI9Zg1p+tFjN9CD/l5rZk2cx5faQ12P37EZGzumsejF8519Z
HTLl/2TMzDLL72wQdwowvUJ85473qSFtW4yefPC7veUBqOvDKZ/8vahRmmfDC1qSt76VH5Hunylf
3wi6g5LobMTe01RHj11abdigIX0q/dujPtw1HlhVnYS1VJF1R9itenB0/1Z55w7OrIRwQ8Ge0X/m
FiA7yQ0DyArt+K5JOJ6KEFRbxjd9RjWGhEzLYIrfKXTcVE3w5dD7t0h7hi2LjAKXlOVlgTNo1RCy
GermvaSIMvfKo52QhJYTEWzH/lPQNE9erK3aQm3SQn0SqnLonWLT6AR7N8WbVk0fZksvalQPz0L3
tgVRfCwLV2VzZyrZ3zjLXDuRPXuZcUGmiY9rWhdWtoG0ubrTwWrUzstyzsY1Ul3/HMEEiFxbS5WT
C9892AZRC1N8BJy64Gxf0f2yJv2e3PaXwnof021aWatgVEej9B8pgkB2EL/2Zngc+WR7+O0mJK8t
c1mTkJgUhvEahsF1So2bj84GmV/6UjjhNWpz0Apiv4se4jpC1ErrjfczMG4lo/agj/lPBfjHMnEK
6PieZnQrz1dxO9EfNY2fBHVStBA0K9FjuiiT5yCO9x6xQ3LyABv0tUJqoGnNAymHlDXga5EwCZ4F
ZJ5YYbKUen8u4ljtMzu4RF6Bpakz7wW7/6LohLvo0GkXenVLr2CpcC/4LCbzrvdcKHqCJI8L8V+D
qYFm5A1JpeMi4/pZJDKFzYTxC6jJ0UGfmpa+iJGWZsrfN0Ne3osqGti53LfArx9Q+l5LZ3izx+mZ
k0paulcCFf+ZnvFEZNSXzLB14XugYRKbpBh/A5/Q5KG4aoG6pEQRt69UB++jtrxE/fjSdgRcT+Nb
lhn3RozTIuYqSTkb6aJ/tLOec2TfbbgU9uxzP4FTTvRq301JrJ3B+TDGQUFpNwkgTfdiidaC20bv
Hgvi3cj3WwUx550SbbQBrA5KDFRmBAJZ7cURqPqCKudMNOjPcUvmtodKiCwPXD3hXNndgfWZtOfp
rfmS62CBsjJX0gNJ9/P6zPZ6kb4yDibuiW1J2Akl6uXJ0GFRnoqAA3hfwavZ6bm2jKeEIbvzgBUH
mC9H45qKyYQeWd4Wfc7yljLXtEHwiJX3V5bOPzfGZAhBGimkYrFW/gPdNc8Bzg5XGSP+5UXU5dVJ
c/ubwl+H9TISTb6UubBWkDfEpPlyJ43qTRtzsC32HyimpkV+BnCr0SktWIXbZu6zDhNuDfVSTukt
SS3wFM4LmG3CflWYDKw65AQ+7/bWuRvo3WhbufUIX12vK8wb00jRTRHs0yb5rjJJGvhgA9GKW4g7
9TBwwPN9rV9FdXW30vjNEZs8d98jPUXrEx/SIfxJKeBYeCZg84yAKEaWiFwJX/ueOP+zcYLT9zZ8
S2Yk68zJTjqITpa4/qZ5Jxbro66rH7N37HWLcExOMWE6ELaLeDL537bVTkXZVz8YD6WpPuTA/h6E
ydkOmg+pGrX2BYH3cQL5IYeNJRDARz1NJ6EaNpXfRJciJYYsar1qCRtKZJ11G/FNk4WO6t39pFYF
HXsz9suk9045snTMcjsa2wjZ8SCK/7ABva+Xsauf0p6Ai9AnPRG2fI0TCrnkOIsvV42HgcDzWNKK
SbgIN0FPMwYvaFN0v7RhpgnHU78cMX5omNn8NFlmFlEFJOJwJ7Au9EZRr5141UqXjzjXrHXSoE3L
iUjkxjhK4pUsL/1EBheiMLSe4tgmEXmSZ0qpZpCreR4JTcMeye+qxBs+r4UlK7KHPDSGcW58uhqF
lQjnMsm612CCDqdx//dERSFCfXYVtFEI+cB9Mp0dJHOTe++nh5o2UztiOQCSaxbl1KVkbyBJKlK5
hCrbRVX9gVQyLKA/W0erCNBK32t3XNI6/ePo3Cd1+jV6SMNIHnmqJGn2yfzzJ7rlIZ1BLI2tP3uW
BrK1liGWlIXRTh90h0Sd/TMQNZMVuL1Fexw06MZJaQ5oUb8lwflEJBEqswylpGYjOvS14ckv+z2n
U2fPrydbB32nsocXF6MZSsCHMO69Qxc3w46A012ikuTQggeVUaU99Oyhpkrti+sk25QqGE1E6isF
y/YdBOOp6b9hBmS5lD2RGhquqBbq5uZadJYZEfF/8/sN71SsueTSDf6s8ZQOzXfVBtwAnW6vjQhh
d2Rk6pSk3C0gv6gF7PhdEwbce+luBh3OZ8LcQGTH1O18tx6uvvFjEDnLxQQtoXnaa0Iax7H2uyvt
2fnJbnqNlI4Rc3niQzkjsQ0JGV8mUFOQyL5z1cSm8S+xrkYcue1uDJ1phXDgbA0+4VAOJlwvzkmZ
Gj0HRYST7gqZ/ssT8QjXRMVEmqarsvbf61DixZJlvy01CqZMVcO3qF3SDkigRTFTmBjA4l/MTPxY
LaaHsPbtrTPh9wg9h5Q+mwovyl+q5RjroOcT2dLNiCtotLqPqMQoD0iRvpIMtKAw3icVTKTWa1m2
6TbqMTsNZLECaBF7NFAkzqAaYuyQyQ6xtr4aW12usq5aBhZkfRnmiFWYHtFpfGbmqD8ZslxM8Ztm
FrxF5ELWsX5Pp6liaeDoTlH3Sg31ATXlgv0EjoajP5bw/ChJvzLGdtpXVQZAPlKmUhaFh6qCLaOV
yR4G4i3qk5bjXB08iHGtYxwaYTt25HsFWw+fHDVLBWb+q8GQDOmVjqtKH99VhYfIqr8ivRWPziyi
Kocg5ZDLLJNKihpHrA9wxSNQRy8OPibDFbGizLcvfW2xNJCljGSGbIWOMw0aDuvUkWD4hNsPzd05
EWZ7J27omqXaDgZY+/BU7611wUg40eYmc9rcLJPdGS/RW2l437bXT0tSPzaOIng4apoftpBlYAbn
kCDxhafCYTlliohBmyK8smcsr1ziZk2aKk1AIRHcg6n1V4QrD9h3/RNr/UMQatbR4Qiyok1wWPnj
+NNPyT012/boe8bZtIWxogOCgcx31C1QNqohsmtDey4xI6pyCrp/kR7cBgK8vN7p1y5ifGxr9Vr2
Ub8xRnQFQ7XxYsI5IyV2Q1ERNYkoox543zH1gO3Sy12EFPIF8TaR8Xte6+9d7buUIvWsLrF4CizC
pgDHnhvBnNe1brgEdWyXodv9NKkzbLCl8K4KegkHuZde1R+yLvhq60hf9vs4RbiRyS86Ro9V1+4i
PfzFzH8gSoFio1EH86YAeamIv3d8tjfhyfTR1vuYbMts7mn6qNpJfyItdeshH+m8b0ux5fd5ggjd
eWxsJ7yhsiIrF8dfU7+I2juGdn2Paom0rLvWvc2/ZuFhycVHU6e0fiIiTFdjhW8mxm500iH/+Md0
idoPiiBXJ5P6Hjlquqzp01v5SfGmxslGTGTRSuPgPuA8j0/njWbUcEd48rNoYsntWh51mu6oeK6J
EU5uIXP1pUJAlabaP1MLb7bQtm1cvrFaPYVRY666IHuImu7iWrNptRTfxQT0btXNJc3/ZVV1Fnf+
yAAAYGGZZr8SXmQdNd4crkuZrjUM7qtYsRV3kGAYfGSOxgH9wxLKMVxPNUMyUt4XlHHH1JQ/6Ny7
dT63Ykrlg6AEIdH+hf3mY/mGoXrNdNJikqHn55lExhQlNqyiCinfe3PZ5dh/8cEPc5NPRR7FRJv3
WEWHvokCOhcRQCXMb76paTtYS+0pTdj0cHxtY+GYOzUN3L8MC4E2DZsJayrnEae4hhhPlo4VyrWF
7WkuYxpYZaCcm9wkMibClNUgR9hbdnVnwpuWrl4O+zBPMflkPbO8leO0dv2nYcw4ONkxYwapSO9u
AWhlQKy3BHRsraxi4vCOEzkzbUw4ZFI+J7nWYZ+7CBML0x2f0b0Ox2Nfl/FDMcS/sVF9Vba7bYeB
GkQTSVvfQbT1mjGS4UVbyxRdGwiFZ+JB3ENZGsjipvfSaEm48sljn4aag/dnNRH3AghxRhL57juY
6RVUdpKdLQ4NC68HM8uJMmnC6LPRITkh+Ql90skaCQo2EzRcTqtqQkeYBsIGxbylHTNHhVtCrJ4s
3Ktr5Q+/NZVofJrTUp8qsUpcdWkajSAVrXxixIQA0cLjkOjfaBMQaQXNnOhCpg5u3LrgKHrv0uDD
7DPO6yTGLbCkyda4+oBMInL/lcTMcGaAJQyqdNWNZrVpkPWuR6Nsd2bfC7ih+u4Aa+2U2HNKGbd2
6hvvXSy3Y7DLg6r64Jgll1qZ+pSnaT79m/VrpsUkKxWyetBGM9+ybnDrCQz0gfMblW68lgAYCyrr
OZtlzHEUDXrb1quJyTHiub+M00zqPLMW7bqCc04QS6x+dURglNiTtQyJw9BPffE0gh3BeVleIi66
226LFuEz2xLrtqZvJrNkEXSiR06nPUorBcxXXJ3OG9f4zK6GSt8idv69wxqwIeQZlykcDXFjsbnP
MqvcwNC8BUVDKlTQWc9igD9sw4aTU2HhRvLFcy2G8UDO8fcwFv2+r5tzUW/9PPiI2vgxKOtngRM3
Jms9HuKDsNyPcAre8QxjkBUxv65Xz67o+tnjuOgddBFuhWWuRofYBcw9Km2pAY5JVY4MlIM49lbI
/jGtj4T04bzl8ERDzwbj2Jnolm1oGdrKDKKv1NPoO3s0c8KbTD+UKzKOybZz6eZQuO/c2t02llM+
1Hl9gr/BGC86Dg4K8cFM0fsT0WgAfNWimUdL+jF0k9K3tJ/GTWlYl8rCPijDZzG6rxRMeXAINTuP
PleCUdynb0uvb4l/5oINpjFZTz4TiprLDYXnYXRz585e5zso/NfcSc7J3CJXFGQZiEZu2mmk92rl
xPIhBnbEGo4pTfhz/aNQ3FYEOzQoVyO/PQkMKo3PyaFO5ZZ4bbZtuhTXdogOf7KTy1Djtko8YzfN
bkBWcWJav0mLEsQZoIsctey14XP1TcIGbNxagbUudJIhUebQy1RnuEHJNwR9IR9QO5jxgHY2qprt
mFavqNVgDQ0vw29ArqzhtjhVHXcfsapySMoxG0y01Sb6U5aNZIw4Wbwacp2G7Hn7EjIsd6nPeVZv
GoYjtc71fk5oG5Ev5UefSt2H1DUP+mxzSBTbv/DQ5OwDBH44jI9Cd8EJKjWCNdIOSgfdibjnJSZt
feXWJYdNJ3x0M3KILWNKlwjxVlRo5KfcM9MFRHXO+Vd+tFW4Ut6cUxrOjX1GdOyyG4sIS0FAHg7a
LVxJsz3Hc4H8Uhqq2UVcIqq0mBDaxuJkWVrtsQg5OICH40sNHhBH7azsG1N1GaRqYyb6Ro3NQ14b
FZbEZN/kLu7iXKwo3okgD9nx2ki9xeUmzjqUXx7HK80j7Admeen2QNRJpdE+W6NIryfCOQfLVJsO
jmsRSrgAS5Q7w9OKzQhwyzTlo27pkunY9sk+zGwgD9eLTiZRCWHvr6yQWvEogDzuW+NMp+atkyF/
OIVaH7ifPGILt0EdhaupvbLNeIdAs3c2LRAL581N8hc9rt96fAKkZL2GgbHGoPeSpk69lD7RRnkn
D1lSlDsNqNW1udOYDAOoXNwPWb5xMjJnXf7jcrI47flkQ4lg8DbRmBjAw5ZBKNFIRI8ztg84jOL9
WGRE0wpBwiqe9aRwPnJP/y2rHN466jgazXuI++SJiAgBqVpKsKPveHqsmdhIZboXqc1h0+5fhRVH
K7dCpOIPLiHcZfg92OZblpacVxu6bubcmnwV4glb2FZwT4oRf7VRis1oRhUXL9mlej2H4zTV3o7e
ool6aUx8rbyRnO2s9ZgcLVXEkohAh3ELTL/LvWAbuyU6AB+AIMZQz+6TGxvwPC4i8m/oeQcqZL20
Uk1/MvX+nxZ7JqEvgUVQBmSs7dNHHkV7e+wpOnX1LcoOE/Yqe+EKIVe5qx1k2HReF7SJr7g09c7Q
zh52wUsxlBJlsTg6uXrCyIe5XufwMVonZcRfscOmmtdatexI62RN6fOViton6XFAD42IGHJZvyQl
cr46uY+C4RWT2Cm376X/YETFB9BqfjAy50fKjIgNqECGX67HqlvDOlPxIauVw9ulT9JdugYnjtQd
GB569HvIRawMYC1FgTML3KG/Ku2CwtZeYCDYu7qPzoKAi1Xa1uRM+lTXZmN+AV5HJ9Q4//RAXDBF
GKeoNM75iO87Dip/FVrnqp8gQxAObHQuDNXPeLh1q3UsLjVRft441TS7HprS6vdG23/1fWYeahwQ
cVCucr8bkScb4xafnoGq0KCu3SEjyKljA0GmqFdsgm+Fk72aTh5QlWA89uZwEgrvh9/PH7E/kj01
MgaiB6stzmNOJ++pKPF2QBTmMlm7RvqojeO5kx55KW9V0CF89asE771EdjEvOzezNRh2Ykwvlhnt
0ro6Nlro7iEK0QSi0HPdLcvAK0GHa00hyOtaxX0fGlujAvCzCX86uFz/ZdT568AZHkItuWMjxffV
V19+3TCGsDbsyiR+TYK45W9nlYso75lILVkHQ41rccAJRrj5eQi6vZLCWX2oWE/2ohA5Thp02DrK
T8N7RIv3nFctMa8J2u9yZTARrZCDZhtmd5Q9LLiDo0Afued9fVoEFomYuFWJvzPGbjcF1cnETrEQ
NTt7HTpiXcnqjCaHTm6ck6mANMJDDtvhIUACC/3KtNQ7ofX5nqzoNFTis4w43nrCy1ZmS4RMGw0N
NqH0pfRnsAdxJJgtgS7J0cCkTALX9MHS0RJRqTGcV+W2A24zGiQ3TZzMFsbpFeHXtIGL3PfVcAqC
1toWHtldZJHtGCEuSnvCUPnc4bt4scqGDGePq0/4xmsaauOy5GICaoLsR5lTSOvcwGp4Rpjt7VoC
jpB/4nYy4Mglnm1UXej60O+xeuLgnV32XtocuXnBKaPwhzxHKJFWI8nSijfMl1c9DDcjZDX3Cjkp
fYsaRvK2WNLckAPu7pRyHyc1fODDvE3wNpxpUc2T7qO55XApKG43265feT3gfZCI38ZNnrzox43V
51TH3c0vdz0Cr5VdGnP7ev0ETveBV+k4JoDtg6vtc/vCgtVtNegPpjG4DoRwG9J4h/XfOQDbVeFV
n/+HqfNqalwLt+0vWlUKS+nVOYJtTHxRAQ3K0lIOv/4OsU/dc17YmN5Ngy0vfWHOMQW8hQ0ElWOk
nPBRsAkmQwMdUiZfVGD9oDalkzTc11GPN1MAtqaCy7Gve0teWXUVDM6+EYdBdPfR+1byQYMHOnbF
L0OM8RCaORh+v4ipCwAo9s3TYEu1Lsln2FmDmFZ2BKnJN/EwyFyHnq1X3TqsZMahfmvSolg3rSAr
3sJJIOFiOIwJArc8hNN0icNK7Bv95LWwkns3eyocdEyE0HmlGzz2kY83x3bgEmPUzGKEva0Vn7xC
80+kazwyWGOQasL4ssiwxJfyOoje3A/EQp0jvsFSFcNL4lveCTNxrRgKjblfIG9yWdyUg4Ooq/03
OhVeGBRmfhvfvNC9K7g3i6GnMPEpTLNqXOoORoppML+LwNimE0PsojK2fS4fq4wjMaOJHKYsohqG
STQRGuLF6a+dcjO2nAeK7GLV2+2LYiICnWAlgxrJeAgprqkLsMlQghdV7Z2Fra3tyXBYN03cIjX/
x5dReUvh5YGwfrNloq+Bj+K1EdClYAuCgsodQOqx90gaK172ek0wWLY2YqSxcUEbpvsxgxH2i0tP
NmxJsnzlC6GvDK1ct6nenTqoN1wl+joCtIQWFqOYah4aX1BlNwDtW0HRlnX5Sq/jl45qf+mRi73j
omrwJk9PRW/SPvkl2R9lewvy9mgWDkkcbPZh063chOUWT9gi7DPuf3n5SrM+jxW898BIdz2Ge3qZ
TzMb4jWszwzeHLP6MPt0TcbgKUtXJM4dxV0ELNGHg9qhjWchxxm3rAtqYs0FcIy4pNkIn7kObX8N
kMX6ZoNn18Z0tPtpZyrlbVM775eFhIaVByzHAI+/RaXXbpPvyANSj1nv3jioA3ESn4yO6mpi/qCZ
O7BaOmWzwqEqrY8wg/0+TacwmcDKgzupe1y5kzOc/KDYg2wPd6M5obHTYKH3WjWXoy7nQnASAuhH
P7JgynA2LltUOhH7iqUBvWkROxjJwiHj3U1EDRx4JOIFmy/adUSK+ArjkVopTlockHm/ddLqe4Cv
h/2X/AZyAmAZtE9OAihcKwI01uFzY5TfIcSLVW5HB9a+pAP3EA7Y74rF5KbrpO9xLDeeR7bFaxFg
z7ZcKqXRNrVVHXi/1RDc6ix8LZ3aXXdTfq4K783262AZMJitVY2PrOea040i3SoLnxg01GTVVto6
HdPzyCR1ieKeO77HUhUBaQ+pdluVEtKd178UrXon8qI8JkY7rr34kkTinKXgaMZcJfuyy9wluh4q
yILPfEMlz15SXyX6YqQ/3HmHmRmPGewSIUzdTLTlzJpGFAVZsKq6qNwzFfdzscn00Z87HgaqsOeW
nV5+szufDw2d9r3W54k8VI8oOQRufCD1o+UrF8lPtSyq6KHvYBokrAcdq9lNbRye+9b5DSQJr8KR
v+wFwAiFPkhib42Xip6qEuQ9kwW0grbMUUn/UwkYP6VxmjR8KGb61Y1zzsO668QKis2jmtcdKJKf
sMtdhyE+d6Gxh42xdLzsIrOKmhf1ql4an2KIN33rzrXAvcnxgWkbyWlXk0IUDf2OBKZHUdvQu1Nr
JcEDL9mQ7vIpYeVGaxy0ryTVwrq1DlrDr5qITZvecZKvRSi3eQsXCKEDnNJDzXCdadUhtusdYQv7
3A2aNXRJO7kP5P9WbnGfAvfi9M4rsTovUAXpa9pDGq/jUUE/YVlIJgS1szy4rv+QGuUVPP1RG9W+
G+qvhKawQZtGjfkNlVBuC616slPmsgYWo/w0/3/zT9hk4al2IPnjqUm06J+DEi50UgT2GuJmL/lo
bf6henwrlXkHjIqGA0pEa473AddTzZy9TShR8unF8vQ7ee/lYszLH7I9drk+PqEwvGpe8EwqwUM3
vSVmeXL1/LEW75XpnWw7u2lp/msaOuFLHW/jdKlh9PIZL7M7jvvwIpzxaCsccVJbxair0eFdh8l/
A7XS4KSN2uTvWUxn5JlVE95jHytM7lqySUL4qEZ1NwaYhVW041k5+/jnc8wTIn9FD7HiSHmEVg2K
8QYVbpdX/UHioPcLjEskABle95U45X7+OVA2oW7C1EQ+CDI1QPvFW91YjMrKXZgW34PJMt8tEEY1
YCVw7Y2sd6finGXFnqwmcN/ho1swALOxgua9ewfWeh1cc93pETRy3MUarLs++E5DOmtpLB1pHQPP
BhjBbd/ih60TKwGzgBpBaOrmZYTI8QpZXvNo2oiQEye/ZpNxQi4X2vFTGohTL22DaL6UMXZ8yUqW
1xBZHrwovQyGAUEJX7o+4h8ID2XEWJuXKGz49bpWB7jbP6UGrlYVy/uMhOjN4Sh+OBWOoe1eet5S
GEESejUPHjw4IWW6+J7cftXl/QM3mg9nEIdM5eeJ2VY0hShimvcpMx+Ue+F5OSah/aDn3qU2+u+O
ZimfumMPaqHBWeTO1u72ZlcMeq2AkW+3tJFB5ZKrJBhQJa1KOiiltSS/qWejmy7SIYXMijY1Zo+w
UfvinprpvQ/q3ST1l1buzUz9JnNZMZq7mKEpK0/PY7WUWPsQzULtPvr5cA7NEQSBfPD1TJs3jktK
cxaeCmLjPEdnIY7bl0o7GgVgBTUsS+bYCzP3c1aQDcMAVKSJAZ9a25cxKs5pryYfZ0IaLsuaDUDm
p2SNv08ps7PcSwht7ztOSd5a+6Eb9cNchJhF9N6oz7bt0Ie5CJ2BvFBLa99EcXxYEfoUVqBJIgnD
o/YMHW3Xzt7GzC9vVnGD0fxQxMOGbv9SifSUWdktQEHaxCvTjNmsBt0N2KxVmVvVAhE2rPNo6qzT
nddIGofO7S6DlV/hWnz4SNBQoyyI49jSk+5gmMcLg3EpCX0LTWKaYQ8W04ygLrGJfAkoT+Z/znXU
O0b53DP31aRvnbG4jKK8S888z7JWvA3eXrneAhzO6IIE1OrvVlpPgejPprt2+IUqs36ucuaSslsO
bX3pKsUaJ0M7ZJBSquuvqV7uGhTFbX1ldbbCHfRhNNyX/dz/VfN8bciA4hcTlSntZW5eGfQv+ip/
IEH4Eol8L3hjjF1zliI6+bzxoKvRIyC4SI1bFiKJSmE3y2gTVfo50VFeQ1PJOU+czGPnX3yHLCAZ
9fvQPGl8w6MS1ovqTVC41Q5K0pmeGWnW0m14Ovwe0wmZGh4T2vlJiDtzlwIqH1m20PouET1yJ9ch
e6GF4DlIegR1/Giueew9DKRVNGFUd5gR2R+CZC8s3VX8jggeGSN+duSFbAl4ntmazcPn54DfT4uH
bR87jxy7T4al711IXbphr8DnoUZcWaPJWYsdIzHPpMTtsw58qRadq/xWaO6v29Z0/kOy1EONIoq6
1U7bLTktY2xc3Go8NaSv7Bm+EasaVlfChDBQV0m+TaLnmJXgOvQ6Y1nLdGMms8PDqIqtZZuUXayl
Oq9yFi0rpOXklW9uoLDzkGK2svTi1Y5ZVqsYkRNT0v5FZfatGMQjRLwkoa1IwBIuqnEAWfrGwOPc
eT1RRnyjuv0xDHgTZcb7n4FN7QCtEe2NIFqxhGTJnV13+iVUTt/ZT+Nj0jfaWokKl09rvDaT8ajp
ICcoXtTGz9pyofd0C0ULub2u26dQnz5HRWqX1mEqyHzq54GYav4bA+bqC/R5WrbBYsStQbQWcpXa
XRpMojXX/K0dugB+OQH+gPepZXrWuovEW5jAPbNkeDTYMKTViUBJRCTptbUtm+t3gnI8af0ewRKv
gxGRF9NOuHhlyvo6+dRLDC7IXgEvRI7E6uN3N8Oob9pgtkvCPR0o3Buz7n4YW99IxBLTaJ6N9qnn
ClkpUzCxb5B2m4zBwzFaYNwLDmPBmCpwvnqQq4uohA9vlPDHndrCTQ5mtoiGY1vY8StTtG0nm+fK
qY4AvvulNOlA6mjSWXwS9lHE7meIl2lhtdMspS0CAGvVJc2wNxO2C3wVSL6Rs3WHXL/QXh1lfTSO
/k7fCho2icuD215SsmQXtiovQxKqjaqLq+nNfFQXcmume++u2f2baatXzdprRLVRBzJZJX3gx8A1
dvab7AHm0DNqtFteTrTftv87AomPJwU+TtFLDvE/Ur3wDpIZir6f2rV/m/xGw7/XnUoYVXO/t/WV
l29BsCIdbJxTJC9DM3sjW+hVKnA3pk4XWFYQVSEIELCgV8shjopTFnUHP0Is0LOsWVRYqHBpVYSG
8dKuyUliqRmCYIiDV6eErGvYsKuhR8E9XfkewlxK+ELPfi09+mlsP9i6MgeD1Ha32krGA6kKvz3f
aRk3pDzXMj4HE8eA1JiC2+SXcF8IPrKCuxiD7Rv7lnxZx/W/oEjRDwv724hFgZytfiCU2Nr0JXfe
qlYkniSXiD5l19BsLKsmkGuBCWmD+zrjgrIPte4kcNiTG7aHU00TwXbTfGDXFhzwgkIzjn4tIYlu
/3CFUe/nWh2/I5jj0ll31K2HEg/+YoiR+uXMri9aBJk/RXrFhuLW/gnnWm2r1/DczIM/0Z4GYBZ3
Jgr9k5Hq9x5XGXMZPKpNyVHitoIEhEyurVHbaJ3fr8OaJy6jfqytfI1IsyUCIKB37Ko9iRL0z8U/
5npLyDGfdWMHqyZKC4pINmFYmdPNyEYjzEywOlX2wQs/rEE/PKrJiwlP9TGdYxEMkKKgF0QobkKY
w+dGjBjnN6XQpaz9rQMXFUz+M3nI+jbKllaqX3sdnmKj+g3sAtg7qI7W3MW512eTu7AEZ15kJ5dG
Ow9lOLMqDQiBS0sWd8+ucuLhnHoLKSyBojPgP+ZApjnN7aWhc9hIPdmYaZdf6/YzoWlZtmFVrZ0S
Z3ZhsyYye/GCuP9gmoO1kwba+Dz5JnEh/ERZd+QAmkvwQMP8TaxB0LKcYarLnhV5HGoiUNyWbqOC
5leFiZU9ApIBsZMzpvdtVmq2HY3ruB2W6BZX6NnKU6g4gAgf/7BS+9nt8hPB1OrFsNoXbGRcq70b
n7U8IxSRbXw7SmPFMC1ftA6UkUjajyZ7wa1sUF63JTnj4+MYk9cdJzKAs94z80M7hKvfG2vY4oj3
GO2fzLY2N3nwya3XXHWMEd60NHuTWkEeQZ/tZEhy1GjY6TpLjI+ybPB9e2vMb90p3Jphw5YhNN7s
pn7NJBviYMzOSgC2arvCYImDSz4yYmOr6Xq4EirZFCNvhz9LHgHEWvyP/Edj2Sdet3aUf9JyIl3G
Rhcvg8NiRm9Vc0r2ilX0MlPOpa3kPYPhON7CjltWLVzWwb0q99i31m1rJ7tByG2ga2CCJBtbVM2W
lcLeGKxHvt81wNBAx/sM0uWrnDO4CK5npNC4qK7s8QkxOiyGwOe2O4LJSl3ucck97NwrA/Ama25l
zSZHTsNbrI0o+qmtnYYIMNr1Rw7pO2SBq596ap2nXDzjeE0UlvB6yC5Ail6jjLgiOKI17rpFkDnc
1g04Rj4aBbtD3TfJR3ri0yCLjXLFe+B58dJIUqgnzQDtx6ZxtdVZZYqsK3jfzaxnL2XyjqPgZ+42
0FltHYSXUes+5OhPFsMQkZ9RnVPD/XL14TfV3pysZvfRb2yPGWJ37vOcW2IHvqAFm8S86tD2qBcH
PBvBgNgmnaX+VYeaigjGzH+wIGhH5gjeP7wgU2G++OFE5nNFo8AcRDzlc3R6lD2jQLsw8T+lVvlY
dacmYWTUx+ketJYsd25fb0h4e5inFyWbxLG96aV1zmrObp/kMLSeU1Gc529Y+sMqdAThotWVMeep
zG28vpgh2kY7Tl2wRjH1Unn6b2TfsF+9RYJDXEFEpGo0njrNfUV4xu5HRTACfNhtHfpCRE9wutPp
6thH7GN3XfO+2gy2oynPwBvOsTlhPvnwRpwjRBB6jvaphfFnaRobmfvPfogAtoCwSwl5jS31RYgT
6iPV/KB6ehKVu6rRS4xldVEEYZVM0NDdsGAt2g85ZedhtB+qmZ+TaOB78CVFP9DvZzfCPKyK86+m
rW+Z514xggSLFYq2b6ZpXIlZ+gOWP1vF0bfLj2TUcxDPgDK+99jlD/8SHF3cW8tbNqU7WBALo8pP
SFX2qN9gvRmr1sM37LUzroTrs9GSeEW8FKiHXO3J2bgRhkYafF+IK0tZwBb2awB0y4unFajVJxgQ
z/itTqz3Wb6NdzW2jCzEshZIMW3tVdMxT2jJ9CGqHzR+yzFqd1JPX0bGYf6HHjBkzC16nsCIGQKC
tLPtiruCrN6rEDZZE3HutNturjMH++RU6aMRMpxyuIXpNRmQH6PmXvI4+3ET67stsLrGSNjz+NiF
XbWFsfTdt0zS0tC6WWFAGoD1HGTq1YlY+ymPfX8mb0Vt/WRJ8ozi4i0v926TvBY4f1i/ap95qZZp
59/RzrkEY04/haofUoWcfyyCX1i6u86T8FOAUlTu9Gw2NukR95Q7xoJ2o0CDyfCUYb/L5VxWOhuN
7jog/bSa5IY7sF2NUfjc5y4ezQmtwPhTQ8vKcgOcsoh2gWE81t2M80GkHdKNdFTtC6SRWzsNn4uE
klpl/nOYyB8T1rLu+lsXlF+roYWWHdahJGovngG0gCd7KLyWoAwdJ0jlvXlB/g7qK4rVeiQYDFHT
axiitJi/Vwil2KOOLlwOkFjaw7IfWF1Gnn+2gn+ewZbJ+oPZ2cNuhDOyBmBA3pAx0zM8fVG+gpZ/
ai0EezqI/4ypdIM8CBdAyRuOdY2PSFBp9Ht5xgkS0JZGdAizqovGo3gF1X0aUtp4J0K9LrhPYjkl
Tr0wn2QQPmeoVNKId1vWuO2y8mqWa/zNILnTfuiYtxA9tDFFkZQIRvUyeOMNchva5GxaqeRS4BlI
be8mkKFHGr6rsCqOTpFsBKTdTvIeBBH3EKXNOqtnpaUFMC6Med6pnrWG6QQw11s1L1N06Ww6J/mA
bLx0Q/5F04djMk3jurMg67Uxq9Sg+swJ5FySHfjbOt5Wj433MTHeZFE+l0m46vgFl2aPmSmNt1Au
TkiUdSRN0XvIuI2frec5E8beCNgLxpp3oqu8DWGLNELk0Jis5yE4WHH0njv5j6OF3006HvRaPQZO
/7Qq61k9RkWLk4znJvfR97c1YpwG6QXwqUXv4A+sTaBrnh+hvQp33MzxhAl1zcC+EwJlLXQlQ5YT
3CsBkY42BlbH5A7QN4wr7BfOlRdGT5cgYCHreSj4Yy62rq93WV4+e0O9jByQpEY5O5Y86hJPQJkx
zYc42IWF8yq87D3qMofJKL9qz7PLWl4vERi2unjTEir2BoihzH+8asZWcIfnJveclyMGRbTATrWz
xVrXBQjw/NxHrUPuQsSwALROqA2vU268OkN5jRktlqQraLHNsKVU+kJYc961ueSu8aYSwmztEd1L
isbLMPVfhDY0S/DVJLvChRsZxw4ZZxcz+hyLt4gcGJT3Fzuw8I9VwQ3WBYYGNkFe7xxGhawk6mlN
F11UX4pAfIWjxopFvzjWdPGs5CjstSyyx1jF56FOHrteA5uRbxSsqNEcb40OGqRxv6YYAVwYBYek
rx4rix67SqeTDCAztH3xFGjA8Yx1UNj/pqDtQblhkwwderAathU0A/QmN1hg5y6zfz1pPCS5fDGC
7sXtxQlh5Rr51VoodbdYlhuyv3cSghcj3lQ1F5otBGx9+9k7e9ln11Hrb5oIdmynuWVy1ZbcjsiQ
bQ1esZELPpKsxo7JxI7XQ+HMqjQRGfO76V7H5V4rKjRP3c4oDhz0N6+j4K9qlgltdVKxeixnjFYU
QfGvYUAXxHHgz0qfDc/9bWLro4rE3Su+khDJr0xvQdFdwsjf+YN5Zc6/yYZphZJnbZntKqxnTm5N
VUeOQfqjV9EPeIQA0qT1weZ1K41pzaj7rgjUlkdXZRcDl9Cih4xkdZghq2JckTaIdrj7CYU3O7Xs
N+U6R9/JNy6yRESYh9Qqtj19U4hCf6jVNVbjY5kVEBf6kNvI0medXoqAdQdX83ROGPjbXvwWEtG+
yGptPeGQ4/ppwFiydrnxji8XlgGK05KHrBivpu0c+4SpXkMMQj25dznKh1S377Gtbd1QPhPN8hWb
EhNR98KiiUJNQgTshLWjrN4aTXlr+eUHxdEpXe3Bposzmtny7J0rKCnwljJS/kTy1gJQaUxEury1
MpWdnZbYCcehB59YzHgXVL5o3ZqSE0o8j528l0X47McsWB1lgo3ghRq6PeMo1MHOVSPI6RlFD6aJ
SoL5Rc8IOYbxh9+w0EvLJydstmGOrIujTa2sqP2ZIJrvxFC/hIVpLFWHoMcq4eC1sdjacXSfKuiB
7eSSzWRP27r3Hw0nqPZkyu3KPGV676fZho3qLR4xUQ1srojGic1jhcjCUL3+JQvdXUgV7n2t8Ves
ECU/tii3Zbc1hYxXUVqGdxm24SMq7fPfIxf0wVN2Ydp8Mq3JOpvqt++G4G7XTgOmiOyLv4eNj9O6
BkPE8ZUGd6fBxZE7hCwCs9cijyxjKZ4QbGp0EFZziPuah2U9bqsQuHAzvdtBWx7k///gcaatxwwy
oPDe/Az5zv/+2d//ivUVtVg350XDlPifvxqMEV/838d/f9yG4G0GmPUxDgNmw5U6WJbLBxZ/RH47
L36Vc1cTCuQzSjkF7mWGP8//X+M3NAop0o3SGIrD3weXwLH9QLLuPDNhiBpCjDmQy1YdcNj/z4f/
vgbcGB1Jv/v7+t+X/vsbf4+pBtIVyGOekMHFnv9//+jv+5oRWrqpAK5PNTJIqrie7ehTGoNXqkh9
0XXzH0P0jVPkZCmMhrvTACHA6/RYxj62XYXUvMSz19GWLTtv6EAnYYOxm+oERQYpVsqC2f2uabyO
lRGrY4q2fwnTGFT5kzPyjmZvGXPnm6fB1B4xRC2mS3LPpDleNbm4Zm4wrvzQQ/xHfsDKadHcx3VR
b1qmrTdiMb6FGg9m3yeITphSeQSnHSNiVU5Z6LFqFmKNUjY+9mSWHptYIZnjL0fk8TFvJONlsje8
vyscYZyr5fhKjmG3GudB08hacRthSNuGbY3lc+KcDBjG1JDg1ERDZLBzQwNLfJF+NDqGC9rsNNSI
jkvRj25Vz35WOXa5DpxZAtqaEYQoNIdOAO0nsfLNqAwkeDN3FY3DuE/boV8xokF54WHeGKLsKapx
5zSKEZReO+mq5NA5UVFLrpjKKI0H0LAYovTyLXF0dXJIYTi5I5GEgp4iIFnoglhPfxjYszrW6LzV
JdMy63UA73uhhhJbD00dHXHhnvPcpuGvYZjOgc9kqMl6kwwstl1TDx6GJvwHv5AtpBx2XJfk+kUs
e9Km0S7gvry1wsWMmUoDKsMwY2UbcX4Xb3WuRyGmR9RNcLt4RSJikngK1rUM3aU10zyqkWzU3nKO
WtPZW0G87EFJ3T96geNuyt5KDyxDdiA9omNsGtnKrcj69no3IPmADdYYIwRD0k95m9ruZ4xYY2xO
vGAn5enqhbwhOpSwiPc1wRJCz7hUZtqLnbH6QEnhKys9wRxEj9SPOsY2rDFWMuU7lzLizTY+M/bN
HXFht0pU9r321Wqsi/DW1sK6Ow4awIYIqkzTHqnKmufAFwtNrbWEuckQsYUuZBhgusEGUDHFoS6s
K7QzoFl93S52oW5lF6GKZ/MfTH1x1gvTmxZNYvJpJN9susqRkb5lspQjFEd1C1PZ9mnwEF4bXuJs
tT4FISeVi950EMvISHJkCWw6/KJONlnF0tmaAgo2zY1vtvmXZBL/Zo4k1dkFe0C/TqSJPlhPfjFx
PzIzHeEADycM29swnHODSCZ/amVqXCanW//9YdxEr1xbwQmO7XuUT9anw2aey9qO2cwyEk11AuZ8
VqpXJtdfjFd4ZxHBfO6DOHgm5SBf2rVy9n8PWVALDFXSXo/ck2k9CnLX3GQ8lm7/4E4FobScXQt8
RuNHSKHOmTHeOiN+RabPS+MO41uvwD7aBGMZAQG3roX4BT9Hlaqr3xXasTe1M/OC7piIuDv+fcYW
nJMMebSKYvO5JhfnObZfM2qkZDJMaiwiRild/6UdS+YI3cZD4lgFkTilRbCe6eyrnjau8selNNL8
6e+7xHD0/h4JRSyYoB1aix4Ij8B39fT3WV4X6X+fCSHkynEQ0Y9WYW9GG4Wo6bI1A++acivO+xeH
Pt0L+6sIsvjfLFocycF4xZON6cLUdp1eGOduXgePxZRxnAhC2K2pQPyAYAZXxl3CNAYspevvYqD7
A6BpkZJheAxyvBe70qtrK8PXqrDLo7BgsoQzmGWKk/++pIzKWvWU8OAcUBuvpDPqx78PljnmR9lt
3aCnDgjQ2Ht5Wz6ijet3IiBOuBeGWhKJZT7nxshngRZdmEC3LJeAqDDJxgSkP4ehwyg8ddKNHrMi
soZYW/chzqGQufS6E6gcrLSBcD6F5ew5YDeen3qvie++24XHtsKiVM2vnuPQPDct7ZuJ7GY5pBLu
GzbSb8wD/pKOvTx6XTrfgK9+mCZnzep5azROjJmukjuzntHDtb1uM6QTvcgR3NndOXNq7ZrOUeSz
/bjT7HtBwtlCdMysEtJOLRFBtKVdCLypfjRw6uwKi9ciYoCUBdFVk4a9rQjq2Jud/SClGC52vI+i
4eJUk/HWZlSIQVN3y7YEkJpKLwDPQsK1RNOx0Xz284HVpbtIWdqLZuLbYosyHctBatuaDA2CoC1t
Q0KpxhpSE4LfXegUDNiUXMC317is0rXlJqQ0USnCoGz9Y521cMk9g0FW4IXlBvchhmrPV9uQGv/V
65tN4pjtk+4SGaoG7Lx/X0ZaTWyxyZBQlulr1Y/xdsqzYFPGE2+7mLgg9g9X0afDd167/30S/N+v
5LbxkHV+d22bOdrBxwGCh+6r6wYbTS+ClUU2Fz8z+Wtd5fmwQ3k57cpuEJeg4b5fZWr8Qji7LCaU
OejQf5taVA8yMw9WlMvz4LIb7EhjWpbYI1Z9UcKCI5Rsiw17WFUaAPKI/TkOU5TLElxMXbHu00zb
hAaTugc/FeVaMqD+LCgfek99CWDHtJPz3MlmUusyo73bzSBJMWIMHM8ErUJVjDvzTywqm4xwrINj
ygnxBoS5JUtlQhS7TMP/1TS7oCVQdX7UhTHhqVXBSGC2uw5p1W98p0POo8rqpEd4Ti331OK5hc1r
wg9n6z11EbmuWW+uJp0g3U5ssJMYWDbcaQntA8HPnBc3dSwB0CKu3CJr/3nR+G9sRfZWuMxschGY
N6p0kyMxEed55sxI19/krhTr3BdMSGig7Crovlqr346zCqvvcHWVZn9kg6KdM13jg1Xo57+Ho2Pi
PNIDxJRTfGp81hxdUT1ZNY7WkSn93yNtQq+VJYKi2PIZ0SEW0dgkEG2bJQfVhPFSmfbdt0vEnlgI
8LvBcP57CMciXLMZA87GFqkm6QfHvFAAe6s5cZDTQCbOfjB8fwu3Pp2DaXqyyLQ7NNUZXZBU4DBF
vVEejgpDleHaj4G8DaCbTnhPsw11lDKHPbAooqh5EZZ+p7usbCkhqK0XnuWjyyO5a9V3Vr43JpWv
LLt0PxCLQ7Sp7btjlA2mGg2vkGfFu47vivphFw1x++MbJog/VxonXFevQ192RyO3EGhOpnhF8z9n
uyPJYvgYvA1AeQ2N68gMbHVF5v8EKCF4k35W7vTBpSado+tqbu1AAkONpyHcERdZ3kL2cLecOJdN
Lf1w9fe1vw8YXFi3aDI9xPP/EiAk2EvdZebPcK6c3ct07OGTgQgCfRBuamru8hjUbENoX2mB2YKi
QgmaZxvS/jmW2K360juWASB3P884Eg3GBfmUTatU1ualza2RqSW2Ft4lLjc7PZA0p8OrCdJ+7TAb
vRjAIi6JwygPy+hC9tL9R1XWvHZaYdD8R/bZboeVZgERGGJlvnKUMojkl3jwe9G+oG0cg7kb7YPP
sHFZsxoUpVVUi71l4vQaAjAZI5KSdSya9DQy8171Drk5ymN40bOr2TTkGm+gcjqXADskPy3rOoqL
0sozEASufnT6iejcrK1IMAcCzS4AFW6HArpCh7yJDTzK/jhpEB543rzciTYNiuKvyAiDczOOv3ru
pGdZ0c2iBtpYLuqduIjHJ79GTSzG7Gq2BFqPmbPHwccZXDmdxonD4DfsUfbFJgOzHsaKHZli0wVD
8cDiYdozDXoCTNRcgCGYAGTYLUytfPMoBd99MT6GfgJ6p8HeVPdts/caB7JCN44r+jOCk1sn3+mT
qbb0z3dCOFugxnnGDlmHPgO5qHj4+6dgosHIdkJz81d4Gl77Fbf4Jyhx02NT0vU0dRm9GTI7tman
ro7PYLnGd7srkTNp5WhevJq7iZOZR3Y1DFhswJhN2H9rzvj/qDuz5catNUu/iiOvGy7MQ0Wdc0EQ
BGeJ1JBS3iCUSiXmecbT97flc8pp2eXsjuibjnAwTJFJkJj23v+/1reCLTqHF63IpxNuABKHc3UT
ZgSMVpr8KHVjuE2D4JRO9DfJWD1X33LISwG97KvG5IicdOk2MjxIv+lbD/qoTzCVtCMszNlq2hvN
iXZdtA5swgBXsZz4UmeTIkdYTVhiddJ7JkpG19iPYU+GKG3P1jcWWOTzaB5pKeWeRAqoPyqGx+rw
wdKt8q6axtLD41rspkxURmjFz0weVC3DVZ4AaxnD3Nja9TTAvpB0DysJ69Ex0E6sbMm6gnPnZg4x
2mDmt1JcwUrslfk0Nqa/NPV82yt7ILrorCniqD1xolmNlqvMZlw8YmECJYYKVTPdT9GIyCnSo03T
dJtFH4h+k5khm3IqXM7lfBZdlkLWHlQh7awGWoURkHxIIbeVHlNsRFmDY11qD02DzLXNCnu9zKOy
ZXpCAd+Ob5qo4RYlCytvis/FapwYBDBiSIta7XFqiOIpNBLT4rb1FEeJ1yDSKUWAelnXc2p5UxFN
J61MwUaQMcNYYlgXJ3VOeck0Wa0qQrMXFKLFNPk0wZOjFowtogch1Qd/8lmDi6ZWanayujZDN0Y/
qrYya98aNgaBRds7sX7tgHOc3h8sy0kPoML1w8TStO9ZQOioGV3TgT8vI7tZyyV+mi63uRQJL8qt
6liZcXPXcM4NQvdTNhIyB/hNa0bVxMuwg7wwsg15uRmLgWVbh1GmK5IRTUe2wXekeOP9N8LmtXPQ
P7YpJSKv1NvoGWbkswLAwQW1FHtjHRX32gJSRU3UxZ9NEu0quz7MSvd1CPC/lS0DZi4edG4d0pBy
cCQSOEI5wlKbmq1PSxZEgZPLj7HVWSdavvbJtLLc7fLBWcMnbI4sQpqjpOW2F5mEjZF1VFwnh9aJ
zChiiLtqOeD6eP/M9we9Ur/QA64IHeHWC+SaIIzskCWLhGCdpek4xeaBHJzNgrTAC6V2XDd9y0U3
yNMB8ypUksqXRjM9FeqG2KLHRssfmfXE93Jp2SurxJA9oozrHY3q+tLHF2eMVN+I1fEw5+UeMzd0
81qx8AFmC9o6jZm1Yi+7JJmCExTR53DQJghLXbujBGJ9jtT5RICGEIEuSESV4ljjgWDmtFzeHyq9
N6ldR+du1ONLiR+b7tJtPPf5rWas89DUdloffhlmLT+9PyBywpJAphgecNTxxO5MmyJhFY3FMt+a
XfDIXkyPzJJAwjJFWZXIcMelLs5pVk5+BOnIXZQquo11edmZDWfdYF4Uzu7HBFmwC+mGHho+nU1a
YGmoJ8DKet6BfLdzNod7yUePop+xLKItJusxnPVDHKJHVcuJ9iIy45v6a0kh8NS0xKubGgCk1NBC
v7KUbtdPpFmwS6mkp53ndPJdj5NtowXT6GskXm6qonnKrTzCCdqgkYySs9HVzCvTVaCn4Tkc9UeZ
FCJPmSTKV5NSn9EGpfto9lNFU3d6QUUW7UTjF/GgeqWZvnKO5XudOjE15IdAIhi2n3D1ysPC3VFP
9/qCOrqNNNMlBw6JhlUnPg5XY6/KauKB+MjXANxUmpfO/KQ1yQPEx2E3TZLgRozYPHEu9IBfTka2
PE16WjGnmdt1YOXEYNoADNC+19hl+wN1O+WyWIazH5vqGg5EvKrzZPpOaJ9w0YxHaZLaHUE9mOa0
QIKYzc2zsodwi54kdWs821IpjZe8rR/UGEJXhrV+Y2kMAbOKGBpvCTZLBSRFkWj7eUgrCG/y9NgN
zmpguF53TGq8iTH1VtKr2q0ih8au1bzhyBqvgTmjZIjjarlpp37TL8yYikxnZYiroiNey1Nt69lE
HnuDoYy0o97rE2gm1H/24EWtldUMzSbGCh1WUbtHWLE48W6ETLqSpROE90M+MhtTxxKiof4kBZhG
EXmJSKYEXjFSFhctgHypnVzkIQbtTdxklHfTElLOSPjJUNpX0lEIHaL3DVtDRYRmWs6RUHY6efQi
EMZp0XFBjdvM56JIlItGyxMCQ3ZUSPnRakk5GnX5BFw09sO+9JGAEaQ6KKdabtlF4EgvePlujPam
DwHjtx0M+7kdbkLzJjcRwE6JjksjgHqCKrLzJBGnC5ZGOihUk8r8+H5Tc7r+MNYLOF8xQ6gLkb3A
em0L9uSuy+f8aDnfwDwmh/cnU1+RQCXrG3mC6soa8BBzPu9io7V2Wa69DgFusdpWvN5ED53QfnBH
W4p85qz1Cc2vs8pyVPsiCjdqlA4JFwAEhQLLrsiRZIx5sqziSYufJJ1pkpRwhuPPKK5DEa6ZSkuv
uuwWS+HsM7DKv9XqJKdwduYynFQQXQibIeuiQuI4VXS0BPZmUTvzawO1TO214yTgT1qqXeph/GLW
VBbKSA89SsGoXTSKDsmu7EkdqMTMjQx1l6bhsraHuljnCKCxJqyDRIKlFE3RRho5g3MC6/uxcGke
jtjQHUSb7c5K5tgrcN4myTGncndh7REBOLFKD4kCIxvdGCLvZ+c4lhVpip0Q6qXdfpKX/CA7KO/e
x2eisv3R0jQqFg2Da5xOfjdUkBnncdxZNg2BNrAqVGZm8cTIcdToZ9P9yw6yGNQ1utmuaZGpHKuD
dkBVRIsoRQUgZQaqmUY1dhTmbpWk6c9aJ+HMyqqQpRoZlNifW88xO3JMc6jakTpgJ5LWKeW3fZmX
YM8erCX0wXfVt13fxZRk8+vEsgrCH+HFdUoVPSjSzZxX2GGjbka/VcNITYIydPsh/dxNKdXABnhc
DKAyK2ndZLjJqNHibhtz1HlUjHZhw/wuZg2KUZ6uJMCgG0caLvSfy11sR/dhiBq7DQLKfrW+G4IY
LNZMvULK8hKbUtQBm6oPqIcVaOjKra1W9r5H6bgZMltb10mReB0J7nvEJNgqhk4HikmWQm+gJ5mi
5UyRMLkd6Z5OKmupKQS2B0znpiymfjeI8aObhr1dNRTYAwDKtS2TFCIOoZ0s5pZ4pc2Shd1ByV/e
pzCjdb+MwKTVKffJ9Nn25mxtrLHQfJrwyL+D/FtSAeudZecOQAckO6vcVUzuFGvGmrDg0KeF0nI/
Jn8xKAQQfzvFNnFSuPE3YMUjT68dtNgIdtamUjo3ITPfox6Hm2ZQo+MIuQTD5GywQHAA0oqCt+Ww
GhqVLDhJw86UWW73eHzXKBXmw3ycosq5lec3ro8ZD0Z1sq3IPFBexIFmEGraAZXwaPlhuqIAHQJg
6XdJQ+v/vY4YVjRq2qJ/1tAKm8FUnCKVOI7fHhRrWk8deqHFmM954/Q707GVU+jIL/mIO0OnNQ6J
qrM4MmWwUxoQYSrNiZuKlTjjLUVbBcs7ABtCrt+nW8zAul1iImixQyKZ45A2Do2RbifR1VlJMaF1
cLfRm1kskMUwrVmf+7qaj6o5XVSJNFe08Y1r1ZV+pvGqn3sNLjgJr1Q+4LP47UK4j5mN9W0hKEZL
fkX3Nh3f722Y6gzNileffvmPf/7Xf7xO/xm+lRAf6OsU7T//i+evJTkTcRh1H57+876klJW//5v/
fs8f/8U/T/ErJavye/e37/LfyvNL/tZ+fJP4Nv/9yWz9X99u/dK9/OGJV4BUnS/9WzNf31qkve/f
gt8h3vl/+uIvb++fcj9Xb//49Fr2Bev16xtRGcWnf720+/aPT3gp3nfUb/tJfP6/XhQ/4B+fdm3z
8pb96R+8Ibj+xyfN+NU0HYf+nKwjcjc05dMv49v7K/qv8AOgB7IMtA3NUMxPv2AA7yL+kfYrNkxD
pUSoWcanX9qyF39WnV91UfFz4JXYumHJ2qd//+g/HLzfD+YvBXPdMmbG/I9P+qdfqt8OsfhNlsqW
NdlwVMXh88gvU3n99eUaFyFvVv7XYDqcdDnYtlS+0YuXDifWD3vhXxv8cQOq9pMtiG/wwxbKQI9k
s0TU361nD5H1Wvbm0+z1X2Cuxe5z59p35IPm99k2Oqlb7T57sM/W+u+/BEfqb38lO/nH76Az78mm
il9ZrZFUnKgZr+ef/E7F+fM2dJVDpaoOx1pz7D9uIzISlpY5avZmTeN7M+61m2qnbKNN6Icnw2s8
zUV/7iUeMq+f/Ly/OIh/2LT4aj/s4jgu5glsJc70BDZb+a3N7/9+/ymcbh93oK7CL3R0ThNTEefv
j1vAa2yFqcxxmvfJjjuYH9zqO8WfN4QrryofNomXuD/Z5l+cOH/YpvjVP/wqzcrTBqTL4gLSWk3r
0JPcbvWqr54r11oHP9maJk6BDxcCvRfFVmTLsExNE9/mh60NJIpMmQQWZI3V1/3Se/XqxH/ZTnVV
L1l/paKwctxqu3jjJvUZil0ksquXPWxa93t/sD1aRavHv98Ff7nXTUPVTUvj6pTFaf3Dd4J3bQWJ
7czugvCVxFNKkBn+luvfb+Wvf/nvW/lw4uppnBZjRNMya2wimP1aBuHOkdZ3f78dVdxL/ryLbdNW
cf1qzBj/+HMaJ8IYQya5SzHQe7T9J91FqLqCLrNCoeoOq1tqtDuK4vu7y8/Opr/elf/eNp2JP24b
nLQxOha7UqXtJh/M8ODkL3//+5S//32K/OEiscO+kBeT3weFzhf3OW3L1HU9eOR3u/P2J1sT3/h/
3puKLL7NDydH2xFBU/ecsLYfr94gHPukRa/abfWTm8tfHjYkbDaZB2iTLOfDzTNpmz4ze3Zd7z0N
u2i9K/3aZyrr6VwApGqu4jXZ8S5yHZdZ2+onF+Zf3ds0XVct+rOOpZgfThqZkvKoKWw90ggMf1mk
n5z9YhT/4350FE2zHMN0FNswnI8XWTADdrOjGbENY9Ow677JzKhRED5Jj/Sz9KPk2yvyXdzCL39y
CNU//TZHMWS2yqpfNqiUfDiENbMzUmCZUaLgWy3rLwlIfFKpX/PzsrH4k+pOq9Xt4AXZpoeY/zSu
F8/92cD102/x8c4HLbfONL7FsB49pLbfpdcRrdqmfXySXYSTq+tV26O9fAlezSfKr77hRt7fn8zq
n07mD3viw70eXlJtg7am7+1VO2EPL7z8PHoIkrlB7MLVa7+GTzZIXn8EHLb69pPN/+nKFZvXGNp0
Q7dt2fiw+aWwW1kpyQShRuY3u+6Iht/vIu+Ls7qJPcelOr9PrtGV5MjvJKhusp+c5H++xj58gQ9n
udrguQ0ljOE0ZnfDLvCj28BXNv1jdG/uqw2ibrddt0fOAlq3yAs6l7boT77En2cwH77EhwsdlSol
m4S9QCSwX+2sJ2XDcfgye6Z7jxl+3XhDu0ENiY70pxv/0/0ZT75uajbTWhN1mflhqFOtbihsVZvc
BgoTOcftN2fM4dOgLf3JVce8+8MVb8kM9BY/lruKZjsft5WEEbHzU9cAaweRBpatiu5JKyM1uc/z
1VzJ5Z3SziVJzZr1YLaDlXhU7+nr9paiRRucu3G3R1YWGXDJRKqyYZv5M+rlxfQtp+USbkhJXFUW
kHxleiS5MMHatKTEnxdhsTRe2FPpXSFEaxR3Gmky8R1saVOqFs6VeKopvtPWr7ZhtKRYe+V60HFN
lWD+Q/QbokOYruiEFKcYX83DOKfORrVa9WBimmYsHRdy2LRwHL8EfcRJi4cPZkWQ3FGnpRc4Tw2k
TDmyK/quQmsGBDlDCaGqCy6kluRPijnw7q5dPJhf5wpD3DqX6GngtG617+SoCGqFHWbKV1koEl1n
aHO6Y21bXu1h6Idd3iThspWtCg9bD5KTBIxgToeVokaltHEQUGbINlObXkcty8rW6ltqXARdDwTb
ylq7LimnotTTMjRUSvml0SQIsB01tQKuyBaovOYRFIEAqCwHUENJgZC1UraFBMNBxYkEVNdsXyZL
7ddoXGKgBiXdW+C7Do3ewekmPk2BXd61BeE4gd2m35wqQJNojnX6Gc558EaTmmKKFubSGm9yUwi6
JYdxShNY3iokRRQ9cPjvhrJPPW3UH1ItHtDG5c4Om2dwxFsDGTqR8s9D0BubKA1sjyVnft9Q0caX
bJQI7gbwcmWchcciIVE+jSdrcFXbTDZ9p+6bKKndRC2xu01cctWMeN7sL6FCm6WxIt0tp46wA6O4
IdLKPMVBgEef0F9XBifCVySARq8amjwOKNqsH5/bJdAQ/qSnLMqfTd2Ygd+THVCEo+bGDaZTuRdp
aBO8ubht1jqizpt2ln2RINcnZL4mC5+EWkQmBFlzOmnVqRKGviGfK7j+bVQQZj44FEJY4ZorY5jH
ax1QjXNCx3yUWpJYY61pHoi/BahaO5K6TnBp7jLHhvGt2M3DEBgt4rRiWHdAeFd0ZEvK8QZwT8Jc
1+1MHps0GfKuLHAmxXphUhhVDeCVVb7PR0ig5qwRF5wh4RiCkgs2bm3IIiQ+FOWYeVVSI8u0g9pr
FoP2aqeyx/S63Gk6KcMpTNOLRWaoO+USkPR2AlQZNISwNLBzO9JzcNs7YKlpll3STKFJXajLupKp
SI5gbLg7wofsh1jZB72NdgjP9CqHe0aZh8hTdWpDgm4kBd2+UEivWqkY7iZavJdFDkCBmBXHXSDk
M8ra4E6UwXcqSADGwjGBiRplN22vhwNpeTKuAQzmfAboWoTolez3nVEgcysKY9PGinwI5LR56LTS
cOU87N5sLj1kACG2r5UR1+ZxaMkDJ+wG1BUc/u1UE5xVJRO2TEraTy0mzSu6FHFqS9EZbKnoyppk
hjed2W5MYbRPE4PTVwesCOWampYLG2c6L2GGCDALCZeesgJWnRXr3woyekCGVUzjBrklxmYQJdW4
WYZ1pHTGJi8h4qsmGYdV0ED4DSJTe4gXUl01E1uz1eoj3baQaYhknoGVDLsm7ILPcoOftqTQB9Bj
fJvkfSiYwcTImzgfcnt0LeNNdl7KhWA9/ZBhluqQyGodAW2UR6viigwH3e6G6D1Kq/Yjy+jp2M3b
fLgJLAJrgnM/7maE5jgM6Obfh1wtGUl9yasyIf1GMi75hq4gGX2I8jNIZTmAGg6E8WbWXvo2uWih
erOYsYKV3k5c6JxL9H0xc6+O0ZQK/EVlH0EQraTZcIc53srmfAyS46BbKDbwi3E/nOsTJ1kBkas1
v8PIR4aU4AZ7HOLmu6wCDc2Oi3PXBLsEy0q3zuSNUvrp7LfBir4Y8U04rnX5tBDhRGR9sFUYVsAS
L/W47ozkMhqNr3CmWfQBMbHoicsyBj6AlaHGnqXu4nQbtfb18GvaOuY2VcF4JL0ykDEUUDtHQ4im
EL1U/ayM2cNoixS2EtPkMJ2rXLogr8JkA3kycWBbvSxIsTLzkMEFK2S01enOBljZW9tm9JvsYtU5
+TZvo/0W6S+SbbsLg45NxyImZFev3urJukn7ll/Sr7hDYXnRkHal46a2cYDBzduYnZy5pfOdW6Yb
wMuT6a/a2nUoAVlUJ73f5/N3qkG3IB1I+rwBr7w1FFYz2msBxth1RAtNCH50asB0zYAHHnriPob0
heXWCuCCaFuACbqr09RfdNQUtLiueuuPtPwUz1D9BZIBty5Wz7bz1cbdnFqXXP7cZV9SbTtUOB0h
rhTFy9S9JqjxZ/scjc4VmTgkidanR8OtXtuThAiIo8kPBk5YhgT7sFRI6JSXpgJJrJ0l6zWlISNH
T3KYI7H+2g2PtfkNhOpWiD005iBR7GtVgeMT7oPcQ3i9kvC6clC8RBBFugqt4rwuhsFT9VeIsZiW
/blKvKDcBMNZCZ9N+SoxW7DtN1BAHJYFOZUorjd3I1cKqL5I39aEuWl4JMYzteBT1JfPTO3wLH2J
IOXQYsKlW392eofiPswAJl5oMW8tRCVjF55zs9sFw6E0L8Ao26zSbSrreUUqR6+veiU5mSk4E+ui
RsBVbHNtVlcbCP34ZLd3cvwQUmHDrNZhwxe5NYT3uaQ9uMHYn+PkmJVP4fI4kn6UvFX5a96Q4wEw
R51vHUrliBNJqMRPiRWrxOnY3gwkcidgyfTkpsnGuwUAfReWCA+ah3ToN00dnZyuKQFwmPtsxLnf
AifrDP0OrvqGpGXM4xlEGsFids5OoDzo00LzZbEfIlO+LarxydAHEuuM8zj2YChshxAtHQoC81Si
6LOEKn5dEjzdWU8yOXi3ZYt5264SUFCBZ2HYnUz7c1ejo1aILEM+gvN7jWZtk4WVq2s6E5S6Uzw7
TbdJbd+EnfSZtBWQtNBhtW4hA0xB72SXR8kxiTBqi+mCnbpDfpSIME8ZDd2j1STVuEe7iu4PvQOz
23kmNiuQ8ds4CvfZnMAfbtx9RL6zNKP15GlMWHbVuZWqqtzssUCZs0qEWqsGfuzgZkgUrdo5TE3j
B7rrhopwKfgcKD3yTFnBMJ0oZpIT4yMLY/oYfg0qe0GpHSxMkZU4m+zboQVhJ6iXxNY0s9XvpHTI
XxKwhhNW/SC2uK0aCcoZvUTg7Sk1vL5totYWoAmHaKCbBsfq5xpFyH2giX7vEAb5/RybYeamEgCT
tawtA4kXSi1dF5xm+TbNuiZ+NIegkQMgZFgusKJbKFLd0WR5sYYjgtK2VvXuPlZ7w68UcKzIlEE5
/bYq+3/dbvn/qZGiUhij4/Q/NVKal/oPbRTx9t/aKLr9q0mjQrao1/y2YP/vNor9q4PpjPWjbCoG
ZXhW8P9uo1i/apYt67KmwFaWRb/kh1YKbzdNAn6JczBlR/+/aaVo1scismbS2yHKQdUsVCFUyT+s
oLNcJ/otkAumluBi9CDg3J02EoKV02L3hoRfBbogN/cZxqg0oe+xLiOzeM9s9PQerBv5iYp9sLjA
bgZS/Taylmi70FAN3LFwaDOjX0lqEnj09S3EXkGxszrd8sm1rK8OXng62ky36BTPmFHfdAyvYHyH
hwY1Jw4rq/MTAxfdMvfM7EPZZKzr9btuLm8yppxLEPZPndrQu+ee1CpmdA6Xm1hTlH2I63ProMBd
4jTwqtJODmqnIxAFl30m4txXYg1PQ4qRtnBAAxmtBtg/0MSaQpc2yqQmDzkMcMlykm9D3sNPlI3P
WRMcSvJTaDwzJ0OYEV4VKQqvGsYfD1sA4fBOmxIPMz+QqDvsrcJsvAYg68vQ7tLYMb5I3MjWwJce
zDBpBEsyuxh9dqdMqXro0ab6SH9oUdhDfqnFi2bzTYkUFXddr+9Vs5Txg5NzE5L1AQnffC4H8s/1
MXahHyr7iNPKSwOcGBaxWruqLUzMavq2MG00xJKmeIgMR68AvA6Tz6yApw0VmSP4+hVjMzVhfRst
BhGIqRkCMIafjX0U1zTqf1qA3f73hyRSu/2goLYgLrT24wj/wcxXx1ZvtXsCbmUElin+DrnmKXk+
e0bW5yHJ+l2a2KgPdMR/uG4cv6BRvbeL9JsaL+Nl0YGhsFKId0Qd0FAWfwsC9bsUoVVXNJmZBCE3
zgy1kFyuO6LWJ7foJbh1fMwVKzVeDHjUW8kkq2vKmBSOFhTE0O6bMwaeOyUkZop+6rJ67+Nnjn5U
OeGEkbj28FxiWxN6HdgKtjuWScteBlbz/qCmsJUKkyVsnLC8RrDd3de2GQB7e7Unpb2fyAlaTGu+
U8AWIntVL4ZjNA92IJ3BJJk3kV71G6csQ4Tdg3MaNYTTc5EEmxBC0WlOLBgAabUBsTIe7DD81wMY
Yq6XGT1tnI2+MuSxQB0uGAHxTRoYKIvqcyP8lKpwVvbCY5kItyUGsztuI5KPN1ZBd4Mnkzxk3JnC
p7kIxyapLzjTMXHaws1ZCF9nJByetfB61sL1iZyogYGEE1TBEqoJb2hI1UZ4RTvhGoU1KfkN+oQK
Q2mlkkcood+d2wqXtN1lvqkzJjZIEIhw/2w4AHPIR+eDMKsSAlO6CfbVUvhYCfg60rLTD7LwuA7C
7QrncY0pMjoGwgmLyGUAAIw7NqznvYRddhC+2VQ4aG3hpZ2Eq1YS/loqPTOBmc4lpFS+VkKVyXuC
kRECTDLrMMMyMGO28OwmkXKHiD4XXt5WuHo74e+NMfqa2esgfL+jcABXWIGB0Q8+CV6YRN59wsIx
nMVI1xvnVsFKHAlPsS3cxSM2YxW7sSx8x1R61pNwIs/CkxwSFciK3EOVUa+Ld+NyhlVjX73/b/Nu
be6Fy7kQfucfXoqFY/r9eegIjzRm6d//9P73VLzj/W+/fdgsPNc23uKdGVfl/v0BLu6Aj7JuV5pw
bjfCpR3W2Lff/69PiX9atar+qKiW4ymZjOtbvG9gjgTaabkMnMDuKEzkhrCel8JJDrWQGdTvz99f
Vk1hN7fEm95feX+QhC9dxqC+YFTHPaV7v7/2/tZ+eSbpBrXKvMz+gB7mrlYjSMsxiUgsZMP7KOid
O9VNskreIX0N3Ul46+2WMcPQOmXPrg3vtTKv/FkO+/X708X4vjiOcaJaegIC2sOYicl4vh+q4gTu
mfhm8QzfPFRN1S/ByKPpN3TYvnj+Dcz/BnUe7KrwAFrAAJkgBMy4kNxUUAPwh15DdFKbRhAFItAC
eVRRjgc2IAnqACmb9pl4OwCg8b0uyASDYBTUwArIWSR7Zm4fZcExMAEatCNkg1gwDuyo8w1BPUjA
HwgNKxUiDUGejotPMBIUQUtgoWHiiXNnyiCCptBacBXwFeFFiR6WAbpZQq4jAIZekBisVrptQDMw
EaAi33sFyAaIgJi4BcVh2ILafxJ6Sj4GykMM7qEQ3AerXBtgIECT8CbAEITUXBVAESPAiDYmYkKl
SAz95DGlIUeOff2VC/whBTaRK+a9AXyiA0LRA6OYBJWCvvGhAFNhG/oeazVifpwAFSCLmLy4VX+V
yuZMSAlMXY3SZp0/2Yb8NCUKskS3tjDqy+0ZVzdj8pNJKLWLk+eGie9FGaxLSFBvFdHoB7PRTh3R
DlD0wW9kYDhiweOAs/NmigkLoA5TEDsm0B1E5qYrB5iHDNSjhurS3RtI1SyAHz3gD0UQQFRQIJ2g
YqxGwQeJAYWYAEOAgOIJWNDzCeWscckGaRsW0y06wmuGZycov7bgR8THIL743qkkhwg+CcgMLxHE
kkawSwAU3zh6RXkrWFMpocpi9lcNuALQEwX4CeWKndEo9xlQlAzhIBVN7gTo6A64GsEqc1wEScUC
qaKDVgG0DsAf41Edb7FEXBFoX8J0XyTTS6AuDMrlcJvr9wvAsxW92HsThEtYV/eY5bE5NZ4D4kUD
9ZKBfAlAvxAi9z0DBUOpvAUM0wGIiQUpRhPMGK4yPJBgZDrVg5rjDcBlDEGZwbVJlC7uelaeNzEg
GlkQaUrQND2ImgVUjcW7KGazsJzvuzG+GSZs1SBtQov85fRgA7xZAN+QwbatAOGMAHFMwnvA4yxg
coLR2lsy3Bw8PG8haE1LEHUMnTeZyxZG8VPCwEfZZyv3Mgt2Kr9xi7deIwNKdebvEwxI1krkrk2E
FKnS9ESwH/cVSn4Kdb9Wezcxyd7gqM8Fe1AGBxSDBZIoZbWCEzQJYpCGPNTQHIIaPGWot32uucs4
uT2goXbm0gpAD5UgiExQRApIIiKUnlTBKHIErQjTvmAXIRQlcjwAZwTWCEuMjklDsI7CgJFJE/yj
RJCQApBIBWgkYHzbFFRSIJhJkaAnZZF5WyzZYz4CPiCATlCWFsFbIk1soox4owoSUymYTMQjuBWQ
pkbQmkxkrgH4pk5wnCZBdHIE26kSlKcBa6egPrWC/zR1ggQlmFCrCDyUCiaqBxdlg40qwUfBWnme
wz1mpwcE6Q9EfUyrCtxUCnZKE/wpHRBVLIhUBEY4wPLiZ13QqlSwVXnC3BWK1Sh4Vg1gKwPA1QLo
CgfK82ABvgKABXmbNGaQWANorNHgjJeBZemCmuVE8LNkQFojQK1SkLVaEFsUkK6KYG6V5D4JBtck
aFyF4HKRmuIB6zqDZC9wD+evNgivGJRXIphezKrdHMhXHkH70g24X3OfniajvqoAwQxBBmMGC25P
0MI47QBBpfdUZt1W8MQgL/VuLhhjBbAxA+jYDHwMv60GkxQmiB1TahSEshJUmSyQZYJdVguKmQrO
rARrVss43EFbuuBA94Egn/UszMR04KgauMkFHY1V0V3zGUcxRwZ4GrgIyCeCp2YDVjMFYQ3vppi4
f0tAr00TDLZUh8aGqQBYKB7zmGlnDLAtFuS2Ra0/QyLzEpBujQjrLp5lQG9yzB6YBfstrDjZgMFl
QOEMQYcbBCfOARinAo7TqYeIz6oBylWCLEdkwYMEam4UzLkY+FwGhK4boNFFqnqjgacrBKeuA1hH
eAEQn8WfANktAO3CGbKdCeJuxsyWs0ZoQN9RDiGkFBYetgNDsPFyQclL+3sdaJ62TA+LoOiN4PQ6
sHoLeL1ccPb0vj7H0fRWCQIfpu37EiSfA5ovJPVqJcfx5yTexUPyRIjRA9leb0OiXjupX9uC8Tea
OeFBxoMJ/C/HnjYJGqAisICCD9gAClzs0A+6+uykxiuqciBe5m39FIX61hac3Ii5pg12MDD14wiG
UMFZS7+KxGuGcZ3QecEr5Ea/ilQIhqVgGaqCahhwZS8UeLPHBeRhaDFRt94AM32hBdSscC/KPYzQ
iYvF0cf7KFLYDdYZpMHRiuSHGLQimum11GRrc7E/p0nyDVPXVZe6b8umG/Wro9S7iobXyliqZO00
eDoiNPGqOkDyQKPWVdWqxcdEWvDRAPvIfYVeJ6k8ggfZA4ak9IvhGVIkTOu1oFmm8SvXR77OQEra
gi0ZAJlcWYI32Vvmpe/bKwiVr5Ic9S48aMLKgVRyIWZiwsI1OIOwpH51Ko3xSxYYFRXI2KVq+L2G
JSbjHl8aZ60Bw1SAYjaCjhkb1dcwvRSskVlNcLWx8n2oAGougDUFzZLYxtdpqS9h98IGz2OcncbR
POUqvPsqhN9f3RfpUc6VS2+w3ldr+pRLx8hCOjsHxQxZF0if6VwJ6wZsyTxB8pWkT6ynBk3/Hjjq
ozZEnhqph2WUypXY1SqC/TTpLl0WbWcbU3IfYS+DewuAVAdEWsv2Tq2NkyVO55paRXzuwZY64Eub
tN0yNk75biqLAqrp0aC8q0XqsRmGW3N+WCbyx8UHaiWNaa0xHnTliw4y1bCS2wSEqglKVWWVOoNW
bYdtLkir0SSzEAO+OoxQWLtyPwh9eSD4rLTcMlxdA6r1+05gAQC55vKTA9Y1V+2vBJScZnCvJUMN
nRP7bAOCLQDCatw/wiV+o/LzzBgHJ5Imp1sDkQXffZKByraCLqsJziwt3MStQc/OIGiNVDqqIGkt
0LTF/+buTJYbR7I2+0T4DY4ZW3GeSUnUtIFJigzM84yn7+NQVUZVWveizXrVi1SKoygGBbjf+91z
ZkatpNUGYGsbya9F1XaIANragG0bALeJJN2aIG+ZImcIAQauN6m3pqqeM+C4mUuburNJ3mS6+mgC
0K0kSbdNm8cxXoYAdpP4GUoLW03Au5Uk8EYzixcoL85h6LyS04uoiJMB6N4BhG8O0a+z1Vunp+YF
c88755eCu6z6pmuWpLE2rTOitcv9lTkTgiUrOJTU4OkxAyHcVcazl8/7wGah7gd/ao6E1kHbaaH/
Wo9IHrLAP/VxBBhiqrTFVKa/lIdstI1lIRnGfhmvWVUHy4jz3ibxIR13dIAeSkk/DsAgk90v1qPZ
vgoAyUyC0IrcDJ7aHTV9NTopQw4AlSdJVvb1iH9uI4e27KQnxPRv1Cart6rX9CXiikhL9DXWiaMt
mc0e8OYAiLPv1ksoaGc9DIIDcxP095TpQhVgYQKANiQJGqDnpZNs6FJSorsRXrQrydEiS6+NZEmn
kiqtg5cuS614cQFOW4CnW0mgDkFR15JJLQsoMZBqW9KqFQtu9SgJ1qFkWU+Sai10zpMUQM+pJF6r
kn2d21CwA8nD9jPI2EIysi1Jy+7AZieSn53H39QbU3oKA2xXENsmLeCXAug2mJvgoZMc7kQSuR3l
IzKjjAImfWtuY1cFvbszxCaVPO9Ikr13dQnlm0BFdqB48cypOAYDLuieoZuBZpQk14bpxiqiZqb4
oUoZKUlXE5mNRQAD0q/icZ1guihL6NuQx4u+uisEsxjW2wzljXk7EqQ1rHJd/qom6/2ejv0DQgPw
F8xZAYSLt2pVXhKvGVaNnX+IwkKIQYsPiSJs+gHMmIkmi/467r6SRp/iwSc1fomaolZo6tWupm1V
RFm7rq18pSn1KpQ0diG57BaA9kCS2sndIMMZOrzQ7Jt6k2WQVuvPVSu0Y47kh+lqm1Hzwdyb5oum
CPr1CBNC8PCV5MQL6Ei5JMePkiFfSZp8L7nyBoD5UZLmfSbPVLOtd/VbAn+QgX/lry7slpTOWCt6
4txIaj0TSUfGMwFXwrMXgO0LSbgnqFOua0m9p/1iQAaFhK+CxK9B4w+SkW9LWn4MNh95QbFUhftN
EYlCE2h9rAUZeTMfkRzUff6YP8pA4I5x2Gj6hsParU9Oimmpyz7C/G3q3m82i6MswTy6ku3fSsq/
Be6/APtvSP5/m+7dqleX46dGKn+tRLX5ABjt1ZXmAAOFAFTuaRVKq0BZUaXqpGnADXEOJMgHemkh
cATNeeklgOdHAaMfsKtm7tqU9gLYSvFDYFwNugHk5WBMAfxAdYDzoJDyA1d0x1HqEHq3f+udKV6k
NfO8LGPcLP3lGygUYlwKVlnvoERyKht1GHPoFvC+89FLzzRVR5JQ3l8gCjEzSEeDMHeFdDa4yBsy
JA6qtDkY0utQIngYpenBRvmQetBr3fYaSheEJa0QBMreHTQR4nXSHJwRGnLNKWrArlYL0wjVRVw2
VzPs/HUz6hjdUoIBueZ9GhprlibETAEErGBLga0CqMfB9vt7POQbNKzwkzUcU0wJPlRA1llv4RYr
sV8wdAbqufwu/dB4qLF873UF6rbAn2YxPoBHaVoOLT4NvQVtCkOnBIqMbiNKGLmCn6Iyuo3OkPiT
Vj860tDhS1dHBwkZVh+FapNktURfsE9QwabJNFMsYllq6Xeuj8AAzwXpoCS7ZSPBtOqo180pls4Q
V632dh+8M6dJyhD4MgevnJSRdI0IpCNtUbwQjKNPbDAvFowtL7uzGFKzyhdVKPvMWyfSYcL/nQEk
RFnH6YPItM+qbp8y6T1BXU3tLWWP0Lsg1CaBH6VGlBK12ivhKk7C0yT3qZc23tP353dFAyJNK5OP
cyVGvlLZqGE6OrC01oW0syjx8JeOrqVF25Kjb/HTtxKZS21yeI27clyyhci74OoWDvG48aXW92X0
YEsnDL/da5N60TIeWnOplM1b2qf0dYyOZYW0ypCYfLClZ8YuGE52HMi2A04OxY8dWDh3MozZBgR3
QYisuVmEh0gj9dauDtXjFGkcTaBkQu5GdcOKCoK1tN+4bc2G0vldY1BBjpMhyYHzvstc48RZYgt6
aZ0axtID6aDhW3E76AqMkaPcGVDvYHLf+Kio6HzedWvMHxpn01YcCBrP/T0mCsVQsP61eqogeNnO
h4K7iEbJd68MqGcGE3JRczLi/hr3aAH1x8nD3Zb655AQkfw+tRGXoRICoHjyUAslBYohrye4gHSI
9RF5KbhHFkqJcktc/FAq5kuPqqhl/YW4iI0xVnrzi2lSINCJfW5QHMUgakOcQMxqry16CRp9CCtQ
ZanxoSzJa+j6hYX9Ub40G49QyO9nxvrVSIqzwNJTFuaN2uZDxB9kE/UcQnJyjSEHBy8ZiCrgcFJq
ClT6jToGjYx6awXGqxpaFFJJL0JGOYz4nkrivTX+p1qv7yysWVGsGMM/dYb5RPXte8IapQ23kroe
EsVd79A8ke/CpJTPDrYp3SFcUps7ghiujQERJ5Ut5VQMBWdSVoVSkWCQgcAqJQWpY7SypNoqH/Vt
DFuAOjpnWOsKuQFPNGdtnFhgNfdlZ79SGlp7OLNK3FkWy6tphGTcPRpSrdVGRLS0i/xxNeatBAMX
MbE1Rydoto8kKR47KeoK+YXg5LNBxeFFsfdsMUmmsERScHwVUvZFim0EsQBOqviE7vmeAoocu1HQ
zir0XdvLnbyUh+ndVC40492GDkocAs0akiLga8ratpmprj4A9+480IfMB20M/GSQ/+E5DBQoPGBf
GBicZSjQmQ0TwQas22wI3V2Kgpach7dwBScy0zj7OrsnTENM+l+TLlqrk7UbCJ2E47JjR57ytiWY
1QwMa52xI6rx4tfNllPJc/9Cq3Cn6ijD+EDlJXHtVlwVWlMl7rZKWrCt5eAPpxyzGy3LlYWNwsD4
ZmN+m1wMcH2/GYxoi6s9yoZDleLQq6bvIVOuTOCeVTxypXNVscqZYf/ODm7VaRw1g+IEyuPQBikc
ZjgvzKoKM8hg8AF3kqkiowTWSJfgAqvqSsP7QG4HlsZBQ3SXI7yLNbYcJQq8thU7XzrxpL8Q/fSZ
EufenqYl1AOOqMapgEDix/05LdBWaZgyOVpv/MzXlzECPh8RX0oIHi0fw/A3TXr6hNVdAn2SKObN
pFePTGZLP5hLbcIAXMroOQP/zprU6SFFAxj43dWIo+9utC+e6d8mMyZWpDPObNxSNIKqhU/QRiw4
IBhUEQ0yPM02ujx5agHnSpzMvP8O9PIs2GJz+P92x2obu/Z7bJZviRDHhNcU8IEr/PaUtdG1LtiG
u90XQTyO1CrDxtKfMOxH2m51mTyyIIbUdkHGt6w4GzsyFTxy2G1xdERgt4Itf5DPUkkZV2vF9g/+
QJ++bPem1nx44bQP0bsGVbuM1LUbwIJJaMpSlOZPazmq9kvUqwf5OiwOrRZrSBW8YpEufNGvDTSR
Al2kjTayRh/ZKO8uMskEqWQ/vUl/oXB9rFTilsM/wFu3lcA72M+cQJBTdkgqURJQA5oWogkPWk9Q
0fafLIuPfhmKZ4QwIGrQ+Wjv7dBQl5RB56yJNo6rfPOLNtKTWQzKQSoTBQLNoEiPBSY3Z9oYXfFk
2L2xCZBBtlK8ScKyH+oveb/W6sGC5jfqkGfX2KclPNksNdGaSZVnRKu43U8IPlMoMU5vv6qIP2sn
fx4RgdpU+qiKOthBAzSh0G628l2Me8BohcmStl5UCjvCytyMaEa75FkgHZWvUG31PQXOCxvrV5ZK
S9sNj05hbdkW1wuQQehKG3Y8CE0jxKZ1ijIOKaqmsxRxzklrPxumdbAbfJLG9IkTNOTkWTx1SnwF
70e+SN2BOjhpFcEzYT25AYKQRqSXqfOW4PvGALZ+HH11or8apXa0pKG1kq5WgchBulvpZrkrOGBo
AxG7JrHrLkipr+1Aw7XF2iVXjd+qtMH6Dl7YpHwdOshlRYVyJYGnL7JrrdrNwqhCrKhWtBeO81C0
tWCDLiDWCHZLfv7d2Izbt4IaOT5SDzAv9GFjU0t7LekRfzkl/UfW10y7zrGDMLo2HcFuL3dAGEoT
rhfXN4ic8V2RllzSzYTKpTl3kg7dTNp06RSevOiaaFh2c+nbLdri3UHAW0sTL4Q8XAkgAhskvbCv
tf0kvb1BmSEpE6vBxuhbcpZYaNLyy4AhgZhCIodQANs04Rd17r71Ug5sYwlu0AXXg//YUKCeLDzC
lsMJt5BuYT1/rVkQLmObuoKKfjgt8RD3PV9M6SbOkRSHFrbiIsi/C/Ech8jp9bqQmrX2yUFw7EnT
8Sidx3qffwNK3OhRCRdg4g1JpSG5I/BJL4LtOYnMSVqUwwEKcGz7sDRygWNZ2pY7tMtkbwhZjyRL
pWph2fnHWjqaBxVbswc1YVHqoMw5GNEMaLE0Z8l4jEuYjJ5JB7oXrz09+GOYshtm1c8bcvQn0K1C
3+awn7Y6lekKiTTaqHyVoJWOpF86+Y5KAMYT2ulc+qd9PrmboYAiZ0g7NZi6LdMf00GLf9noqyPp
sfZZiW9i6bamqYpSJqfpYLEmSgHFWIFoQRRw2gOAl1eYBYXHepo2ijSDyILfRyJ92gYkotWIYpug
wzXQSIGg3k4rpWMQoH51TTblLrEfNtkFfReM3TnqbltxjobVHUTTP1bS7V30WL7jYnqS8HXQJBjA
e+kC15CC19IODowsWI7SGN6iDidLePYVJjQrqDdjOIpVlFdLbURW1E7FKmUSZznmnPYKvYYt1vVs
330T/Dy8P/YHFmc8LOZ9VDNt0S5iF795i+hcuIRMQTWwQJEWdD6dYqVo4ZtchSgGpvQeZXom3en2
pNFBstVVXbv4T9kvtHxU9xMjKXQhsK/30sNe0ki12hds2/mSLd8ZisWGxcFvvWj3nlXo+wSyAs67
esHrKYHbWZccuskGos+xYF2hIoQfqIXSTOhA74yrhnTNMvG96KEovGey8485e0JqCs1RCYdfYSrA
tkn3/DRb6AHsLePySI3XPZaI6sl8MmNKCfs0KnidyS++doDMVsjFThW+hQcH5b2Xq96xMyPGTfD7
ph7DDJHFViP0GLPgCS6Ix2FMVZvciJ8CP06PZnWMg0rZhdN0rSBX7T14HmxdXydz2mNo1Zdtkufw
nx/ZljGlpg50n3QT8qZhk1fhuPCQeLFKnSLNt43mFWzsuyfHm54U0RI8Ek27Yi5v3IdF9dsJpqXv
VDS5B29b07Ip+k79LvNFHCXmDTCpxyk8ZZjHxA0XKq+F1mQrPlV/Vanx4o8sPn3PXUeFHVw6VTv4
eoDVxi0/0aJGtL/f+sAYVuUYrQ3FJJEuJAYmUWDTG+fRUXZTPKjPPXn00hPvvlM/mgXZ2aGPBHq0
rVqzA3Kj6tML/2qd+DH3cJe2sH9bQ+2X/UgdolQH0NT1ua+h3qT4dz1APQulphUWCYAgYQayvyk5
xjAG8wgBkQxF1G1LTu0bM7JPemqDkCK+b3cFfp6RkXOdnmOZ+EslhrtZeO0ldMyjVta4UYnor1sJ
2HaNiJQeDabBDKx92/m/bJJNY91/C80Mr44dfQwu0EL+hVau7htLdHsbmuYxa9SVUheU3MNwN7BT
W7R18US8cqLfDQ5PxHguq1YxrhUYuoIYxmFoxW+jRlasO/V+ZFEYq4B6hhTCnKnau9gRFltQ1utF
mL/jHCsWqere8ZaxXtRKJT2ZY7JztPTcxdNe4YTNYMM+DI36RSmiY68idGzL8S0tQqYsEndVoy+r
MjDYxK0/CwArqyy1Pk12524c7yoSBx7VONbCpCZ0CGlJ6Sv8IO8c6Hymw94T6/FFNc1HfyBqkA4N
0DcrAaoYtLdUb1iv6La/KgMN5V2ewfZhfMBx+t+pzjvm0TOJk1dOAPGm5FHIZBlQ8Fv7zD6eIDVD
IR2pEv5PmCzyGb/z+mWi4G6n3Pwg6N0tXLr2O9/Q4eIX3y4dkaPQrE9wWzp7xOQOpyxeZhMwtwxG
ns9vunQyK78iz3mYv+ETRN9VLZxNbQvQYhbJyUxkHNsY/DZZ7C5g7YRwk6yzPTR8TqoWoQvET86G
rOAs2MBlyp9M3sFTI/t/C/SKyTwqimkGZTNv/a8qb5WVo4fk7t1fE/8iotsmam3cTAJJNEpYZ7P6
6gQ18C5gZMAf6cAFWIh5R3gabCReHmyczKjWdASTxRT0e0B6YpF2fCwyBVGlwz5iqefN3XAufZW+
EIVl0ZRT/i7spKb9GLMgnqxDWrv3plBjChzlsUlJ9FOPe3KU9C8StMywDWN4wNV9VyZGcuNQYN/i
POj0D3b8Zk2Tuc5dOoJ2p9kH1/WO+D19/InejSpKXgaE8Lzwbg7tX4bRBAsyoURElOoyOd7C85rs
2dO+Y2ZB2S6XByY4BECNKTQ5/pvFG+fuHXBwe61BQsa6KOhFtTgPGO9m1KwFQt1qK8tlDpL+2Zuq
6+pOK/yAshqmjURPN6+eOjy5eUbEi01a6eVHc+yfhLDJXZk8k9fxAc09bUU1llhByF9cx0HzELjN
jdIANFqFRnMGRH6TkwnddnX9lptWs6Vra1As8/lUATgZe5hZZsGJj/23V6rxtrYy9gM0KUfj2Lkk
LgoNuIXRS41R+JF14YkCEsy0ZHg0tZpRo7Qm2uhCiS/dF1XjR2kFTRD+oaSZun0z+jZbtnGOpb62
CFcwWdGNHpU3d7wwSfkVFGxWS7U6D7VdghfLQKW2JBzdoqTwpXRHs2XErTILVqvlQQjwuEbBHJ6E
wDUi/MV8wtFkgtNWfGXXm2wj8xpeVOR/q8hSNqrV5ms3yujkkBnxsvacQgBdjXFMoZSIq5EbHmcH
lq8D21+zDPxzQFiUrtydzJS1MkP9UfTf+OY4eOXxlerx76qON3lYT7uu7r5SlT5qUvJXZefasLTs
Tej0ByPVnnyTZKVb21uFxTXMDEhqxYhMxM8A2bMcHzPmUm3KilUbvYMS8ZeR51VLjHt1o1Bmj+z+
IegC8JfY0oxprblButCHlYOpdBkNErtuMJemsXgMisheRSrFgC7bDBpFQVBhvg6/OtWoS+Za9NHX
zlZ0jL6qQ6scptLdWEQcVs0YfZlky5b9xMokdoed9xZyvHpgvNxmThFwsWl5C8MLhy0r9quiGgg0
p2AJ7kpdm+7oAYwdgeg7HH1VfvvGDLcMAk97T2grtkftMs6Cbl2mjNOFxmNg5OeEGN7SD89jtlZI
xC2KdmQCpOeT3TcKsULs6DpvlKYdVZO+ZpPzBgzWwAZS7zflKL4rJ3wy5OBe05HnG73ffR6TDGNC
eGkN4aup16fQQmjsyKRWHzOGFi+D7GvQTfthDCjz0P0VrKLcjzE4YDrUvqO4pG3aaxnLzr7kKIHa
e6rb8dJVsclJhnVurZPPsgDR6Y796VUc55J9zf9fk6LGYKQn5fPoA7V1p0i9hmrLHq6Ra1eW240I
CGKlLIBrhRBnN0Ujsz1kwLJIGd7taOgevEAEK98V7q4TxWuD0u8Qh42+xjHXFwTlWArUZfUy2mP3
AX0BSxY7mqecocUcxzcNp7allO9RDAwfp8h17kJOTRejsk/80TomZTocnITGi5Pg8S6FRf1ilPRM
ijStqh+mRvW37eDnywC6w5oefHcOQ/WuTU7G2JU85xRASg+gyuhg8kdYdEzD5h0DNFXXOuHGykz9
WPpsZdv05JBUNqr6aCeN0yz1KElPbI4oQKQIGXI5FJhqDB1WLn2jzMmmz6n3fsE6Hh8Hrw05B8Ue
zWRt+nRLmKNEGJis7tUL5wFl3cN330YTGYA6ojbXR5lBm+ffX9yK+DGYfOeBofnwFPnps9KlxVbp
x/A0X0Ug03joAVyvolLk/IkpJSBcw0UjPUSA5syQ3itA0hGuaR+nGJ+KdRR67asiqC4GoZptY9G3
r21C/d+NVPfsMDL/SuOk0Zq/YCrHlz7vh3OeM4bNnql5VVQ2MYbZ00qnel6UVr8zaqU56KMpMe+5
1hzmy5a80i8zrmxDz3kYRDHs09RT9mrJVJeStvlrAj8wFV656Vnb7rKm/wi9jl25YYabNo57VJii
uCXU1h7otrd2qnJSJiuFYJ0veQ9clglpsehEmt18d+tVJZWJ3LynsVURrGHyoZ7KpVG+G0EWHLWe
hTu5hJOdt+7JG/Jpp/b+ydGS+Kh1rr8vWBUrzHfQCwfULH81NRjLwyQK3jdf+7mEDLg6zNcPiFp+
vlNyM96rUqzWi3TP0LYcyeY7wvMR2Xg1XHauSjBTfnGtJNrnfrlpPJO8aGPXj+FV9E36O69ZUrta
rt9tykGmGdYLN85ovVeWt/dRsK+rvHJWcCo4ZbLeL8x7mWvZHYq1MfY7TlclO4XUea70/UTR825X
44T67pF0oHEfspKiqZB5+vSjrTX9HtJ261gTLJihf+uC4LlIWSRxZmSXH5lL3VFT4MBdQEwpNFku
MORR5sWTBjKbgRrCLZ6mNtTgrOkJ7KMjAr1hTam9hOyT9yQDyKNY7bMOypLjjL0pbc9aaVMZP2Mq
hVHKqgT6uhc9D34S3oqBXb/BaiuSXxjvf2JkKTzPV4nGWXp1yR7LiKxN2tfmMyufJYyDcVWARuAf
bbSeG6bmyK339oMrLyZNr50t3X+ab6QFvs57M7oa2TvJNvu50mLn2eVFaqmb36ieO89gSEASVL13
7Ht2q1EU3LySclQQmg1uhMh7dt2wWVkDA9t6orvPQZoxBO2SwM/5/VrDDG5txu8uTDnxqRfKc2TW
zVkJ7Pt8ydG16jEtnQVsw3VOzuQ2KiSsh/yXBrf+qWMbyvouOBNI0y7zTcAVloPWPaWCfZWttOGd
yj5k+MxQd61grDAUmsMb4bJxkreWlH1ziFpUNViAlE0b3wdO6gjGsRplehDfK9dND1VJPnW+2PA2
ZmpzMoeC45aa3AeY01e4PPv5klW6w1NLPTmrfPepdu7MoKW4L7/NmM9FF7L9G4epuo+KtS6SVLsF
pc8caGue7SgShDbTTaumzV0T5bvWphgH5aWykVRfs7WPg23Wd5u/kAfah8raEukd7DfdvYztV6O3
zX6+iPAPzmzEP4Or1O296nIanIqLp8IgXsuMf39vBg7+eUa5dr44DGMGUFMJNwlWi/vQTmDobOOK
4UgswsIf71ba5euoyf31EDXj3YlMvL2eHC1Zq0qnnPxqiPn350vtmE8m3JRDoyTxjTec6wVhoK5M
m9183Xw3RY0SvCN+v/lzXdEF5bLWemjifz+d2gb6qjChW/95PoK11aajkLT4c12eVDkCNDocf56v
LOrmoA3B/c9VVH3NUyEStlD/fsFeQMJS8X9e28/rlb9HMaWLKfLCy5+rVJw9NcHp41jmPsaYrsQ4
gY6x6M9O4ceX+UsMUfpiIaGKQrJwP198x70wrobl1PvXVTrr3muVXOfbCxMw+VBDIG1hmV7GMGY+
r53Yx2PyJQNhclG3y+Qy0cx4YJKl2cx3tC0GvYjS4XpU/OzW5OaqdFpWWfLS/CWj6JP4mXZku/Nq
gOMAUaIx1pzCB4rgq3+xs75NlVrcddjL9DfUZEN1FPhi2bg7p6gvpdYZ3yhHvnPUHs9xEkwbxNbm
Nhs5yjmUPOTaaToV1BLxJTCZPV+cv9DKnEi0+diz5F3ygsB1rSBL+HPdP+6nFvG7n9bp9j+eRD5+
fqb5uoQSMx/o8PCP51BYMpwiu7KOTcicPBd+nvrvnz5fNIpE2xUK/4D/ff2f+8ZRHGwYc6T8/N9P
Eo1uy4Kk120OAQ3p+79v1sppZDee6vjiQ3jGrIm553z7z4MY+vkkSoSwLTuVqVm/qiMM7qqp7rVj
9FfXyu7z1Xjhxp1fME41XzQ5pSzZQinb+WLhTR/05/VL2OTFS2lc9DFtXoumg33bZuQ35TOPQoXu
1njTar5VSYx2QbbCP5jyzk2NgYhpwUclzDFVmPwNywfluTodILoni/lBwIj9NW21dDM/iDFDts3k
fU6lMjWvGt2LykzbO9Kj9ho14ue1V03W77yCcsL8IHtiPqNtdX83P6iylHfqgdbFjpv0pQGnIX9u
nOfOyc3pTs2PUUsGd5KoAI4gX2worTd5w0Z+vkh5c48tdXgMhix5yqp4Oz8z6sLhQHTLezCyLeF/
Iyft8m1xz1uSKclTExu8F3XWrZpKT5+avAofde8xh5jwNN/B0nQMoUFnrefrCqXQLrDJyZLJR8vH
RGHEWU2pq+18D/rD/SnMvFsqn2O+Cn8m8gxgT8CTuC6E/nBIyMqRNeJJ5i+1VvxiJNk7zJc8F2R5
MRHymS/+PFPqnG1HeTLKwTlCZqZX5TfYcZPA/UyYWyqqGhZPoOvMKQYm2pOpvSObvYxW535OYQn8
IfVsWCq8qbY1UHmRj3RdZRdkingpUy2g/Y8rQgU7/dp0KcoC7lALhhzScFKOSdiw+01CUzbbnc+e
QDlelfLZcLqeYTYjXsda236IAqsst089VREtyLDaxZjuWSdThZc3EKCjZlNH0SOfF2YKHZ8UnrzB
bC4+opwPx4E+brSquqvogXDWz17m2/081R8Cy1Yu+uTbxwL/JeVMXmMoplUHT+mtsvKChDqdWI3Z
xhfP1hDXyd8yLCGydVVw1kmDwVfpkSvI94Uy3tmPA3F38kps3di11mntK28tVkZLC8c3k/BkHZN9
U/QxOtUxNJLO5s+bjJT+5eJGioZpfGf1S2Mgyuu9g1DtRu+3IkXNPfrKu9VmM939XLU32AH8rVdk
tfyHeSrlHQKXmR2rtJTbWIsM/9fESLaWkERv+2VAaueL/Qc9vLjSz7FSeUcFgeHy56d322hM7c+0
hz0uXI1EjM17Q9bb+/nhFoVNhPTaK0Pw+hpJdrZLwrF50tQSLApPHWTh19i3ztPgdO52JIS9waCX
vKpgvuY7VKRfQE+Bsq/Lrj0oRhavhtYpPsP4eb6Dr4zhkt+bdnpQ0UNvB0Qw8vcaGUBiBtd+55Ch
r2rXG/Z4lIabzUaGUB0/XOWsSibCuauWr2/01Ii3o5bHd5bNP8+d2jp68aDPHm3RB3sDIsyaUFXw
DlB/NT9Fzg+FQZ97EECEjuCsqJem52hfuO94Z+KvwhLmcgSXzYYqMC+qw/TN/MipjreM4JEmL/tp
nY1qLQ9EyZNJifzn5blu8eE5LstrjTltRuPjTcRsxwv/Hean6GJbY2RNUa9+xIecOlLOhFSnfIjg
13wHiNjKolTd/qRHU3SuCyr783uDtODBwOTwoaYW8zK5b+wxapU3XSEl8/OLjRkOcRrkEKLMFWdd
zEdmpgDEl98ynk/kK5hc/ZDP15IhDvZRRYn8z53+49v5QY6dGof5O2pswid+QWpFLy0X39TfTxfJ
55zvND/7zy3z5Z+no7IGaKehFF5bmr+cb/nf3v3n9lAQtyqDZvz5FeZ7/vz0+Qf9x0v8+Umu0xbb
yFV/XsJ8n3++jp+Hz88k+KuhjhlFv+sE1/qf1zF/l5tGsZ/pEf+vARr///HKNegT/2fMBnCBX5//
DTiXD/gXrxzGuApb3BUWyHwbQPnfoA3jf8Az2ip7HMcxfm75N2hD/x8DvSRYDAfYhq79N2hDOLBj
HeJzlqUJ1f2/AW0wIC1BGv8Jv7XheQhB2dvUNBci3j+I17HTBBmat4Ypt4K+c0UxrCkad1m7cflF
BC4YVe+TbCpmJobuD2wP+luuRhzf5R2MoHpD0BY953mS7fAMDGtOmtZbNaBpibXiy9Abc2Hgmzy5
iguLzWK/OT/SZBWrinZ8Tbo+3Rhyde2SmKARIW4/T232hIIVm6Nk5LmHmu0kVdjswRyM5jxpYX0Z
g5IFQh9SgGTA+iF0CvtW6WiNWOZEy1rp089R7Q6Vlou7P1Qd7gPPpmjIAwbr0QH/925aLemdKIVA
x7H9rezCn8exgo9WBvz/PQnb8Dl3vcdWPp/V0j2J+qk9qUnHOdSj3UUgk3wigw4aEVDYIoYIv73U
1+kfyxt+vg1q7dRwclmMrPCXbkw6818PmR8nvyCnQJmXtzs0ajzV39fPT0DqvD9ESc1bwF1/Hv/n
fj3QjnXbUSf487D5u/mx83cNk6uYCwOmXvIi3uh2r26rsGbyvLTvA5+CS5b0L0WtcymNm7Njx5/z
bcJgSn2K8t/zbb5BCQlwRMywNg9UWWaREPPpisuLtdkFxz7sh5+L5mRCpdJIdiZkEReR6Yr9VAqy
qD2iTkdk+Qt9pgzdTNKsmZrJXzrKIUtIfPF2vjXo6b1lEVklS945gCv4kA1qRm6di17qfXrGoJ7n
hzpiPPhGXtzm25RAYgijiBraYC0GN+nPLPy0deqZw3kwJrFW3FA9Bw1xE+rLGuamaFp7vqafhwhD
bOoLE5/E1HMrq0ZPGbr1YOXumVJ1u/aMUaFXS7QnLcfgknNaW3OX6OKBGF0PSZZcqBsU1AKy7ILS
Ml8rSVZc8hRFkheN1cWDo7AejKy5DEwtrdPebS+Dy/iHF3n9JaBHu04dD5kGIjF+mqJeaE2A9map
cMkdxVt5CudzL4LZMDSGdUl71VkhpcIJEnT2Smls75Jr0jYS5QBwO5iKg6+EV0IYhCp9jYiW8Oml
RkZ6BQIqKL/2xZUjAd5xwymxTI8T8SClvg4lO0p+WgcfT6NnIMz+mvpozDwjm65DgL0KbYy45mnc
8nytzk8jijbkqUlMH8fmYBT2dWhQwCp1415zXhY/zVGuXkQ0hxn64DZ4NGKBmEXEfqeUnzYkt6AC
M+lRUbkFZjDCQDAhrPRVc7FF0O1qJ/mYL2mUiC/zd51dBrs+nH794/qJPzvK0hUhWvnwPw/olTQj
J0QC4M91810algUb63+xdybLjSNrln6Vslo30jA4HMCiNiQ4k5rFCGkDU0yYB8cMPH19YNzMyIyu
6rLel127tFRQA0VhcD//Od+h1u33Jxg5dcz77ennE+Kvn13qLvqVkdi/fwXiqrmtWoxP/GIG5prl
JUx9Um9TYebr24e/HgKtCLei16hhXT7v14MVBsYGSc742xO3F00bBNSSCsv3r0++PeFlerRhbcDC
/a9vdXtC1/AtMOHtfn/CSNPeZ35v/Xzi13sSpOhjtl1Gm9u3+vWEohJjbRBj+v2J3HWNdTRlGIP+
+ZYXgoSIMBmT377LrzfQCmTOZtZU21/f/va1TgORjtuh8fsTfVHbq9DqIrre/jwEbl+RMlEnH07V
c43daGXk8dFiOPzKRcW3NWf6lBtzsMcpFVFK2BjvwOLWmk4orplj7Y46U+nHwiX0Xw/62SGPyswE
Uw+Jkrfa0+giduRXqYhG5awiOcGFX4M38XOZyr3elvMudJrhJRfeV+kEAAHpKvUEwyvDasS6qTHz
1Erv9z2uU7TK/tEiifildkeA1E5UPwwJi/cANSpfZCkM1+d8UatuD/UiXnWoWLeP5CJs0ZOd+uai
faXJ3O56lQ1YocPsfryJZMZc0onk0Jy1/Nvt4fbJbYP7Ui2yWrqocE2GBXMR3MqQ5HeIzSZdJLnb
c7cHB71Ox4hznwYq/fkwefNwl9V7xzDUZl4Ev3aR/gw0QG3RB81F2dQXgVChFP76p26RPcPooN1k
xeUzo0VqVGiO7SI+3j7z9kkWymS9SJS//omG7WpVLVLm7dvfPm1YhE5rkTx//ZtaBFFjkUZvX3v7
Ce0inKpFQv31/cxFYCXGQ55zeSU/v98ixGqLJPvr+8mbYItym/bxFK6hCWkXibZbo/FCp7AYbzA9
uCnBTWfLrZq2sQqyzVJ09uoM9rSrqGtg6rGd+iZbzG7GVjQeuYXBzq52q9UbSohoksU9ex0ys/Ab
3Z79vpTvzRQW19SZ8rUyJuvYLR9y/8TjX5N1G8c5vzZu/anmLszVdPFMLvdG6m33JFNDktV8lI/P
elItgfKWNGYenEMUcAhrYINF3+yHErRf3OnXTEbTVYhGULDJ5GMIuunKCGfYZ5FGIXE4f9LreLiH
Siw2lgYkAS/QfCVMNa3RAspjR8n8FQGI8PKg4nPkLDFcDP/aUO40GOFPdtzlr1n/YdeZeVUGE5Rw
lM8zgJcTUZZ0HXWBeWLoTfTEa6wrMBwg8W1NEbShvTKd0++rMGk3Sd9wrCdjvNEjKXfAX3Bsu1V6
DPNwuMoZv7aBrYMEER+amKWUqaO8V+PHwNr2bkjOlJTMr700xBMyH7Enfu8snyG3teW3KVf1S9fz
GvLJPbI4Kde333MwKmNXzEa5EUU1X4OG1+UAJdghnpSnCSMAVR88mKQXT7rj6VfgGp9DZXEFCGvj
arVwPQyzfmnhPvhF3Q/4G1zsl5p5tehvJLozfr/93u7Yq6OX4Ge8PalI28k2Ym2aldHW6HVxVRk5
eapSu8PtQzewYZOmlnlxqih8dIisKhXv9LQKngap9S82P9uzEudaz4LlDE6BYDDldRhyFzZytZUp
8V/RUuXLX66mm2yctgSqnGvUcg4xmwDr22nnWCj53NdIybn9KJQNZWhUF0fHHl1lVXQphlg/MR6i
Gy6QbNRj66Dn9y2o9rvWC/OjpQ/PFFevTDsRlxCf/r39mKArXFzGo7JxtuRbxbMEzGH2qXWsuPPE
oqt3oH/3GhN42jLlgeu3jU44ytPtv24PpRhtolV4VXXN3pFKtdeJg0zbiSPC2LirI/1rwKTbJ7Nu
rodJBadpCMOTu7i48zrixzxT/2ef8S/pZE3SHeTjfhMlOO0HZqtrnbHOGn9Dd0fi0cH/+o5/hRwz
GnQd2+WW3EH/lOjynqjG504V8Qt8luxQR+kz2Q0sQFFEvkKLHkQ1zywvwRp6aLf1PL8IhDbckcW2
lgWdBYy61ogu+Md0+EgWGitlwtNjnZJJ6ZW3ApXt7iLNfA8H6vaUo0+bvDDfhrCyduXUy50zt3eR
N9ApC0yfC+FBVU8ErqZCsixHvik8E26VC8SYMcxazfWhC5Svu+EdU8J5mzTujyoouSC1407VamdF
tMyLTJqbAKbt9JpGQuzskVbrKldfZnJhRdpePKd4dtPpoy3AUNeB+wOMHMEcRCLP3LB+IQIuvHd8
hN/s6dI64hHWktowEv0YzNwfU4JNWiGFr2z3o1bp0ZzgwYZqBCmsgHDXOJwaHJdmVaxhjwKnyHXK
hM1Nl4dru36KQPusqqYGmtpcrZxBvcFS1wipxLMpdhP4ICCOJhwAygNQ25DVryUqEFPrrCYH7hLx
VDFunI4s5EjoZWfqjJS7JRBucxiWiIIHz7QOZj1pazvB1Ui0o9loOmN7Ru99TmtsCSwfNpyZXLJ+
/paQSlLFc6Xo7y0d7pIR0Oa0Nx8qM7+PsSGC/EEMzEbrVNXzsUrx4AdsnvEP1b6tjG2bxN/wdRTr
dFCvah792AM/pTvEMBUNJxlvkz8Us0M/YrWzNPJ4C4rBXcXT0JAxr+/mUhGZ3yjmqWmT7IcB+2WZ
HjyDCKPXmU9caffZhD8j7OSI8bTeGE6droYOe0lfH7yOFQZxXA9rbnx3FygOp8w2WFcCvLQaYwd7
hau4/gnQ3UzSzHkavPbZ1pJ1LtRD76WfxigxN2SV70QH6ihIIAvblXmCQEE6wD6mGeXevVluQuBe
nIshQER73E7G3GwTfj3f5ACVMaWf+HPjXXVX1gUWTPCMpIkFroWsQPkOQT6T5al0AUTdS/XDcwh6
+zK9OErQsJxTmZ45uHrzGrZviN9Ns5jThMm74RUpfpLsXvRdREwYFaQYgWiGkJ3WQ7oU59LPveFK
7kAYqrc5PRqgsaYnihv8iXEFHEEMO3b1Per1Bs8vject9KtTGeFnaMbiCC0j3mmTeDSDepd6mjrM
/WytJ1oprmoYfTuuw7OUrH1ig+XCqIx3ULjjunXksLWGakkJc5ILGzJGVBrk2DQutclsxFsmtSw4
9fEcuqMFzYxo8TTczdNcHlTav4aF1m3ZaHhcrJKdhL35bhtasgn5HayKNaQz0QiyNgs2Z1PJikB6
r+xsOBS5sj4W3ho+TwIxf5M3hnVM9SLGVPqmteOMzFOpQ1OXK7ts6uPgTshEds/lyDJPpbMkGavL
5MlnM3KpZJXqh2Wa2Z0IS3fV6oU6dJMNgQ1VIGhTewXi7msGu2TnREbmpw1kF4skpmtjHe1Fc/bU
nUpdE0iC1a+dpjdWewD90Q/IxAj2eCwa13qlz7BZDaT9UZL3XJSJqNbnwaBftC5j/vJu0Z/mwrp0
Ypr2pgKD4Nhvc3aM9HtdDMZHDmxvPWsBa2JdXPheeiHScxSxrFAtAoXJW6X1/E1EwAFIXjrjbtqM
Fyuc7iei93mpXYOZsS/I/4sB32ir9VbtY/Zvr0FdE/JB/PelIN5VmPLg9U9tNpfn0vo2usPCmk0d
3xs4Gu1Qucd+aM+giYqLljN4zNzimMZUp+ADee0z78HWwQk2ixRmRM6ph9e8rvRCXmxq6VdDO+p7
9JS9HFpBp0A6+Zii4nNo/4hTffjcpW29szz6UvqG0oP8q5bb+j5uuhphoQa3IwuQCiGFrJzzatfn
PZOsYX6C/wFtr5Vbm+gPzKZyWzZwG2yLeGdAjms/go/eeGn4rjSnOhQjixsou2ua1iP+4uW9GrNq
Z1fQ3vtCvYB6qQ9BQ0ZwnoxDCficc5SMYBBa7zir9XtXzd7Ra8Z76Yb6vYP8BSRq1L4kxPWeHJfh
ejS2zYXhv3saNXLZoTebV0OYryC3igtBbA0MlWnvOF+/K1D3ATPAB4VIdgnIn1h6QPtwZoYaDdFB
uY4qELdGpC1eUTntJiD1D7OIHpx+bHYV5eGrkJE457QZbTvetUTH6FSF+OBqod27XcyDjoN1WXfz
l519q4OqX7pZuKlyD/6FG7AGoOx5S2HBU1hMd23YEmUvvlcpLqwxzeNNVvXZttVZ8htA8axKnsuJ
8H8nAkyBnvGZHthTQ8+Kr+pR+prkshzr8J9KbfBBMxF5BZSO2MdulcZ1HLv6x+BhnvY05i54mBeZ
Du3nA+EBbIu2NmQVUDvc7eny49eLXr1aT/2wtF/d3njpHrLCKYGLLHPLpXSitvFW1kSmCQmFFJai
4/K9LOdb0hWrijdlNQfzh8i9bd/IV8tor/0kg4Ot0aU9W/TNRm110QKTi8PyX6xg/vVfgbWwAYsm
838+gTAD42v5nNsDtOHy5NUBloK/nvjbf5oLhKtWZrf9+SVuqH5+3e3D288bTXIaopeff/3M/+p1
JKV3rpu5QYD9x+v79bk2br0NUXECQsuPqaSV/flK//qxpo7QGQbn314NuzX5s+vrf+cx/1N/7EIL
/+/nMadu+Ijbf4DPly/4C3wuLMMBLf4n3/zPeYyQf9i2Q22dcAVsdEMAS/9zHqP/Qcfi0tjp0Jxn
0Wn5C3zu/mHTKqm70jB1qdvC+f+Zx9jyt/YuS3o051ERaJu6wFqxvIi/dxHmVaFC1ZrYRFSn7xlZ
M4GYmi2eKW6LYzAch5IRx7qRxnCMiLeyP8g43+c4N08N7DedNRYkO9UDGp/gfOtOf/z1oepmzngr
gTCcD1xaIkmRR7Z89s+Pg5yikwj1U2MxdCxmRWYD50p3tDxBz/LntCfkNqUbsvDgEibPeCpG56AV
2H3pWqLfzRQvnoqoGZ2hApZpuAFnyLLV9cglxjkwZO5Rmxna+npSSbmPazgDRpd9twsjPeZhRzPd
i06cbpMqS+3CCMFZc18mSyt8Ky6/yWAIt3D0WB6HzeS7dpE/2nl70RExsBRmkLJ4YRSjX0dyh2/A
SWa71o99gbtdVnW/+D6NVVqwxmMhS9K7Notdo4MgD/X2YayoyaDTDrGMi6IZNo8RodZDuAB17clk
LaAHFMVX7HlTjZ4zgQm6vBgYJq75XPR3qRI+tFHfNEKyGS0JyJ6OJSYQpvNABcaygw52eYlbv2BJ
2iwLxQir0CpMa6KpXSDOrSIHZIf9URYDVCHStHrjUmSVTO4q8ubmvowOCaXrT2aLbRlHxnJVY9PQ
DdOdmSWO76TEd53QSh/nswwbEINaGQOxVs9lu/OaOj078yWbMgsYmzZAS5zmIwo4RMS4v+DZVh6U
P6xEGw9YMSvIpyn/2oXkKVxDAfFVNlmLNEzYraKQunONi7t9K3Q33WdsTdfDgPLipN5a1YjJLSqp
zwxsS/b2UrcaheD61UnLLU3UQK9kt2sawrzmyBo7DLLXiHCMAg7KfRJSEAHsc5VEM2ARtiJOkvqu
lNl5cszPdJy724AFaNcLEles/fw0mlzYgs1bWJa7ZsBhU87tTHxFSA6w/JpWAGwGu0JMvv0mrI7Y
OLjahlV+t9GDI/mOjj0lqOJW8dVQpp0FLLwXCWK16BkhjOh+yqIViAXjij3lvRZihcvrbI+r9NOE
6ORTKBesS1WfrJhWrFnW5GdLZQPHIrvelw235zFgMUiqmRWmjLagbM5FLVA5SjYQfWmPGwHT6wg7
5mJwUu+0pH8oMENvg7Kgy2MyRtCjvYYgwtwCWmyKNoAEB337HM/OS4994sFukZujtHTZF6r7ol0c
yTUrpCRr+x2GjHE1J/iK3WnWd7UTfu9ld5ya3DgKuBa+pLKWLO3FzlrvfHuoAB4Jp5nvXGMmw1MR
jLNzue91z3ge4L8x3k52tlOYp8wprmjRHu5lhUc1ru5H049gwCTyKzvW1pdJaB1wn/UcRii5mgfy
PSpBJ7ilOe9XUcMQbtZTjkni6UOX6RvWuPEuzb7GC+w9kYLF/DCBaWzrl8BBPePM69a9m6fr23HQ
JmG4DZFovBTbRduDQzY69Gzb/Oj7yvUNY8h2s8PizUT5GXNFlMsFeCJammwcycsxFTBYPdMfyPi6
l8p1niqTKKuTg4WOgq2JKCAUF6pAM8Nt3bAVZV0l8Q67BbpgQrjcTjdi2HBE4ods1SMDF5iACZyn
bqK7KtQdoO6z5WxxQtEA09FH1Qt3RzIiXllZbUDrsPVtbHvfJ4oEkOpG0gjJxrToGAhj2gZYj/yw
lv4BBgDjY710EnBTg9y2/Btb2m9lTnMBh4m3CxnIrrMEZumwNBxUsngDAdUcdS1qjgD3aUIi+cIp
Rg9CV6Sa2stOHs2CQIFz60uo2/Y4LG0Kf3tYdhdxUD85DM+3eQrv3DMYQ7WVUT3wq2wV+LFcB/mT
BZQ4zLNpkyyPB46h0djU0oLrqYNHMjz73DsohCmFzCg5HeE7wEtHjO/rAZTothKu/SYC7h8QF3wT
zXrfDJk42s3AHN39qkSbPXYEUZhfuGpNLBBLJqnrk6GS52Z5UtHI6iO/vdawJXFOd/Z7nR560zU/
EJXqDWdKf3S1/tWNkvQCulj4xGcE+3BTezSXAo3UpSGSMLS9q0z31GeF/Snpmss8d8m3zjI/bKdK
sAGO2jYODSLaCyUUl63+OEcU01V6R9MiduSqtbK7XNP7FRMiPH8wZTYc7Bw6rdxPQGuPZUkn3RDd
8VvIVYRYRH6o/Yz2fhehFuU5+mRa9lABGSneaw3dAWWjtzvNIMJUme1rOZdwNYWeftdqmEUTO8ue
LbbUSvVk0eOw00KzOAxODRWr5afblgFy2nZ25Vjb3Gsc8+CEFIwUtlnc66FzalvYYlKr0xe+sNpY
yn6sOaU8xPFzwvaqBVs312eZEvrMHQkzfvlwgo24ykKIbBOJpjOHFOG223/eHgwPsI8+ertAF+2a
FVXlz3E8mFvWX805GFjKFyJ3QfS07TmZzfYcWv330gpAaS3/lGdhd04ri/40xz6Fs0WFJIJqd+55
fWABWZ0EcXYWdBlxS1P9tnLdjjgOpQ8r/fYoCizpqRgfvQxYs9ESCw96Kz7rZJadKXivs+DOszlE
izJ90ypHEpaN21OkOuo12jI5QCgz1gmJgkvSQ8o3HWL/iSavQcFlLIqnwHfyvNul/YLa1cz+wiDi
oeIvn9fVze6b3qUiOla1KXauftZ5A8+t3eDsiLNp3fZdcNIboHFtQtNcIUedIOQwbuaqfNADwQ21
MIxTDh5lku1dMAzO4+gtZN9A4/R+AApgbKLMdrAdhMD/ilF7YLWiQQox5E8/2M82oYefJqF/K7r8
oYyLtvmPfxe/dQ2zWJWsVkFnsVx1JHSdfy5W6UWU1pzxMitqKJHouu+1lj+2M1lELSnPNSfQNs5t
grqT8h0z7UGmO+AzM23a5lnwwUXha6l149kM232eRUTkWsC3vTMe+anDHmbO5yhq3rWJjrt0ylOi
NPDLsjY/JgTRoPZrl6qdw13bKKA3UbfxBg38L+7yUPeotKgfWPPQasLsHWAxBQ9t4mseu8u/7S/+
izfCsP/vZbt0dYxawvIczKS/d95jd7JpXYk7nyac9gwzHjJKSaRwZGIsqoC7KQAqYuYacE43KPaD
RFIWJiHwQHE+55l2h1tF+eNoxfdtCLeLRcZey3XtLaKpx3Ro5NTqJNhpGaG0OJ1Ws+i6XRJb75TB
iD2RVKRlo/y4rWBsixVRYdXpVhvBrTiJLA6RKLyN6SY/WIg5d33gXnW9yyCB6D9saZHIdwHPlOY2
TC1r1/eGfQyt7N5UafkWD82e0pOXrukofIi74s5Q0SeHxL4vYhpGseX395Pe7SSdsqfKRTAD3tKh
8Ir4ofE+WugIQdTKL4JBtos6tCBzONRT0EQlAO68pNbVGEp3U/EeFQA6Sc4XO7DlK8/WqVEhQxdb
tN4qYM17a1rQJBBssKhgezDtu6YJt2i0ZKkQWvRJj9axU+9cXKdbL0WpK6JgLxNZrzTN+gKmvVnJ
PodAlMOINAApj8pimupg3SrFkiHR5DryurXZ6skx7hh9sCM5JuYrtdrVQZJdhPurnsFf2Ds8ccFG
ln27Gmqv2YJTGbicqAekhMmv0/RTsLy3aJlYEhgl+C0jgzVoBAbsplk/F874SWnVlwoIW50X3g5N
5HNtc00KBcgraYuXTEteRcBrHjLtiybuEo+2XcOJnqLFuBA6iKJJmFigpGjwtNMInDTLnSB+c6D4
vhSwLkkZgPDI3jDQYSOA9jYbNVNDVr2poz+n0/dcQ2ASQZ1epyS//L9PjcXf+Hd/IdcI1zFcgf3R
EJgabxverx9PcRFyRTH+Tyar1OphFvlTa5SrOuCt0p3owSAnMonoxcypFclDdyb7z+HAKqFHyo7d
md0C8cQTZPcrlSeruXHEE+n+YIux6KkCSsjwxMOWcrAXJTolnN1lBxOuDTfwchVZ4Qv0nZO23FGc
GWE1M5vpuMzOzTJ/80b7I2tZBXq9C2+KekCaZlbSJB0zmbTftflJJ066GioWxIaNG1J5AKCU/s3g
ErBKTFBVmQTsSw4QbbnmNgN2unOtrZVaYhNAlE9CqPW39/J/9Z7/Ue/BlPrf6z3n718+QIr8U/Dh
K/5lwJV/oKMYhmdRUs40FoHm34bvTfsf/27Zfxg6JlrXJKHm6fhzfwk+4g+Ab567/E9CWllkmKbs
2oivsv5YVB6he7rt4N+l+/3PAr5/3Sma3z7++y3UMH6/iZqYpBxpYV9zdZ1n3eUE+tsJUgeF08VO
ZoB1ZdwwOBWtceAovhrsOL63zjSBNfTii007FFm2Jj+j6xNUmZ/QueESaNV0Ny6dwUE3AxGVTuGe
aIB4LDUyreyhg5NcWMSWFlI/m+t09AwGG/2yrreSyRGjJW4t5kA1MUJGugEBNW9IO5YbVcbea9YZ
30oyEyswCum21rV7gBspPMZqceW0xirJTHEsI2gCxJHrtTfX1sFq4O4mZf0C8Zf0L3mRdZPjGPUg
lh3bLIjWUtBIJlnkwzsLW9/WjbfMSPaqEA6OTWanq9kpfpRYkFpMLIx+vK9aqux12FCpJPFSrIm7
nosuANQ5moWVr41YD1kaTMzdlFF9KYrqszYG7VNdhBSv2Ux3pBHmh661HRBY4jlxlXslvhxjGsAV
Mc1Us1clHKdVwNb+pEp1piwNruOkrnqRgdmJEZwkPitDdZR+Fe8CeHEBsWZt4z2gBWKa7hH69X1a
tTtypMA29KGHfNPN2AaMz4mWsgNS49WdpusUja+xXdGyPSMzGLbkzhBakAvi+UnE1eirQfSrAqsN
/U1nkrCbttRfqijiQmgPe7dgCymHGJxdDtWmkvzWCPuvs6DtIyigcpHEJOIeL/luNi/rVIcAkg7B
e+NNp7gS32izyDZ27T4RKXKpfPLa89SyV5kmhvj9EL8Wpf3mZkG2B5Q1YOPrAn/IDTAgo/vdVgkK
wUDhg7Q1jlu7RJvnZhhqNQVy2aUDz7GZCNmtIJzvQys/qiJ8RyV64mCr2UT3wJtzSFVCeyUMaG8G
xToRUWRVWCnxRc/8KtKUIZMqP7pKVSuWBNRKsziBQgEVIA7aFT7hfFWDQF8Dn3jvq9DbGDM1QdxJ
D04dFTs70CHozhB/h7SxnmrYFtxi62zdE8LH7WV9awvxozO5P5C0HU/DwPbCGuPunpwKlRxVzxIc
RuBjwxaIoQcmx4r5vBD6JvGg98aWT5WpBQmpE2vHomnDc5ZmROwO8IIHz7E3LMnllgsPZ58XQkTC
ds1s9NOYh/Q/aBzjA3M5zHnjJs6Hz5ZJuU2W8cMiQ6NjYGTaEofFsWkgQRjpYOGfkC8NvkIVys+g
LdiX2lSMYJQFSTImOIfkHcc8aJyYJhrGjyuGu8MqbweH+5zXnIDVLYoEJyfGkXKDW8jYZMy2qbR3
Qx+OSnikJQY4zIh3MpPeYTQp+R6ZO68TY6J9ZIoFQh1KnDVBYWnTSts0jtPuzFBOpzEeQ8i9tCLa
ul8NA4wavUMGwVsFsXb8hFUy2xCF2GaGDsYr0C66ET+b2E5prhOcx44JeGQ03slTaj6koO8oKM3K
UTXIsZk7q6Wak6OjeNUQYfaF3ryYHnDaxGriTWiUjPY1wH8Yu4KLC4P/gO3gPiFEuC6A3zO/F8UG
ACZsnoE0pEmtJ78ycUgO5H7vanQEqEbtZos9wroDrvUxRy77NaqgLHeG98lcizzPHR4SLrJLPM5y
rbUS6WeM4z8i4qwrQ+8/R3n5Y4B0K4roCy7b+w6YxNor5zewyfs8T/zZCTaJRpqiHrY0nB7DAbjd
rO4aOJsrLPD5uqvLbC1J6620EhPjYL/VogbvFX14BRRBK0c5ygKxGul2ZLjfvdoOc1oaXXC8YDnB
AAaJW5cvoGC+qdJ4T01tX7pEmx1m2xu9mAPIGSrbTqBh9izbvvT0Zu0816TCc9Q2SWOTaZBDdZjp
gDwI/gAQuIAADAVT/GY2HnoJ0H9wzadkooO1n4P+DEzwqbHtiuOGGGWesUSjLCkYocvkbqrWyLvt
WqLZ5BDqXHZ6VFCYRxSd51nv3w2KCmFvoCtCv6R4AGztrM+k3QZUG+yVb0NF9XY39Xc1hoNkAisI
g/LJ4lzvq/Q5HPPPRdy8pHk++0OcYuDBWeD5terOeEDB3ZdUPjIM7v1ezCWszea5lUW7nhjf3c0Z
s266V6hQ8gBBj+YzvbPk0AgGQtYKzp1Mn8KM7FgF+scZQUeZeGjWjSpe3KQTpwDE5E4Z7bOj+LIq
Ee420Zo3ml3ftHiOV6zmw7WVCEJ90NxMOsX4BvO4Feb0EUECRm8Wd0bWP+NOwV6iiJqHpreGOcus
dQTbaZo0QnZKv2p9lmOsLBGkG+eL2dh7pZxiI2e8066Ocu3kxFpcna6PmgCmOy6zBaVh/BMhZAVa
QYsZf2hONhgnyHqeMKLm5TdukVyXKr+ZE7GOhUmTEkFXIosPjYHK22Ej0durq/e0cuvfrc6p111m
0lkWFlAjGEFo4IYa+qvZ09SPU2hM+wj9QeD798NweOzGcYf8tVdD96UcrXfgGVCJzedWm76AccX6
NkLVsRxosXJXSxtZzBoc/VMRxtGh6CvvIWbSwb4ZaSDDgNApbasIB2Dmgj4zbJqu2cVJsk9q8dw6
PcmfADxFE9Z0pgvAAICrN+U8vsgwfmQr99rUcp/L/mB1wZmuiwdsM3tHNGyawpyW9jF9slP9Mau7
+9Byqjs7TL55A6B50CRYPWPeflrF8aM0dLGIUVd40uZrJ2nsiJ2Ze4GdXtwRvacW3ausLGpc9S1Q
DD8s7HPnzhs7rfdcGvbNUuFlpfjPrOJLPI1HuP7rXtBXWrd3CzWP1h2fKaZPxQTSe3ssIjLMRNRF
az85jYUgoPk6hUhWll+ypWI1jn0cqzmeCjhA5I/LfQmOwVdWgHrJ7QzXnN2ADOtArEIapmRtHdjt
iYqZe5N7Z26ne1S/zwGjwzVXVeqs+uX4i+Rz1LvEgOPHQeZXi47ynHMpaeZdDdkTxshuaTutC9hm
+cD/PQq22rWlTZsQjxPwu2mXj1RlTPK5M/o1UIQt6v8uWJwzYJsloPPWyPYRLSxVv4gjYhunCJWm
wShfqyh1AlHbziYnZEA3hLCPHXkgf4GYYUlhpWUPu7jsd+OgP6MQs6O3AtoSEbNd70Fz0DE9FE/K
bLBLqvnHnOPCzOWphCATdnh+NPyvwkCB4f3GzVFaE79M9WJHqbuuM/ctEy3xgMi2V1B8+jVpuR0j
IfbdcHVi1kIVQz/MWl8dMXTrYkoUXEAH7+P4fc6ah7RVh6LgWl01Xb6ubawobXIJsAO0UkEm6g8V
V6DCVPfuOJ+47lCQ3s/k1GigcYjHsOAp8WAa8D9zxHH3OuX1MRrtJ7a1PkbSS6aCL6L0YJpM8sek
Zhti2PBiZSl2D4JdtGByCefN7rnpaIxCyvCVS+xGH81dOxtHHQg4dItsS+D7k2NnD1iRwfnnHeRQ
9XVogBTkhnbfWo5c6RZwf8I/pgS5w8KmiEvWchFLxNh17oeAOR+g5ZJlQyIfodD4Oc4jRTqi5LUI
9TpAARsn4zEomk9BHe8Si3aEZuGwpnE/+yqPNgNMfaJbnyWMqG6pMuWKKAv7SkXYrkids6vip1D/
RBJgazG6CGyDFga2aitLRs8cr1xr020zAgucG3+5Zuj9twn+QJAXhyoWP4i87ycjeHTonO3HJ4bc
u0A1fj78kDkMZQjzEa3VHbww16UWt1E+uYxVOz313Oy6mNGT/r7AQvN8Qvl5LEuPP4z9XXJtHkbl
94mC/PxceuHJC/Cl5avUgVcFANKIig3H7zpHt0iCLzJycViLQ968TFg8K9pPJGG0vqOssc/OsTRe
zAmYRpciFI4r7mPYh8MTkM6NZRPE7JxN0QKhZXVI8NSPcFEKXl0pPDQ0i6S4cXCs9iupgk8YuHwP
1axhW6exsA5npgeED+qhYiUMOC6u1k3KJS3qV42E5chiz63tl4A2SIH9J3cY0FYVZKdvkdIQ5foL
yZlNjwGeGonZj6gWKSPGCWG54wq7qunvHtLD3EGxDuGN0SvodwPVoZACkUUevf5HKesviktmMlsW
gnD8EGkDPdcWTaC2ln3mLwIToQaw+p+sndeO5EraXV9F0D0HZNADki7Se1O2q26INtXBoPdB8um1
so9+6MxAmF8CdJPoMt1dlclkROxv77XtTT68h0g83jCsTZhQ1JVi/pSrhsvEFPJZBPEmzYwdrU93
3X8bxasmxZnqfDHwK1mB+CyJJ+jM3ecd/WNBSWnBRK98LveBHf9oWrGSo/nh+tQXp+52dhQ3qvIb
NbjYfdONWZk7AkC7MLEZSXcAbIcVU8OD68RcGDU9fB6fqeckWErIwkuVefamtw0Imiwkw7TlhTOp
YCqeTTYhykjvTB4nmrYgNU4ckuhpMp8afu1eUzvrFBtqL7d9UbO0yZXKykMJPQze4r3AJFqE5o1j
3yUZsC5P+dbs1EFzvgJPeiOm7zJ0tHceNvpphFJdRP4IMTTkwkh5Japu1YzjN/b6O3dm3MSK7m51
BJWFBXVK+2NhSaixhvWjU5AmHZDqgVg5Jjhv+ksWMsdDPlRRuMozU+9clal9YabxFeAu3bEWlMAm
V6xK5Gh8w6SZ2wp+5LbkqQPZvS4H44qsfB0qUsXcO1vgqSSdWGaOY8VUVOknvJOYaI1ZbUsZfDpW
iBgNE9MyK0D4vbETJhsNeAUd+w9iLuFwdqRDKtMGHujl3tppp3UfH4eWAilAonGYki2gN9CnqyIO
tpS9w7DCI2GTd7U+wTgsJB22nmMfi9hfeaLfObJle+cyp6+5cSg1URNlUCY8DwozJ0vRoiwxtzOg
fBTV69o8+0mDhqKTl4ZEXQz1DAT0dHD6+twHQ7BI4BQmrt5Y8ytqwi+UIBarnxkQV6dRvysQH2Nb
H+jhOILGgvoa7lGUi71H78HAzJNwzwIEzjap820VZ7vQcH6ElQy2bl5/xyl0n215SGJ1GQxxHjGU
16r9MgvAq/ODkPRwIZsJXEGlAvi+brrVw2AzSUnWRlMvTVl8UXbKaywidh05fH6SPLcetBEdDcCj
2wQDjePZW79Al5kmF+No92BdbmtOACIrd63VcqgvXhLT/1AZIexxhjhR2Vm4KsOyPVadbL+PM+ve
lMJUpQitO3ZO/mg36GPQDzbUVZoG2Pe721TFhH0CQYpGR0j/4cNwobviXM4K+6jsoneRVgOGQu9i
0W159SLcGL2qKDcoTarmfBQUI8HQX6PpbEpikQvLglQEojFLFolLFxDbjXHTd6Af6nZEjvYIRRtN
wT7ZIrUQtGW1dK2EWm9BFjcoKHA1erdeTzVjiiQQxl/q+P9vRXf7VV6+51/tf3v8wz9LwBlKxt3/
+OcPkR3/1/+7+t59/6cPWAhUN90Zv01PX22f8Vf/GvI9vvP/9ov/5evPv/KfabWe8++02mv+L6SE
x7f/JdS64T8CG65BaGGUNTltYrL7S6h1xT9M02SQYAaM/UIP5sF/OPOE94/H8BGx1nNNGy3lfzvz
LIRf3w6BGjB48MEl/D8JtY4p/mWQ4bOHcHx+NMEPEzju4+t/12nbORyF8tyVmLm7G3HWbrooWEvO
cIe+8eF7E0xfVVbt7Np6RLFr1Ss2ZYZ7yioWvVFjNTecXw3S0/e+0MhS2S6ndOxpbmgBYo9x6RKR
Hw2VmSsxZIuUWpm75hhyT1pyRh+F4Zk/SockVuXVeyex1F6yK8GI0Nwjc0byUaGzEfgDltgV9rCo
yfTU7ChN0b8Db9+osu3P0G3XbkVdxmxhQ8BcdrJS8SWZW50xJa94/uc1vF0weEWgvhOKX+YdECEs
LJfSQaHIGio2KEE0zz2FIOwHKwkgm5vKgFuHEJVCbQFbLdLsxecAtKi7FHzSGBSrJqTYr5rta2SU
4bU2NMlwsWtl8nN8CKhoNOdR5ik9zVkPQiy72X3yoxXxL+KeCKfRT4fyz5Xb1bRZeIqi72CE3FTd
OpNZnezITAQKRaLlDIHqS5rKiNw7MzeJbwxTRuSpBtGoC8m6UEdW1Q9no+2shqp/z4jge7XGVuEQ
7ZEFRZgF0tPYSg3MfMZV9zHhwjh1lbsK2VHv2+5XNVmUiHhVvyJ6+ruvOFiPDQECU0Oks+iZ4+bZ
r/o5F4vxWwRGaZngjlC0N3oxrefWsJkDmogp/IpWhV8Ryigj1qmC7WYEApL4bUZlAXPPMVkxD1ac
Y8phbYTecga8cWxpJzrKRHwKkcMU4CLY4tfYOpMlT1Pg1QvDo2LIIe3lEiZcErN6QbReep20UFQO
UwF2YajDMymCAfQQd0dM5IauiHKl63T0aK2n7JP2PTqk29Q6hDTyLOXA7Nks8fml/a8GtYnIBDki
aOmh7G1cAGwOotYOFvMYPzEsHbYiLIzFbFUfJu/hK+bqXafC4dTm4MdN27mjNbIPAcrcJDCXNBpC
3w7RISSkRQmWAE5oOVcibEgtSbvlNciWDbmKQLEfqhv7htWC4och/NGXlTzZ1KMp4AHUX1C1PGC+
2jR0RpwGE05z7MTEx6Kx2U104YZyXnJhIc8gVcdeSo6rPMdltbGbd+XYzob6t620TWNZ9HrYTeVM
hY+gWFwl9Kt3wWGqimSZop6vUB0vRWq9OVmpDkPv7G36l5ghGsk3N4rOGRxtaAIbcmUZYkT5oY0/
DHdXbIAIRUvX5XrrrTRcjF1kLQiRmAsaU+MNANFkUzTjjfI9NByCcHrylzQY2a+df+JYTOkg1pXX
AONgGsA0DWlnd0niNYxK8M42abKIO3NaUfE7iju+4ewQcKNcGKQft5hoaO0LSDWN/G9rStH3Pv2a
xzmHEGLyo0L7NE5Fx0knsj3rUranDngIP+crrrprRzLM1ggSXRM+SmorseJUsumpxyaV5bHJeOkb
zlHdwDi+z8avEbpJxl3rTIDsqMYgPM0paZMxi511oM2XByCMb3zL8SQj79BmYqjmSWk+2wzNb+D3
v0VNxVdjtFuvNQxGvO4ttKFXJf281eGjiaoP30bhmMBGL2lkTwRNcAMnVRcs9QMm60fFKSkqXDoT
5Oq+a7cjnAwmVdHa8kL7EM5U4kkdJlu/p8A8sWYsv3ZJDe3srrypTrcSnDAi3D4L6GPIHFHuY9+9
xiXqZNcX9lOaRkslm4+ix6FcfQ4UU3ClUSgWUV6PocFEyZfIZkmOuGKnOAkS3WOsBuSbaGtdqzk7
FngHFfTlbR90l8rT3ib2ZvweOsjPQ6WLc56OOVCAFNC7u7F9RdFKXXGBkJ7CJ2xfnKCyIVjurNKS
bNSCT8PMBHde/rfGRYJxc/UcyXI4+289edZT6wqApIwqcA5A4ko8sSpHdj7JiOu57dZFRj98wHll
J8oZCrFkLJ/W/ldtoIUSNPGPVMZ89+Lr3zYG/wdTjWDp/ifnQCBoxw0sgbiM414E7BT+vuAmjpc5
hSHdlW4l1VI1zh4XWuFhlF599QpM7K2JpBZI6sqr1u+OY/ubvkjNy0XBJE0nOyzOyTLjNr/468NG
lHS4PmV+qV44bVY5FeOJn+Sk5ob4PzFH2Q/z01+eqf2v//5ffUd4DhZ+4E5QAhxiMI9f72/7BenG
+ezUfryqRt5DSgmSVQ6VmT5Rp1KE96DsviY33vt+9o39A/Ay+3F5pCPIsOxHmM4flb76We0tmbch
OhXROccogYmFgmazQoCfCTMyqirFQG2dHX+QED+y7C87OawBb6+c5O6kcbf996+L8y9ep8cvZlkW
eyDLtkM2WI+v/+0XY6fW2xkE8ZU2rR2pxR827VxxWxgrXdKXFWE3RR3PlqXLW8cGxgs4RqxdR+Ub
y56eHo0Wq8xX65qx6MrFV7UrsvFM6gEJ2ja6hRHXbIVmaIwM+nYlkMOAXveqjKGfdLpZZlGbwlkh
T0qMI16kdnrKKM49N1q+czvIjDzn2jV/q8by1/3ouCgv/LM95+U+wUDiCqqtpgkokYfuZvvrf//8
QAz9l1fetvAHOAJ/ALdTgiQP29zfnqCwk40xZXJcMf5Wt4mOjrcxOVny+9DTerYgGN/4cO8ZEDOc
XFP2jXckeSgbXjn9IvhNB2Di/wy6BvdjWwo60HPFAQV9KfC53VWczNkpc69Hb3r3W/ErYb5xjWXj
r4Kp58420DUYpIco6MNPtw/go4vA3ltdGb+gWr0FJM6+d0mJaYjN9dVQnsHgLlNsD6iMZsLmX1WU
56tunEjP699hnCA0G+XAzKKBd0yv2UarmrNhHNSbspnSvWnxgw3+fAp8hZk9GeANWf118rvpRJJt
bXoapSSJ3Y0zZyGZTydaDqY8QMFUYBbc5sKEBNNs8RiOkS9jtC+29cNcDTQoOGW4idbmoJu9W7XB
vs9xSE2oZYfMotrGeFjjixhWc9RxbxYebeYOFjnusg98U6NXgdG4Z2dU1NlPrbx5bgBEnCzXMvOF
2GFYR++Gr/QedtGvNqGgOisEfQCJrGh+ZGyzdyNhHHxJw2aO77fQX//+mhHC+9eLRhBs8PwAIRqz
VBj6/3q8cHIyM/PoLAPXCJZVhOMgLlxC4UBn6ImgF9ZhV7X76+PG+ek1fb9IM8giRlSX0YJ4ZbmL
Y0zAfW6MN8Ck063oH+N0bVbNCXg1dgya52jDvbFUeC9kALhvqmE84u+lq3pS723AKLaJP1mvoeSC
+t2WtZg+sSoKxnSHquJsTtVCe7UpK7zG+6ZS7wnsjv3c4G150MW6C00g6KySCk8JrDwTebOac2hf
yRDaNxspbmO0M+V8xDIXReGbJyIn2BBToquYFJ7gmFvHTvrBrSWcc+SVQagF6LH48zleJhD3N5Nl
8DDSMcX7H1d7kFYbMgrVfiiTR/WNbFeUWNOZET1KA5KqP9ZzdfI0c5fWiCR9OP6wnPFhLJGEKE0y
p95c0qswIxdLqmNgTJ5ce7g1ZtnvmND1dBMuUz+yLzK2wpVZKW7qRSWvdeavLGfGy+4SMBxoHdo0
cUSCAlQX+wEaYGpAMHiMW5pDE6ZOU3IQEF6w4XmvhivUzhuz5MRGbTVRdH7481HYACEPQpj2f14m
GpRVC+3EkURIiJ9ET2QaZkB9xUAjj05ZnqnV9GuOHmBm5xO9NJr9BfPBDnxIg7DyVrJ+LLyu/EnS
fz6Nch6pSQeQYMT6qRZsijILpLInveWU4FWPeE4Q1N0dghHtHRw7lpGyxSqbia/Tc4oNyemLl9LA
vhOFfXini2dPGV97pea3vVJKmqyC+EEpKtwjOz5ckobxkpup3JdBDbAkky6uoIWmbhHev/HMbT4/
WlOaI6xm4Ngmo98rakaWc9oOiySwvZPF0GyhhX6jDDNvDcnUvhx2QwPMQrrWqqys8ZoG5Xdwz/pX
27bG8xhV3CHJvZ4tPfNj1+GJcEnIamyl90EXx9gwSLDbVBz6QZvvVW989mwjn+pEpLzrI3c1RhkG
etrQDllLn2SZwKft3XlfCyIkWsdH0Vdci8xL06B5DnVMSNizmxfKAj8rg2kBB7x4P4VBuZgwGB67
seafUpA//tDsWDmaHbLTxCmxK95ClYIKM4cI83t0xlBsHrw+xkQzJ3m3a+roo+GZOf/1OXppF3EU
w0wpWt/cySF0DitzqKYjgYDpGJcm3vXO3ATOsUkr/wmUbEwrk/1uF4LQ9FTD8iiVt0wtv6RdsvHM
nVcQ1i/i8cy+cTz/+VPQp+bWydIPwkTUfOYsl84osjP7Tecy9gWGV2XSq2LCMY+b4g4XhEhF4Vyy
PKVeYigY0QzdN/JZ2NmYkJdVWb6l1L7T39Fe//rOoAPSW0t4A+knOSLzu5dCaADmah4SNQGLLqjf
VGnyGZvGys7NbYi5956PeXvXbheezXDaSpnJfVY9rFC9WV6ax0M9WuGpoOK5zCgGoInp0uVh82zl
lJ8W5khvNf1CO4NqqsWc4cPPQ8Iai77ryAvRaJvM6PupR+sZMKIx3T0S6hskTHxuMkkvSUJuwwET
ss9ZOE5RLcpN1LXyqcMltcyEH75HrCXQgapPv6tXlEDfgnjqnrBZq5tfdb9tbxLfrBzZmnK3bKdn
aX9L02pf+7586VU4X1Q44mB6fFsRhXJtOVyloGpweE3CpRCTmvFspAaQAg3stKG+sV3TtwbzOaNn
pWka5AupcLp9W5vfalNhaA0Lviq4n7A4wk/rCIpcvGqamHLb6NzSC2BlWDZ3/8cnh8eXmwmtVwWT
uWbz5Rxdo4vwM3HcavPZPCaemrZEfG59zkGOoQlvOt67zEV5oFaeg2Qtxv/445/P/vm4sSrAICHY
/Ie3fyozd9f1jr6KgUMh+PUFydTimNrmshrHYQ+KwFgZtgNJhhr1nhQIz9jCZYS4ArMFflyE1CvX
gjZhIYm+N/65m7r5jKvm2IjIPU8lsxyABJW5EE1n7WdKAl4Bhx1Mu+hXSph4OLCcXPPOai9tdvzz
ATir8ej26mDldXGLWzdcVhz4OKdxFvPx8/XN6J89MwvOMgZ44yjOybwKW6HzHNq1mj8K5/tYRcPV
kt1nak/yHOpAnospgMZOMoc6IptiMh6wiHd7eukPiXa8N6ugCc/y7KNHcrbuKJgbH8H/yoh+tioq
to6X03NjJd3RYtKu+uoUuslGZFN0IDTmMHSq5AbV9Bo1ov4MIxbu3o/gu1cQNxwFl6EHC/U4CJNl
LyWzQg9bYsMkpS51+Rwpp3iehPmF8uAf/3wEolLvLapQsMsnxUkVnu/swo6Lou8vzePBRrXZmFbm
0+LLh3++4Dbx1SMtt01o0N39eQhb7pMCFsq5p5ahDF8D7VsvbfgcjEZ1V8SCscpz26tGH1+K+GOu
7naBpggqVOWPLqa3dvYXQNWpDcdxsSrr7Nb3xfDKRQmjUGXNxYvBjDRJHrOsJzEToDR5tvwgPpQk
yXDEGcivSBW7OoRrO2fmk98UDJ2Hbjr+eRioo9w0kh85q88y9JxXgn4BbpYIK+vEYcJuzeGoa4iO
9oOiAsWlunlRoPdhUVAZOzEIjepe01s5fIrUaRdN0k/cvvylZ0Z3OkW9c83KsmGY/UBDeS5G9/2I
Pv4WGOlaSLf59F2yrSEnGPIjRzrdsxNqZJv2bK8BihIo6YvzTEoc+VX031OfKTg/jGtcpMmIA6PT
e083sA2eDwGILufCbM517LO0DCHcN23WS6j21aYbIfpPrYX8j39NjyHOEac5iQYVcpqrY8BCzzrZ
x8/2HAbLMVHIemw+qS6JeR7C5D4rnx1y9ijGdD0QICfaE3xedoNCIEj138VA1MxgxjyaWp91mvYX
ih36C3FAdAkcb208Eh/zDUFdHdCnualo3UlMca9YBvYF79mxHNgfjnGGU9cVB6ZuOYBJ5KLYAS9i
hMDQitjSey0Yx9GTFB4st95HZXVxWhHdiqSJSDkZ9akIx7PTE5FqI/kTEtl+CNruB6XMD8W78l/F
yDNaTlGzYUnFj9hRUu6hp17MRrfbztXBZog5lkCUNXCTxfr71D+lnPVsUwEKa51NozVrfkR3+ZDg
zSKH5NFBcTGJZ29D33CWhUMmeab+4NZxHezgkFi7uGiqmxto0EAiLT7NkHRmCAcolaF7JcP3RjOH
/ub8sXJajXujGF6tUznslYsBiE2nvWsrsz1imxn2HW7NA92ixSEaKGszvVweQRcxrvVs76gj2eJ3
xJpJWndYQumUjK/bgigjB+m0GF8du9H72GzAuSi/+J6Yt7bycB7XzUCP1Jg/DXTKb2poBCuSMcTo
pwYFonB5fxH09w7mlBDswVy+w877/JhlcDArvtM8PK0z0H4c8I015t7uiewXW9Gq3eWW7ZLTUdYH
O1B8b1X2HIcZJVsRLxHrPNDMsQ3uRD72dhnvxqQUl3SwtlNfD89tbVDzgkcLVBgvv8XF9bub8dDq
8veMj/dbWVh3nqJPaM3dp8EbAX9j47xzIKQfUqygCc2noaXDCgP4LnkwxWSlPizrMfmNi+FtxFy0
JMnIEWfu3J1LW9O6TPJop3znp030aGkYc4OrUr61pRtTOI8lNRDYs2ZWsxnk1bfIREQ3y+o1l9UP
MzKLb0kyUjkuqCm2m0meishEHp6HftXm3GmNoqVyt+Ngikb8jX1M8OIRUGJIta0Snb23tXXjaL+f
cjXd/jzIWc8HR4+YCebg9OdhqrJFVrFgydHVRIoiBF3fWgm3gRNMyJ0CjWobBAUr2nwA2Bceif6/
5K4Sd482h50RAX5rmYWsYo3JEWcoQfs6cA9FE83LgMntEQVg1wZTd0yEbq9VhWqQzbt+8mYCOZN/
6Y2koCPC8Ql1dfMxkNq9NXHC5AhxdBe2JglSKV94PZiMPOqgMQdMn2PdXJNSd1stdUH6Dfiy9MiX
p/gNT7nrH1UTkSNMveKkKys5yCIRuyoPqnXRE0w1cfdfLVthBOsj76MRQb8EoMnEHu/alllMT4VY
VP0w7Hk9hxuzi70nG0v2azsu1fjR+MSySj1gh+7Dh5fZ/3LqhPISCpivYqTdsnP2IxBH8upF+Oxg
H1n7boiJQVi4D60hfJ3BqGYAZV9ABh+EhQPAVawYVImPp2pAzsdH1iy6Ii+3sZsHb16lOGrNdoYP
qZi2OhYcfGb264kHFsehmNWKTIm5xBo36RCk90cVCJOvYKH1OK5bVb2PBQXaEQlzcI1luSoporl1
RdUQ5A6rY5O4CaFMAOR44DGZyeTWT5a6zcEiynKi6RnNIUlMhaHvSJxCwwiqe4jEwqQOdmeKEfWA
Au+ODppvheZXd2lkf5MJDhM9DVvX4/qII4UttOgm4JYGHmuUQlxovfVzMJ+MYrAPQ2XGqzJwwkP+
eEgeZC0bi5dp5P1R44RfGD5ADoDPwyrDd4Y6qHPQf+QFiM7gmQ6oAd/UavJPeU5pfVu198Gt7qWd
JLe6Dnaur5JLmbbXxM5AA0gcu4BZk4u02uTCDEAfRjylZL5IoVkmo04NWgMPkusQHWOYQVpvfKmn
vL2KiF5awAzQThhcUVtHkoL3wF4mGhaAgCEpkrVtmc1za03hM4Yffl/4HjyRHFXCIjhkqfAPiYHd
SJZO4jzOG+M26Isl3sD44NaDT+kj9fNYUDuyBba5oonSfqPwAbY24vA2m5+oZrGfSlUG4yJsvG1I
5HJJsWizLQa5V4PR7ptyoEs6Z8qYsmqtmyLVF+lQEJIY2lx6njtcBgedvqI7ce/NTX0OyvYVLuf4
nJfJ9JxX/vuocnlujSpbBzbcBqSK8ebtdVtZt/7x8OdP80gbSZXZ6m9fyOmH3NSDx0Dw8X3uZFq3
Uo7taQTQ6WdcR00gKRqJwuaOgzS5ECXeVHpq7r3NCNpxGM4OLgEP1xf6ycD4t69wDG17LrU3qqju
rT/WP5uKsJ/ZB9Ozr1kvOs0xO0oZx6UJXEEjIRs9pjjuoqLEXUl5zajnD4ts8ZfAl4bTtgCOm+Fs
I25Tz/7PgnAPSxbM48LBPoPdwOOYGsavU178ZFDe/MLUe9BVBS/KCeM185LxxH60CCeOU1288MrY
/gBQkK8GnSVH/O/lW5Nk67qq3Cc0BNR+R15G6ar3wg4wvFikhDJlm5cOJx9N1sYmtOv4e1sJ3AQg
zrep71wnbSt2hi6jw6rrfrpWtB5N1X4AhunWUUeBD4cFXNfQMl9TSuoXjc1bCjh+9uqMTOFTqIlI
NlVO6R58KlqdV4XTOVuVVcWbapFTpFtP+7pIIOdzIl+YXTsfpWs2+7myymVZdcZ6hmy7QiLVIBji
Z9pmOuoA2afGxOKfaHBwnrAQOKnNscOgR4vOvIKwwhzZP+2YESQJIIZ4U40b0N5BbbiPbRStKrfd
2WW/TBnyMvR3jEUi9aYYCOxD0sAYatifXfkboffcz2iDIWB8SLoE/bmpzI8yMGwA+RImyo/YCPf9
vu7adzuaWdIm/dNxyPJqyqScqnkj6PQ8pPl+9GYNLBYueuDKjzwe6e4SnVg4Flbm+oS14OpJItOc
tX4W6bOcc8aWE+AHm/PBmFoDOQLaqaOxwPtktQzn0Z98xsVBSImefLW66YNsPzbzpuc0w054wqBv
SXEFMPetaN9y0+NYkMI+iw1qGR7fUSikPlZeLByQU7HTkSztF9MYukvMw3T1uXjV6DgEkgQ6osht
ZCPGR7nqvpwQBkLmLEPPM3H0aYcRETfjxAZni1OKQ1DqTjsXcIqTrvNH1xWnHW8FEena4lZjeNhG
qFTOup4CICOVuAU8P1mkX9oHisiT1pdL5oDuoI0DNpUsoZevZKdOrvKpEvZZB5L8W5IXCJWj8ldZ
9+w3Fufsd5wJzNAD840QysVDqArIIa5JD0kiu7B9LE5pXa/sjR7z3/gAdwmCzgq+QtVwK5x9Gn98
fPSQ38+YrH9U+d1L35yGITv255GiCIvnhdrKQYObTefxqYNyvEq77LOb8wui4rgmB50sZAv2Y/bP
rR8QvMqxazVt2WwryfCvchu1jHMZrUJVfLq8g5PxU09Wv6zD+hWbIrpRYpBQfrSQDowkAD1M3jog
MUEbvftmlzd8FfnaK3wC40V3yv50kSgieuGglkq1wSpsFnMVcY1om/ZcebeKvNvkwPGwNH+5VFTB
e2ruHQw9FmvDX0JFamMf9ha692h13UIYoOS4bM8QjouV4P3LnJ6XLpbvDm3Vy8KrfiNRH0WQMoLB
DAePHYOu6eAcntMlN6YzhvN1msfE6HQNWCD6AV6LPWVjp2i30afVzs+e5dCCbaYXV43hAs8FWzvA
Q9IdP2FVr8uyJQ5nzs4CI9Q35RbH0FYb0yV+Qb3eDOcjX9nODPwVFg3B1bvVYu8p+oy+tEwtipaL
txohAz6QOkoRjvESNE0JBiz7GE33SuQwhmCBm5Aa+ZZNBIhcMb2VwDW8xsBkb/WCipNmCY/zMKvZ
QtR2c/bebJmi3u7XjTW+IR4oSt6O4yDlunPCejHQTI4eVMIyRvsiLOjXYmVkEocEu58ljsal7xiS
MvB+nzBCohVAQg1OL6NRk1kMDlrbIwgfboOhIODl9nBFa1mQADe8dWwgRwyyfvH1/KvWzVvA+biT
GDi6iCEMFIpyscyr9qUUndzJVomla5hwAzwf3ov2X+3Q+HR6TrB4LuSGTjTasZlYKZQq3AEsf92q
hVOx5N44rEyzJGWYyu3DBQiw2dpTZ5cTN0OpgY5B8SKh1wASQRbg7Kw00wKj2Smz++k0Ja7MtscT
6zfvxsOu6vt+w/Am5BxAH97OANLgG3RFgV/O9B55jmc6y3McXRC3xBTAZosvyo7fVW//7v2DH/e0
t4/heS648fpQVJihQ9bI7ZYmG4xUyg+3JrjrNZRGXjQfB8wI9L2cuUk0qV50aKeG3deLbNLQD3hf
Zx228N6yf6ctbmNl/VDBKPhB52n1bjukbgj6WGsvnr7N/vwMUcK/jI8HpxuSUypjjl+eYlPOcHl4
OKWoH4x3smfERGsKfgQsa6jmz8S9cHVWuNarmqfPxXxfAwbo+IFOpo0z3InVgvWY4UbJoSuIq+XU
8Y+UZYRIkxbbxudt5UBEWFKzshsnd1pXCS+SI2nXFGDA8FDvKhp8q6BK1qWBk1R03WcJon2bCOzD
5E6xhGcHd2BlHBCRlo0c7xZt7cnUYw0TmjuFK+91EL/lrR8S6x2/ywZpPngsR+PgPUEoL3Hncrrq
h+dEDL/rOsPnbNxtskFExGpFVpvr2OOgxKBNu8Up1R4NelE7EwLLSHznHj6ApcJqDtEu79alqE8t
27BZjemmrDUaTj480J2VXMOPYJlNglWCH2NpPY4YuMfBNiNdZcFvMVZgeIb+7GqzX6dOevBxFy/4
C2IRu8Uvb2emHw3RQ4gLVbjoMoYEaf7Ucl3h2irwkLjkDcZkH/nUqNZSOJv4CbM+728965PXD5LL
y0XxwjEvpHS3U2ZuMwTo3RyC2KYxgtFDB/qnrw5jTA2A10w7uwEP35P7UKXibU6alk0bfpySm/4Y
MEu255nFjPN5Z5gj+C3xCy6tu+rrzFrJadww3KIzIzDVhsMTDYbt2idWOhB0xZ0oxq0KU1rvWeXC
h28ZFX3dd/mH0c/hojYEeOghJdQFi3BJ4QfpRSRQ7qza5b0LFdahZ7q3JpYqBFWRX9w3SS8ht4XR
3Od+vKzzwlq3HlM14cYnxorMWR4zMTc5lz4bBxPvkSwymIuz8ZU97jfSxI3UD3oVKR0s7DK7R5oV
iDTGtKZvY8nI4BjZKjwHNoW0pZXuTCsm+Jtm7zMgy12XwOjyfxsmahlTrg5ZZ53Y9bUvk7seoKkD
ngOI67MFoV+rECTqlCh3dtR9+S6mebMl/qjS8jeZrmFd45fezM78yx7wUmH8/uG70ZcMcmvR2zXF
lRRkjImNNJn+tsL1kBIW1wUWv2r4qr0UUqCslkOYTAuYk8egm27DCLK49IJlOcmrHYG/Bo5Hss0x
fvjcIGAMyBe31ghpcNSX9LaDuO646FylLhORDOosrA8jtUY4gs2lik0u407py4MSO6k1h456qTmr
LEX8P9k7s962lXRr/yJusDgUyVvNki1ZtuU40Q3hDOY8z/z130O6eztx705wgO/q4DTQwdZEUxRZ
rHrftZ4Fd6ZP+wcsqtGjX/dEmHgu6J2oVr5I7soLj+bnHSKy8my0EyTRohSaao53x70NySsZWciP
rOzidcZtYXfuF3IV+3Vs9MleGIr4bFQY7LbAALxrByhti41bbuaHnu4g3JHBcz9E4SGi0bcyqlE7
egJgT29nD1og4sfCU5VbgnTLt33StYgpK7krd92gxDd6jk3RBWCCJtVZM3vR8TEq6pIZTHmbhsFd
TAXhFJTJMUhs9Pn+OK4R1Qd7lPvRF7vd1Gr2olJ9vu/j0t7WJQ57p6vCa4PoyDEanPxp9mpP/Ta4
xlvyTM3j/MhU27enxkA1aULRi5ufqv79rvnR/Dx9+bcPvj9FZXBLJ1T+tK3pXSpFo+P8Lq11k73T
ocD1O7GN1NA5DiyIOTmxwIya1yDbKDemUibMOKPyPgbwZvSKeuM41Tob1JH+o9lSwoo6KsiYRsW1
h8xwUoWS3feobu57lMRRFts/PVX58bbrLWAUw4hj+O/v1JgaOGzLetu1+fnpKcvqrGPhquD1pp3s
pnf8dGx4RxrTFpq/z/y8pHU5P/W+6b8/OBERNqmtgrXYQ9Eu70NfbhhLgtP8eWs63B5LEebYNIDn
r9yh41Wtmtkv242wJxwd3wVib/z74du+Cbqj86vzPszbVlWUpNMxfXsHtV46Xzx8+/z06vzw/ctM
78C38e8PeCFGy+nh+yZdWgKuqzvHYOLwlU1SbtEU1fc4VdaK0tSn+ZHqQUFIBBqUgRZ312zpGFZL
pwzUc5JfyOAo7xGfJBsmj5NJmYfR9A+VmBzwg4l+aHoYw/vBhloyuzZ9d0n+TAW6f8z7TTVZRuf3
5HgF7wuZCforhC7NH3nboBqYmwEW5tv75hcazWHVo8bMbv/+m1wT3rZK1O7tufkFFkZQWkfCueaH
8z8BhpRtVFcIiabdmv8uvGzUGjaWxvkt8wtZl/Qg78jweX8uKnLq1zT6lvPH5heGyDa3rGDoW037
Mv9jj767LXrkbuVQ4OZklhfs3BaT7fy5efsg4JNdattwwv/+XKdk5S5ucEC/Pwf3vd25xNy/fXZ+
Qa9TdTeGlbqYNzU/Z2pg9Bn2hrfPzi/YuUXDzGrxuE+Hd35fEdL5sei3/PQ3SNRL9t20LH7/ux0J
q/tcJ2ji/W+EIx7sVAMKNb9vfkGMrbqHy4O0c/5dI/QWeybUdBD+/l562bh7LcEl/v4c1a3wgNaZ
zvd8jGqgFQhV3df3TataXB/olvx4/xQX2HBIO+fb+1MwMEid6bKv7/uJOcE+NKN+fX9K73P/ZvTr
L++bzzsijDLpPr9vK6XRctNQFnh/qhwgjZC6ghns36cLZSHyMAz38X3zlWtZNzIxHt43P/oW8nZX
fTvs8w+gRT7Wb6c6v2/eK6rqNimzu/dtpVi4wTVmJ51RZMmkmFU6Lg6u/QvaOeUCDeigONMNLh+U
i5qFEezXlkzH6cUsattlncbVfn7VZaq1RnUnQHjwao5xYFvGTruaXzWgJR24X0nGW14dayc6wVt/
nl8EvRg+CJYAjaidlgYp5ZqkrR7nt2pFc4YInN7Nb6U/g2+r6tWb+UX4QkgFM73fza/6AVUqun/e
2z6ketrThQ6U5fxq6bJCpmZBZ3jahyDI0jsnVc/zI4fUtkcqxYu3fYhYdamNEj1A4VMuZjI8T77n
07ydLu8w6oWuNgkMlUvp4xXOHRA386tt7HEIWqdcz6+S8Vri2MMQPj+kXjbcjjka1fmhzvr03CXy
bUu2ZowXG7PnfBhov+9GO1He9i91w9daS6Pj/EdwDqZLHzbVft5MoQ3+2mHFt50fuh5xZ5J06tX8
UCW048DkiKbDtL/8buOxc5WX+RFBc919FRCtN33R+Skrv60RHTDTG3U87UqwamjZXhFD3UkNbnCf
sHztSRldtqnGarbUIC8m/l7XSnmLYxCrCBfJgQ69oEBeeaRdSXkxvFCsQhP4ZZ81ktxy/kupMwHJ
jYfz++ZPzA/rPqvuRE1jVPjyUqhqd4EJNT+YN2Y58W1mSftufjfepRZ9odncjPOmR+LdaoEhcf5A
T8eRaqSGNm/amMjlcCgnS/j8cAyEdVKE9zBvSVFUpAaIxaftmG39plr//+3o+9+XkezAVfvvjLZ7
jIblL4S26f3/Mv4JCG2IXi1Hkmr8t+lP/csyiTpWgbMJgpA1+2fTHx5ByKPCtAGnwQn+m86mGX8Z
NlQitLSY9fDLav8jOtsUfvyThl+3yLZ1BP8zLLgpxkfPn5YXYSMdzjW30dJFkMJjRXFeOi+RSipX
X3sH6uCfjTOlZUhFsDRhuU9VZcRSQsFZnXvaVF5Yx336aYY42mlz/uk4/pNNYrJB/LKPJsfGQVGm
GVJK/aNwGOBMaFN6JPE9LlkkITwIk02TSsze5srulE2kgKWfqIRBj2NdLGTe7/Pwk5YZSyMk9Qag
SR+YS1lGzyyN1vj+dr2hXG0nPAZWUgPd9v+wz+I/vZQqwn6JPUI3OcjigzciGg1MtpGBkYsRiUQe
PO/k+ZzAMppEk9h71HenwPKcRQK0bdn2VBmS1e+PG6fPh8OGPn86sQwKvJr10cXAGq/tA6QAq4Ly
PnetSyjsS9U28ULzXbxyPX4iMjQXv/+riP8/2lpYI5tC11U8ArhcdXXasZ/cAWPak9hbEyRg2sQM
2nl9G42Od60BUi9HHCVnFPLeTjjklQ1pFS3BwgIpcluxGuSQPnNBfGm10PyBxD6DmZKapMXJETUE
snpPOwRJvB9BfYxxdwMt8JjZ5i2UnJMy1NsQ7gEC1ockyM7KkG1zMzjJKY0vMK+5mu8z6WzQjezh
3W3svtxoA5W+fENS8I6Apr2UWL+GzdjbSx26HOm9vkV511lgetv0ubKrKeDYVbPXzGw9Uow2YuCz
WXYriCNDkrWVRbhzFVR5vX5rGA2ycbiqkbrzB3M1vAK/26TSu8u14ST6Q4ZeZhxY3OTResAc5ab+
VjQF/UZtqTx6lf/QOylxfcYN6bjYN7kVBvGGoOf7YHRpSdwh7tr5MKUqu0sXhFpAEskuoxj3KD3X
Oos8S00vI5GcuU4piazMRR+gF8XxBT/rUS37x6Am+DaXe6t2r42ABRCny4ZoZpY0a9UQWzuxwRr3
N4lq7ZtOPOZUDGsK17h2TkNhn7zExMWWX3J7BNU0fCXIZ5dpCW6PCnXwAF4PsCh1Le+gZL69VLA5
IVdZ4uM5gsKmcxTTxh3x0EXLMez3BSb3ACqC5WF2N7/EFZkCpXsivgE7RrMmjmeLI/rBVMelE6Nj
h4hbu8Mu6EwibH0MYogXNJA93QYhSdBShtS3IhieEtGujSZ4Lgp92/vtk1/kRzBVoFStM/WXemVQ
XaRwBh1pqrGQiPQUGzRtNKv+5hEuZpfl1c8aMh8dyu59axFlNd531IhXQYDIuM6C8iAVLAyxWz96
TOZNe1vlysnW3E0lTPAd3sJKkw1g3I2MS9b9Ujxh1QXgNDxR2CchNv7WqBTmKu/OADUWxXDvbZTX
01Hu1OTZGqtllBLDGiQGiETqhJJjZcijYl5Z863hA1DGNhBesuHoS5c4K90bzzFpKQvgsw6wGHQj
RfkjrvCbZVTIq092ONyYqJtk3e1kTb0s2voTeoGJPspLeiHNWg/sXY7zfC0Nfru2Ae/cAOpEA5Hd
upI4Bsd6oU+AGxdbJ00T9ClUMjZTM9FuxluPxEbpNIemcje26PeEy98rFQZtqv8eypMOQ2cjCGEI
dhhC9wFFZaFE54r4NL3Y2NG4sysgMvTZ6qI/FKq1Q8W58DV/3ehDtzCHYDFOdaak30uI7CZp0Drr
remmMHb9vhq49OKG0gJt6344uDUZUn53U9A1VkNsjwibbLDVZHWjocbNwcrzVutoqCnazkCaVJPe
4dcGAxPCx4qENd/ZFGRWJiMKkKK5b+JhT1uLGbm6m37fhMpb6mX7IHgWPmX6IkfJB+dxtE4h0vWy
bg/SIN93yJ69GOhvL607lGN49Fgky0+1/d3I5KoK2HXsSbZJO4h6wfQbAfTZRAGIpEzBloSCTM+T
U7Vtm3FTS5JDwv7e7fu9YsS3tbIdLGstMmbzXbPOrZHyo87gQeBDvwojrL9ctvXwqctp+9Z7rTF2
nYPtQgsf0Hq+xgE/ZaMb3zs7uxc1ldUobFeoF4eNnnD2eab97BqsNGr9XiVfgHwuqrOdF/0YVVJl
JMYtzyu6VTVi1UuhZSBrdRcBS12A5fypVL0d7f7gw97DwLSzchOoIFp0xKHLxpHVMjeVF6rTjzCU
zjnHDONthzXSo6uI7Opk9umrBVVxjZrkqOR39mQW0oZNb4Ro7fy7AeLOovSSAv1Q+ijkJuuNbeTF
j0KBoUkKSJjQ1tGrTWp4tDFjSl3hAcmwSp8+eg5U7Smvtb1qVesWHZUXpp8qJVYWSh0Tnk112s9w
dlT3uFtvIsoAC8JrV6nefPbViIHf2+FMvBbWKmgYD3CfbBXEmSs7jwJUk9WhG+16zdqfhnNAerAa
GOQV+Pq1dBIachc63hl9UniqapIc1HZAGhoKIDocvTquQIZN/QHp5+jEcSEi2V7Ol56iq89KXPIj
2qTeKSCEptVzTOJOIi6tFby6SXzFlYlzMEPahQy6zD5ZVX5F87oJuvQxTaLPhYUdpDXhi1Av42qf
WkOSTXkR2Weer32hW1MsMing0GJyGzxpL6ZtmIhtF7WSXaHMXkFTkkHxMnj+ISYkY6ElfAd4PhXr
bqgnmKjvFKe6t1KGXB9VvKImZ2k4FzsLX2HFU98kOwaOwLF0a/IZcOQP9NwK/9Uqih9VHe/jiTfl
KsFro9Vgo0DM16MZrTK4A+BdvpRZdENpOVtpXYBYS29Is83TK/CUnm4P2K/shFAmjrPXKF13WZUv
pyOV6lAxJzOK19ccW4vTOk7IuwhTGDeOAYfMjF/1UJrL+bCgVsbOrrvrlv6JkoHlyQhkaANtm2Nv
gNznrb2RhaEw+ZYBklOmGHfo5SALBson8IiIXRL3mavna9E7FThHJqgm7diASapQ4PJWzfAg2/Cb
VRvjckB7B94l2mgm3s8o/Za2McDYIXiVPpuqFX5002JwFjbNptbkCJaclW42Hm3cPmg9+D2l6HFZ
tgTDllqMmxEt/MAlsGi8DTK/qZGbntGCMKTSjBUA2T3BSE8x5wrxTVmwzF8Gmv1dBMotDP1q0ZRs
NGyC1+n4ZTkLBPD0Txj5vlRJbXKNoP4MrC2Mpl0FYhLPyHcnMKJl4ibX1E2Ope1AobSSs28BbYJi
afbaDo09YlC0j5Uhvxt5e86rcI+gaYld5aLCLV8wL9lYsgu2veORtvda9Hq8UIvkmiTOY8C14+mq
iuUyuToDR8TuweL2yn0pjde8mTpXOABpmD/pmrvjwgMIOQJKRX1OaYhJEJmDQ3oqkdAtE9DERusC
6WKwk2W5b2NrayTIOyxOr6HxCT9iQbGKWxKgECO3ihwXesi93k+MboE75atJ0AH+fANCCOoC6Kec
jJG2Hm37FHswNCgZolsxA9TM7Y2pB8R3S+JpUWcXBnuQa1CujPzB6roXYTxhPXydr088apdRGxYq
Wj0c4y1NR6ozeLN2ScsjOFdMZ6bDEDT8M5/NIOqXvZc++GNK7CcHRsMRC0paB85XP6pGdiYA55Wc
bzpB7cLKupseRuyicdzpVFroPoa2BCLldlpG1N13SzrpqigLZnWl+dha931IyLRACnbQLIAUgosr
vEkA3ixZpuy4KhlRRCApM5HfSrljKwF86IW3VhWKcJjfOUPT/iLMqxFy+5IxFnCtBDbXtsQaeVm0
LjPOa6+OIWbZ+oNTGRmDEkU/copeIdWsutoALGg4UE2Ts0vrb6nnIQS2IT2gs8iyRltrKn0g2cKB
sbnJyTJ+rWwbdbzNCM65MU6Xj1uhTe3yFwc9yVIyQS+coWV6z4HVO8T8aWUDdvLOoo2fhpy/Qhl5
So10zgE6PSaulrJoYnHDEXoUQxts3TaF+KWiLh05zM40EMPAgm1RYHq3L1Y76U7DKYI5UNdyuow7
Uz8MAwC5DgqXLsyW0xjqjYDNKGDHugZqMWDmVzUltxOgQQweNT27dvLqsdpb2CHrFOK/8KhrEtmC
E4PrQeHDyR+4TPbVU2whaHfgRWU+6nW94n6i5SEOAjLzVIWdtc7UkVSMLmAwfeUbNeJj2yIjUQ6G
1DDFuz9wiQIw9189gbtbsgDqgVuDomk5xQWIkqG4B1mCBlgMSGvzDiOpxrzCucPchIJnkBctlOee
WVYkk7MquIWg9+eUhcfHEb8qSgAYPLnWvXXJ+gTgA6FX0+oBre5Lm+PNmW5NZcntSjUMoKfNqXPI
quX7DzY3mhryqZJwX9HxMIZfNZ1VN5dNnPO0g2ElomKvxpNJQF5UnxuVMcA8l6CyRER5H+UxnN1X
iOcxOOQWiCyyn5FhBu8BE3wkg9T3+A9WBOskDl6r0rlMtnSVFPXG945aZu5UblesBYpb6pgM0Jwq
JJxeufBpRcQcXS02LzgH1lURfJrPj7hi2wPDOnWkXa75116hRiBk+DpdnEzfrkXh3k0XK8gSCjLl
U+5Vpzy0LxqhQLnJmn76tO4Ejw0uIxlep1+pptJImMmVKD1oJvRBSnEMnK9kAG6E/3aAEctf48q+
TKNDNOiXyJsAO9mVXpiGKlnZFSqiov5rkIGyazJG/yjn6GdAUkKfw+WTFzEdnGqo7pzEv5+PsEk0
wEK0yT5VC6zBiHmS6EVjgFtpanANXA8MCopON36ah9v5M1buwNsD9j+d6zhHbrFjniOOL/L1t+vH
4De0GRvKRrkgfjeXos3OsZqdKf1Ui3QawCrOpyi7lj37Of0uMNNICVcoC9Ac8OVX3+JmxVr3WjTp
VYGvvUiLK8YZBm/30Ez2zbrJ7/hiVLoQgbupcoPy6xik+VFzm5ckeWT2hNaSYLqFW4a3HFSW1Yg/
GH5eHN2T6AeRIRruyg+dZ+Rrzz56mvkbzF8ldrDXFrvUDA9WNPEJOfNyyW44jvE9PCUFpwUBNoti
/AxB5GswcqOYho95pFC89NqYVI504zCSSk7evBoP14L5pSHqz9mon0tv2DsZyHydeU/A9Gu+IDqT
sWa6MrM0+VrBIcUCTjEqIsmRfdA1gT6nvY1ZsqflLe6SXTnqKP02fuKgd8MXZmR8LwMyK3L6rBXk
AqDChvAXK+QwkyPVWfXNKFOsUImCJ23Mj12gv4oieYTet3ZIT0qH8aITZl438n50xFpQtKir2zHg
aiszJpJ5cQ4d75X7w1kwLRKDht8tX9tI0aZbNLLoq2fGt9NcUSPb0DArfSHNZE2JYJ7htsHwOhJ5
ZiY30/U/T4yC6a4Z+Oxf8SlrvUui1gQmOM/ktZCmk1c0y5lgV2T45BLzqO+Qu96V4y7VW8YA5jY+
Y2VSMvpMtz7SiK6JEr6aWObNqLivOY3MxHuljLLsZHyrhtGrp7R3wX4a7EPNQJmDfoPLr6IzsQjL
6eewuAYG6sKL+NQ0zSHTtBeXqd3Ka1malNU31N/kSYlk70M8jqr+cwLJvhDFS2cycsXN0nC5R29s
Z3yxx+o+xpXlayTL4PVFgay11XUaUzN+/pHd0Uv17JqcKdOYoRbuRVGVHzmHeLo2pqs2Skp8pxWf
7qnrcAa4fQWZpX+wy2eX061Mklscu5fpckmdBq9VcD8NLqQeY/BnijJvOQjT8zTqlWV8bQNuchEO
+xPEsc+alV4jcPhRvusVmuu28mk+vx1XiZceWmDouRsipdDO5qA0HGVtegzI0y84NuntPBnN0uFb
jDlzmqFMx9/nNMmwyJOWc+1z4XBbHu7MCa+aAV4c8vKrOVF+hcIYhJtZ/qCDfE3I65qvd1CX4Gqs
bIn+vmMp71+nX4vc1BXOcbIoVQx6fVXtoW/ES4FbQ0KUR9mHUT8b6GZm5+l49FX0ihP3xK0JVoy7
Jh3pqfP911yNr81UK8Gx9Iii6X6u8o4dI5js5I2XtU/TAZpPkOlu0nvPLmk8K3pg2KH64nvbcStt
bI5BX3M5kc9KbZ57vgOxGcG/yw0lQ23Ywt1DEkKcHqFQC9XJH30h7rG3RORsjdFmeo1UC/+F9Tap
gK69TLG37OK0XyumNzX7iQgvMp+jaqtgymOIDjLxAbrZ/Q1YVgBTvtzDsEgXSiM/laiOV03EfuTw
H/yKfTQ7nGsgs7ZEl7UKiyageQ6TXdDBCvcCZJAjfnjugrWfRoScE0mpYB+wKrtC/qks9eluj0a4
ZgyFgzON2jU+jy1ic1Q/uRPsAOYgJvPjlzxSWOuaYMNlUVND7LkzaQ1McrBgh7BR7wuzBiet0Skt
Cx9DAcW5L2Ehi0Ndh+kiLJp62XddudCaKLgpTDwSgvtlT8f/aSiKJ9Pry29+iIyIipib9p/VErJX
XQHTqZwE4FJ71gDB3xdZHG9s5gfHhDIwuv/Ev8HGgBGjS380jakfERHLrZ9W30HbGcdueqqX+E1j
7zg/g8HsRu2gOkAVU6ilpdQi/lCFp0H0ofjPDMGeqFKWZlmq/EDocRUwNVWAX2qqzMakrueZuTKk
u1GhyCCoyhnpubfjDQk3JV5Oy/jS+MVW6bSjCa9o3pv/axn+CRXqEHX031uG2yZIf7woC+gmL82v
rUM+99Y6VIT+F55VWoAG4XvgcyywOm/QUAX+p6Wa9BRtWk1CmBNf7F953kL7C6zUBNsxyLwAussG
q7d4J6H+5Uxbc1g2WI5J/tP/pIFo/NrsMS0d/BeAXEsV7CPhZx+oPg3lejdICy5tZ9P54Xc9Coe7
klramGnf6Ws1RC4TAmI3V3vQTq6Milvo/N0Ww0u+8j16DS10epYFVoXv0/tSC7I+jIZxSxsDeczy
9hA3jVzLqLEXhPXqS6MvwxuZEUXWMAsHxA/SdlSDYGcUg37nC4knFemp73rmbvQcXJPoTBCOKo04
F82LW9rtnaXoK9PFu6KbZLrYRZrsf/ol/6Fpaf7afZuPCw3fifBmSIM7+Qe2WwS8myqXf1fZRMgC
UYNtTglgJcrqqwIwRtOORe+B1TYgb9tBft9SZ9LtKZ5VM+tNmLWotQJbbLJUUmVwBoH/2iCsxO43
1hQHaubq97xQ0tt8cF8yPIIkfBBUpdgCpBDrrMJFTA6tFDX9qPv7ZFsyB2QprA0r07fiLfQLZMZo
s0Ai9Kwcv0pudIEEI5zwiy/HZkrxIN0DZSzF3cyYQMRGt8ntKr9zXJ9SMJRL1hIZTOhSW1rOD6X3
tUNYatjYreI5J3N9aTeYK9B1/f7YGtPg9d4Qfju2Gs1NELYmc2xtamr/1GAkstEeW6mc3BEKQVc+
VDY1PZh4W6NWxd7sMb36ZR+tguJT1ejciEL9GbbsxaL0FRfkqfS4NHPCuVbEspD/Q319m4Y1C2IL
RXiYCNBuItWJ0KnbTVCGR3qggGzysV+VXoOhA7Xw5JVKN2lgx3BQk4yklQZRZWcejB6xP8ikCi88
4QxubawHiK8o8atPcLHc5e8PhvZrd/ztYBgCDpsqGexZ6f56MBxLZ8VnKKe4C9dWAdueaAyCwqNX
vPTkdfulvjA7MSzs4R7/11PeuZuQul0SIkKmMxENZB2kdb4BZOLg9Em+Kv5Ako4WAs/U4tcirIjz
BrhIoFHQr3+/83Mb/OMvaVg0yKfwRNXRP4we7SgUlNvOKUxY1k69T6evsWIP+SaJUTdzW4XxTShB
TWU0quSN4aOFhps9xSVW336/M/NQ9WFnTA38MXQCBjP58ZJFPFVWhhXcaQVSCJs5/QKfcbhUpIPs
YHSbNRVrsYaLkD2qPU6evqkAZBUvfUjRRDpZ+CQceab8g09YCTethJxCBCNSr7G7b5j5MEmQYEyU
05kFWV9c3GL4POHAyb/N3VWtm/BKpNsfdGJtWuY/1VioR7hG7j6UDsvJCVwPfX2RxDYYnX5MN65p
swpxuNSUIrU3uKLOCWpq1hbBcALtqXc7oQ4WCQ2BetvEBH4EN34i3+7v/zUmV+du8vGClA4ASJ1k
EnO67fx6DkZDprRGaVBXh69bJN7OCEeMZqVtgjXR1wWYVNWE/NYojbbsK8pVKatcpSy2GKF7rOLN
omWmFEVdQ2iPC28nzM2dbDqIu6DJwuMosRordOqpDOpg6lD4aXHQ7zAccPlmPrZqmHKFoQJPlxgU
HqWewb4q0XcxqBaLzOCc/v3pIn7l2c0XnoXBW+UWqgtbGB++dEWjczAEpTS01lvRCgpTgriPvlwR
RNyvLT/IN8NEvygO1V0KofcPw+AHjcm/dkAwO5C2yUTPnG7NPw2DFbBuvYTZxsiC0boJX/VsJxVc
5CRo3adq22FXUvD2qBeO3MEsGNEYuP90HPR/GIAYewQwY1QfQM2nk+On3VA9knmcTsWglm712gsw
rP1w4XjeY1vCudWURw0NwJHC9oOauZ/RshsHQFLDEtuctSRUeqLLtOauYZlxK8ivS2034gx4DitM
32aoJEurHCmydTFKAkq1S8XyVthocYtCS1g4Ok5Rmo4vBTBNikrGqfGAXEk6yNgc3eQPh936p+8r
NOLtdNzI4EE/fF9fV7RRidVTEfSUzCkNEKSdPpUeYhNgUjGADkzh7UpRU/sel/UoQwytI/3LLqK1
Hh8KBblLQk8Uuw+/Ro65DG0J41uGKrgZ4pODPWClxt+rurK3alnRo9TCZT8o36KClVaqewNpiZ5x
QOeE+irWNij6IYgb+Rb4BRBb37iqg/EAHYj87zI/5+pUZikChZ68QXiSado3MZ6whU6aJP1qp18j
Avtkbt1MH/eR1UfrugCxJgK42129inwsOoo6Okst91JaahKViBcEN90Y4oDFa9VOBvjAuu98NTja
1cm6ODb+48E7EKdxqmoj27B4zPc2eUYEOG9iVAxM5JroT3fD6Zz/MIZbmmNMk1+di+/jusevu9AL
FPA7OEp3qkOVhFBeen9tcVA1Ro1x7M1Ngq6irAn7yAWx4aF5sNN0C+EO7VCR55tMtp/CAAgySBPM
g22wMcqa/GiNHrqiM4zbEKkqJ/5DkPB8s/u47+Y0gE5TasEk7dcLKexsxUjj+kSW5wszj/K2HdV1
28ICdK3OXmFSvdhiS5xetHKqpjuQdUigomvVyDZKAUUr48TIDO0Zpcqu6EnUkKUPNAkCuVKHMCIC
k0CIUuzCMqWhQubkkhsS8NgS+mwV4s/TupjWbkSCFpXN6ZOA7n8/av7DnYJFh4F80RIq//9w8VCa
0EAP5aeh405g9PXe41a5HKvhJS+ih9//rX+6UFkdCV0wv0YD90GHlse22xVleoqSPt9M/WLFYZ7z
+7/xH5MGY1p9ccEwGNCLUz8OwkmmqZ2jweop8QiUmgrULOAi7Y3goNGZW9BhwLmG0X0Azp7VFHsi
5g4RneCtqVHGYTpt4NlKMNbSVPK3hoLk18Gr6UG38Lyh3US6T5hReGNYa4Az2UYZUVWBkntUSnl1
lTRDThKch7DJVq2AWVt7sDvm+VvJiUZV6K4JYNC6A+z3MeENfZU/+SyPqH8R5hlSydiODR5j9HlM
IfXktjTBkLYESQLeWqZHt8V6HptZ+4eR1EQQ+8vFyrHD6cqSljMC6enHtSNQBsygSXFylPJSwfS4
ka5KCosoaWVWyrayACI6BqDuXAfda1jMy9N0/KTH6aeBgKpbOMkLQuvVXZ5pe7/iGjVtipfEwqmb
YgDOBUgfmcywRltGYg6gNcXgt7HcwFmNOiZm9AvPueXKqUtG500JlE3AVe6ZtXKDZm4bqwO/Z62p
N2aW32cVxViRuzrzmEJuM665iRbfbaoxjnaVGnKPa9V1adVfspJ5o+s5t12UeuuRQQWiqgy/sIq2
bnqa6G3uE7oywseTmnnz+3OSm9E/HFiDmb+jEkyu6h/nY3jcx9HSypMV0pAOYk08jAHFyCTflYkt
zp0sYFZn/du9WDdpXriREMu2Su9bJOiLmOX0CuBHsFJDMpcC07X28JVQUyID6TCqFhY+c9vSt37Y
hMcSrG7ud3S8K43MVmNoFqmMC+QzeXBCtnDUdJpk4xg9V46B27tzktuQ9jYUkavvS7zXGWQTTICC
MFVyRsAK0SYOJu6oXWlLqBqYhe2vaQf719LrARtwf4qGg1ZBSukdCOGNDJzbwm/EpoCRGiWa3EW1
/GFTX2NKkZy9sd36gm0VjTPetNykxIht3kNZdo4j0HG2zdR7k1ulR4FzICkPyBlCp5WXF/CG68DY
lxHIexXOxqo2MWXjnT9pph3c+iHY2WnJFdjpaWi5FM0seAD66HAtp4eiEyQzU4O9zWqQ12MOojuj
tjx66kGggZL6oVL7z5RrliwqfhgQmVdmTZzdwK21lBmqN3KapLBvK5+ruPegnHKUT9YIAwUkGwFu
qrnX07DdArPUl1nhjlTzkn4DMF1ZWtJ09imIHp0giTuT3NacsNQUrPoRLdPa8yzzBgT+FuIRPv+8
Okk6nbqECzfNTbyo8f4wbTY/3gGmi94xWKyqU9qN/fEOPea9Mdpo15Qo7FD3MWq6Q9Bv1aRyCKai
EWV2prmQEfN3u/SVfawT06ZWwbYtjWGRS5vslJ6rOPdyypjqKQv1kU429Ft9WuvWCf5QJ67vbAAT
GwgBEAbld1a91mESGyqK6Z4IfZFc1g4HSt8nJcfWlvHab9p+bxkhlDP0AZqW+2vkSzXgi7Jad9OJ
OITWo4ttiQryeI4U1h+BE39BHJBSFwnLRWsEP2RdH32H3wzbc76ha39shERSA3iYHI22R1ZrEwpm
5cEfqPXiY1WEA+vQQWciLia89sf1CHhf39RL5Vg3cD9mkVJBxx63J7R61YJ0nRNiMz6pQ300I/8P
Ey/xsd41/XWTgpdlIHanHjndjH9aBZStq7uKaR/7EiazXz5JEd8IWRI25nOnb0JBslgowdlVaxqA
Oso/ftJKECjkBD86hxrToOl3SK6RccT6QUDI+MOo+A93G4eKpwWRBcK/PmUs/byHlhcVQeM4x853
xLLXv9sRDQEn61+AGiLPSNR71G3Lopdfhsb0V85AtQh2F317hp0BTOHGa7SFe3Jcmf7hTshi8T+G
bEdV8V+QAaVhydA+rqIkwIDYtbKjVaFQN4EfE0HeXkwaif+PvfNYkhvZsu2vXOs5rgFwhxr0oEPr
1IKcwJgU0Fo4gK9/C1n9uouRt5nWb/xqQCOLlRWBCMD9+Dl7r63rqNLaLKYfwNjw4If+uA+z+nai
RcIkn72lBo9hEijAhrIMYWkt6qkBwVq07nMyfIvc0uCoURerOE7VqvazVeq5p5JwbmTnVQgXqbaf
O4P8FU+hOE2VtJ9tT1fkWEJvDPDlclwvrYNXE84AlL47xlORPacxD6Bb9xqoVLZFXdyHbQVNuGzr
v/4oQ8Pb6aiKOaP0K9jv5h0R7OrRK28G3UOUnZcPzGqtvdLokaLTIpAdZZ9RifINTOAhSpG1J20U
bnCGEG09gcHt0nIAVjuDrYmrRkWNDndC4pyi5NeMwTkY7Zlixj/iC862AG4uoKd3Jj8BDluO7GL1
uh4RDumVUIdGIySose1d19oQ67yL03mkxWA1hjZ+22CSIy7VVruuYViv9Pg+HE02qiY2kPGG5XOu
QyCpuzE893ZXPpetetT6+DxQ3r+2oG3k6CY7CDrZhgAmKM55FEJ8kNnWL7P7wDV+9iT1wk3MVoQR
rwwXGJRKg2WoZ3IlqgagFHCM2qmXjXII40KHXOfjSQbmfeImEU316WCEdbnqBRmfZq4piM2ZsZ00
f5vbMdDDcPjqGvFPUShzFVbAjxig34320ZNow9lKj65XQ7O1e+535WykpvuHoZHIH+KdGMxbYKHr
FE/pWmi0qYmgvlcDOHGCbSBolA96xEnDis0fkEkXnjnRgnHKYq8s86aVpMaXHSbhOZLUdmR9Q6jB
TlPdr9gyfZBLxQ1rmb70ictM3Ro5F3eXmLIXkiafKFXNblvlHIThVxXCeXDV+KOY2htt4ofVSIdO
cjgZQs9a9ILPjC34Xtcd2vz9YUj7r0Q1fc0TsCxmRqT7pL7bCopOnwiiJ9xHBt40ZmYSi+OtpO+c
/FRskK596S37kJOorhSFstHhFARNfMHLvfdL0Bdxm57hEL/UXvzGpv4SxjYa2+gAWnEd1EzXIcGl
dLimB1ydByuo34aoi5aqLgOYENrXQZfURk7k4+sfnyNuJMAlHFK9CUBM7yCucutul2lAjgWY3Lpz
k1Wj1Q9a6DbYlApIXG3R4UqBU5NNHrS+kFZpXednWWfT1tS6F22I9AUr4LROIlcho+tposwjE62B
Q5FoGG7GEOVjM1gXj9mfRp+/4HOKhXPSHZ4cBqXZpex/KA20XotvpundPZQeYlcQtHqpWEVSiY1b
oEpxuhRwU00+mZiaBwwtzMrFrzx0HVaVHOukH5I/YhzGXuACKrRxYVB8rvrkxihN/TRQ7qek3SwU
KtystBnmgh6vsF4cK2xoIGcyZOHILL3OyZkqo0HluBPQuz72BI+PQ/DaZ52+IiLoC3ZKHs0qu8np
XQwSt7uD0YU+UgfXhFo/19xTW9jdKq6I7Y4LyPe+K8hzn5x+rSbU9VP8U7dIMEfRwVc2DDfAr59t
sEWLipgbNApLhxVkDPBM5WqBIvmHVrk4z8zu3MWcHJT+pqXIBb3gBSpLzcAnBjgOfR3CKnAsfzrh
WKV2HtuUdcw6aqL9ZrUdJhTv1UzuM5tBVgTS09HI057qrEJZqf9SofziTV6ysEMNnAswfdUlT9GE
Htwpiaa1J9wXrR/TassJrW+8cUfP8iGAMbDzR/YRXaACDIrvngb3pyP1C27N8MJK/+IDWt3oPbdS
MIKC85ovtev8AFeF271Jl1qmryc/uusRhuDfeez5lHUZBWtPDsj5kxek1dna0QjA7gumCrY+B9a8
IjOO111YswsAVckbVC6BQ5huFgzmjVGHYFdgXMY+xBep2fypKECktbbcYXtg+dLutaZ6o6HE4ESG
36eoNLEpoIgWQfAlagHrjbL8VdAi3mdTu2mEj9pB639IUZ+HZqiW8MN4diltAckM9dY2tGeZZPHB
sG9q2YfnaOaykb/L1SUmLpzU2kyWWA/NN9Ouyl1FSvo2SepjoYzs4NdpO8EAH4Djx9UDo1CgOI6Z
rfIsQ14S6RU7Bguylxm7Uavr3SDiEudTky1bQ915lefNq8MRQc8XOsZyWTAaiAOTnIT/+oUCvDh0
5HAQRRjRF4vM6UBYwlPkfBuxidPvZ+AhVEsJYKH0IOspzWAY8kNN6UYIBuffvv/vknZ4oT3pgF1K
isP7L8imkLFOwbQZVOhuVYQoHC05fy1TNz806TfUstZar8tXa6TPTcM4oGAcNA/tW2hyPd3aAbFU
2Q/hWP9q7buxMy6+kTwk1EO0lXn9SQz7rOceVRmMzawdzQPJJ+ZhdK1nPYFkMZjml85qHY6EkkOd
Fp6aHBZgZLyYRL5UE5lqIpOX90/cQz1ysAdrC/jLWVeF9TgAwdetaSPHlC9WU9HaiCrtwZwf8jEE
dlyzdq7Q7sovkWEvm9yFwa1FBzVURyqt6X40vGkbjORWEzmwdIu8XDOTYlpJp7MfEIjrsaOfqQhe
SLr3gBA6lAVEUqeOD91Ykj9neyWtt5Ixq6N6eTF8tRb6+Fg5Xb33tnFSPntAAC9u1Cxd2x1BBw8r
/NlPNqfOBbVofqo05xUOLSR/p7zv2ipburH/i2jW/InZ9nQzCOOm11RN5ol3i2rDWFaEBnDetV4t
R6dy183nLBXhbdycHEmwYc3kuocWsOI0guxUCkDvNTp9l0PtmWq3QL9qF2svtTd207zhJeQ6pbYa
FGKpWpR3RpI+R1gLT3rraqCaCNDMeiqbom6REwf60gkCvFKZhbcc0nsVCNBq4gv4an2va354R3fN
P7aWcevpU3hXwnhGMdisnN56q6LbOIglRPco3WGT/Y6Pj7gouPdAYNsnPfeyrfyOgvpR5W2y0Vq1
C32n2fuB8wKQl7PfqDkrJX5YNqk1QWTGuxRZ6K4dmZGhd10ODIif+qw5dj6M7y4+jZ3DETg5BJFD
M0wE922uLpA6l0bkdmdoHfREuSdZ+dXFpiYlHciEJlz7y5qR2sjdewxVlh7ff+e0gJfw8Gor7vFm
CzsLnt/kv7i5cbQaMJNpMUGdkFiHrI6ol+Qb+TFqgZrGYh8PCTCbqtfJ9kgpw1GJCh30XV7sDCx5
hzzStX0rUMWOXUkC4/DgjTnyWBTxYHShSjKyLqISWrgvfsYIk48kZBwG1psbp5I/RQ++sg882vLC
Hk+hQa8wHBal1NVT6drmbLApfrWVLM9VlxxgRLKCj9WDngM+NcYYAv4U3UfFkB6MAqqSNZEulxsi
PCu9XgZTQp499OtVMhMGXSslCg8k1ui2LyBq3EMosjNxXfY2A4xbW2+19q3rk/iCre7Cn33S65OF
M+hf4qhTZ+C7DObN8pBMgNCqRIMX5xoXSfff9jT8fw7Cc1VU/b6rW5AoQXkj2kzHaYB4bDu1zmZq
iKUarWGHep/oVbqIe6fmejUr8e5bJ/rORBR6DlGStJPL9GQMTIEEafEYJzeAn+sL32KxKPZs23IZ
+z0eZLt57sKRXOSGjS5SzY6G4QBBUhxMFTsXszdvUs4Hp3xGQ2Q6ZbVLlc041iDnXtcvTTkjI5om
WBedTwIke9lSt7Ubux30nWbxnNW+3mFJ7W584mfWPGjJHpPuGwqfIztYu4zf1dtyhFZnTFAq3Aii
kycWY9Y524EQQHw1Wr9HGAJVObKfenMslrFNjyGxEpIx6d/RSj4luojZOqOHXNXdPsV8SIA7C3iB
PiRocH3nE3ZYKV8JwUIjp2dfKy9oDk7nEIE7rsmRsu9DrTtGtnsbu5p/gxntFDoh81QEiDh8KctY
JkVVkjTDOtpaNkfmBtNWgjZjqbKlrKru4Fo+MsK6h1gBAmGT9mFJwCf9YtEhWy2Ssr6127m7xiR2
sq3qNRsIyJmzq3LZEzLAcHHJqLVlVTLGbYpHxSiip0SpHUGwxDQifF3F3DdYZ8h9jTVyKiHf2qvK
I1tiDN3waKV99r4NgA339VsviJZmSwYcLQfgfnw9kS+6SzibhOkg3RM1kO9E1rzURhDNp2EYeRPr
vdb7wZewZ4/p7tDJ1t8m/TZWeXfo+wLrVJf8IjIMlTaP3zHXSszjYfXD4Oq3OvJpmotI3GXvfIdI
BvFvHI4NwQlHyxqfer5KHl94Q64R3Fggujh/FDt4nOZL0J5lZUXHHvddW3JqwgZD1ONAkFgol2Zm
jPspYd2rQ+qpiLYgy7p1lpCI16Gd73Qyfy90/rcQ6xhemcXraCM8cmZ3QmAXN9h447Vu5t6pGPSO
8AD9a+R+NUZZn5TOKTJ1UINO5El4FixCK5ztsPhEEViUh7SiDUpIXoKtrUN5YfrFMdSrjT10wba1
8oeEI+66pE1QAA1eRMrs1sCifHLm6ZWMsO2PbQNK3ZLqMZ2bw2Kw8PqYbNcRK8kyRnS/8R1jovUQ
fHFFoIP6ji+o+V+F0xP7hMXYNKtqw13aUHO20cVE47LEW+3d0OE+xWV+aawpenEbaSwEF08yndjK
eVFgXBBJPXwIKB9CjVmT3w81J4wwP6RtsGx+Adm1Hga4/K499kfq45aDkx/fxV6y72DU4GZymaBm
gTjMS1HWply929rbSBq3qO2mUxlrx8KJb8RsCoNMKw/JoLDhI+VPMkizjYW8noWQtnmW5BtP7+Si
8HKglvVocuPr3NgtdoEkxS5lx6pdJu2k7RxtIqcFGukiT8MvNKfJj9O7l0DFam2VwBUVGWsnl3zl
peX2gCprb2u1BvVj0viXjpau49BSDb07BQs4YckaJzPcS0XMWBVdtEJYxyHxz42ve0c+yzUGJRql
5aSvZO8dvCkmO02Lf2YDtCQq/WFho455NMd8jdWBPEPDzo+wkl4hZ0d7EWv9saiaTR0ld83s5caP
oDaIcGPUxPGO1MfuJqk6dyVHxEQT5d5KyhyBW+5rKyDBBbjiyFrQrlTbUQ33UT9dAjfQELK7nOjH
NoNfoRMJadV7wxB3MlIFkZlWtC27aCtR058ZJ9wnjvPSx+KIdI0WmMZftQCESKW2uRWCY9SMJ8Ug
dD1QZGym0LotnfIbB4ZszSarbydHq5aZ+9bjGdsG+w7D7qVGDtQgDF7rYWAdfesNfAaj09SEXISn
uAyptEub3kdsf/W4z7ZdG7/oXS2OOfGhLMbhycqf42L0TvRoLkHDMRj5kTOHqms74PfxUmgTVh8+
/ARAZOyQiEMOtQN++MwglkMf/T2HFtyKdjKbAejeKArAVaXi1Z5NkIXVIHP0VITUa+W7YMBBPpcb
XU6rKvWNA0K2tdFlIOc9M/sa9Mtmpi5pmXHO4uKR9NTgJPPsR+sZzs7sX6nrvZOOfGNhmLDryq5U
HC+SX51t/qoDXDeBkRwscElbVQzlUhX6tg19cIfS25dpRnJePpbYvA9Bh2mvt70fgGvxg7Nbb9MU
JXf+zpfTU39dJq8QKLtN6Of1Hm30kxMyHaWkS86JEfww0vEZyeNikJ3ObWs+ynYi8DbIB06zNXms
dr2JTcddteZ0IaPuu4Ehf5WG7BUB/c9bA5lTZzBWVuVNQ+74aGa3nCh2lirMR1pRINqt4uCPHWr2
1PdAX6blXqcq0NWgn2PimNc02WL2P/59FAbpimnbyamM7impnwxw5kIjpTzP5Y7kGbkhILHeJlbv
3IAv5dRQkX3uTYW3bSzsexqBoFAmSOgoKF8PnjIffN+gn9hIAg2POjv5XbzX6Dphs9HVUcv5JmsR
emSCtWy0kTqOev1A77BF0EpDWgm7XRtA81dODd/aNCGBRl397NidT5QIKTwsvHdjEkWPaixO5gl3
V3auWJR2E8HXCwy/txpeYDCeYIIZng5LhiR4I7vxVJpFvQRI9jZxulrFNbu13epr1cXEFsrotsk0
PGsqzGmu4c/0dWUcxaGFarDyy6bc2IW67zCeLrUOJWXoButmlI8acGDU9lmyIMHtmTQKRts9L6ZL
NKYpC3suvoHCLne5pz0pKcKFLjL/gUh2zDdTchPN7vSwJkMjapNwq7XynnjbZoH3fDy4LrT3PGHI
WmeMEcjWWCZTel95WvPgNtC4dUjiQE2L73FnuqfCMJ94ulGhHBKz1t+6ynWXSczqLNkZXBGPBBtx
coO/DE+APZ/H50h0UL9qmryiK2Jv2EeIpuvHYV35oQEVBvSv76kfUy5MbtMiuuiUX0usKYAcRxR9
ueIQ5ZVQdCs2LTILBRalYkai6+VubLS933TBMgCPsWP8Cj07aKqVQt+NSDi6+EN4QOqLl1NoP8XE
mjkmobtvKiQdmnQ3pkZDjOBqtYyaaZP4Y75JOYiuZJGkazpOiHEtRYaUa6OrJETUpRC/m50JVYwJ
m5n1I0ydBVjBaDPUODzorVHSudqG7cFYml1vL2SDDd51K6TT5njrMR3YugFV0zR66PIiPPQwfYC2
V8GqtSltZaCpGyPr7+XovUYqYf0LH+J8sPdBEDFtnkdqk4bTNct5HdPqX0IQKz2pccfclMfe7atd
KYJwmTtqUbWdxSwCMrhA/7BAEAAkp2H0pwftJjKAGJOkdQGNqlHhVMkap3ewtBsLiHBJSEobOU8k
CIhDakboaSCu6AbO3FSCp/C8FJSxt3KSPr83WlzzoX9s9Kemt60LktsFc4XugOY4XtaMDN2WOQXQ
ECJdzpGJfKHjMcGCn9pzOMciCszqzvSqZold+ZmkjpLZJnr4IPLNdeTDhBgSrcOF3gabJvOphjhP
nrrSvB8Jo6An2br3YghPCT5VhT1gLQwtXgdJiymRk9Rt1ucvaIfsVafb5n2B0b5WROgVmUOEOGEv
WyZsnl9Zx9bJV0g38HRljAk0cpCNTmx8twRXNFu3/foUYuRDu3CncaJZwYfvhp7MVS0b6Y+1z9o8
dZVt8p2dk5gYfW7wViZiNu8XwY3IhrXcJ0oNeOGkntAbxX9Nxf6/beRxLH/++799L7q8rcf7nwGQ
xr/bP+hc/G20uQIs94+feUsiw+Vbxs89fOt+RP/4j/rbW/Ttw4/9J3DO+qfNPwQto0wydEsyC/3L
NCLAx81zWnwjgohmpDf/5RkR5j8NSyCZ8wxm8/w9I97/6xmx/4mJRCcnxnLRU0nH+d94RsQsZPtv
oRuGJAEUjehy5F9SIqG9EmZNaZckUqHrND3rq+1b1vE913g02mlvTNJmOEEqjbKg5tDgCs+WLCg8
GrO9EDI7wU7TfgRK0+Ygs3hdWuZxRPuP3ra5HTGU3NZFs5kmT37TzWm2xgXNdpgrMeKQlky5slWV
j/mig8t1jvGinLGsvyXIkzfJYKCE5NXWqR/euJWlPsHCmb9rhv+6cot2FzIXXReOO//936bkRT2l
RZVTO0hVaouxc0HzEFF4OzoBY9wyCDZenhp74mBPGfXZirOrvXaMvGauO+PKgm95o6d7dtp4G07B
PBhEJygagGUkzI63EW5/qEj1J4qi34f772/bIeedG9OQtm1eewxS3OD0hebpuBzPoi0NmlhE0LDw
rUTiE62J3puFBMvz327s279uiX/kHU7UKG+bf/+330f28+si6sJEg8QOcqJtXrnY2lgrSChG4zKN
Qm4UjX4jcdUG6F13Rj3SMuL88wv+Lk756wWFpeuuFGgG9esXTAw4qLQ/uNASTA69Cdby0ECjUko/
/+RDNT5enYXM0zCA5Nm0lK85edbgxlYTu3D9581dpwN4xsN6R8sIA0lS2Lec2XtCbQr9SZKUqeeQ
/tvePvnKfEVQod/MU8xGE1qwKGenelZGn9yvH793x5GC5cMwHcs2Z0Ll329XQWPHbn1Fck9ZxnvS
GGyovQwOekT7maiJVwiqCzjD+C/G6P9oKJhXoasVAhiliWfcRVNui2vpZo8o2uMYk1OKLUw5vHgq
zx9b0WWPjiTpRnTy1nC/BKUmHzC7vfiOK0ku7HCFyoKqb4TfCnYhYWTOHzu8FPdMIR+D5n+nKZnv
F3f23ei2RzCREPaV6oVDkxfieCXgc0qYusIWOvFk/GSoTsyJVzLuHD39jiRKzc7IqRL5XYeOel03
RnI0ADNvsoJTQPuztIrHJm7dT9SpV0JA3p80kUGbJlfnWvNN/fsXmEhjQDEEzycQ3dFUeK85zXj7
wgnNdSPzBGNEVGwJfU2Zhek/iwh7vK9nT7k24lpTJAXL+Rf60g48D7pajscZzsg75j1KkENYJilY
fWo4SwvXvco2Fenc3x1SPOaOB4qChHlVE3TzSWn4REp25R56vzqENJzxLAPXyQcxcUHh7Nkj+RP9
DIwbHpQWND8SQjuDsqFi0vdBYjQ/aUSZdZh8jazsOa987TEem9Oflw3xu+z8/Z1YNiMW15X4YMzr
dcNErJhFxCwtk4F9g5Hf1OrE/yn9kWUTl2En0KYW2snWrPYUe3BGmvRGmrCGJybHfoh0309EAvvA
2Y4I6l9Vq1ajm/YXOcUbaU9qb44iXGEqnqB3x/3t4OfVpgm0bC1xfmei2pGHNZBNS9yfaWcgMw3i
6FNpfvKhv1/Kb5s3GjO2L/osHiaID8bGEZ2rKRjMQ/WBLz1yg+0hQ+18O5iOsvG1B61RP1uvkrui
HDdE0sqFcox+H8qpPrlD6y91ETr72sxuJOmepuFfZOXvR6zS91hMP3u/tnm9lCD2Yqul/zoXHNQv
vz8CNH6ziU0DbM8w3RUeh28j6e+JS5wWSVT6FzQhxMNmTrwbiQalDeMfwXgZyGmmaatPrwOxoV+K
rvc2psPZSUTGt1pE4YPhWxW+BxfjXOjsmlGU2OltbQn/31plKeMXUkRAhWO6vnGC+qZ0Yodc79Y5
NvHA6Joz7EuBgHOZ9nyDg6OT6MIZ40i/uVm7eWBtanR0m7DK1WMgOYIH0i1PNsG7iNeaFoZmCD8v
QvKFSibbGMRibUPTfu6Lnm5h03/PnNrA8FNad5Cwf5S6Fj2ErtLXeYIilEufJTUgNNVDwKFwr4vo
kzvF+FDmWWivXcvy5kWc7eNq925yq7D0iLOkm2fEyE9oeWg9U7QUWd+/9SnuesMi/jIAY7CkKqIo
wsCrly4t1+hnmmnWfaEJsf/zs3q9amCUQlc0O5ZMwiG5i6/WxLGxO32QqHIZyXvLgQbZshM6Lnkh
BDNZVW9NAzNuMdJXm8YzlMY6U9PPPgJ9F3X925/fztUWO78b6ilKDmSJfFDX7wbmeouApIiQvxju
ZsydBR8ZpBGaW5O+HxPtO0fv8hMXxpVWlIcBv5zDrmCRJ4xe9EPpgWogLD38z7ZvBHc+hum1DXB2
bXqBeBJa/w3BWLwL8ewQpxgcvfk/+PN1X9nn/vMtzG+A5YSl6bq2ILKZO9UvSZf7ZoBLSsZSf1RO
hT4Lfv5pKGlb2iFcVyd4dEw4t/3YfVZeXt2gfApCIljVDYn/wPauzSiN5dQqHpFmCU398Gn6IAft
fqQmj/mfL/aqnJlfyDKBdbNw4loW74bmv5X94Rghd6oZAgeo28ckeSZtZgkBy1jULRl9ukdZ03wH
BXf58+v+iwu0kUDiSuHVvZkV/lv9pnQ43axlGsM28sPfrzBFd73y5mv95KX+xTXOcm6wE+Zct7+7
Ff92jSkkprgRNgM2/GnI0LPh1lJWvI+CFz3rX+VQYXlvYrkL0mi21/rupTB7udBcf/zamXPkfJi+
hWZJtoYhhjvaT653Ija4PkNsDlHpBc6uKgCaJkXvnfA5bklW8fBwReIuobW8bdBuF1LfBC6IFkUJ
OBJBuSQjBPewizxPiUNUBS5m42RdCqYsrUV/WQcSqRrkGn4oEpBRuMKKQOyTtjQXbjJ0xyTrbhPq
jOVQJd1dJViKTXPy4clp09oPqvS1sRFEuaHVb8guROOf6Bci3KYLgbPTJ9/o1ZmBO0myn0mLZxYN
vX2tns/b3i3jJgpJtvfw9jTDnVPbC9G7zxmggbWn158BvT/eQ5I7lgIXYTf15PU9FE1pOOQhRYxR
9U9OpxBddE86v//z/fPx9pG0FeZqzjBwM1xfGBl3ssxD0udaAw2FMORjYGO9yF0EdK1PLxGLc1Nc
wLQWnxwyP6zAfKTIPGcRDQ8nj8rvDwmERMftEzcAauOu0UN2ixC+9sW1SKePPFM/KCz/Y+uu/3zB
H/ch+gCYduHvA7fnyHr1uhMWpqQ2GdohlwKF7WB3sYHT7RKtzI5ICWyEoiSJkKoV7/KQPm9Ue/2m
ReSwpdzEiB42nxz3rkT885rM8Z4NG6QINxiJAL9/FH2eaD40tGBZN3l2gJSwogVcH3Rt9Bjcu/dj
HEH70qv0HELvBWNloesOmEGUBbDhCAPAJpj8Y6Scu7Fuw0OSMU/B4N7v/vzZXUEP3t8oRgPTpXck
aExd3y2ZOSi30kQA6tROjl1G1HjgquGnlpGPQwyxEZGoWrYJWupEbxaFlQ07lj8EYLH/fY35DQWU
B2Q097ujQ5j4cnTM4hRNDqc0Db7hRDomBT1K29melOpd8EkV8vE55mPWrdk2PXs1rjsqWZaWIE8q
jR77+EQo0D5qwOm1dvvEjzEXl5+sGx+fYvzOxE1YktMDbbyrm83AXBr0ISICEmbfn2KXJ/n/5Skm
lQKz3NwrcDHUXpV8bUmigE226BJkIBDfoHsZR8omVaJQRi7TEc25CnQ3IU4l+8z7+y8ukaaB5FPl
+j4W+qpt3UAYtNXYZZC4qCfGcofPL/HjN8c9JznyGXTCZjvJ788IwYpRg7pKIwISXUBb7zSPjkTh
38Ljy49Y3n/8+V7/eFmAnDhvzZ1Zqmn36iO1Qg0CSQv2AssoNF70u0s547A/v7Kr5hdPPwswEVpw
OHHzfHil1snGqIhdf0GfAh40oYnv5aDmjDdhqOQnvYl/8WpAE+YuNbYXem5Xa02G6mv0m8HH9DWq
245o3oYWWzgg2yL3tf+kPJlZSH/vKM0XN3+KJp5Iwcom54/5b+UJR8QokiGhwrGOrnMALplB3Fva
JXFJdS7rO7x2xsbPuxh8BClJQ5S+pbZ+sRvmJI1Z0DVw8hsnRmTSO+V3AG3IJrNdQbztGWDkakjH
bGPmCKqKFh/An++Bj5sj75hevkcTlEyYa2e4Pza5jwiOz6rFVonFgUixCKRAqoZpr4dRttID/HuJ
EPepjZznz6/+L3YqCnTsXRTrYKY+LB6imkYj9Fms+rjzt86of38v2oiyUES2q22pkU+h1+YDY+xp
D3KGJ14mb2XXilvZkFT95/fz4c6hJ2wYjqSfpZsfm25Iub1RIR8kGbS78GFEK40+Fz6/oxMS5fnn
F/tQHXA4QZABS9bkHgU39Pt9o01J3UtebdHW0y3NhJYt57kknUskDwqPDeZr97MP/HpMIGisQLT0
XIYulETUBr+/aFfGoKTrBFlqY8kvQFUaxEVxfPIKaD2E9oWreKID43ZZ+N1sIAnHhD2HrvcKGK88
kQLcHKP8cbSZhZhTcAdXwkOouCmH0D5n86BumsrPZgQfD3S8aeZKLMHvt+r1IWfoROPaQUVuSgjN
wpXqbvBQK5C7jCGzrRjND6WzKePOouIhRls8JAbs1D9/XR9WS96EZ7qkKbGpfnSX6nHsckZAo6/8
LDzH/nAHGBnLu+fGn9Qg11Os+UvixUDecBMCP7kujH3O9MxDC38xdWG3736h0S/gG2wnkxnMlFko
rVl07ttE/exDIhwzGjiHGHXw0Wvac9P2HW2exMf33GJsycD6h3qY35aGeQz4om5ZWsAzY29ZgIZe
kH4zfjW0siO4A50FYt4bOzGhrpS+fqhpUckwJ3WtTfIHQNXehnOaAR4W5PWfP2BDXi+k3JZMLFxO
BIwvgMv9fm+O7VSXCLDme7OVG2p5TE9Zvxo4+0L8MPZDmRmbIMnJZ58xOBxww9vcFZe8YdBsYo8u
Sdb883sy32vlvzUl+S7IDuXYgOcd7yS//v6mmkDhrgpZILuaQIu8dJe+a3+FdjJtawbqIFqmC+1v
osmRujKiD41TuaGG7W7NzrqTAuZw0Om7qIPxjJmouGe9fY0IJwKUrW362H/pEZZgPC7Ug9DRCFix
yG/opJmL1PbeknE07+imhGQ6Lwg27ndZQ0a7pqtdSQgO4ofAfOOuVbusxpJbtg8I+Lv7QdO+tVAj
Vw0hP4w6wqUqKfZLdBOr2qpQQVMvXaoBtrbbM+Fgcy5XUY9/coSln1eGfkw1f4m+wTtAhZBry5co
GbJCbCPSk8emzJ8c7Zw6bbavPejseNFxPpbNFx8V+QXxp7mLHf9chu05Cx3tdiCzisYngYd5SWfZ
5BEy/Wox5zydRNnHh9bVb2ytrH+sVKWOk2djVCEJ4ZiVkCuaGGa0pT/3SnvtDAPZeVVFd9MQ/HLS
Ux8X0yFNvG6TAHtdkJ2V3BQN5PAJNvOmJch3aYnY3ePAelFZJw/ZUORsI31wcPsYLZTfjCsbzeHJ
QIEVprTWNXb5HUAga9WMyfgUNg469c68a/P2ZzXU1gM5S+pglhqPl3DCRWfK4BBamnVA4OnArDUI
WqRbcWsK1L1TXvzIgrbYo2QE5UQDCp13ccKGeTSdWi5w0sszFIzkxCKMfyQ1z6Tdao9Z/mrXU4Z6
0xFnt8xu3dwh8KePnQ2WaP/klfZlMoR2puWwSQKT0A6jQjU3Bu45dpPHuC7GXZe4P5EO2nvZk0KB
uHozMOFbdHmsTnFgkxcirBvVYYAPnK76GoyrpG9HQAb1rRZiwSP/SmzL1LJ3TchZSO/7cG+KoV8V
dL7oDfsCvb74Tpw6IQphwZ06RMWxrCDQj1PZ3wisV34QITzEFY+3TkCK7VzjRjjxF+ERIe6AuT7W
6bjq/w9j57XkNrJt2y9CBLx5pfdFllXVC0JqSfAukbBffwdA7S5t9Ynd9wVBuIQhCWSuNdeYihoc
3SapXnPxEla8d+IKTqMrAKJrQSN2VQr1xNXAi0BOTx6StP6wsrx48BL7p22FxU3W4MBy+VBP6bwy
V3862WTlDSTbtI9O0/qnXGr1OdT6J6eI0c81hbOH67trVWd4Gl2lXqeND5ZN988+BbabNBQfSuil
h6ysKLirzkZ0JNnQXrU2aK+ZSAFpp3oI3N8Ld4alJVfVQwpVd8q/xfn+0TPx4HB6RJZJmU5JoT/6
6jUdV4iXjrfwsVUIYFktqrDS1ljKRAtO499eQf/smHG8aVwA3xMdBcy6/37sIWMqEQHRqQV3xDuu
UYlywSZqDVsgnacaFlEAhkS8/C89Ar+wSvg9WtFra1GRmCs5+pK/8aX/nq6fnsIafVQEIiYPY/pM
/306ruNzd3mYUqSAOSgc6eKo1um+1yE8w2ws9k6ifvnfh/yze8bDloAjWlSVEI6n/5ngLESXCoq0
lEVZZhnAdcwfYr01DnQ9zC2CK3RV/XqM+pf/fdg/v2gOS6+QtD1ZR2QRfypYqJWIRkty2DHDDChz
eeBP/XGXqPlj3j7+74P9I1rP0TxV90gw09sg3flHH9RPI53KAhWjkLwpjh7mC6dIm2q+AKCi6FOp
quilti1w2FrryOOohI+jf3nv/znsnc7BsInWT2IMAmZTt+C38ZMpksaHK/frtZ8kVrg2wHdR4w9F
06Qn0CY4tf3Lhf8hlzHmg/LjtiER8XuaWSK/HTSKC1lQgs6FU4u88WMo5AUSeLdoO6Ca+jK0ko0a
GAbB1yDDz6A85HWRPv3LWfzZp5zOgtQuP10CTv8cF/dDQeGf23Dp9hivB0fgwsbIBMWNIG0ukm3m
KeLSFW12SnG/2cRDF50nr/IFb/ynDt3nZmzQGRau/68MwP/r3Pg67CkeoREQ/uOJg/uc7w4FwPp5
zC5Kt7naHc5YonkuXPesUkBzNLXse51pxQvgMLcW+5F8UlgqypsSA8BXFKW7/e879udwdbphkyIC
Nitkhn+OmRShUaQj/AVhhvDsN+gMRksdXpLKiIHOUiAW9f2KLuZD5zXGv4wO/+yfTgenT050Bozn
lID87x9qElMTUBQNFiwdqeciY3QWFJ75LyNyE44YDf3e5+QrBtdkcKkMNxBH/fGPqIWLuWgxcqDc
4NETl4fC8R5tB4uLBHSc+sNIwJCneCedPSP/EabxsKBI95342F8yzL/CcMNmyLQ3zjCusOT8Yljt
CEZK3YvOxz8EDX7ut8ZFKAcRjj+DtMinGDyM1Moh2MrYE0u3Tt2UIfXTepA7+8CdBPpW0e2BQr94
iv6DITTdVx8ZeeJpFGP3frwI9G0zmmiX8ShaAkEmzcGffp2O1UVj+Hbma120RfA9dfR6V2c/Yp0q
bzjtYkkK8y8tkfFWG7WVnMy8whw8mOx+KjmcZvTZX/zIb3ZmUx5Ve3iX6khJaNhufUQjgYvyzrDh
B6Z6tSmIR57sbDwWaX1o0UEdKSPAugthUQgFn+eqTR2LwIDyS6maP8RAdbJVeHsRYwFtAOrakqi9
8LRcp3VVril8rKBDP9odASWK4hJ81dCmau6urcZ00zaEZGQbY/CBcm5X9u5a8hu6mF6MD6Czl23n
btBiyQUFZtCBTYy1bXW5Q6aPVE/RblE5POewQeToUmFISV+RmMZ2wDrIroLHWhjf7dEtFpVXX/S6
fOljb21GA0C97GJRWWOq5BjH1lkKNe63hWbBuMKBdjGqPXZDraNRQ4hrnj2GS6vBCmOE8+cjgcyo
hl+knbG3zmH3GlopNGdGsqj+bHB/OX1ju4R+YCI78IBU4fcBOHOMikVohsaCcrNdrxLPC0OXjiOl
bgtZY8Ne0tv1Q4pVWkgRvWFChC4ze51LH3LIgLEQtQQwy6weL5s03som+wp+5ssUid/kebBNowDD
Dd2B4NIZLbU7ysTeCn4ysACznxfvbTtEy8Roi7URVO9e4b9R7gONhTK/IcAZchB2iGp6J6vuXffN
GrTVuBIaJkpjzVdk2TfH/YpVSLujI4G9abKwNL9caKr/E8+BjeR/RxURP8iqh5vbYhqOBwiDijog
ZJlXJnXb2LSqBeSHduJopwJSU55jdTp2VDkU1rLMH5I4qrcOIomVpAxdjUnwFA6ostZJN2GeHlCc
WQvFgFM7aLuxCLGzNXrKhi2oN57RH3SrKXG0q54GG+QDgYKF5yzq3gClyMBsyd/wOWWg2BHPjAr1
SUnaGx5YD3ZHJ77gbxtJ7A79UPHXhnmGjrfmYiJu8sqnOHrvDfIQMZiTwMkAp8FLoVbYTkr8flCL
CC3dWFb4gjqHvFwE3O6b2enUbOV+vtSjHN8NqVySGKMT11J+6E7yooh4vJr8k12RhI9D3l+dsv7h
53b3lAbmR8dzDNBL/CXIu02LvZeiD9SUxTonD1s0ii2x9FpJooR6mhVeFdjGOWlCFRC97gaVQGgA
/ZE/4ip1kCqF/SrxQY034XtbYXVoFzG2DcMSU+RmWwtb2dpjPyypNsyudYjxe6h4P/RQxe3F8MXN
GZov1VD+FTZhgD9Q0lIyomVnYPFZohbb1sJSN1XM6tlpk12vER4hxYvtlEMNKeIaQPFJox605sEm
f7gcGmHtuy4A38Idxe2tXZgdbmRuZgT7to3VpV0oX0SJgL8vDX8P7hQ35qnYLw5fY4sqNn2qfGht
0idt8aRJ7HMbm/rwOKd0t02bBaFZICvDZIzNYGaj+seCx8pGOIwwCwoXNdE/13WzDfSY6kDkBT3R
Bt7D7aZq1bc2RXsDTdo6jXZinWQqOx4UXnsYMkyunFp+64LyguvEjgJs+xuv81NYu/6rxWNrlcXu
m5UpO5+umeqDeMcHxl8Vg+0ckqF6jlKRL9qewpVIGA00Slt9T8YoWGC/i2qJ+s6TEWSLsta8Ywvm
FX4LDOWAgP1ykL7gS5bKZPpDt9rt2m1FifzSqofqYEwTiswrvIA9akZU7HIr0ykfRcko3IiC53kS
CGiBQwBlDmbbRdR+EtFd0n+mfuM/+LpHyCEMjvNchibgYSSwhWhSJHtwJ+WNpyxF5G1AUJk508Ku
tQ6ppdoI3Tm6huHuoqju+ceVwVuW8sQ01SbduU4cvkGKaReNC+ovHvXgrcjHzZgHEKfIZzwFiDD1
rP1ONU+5M6ROYeQ0mT91dt1Rk+VBYgnsnmqjHHrt5xoq9/rTvM287L5hihHTlhzD62/LPreZ21bm
FqUUl6GQ/e6PZuaN/1gG7miBdjM95Ja3KjCL2dPJkMd54uWDPIJdAas2ztPPVfOn3MmvYCHKXawr
FDTnXQZDMZMQFusc0yq11b1yNRS6eZon9/Wu0f6EUOFv5mXUyf1aq8EwXVP9V20xINwnapn/Fao8
xpLIkrciAbrA2yLfaFruveHwt481M/9LiSn3ovx5vGVofQ4db+iNG3j6m1ENh2xqww9rKo6Eb94c
2BT7zo+bjW2n3VutlMe5DbfV5MIeav82eKW5N+oP1x3x/+o0QPtpxR/WHw3n4GBc88WhztjEd/O1
Gni7mFIDpDMtDyEzYMyjBrt51qiUm5EH5s0WvX2rAgQU01aoQ6LdGMF3j7Ix/6JIifLaP4NL7R/j
0a3OdVgBMDDCJ5Vsx1PSRyQAYy/ah5WgwjiNhjPEk6tQs6RY+n4UAQtMKeSaNo6t0jonbYO0jbm5
ETSiOC+krUH/pL1NHqUv+k8n7osfgWODnQtF/mRnar4NYV0ftEktWjZ2ABBSlB9jm+2oIi9/DFnw
QoAne7P7PJ9KhNxTj1fYqc00CBVKH7xaUfhtbjYc8KwOrOGrVYH9bSwnuUa9jhNsrLvbwjGTx8ip
HaoKi/y7rR/m5uMKtIqTjdaT1UKlo2pb4lTlahfe/0Sg+1R9Nz1oAtNp84i91ahk3lRf9XmXt+Is
PHU40usLNzDp5AtinfsVetSo2VUB480DXyww7Lv6dFN2WqLkO7g7/GAqqHTolOvnJq/Pii/6RVzS
V/QnWErcUHsVeTaK0ljNX3xoSSuKC9TtvFYBKbWJKZHdgHPOXzLqBram4ROMnmad3FT3qHiAsEz7
9lptHnvBV+2pdvbSGbzt/Wh4n1dKymeuwUwAYk8CLe0TrwTs3pibJ8J9GYbef5q3Hptm1zpefJtb
Mg1YLbbSXuZ1VQu3AZBScpr3iztAVTaMtvsFRI5WQ18ewt39JKrGXIe9ITbzxmlUi23AUO7XBQg3
3TcpAMN5Yzsmiqf6BjrP6bSMJOrPZSy+F3Zuos+dyD1pTNc3lAFG8hQA3ydkULITGsxqUfSC+pLP
bQBDOgmO12x+X6oUt1iUNZy4/+w8NzNvQZczO7mxzgHuq5VC2XRJ8vW3Bu8fP/e5z1cQuJcKeRqs
oWnX7D2O+o/mplVtb0Pvrc39vPbzOubZ33aGYyN2Oa4C87LPtZ8nOq+YJ5/Xkqf4RzlEzafuM2/V
6brvJ/O59eeaThsvzURuqGV4iWK92oNsMs5OWRnnrrIdcNwuAhTcpqKtUjqhf4gN5GlSnGuv7sVW
0uXZKgDKATlW3QCB+z97q35ULus6y9e/rZlXN7qx9SqhHe5NVI5h73WtPDlDPZmYToeet1Nr/gY1
NRXLuGum3v7fbc/bKGPwDseU18GQIHBt07Q56Sh47rOKD3JmrCAztGp1QdzXnzKrFrdyyovToX5A
wE0nfahkuByJMPhjhbU06uTbvFkcGLccW7BTSyIsXFaV/eiC6T/eZ2s/eK4UTz/OO8xNxrF4yc0G
PMbcpA/ZyAmJs8+tzZMgD78AU8l+tWF07fvYDeF9i/tpJfZHoNnu4X4ULxbfKDkHpjs3KbLgu1+I
4dds1Tc/6H/JXxuTpgzoIlb0Xf++TK+k4Fg65Dh+nVTakiYlxrz/PCu8znBHJfq7v2/Th4xmKaRT
9/MpzRsSFShwzoy6/f3ENGWoCNpn4tc+xLMgijZu9lu7ikXyvmJAcl823yi7Ghn5EP/efbadplSy
pqNr7u5tt8bktZrDySDNS4ax0VydsQHjpvv5WRlJo0DrqBKa70pskFEERpbd27x/g7IiWeq20a82
GUErixph/Pbzug3Goku7A4twP46NscbSHTtt+3luDUy0pWnIfns/tw486ISjkNtqPjYFf7A3LFH+
1m4PXxiPijrd3s8v0YlIDEoQUkfPz28+ARKjvK+GxGMQP/26bAVEmStL69d8HeIrYvetRpdwugc1
prbIeLt+c2+zUTOkmnKQm89zDVQ/WOFlV25+nRsF36vByrPNfEgM36xeqtdGAv7KeDlv8fDJtepo
hDLcR6VobqOw5EVjlD/PtYMU26FF2Y6znH/WRbe1bezslp5veJAZ/2uWMf/WixxxS/qsvg0W2VDV
G7akcdtwOc9OW9z37/6z9j6btAB2rUzdzruCSatv86KAb+KzyXlRxCLVHft16aXaylZbcfMI1Z4Z
lm6V6ejz9jlFwxcjB20yteUfRGcRijB0c8Nowz1LS7+32yt9fYur1j1P7c5Hn/efF/mR+dvR/95x
3mfeqg0c5zxt9bkom5r/e8f78g6ARUEadoXZ/FYD2nRzqekGKNK6F03Gq89FHnilSx9/9Sh5HtKu
u5HT6W5FoIyXHjJBYRXaMUzhqk2XDWEHnCVF4grFnnA93XRbCVXSLnd+ukKLhxswzSzfz2frDq59
lqr/2zVpzYATWeX951upivsWv76kaVb1ld9uVZv5FplT5de32k1bTLPznfMD8dM3m/Tc4srhdxgC
k7TWN0Mq3K1WhfatUYuvKD2NtEje/T6I9nE4jmsASM57LKBvjboB9Tp6wNOBihqYrcuxx/mbynFv
nflg1c1SvWEXkh57b+woM6I40Eqk8t6DWF/Sj1dOVLGkT4NbQFpyiTnVo35Om9BfYTQZH0rdjt5C
w1sasgw+9KSzNz0qVMxdmMWewAI3QVDsSwZsdq/WCUl+t/PfkYidkCwUz53rJKc4MoGR617wEEOI
JBCT4zvbj+IK7gX/Ncgf93NqAnKQkezhFbtJ8kRg4tEIGwu8Qk+AqMf8qY0669XVAPurujle2yDL
t71M4n2TZTgdqWV/SqmdatBt8XGeZ0z565Ohp2/SlriW/71o/hSJahq3T3vMuxm1RdUNZOjFvS2y
1fDdPveZDwDGqzohEPtcfm9mnv/cY56tKhzgzV5lQDEf6nOf+Xj3o5i5l2/jVP/43PnPrT/b1mGZ
p3WbHj4vcd6t8mIu/vNSMifnCRlo8eq32/LH4eetlcapcXtxd5/7/rr46bo/T2leXQnnqRwVF87C
dOc+T2v+dN/PGWuYnmYPW2VuYZrcN5+b+O0cxsE9dt3htyV/f3d/nnTZm5irV6a/vjf6xxfzeYy8
1JC9DP33f1zO37vMLeSRsPdF8ira6Jo6Q/GuCZ1eoFrJaxZn2a4dhmFvV2l/Gc2GHqptOq9lrnyT
zdD+5AILuzZ/hBFkJJUh8ktUdKCbKIs7g0eu8Lshwtu7pkR1pVGlpRfdBzTuIxbf3U87jLdx5ptf
jW7623mmfDRdxDqUGMQwmUvzNBqpuW4qMT7DyahBjhnyuyTV104HD8Pw1Q3b8ItHGHsVK0PzgLGs
i1ExsRzCAO3DvGLehEHPy68znqo8zfq7lWPHZFg+buzRAFs1CszTfOAuibyN1XfN43xa8wlKOyTw
yzHjIT5W0m4/wBTJpSmlvM2XSHKkOsyXbY9Jvm6T1njJSEosHJRHPzQMjIao/TndN3e6gUOuwg3G
fnXi/o/7vvPTXWFq8jrf/NpLiveiD673u2TCjcLO+i8lJDmR6U77JAwJnbLKoVUFtnd0SFRsWifv
nhpBsbSoxugvGHqr+Yyn75WcAVkH3ouUdqTVQVA6d58MZQ9U05fGnkBmDO9HrFU7zy+5FgX7ERAI
xiBNuUS01b+6KkY4TVtD/9O0h2wyE4Nl6lFAN/IS9X2qWx1QmQqM0CBjjCS1IjkkgGot76nXPPE1
LWCy18LCVZ3OUWJ6wVnrIoxWWt6ieWsO4Cy7egO8VDnYPLAPvLA+EM4j31HcEKabEp3iHO/1CjsR
voz8fXSq9wiLiB9SGEunU9MtosV0n6Sw1BRNrzFvTbrHyCwPqo1+CDI6/uyO2Z8tHXZ0LzyYiLVq
UDzvQ34ZC/McQfjmnRitAi9Wd1mTaK9ZbR56zXgJW9rhfwDpdRhSLPCqLSXZ42NekdKIKZc7H4rE
f9YxokOAEMEVzhmONql4VS0Bxd7JQeXhgObijIGASUa8UJKXNoiDF4EjcJAN5VPZy7+UNrNWPm6Z
5zxUa160RrkGoNOuxFA8QWCrHigUGjaBoTRb09sK6qcDckJEX9/tNs3f8r7SVlQQAaCMC4hoOmQJ
TkzZtrW0r32Sqcu6aYMPlwJUrfGr52Iy3NU6pz0Y04RgkrbCq+5oTna9xmTTO9gn4rHGeV6CDux7
7oC8bKdFKi6/WoTdrzkZ/+aTBbDHfT0Lej4bYzIITturnAyDm5qepDaZCDuTnTBJqSh23u2gF3+N
VfUyVBgP6+B9wTmW/MHz+NyU+EXAh9b3GtTjReqOlCE4UfKm6nQDOkinK708ZY1QTpaldOfCLnv6
A8/4hg4LE4bEW0I9OGStGitfukOPONlH1GYAj6VKvgJluaLkztoVceG9iSS6lZ2i3sKcGnTsZI6W
X2DeYMTxvq9GPPdKFA16FC8q2UHutgmEnlME7zJX4oOuDt1fhI4hYkZajL89sqEicb7VWkA0otLT
NWFXtPiObu7seoBNZGXaA08JZdVUvraC7hdekU/ZXjsGS5XCqVvX5AtH93fSsf1vVewsq6SiIsxK
JqauNK5u35u70hokwVMdp5oo3ulm+L0a8uSSQ2BbjVqSIbaBVhjkIDPmW1SWAdlE+NebbLpZUqHj
gVlFekxb8vJ4YpDUI2yR5nJ8pBZyWQ2p906VOCjrimQZXtvZmhJcvsMGWUmZZLcg88r3sTWrRZhE
ggiamZ8MUXULYYJcBug3GOJE3Hvdo+mYqNh40SqYjAUAkPC4z5YhyPsrRXvuXi8ce2GBxjTgJr/R
nxpX3WACqnadR9B6bwmD3g8/Fu6SGHh5Mv5rOZHQL6ks/L1aGq66ytv2GuAPcMjVgpK5qqhXqlSy
TQc9cFHDWlipTioPSWzlB9+Z1OKBuNqNfVICoz/pajCcrCGFnje86Px9H7yKgGqZe86hgmX3QB37
WuCNpATdWrOy7L3qHW87QnnfGNOsLMdbOxKiHPNhAt3W9S5p2nQ3uoF/Uyb3j1F9U/pBPM+TdHi2
R7qE7pA5xzKKjRf0Ejx2E6JsVcY96Td9WxWrSnXanSSXCtmtLM7Yt60aeoYHpyuNE8kmt8Fo2AWB
4i8io/Pf+OkE2yEwXil44YUDNPeEwIF4G/zKpchKcwOn0rwaDRJcIIbryCj6oy707lj2Snesw+Q9
KOwvJRmgxjbRVpKze9RVN36MiVvyc75m1JHux7IMD5Wd2aAQFfuRvA29AZtK2XYUzmOul0+6P44P
XUvoZ1DeExIDlFQYblCSg1PkYxFbYGixWDUpW9/QaR+3tQeiOylhNbYGw5vOGL8ZCAyXpjk6D14t
lJXIK1LVef7Fqsv6xnOf/OZbNd07gMjlStVKblWm6/dZRdf2LQnjYKq7z0uPZ58lriJ00TSSdLka
ifqAhLDM5VoOYfhMVrq8Zca4sgLNf+TN8SRHK1l1kaM+Kv6z6sTyIUz1/mIFCnHi6oFzNfcKj62j
JmS0sVLs1/E6J6eF6/RSSYMDodlLGubOe1Tygy9FdSr9vEDBeo5J1aJ8tNrnPo6e26aaCjfF+2C9
DbFlflADqK0ptJEHC6AcEmowt1XpZgekncZakl3Cg7fpNzFP+XVlK85xnvRxTjFY9BphW5bZnXgY
K+gbQ6XrV79+oEuXbWu3MBC3otFCuvhsZbJ7NzSJAQBhh/08S+fDzIZmBdZEuY4GhiaWzL8MBUM0
A4zhvtpyjeN+TH13TWjawuqqIMIwOSpRXaOd7SJMCLCTdDEzrTxq0hhWLonOrykZ76ZqnbXj+sE6
7lGOKRW2Kj1IspXl1dHaCnz7RJiCQJRGmDH3Yeirmm+vJBqkg+VJAzMvdS/HYtjUQB7ONWTpR6uv
ES0buv7gRjysQXUvg2goP/ISbU0iyFUS6n3mZlILG2bZnqp87I6lYp580muUnCsVMCQD4+S6xie+
lyRagugrgm7/2bHLLTwHBYqrGl5c8qdkfMFBCy9XbnEZ4zZcDdFqSAAt9V1PDsgRxaXAk3SwzOMs
Xw2a5ii8mmt3p8ebE+YvBNsvgddoR79M0TzrCVL5PMnIwWFHYGCU0riwKm0A5qOXw1nLA3CdHQ54
RYcSVMpN963qTSjFqSkuqlOGX8HRYucggx1UwhE/GnVXO3Dm1ATQk15b6qVMj4qs5S536OU7mY+2
V7WWwqkAhcQaxdimnm8QEVSHJCySXWxJXAgoPS8qrb34qVY8R8RKiV05/UNmm8UyKxT1wHs0XxRF
kuwiNwSGofftUdFrKt8KErkKGfuqNC+JX21UOSLmDyCDxDFkkDq2vC1+VNqC12DJA8uVZMgUf9UU
PfIFWduUEfPs3FTiA8Hm+Jo05bghgql/NTPnWxolDwGMP1JLXzu9zx8drLARwWFUpZlB8Rg7JO5t
Aj4LC/X7rjVzwndKeoD9ue3cZDhanTZxUO3uGBMK3hRe9NUt2wImaOKtMrK9mjHmq05plUOpNAWB
UD8HAhmYFsmowV42qE1WnXTqh1qUYlU3IcTtppdrCjNjwgEGKPYAbYvtYgAiWk/97rZEuO3cvvo6
URtzQp9gORCsU6l418Hbx/XYPyU5AjFtRDvclYOBCaBoVgLZ6UPYRl+L2jD3rYSTYXpttyhyx122
QhjbArFSMYTWyUd4BwPRbM5V0Qr80/vxKHzf4NE8mLsuNOTVTxRrCfQU/+56oHM1PZ3SWDGWEpd6
e0kn1FsNITmrUbPFk5+lF6XDwS/z00m9SupMUxkeKL7+gMVy/eSn1rpTM/fZ7o0NsYZmpXcksAd6
KnsYYslai0fvffDyW65Tq+4o9nBGs1EtTIE9UKy5wZWKzYey1fQHc1TdJV4gW0oOxh92TgzHcYZT
qwIn1bAYXMtNUIj+3PvUexmFP26z8krt6iHX012LxPiL1MlZj6g4NyAhkyNftL4aOPFB7b/FXiGv
Ui06vI2yC988vXHgah8kgG6oWYevodmg8i7PiRrEZ4przVujNw6OCS5aL5HqR0W8Gzx63/Vl4dnN
svCRFldY8q1LR08+iMVx8qK6ULDtr3Xv1e+88psVRVQqOs0AjHIALE3JCupk3tNJ69criqpb3FZa
ElSNBsTKjIyDriBPsQjqnZE8frT4Ur7SG6E+OvKCqyJDRhnaKNdWj2qhyt3sWB2QXBsvXqRBgy5I
cOCm1DuJ+YgMTrp412pQFhpj37dhaqwBkoCu90z0c2ZzoCy2OWCLwRhg+pSDu6JLok5Nw71aFXjY
H8ZptYLJ2+FzNiHRs+XNv/FE0h18+ii/TT6XiQIpVmo3ziqJZXfoyLjC5bG1jjyEjXBFCkDafscA
JFN3hu3bB3gfygpEpnIdumBcR6nlPMRaq/GSu5q4iu/BSeGhRH31aMtLjsA/KDTtqCGiWqllcXWp
CCRA0avrJh6blVZ3ghFsgx4lSodlGAxsBnXu5KmnSugm/MvwIKhxu+T8F/cV4P2urq8oB9tz2jJG
c7Os2cZN7UO0mQp6Y8V+NRz8xFsDX0act85miXotlgWghwpBVAZp7xhUjr008il8aaGzT3Hccwb/
Q8v3SmtEJ106/cJPx2Gdmv3Nyvt4B361OVEOh63R/HGexFHVbixyY1PyND2VU3q6bE7UudHTKNOg
Oc3zKeKStDTsXUVFJysM39yERvtDRILZwsx4T3fEkOCb19TGxfJUT5N5dp6gsC9XimrKpdZ7Wx1I
N9KcrEaNwySoOz6FdTe55MTNelTLEXnd1KcCWLd0EiQ3iT008r7QzyrKReWwzihJPEdeMuyNBPWj
UYJwA1XbW2cn6zZWM/rXArVSaTHGlpVqHAE6GMf5k0z9fFPEMSYOLPeczPy1fJr9c9u/l+l0gTAC
muYTTz36blPu/FyjfOePXXip/o9mRMjJx1pXLu47//8efj79uWlPUv8VKcn+j+POs38sm3fIrakL
Mq8xK9tbpcGgLX67HdMl/XZ1/1c7n80mosQbxIA98D8v87djuikYwa6j/L4c8ocIh59vphJ3C81M
q5s1+WyDkh7WVjKkH5qvkCQUxjdgx/gXx2N8QanVMWYXCrB5dtXD72jVlY8kz4t1iBryyPBSvXYJ
cap5g1B6xySQ3mtjYspY66G5U1wvefa98mPegH4q9tTKmD4VMFe5ix3WPbJS3gi17+YtMIrD7YI3
3sMYOAp9X8TlY+Yk35xiZfsupWYRFaO5rRmnJC78Cz7O5N6mswvw0krHMXwnToTlntaF+Al2+WPu
GEQKpi2qDBKwXiQveHQkO83G9AUms/uiRc113sCtQbWEkehv0vP7gzlkBi9823kf6XjO90Zv+nGJ
4WB1SYq6OocKPcR51zh55uFTfg2sfHIYb5tjExMCrBX4u/MGwMcPgUrInvEVwzhCo/BlG/cpyqNv
8waGWv3IokE+aUSi9qaD9fhIb//NSfi5Td9LJgJ0cI6jPEzgoWPeVUifGWN+9RkbTRsEAwrNVBH+
yUqEcYHnJu+3BiDCqkf5+l6FvMDGWssPDn+pG1IT+rvTro0XPillXr9QqRfswkJ1ttKS40sv/Nvc
NgFNQtVYt9z0uKgPSl8466Qfh3ffD1fzFp2Dtk8mbX8JTHThMMCyFW/6laNHw5fWw6UMpNsXHyHN
xsNfeBfy+noZZHJBK+h9dSaMGcfQL2krQqQqFUbJaeh9VfBaMiK7fc1d5G+1XZTbrk/iL+j71/MG
VUnNsMmv5RTZ3JuwyAx0Y4P7NQFPT78qfrbgde8xwkCt043ahy0f5vXItMN1oMr4WNdx/Jj5kqz4
vGPkA3NPPPdmhPzI1Q72+7xCL19SvWk+nMhMNrgTdPu0F9Vzn4Yv83oPmSnV69J+yKNROUmsGZfQ
qDxsZKCYBb7zVth2vRWZHiLaVbRX31P28wau3fdQ3Ar3TB2Kc1EjvEHm+8IX85D6Y/NCRM7aOaFh
0G+us/eMPue8pxfIZgXcODpZVY/bq6s8lZl7yUuRPWW5kj5VYw6JyIO4Nc9SbYqxkV5+n+fuEwwf
F3E1tsf7XkkYHQIPwqOqtxbeLLl/y316V+XUZqSAWU+iGL9KYfw6hKsgoVJKOnvTFsToEf7rhoTr
z/HnZab/2ODW8zjvYwJoXzc4iK//H2Vntts4km7rV2n0PftwCg7A7gaORM3WYHlK5w3hdLo4zwxO
T78/KrurKl2NqnMAQ5BFzSKDEf+/1rdud7BxwNzL6P23tyzybZoiDK61ajgwXLQvRc34MOTpA8l9
wxVLEPX5rH0p2zE6xDnV+9u/WQw7Rqss9IrzVmDX1SIt+FJrmt8vMr86SZs9K3ZonRtLeb09cydR
ytJNJm1ufgziltIjbrvf3R6TtNpTplTy0gjQQCyn59GrJSspKY95TVTe7UEYNrKNqMxgzZDRvqQa
sXRloTJDn1+3EmITxEXxUPljd5VUoG8PsnAQHILMlAx3PMhu/Wk1aarG7sGDgo65dtWi07ttrc0z
E5HyuSeh9kwM8tfbnQZJBR3EqOrd/g1nSn1bhOOP9+5b+VOLV/0i6haq/zgubvfSrSLnRM1KI3qL
en2i7/2fC/ysKhGjzXQUkU1uQ8bnuG29bfjtfrdrY87xLnvyiH7bkGoDMo7b/8S5Z4s0hmb/uxt/
XK0U6nFlqu9+e+DMYaD8FZ0SmE8ka/GOktGVlDfnt9QQUXPI5LhKMg13zW8PC7Mm22pl8vrbO//x
TNRCxQrfHNO5Tw8R0gQoHI/tj6fBLQngPqGglmuwEgNaCdm8RM11f+1rRfNKaRii11R6pp6pd5Y7
hkdKOMSahKZ/qjkjsQvkS1a/6ldoSwEPIiJGG+T4YhaxR93Ufhr0YG8UZbFoyjb0VJlMC2jq7fl2
4fd1e+7NPNzUMgd4/vOGJNG1tdIIEnJ+3lA4uGVi3tPytoHCe3u+PZXZFAqCp4KS4PyI2223axp4
1pWfm0zTf94Q0nlZQRyCG/TzBjeO8WnEcYZj+6enqkbkbaHjS++3p7/dJa/Jhmp6m9bi/LFut90u
ptBPPYHMZfVpQ9yV7rIgV/fzBqWutCXWA23127PcrlG1Y+yBq7f+tEEdMHgQBFt93qC16H60umLt
OH+O28XtbWC4heCpaXz384bfvkSfzN1FW1rtjw2/PWJUbVZ09SwX+vmpEKBRLmnQH/1259u1ZjZg
G5Mxfd7Q1/1324rC3acHJKgm6MbIH7dHOTapQIQI4hgA7tHypitXGdL7PsKYnVptfN/75KCwG4f3
LuHFK5cF3CUv9HLlN6176VuFLhhLmQtVvZpAskxcCHlqVy5Ly0ueJaQiO5V26cOoW7lE11xS1gWr
XhP9hTAY2COIrC99xdGXVkpDzsg4cT+nugS5ofJqfXlBCavxfCYpJFpgrHCCJZd+otvbB0rEqyWC
rQWsBL20Vn5r+2cloFjomol7xu3urPrWtM60Odz51cSZzASfzxYY+MIVUmPQgZyDLg2h5/jjOWgw
S7ix32OxG+J1itHu3NeckTmK2rPbmSlbx/qcZ7QI/BSaRN83BTlqeX5Og5ZEtTRPeTWynvgm43Pe
2PU6rcbwjNu1WbvmqJzSqpLr3ircE3fp1pSN7VOfTv06DTRxIkltWLsBWhXyWie2hvopaGt17bsR
5W1z0tapLwZ8k46+7t205xp9eKN3I2oz1Gyopz+DSUAGFA50fPPiWa9y9eRP9tttm41I+i51GLLH
+a5gacJ9qjjD8rZVk268pbxnereHAjZr1r20s/Vt6+C4rqdQG9vgZ9f2YVpPSyjI5lw9JY1lcK0n
1soYoJoMbvz8L42iapH06vTjX5aqs6XNJQ5YVvZTXqW/CHUSx9t9CRp/Y1XanG7bSHp4bss4PN+2
GUp5ncJS3RJxlmzalKTJskSRjwbKYiQPGyiJlivGhQ//bFFIK1qnGk2v39/ByGsvKYzugCrnP3eP
lJCrELd2juKcbs9zuwjGqQac4NPiHKpOX97u9+PFflxiOninK+Bsbncvbq/NaRc3lUJGpdGXpFwA
slhmfZS99cK5loA4H4soHPZlqsarZL69mkLPSaz4SzMLofhQ+OrczH7V5DUkXOlN10x71YO12SmA
0J+sAKzi/DjLmGJcS02ODcG37lUowrjVeMBYZgSFKkZ9njMzTxPAmKTrUvJQSKwSdi8vJtMOrGF6
+S2Ip/vSsYqnwk66rWiRj6l5OL64IXPh2x06rV6W4zSeCryWR9w0YknsV/ktH6HE5R39nt4YYFW7
VMfh7j/25I/dHlnUQY21XPb3QZ5CFUgIi0qd1H8jBOt2hxJaBoH1bk/nhxNeWUfolcO2PNL3qo63
awll/TsDkdbPN//499fbwoo1nZUnOO/m2wJF5znma9Gv15pmQq9TuJQjuD3VagKRP91P8FmoQiub
327/8Tq/vpum0uXaIPyNGYjCE/zYfHsbt4v5jj6hmKnA//S7jb8+we02DZoLyUSd8uNTfX4vxWSM
Bwsgyo87X5tcPY92Udyr80WqTbTXrYx8xeSDJm20roRJY6tqqROlza4x0AsETgr0iFWJBxRyRV2L
gqDaBldDKi2oXoKNVSUMrrfbShBpXgzekf6c+gQqZSCRC/9nqmjBcXAJEWUNcaG5qG/llBBHZ0/+
gy6qnQL0cpOhp0BgFHXKwk96r8RE6cGRwh3gJ+shyt/dzHX2JJwOpzzSjV1BeEyNIkBNtTt0JZSD
Sgt9H6mbPQ7ZPKPMn6pey2rla8eUKKnhck5G0W9lVB16sp3PYdKN90HbeAGhgxf8XoCbhXUlFEen
6xU6MDkUhG0V3cVUZrsoqtpVllQawylIg5igjo2vyHhj+FWxsnSClGVUpmtHVYaHvlPGEyjNoyIp
qLfj2F814z5Ks9dBmuFZcd3yWbYDiuA8ut7+i8hS+oVoX/PSaONwPzljetGqjxg64bFOw8d+FMou
JT2cZG098ZLA1V6Dbthnwyw7s4J6pytoTM0qIPo1QGOu8vFWFAEWoeoMl9tFS4XjhKv1FA6ieLUL
8YyIYFEyR9fjRpwbZpMobW1nr6hqv6IDNm4nvzS/aNa0BqD5XA0oHKmCRz6zSD/RMZ1GxS6pemvF
uXYf0kU8YCkpCkw7HYGE2FEWvVL6i0IDCktN0twmDqeGkLkAi/Z6AhWBn4w4YXKhjNcQapBnCgqo
ZTW3sJFL4Hejy1M6wKPI9Erf0cgfDS2Kn2z56JpWcopDuyWVlepQkSUnzq0bJ1HCU+mK+Koq5VNh
xOldFZ2r4SG0u+gLLmJAq81+EBgD2iL4BWwKeO+5kqj1E7jn3qzuVIf437j8kumxuou7M+3C4JiG
fC7yYaLnhNXUwZkKiK8uAbC9o2KxrA1lI4as8vKkae4z6p/bWvol/n98a1KO9tKUKGgbzsl+H6l3
TWP0HpLB4SWg3wcpYumaQfBhZukHMckaUHLFWrqxByAwvctG2/dCmuS7rvLFskImtpJUPlY3+BTB
TRKjzrWem9AZ1fvMLIL7qm0JOiq663xLKjn0VCFfY4ryR4XS1SIapbIWifjal5p6l5aliZdroYTI
S8qsBLcZMGO3S8GzhIrDKKgVpNH1/tmguaxGY/HNCXpr0UEZ2JdO8+wqSXFqWkRETUEQaVxnmdfr
lG4MhTX00AVXzbazvR3azca0gvCOvpaz8/NWbqB7Lpq5+133DqOHVcd7pZ+cg494aem30LiZZcgt
yZvZNoiqAewPZY8RM+6bmlbPkzN0uNgJbq1S0ob10F1rDHC6Mm2TPrVf7Ug5NVHcRQt18rcx4co2
fc5H9v9imQMzolEbpNvIkP1drubpNpivYV5K6f326U4Jsr0S0B9Zol3u7xSS7ISakGNZyB7AmWFv
h5rFfNo0FX73uL8U8JHwHZBv3plRfKY7AxoDSQQiKF7RnJgnqkk/7Qs/cJcs+kG40p7ysQlsWgRw
zBD0hPpPMi4byANPIUtDUzblwZjdfhF0/7tBp5BkO6mzN2GWENmYNdt4cN6LLr9rmScfDbWulu3M
Lcrb1z6sdlpRAcxrv+YJOslRuN35xzxZniUn40tQtZqXEV3iufVkrJLWbXaBWrbrtInIEG76a1fe
lYUVvyIE1La6YIYr0EV8xek1+wkt1oq2Q5lN16/E0FhLBBHthhn2i0Z34FqF9peswVLPXKVl3U+k
/ZjYI7h5csX9FMW51qgvmkpCe2/ioCfQbo3nVHm2anbSLjHrJVrLF2UsxbMd6a/CRvypurOWRCEH
DV3PpjNC8VDN4n3fjY+2jUGLVupJKuZp6DP9zrWUVTR2DT3gUT+O6L6tUP8KBCtZZ9KXO78n9pOv
IduqPaHdUZmHW1tTIxwKnXFXp4KLLL6CWwuPNYDFB0KvB7vpHrW62MG4N5Z0fjAmT+b5duFm1Z3T
6u5hsKJ4jYUbqv0UVReFBYRn44/b2TbrT6f4RSni77KLiEbw9W+g4vx76xTTKTeVVjzcLqI2eyHv
4k4nywMfJCqwtm6mr5WWPbaqJMY00u0diOB2ZYRRsNFu+HiC5UiCC3bGWOV7R+3iKxHMnA0Mx3iN
OvWdpYDzre6T0+AYPrJ945cgNLM1SFLTm4NyroOSfScEnHSjWc1CVu/3pg7HTdbXj9RsVdRW4VHF
kr1jYpzuCXwmFFNHwACeERed2zyZdSjWouTYCBP0QIYq9GffMo5wL5Rvig2prw1khJIIdeciKBMN
CYwWXUBStEpsoBRrSM8kng4/JxEO+lhn7w1KEABn7pcyHsRqdrk6NR3HQSEK2uzF8C0avtdSa3e2
jKsdnuitEbrJi6mX2DUAXawQfq7bWYnRhW68QisEDULqez2p0+NeWE2z0mmRIsTiVKomwanOk/iO
YWOnJZqDBNe3F7dDqQ/Mp2bssfLNNg6qiLDcWB2UjXLOZOjsLWIMvWD0q4dEEJpe+/q9Ew+NFwom
tkyVLxEuyP3YWA0tPvRBCFmTY6cS/sZ6A8vLSYGR/qUwjG5ZpHly7SJCqAmtXtmU27YSF5bnin45
JM5DOoni5Oru6sYhdagBP2p5j7Qt8S8h0lcp62gl03QfUZ9ORiN4FRpZfX35Jakrex8YULimgiop
qdzdgZm3WKS5MK4V4eSboBqavdMG/Rbkd7vIqTku9CjKnrWu9feaWsbLPi6xQ+X9O0wgFv3uL1Lr
KCym1abhba6E7IMdXAeadk7jvJT1ySAi+RjqxoreXY8OryKML3CndW/rD9CHggP+/HjjBEADkkij
ymiO9WUgE8QbOwTITiSp13altU1jgq0p8KSeoSjullAcaN3I4xBq2R566PzSZM6+jSRV7qYLtwpZ
eUsAeemun1d4oao+OkgdVzNm8aGTe2G7e5P44/vWkuWzoRNO4VDIYDAaFcV6zUz7GuLpS8KvNurC
ZQ2XYj2M5Szp1fEAk4kVlzWSMidH0NP0vYeVOTm6+Vsd5tVTbHT1piASlrgPLkKz0b4LZZsY6YKv
RxjMWJV8Pc0HLye6wYsJjdzejuXbv11RmyswcwfUyulrY9Ue7SXxEJb2fnLhC7VKSfSgEqWUBvGQ
KHLIXjqqtV1fi4/GJmAbJ5JH2GjJBFoFBjnauMP7319B64PUaNiQS9Dgq+Ii7ZUY/s1ENv3oTPNZ
Wexu13L4oSKg/BDb4YMxa17p3CoeCkoUNJX2aPX9gcWLe07M6MpuRiC179b3ORTISSeDmEg1+44l
grmTShZ71HCbrSuLakeCz3eE0NHVNmnAmbou+Fna6Mrq1zk1GVC3NvNsd2aLRG26bjVFxS9G8cLO
+K2NFllcSd89Qo3mO021JWT37q2LV9GsvFAavte2TjQvCPEFl7W6j6Navo+HejT7nS/hH06doR0S
wBiboPYfzFng20NIPqDeX3a6LO5Gf1rkhSUeolEZzqYYdySCJl7QIIgoukA/AoOqiSBS7B1NlTZy
/bc40IOVwVkX2F+tXYgqJ0U9kP23xo/PKeGBm5I9eEn4vHJuq0cLg/+6DMpmLVUTQXwvcm+M1Mfw
lr7BasXxQKnOlEbLP+DkUbw+sNVX+mEUtNzi2ZBVuukT5Ugob7LK8SW9xmmxYuU6vgdVry+mYKzu
dZ/IWX8Q8cYt5kzY0E6efSmHvV0zTck48RJn639pGWSz3hZf9J6CnmQ8v6O5ph+HoUPlgwJ7Qh7y
3LUjCMASk1JGEo+nZYbcJRbSN2DjNr8xvKGwa59k078xqe7PgN1sjzqAs6GhtdJbJbmCinEfEj+k
mhHk2Ts1QON0u4AfK++AmiNU42QAHKncNNhrEAulynZSW6RhgYnLG5XKCnBhj86a24TRf5XMoinq
+RDBUvtZ6UxlHcs22dLgrPwGTe184Ss2aNxOFavQHeSDJDyjRklwouA5T7K0o93HL61ZU8YYtXZl
lybhfqFPNlFhGgemI2JBQFl1cNM42Cm2w2pmEBoHdSfoX7tVG32Ji5pZWjW0y8bQRwKT3RZ0R0T2
jxMcbxe9kn9pSOhZ6VFdw38sx5dAmYcKszya7pCcReIba70N7KPTcjJj8jPdmWVbrCR0IJSAzuD1
uR8+sar8UrR6vvKzXCz7uiqfG8IOPZeT7qJs9dep8aOzb07R2ZLBsO3H+i2atdJ5HDZ3pVG6i6BH
dRMU8bz7IePJGqXfjvmEN20oTmQ7xlslRmQSdPAsq1CzvKrn6B2be0M8yBF7i+5W4p4zfeoNMjK3
mGnIOqEIanb5hRbQeG815KA4FrKyxLIvYGm8VLbKNde0ldKkxTFmCNfUcMfsEqkcJ52V6Qz6QSiw
XfCfLG9SZbVMlZ0Z8aU6gjljbOkDScvK+ygCCFU1ctBQ88NDqxrQjIyMs709JXeyzneE2ObehIBz
ncxIKz8Y1sRNYnYzRhTv/ZuhlvZDnXXZIjN6PMGcwl6xNIToqF7RZL0HCU5EzcTtkeMdO+ZQVT1F
cLwVGkIAUQ71qnCNJ77QYZFVc4pz94aKxYfyFtnn2Vq1R83zVA3GxBsl0DGzBS1rwolO7oj5DbOA
e5qGouH8PeNX25K0qQR2E33i8YIAYVfM0V9Sz1CBz6poGmTLJsQ2U5qB9o11FWewQr5iDvketKil
q6RmSmuyhsji+lqpqr+jtHca8r6HBgOoVsETsTCZNhwyDH8R2b0noCFHckz8K5Tv9egOyvf+IMPx
IhjCnoFbw0WLk5XRBdWjEvb+xSimB9oX8aqjNnyKx81QhBL8aNTfZ2omXpWJSPLKRPObqHm9zrta
3oE4trwhplHuPhJl4Z5VEaSL1KdpwNln6WtaACktX4ySUafXu8rTURXsG2ZXjD3peDU6eqyqkoF6
9nWkjfYkHquSSUkwuQzyymgshlgMHmoyYyNVWVxsX38f0n78EuvRzklIW3bUePwSEaEIpTIEI2mx
4ripMycTZTg4Tcg9NDW7KvqIwjb5kiixv8YVqgI9dItlIeoGVlyHgY+CES6oXFw5aQQXfEMbM2fB
MWjyNfQ77FndK0JzVkiF8s0EUuC5vl+shY7fJRJfCam0d5qjioXUTPWhplgDeGaYIXN1DcSwyr8q
Be4nYkfaDSTV77VZRy9GT41aypdCztSzGDF/3ITyxdEGZ5MXwHeKTEmWKJytbas4ZITg2thIXvOa
h/cMA7Sd3WajasV0birzsWGiUvAzf6UMc+gL27N9gqAVQR1Ji6gK9oP6coN61yEshclo3v3BKg5K
VFheqinBYZh0dWEqQbxu6P6f+6QFJ9tV87DqvM+Ifrss3Y/GsRdT+p5WQzhDmMOHrGNodusRI0eg
HnT5YNsFUNuxg8w9D7MsrCkoVfK1L9X2EhjRL5NuednwHNrUBzM7bO9TgcVfTrhv2xY0kZbKTUVm
6sqhE7Yq/YT6n5M512zMSq/uUDgVMsnXgCXo1SgVjompOws31rbWmAwsvd0nS1b0EqTYJOqg78tp
esE7i00bgMwhMKpnhbPCMnNQUhTOqJzjxjH3jaNNS/jRXpJY1HaUjqz5xnxOogzxRlxULFOeHTA6
35RWP3a1cwnK6jYfjfaDqW2lPQSH24Vh18iX3PIuF7V5MvToY+irGuT4MItsBno0pXkoQqu83C40
qrWGrpQn20eyZAfOGmqef6wVtdr4ISYFqzSVi4/SZ0PjR4L48/Q2lK9tS5h5LRet8myro/XgRlPy
mEd7I5ne2iA0OHcb1KKr6JJVYbHCVtJcErv/EkgjWreKlAS2s+8w1zpUdW17Gc6nCXHQZQyN4dL7
3wYhJTYWTkOaga6IlTBI4oJvua/K9a3eEuU13b6576fEDJ04Z6KlFgA3qK04O4bSb2BXxdMhsqxz
BlID20lGRzmVu9vsmN3jmLRGe8iNFg4jfikWUQWl7CZ6twbL2hYzlG/EWGTI8ltGBdmr20pjVFLK
ZQLdpp6ijYIXgimc2FQkM2PU6cVdblCOtOwsX9ux1d+Z/boUzDJqVQeSM8artE79JbVa++qGCboJ
2klI2alfqSMByikRhwReZSyJcvWgxPm2t/BWCeMIQkgDTGfHB5hprOcG51VV+MTJYK0nRPlrFtfJ
nU4hvNc5CDEs+KuAT3wvaYEuo/Vk1A7HfCse+9p6GXQXvEDKmSSbsOkHZHxCaHgNLN5JyiJgZ7Ug
t5hRr3FT+ttO1Cd84vlDOoLq0zu8I3kxfmNyjjPDrY5JVLHDEipJj6d5aIrQfKMFASYGgQL0l+gD
94WPVUYN4YDNmiHpu4/QwHCJMQ2pVD37FrX1GUZr+UuIzFiv/eAeDXbsZUm50mulfcspJy9ZisWX
xreJ86qci149TO6ASaSxzWtll98gIW4qRfjbQkvfnAyPmIKk7ho8yBnr3fihvKtgS+4Q8JprLPlI
3pSCyaM0wa8gdCOK4rnP8W+NnZw1eGq+cBMQ4E2dfE9D41tkRMZdGIGitxvO23btV1vHCifPcZtk
7Wo0O5j9gwYyqPaY+VM3C4hsp9F2TLng2/v6Pu/H6p3k3e8GDKbX3K7sBfbTYpn6fr2J6yY6+lOC
Nw9LRGeG9iqDhgLzSi7mhvLSVC2Xtmnv3omwQTqC/L5xlaUa1jomxHpYA93SSQ81BuSLwOyIHhGX
sFPqTURVZ8EKoDUFfgLH6RB1VzUBxW1UU1ABdK1Lhd+LdYAjg2ZfUzVayApG0cI/NEXk7oumDQ63
CwEvZEPPLjyWXU7fsx3dwxiV7kGbrzVyQhNXa/ma4VxflMPLBCZg36HR46RpBI9pgWZZzYjWREc/
XCFf4/Mwa+YziXS2TpGMB3jFpqdrGfNmBT2MGZvpXesM70GDe8Z3TVyzNOSnlh0kRXlP88dtmxUZ
aBP+IAu+T2SeUcyEGDaSFRaOg3QHtPuZdmkGN95ZI4p1xGjhKRFKSnXHRqPqjrQZrcJzjMFey5ZR
q2YisFRqBk1dl8beZPZaKRz1eQO7ILBNgw5l81WX2SFujOBBxAjYpJ0qq7ENafn72rhGBC4gauMz
ZQYL2pOgRio6WrSKc7kUDjNARpn2mrCW2oWd/4T8mz2zzG28hOr3qbeJFKOtKlRgGJNag47KKpoV
cTFs+EgfRm3flX3LqTbQPpoWSGCc5sNWbZZ0oNhvIl0Du4PjSrVfkyBXDjCvdl2AoWKoOKxpHHWr
LgvmY3Fejob8eBKgoFOba6sJP0y1hWJWjKgRcAn9RfDDHzHcZGca9NpN3RI2tMufWb+jOsKVEDlk
5nks6puMwnVoAsF2QS+M7Q+y8P/5KZa6+df/8P872bQ1MRDtp3//9Vhk/P3P/Jhf7/PzI/51jN7r
oil+af/0XpuP4vSWfTSf7/TTM/Pq/3533lv79tM/4FijdryXH/V4/Whk2t7eRfBRzPf8f934t4/b
szyO5cc///5eyLydny2Iivzv/960+/7Pv+sz2vhXDvz8/P/eOH+Af/79KY/aj+9/+7/127e/rbKo
fms/mj88/OOtaf/5d2H9w7CJZ7Ftsnj5ySzj73/r2anYov1DGIYGk8x0LAOIHFvyom5DXt76hwrz
HAMyMGkSvixw0w1nznmT/o8Zij5HmiEgcOcMlv98Df/G1f/4/fha/gu+/nNgrUHQlkPBnP6pYwr6
Ip+ivSzdcknpVTh+Y8hduVkd44qQa8UV94aJgHjCp7UOZb0YuuwlMcNsofVOcw3aICHFt+3WoV7d
U4oItr/7Pv/bG/uMmp7fmCmExUeENQ9Z++f9PNPdTOC3KTxhYJizItGhzKbIqqUTLULtqgiHKphx
gP0W3hkiuVLDNf8irv4z1Pv2HvhOXKGbkPbVT++hQpyTWnj/PDBJLP8x3lC0Y/rQbfo6+jYpobbT
MpjUjZ4nuz///P/tpedQN2EahonZdoag/w4DL2sCNnvMlF5eZbRZJBZkWoHjZqTL203EYEiIrEUp
723a+H/xsf+QsWATuCfIphQaH9uyzU+E9RrNboOdrkQTsOzisXolWgCtnwjWFj2gtYaxDb97D32N
t7goqQJRpSLbB+mTZzd/FVZ5i1H9PXV8fjsWyb0cEfMB8flnsCfDSPqxK71ehW4tQ/Mkynjc4dbW
jlFebFKnxf1uQHbuaIu00AoWbkM5psRP+P/7q6COUA1DqBo1M1X9NPh2fpL0QojGSxvNxl+o2osy
Q/Q/heY6xxC9m9rZdG7IJ93ys7/gr38e+fkaqIdbOkFEuuYYNsPF73cJSOvdaDs6dRyUaOsRdX5v
NQjYA5WMn4xcsD//rJ/TD3g5KPu2LTgKNZIYPu2BfqA7JJWEuIKp91GmKpo1VM93qavPoCnuaKdW
fxXRPH99n35oa059I9bCsQ1Vnw+K3+30YdfbcTZ0mLiMETUEsQzLmo7SYg4e8hsHo6NBc8YyEgSE
+l1hVMsCQeMmUxRt6ZfJUldotf75t6D/l2+dLhzqd2eukhrqp2MhLUKjnBhkPNcWmB+k0hz6Suci
i03ceLGzjSniI3hikKqSe8sZCNKlQ68ZBGFl87zfZcS8EGBfQr9xsayminoYRpN5okLroIlJvkmZ
O2y7a5yKiWwNYEYrSzYSh3TwF/uQMe8kP33FlqqpquEIQaqD4962/+4rrpEAWVXV1l7pymHZ25Rn
QyvZGxJrdi6QO9fa8EbWqPEShtNXqA9KnkUb6aRQ4FqaQNSWUazpz6kAXR5p2ZtTRWQZzYVYU9rn
ykKdp0yNuyet0l50vUAqo4pn103CrZ6SSxoUqLdrJYiWHWbgFWkCeBv8XqzqpFj9+W93Czj89GHZ
cUlIUV1Obpb76YiR46iZ5ohDtZoQr5VBjuIxzAqgyArdG13kX4f52oTWSGTJdPhWi6jegwx7zuZa
yQDbZdWQiLkfc0Y8FACPhm5khyTf18EXQjpA0E3htUq6YKvaGjE8YQrfQn9URnXOOYjKdZphG8XG
6XtWb24o3wb4PUKf8s7oLkP8JXDXe7kchRWvQgwrayi10KYnN37S6vH7FMGaTYrii1SjU5ZOfxXp
MAdDfPqCmEpahmXgDBLq54RIUeJHyXBmeRNsTXzw9ri6fRrqdvh4zQiy51wEc9wh+IvjyvjD8AIa
2iCDSpiqqc2XPx/rZtoGpm3VrUcyQLGGBfshJvWM6iI7lL5y7PMuXJFuam0SsuJY+dNMzMhh8MLG
csgUh5nX0vHaIHgavK60TCyg9nQQYakBthumUxAyjuh6VnvkYWwzqwrXFZM62DrWadT6J0v4wNFJ
ep/TQLpVXpQg3qrExHdDGjdL3UPpcDaJnSFb5w7o0lavzL/YQf94ZrOY22mO4Ig0BCe2T8EdFuc9
wtnwHLD27I6xfNBstHWRWZnrpPHRT5I5siBxOCY8TDbrPKKD35Cju+YkmHh/frRof/xFDKaBronu
zjVtjsqffxGqhH1c4ev0YiDBG1Knr4ikq0u6zpuXbJ7hTVRe5gDGblEWygcl4GQnwuBrR+dqQdl0
mfYpbSwRwa+zqdD++dv7wzhs0X7UmJAwU2V/FfO7/93ANdom1q8UBRgt3J2FDp+oC3bSJCTjrXNx
6v/5yzl/HCj5IoRGrK7pGiZTj59fzyfJaUh8BmF3NM5lpOxcqpH3gVTkfU6K3DJEwbxEKEB3wYkw
yua5XHUGrfBeQ2FguM1KhDLZdo79HCHDgdtHWczQqiOdOKDKWAT18ljllD0KWdPFFMaGed2XnIrH
ugligu16ZC6TL5T9OMVLSzj9fAoKjj1sgrwM5UmYaD3YhZD8DzvS9JJnozDvajDgy6wd/DN6sCsu
dmRsGvS3fgoBt07F9JQNZb8QDdruGEc4J7LojgZG9Er1nLMgnjAtC3aD4QKl52yxMcfgVLE8X1QR
QX3NpJavNqJqF2f1RRvQbnVl/gDJZDWw+N+AWKlXrZaLla8/2dbQezT95QOnfRKbYoDSlpmky7z2
6UfYqbOszSDbhYbY3DrWnLpW1EHLw2QbI1rzaPiLn1XX+dl+HvFM06T2yY+qMcP4POJlFkK1PmzR
vNaJsrbKPvO6QUfSrdgp7m49WKsONU+3bPAn0SdCSwL6gV5IMyn6+n/JO5PmOLU2W/+VihoXFbDp
B3cC2WeqtSRbnhC2ZdO3G9jAr78P6S/KPjrfPY47rkmGLGemSBJ2875rPWtMjP4mJ66K9LmE4pI7
+7sor6v73raSbyRkZKjig6pfnRHT6O//+ZoUfx+uLYthwnIsFqCsyNYP99s9YHnAVlJyvjdzgvJp
lYs3qKT63tKBfMG5pWvfHT1bvmkGRVg0nMazLL+a6MCwmuQqmFuqm0PfxrDO2m2MWOhYlLETIg63
CZdq82M36+UhS96QHWgX6SkNzuyg0xkhHkXQFYSGP8g/jILi39xqFrUMUopZajIlvPtYBU5fhy2k
2sRtdme0oI08BzYw3ciJzMeJDJVAFObRo+b2HMM6Kdz8e01V9K5zy6Nb9jpXcz6GmrWWOhV10JSY
0bW+Sm7kZ3/AW5vkuHxFUoX//IUYtJb/dj0xeq+J7Mxh7AfEuo397Ssp28jyxojZCMliduxSKj/S
y/R7T7TFJkMZ+zJNgJIcz1oOkz3roT3HxNMlVrrVqGtJdUtr0wwcTZKYaE9hbJmvzpR1B8PLbr1e
d4JGEYRdN+hDnVZZZBRGH2jedezVta9ZjWbOiigZNzNa5ZqpUU1Ygvr5Pl5vbfwuQarn5JBMOA/T
+XvsaCCKJH0e0nra/Ic3ZasrlqxPOiyWavG82dF3q/C/Ll2sgcsQb2npZbtImeN29tsfnpJ5OCYx
y72I6BNRr7o9/GyrkcSPgsktEV2ObUwjqXgwF3mXtNO4ravc2XT+0eSqJCF7p5GSdaCO9dErCzIV
HC8/6EAaS1AkN+6gn7GuhNkwzSAdZo/TWD0M2uIFs6WrTaKv5XKiDljT/Yi1Nt+WVAs3teIsquIm
kslTsYzpLhqyixygMjpNb2zJ+Q4nx9aPNYaDoHiFfVTdDvFT27bLLb3lnDbW3egvBCoIJAdOx9DT
50TLaHDhtnPjY56TxPyVXv1K97NFPdeJsHDSwMlpFdf+tM/mIiebcwy9eetMUp6q2k13YibcwDLn
nTBB9hHqw6F29luCfi4kvuDkGla56Y1Vot+OaajiVZ8GYYQbEc6iYVRhpst9tSwzCqxhC4WiOaGM
OSx2xroZR44dk3zoDKtyi+ZZbyU6cc3ONsUYQ0iyry7KKMuweGIGsXaR5xb7BVCB1P0mrFbvoSL4
0i/rR97n1ltQJEjJVWfkr+4htas3wlZIy9IzCXkoP/mjM5A3pOhRkY6exdoPQgA3tsROIPBX5xSu
Ql4B1Jhlox4Bu7HWzn7TqiTQ04kgI+zrjWjXBJZ+m82A7QiGAkLnYLssd1MkF5YRTrSd7OoC76Tb
OLmzL8xwFirdumNXobJ4JIvI2eZi/KHNqP/bkXyQAof74j16CQhIovIE6/blS9ll0cEp8pfKTh9K
S8xbOHTDZmqWI8EvD52uWUQJpbhZRHmqfRmOrMeINRuT/RCNn9Xsownxmmxbp/1WX2ogbzpELEyn
ddbFIS6BGQObczDnDBalZuahI+u9lWQ4SQkp3uQOPPAJ62NXuUgLpwRSDcOT7Kf8gl42IL94i1SY
19ZNw8Vkr85Y8QFKXRbmTcb/8ybV3CaHjmYm6Hu1HPxc45Y3tL00uxz9ce/eduuDGYsP86h/cuPI
2LpKDHdlQJzTvGlnQyClN74Wsgr10fnRILgIhwYNQjkz5loDLKwpJ6aXGaKrF1Ywkw5Pwk1PaMpC
Y2gr/Bdw7yQbRqRGMpSi9sPR9fpgjW3yJpJMExamo4vQwvyBx+ujho8iZ4hpiBEMp6IsA1ZKdG8V
s5N4ACy566CkJ5UcDuUEf8Y0RLfpOihb/th8HHCm77iClsCJ2m84vAv2ANx5QKYAExzTBJWcw23S
oodgKOX8AdY6LhS3oc77Gnp5vAMj2ZS95Fty+k3EkiKo0zgP5GIioo9OQjLTWyujkW3ayv16Vo02
BkVjN9yClQjj0ogPYhyednWC5BLR8gDLuTR33tBfIOW8aJV4c0v5hNOcFnzqbdu6bQNUPuQMCZiw
NMXqcMJjFU7eaSYakCv5VpSEx+Y2Isa0wbVG5/4wthBzXc2nOEBBoZIU1SxylJsWO5oPUC/o7psk
IUBsjLmZ2nPnN3gbu/FFG8i6KDSWooXPKTCHwQiRcsMn7UKSYMAgZbyhYqQeY+MFI2Wg9FzCzicP
r2gTJIqze6ea+rXXcfNq+W4GHsH2qAxmgLH00csAmCG7Y7v6aNeNForGf8iUfZtNFhBvs9rgN19C
glGzIGGKaBG8IMp6ld7IuqSWXSBAUyb29DmlsZLnPpa8dPJxLua3DHrVXkh03Uv0uZNevnEAsaE2
/Na5ZDwQr4MFjSTtQvQ3bb7kodbr3Krl05IVEQgGPirwg3PtND9sU5NhGn+MF+hS5mxgVUidatMv
xk00NgziydQHUwGAS1+Qp2LpRa3IcrqAU5GjYxgRZaRR9l0M0VvjyH5Hy8ic/XlrLvQKm5Hjpf+H
Xgb2rDsG02RjWPaHi1uR39EB09q6y73Tuy8yKtBLsXjbdmjX8ehTvIGLtMaEk5AxF/2ziikG5NNn
OrSBl1af45K6AIoWIHVxj59C1uSelCOLYtezGW/cG1Ilz3aLZ0EtkWKBXd9mffFZ6rm5yZbpcVDO
GEhbWZtcGeEoHdSkHfe1nb/U5YPZm1+bqL7xiKkCZQjdZcaR7sLuSSuFhKo4TFP5YxhSMF6GT1AW
/jaTbOhA9+pl27rgHKAEO57+Mrcpw+JHp+Ps5v2HaUox95cVStLyk6RWwPXv5oEm04s/OIC6jMIK
iUrcWQL+Fy02L1vKYDKHJ3dRG9GI+2ammAfpAT0xQq1uBYNpXgHKgDeO/CIPKfGhCD/l/XSYuHAM
Rc5cZm4awihKbbGCqRJ6WKF1C03/e8G+fnIT9lgmpgABX0AD4hTYXRsI1VThNPl2iB+H+6ll7LT4
Usn6vmMsvpRVGqB7AjJYYgqK7IjUbftF+NGn2bXvplZ/WZ+Ri0kCMtLdMPF1BN0py2o6s5h2p6oL
oESjniJkoFbzEBq9M27o1eJTBDUQr/NRpz6owf9mxwjqxJBhWWb+Mz64chLMmkYRknnxSnq6DybF
JgZ9ro4IeT9YS/8yQeBwC6Tsqlq+gfRSRK0PH6OTP2jH3La+TimG1bHElS5zY+9gpZlstClQDufQ
K4k5t35wkXyGQtAFSQYbKo/Vbl65TEVHj9cCB9Daq5wwijbQJR8sXGMRN19sKThoOiGaTInfXK0I
tbyUTB/MO74kVEiyZy1Fd6Nw+B6U79wKM/PO14fe856lZZT7679k0pBeacVUbhqi08GB6ycZI9sx
cjdGSpufqP8sJwZnW0eU3ca7lh5AMDtYDftFPtGd0S5VSqB1PFMK7telYD1uY2GgAkEXh1z3IAbb
Pk4El4SulTHwuc6TznkKB6+bQuJEnNmZ7lrY5ba6YNljmRN/YjX0w8Bdd3TKtsS4gAI3lWLEwOcS
jBHPHjYogSS1nQoQBL5P5idQTy/hPmUfu81MpGp1Zy63tjbu2UuCCxtZ/CSVXe5ytoqpxkhVD2Z5
Slx3C3y625VCaTs3uYu19Ivv5S4IExNFWOt+7+POO6PpK09od+xDtso7FhaAeHxCIK05IYKO2MDT
s06oS1xyHdwP0VCMF+9lir3xxinTD9JGUNQuaAJjo0DN0HmfCUOJ925/sDLDvIdZY91GRrHx2iYN
XeLrd11Jy15xSy04U7PSwUFJIM+N37H5bh2UiKPX32ZGrfa1pQhE9IqzOYttPOrNJVfD0cr5azn9
0UDEcXWse30KhqL0yIDwC8hl1EUxiCbAbY5awjIq1xQFVQQ+9xUwVSvh4u5QWexiVy17DR4e2oeH
mAa9nJR7GfxlehJyQJnmzruqHYp9Hdf6RUm421bM73W9TnYVuYMEqDr9WcQZdmp64F1ZyIe+JPjb
F09N709BNfTqqZOrT1+pL06RQO/RNlVteV+tbjVVp/o+jnLv49zb+CMQe7gLONJyTiJUoocqWcaT
GjyPYKYO/ESShGkZ1WcDiM6WOgZSB9SKFxIt/FGcQJxYW/RlJK+ziwolQxLpDSYr9SoKx6r7bAhN
31BJfhY1G518VK+xAfXMgZOOnPI1M0QZAI7EfI8INihVEoUwDXdJ1jfbfCgExpbU2uLYOXqkPQbT
kDH1qQY5w/gayeLsZUxFfc7spy8VxZY4DQq9/ZHbIpBNIbcaN/M2o53IElYdEywke6XP8YvOPiE3
1IZ0n3LSDJDGkJHjZr6F7KsOi6YXR9LBt1lfUzaNS+mBP/adULY0D8wytx/owQ7MIXjFERDByXSW
wG+c4RgLwTZO2G6oG7daPYwHKqzIdeem3xaT3186yNxH1bLjj5L4hM65oOHKDGLAhNm4SD/Dcl7M
E5f8g6UcA780xGsgURI57Ag7NvKHN5vYUYHThosBepSbjIyMjFOPGSvinZNMGA2q2D4DGWxwXiw6
3aQ0uXcaE1nJEDmPbk8CJHY0HCamqs6O3oDIG9zAMzrio0gc26oqK3dtyzYQ82zOR0uNp7au9g26
NerYstnii1WPVdnMqCX1U9PW5Y6Fm//ZZOuxlMuXwo8fOqG1cEGL4ZA2ef8qAckgPx0/1vWdrMv+
BOvcZb1k9GCj220JjITMpvjOpkse6o6jXYjcJfpuZDkEPutmHmtcUDgGqW1ZRI2cR6Dnod7V2QPQ
XBfaqIsaPk2fsQquw2V+0ZyOOu2k12EHvqFtbXMjGyKD8wnTkcPf2iFvNQ94DDT5RtGiIyAsPely
dJD5OYCf2lXhyCLtMo+etU0dmyQa0F7eUBXbdlxgt+XoLReNiRbfonuhFYYhz+zLAMy2fb8sEuk6
O6U0qtjIptmZFocbNnmn0WTi27QqvDhd/sj5Sx6yBMyWK5ZhV4jFuhkm/S1zabtg49TRcvspEtos
fUaB+qVx/JhyiD6fWA0e+n6OkLpO31gyN+DeiMpQrlH7W/TJR8MuXeC1Vn6TzSn+xFLWW2PM9aAv
Rvtkmd2wnWsH/k3ZygC95W6wtdWRnJffEN/cEKJY7iszcvcVuuddnDAEoPwvQ6FnrCy8xtz6Q47D
GTzxHY4WluSNPLr2Cn51kgu6fVYKXWU+awkhlSKxNxppjIFaMWNOytIbd8I9KP98rTpk6GaBJMR0
QDdiMqy7YhksFjQOmPY+zeBm17di5aGVIvKwQZETk7fdqfWtYTs0Bb3RZN0e2xMxoVXpUHN1zb3H
bLpFMDyg41KPvcV2R2KLucxx+Q1FymNm48UmQ1CJ/ALTCAvFnH2ta8o8g5L+h8Zx1dHmlDPIKMv7
Es2ivK8I7NzlZV4cZvQK+QDePJ8984CFpd2BbG0J0WEKtPDOMz56/lY2Yjo4lfFYt577nKdmszfH
iL3E3NwVre2cBuTKBIR8qWP8A/Vc0CUbPXsHvc0PDUwkcTcaBw0j7DXe657Vlh6y7YHiGePssCod
kQTLlEseiwk5Gvt1hguWItic71pr7BlJY6bT2n5I3LQJVLl0m1Lk/SEZ6zbwBjMKbauxjz0j4LnV
BE7wpLU3OjPM3nGNr+zLO77pxNl5/QRJeqCVZJXruj8Ky1JiGyuGJylcpMjxaH+aqSHufH95Th3R
n12jR0dbwMtE6zpd0BkzFZvcqVSvD23NJSKBkN2hC2Z9yjp9Z/YtbdPaLF77dnnrkKAFhsa4JExf
3c8DPsR0GeKzyrInYjrjZdYf3XaAHWGj753tgXiJalBb3/X8e1/0j1FXMH3BiFvxOgloMsV4PaGU
G1kBYqW8X6bPUy+eRQ51NTGar5k75DfuEmgN++hIW3Dd+iDJJ0IIW3ICdnaqUf8us3IIJn08wjNr
71yoMoE5QDXIIyLKDKXtIbrll3YV3l5/qq0ZCwViozhayhtyHIlcNj2mB8+K2H6uZsWOOn3mxul5
xJtvrvdAbyvCMz62Xh76KT68xLOr4yJb8xBPmY5xhYqnrZenyPSr+2qmUG83HZ+Ri5yZPD0O6dLc
+LXa1dNHquGXbpjV3SITLASp6IjSxJ/vYOTHhsdono4By7WFKHQwgnpo2gY1NwNCpun5bBLzmDJo
bIR0L9HTz+QSe5gZt7WdfG1ilV9Sahmm5mehDwbyddTEKYYL/ZYXM+zVicZIlRxHL2KB3XkgbTR2
jl7/VLPsBvSbbB1Ymxsxe3IDOIMYujyVARh44x4A4gOJ7OllMTLJJYyMM0Jy2nD+KzvZx5Pj37XQ
YYKsaeqjPWeUQ4Q1UUofSDceWRpbirGpcdvuEQZyMK5cAGvEM8uX70g/QyTsz4HqsuxZQ2DhLOab
Z3lyS3uog5trlQ/ekrDVpF+xSX3P2SG+a1/mCUx4DPJXT0habaxHiznvKUHTMQyj2PprOIqeGwbW
fjz5jcDmu+CuHJR5QHqdXDDbO4FWzeb9mNIAHTUksFam7RolNFrBbGFci49IXDd7Nside4w85mM1
PhOFllwwnT077JWfQc2zhDIWdXRwVmn8btcL6JMd8m46OW9sqotA68hg62xrJ63oY2U6lzK3Jqpv
ijjVa4tv1ONzlRvWagrc9ymrijqdcDssPvFnEohBbz7Vuk0VAdnwCT4hRTzDTYDj9MDp2Cxy8SQ7
N5fWx45d4Bih/S8GMhZVv9yR3L7cWfFI8ulknyV5ml4xjfdodfudM6TsrNVYnMfJItgsae/01K9O
9WCR0yS9/qBJNLC5uU8KZL1Ggfw1hY+8y8xWbIy1WYujwyAXHWY9pRpn1+h4D5BO9ccxTV78iqwD
KJQ6V0eahEQraXfztCrhq8F8YGX7Ygl5ETk1oDICJYWk6X6I2djy9jG3TVLAmRfasVsQIGlYfm8q
bdP3H+Zk+tLPpbbXvd4+Wi150sp2sB61UgZjqSx48423tw3ti0K1jUvWVvfaqPp9BqH1XBfyXgx4
PZpJ6Hc04U/sUuO7RahvOCuKM6tHPG1+XD0I6kxje5+mzicnjchw7yxq+JW+V3D8jwTrvI6KNUJh
NUCLLdq1puXbB8AK8wajan/XkkcUWDV+8oFFA5XeEjVOHCerrBogSzae6EkvYVuW4GLQRkMQKTDV
pnBTFsLg9Ty47nCTbAX6aXq6rVGC8h3R6DUEFYllOInzCE30SL0rw91oGo/zhMMqpTziMyyZ9Zvq
SW1h0zpggDXuNMeMzkuXfJHs7oC2eEDl1Nhtx0GhFEKZQPtd7+57z/lS21N9AMY17G0Wjduxy1/U
OlFoC4VlVqAAqO0PkXszkPB2Gm362Imz3Fwf1voP5mm7PVWe9RC3uk/4DclQhC0cp2tYVAvk53R9
GNcsKX9NlcJHTRg6QVNyzcjSWYvQOkm/9Z2Lh37NpXLWhKoudvxzsqZWISNtWbK544eIXjfdDdKt
bE5Dt6aCVQRfdT4JWPoaRAZ8sL9Xaz4WxqHlmEw45aY1Pct1LPelJlBrmUnWImXZWZO2ijVza6AT
8mzjO9/as4ROuWZz1WsQGWEJ/UO0wP5sKMV8Tgnzuh6xJN6LTZv1RaxBZNaa/TWuKWBMVphD1mSw
ec0IE2taGNhF7PcWCWIdzbvry03CxdhTJJ+8NYiMRfd4h/vGPRRrGlm65pJd/+P6lDhJXqDQEJ1G
jJmGW+aNKrcM+jXjbKZotfUscs+uf9j0SOOxuN0fr4d1PUCbyLTrWZrXEDVBmppbkqum1oS160cs
19S168dO1iS2Zc1ki9d0tsoB1dHl2+sRr+fNX0/gbJHpZq/pbiii5mORkfjmrNlv15MPGqR+Xb/X
Kn9hK+9QX18z7K4Pa4ocAwzQI7b802VaH9x5eisbFtNJt+4Drk+8/sevl1x/8tb8unpNsrv+8/oG
P9/r+uxfb/jzv5kt1oS8X+90/em3v3F9mmlNbuCsmXs/3+r6y3Q9zOtPP59er5l9DeF9v97s11Pe
f5zM9Q7R4Mrjvz2q9QP/fAV1TFwTa87gryNvrjGEv977+hb5mldoEFz47ve/HeBvR00QorkmIr4/
rN+ebU66gRuPbMWfr/ufb+a35/z6pKtmac1sTK9f26/fvzsad819JCZEbn99nN9O9q/XSYckSRQ+
H3/96vrT+++zX5Mp/yuznMKqtJgl8jwCJEfPedvShmPw35ZunT5Z6rEcYXZL+uOHvKMq0hMPTUuJ
fyaLhhl8Ugclf9TSZYFMwTzo9Mq+2Oy8g9LQ27tCjsspTiiy1qOf/JSH/MtQcP9TCPLO3/Dun/87
7Q4OuoX/t93h9Xv5/a/2iPX5//I3WLgYHFNHlezZzKIGot2f/gZL/DdCG113qUyAW0Dq9z/+BsP/
b10XeB4Q/9BAcByUwP/yNxi8irwB23d9w3YY+Yz/L3/DKiP8Xe+DYBf1PkgKkzlW/5uNAAXsbFYO
7QNn1mhR1CyAXCK79kiG05uYnmSSIa9fFVFWNNshGzHxB3mL8V65th4Csld9Ne0Ytqm/U6FGgFl+
HoInU9p9mrNBAjpQKHHzR9PAY8a2O6A41J/SohqAuze3yCjSjRn19V5UlbbNIu/o62MPSMb9g6zu
vX7l/cG9U7TDhEKfkY1u4Fe4sxcZFyffBdNU+2m1AV6JBsG1CX/21R8EoH8zGaC+gsZvm8IQlgE4
653YOxbk/Fp+5gcsqVlJraAEJx3zvZNShbF6Be0yRvgyzbdXr2Tqvc2anX6sSmhkSi7RH7Q8YpU3
/vVKEQ4xzwLtuY7S0Hp3PFErvaRkwcjOt20hnoOfiom3JiKb1YIm+u01RWiJ43NOb/ampazA+NZu
5lb/YVPg+Fi0WSBh+YUQKSjR8iUjHBv2i7AS2qB0NzrXNY+lq+VE2WR4t1zTvLcK6/LbrfmvIew/
qqG8r9Oql//nP433zpn1xHo61iJOr28670WlSEi9sSDSL+BvPimvyghHTEeW6W2JGoWavG9IFdAt
HI4ZOFhyqOh2O3+SFv9N23o9DES+hoGW1MXJ81dlFOaYeGTt6dN16+FC1Oa9QNGaoVWAZWnfrsVW
d4IORNUdxyVEXiybYRUbf9S1vpf8cSCr8YphCOOUxbf71wMpHIoHTomPs2+cDxKy0c0SZSOqIvb6
mp9HN2NmXIZi/rggXwggFs17lcUyENQKP/zzdyP+PhytbgqWrb6Dr8J972oC5KlLZcBmywmKXNoF
B4NnZ7g9p/aucmkW+Gr8SFqviehWgzRMq2lXdcb33FRaKBe8oGoy5mDu4nJPHbxCrs2buewbvi7Y
/aPsD3eF/fe7wnIoCaBPFgwVuM7+evKGxoFrR0cv6Cm6BtTx9bNl2ncKS0RgtWq6tO34qTH75oxy
sTmP935P12ZptaPtN9pDPLG3HdKpvG/Yye9t0RMZVoLZGK3x0U6EvKPiwP1cr5UyFhqQxUlSVmya
3aXw7tdm3ZhNzT63ckKXfK+5mRZEZE03IPj2W/c89T351/18gZ26BJEqWSr1Y7XTF/V90PB5ytKA
WBYDtyR/fJ+sfQjYFqfWFveYZ9MDVcaz16rvyxRVJ04miKA81ejIFyAI6Z2GydQWfzirV5XpX8Ya
tKdYXLgYcbsw0727N4aC5F6PIMrApyLjG7kJXaYRO4QNtKOVNdLBagokH1TOYjFSlC3VhcU6EKcs
9i6VSJ4rX5yoNtk7YkicwJPEnCalkQUiGqeHeb5tKV3t02xxj0kTY83QzxXxbT+oVUTGqG9iKvy7
ZNZeer97HUbNZqDIzhjKP5ZaMoFDAlg/9stJ2KU8LlRP0je78+pne+rgWmsx3u2EtEMUg5cmky//
fJcY731ASHMNMGAWBh82dN51aPlNVKklvVAlLT2qHzY5aL0EdcmpGCqjgR3kmU9zt3zzJdGc6JY5
iX1SbA3T6s9W6z5Qb3KRnjjm8Z+P6m9ST45KoNa3TcMRzOirJ/N3qWdDNFiHsgz/Hay9O3f0YX8t
a4W9ikhWgmM7lWm+W5rXnMTCL93YE7VJRBrJPvGN09WvnjtXp9HggrbzW82bvTDXyyls+TFMXTVu
dQ2ah0YJ8EIbm66Arp8VLCyvQagj1Pga2/MArwVSkx+lQDMqV2zKeCLrifKNP3bLQ6u6Zxx5dpw6
EOu6P/gC10Xe71MktmNadI7uWJwC3fqbLzADqUG4jMmkaAr026JA7g2gKCMtRiq9Rfisv43a4J8L
rdjjq04PSqmPKcWwhBi7ZXbOZqYw3FDM5n7MzPiA02G6r2eR3ES5YW/wyt6A0Ikxc5AR5KYwAgyz
FzvbaG5pA91FFSlewFE319fNVvXZKC3vlEn9s1Ol932WGmehjO+lWIy9GkRyhJjGskaXL/bg6xsD
dPWF0NF8I/0lOnVIh8HHyfM4Slxm8RLmgwUCqIXrQBroY1ta46ngUiCnbZ7u2e4OgWyb4VySsdhm
RC42MVqt0S68HUyVT/98wf19IueCgz1uYHy0DOxL73TRuqy6dphAPPtZ+ZbBVDtFtKNCM/VgHqSR
cyhT37pD7ST2akaw3itoW2X+R9fjv7kfmQIYq1b3hWAyfbdITLkcU0XYaTDSN5+I2fMjID6rCooG
IDlG4MGPVB6LcGjXCGc9PziJ+WOxZ/vJNjv9iJLiDyPo+9XaeiliqhYYNDARGXiE/3ozpnARLM2o
e6DmCX3eWnwpmUDCiJCm+3FAjlkMlr7H/eXCx/Gom/UpOhvJcqcziOlMfZ9g4i7dGzZ465EFDOJh
NF59I5Blug2MEkU8TldKd99O0UNWLjGRnw+yjlGy/vP3jH//b1sE1kj48QQ3l+AMv3clRHYxwpAl
Wnf2neqBCjv6QEmMWiqWE6V2NwTxAUilwHgwkwK3R5zV7CEz2ptZmiXiAsUF6I6f7KQzb0DCk64M
EdC9uB0KKdIs3Ue2D7ux0Oq7XsPGYlm9dklVswG9eCMoIt4WS3Mos7HZNYn24CTjBOVseHBTO6MP
mjePqY38evYGamk1DQutJtoo0w5z61ewW1ZxSlHg5YL5lkbNG3l0dei5ySq8qO2N52XjJYtHlDc2
c7xNsdVJlPNpUdYjxansB6IdEk1naXnfHJmmjC8dOnVbuxnapHqaBWaageJ6ruU3FsPIicsM4EpG
TlO5Jj/7Xol+0rWBm2vi5+cdYDhZ5tHSBVTCnD5SWs4zjvUaWm5nypvO/SS6Md7FLbinPCrIbujG
Y+s3a96Pz+IbPjRadSuUmpHctS0i3qYHgmSbMjsrsnaa4vuQQKC2lpJpyNBfGBoDSjOPPb38TwmY
isJKb+MJ9VPt5MVRNvNLQ3RkQMw7ibq58SHCI+SLjYVH7SaxUFT41J03XYNxOIdEd8oQo88yq54c
mG0EbzwReZjdg2rqDuScYYYdDOfiSmw9KfVALEfYhIjZiQNT2m/QP0GTM66gsPGQAU7WOao3Jsas
kNp8cp8ZmtwWJe4gB/BOz7FHjuLcGUW+qadDPVbfam+S+47AaKtQ1Fuzdu3AVulD4c8pNA69D7Jk
3JNLZR08s6lfSD+gNwLj8KT75pEGV3nPbAlWa9LVsR47CWSc1JpUDcku1ZUOFDj+3meddvD7iUtf
xCP47GZ4zCTdKSOBEV8ngqIX8MipJvY2Y+VjpTfXB9hj6FM9/632My2k/1NjgZLI3vvivjOs+DvW
qhuXOxHms6zuNFsclCvkihV9gRQemEUaveSVkV4Sdt7IUgi5o2vzWmjlM6yI7KnUep/L5+ibGDfZ
WwwnpUfVxU17BOymXZ3z0nv1SnN9rZt8Rby0Uf0FbsKIyAIhfz5a38SU1GdXszC0zHK7NE16aUU9
b7Q4X8mYRzMjeDjTc3Q6SqAtcrB1XG1mHqNQFKH3aB2M7P6iW6do0Z7mLFFnEBLoV/VO3ywdVFuU
EQ8aO85z0k0nW++cnext4ynWHfusx5pH6CVYpLFpSVssx53q4VBatTGcRjYNx6xST30MaRCWLFtv
Cy0No4Tclor+nuMv6W6eCDL32oSuqY7u0lMx3ELk975NQPX1yMwcc9iSdwqASytOnaMepdsix9R0
fyNifCwWyoO08+aTL2Y7ACVIM2jw7FPjv4meu5RsgyVwdSO/TZf1DyXezkc1cxbDoAiFS4ugX7zP
ykq1A1sDl0gLmt7uBLwXlZZ1gntiokArUMjimg+R+VkbclKJfSUYsWpV+jCng3hM2ocldT5mPTFT
XCHpB9xb9ZFGbtfienPsrnkCMN6fs7S6iab+mZTi5Ztrt69O7MfP+RIqI6rvETsEstemR5boPTaJ
EnRpFZs3ftPywBZWTxaC0b24IGbaI06AVfZN0Xpkp+fFPWgYbz8MniQDFp1Mlycz7odRIMzjQTdr
hLAZ6mEjgYAOPbagId8jnh2WxT3gU6QG3wy3jcE+oUsZI1NLTz7kbn2L7pftlWuFS514l3LMTrlF
bJZtfm/sTJ7QmIFqk0v5mipq573pfRUaEcngDZsLGbYHtDICHWXXnrnP9WOeSXVU4iF1h+TSomze
je7kP87ECK+iRuoZ1fjVUAMdqA9e144/8MFbhQbSDzPRvvWYlEjDkienS+6LrPc/OMngnG3656h8
vnZDbT7EcFgXbo2pavwtZYmewY6ID79ghSe+lyS4HmuT5nhZxvPj2HZf8W9lF6Uz6Q2x/iUtDQvN
NbpLYf5f9s5ruXEt27K/0j+ADnjzCkPQiEYUJVF6QWQqlfDe4+t7gFm38kS1i37vOFWMpAiCIAiz
91pzjhkoMHBq9P4MRJ4WTcq9qtCWQzL1lgN691J1aXwy1CbdhQ0aC2JwiwMkUZAaI510FHPlMVDn
diuH+i+wsMuBUETkXRGtGYQDhtvrYnaVrdjjPpvZqJuBT1ZmcpyD4DgO6XSUkM/TYBHsgkOOnFeh
29BX9pj6aWQXDLKdczruUGF+ZmJUvogttcghNidPAy+LVFo37aWI+oMm0EG3EnPTVtIFvtVCA4XT
r4DfjvGr/ZrN8HPJBgVJMc3iG40/wS3Nlwqctzut15FxkDZmWL6YU6qBDhG2Zo+keYl/6HW87ORC
QA9bmM8m0GEPyqj4ki7nHl/4dqrKZIMPC6grHtANySSpXY5ZcouUZmtGqduLmrHTONJtAeHRZorS
FkErNOl+paCFY0JO4YDBnpsL18ZJQriqoNlq5bi9EqK+Jayj0ZXiV6Yln3lCbAgHwbVV+sQVZfM9
aWM4WKr0xSXrO6zVGCFgnfpmvbxDxQk2RhGbm4DI1HrCGyP0WXDrBPGWBy+Nhha212PrqbNKfMgT
bVi9RUcUD8T91em8MbW+dEtVdMdqkbGrwJ7jRGDkOEazTbZlgKxhKrgoa6savrX8QSqRIAzlVuvw
ZXDETXhiK/nWEFIlaOpTH+a3uGH2PoBa90qVUTf3mMkTCfew26yrz6kldW4lQFwrUQTRqUjqdzou
n6TzYildjOqkiaHp5oHOhG/AuRmWxITF84jtNyKDT1nQDy1WZzjjUOxD6GNbVUGmIyq1zxWn2nSl
pEJA++YQ1/w2nqOtaiTNRo5aWvqp4NWRMt8bknkgDRf1sdFawGVyc83p9UKczZ9VKMNrnHPgWvrk
4nEJb0la4mtd5JZmlCDBJ8uTbagbQIDRFRDKcVtRat2cgYdOtyrE5HM5YAQuUtDduT7hQaQa+JHU
ZHePXb3tGLuR3cr1SRgZnrTBuJYayYpZne3Xx4MBppOYLx0DTKo7EphV2U5VLXIM8GGeVBjZ0Shz
1ZUE9Q1v+XdIznzsLD2X7Ub5pQ+4AZLMml5KYZyIl4z8CL3tJSGgICXDm0FVa0KbG/GS1rbBTNKQ
j2Oa79ogNPxmrYtI2kj+igz3cFGVvTjhGMDWbrp11h7FVVJjptZz2WNOorPfOLLRL1ewxQFXGiLg
u2pKjpoC+msps2WTU8XaE0RmulJXHIRBzs96CixORKQPHTbCyDe22B8UDQVcH782s5A4ZYU7S5nC
zJE72Xye97QilF1ghBaiS4OJvvkZhtXwAiXU8CK5jHCJg3e1+BW6YLj2S6jcJbxsCMpQIy3F4FA8
EV7qzCztOZ/lHWy2V0FQA9jbyIm5DtmV1KwaS0PzVTJ8EmGZdpmsiUdpGlRf79VfaMqMo7I+jDQF
/Eo07mmyDZQQtKIWHlQrk/fTwgDHlhieeK1G6Azca5uEVpgfYlULZ7GNoo0QkynTJiQqVtFwTv/9
kHcBlg6rrKhX7qWowfT79yELSN8uYQzU4lDbUycGmxka0rHopPYYYQRU+Fl0QX/NpN4EndemB8D/
n3ObyZf1H+gaLWRQtKwtpYhuQhFUO9RtzBER7DBiVHRuNtV8IPaVK6SBRDLmaHXrJlWfME23kag8
63MlEi2Tmt5Ua9YzVaU3lTso4u+0wMY34qzDTY98NqKUFhjoMEWABKuRllt1GuufdUBGjMLcU+qT
+9DN8lON+nkXxJIPwTSyyxqEXRn/Iq0uegsIhQeoXthpPfdPQ6ZTHW3M+DVMVsuW2p56hTSYQcy6
az3jyTfjKzvftKHXmj4HUXVROwQufZSeHs8muL6uMQBsCGgRbOOSCUWnR65eI/8eXK4hw9aEWGIq
P0DXVIRUhIkvBHXtTTLinr7Nd2mXaS/tInO1MeN6DVieD7Rv8XCG7B5NCl90IhSeuqn4DWlm2sft
PD+Lfe4Zvaae+q5ansFhAgZWq4lyoeUV1oJwmPH6gB8vJFTTHM5dFuZnMiyZl/cmMnQdMW08a+dm
QrUJllO/CKNAAbfI951hQQDiCO51rT8KSFOPlTUjrmn6fZqVMU7Urtgu8BmfmlpCDIKIpxka6ThB
n1XGjTAp4ibsuYsa3cSQysI8QCkzOVhFGvhap73lkL2gD3VeiFyRWUyCBZLxhmuRvrEZIH1SEIh/
VL1YnhpV9cSiqy8rKYBcJe3MQLl8HtWArpn1xVBPfGVC5SYgRlaEb3KAHJPYokSRYZoXzdUXIriM
RrNcVSiL7USzxgH1RcgE9sAnaUCm36AL2zcxw7/cYOTWLUOOHTYzvQCtIHLxodwoclO/FIuGUq7X
yp8Cg3tZ6o2NUpbKoYwDj1mB8iVzWGCWCML3ufzGGEvEimGETwEmmgtDNYSlVhLtKZk27qAWZCOJ
c0ZcjL68ZLJEarJa+XP+WxzM4VIro/4sl92862KscYihdGCjGfI8VTxPZidvzZq6QU2SwjPelXm3
mHgYYbH0m6FrzPVrjy8prhhjYM31GimCk/D0mPBElJ73QlxtJ135lIyw2ylkuHLjZO6n1srGsDrt
GYMsvDcpuZvC6s0oqfcsREHt1KZhUNcBTTfJop9tvc09fDQdtxGy1Oo4z69NXQYXYfoWSRe8zeuD
1R3CULJeHk9IDLiKNFdPZH7qt5YiqC1X+rx/PDU62SKabE78x9Nemtf7S9C6j5XpotYfiL7GKLiu
tjJ084ws64kmkH57vKHhB6Mt+OeJ3AUnyO70PR5bgqqEqRMynz+b0ZeSy0W69x9PH//SwkRyHyv7
s9z6DmIFyv2SySPFA2JxuSBFO72Rn8aCZBZ03RhiB7VyZho3DmLvMzUn43PWUoTPDRKx3jKR42MY
kDLhplSzcEO0uUmjGnj4+qcpEH5U6bAcH8+oo0SOVGXF/vEULxhi9VBt/MdTpPFYKmWiRx5PY1PS
uXoohaOt6+0B4x05mX4/XhTNXLjEc7p9vPb4E+JDqh7L7fFkyvU97ZL68mfpiprsbMzzn+00Itoi
siE2u8er+WCBMSZ1E1kvH1Rb3PTbqBzcx6tVAjOWO6luP15tYZyf9Hx+f3xZAm/Ta6Z17iB1XI/U
JKH2UTcvj3cGhXiB3lqcH8905j+MXNB+P9YTdGtnCATt9vFqSsdyE8ed4D1eHUuFF2QV5fe6F+V2
Eg/4lfo/28AkqDgrdf/ny2n50L5Ec/TntT/LY8Yea/jyj5URgfgudiTIPV6LRIGvYujS/s/3yazB
rYecIL/1k4xGJAxYgev8eBUXBlhSoiP/bEemDsuTVKIOe7yKxrq5UCP/82vCrxBvBlMvWa5PiV4q
Xrnma/59EHLmtoHMdHMxuqf/+Pvj6aQk1XYhuyJap8GP5f9jsVYg6cP8E8epI3H9j2UCoXiqe8wl
j78/1vJ3BXhNpX3Qyv7fP5nrTPvv03YOC89kau4M9br2vyt4rK/Bmka/sJ7/rOEfy2RK0hzxQD1W
9XebMLaZhAuhm/QX1STa8N875O8yutXVO3GhPim2Jazp6YTTLH8SilFjPtl3+RM2cR6yBNnf46Uo
THk91lUnoQ3t/F3m8a/Hw2ORx8J/nz7+BTL0pEcahcx1JY8//efH6Y9PUpRE3TU97J3/2IS/q/7H
JiZ6reDgzeBNP7b7f/XRf7f9sUp1jn4QSCSsLvj/+np/1/1Y5O9HD0XYHhbr8vjL36X+sQX/+BZj
nTG7ypko/GPV/3hdMqfeC9MEF3hbospUQVCIev7aVowxY0AVh4isGthG5FgLJUa1x6sloyU3wtDq
P54iNcNsmOHOeyycLsxQ6nVQbjVF8aqnCqrhMiqdx8LKqCVPdU4Y6uNVuZOGEw7Ht8dbk3FOnoW4
2z5em8sseBmG18f7Hg/TwiAuLdG+rhs5ptkeHa90+bOmZfjAepKcHmvqLFxSEhTAw59VKdy3FAJS
/vUFcHW6MpppHxVV/qoohuA1WQ+QZX3KLVj0816X/nyBWpqHnRBwTXu8OsTWfFjWcn0+1MdJH9tb
UCJmgWQ0P0eTgm8WFfm2aHXxokwNLvqZccTE3FygbvmtzcJ3Vhnt6zhKjOXlZob5njVHsR4Cl6KG
/h5UyvNjUbVt9smoLB86tQesyrNEcknR7cEGWZshyLWXIZxIVUim8jvuEbBr+S9dKA0b/1F6tRjI
+zp9hV2ujenFUiOY/n09/5Bm3X2sXxqCH1WYhW/kcalAAarwKWwT80nH0+qpfZO/xwIw5nX1FCO3
xWKVnxaR025EK/aMxT8kIgwyTyME+Qum3dF+rDb4Stax2lJ1z2QlKNs011KnFfO0dNq5PTNKUY8Y
48KXOLMQiZoBRualT0pnKbRLmarUfSohfBlAMu1SakGYK1mYjkL0YgbFtZDm+pgDR7024tFYzXBQ
eIp7IZC3XtK43qLeye81QLFZZSjVSKLybJTW8+PPutqGW8kCZPJ4Ooa0futmjE6hKQuvg6JS7+fd
stIbe9g/Ok2GQmMsPCrBTW0/F0IPdga27meLuxwmCLX4IrPqYOjZ+D4FSb8xrcLc9U2gPgsRg5dC
rIovtaZEG1ry+2TqGLb0PNxn4bQ8h8ST/FmHTD4Rga/Wu1hppDjjAdxnsdY9wz2YafyxDrI6dm1I
DgIZYmQUthr4XNKxAtw/7W8DZ3L4AjR+YXyFCSwXtZLOlWCU29IoLlpSdYe/D9xYMPUOJRWwxx8F
pjP/+ieVw3JXMoKWlzwjLKJDMSaPT8FgxViPqnp91NvxKVrFsksJRqDvmtNjmccDk21CBtaHx2Jy
TmcYn6nyli/J4j/e9Xjhz6r+Pn+8JcGhtIl0fA3//Ly/q+zaotoq+fArEhea+sb8IhZh9VIVWKCY
mrwPphgfg4K4EMtIondN7DlmMwveYV2F70ncTi7gTnPbysYhlWZjWS1zi1OKS/WMlp5uSzce6/XZ
NCbpTiyKivm8qBs2DYLwIMjWJQ/64IxG5Lcmobv3rdI4xQpNgrCWUzteKwSPB1IXQE8N1bXrHoBL
K940alXvZ4O4J7uJRsBI5jj4eadiwzGoNs4Ui+0xWjRyZWmYJTXRZFnUWodmyIgVDdfIzlUVvwBj
kTJd/Ega8OrjVCC4yhgJZ3N9q2bd2Mekm7oSJ5Ujo7lTc2Erg6FCuQzmLhmCNwQ4T7nZ6T9HPdmW
eXGK4qD9SZljO9DLxAncjQ7uD0SLE3NUt07md1EfNnPYi7tK5K6eYT3v2t6Xm+lW9S3g+kHwKjEx
NlJwUIcw3ugzQIZFg18hDyjZC0gYzqDnVFDWoC3xBc+9QDMN0mKKJN9No7cCct8hi5aWygf16WHi
xCMR7D4OzBetXAl3XMEQ3jE/XwtZ9jSGo80cRdsZBQF7QHn0tBf36VSZtmmIndMXtYhbBGSFOdC7
F9T6hkNX3BapWPoaujhcvkchYHVxH4VbApS+zLm/h2oApYRJk8eF77tjIOnlWpRfjGWana7RBZ/c
LzxKsEdDgeuVWK5T/48skGdXwZ/jpnVm7OSq+24iJuNVP+ymck/mb+rnE9aWpaY3rIGHclD+Nk7c
dI2HhHND7xEQkNz9GiPI30OT3IkmtqNB+uzjfnxRpup7LodLK6vhNRQzsknU+RIsOBo14Vux8m6T
z9Yp53tuMYqQoTLKtfsKGApbl8k0g9rfqwJAIUNHaetm/toHua9MhEC01LMj9iiwzL21YocMaCBT
Fd/hanqyirFFCLyoU6iTj+IGJAoEgzI9JyBe4mR+UfnZcVQTVVHeqBCQHTIpMM8xd+PK4VIh+ola
v0gaWQVTPu5FDfmVrkypU+S4goJM3FKpOY19olGASfbyw6Ae90cp6UjKkZlZhBQJIeM2vmSeqHFr
RM+CPqDe6cptMnEpr1GXlBxmURNyvMHuI4bZI+KA08nC52Ph3HMLQUNcowehmy7JBo/tb1WiWdmk
tlkhUV445baq8JmpKsY8ptrSTPM6wWzeDe1TZXQfcoNtm7sEwZONbfA9FZUkK7MM3uWw/kg50oBu
ybEjSPXHUrUFnCT9e1Alquf/fqB/+AqrI/PAe0FDlA3UmaTc9/mPhfQzf640Sn0yQMBC63PctpZP
J14nkncBHdojwou54qRVSTGtJdNPQaUfRgypqfQGNhOtLQV9GT5SVtqZkvro64CoqbrAlFFco+nD
fTNSrgrR4pHcAucpHN+k8ySouyDTBIbTkTcT4qcyjWV1sVMJ+CVRrUhOZEg5vyx0kwKqrFOL2IGM
FmyLIoaOGleelJOHOVvbLDQ9OWXIFzenoaDZmosi/IDwOpnmzyJVFciD7KrK1J+awtzgWLpphFlj
hi6cXRLrIl0B9cYA+qWLaFxpS2VuUlHblXLst5YqnkpUWUsUwctEvmj3PdOAvsZir5TGVpRW9p1B
7XfuApLUnmvutjZD38oLVNlLx+akjUbgFxk+JV0rrV07V/daVL+t/D5ojU8IyClTZyZSSo0MLAo+
OC5bnMTtXsuXQ6cwPuLc2MRgPew6CNGFUn9CH0coRR0+tc34AWP6IDdg5CpDvQdFNexzsftNOOpx
ooBhRxIZ9Fme+LKgfzUKByV6m9wzoQGCVNj2ZfhLj1kMbtWRMLcTUdympwbYvGqZw15W5opxmd9M
RmKnVV9ul8Y03dbA/A1T/LuY5lfOxJEAPxHKaFgYuw6LL6VTzt0YpKKrYeDyOTnqTRgkRDsX42/A
GkafKSdZ5p9ieGyzZZeE5UK+vXEfSAVXRDJ9qrk9TUP6A9H6Vx7KH3EGAhFY1XdeQCjAvhx5vTl9
y3i26vhHKAjXeClwbepQb0uMU1I3gSGMHVKALb+nJ64JU7Ljgn5rGzxhWRIROg48yjbyRXnqFfkX
rNrxIJtl+9o0DMv0RP+5hKJp4z4FOEFyJrg8AjNJojgEPxXlgFJOBjowp3Q2W5l2cU0elBIlN4FO
RwBN5RRM+UkqZZ269don7LWZm8Jvo90o2QmFaHyQy8oRFiVk/DlqdjGg4NZz+WSmEY1JrQ24Y8jB
UYnp5sAJmepqIWUcpom2kBqbMrRdRuUpZBhxMlIZm7SsH6uuLulJB5Nn9lNNOJMxYHUnCUJMzXuj
0mQsLfW3SRokMV+KF8NxO5iRyjW5K8+zxe0V8TVYhLLdKWFmMQdTtIOWv9QMSN89BU/+TqxLF4RU
85xa02dUIo/X1Fgh3lBEtmrMyBVa4aUC2CgUGbHrKiXDRTbeR2uk49t1pzLNupehL0pb1ufzoMrd
hZg75iIZw3SJwJilEzO4ZZn1VK5yvZEmyYkGpRqV2RvoZMvTrfSjga1qR7KkOclQxn6dS9C5BI0r
ZqI8tWP2jZVa2XA1rpyuX5yWf7hGHBs+gqXPPuwypohQamWxK111SIjoayZoX7Gp7smXKWnX935Q
ExdqMcvqwlJ2+i5WdyrZwvR+40PckpiQMo1Tg6hwVSMHIMUNZN9aA11+abzoQIsuxRh9Q/gqXZGU
bBuOwbmPESo3gAbIPgxflUj+LY/JTZNBFmnqCHlTrc4GpvPz0rWUL+KpeSlF8oroTHhNOQQHEROG
V9dS7Srs8p2Q9bNndh14OCPxVVGofSEvvsR3hSHQqcSPgRGik1BDgPIJqXfvophetVzH87HBjY1K
u/LywpR9WvcRJHz0FkiUs2Ojulk4bwzZms8wvwIa523gm1n+2xjMM7Xd6j0Fx71ZWit3SO9FoTQb
KUImggSVhYuoSiii2XMtgepXOYuRw0rsGneaMH93yAIOcSx+VOn3BNvYG9KvVpyWLxVuuCUPG2Eo
pA+zS/dzKj2NZi3dRqsej+mAZFo5PNLvmkawBbLqCJkdIJ8oJJlwRhNevchXYYjTK+qdCMpRGmxC
bSrOeJRIa+IXOdToboreNTp66Yp5K3vIckK+7BfV+LUMY/EUJlWIRGwdUrTJV9YP5mksl4sqqV5i
ypLN9aB2xwEjZtcFT41B06Ed5hHIohK+pyrjygq5B4stDE4WQBLEe4t+r039tlEbIgIni8LkV9Pk
6UEaIHAa8kD1IBBzX6pnSDmAvnZLESeuJoQ1/eWs9OdxpNUyizsSdJ9GFdBsaBzVtq2uJeTFtKly
7rIr8wWsTmKW+iWqZsakdDB2aSgNdp5BA2+lFN6lFVt8TtptJENT9rMabgG5nZRkym/pOv1Q8/g8
IpyGORNPDMmBlhiDQeh32WHZpyF0oKuPcA10oQN0SN40YzJcBplqtlIjOtLal4aRyycNSt01tYF8
MXO4LUMU7bqmfLb6cT5hiuKihIZvG0mJkweJfh6m7mxKffsCwdhJ66E6KpLwJuSlsl+maaKthXgx
XsCAFGN3LiPRLkILTIJsJXBCivgpkMZx98h2M0jg2APw3AJR6dwkhTI3mcTkCR3d97zilEFO91VP
YrwNh34tzDcmwNIEmq8e7EdSm4NB1yCpaF9LDduks8T2iowQvw3gAHWkj9TqoCpT4aWDauRplnZE
5EQo14wiYXlAz8TlK2TYTWeU5gthiwAL4rZ/ySuSG8MOSLXavzwedB2QJ9nFEuHqCZyafdZx4dUF
+Ulqq9NQqlBRFD9AvIWFeQQTIEeXDg03wN30jPIIU7aBjrxX1fryeIAoxUxyVBAg8IrTz+vEWull
fZ8rqZv3UrPJZrKv5gos7Qi01EPIzf5SlOcEdl9kz5BdnMkpc0ODhAvODgFZnE7+MAnNoVsf5jRX
nDg1Q6/JteC51s+TnMZup6YCImapfw00eKOwFyNPQ7NIGFH4qorqZDOfE18bo7x2Se7N8SK9gRQ9
1E3SAiBaIr/NZfn18TREEsg4BHSaLqjhByMhh4yWVyYd2rFTBOBjSeaIAjOzIKPzUqRDeROELN8M
YAOoVbwVYxP+it00yccN8MWA+Lb2jhfDGTqr3Q5ieZisiGlkI106EB9nsEqJRis9pjx6GmcwpZIx
liADlLdB6L7aZYz9jqZRTI1zr8U/uxGu8DghxRmJNspnyqQdegAD1QyTS904TpNOBkpvEvEtDyS3
l/O0baeePJ6Wlg/mGl8UuPGTMy77C6IWOwwttAL9bJym9hzg0Vxvn+WGA+RnQgLfdlInwSd7MLC5
loVodQNpZy3YnxY1OFgaIyQKKi96YhrOMPTyjlCo/KloEDtZYSxv2ywF8MVk+2LFQrmppUJwjIkR
TFc1aJUmYTelKxIyS6EDKX3lN1lmHUD2/N9U35g//9OBoBNxY8iGiHFGlfT/UKIXYa0UHXoI5yFy
TIvuDVxVtslUKzzKuaqinG0z7/G1zDk7zMpSHpDrSCdZvcMzwEM8dcHGWvrqIFtESNAXPD4eYlhK
xhIfJbqNgAAmOwCmdO7Mht286inJLIQjWCa6vwxowxj0GkcppyowR5QVpN7qrgOOoXbhglvN088B
JS737RCZ16z4xVjpdllo4jNqpc1YaT9GIZzuzGImCM4gq5MzVpACkQIhd4BU5vESNrELMf3TWuSA
LEjGhnEMfTgL5d6pOLjteYJOzC88kMuI+ilbz2c1aQnxIsvEDXBfoJpcLDrsEujmQDm2a0Rs/nsh
D3NU72UIRMFS+tjXlPSdcoPxRws/dlnhcFkrT3093ZpZTXbDoMKxzij4GVk3kaHKmCNMxU8Cb9Uf
JT13CVKKAqqmle8Ai1EdL7bYNcAuTbX6aCvBnho1vlJAaDbjvOYCNlQtBVicQGZj9OAI1RF47QgB
JBRHZETQa0n3qbs9ycBMNtpf1JZNZ8nXAC5uS103Fs48I7u2RCDSlr54Y2fJaBi7n5UGAreALdav
VPxMBfqmSE45El0gI6e3ifNoGGdl2iYNMbJE2D9QHnwOOdfy1QqQKXSMOT2Ad8uym9CSJn+jMW38
EQp1zeVSqNZPvmDlqnCZ6bgPmleb5EhOah5gbFTeGOR9U1Rq9pVczCsVV8e8L35BXMldtSXIuMxG
hDTIRBncZXdO4ukakwo9iPltNrTx3jbNjksUoct1FKxnrSOHbJPAhhLqWWTzwaKY2HRMNcvhZORp
/RIOVgTkVdXaS9ZTyW/Sxn9scY5u/4loN6fhWFpLEsGzSJzIUyxoL5aQohtViJ+Phjr3IeT9eoyb
66yDnyugzRheJ9a2eRglIobNCqGTjqYtE2uSPkpxAva3ugFWUFHcogUN6ycaKIx2RcqVTfTeZMP8
OSQcL8E075pJV/e9KMd3uRZWGdeTEDX9pY0D6RjJgkcT5IacKnoxiLt3SxWx4ihgGBybbMMkoXrO
IIHjN4kKQ3nlevwlHpJl5ANG7u/KatpIm7b6mOmyHQrYQKcJGX5cKFdTUAocV1pEJYecyViywOkw
wUyDJTjImfAjsIA/P1wd/x8lcPs/JydKoo7j1+LC/b/nCdz64ud/27XZj+JX+8/YxL/v/RdbQPvv
OKB05AiiIst4ePHN/Cs7UYMtwIgZFCyWGY34hX+zBWT9v2MMUnRLlxToJurqYvuv7EReUlRdFBmM
8nbd+H/MTjT/07eD7l/DpMWJhVdb/J8Cplo1G4pkzcE9SC5aIXtzu2/so3v+/GztK3hge3Jnv/Z+
KcgPCWlznlEhXlDQbjQbpKcNi4D/iBT0gMK/UXEHtaR/bgsfkr49bTT3d+IQDuW8jd7o3XT/fif6
wNP9aCdsUae6hqvYdFfsYfOmubmd3FA7bTIndH8VDuUFm0RlZ9r028AbXLIHbGhYdrh5u9f2bXEF
O7Z/0t62R5YN3ee3Z4Pt35xxzniprdjPifPyeuhZzWdqv/2evP3Jlu2302m276j8HNkZXNa0bEjZ
do5n2Sn5Lp+dO/FRko0G1Om9I5k4ru5BvbUpujms7U2zn3s242C593kLesp3W/vz+c4/U/dwP9Jm
YOHPI3AS53Y+f0v21wdba0+2f93tdrX909xrd+WuPy9fjGSre36QdqHjJHZjJ/Zsb8H12Pfjbfdp
2M8v7vP96M62c7Jfcvv+lrPZx3Pk3O+W7Z5jNvLODnLPB9GReGmDgcn+PF92n5Z95ucr2WG1/flz
Izr1uuwx3S78gUo/vxiTPfsiEuLxk3XIzjG2a77w5s7c0r4hw7d5+/0nulPesQntq2Wz1mmT2+ef
x/vmfD6cbxT9+G973uxun/wkn6V9PNM8sCHp+mdI7fbM52JK5MBYBDunV0E7QrGtm7QTDtGT+Mz2
fom+/tncmXIwpj2Lkj2fqy2Fqilx1AulY/UDl8Kw7Q6o6X2mMB7oKcfalDZff/e57Eq7dw73Q81W
R84ttL+vi337KXqihwEey4M3bOqDdvNOnmm/Zw4f4rBdXulllS3o3uL23M0dgJXA6IWJYcc2Vewf
v3rnLSo2GT9/7DYf1H5+dZZbcbQTv7xlYmCHPqC9X+YOALrDCJofdt03ln3zvwZP8Re786rN4tdu
ysKp433TTnIXF50j+/nyBZ/emWz2YMsvdansyj5dEAPbhbM/vd9qZzcwDalO4wY9xJb7gq/vzIvl
UVX20InYtI5d8YMBULEBZ7ohf9qONoNNdARrjY+WJ3iWY3m39Q83f5c7uV8ehy1hTSz/XToM+N0b
SRn2NeHw5aDw8x0ONI8UC0c+C2/BRr7ER/1jRe0Xdvt6w7K+a+2b7uxC29ZtWmXODluN7ZAWZHdc
K5zcuV47+xtSDuv7Dr3AZdHF5gcy7OM9tq+7sz/YXDg40d9KO3Hcz5+383piQBq3101kWyEz2pH7
3brvg71THT6SnzlhF8fOF+V4DsXjesgdzxyQnFS+4Lw/xfbnuktwmntX3fnS2aAv/8L+vl1bB8g/
+7/2z4cjh/X1ivbMPnJxE+z1X6p7TdmoD/BjzuUb6Ob64ddvnlzYHvaS6X59pU7oXcAF29eQb3op
7PeSPQXcxwn4NRJ34U2Xde//+eqTfR1s/wdRFE7hNM7T+9d1PV6KxzuvvMXOnffQeZWcxr6Ahua8
p5dmnzo7sJ8I5rQ1z6cK4MT+R2ZPzg8IgbvaHZzCDraQ25Kf+eBNxXYIOIISvh274XynFm+zTyb7
zP9G12tYWWOfBjYYKPuBA2U4kAf4Lnvsz58jpwEXS1oR9uf9zN5jlO+Mrm5f0tfyuGyzc7yNuX4R
ksXZzBWh5VK7Hnj8sK1LwBY/de4EPpeolm/D4ZvZ34b/rvJxzGAcaW94dFfsV8XnBf7/3th+7Nwu
OgsUXITfT+ximh92zJ75ENzfv/8Hc+e147q2ZudXafieBwyiSAJuA2ZUzvmGqMggkWJOht/dH9c+
sM9ptGE34Avv2tBSqSSRnJzzn38aY6x6V7Hu1yuSL6O1HIdwvAdMDkuyahvydCtx0cBwYca0kbiw
NHsRc+y7s/rBOjUc1zz+Lr8tVrlvXqnTmp8SL18Ha4Ufbwo26lhYNEI+6wjwwfxqbWgrGHjF+rqv
vB8ubeeMZ+oUVmxdrOXRMq3W3Fw98yOwZrvrdRGanTMxP/h6856aGhcII58TOjOkKKzv0vleFq79
WH5nHKk2v2VTdEPzd0kfOy8AqcL0sBMRiDL5X5ZihnPZm3iX/tI7wOPWmESPRPHMt34vrzN8vO3s
mJn3zbk3vzdflVnbtf2x+P1djlaZkjSW5Pu7NY+zfWtfRbewFDbO3LGF+XipESP1HWJR7sc9+WLz
5SFCZb843XN2Tr3UkQKreygOqXBmu26eKePZKXcHQIyN2oD5TbnP4mLBmThsbXjnprUyN5vlwlmZ
P44zs66byvpgR1T+XNOxdZXFQlkENpPa+v2wGucb3SjOYFazaQt2615bezNr+SuuNjfqXC/pwLfG
k7zsn5gJqpr2L9GNLfNybP5iKTRzuf5Nrf3v8rJfrpfu7fHYLxamY+1nmfW9fZrrb8Z+Dwm5ebtd
EBU3f2Xzd7F4ORHn0TNt6qmjz7KzcCq+RAqPtgw/x89TN5vcjPfwGbCSs22xpAi4fm/BpX/AU7JW
YUyn3cccvM7LAVExaVe5m2yHO1m+X8ofj+6n3T7v/a2/vwVTfUxu3TraygEFFuf7gkqG+V1zk3wr
w2+a9TOfTexJWdrMHsVe++m8Yt15OlrADK1sbjLzDNLF/EFAhZ9xng8O7JdcwmChJWBa8J6OM+8D
J4z5882dzWwcg82TmwenOmb4PLukHuyY9sxOrWtrLn9rcx3Yldfbrbm4rlbOYH415mqxt7yDsziu
QnM5s++W43iskJW1W2xm9pLzxjx/74EBMG1bU5wZcyYZPhW3DQFj1l3uZPajsVHfMRn60RmkWcGk
Loubx7ktuVuz73/wrv8dSiCFXvJ/TpxAvgUDjibhEutTnN/JmFj5B0oNX3+9wlqFlw3crSTbz4NE
z7GweU0v7/CqZbgm8SF1DXc4ISrDXoJHZKe2spIfECnGEJ7b+n5Y6vN3CxptRn2MrXm0vKMJeGLY
XN/rmK04K0x1uArt+7hxh/Z7Lc0KVvuy+YZWxK4Xitk670X21W0zl33kwvOZ72ZOZULgaWHrI6c8
Jy9HW2rDysgdYDMuICNbdJ5OM49m2WkL4zC7RnQgLR/NRp+gdj5Hp2Y0seQrlyCId8pNXvRes0rd
0EY0bd7ZjL7XOqrduYCLbfG3sx9vR10+IHzmRpu3Exlr/K3R1WYzwIyyl/1EJh7Zetzitz/bT3f7
mE8t+CvME7pA5hZiU4wSztz24brLtbter7fz7fptuuPDmt0WS+MMHHDpsn9yy5OFaIVczXb7uX1M
+SguDH4iHmZpeqa5Xbu5yd8C051vR+cm592nT/eG7Drv++yd7WO7Pd1O7MfuydtyHA7qHnhgY5zP
D5+fbGNv02ZfKtfz7WOYnR4nF1MuLEsA5rP+AHJ35X+kzElLZzTG8AQOE+ch4xemLh6i57sTk2Z7
7k2kQnZoZWxmczYwfn6uuy2HPHCQ+XpNvDDHl527p7n5ZTr4Hytz6664evdmu9v5fNyMDvzrzHHl
cXzGN+Jj/nFUtgrOdrW63Na3G9Mf10ReNzgV4IM9BC/qvfTwZ8Mcn9BlktheaOPNyE52bw+SzU2h
Y8K8dLsjqi+Qh5mHz/XnQ7f8j1drIv+TUzpBQihmXfnW8fibu9QD9y67d89kUHjMbBoEZsJK+PYt
gR6mdbiPtm/djBf6lVSwF5ofvXm+s4MsIsu4TEsbWO7sUpt7grJfsGCmc944C+ewWbyx4Ir5OuRz
1aIvykm9X5RIiM1UIrB0TneT1T8yxUzZMe/6pbg/l8NJc+UzmLdVNMMou6XVblTGGV0J82XPty5e
eOsx4u7LnUeLeeTkLLLY3R66Gc4k7kPIbMWnil3AiRYbMhlyHCqP9tDPBkfEKl1a7lgOP6P7PLEV
xZPn46v43cKH8FGZX4BhHNX5CnuT2pA6vnX+czglLKItk/e23bqfc9xAQhNI1DkzfGTr8QCvwOwv
TffBYB6Iz05j4IsnxCIgiFy67K5bidvJnJx/uustHrRkrlkDF4K3x+fBO+UWX7s+fS4T85tQzSXU
mrOmWGhEURz6xGg4FyYt14dX6R3MH0Ikgr9Ff6ZEb504icbmJB+snnXJomUWRuboPMxujzWbGktl
jLkO4zUdthzbdV22wuU4KfGpiTi3B751dHwOofXJKv8kzL25t5vLYp+fDuZi5uzmrnv6fGwv9hiY
nbanx4VFv2YF8jphAj+YCRen/lOxiZxR6uV7x/l9wOvxNlyVy+DlFnfG255C62WPQwnD0x/3+YF2
EcGDO5//rF3XJowmoOSUci57XPjdjMOELBl3jIVL8/NAsHGYe9yj+eeDj2F3WGL3A5Mk4FsV+8Tv
MtsUHrV1mjM2hP/jbWNbXHGlmEzzAc6V7+fUTuFdsUMrdHf63XCgN7euEe8d/0Z4axEhf7YIJbJI
xy9EBoyTIrBn8oXuD/2iuKLNLF9X89pZ9pYw3nPiIEtavkcj3hEbfHm+HdqhG9+Kp5XpiMxZlJM+
E+K/91qI3BxTW9slUfAjeiiRW0/M6FFOLfK1KEBFEEdc65zipp2om4C3xE+Lph4ZO4o6HujXM265
/z39bnck8GZjrIjE4yGbTY+1WxOWGhTWLXVf30oXtP5SPSBha97mn6dPbtt498ar9VaB5eO63b05
M+I0mt4dmYavYLG7eql5//DGOPPLYf/PzIVjHjxGfs57vJ23yswVK+FwOFyv16+7t1p5PMehHyOy
w/xn58X2+N757uARXO1WXzwhTnHxF3AbBEJLk+/42jFBxuDqwOmMq5X16x2dzYCj4Zl82eHEDca4
a9acof3hZmoWE+zqbawj8a5HuHv6mY+BIJ9cbVb8R1Qm4fJ4Fqd4N+eeN/fmY5jkeBHTkxcOh5Xj
efcN/r+3Wlgfq/tideIEdivP+1k5jItzPR+Pzup6dxarg3lf8XRzX+zupJFNhoNXBMtjUEw2flxc
58AxCNhCB4+UPIz1gb97YJ6snM1saW948mutNhscptXqkJqLX2dD+HE/v9g7UtPBJbXt/Z03WNer
M7vfnY+FtfrQTc/k6ebsWBvegz3eOZ5jcnzozXabyU3YX68rArbNipjH25gb5/5hXT1ntavtxnEG
575aOJu7aW6smcRwSNZ5cK4rb+cIDLS52sDB94KuY0eCg/HR+eqPzaZzCFH4n4d7zLnzirUjph4/
cyVyEQmppl8pq3xH2DYwJF69Gt0fwky+c/zYOK/08cr4tP8V7YrNtXOmXKhzHxMAOEsH4qZdTsjq
ED0s7nyjy5/ui9blU1fsM/ef2AQxTmvH6yuOd/f4lds6tdOZZhFbU4kxCb680ftdpabJx52VN3qq
7AFfTN3EYsmy5h1v8/XDJZAmMb8QJWR2QOdhNXjILZERE+aH5AN5AtYRh1+dF6n1i4O63M/2m/GK
Pgg/OA3YCBjKl7m7M58zckJEmh/c3N3XD0ebjz7YiZQOK//rMOHWbVQiUKdyuJMp4/GxIIhlGGo3
tzvrumvd8dIOKaeS2zBFcUHErV8ChilmE+zYLKBdxgqF7nW326kOVso5LvZnhwthxO98v2LxG8tu
wfniRxq4IStC0ft5NFJXh0j+eJwtnN3VNImU78z93W60tjRaWE8n964rZmjkLpyjb+1pCTAZzNWY
mGJMQ/fLsc7MVY8lOLqdzvhHIl3JnG9iHARnsZvPt6f5gWnjcAecrwNbQGBuGYqDy+JydgemyV1i
snPG94Ih4BYwiMy2M2PrLe7nzdNeMDeP17u7kk3sznV8Ix04LKg3UQyf5uYz/oT+19fywGKfXz/u
jKN3da6J9fPztDRr9VVhGQQnWDs4PrblsIbv59UCH+Z+l12f4/nm4vy2JUIjJjq+u9vOM4O+A1dO
LEpd4uBOEVW5YxEZW6ZbjUvDmWfmx70yHf7dfCCGaaPWdTlw+7j5zFjfZKRpeLY4cfI07Kme57Hn
eeeAi/pY0KVvjjePCfK2yLiMiZAD2zAjGpndbJzCTwsTyXd43nWx6ZezY+QG1odqLehEmaV/YtyF
QragQ/iCVkbAcBcUR3X20mTRVjMa/xBuFX6pIyE0uFHJjAAUoEZt1qfqoBMNDo7M1C1MLqH7UKwP
7BnZP36SORdW28BTksjc+VzMODbgzO1zuUsxLPVWd6E/OhEOr4TfcFZ9PE/pJV1mS0hEmLQTG76L
P+to4N1nwRaIAkMyke0YTbOI5Fk/5iVjxpAf2hzs3uY0EOXgDaOtfG8Dezaenubp3CoShqzAFfOc
69735iKwFh/38Tuo3PMSEZhF1H6hLqCZ9jcb6VY6N48JX1UsUG2tt+l+ZX7pXO2HVzBZPQ9TM2Zr
avu4t5c2X9lgJRe/+8ma9Ardr2Oyfx9itH+fdmjeXgSrS1Ta+cdYkbEeIxT3E1+G0IhjagSu+Ld7
KhCKeWtIAV9aC8/4VyN1QvHftO7YwTGtkc6pNy4ocCwaMpe3t9OalfsYXBKY7Rj7FjZFEd36vhit
FdDhYkcuAkPVOV5Q2jOhzSUL+Isy7iPzBNvh18tmt8EwVbYNFGG2hEi0N5tz4ZXbeBGy/j1RNEk4
FOdiOp7JT0KE6okkSRZ5AbMw8gTzBq3ujheYYe5vSJ5jzCBw41reOXtvafY/iubLyfayidqQ+Usf
tDe+N3QCV9qRbVnPxBmHjLbF+s2HI5uupQfyEQS+Y9bwON531CvMFS6gS/JJmb9nt5wsTkvebRyV
jDtANEqYOfF8q3B9Rnqmzb9nvxF/OQpk1r4vv7MzBmFPGz43nbHALHFsykE3dOdX/CxjArjUg1aY
iXQkLb7hCPxQpp61FHR+j5ENpadZeVTG1/0MSLwxh7MSG0Hhfz7OItwjuyYWApRI2rmZPdcAvQ76
jmTnFv8L6YN8D+DObj/QjLPDeb5Wt82tstFjrlxjfiQRMA4MB2spcM0qa4GYNwPxmlWHYlNtxtTL
pXbES3aKFWaZStDJvOmtkBDsEpNfIokiWltc8+/bUuOzCxY8DjwKYiS+xxANk66ZRD+kp3DMBfOB
n74VmIhM/d8lU2stLmzxoJ3sIxUPT7durbn/rilQjPmjsQhGF7753diXC0c3y9kvyUYg0IvMzmfk
XxfTM13mKPf4FnHgimKVzjJj9DhzWD9M2kdMhnP8suP38vv7ly+Df9f8pbxlfi+pvzF71xd1Hnr7
X8NmXY5vDjgId3jM7alj2P/n82PucuLAn7Ee7q1voVpIp6Kj2do2nVcrSn/hXPrugAufyredfAZX
YxXDrorBs9KbegyueYiclpUgsEQ/olt+xKGtnpIL4AfqbTPxYJyaW/Mm5vTXcmGqxwnxJ05wZTUB
HSpmEdgJRRgqBPEyKZfGjAYht3BZWpQI62VkkxZbIYq2fHkzCok20lesMth2bAaLiansVLtyGZBZ
6FXuxCupRMpesKmxkRp8mP1cCL5ewl+0q/+hOvo6+ire5fu3+s/jx77eWY+Wc1j9l//8T79Bd8T/
//Yt//QJuP7/fmD7o/r4p1+cUbil39c/RX/4KYEP/fn24Oc9vvP/9o//8vPnW/4PJXLYqOm20EjI
SWD6Jhr//UM+bzze379n85H8/Ot/+m8H5+gcLo793//l+lMCyUn/5cgAfPxj5fzf/cq/iuiK+jdD
4Tga3J06tWqF1N9fRXT+otHTgm4g/VSiBGPb/yyiK8rfJpDc6gYNo5TM/3D3/72Irsh/gzcPzk34
+ckoTvTJf4Sgn1r5P2cm/72x+MfMZFHVSvFKCrqSEl81C1WdBdI0dJ4R3VKtrlwzyG4t0NVn9SXs
40lz8Ws6gwI0IFGTWYgK/BZFnXqvQt3U5Ig1OhVro9w88/L10PUOxU2BbuWkn/qmLAe0K3fTayBH
NOMiuk6xVfLJJ0bDb98p1HCjpjgOpdjQIexjIoFTia/k0GZaZibP0N/XVY+rRW/l/CkVm66rNsoU
ubvX+9K3qY1ObMgeAAgRHr13kR8KOZyaSE+O+K2ooxc3aU3EmqjKpDESStR50npdInQG4V16fcYh
ZC6R0lsqfKXwejROCVAJyBCN7HlvSdnUE0ONjm9AWQpEIxaf2KA6tBne0aUyon0sSCt4vNchnYGF
2g9O8izrldroIDhUpbX1OBvo94+RpEfS3fenCT2FbygjM0g+/JjdCLoJa9LJq6QeVv0gdrYCKtRC
lZrdRRR/yvD1UepCYQe6QHvihFQd/bGqmyQ+vQvalEpJptaOpPUB4m4qLE4g7GGlWrZSbgAka49C
Nv2s5WAAVPjufooy/+1rydQLnz2zZxrkQbrs2v6gZ9rXM5lA1TgxnNbHSkav3xrmZzOE+jYqqK1C
MUliSmr9JRii2RSJwKB+iROohV+k30IR+GIZVOU8eU7hK5mKnalGwOLSAoYM9KviXd3pg/cuJe3Y
Sp/TaeCfkASbIMKFgBIdRc8KYp8ODZ8yChjBeuo7sDdN2FOLtt2Vb2j+p0YieYGUvtdJxlVor69K
RlEQoD5gTw1CySLv0qUytMMCDC58hSqlTlUNJ9azKt1K2b9j0czk18zQkq2uFodSD9xUa52+C91B
FG01okUhKbxUCIGMhcYhiZ8gJehIk3+FllqYktp6EXj0+m1eYEbipoQbB3CjEsM9WC7rTnYmCugr
CB4yPYGo5eWl9WuJvKz3rHXzNc2QOIdaJ1dU+kOe/bFGpwWAVw/GvIQqMviLRfr/jUH//9BaY6/+
951M//UV/PwbU8z7/zK8kvQ3qN1V4AEi/+gGhvLvhlfQ/zbVFACeIsWYKSwGElzi8HZW4b/+J0X7
m4iQikyPEnqUqq7yp79bXkn/m0HzksyDLKoixOj/Ecs7BQvyb0zveFqwDovixJAmqj52Sv2j6c0z
foYsXChB8K2owyyt0wN8Q1SokxoV3Ff+2lQG5X+57laAvglB2qJyfRShQQvAd4XgX2INPQDEoZes
dvLyV8HzOJWT9+YvUtFMcetQfcFVOPg2MGfRqtEqlbqXP9fjnp48LdecvkZ7soRbZaODh3pqfm2L
Q9JihXJQEyokTbL0Hfb51NPBb6xFPyhmYfF+xHVWreNihvQXdg6OBSuqxddGkmHzFZQJjROTIvWk
J7xYA22mL/X16VciuX1QU8vEAGUqvrJN0NP0GRjSIojz57o2rq+YKMofykWM/XSf5RN3L1XzDUZY
cAEtUNWqk2AjttN5lrZzdlzdQ/+ghaAc7ol3NqUR+l1067w+o0T5AiRM93E1seuhyU2kB8nQhgMC
fuODXhvdBrtDI6+iS64P9UqiNwKieZDO2fUb4F0LIZ+TTJvfMNCCGTwK702SQ/j551kg5yWCMY1i
whgbmuHAIMWVLFHlH4ciTKGDHaKKzhYRqGGYvQXnSdvnptDOftBEa7TIos2fofdr1IulHI33FzuG
81IK4GKAQ9fg9P/+8OfXDI+SZu/nCpoEhH3Dc6KlwjqXJzp2WepjO1NflErGF5/jw4RddJJH0qpC
3XzT9T1aDglOKi31E8jwn/NIq/5ONvfnmTTSzmUBAXkH+6UhAhL9w6Da/08u1T+/QsU7mLpKN3xW
Bk4Femwwmyzz10b9+o6FaTBTxLqY585TCvZ/LlB7MvJMush6SYa/jseHP8865sYzVZB1Gc93GCfO
kINL9QEzwc4Ijgao+7N0/vo94PpmhQBpmfJKP+rCeN0EdHytJurQXRBqNnL1hX6pr+R0l9NHTGe/
770VZYSoQF0qvkIJDsp3YU1RjzYzoYo+Yvqym0RXaEApQP4nJdmDJ5z5QNkdMZbCBQJKitnQ43wc
sWROx8a2nkZBuoj0zPeUsGkXmT85536f2Ek6Sa7VU/mZZtPmR5h8x4FassFrTy+FOkwC+fmJwB6h
nR8hBVt0vjd9G3TadmpzEDtfc9gZJut0CiVzAr2X9ZrE7VzSkmYdDC/NmSC9eIRBIrXQg+zuaQRm
qt6E9M2TUKMv6TVeB2DsXZwYT+j5IVWPEiNzdf+p2UH0BBxUS891Hz/DxdDXqIMQnUyaut9GXU45
IAvyfSvI6wD2CRMVi/eXARkgJI81GmCBWfvVIUqF+JRrJWRRwxTAD76BUgoTxAh08w1sa8amPF2P
qi9OH4vRvAR9bipwoFkR5LafhghwrS7TX2TMd3oaXEMVhnd5OgxWBx513/vv3CsnIm0y42u6VOor
MZfh5xOev5kCyajSNdrKH4ip4CzWZn2SvV05S4+BoRrHBqlb8zk80KPVf9OgPwJw8U9GCaVp8G4s
TZGFnahT8M1T5Ft6Y9hEE6AdStl+RbLfz/tQCzcZRsxBFTs9KwIN6/ooZV2qOKghKHlDmxa/8is8
NQjI3ILISOxnH3/CZ9TOUwX1Uh2NaVO9wRLeeXWiQtExDewsMXpEQqPfEK4CVBHJxmrVV5Rk3aLx
fdQYtRDNzCKcQZm4rIV+uFV1GoCB1qardN4/UbkoavgO617uH/1IrBdXr0sTlydAx6MB66Z7yaje
c+CAu3iACCbN0u6sicmFHtnACfMAqZZpc1TefQLhjLZFDVlFm3g0NxJgz7AN67mQnarBvxtpUiz9
sNrB5R/ugYKte43Ow0Rs70O+T9unCGfp8znPupd6Q5x20D4jQVTPpZ+rK1RRRLjRzfdIgirG+LAG
fft9U8x1HShIUWMQ7XZkznyPkIqqfz+g2WWms2iqJDsOwwR0YvOy4TiNl2na9HCb81vDPTEULZpj
10Pon+IQLp6gvrUxhsLo2ulaj9LiLIFXVcryNc8zWbDFCEgsXedTTpjTMVChGeGUkOkr+rprkCLT
o0S3KwAK2gtG+Ow1oXdeJn/Zxxn9m3HSQ+IQSE4YivpNehXfSQuVAFohuSsbur9PkvT452JgAQwZ
8xghR5+UpVZ1N1RzLkprvPeRAEFzAdYQiNb7DP+EdBO1THXbvIFRNFOkG9rnB+OV7loVzvB3Ugjb
aZDRXiOzDIEnZCtC8jW7XwJ+cVpbSlO0VgL/8nUKh0gWobszaV5st30J1T+4D6uW9eAMO6QrPaux
Db8wlgP8XFfR2IAZeXt5Y0hua0CjkeKa220J0iDQohYh1Dds4OFbhcdxKm/lMjyIBfZyKrZAnPOC
7djo5mjIwpXd6T9qlvU3deTHecfC05ukBaKpsAudUDqYNc9weivgHaCHXHCrQhqcl/qsbhODzRh0
5LBJRa3xWj1r7EimGcIQhZuRDLBciG9arZvzHyZddKK/wJJmu7zCy4d6qJ0HxbB+R0GzL2PlNC1q
AkueOXL5iZbH65bVyY9SQOnc9N1aD+TJIRLVLdTiwg1JVNlSxPTUKb7gKuPpd0pyTkHW7VkxsxBO
wzV4mDMsLPVNacvUy1SEqn0xp6savdE1WOAPvxzaXVq12UHy+11uPH/7CFtEQPgwgK+JEVyWYfZ6
Qa9c//RJ3e4nw0wuhUeltclMkAWyY6982MMTt3xRA/tz1n5XVl5B/GLodYu1fsm3wg8/immq7GBl
cWFaMTZGVOymZVDcBqH1PSlRafgZSL+3pBmu+msgJ5YXwTp/JTdoENSt//4WK04WN+8R9rxRUsvU
CYzS8g1ZNRVAp7dKEkMHGIni+iX8+uPqCQ0wT9lbXz8Tkd62lIvT+uKFxk11eU+XSCHnV7kYinHc
czSmkvdMUwPabSAfMLOkwBPs2E+TDPEFw1/0HOE2wCG+ggafBsJ3FMG9lAt21yeXDs4nR0vgP0au
XnDj0jgrhvlU0jcIPn/qTPt3YqepfJxAmwwT93OyUHTBZ+X0kvPnm8MGUQs5jL9DSYKszs+Es8yk
9WNgXgiiGPMuG+bTIZuYk2k+uSYtPpASdYAiVXWRCnIzWrFUbF7XqBEWw7TO5++60NkBw9fNj5ED
kjhPsRQJfd+TZPUmpra0Xoe/KEsPBU4zNXG8j87vf4dWrVeIIbBKdY0gHTaaWR4mHkju+DSti6Me
KM3eEBLZUxq2iyStVlUj1VcCfNEW2HkJgMXWbmG1tKQAZL4PH7mpTkODxGFlvpH4uiq6V01C9SKg
SDBU8bpUWjR9RPjjn1Ky7JDFMMWR9CERo+VrEiZu3lc5BGaDHWiKp+GpHoVpVO7aGM5o4F1zNXlT
AZxiAJ6wsrpSlic3iCVxFUP2SDZFY6l1uAITWKiFsGFUpvWwmBiJb3WIEFtNVkKPCEGx7QtJviCb
QXoS1WYID2JPffr+sROkGnoYrSGwrh6xOIGbN1JKsOnvxG2hkgynQXQSR6YutWQNhsq0umpkdJ8y
7GzkeEYIGt3hfUACGdNzzdnFnOGpiV5vIOcR9pcQ+zzp4mEbI1t6NqBjBlR60RJf2bU4jUtFRexJ
Ge+WFAWRAx1URwkri20pUpKF3JSAqPWoXzXJexG/euXAPo1dbsRFEGF0cgm3Up3A9MUEGaypbDRj
0ojhJPQA//ma/XVvBPlnMi2edMolTzm/lPIp7TrxipV05AhdC1Q74f4ftxAjpP+nf+HdJHFXuKL/
NFxZ7E9p1hs7VSYl0Ewgz4dzQdDza987AVy9qzIvSYKwaW5eofYy34302hgvDMHwHqi3QJrgPIuG
MkOaa3aCB0nzlAFRrVQ4UVNO0KbCqTGi+AkGXia/xY4JPfj1qWSTdQ9BiBBkiSV3+zyEWWCAXhFG
pi/oPZ9bNc8/pdrH2E+e9bqva7qYWOKmJKr0B/rT0pGGpJjVvUorl0zaJwkgfujlRp73Ja2mQazb
AYYll+XnOUT4L1YRNWonkx9JmiozVVB8O0Jnz+uVSexOQhglYHQfUWIiUJhHR7LSKcivgMFMDecp
8s5ynWtKdgj7dKWKcA1UTWLXufKll1V6TdGaD1SfIvUQ1RZ0go+wrChiwh/oZZlETaBDyV7Rc2Um
DjRjZlo/7wwE1yByh9cBhBABsWO8SWr1GlWarnwkAumrF2yFiFR2twjVl/YnKBLh+Och1Dq0sHyB
BF4AwljRxVlfpQrU8dAWZ1IvHEX/ra+kQfqQBV84vom/PKD8n7ImRF5YFujVBFLmQILK1FTfS0OI
YDFr6FOIFSoi3C+79otwEWfaRqwnv7EAxJ7Iw1/kJW8q5cEjbUppp2InnLSe8i6XcpitsolCUeSd
RB9sX49YEuVD1Kfy8vVsthAbFWZaogGUSu0C0fbJWVSyl/cUReRRFRqFIAR8qNmAcyoWm6f+fKBl
IBKiR7JdQVNhKVV5ezbiAOO82au2kT+P3bPLt/HE8ISszL138xrZzYV2rzxzRNLosoYgFvaahJlM
kWMSFMscvpl3PyFjm74TS/JTEq3cgiqkTc94AygBCYzoDZVfLZrFz/V00FInbCcrLRCHeQuQswqF
0lKF/hCrxi4VNPqMk+aEmt0UzlUemgTYuUpSnVQoLdJRGhvbttNHlsQJfSiiHHhqKkyRfHk9D2Le
PQ/qZPApAaUttzF72oOuJGhLSPquYK3HZy7Xj/vJCqCyts8EaQbI+LtTjRhsNwleDXJ6fQrutawH
DE/+7PYTvamQIpfe8xzhRKfQ7FAfQC63yjLJO3lfQB1MwoFUAVX2oZLP6ShPUbX1MFdr/domVbZK
I7i05EEDpVmUr5VSP2099xFGkSrfIiHmFEEazrOW8r4goEUYv9F/zC/VNDVmJL1YkOP9rN+aI/Za
d4E8J7ey4k2mOEfnsughehHydimObM5V8fRhukLoXoPpZmc02d0FANzs5SinZUYIgnnfCW+nmbIh
xQYSYAo9tmECP3+fC8v/9ZBNGpuIvPWgzgQo0/tbrsKA1UHqZ7IQAs1DUigYmsKbaG1/ggelcwvV
8yeh4YoK7EQNDEJKK36/CtRSc/hxIE1cdrNCCir0tTpMpUjp8h3FHvEdZTogv/kir5Fy+vNQjs+e
ASKfclLSgvEu63mVwcAEF2B0bEAu2y/4qCKFaVedNMLQhVxXMeU+hM4WfZJmC7FVVK/Lp05Jks7X
SrvzaaEThJam12GaL6poDDBfyrIg895GwSXvNMORom6hl/HKp9gA6w0BUBla8jvX7xR540kaERRk
N6XDqg6J3zqxBnlk3ESV1w0Q/ogGNrOPo6MuVj+a/6S0r0viStbQnoMdmOxZl7NHPot5FKGDUmny
/+DqzJYcVYIt+0WYMQe8SkLzmHPVC1bTAYJ5jICv76W8t83a+gVLZdU5lSlBRPj27XsxwpI1xK8s
04748eLvMlTMNjqz9dpW5CDQp0Jctvu1IIB2mSznjWNBxBpk/il7xozZP9RDB9Y/X5PY7if6HfYF
tStshRevGB9jRmBBa1/Sau4/FjI8V4monTdj7sytY6j52NA7gGjG8MVQEfYh7J8VwU1vReWfxriu
v6Dm9tEo/fDEaTq7JpYCcEnyGPWvGUaiG9awl/HrpunZHrz25AbyM5A9lGLL7C5Mh3fnRcRglWAA
fxVFfrZNzSNCFPRjrqsfJWrrO80bPPMBkAXXkmf6QHXUudiuE7KkIj4E1/DecyswAKD+m9rhEo/d
+If66FcY9vrNn8xg26mEhFRisvKq7YgfJIini3PSJfJnPmFSFdd5WK6AF3EYj1groQXR8ECUXE+z
+QxQqVokFotIeGgPBL13ah+2KAFmZp9aJa1tHaYvimPxKM1wTQvlGHAu2LHC0xawDAvutPpsmilc
m6ZzLkCA7Ih6N1+8tiMuLDk0o+a5JwHtOAX+HyIil93EiTBYquCVOFixc4onyLUPt5okffcp6Cji
NPaxWcF6nxwSnfpu43Ud0U2e/+cb4VB7T5yXzh48+xmBGxy1UhX8Mxz4rwBalvc8JzC/Ok0Sdaep
3H7txz2hILFPzdI6F1mbJzWT2Rc0lhMV/dxc+plxs46a36oQIz3/ZShy+6XxnZPoy9+ThEwz98GT
GTo7pzQtzpOy/ya02V6KwPwg/0Lsh0EQiJaGydoq0DhjY3wlJvBTxIcmFnpL8T6QHhqgxSaQWmi8
rYIyI94uHCzKIkkZ7dWIsmEuxYHk1PsMZuyex/l7UhdyQww/USw2I78UZR506Zvy2G0sNW1sXW5n
kjJvHFv/cQzF7u15BmSf4aTLyifhpw53ZG8wgkEiyDl1hH5PqyYiv2WfGXN1I05oIwoQH0TM7qzM
Lq+V7b3VnV+wp1Y/CpxTadp09zbBBC89LQldSA7u0JfXYSLS09bCIlSNTOCQXBbVsfa0In9xO4cW
kl8clkYEUS05WZm58cFmStBop17tvCYlioSocR7mtezRf63hYvfFp7uM2Im58WJpJ/ssdr9YvT9q
kp8AHYMEsQYLL1AyMj9ax4clE9A9G+feSEUADa3BEaUcTU6HqzLF2N5j3DKL8BWZ9iICbgd27D9C
T3pNuKexruKpvAAkrAAIrLq6sDZt+uzqlUkFGSyZdubwRy6EIqMT43WwkXWMnFQkz7nzHZR2szwV
8T1r635jZAYHu9QhLIXEMqhAE7kauPN+6TZA5keXKt3i1LZ2+5pJn0GUnF3VyoxjCPMBGInce87Z
4HS/7zuLITfbRxF0f45ioCcNA3ssAheFWou1SwTYfraXfz7HDNBKV3dKtoUj/mV5m2zLLBi3ObRl
xE6ZwDzjR3Jc1ngxJs3aIgKb7N14vhq9Td7iFBzdnmAsEaefoQ8ZKiBRHxSVx/mThWTjVKP96PUh
VE665zsccLxqvqfFDTbOfG7s4N0khDYqyNzZJNCxbo3zexDxcCPtmDby6DTrtl2uJGamr63tOLeg
riOHAOztmA/tGrq9uhWxqW7fX7lNY2+MPL+FBM2uZCxmsqh0uWl6OXLwJJZpCYv4qJPCWpV+sETt
1U5acdOhsa4rTfxOQM/X0vV0ciFk/88FlDDDp0nO5henBLCXkvDUsb3DffzKgk3R2YTwmMO2NV3j
ZPddcrYV4TSiJYLE5o08dTVs07hdosRW/5l5Etxs2TFC0qpii86SkZHjfSS8l7RMa/x8yRv/6ank
dsNVQegrWyLbovLEB2+pFwULPK+OloRfFQRSTtUjy2Z666IMQBWW4zEusteypBh1avtQdglJ2Um9
L2inraTl55EhJn0c80of0+D/foWSMO9Kw7sQVhGQcdiG16rGoEh+5vn7W0XNMXVo5mPdd+MWre0x
Fe3BmijA/cY52PTtrs0w0o1qw4xFlC5v9XwZpByYlqUgflK4vHxevv8glTPyTBFosrvWQT4216ZN
8PqXnIq6XJqcf21CZlJTfsQqC05y/kAnYOIhTfMP1+hW9QLPoktDKCM9SXJze1R8yg0V+NvS52QX
CZOBozgr75Zf3Tp3GfboApExPu9CmWQfCSLcHkjKsAFQlX3Yvup2g8KvAFONcVJD2kSay+ZQErli
cOzIc2F/ODyfu9rw2qhjJ7sTt38sGv06LB7zQem/vohfxtH53Ws3+XRsArkLI1kJI9kOBejrog2x
l8AFAmIWRvgp0Pw9qCwWp9O2ragohlPfGx9ejs+vsqq3xSUyhjSn+Q7+TG0HL4O3FTfuPjM5Xfos
DdJLypNjkcEwuf5ZacjGbiNWyh+arZz/U5x81v0zEjOG8iCl9Zv2YXYYfLUPYjZIjm4/ElOSE2il
AMFIwCU82/unhEdYQlf9Z9U1h5xlYM4YXNdaJyVlbuuW+7QwI9IjN/SH4t0YExcEY44sUPGD7Mtr
OqA+wh2lGBX17/6DzN4mms2lONRVisbdAOhrG9NfOTX8gb58sk89c+vWM8D5BQ6WKYcjCavJgXx4
ZsE/bH7hmxb5n4bxLWHM8Mks+lnDUt98GUOeFUFxrZPPpJI7LU1G4Ub/fZSuc/u+WAKw2Fzf2YYP
5UKYnaUd+1bXLlY3SpyVwtDSmvesamlN14Ss2fBGryFWFMJbp1sROvW5daddL3vGQ0k24u2Y1bWu
yYXRxoS8H5SrSU/jIRHtqyNS+4YOZv3PJUUb3xKIysxYwQQjlDdc98+/MpWtWgPl3frS/iGf2XOe
WvIbXY1qq+IUfcfwYauH4sV1uYmCc8bDdYLTHN5Ak9EjCey9SJ2jG9vXgYPPhnQfsWJ9kL0IbtLO
q/v3hagfpmUmKHVYr4ITRc/ZbAZizZjmXCVAlG91kX8m7Wgcvl99Xxptm7fFISMU2fqclcycWk/o
SBreWM7zdQ2Ga6v7BUGSf3HImcNtG0vfpGr1LZikf6krsaL8KyNCb6dNPJrdPXheDLMxropEN2Ja
27VXu842zWj22z08UqHNi6fKfte41b3Q+polzbxDV4JXq1AqujHwqJzgMz3Twkxj9u5OyznEC4Im
mqrYuzf6idPUwo4qP+2ulkpMcpWjesbf2Ezia67t4dTlw/97+f5eXmXMR2WWfbQHyalhLh55YKUv
RR7fY5PT+KiCB11eZjnrUa6GpI83dEICClK/+ho70YKUqYarFqV6J2ls7ZpV/VUtm9Ip8qMIZEIo
tIV8HyTu2pBWfLQ4aX4FvQtuVxrvmTm2e2k0v5PQ5jb0NQnYmKAiL6yhTQ8GL4X+dH3pkgvayVeU
n2f37QS3xn/x56wFSO6AaxhF+mUEFZEhLAen75eL99PjdHxsB3Ix29FKr0HAvzE6c/IV9l25zZul
3aHoJ1+d6f0pU8e7qYRyqbUm/8idEWVEAX+OunBgu07eeqG38tmGXUPMFmnfXuiq++xk58Sr8mMw
TkcBZgxPB46TS2DH9sVEh94kXUEobejTj5v7jr5xFdV9Vh1z+j80pp5fFkZbHWOShgXtlddusiwy
z5J0TzqdeDfs6taUBiQp23cPTquemcDudCc1yj5JjsvEdqfT7+55adEM1qWGzh0azon7s703MbW1
xRv7u5TpxQiT6SNr6nmnBqvcE/VWRNrj9GVJNR4TQJ7HUuhhnYJr3gZVZ18D/aQXlOY73bLhtAzu
QWfp+1QOy3uMwHBT0n18vzL7KT0EHYEkYcupo6lm7LduwWF5iumme9gWlDsyGoFI0Q2hwVmwT3f2
7OcXMQGNlUS+nQZbNBvQB6SFNmZI8oPnukcNH+AYs0GuypriLSj07bsK7sX4Ra4aP1oWs8pBop7C
Xh6n2avuTi8gy6VZJJq4/ejquCbx29Q3jgztw8nKXynU54m0vjdanwY4RuvY5Mm07rxCbajDBKu0
GLaVzbbo0DEMQv+N+Gh9lq5HVlgB0bPu//MbTCJsIHpturWJyOPDUsMo300f+byrjA7Cck2pPhEz
XxO2fabRbqympX/tAHw4kByYI3+jLUmoyJIiUVp3qlIjqrMUpUeXfxvyuPiAWBp7mezm2cxJMJTk
BCQknvC/XyOLqz1FQrACymJt4JS8d1MYrmwyvsCODX9DhHDE7So4pbbzKBr7uuRJDsicXdn3AjpT
nXHwnyYKH1opN4+zQOYwtzOtGxx/DzcdoBlZ3WsYF/ZG01CPpqkrztpWAE4yF6xFoSw65LjRWY/2
lMHNOkjp82NgSC7+8zK3ZXcwxxJLUDOexrr+vQwTgCyfRUm77geN9ilSdDwN0/otApYyW6Tjyi4g
nsjid1vb1rGzDYcU3+ozITdu8Sf3PASQ4vB/4nByzX2DV7qk59SG7aX2y3YdVEa+scJ8oebBnVG6
y3VwDXKH/MamkZdRTzzNOmPjZ1jAlT7ngmnjGOWgI91xHRTq51SIcg1uBXMLNvKg9ohYwY9Emy0a
iaT/RQz2ppKN84q3+kftGcvRbsRH8ilM4xCw+W2IeMbibQhUaUl3YQZjAa3viM+KhX3a9D67CCnb
WzDRhC7Zw98KH+d9+hLk1StD8Z9Of9xZqW3N8wkQrNqMKiZBtq+OokOQK520J2w2p51XqlfTp7Eb
5qiMVPirlF6WSp033Xp6o2LquyHuy01iKizpxXNjJm53I9w5P1IvRFhso8xzylXXcs638moPYVcj
tixjlJb510Di4L41Fi8q4jmJiKakbmsrMwLoR40bSqqndIL8oPyrkIi2+dhnL/ikI+RL1qgEG2Y+
FwlH5PKe0QxZT0SorggWuwozdaK2Lf7LI9ETU2wm/FbI68hDBXg9t17W2MGCdW3Rq+PBTPUlqQIo
PAURotlAwdpb8w85M0WRlPQXWo5/5IiZvA+YRXT9xbkteNVZufatR4a/6aVOSOkerJS2UPdnyJL2
gG+IFpIsgYC7Kdqrn5xI3FWjlW3z6aUtx3FLMwjhny1oSoyLX5kIRQzo9gwRmGjP5yC1Hj3Z+KtA
+eOhb4Y7LmGUKTkznaj7Z70g3gQZ+XiF7BNkA9S9Kn74DiGF9C6Jxacd3LZ11ELIePbtjGtsFxtj
sDZQdljHGiwaQ3AeWoKgdBKjoM/mWrI+r1v6r6EpGG/zOvOArelskOR5851mX7Al2q1jPyxn6a6e
V77QHYvIsTKb5N6mbXHMqLI24HGJtKkI+HWq9kdBW38bNJ1HHOxaGx5sgMpZ0MpWS6ghd8+92ltZ
/F+jKvOAmhyibgXlwU/Jjy4nAlsqiHtth+HEaLcuXde11YFLm6Y422V4aLZW2v9ujPmrqMdlj0N6
Y2fER5t47A5h6JzyxsEYDOKFLberN0Jzo3p86uimRTQmr76CNVFaNpZGx3ZXTV/PH2oiE7EOCp4Z
Gd/LFpwCBhmG8DoKqTJjcEiTM4ahbmvaCoBgz01bTZhu/HQ9ZjLdCmdKVr7VmPuiJ0y8rTgQkx3v
sEkc7SX70Y3wOgrV4zmff2T1UN4Kz9r0EkOFic7VyF+W66Zn2v/M7Pa4DWM/mTZzBsrJ8v+BgnLP
3LUbG1/Qru176jyJp6knRd7sTGdrsewRMu2H2yAj+zMuxXuy9P2xq7wP3JKUKJS/pRx28RzSvkJt
cJBjptb4EQQZXtGp+lPyDIFQXl68wXtN+Y39snljeb+Uet6MpX0DVV+/dKwEc3NPkkqsS+6CrXac
dOXqnLwrk9u3HtW17QZ7leWpta2m/HVMPrPGtmgOwo233P+a1g6P5SiwE+ImtAoGoWq4Oet6QaSB
FbnD1eKsMN52DDaN2DvpUe1wpLaVBt6NZ2+oL35AnERtZfUhs/sPUjxZGVsht1DHt26rdtQiycqr
GDv3hGFtpyQcot4eyEjzfgE0t9t5M8+4RbXZy/XC7m7HZXyaElIfgiZbd+yFVZdeR1Z8xL1uldhP
AVB4fzvTPKd98FnMIkb5ybNVrI4ZQfZbnLmso1LNZ5kG/PzjQlO0/dlNTCA6TbXxk/4xZHMZMV2A
pj67HPstRu7ysNzHRDGDMSDwe8D5HRdLF032zEDkcg3TEeqE1chdbCPZ8MaaOVTwZkw3snK6rWOP
5OoUwwwvbeUFSu/BHh4KtoEYW60f6ls7wNGBLlvupPZWqgeSZvl4+RLD/VnTAqkNs3wetVrC7HL8
ezb7gcMOy88oPgZBN6Lns24Dg3IjpcvNkdWSWXEShHh2eBnxMTDqFbbBEQToPga83UzlXxmKcwfK
IZyBWuCV3MhE4obsX4xlYkTSl+SCli993h595Rp0IzjnJBVHScY6rIsXmn989NQ8CG+O357ThNw2
D6d8q844aenl1qTizMV5Dj6cZHLgcsh/z2FZ+Y8c8Al9yErXRiLybdEkO2kb5qoWWRo54XEcSx25
pcW4Qu3dDEZJDfOctCX4N3VQwEVXgUuh5RXypx/bT0Wte1kWB3eM7UWeZVVnBElVz4j8hplHpkkL
eUHfTHSGnbSmuW8m28QyiZ2SAOwAOq7HRrbPjHRSG+ycqcQcPgD2g0ND14INvB8vuuJm7x2Gdkfc
wFSCGIixDiOHbL3CDTgkFsZJlAWnV4bJSoV0DIguMXoSoV2N7jynqHdl+gFiAMbIEmwth56vrjGk
zXYNty1zrWgMK+PRPy96hG+OHSk7hpkF/903MWa7Adk8DblQrLS30ErH/WLl5Bf3AC0OMXXI2ag7
5mV7Y9olKDur4Imwwmu9wHwADEQwb/PWhYE+LKWJ5lC5zZvV9MvdoqXldM4qGVpKT9Py7t9fuaG/
rb1mvny/AlMnbtJjGQ/cfWUvVwyz/jmVmjtRFhh1fO1ZW6mq7O4qJjos9qn0+arMPnRXp6S9a5Cw
qsu2qZn+A/Bt7KzUJLyjH7qzPdY/ctub98WMHbRIQ1IC5OjtHaHUjmR295E4KJrLZO56rRndnRE8
AwmsemiyPeHQDKhXVLATDoS3JrCPoKVn3nGrOdpx5++9vjz7pBgnDODYYeK8m0oPr/Tf1gtnhVKg
VkwCclUdkFFd65w+tZ6pAlLbBrDckm/d5+V+LktObZLGvJg84MKKcqhrtLGKA7eLsMDWR9yG2AuD
WwMd705rzF2rNk6h75DR1FFy48jNoQKwPJq+OmmKnBPeNdAY2tx0mGLXgy6K2zxYH/AU9TYIOuJ4
K7LfxKMMqnBHmU7bl9P5bW4bdO2BaaM5TtVjsRAPcjsJdzCW5x9anjK/29Ryll8qtr6GVpyl36lz
h4ynsgh7cP1WWW2xkTLjCMT6salnLEW0MPMjcu9mCjLcMnbZnUdd0eFi9MnS1UWosxvn1DoDA+gA
ZrYKyXTVwgq89c+L6mcDeBD+tNYY6L33LFfiOeLQDkF1tYbxH1yj5FA7vnEzbFKEimUilNrq99Bs
OChOufrwn6fDKqV1hDeoUjvdjOEO/kp/wk/Rn6znZXb6TzXm+XZMYpoCRk0e+3yUtpCXqumSLVLk
o8j98JzR/etovkNHLqDfNLGz7ev6fcYKvy5abhw5W+3ekaj6VXD2sLzRE+/jEyKaDI7YVJ2d17sJ
n960gPfA/5sE3LZVrn62DguK0cf2CY/K4rWgTMLpRzz4n37Zh2/G5H4pm7TmbM5euirGVj4mNMas
mqi2OP7Ek5IAFhjHN7u0t4XfOet0gaNKKZbcgueFMizY1A4B5bLB+pQo9iB7dtUbWNq9z81z/37F
o8y8uuezt6T11nOSkaBqLt9ffV9UI6+5n8H+6/CdDWaN40iUOJXp/eIRs8czgwsGI7b5sl3yMbxZ
/Qy0o8aU5IYkbQ8OcwMxfm/mI6gCQiv+rFUR2R7bkm4gNFqBY12ceR+CrPhhzcnB0an7Lp4+YKvS
K3saWKjIkH4SxiZsCo7hdp81ctkq6I2NmO3iYSFJv5UKq1XqF83Beb4kGR/WAs8VjMr7wKDXIa6n
9JoaGrea0X8VnpiPKWrZcUYjO3a5HUSpy2yd2SjehLAYr01YzWsbhxhWR9EfkiD4FaqqeuMfKjZh
IRgqp+65lkP7CrWZXHvNwaP3O/MyuUN8M4cKH/F2LhdMmF5Cnseg46sK5HBOi2UzdZkficV0VjxB
DEknQ3ZJhfTXNE+qcjXL01CF/isK9+Mw2Lb6xbgfOtvYnqox5AQyBLv+adbw3cW8+8lwwxEc78wW
y7NrqfQWtmW69zoWs5SK+9XEV1FPVzGrc1J25qnz8aIYcx6gfM1GignnyU+PQbUXRva/XwkcBgdd
aQSIRJ++L/ip9CnN+mJTZdA9F7A7NO7jh1VyIFEhebyW7B+V10MfGuVP2fGEVMJNLuG6RJc4tVnH
aAzdUwpCwIJs+xnn8XE5TanhRXVsg6Mbx+GeMC+IXmoc2rJcECSUvzZau3gagM6d2fcXy5h/DGho
p+55+f7q+0L9SZLu91tIXf3ORlpf6pBlJ6yjKlFYCFAtGbfTDYEGBFKUGH79QBqUC2aiTkHmnVWh
/nAAbs/Ky/WrPeQsMxnxypRUW6aUho8hGR5JmBRrjdvn0Fdu9yjlFBDtF8p9WU0TsInn68TgJs/7
FK01HwrmtbrxOng4tJ6v4B5/FO0M+q/4rPp+YTwoXSBnIiOaA7tF8fze9x9MYTJvKmsJNqF28q0x
ZsWm1+1ysnPjMQ01bE1ruvpP4pPruBylLBLXWcAeVVv/Mc1ivJvWCE1AO0cWIefo1R7BTTbjlsBm
nRfLh4HWJmhwfNRMxLoWteKEBZAug1eZFxmiIRgsOWttO1jHVVVcvE4XwK9SPKRJAhNoIdGAymhl
9HjYArEDFJzcQvOWTZM++S5uYlyyxMTie14FZMufQanau7Rw2aiy1jpYmDtXQmnz6I0FLUYh1Mvz
nlMFhk4BhOq5pWBEB5Fd6r1tOTcnX8KPiXJ7z0HH2gwpRnrMsNdGtPWtbOU1LgP/+D+vVB9enX41
DcoktyPUJUcHJ9xovF9r2jXdA1hlycFo3eY+kw6h+0KPxlnn03MiNZ2SS25l6aVZlm7LmYg9yw2D
2/fFyjvi9Z6XEfV77eGjjTgYhhfV5c3OV8z2VMPz9OWUhKf0nC09c+52BuXfFU5rfxX4xuSMFtb5
vcbxPnyLDNnh+2c1S888BoGVRd4smaP2OTwtuYslMFXMYIPiXKmK+nd+XgY7tUiceA1NRgBtlMV+
1VS0IBt2vCGvZ4rrYOvrrjyglXuncjT6Q965UcsYBbvjcKPcpO0aNMsTlBiuYavi2KnBCNV6fA01
AdMLQJBNxp6GVNnCiGg10lyA3rd0TfPXUx3NibqAjqOwk07qPWEkmVaZeTEN32V0qLW33O/hiods
ovEYLCZoWOKJ6FV/eU2a7cXAqI8z1pemLOxj9bx8f9XMe2MU+hHalX5p4wLHc00f4nmXgMygvpmN
cCupfrd4O//Uxmht8rhrI+5cUp5Npt+sQqgVeOEEZJCoj4b3JSBFvlmMlL0v8afqo9wX6bE0Gkzh
FUPck8jfkci7/SwARRslA5YD0xmrNAuWtaR03cy2FBc+dXEhUZ8C25j/iB5O9GxI+bPAZ1d76jXA
sQ1GS774TFHNbftoMX3t4ybFOufH82ZYLGc/DS3zCxXWb1/IGo1BTVFZ5uqFpyjH8N0m12DO6SrS
qyX7QakXUw0yQnC4YhEyLlAHrwFw2BUTctU7U6R0uGq/2Qnd/GrcYMaMZS6PlMpZxqZzMUcNwIH5
Li/NUh7qxyT8+Qcz1Jcia3UCL/OXr+sbU0vWpy6FudIpWlolUEWGVr3C8bMxIRv9bsqDdJtUnfiM
Z8if3V0lNQGMiG1rNabR4s/21c5UdtejcfXyvWGU6ocpDCqUpFI/Jjsgjqr96OXcvJopg2+SFpDU
xE98Hx1gRK2spgmYgUUR1JyMzs/G1T4Bjh364w0hkclD3SXXOTaS6xIPBAk0HQF1MwXF1NsNtdsk
9vVkECyPCLEfDFuuANOgFzqmvxOjVlGh/rbYunc1J8FtOlBVYsn6ZbFMrDItaTEGYKqhenCQrrxX
SoVzU0ZxlqZ3FJMQn6jbAXdXxS2AZLO1S6xaPZ+uxDenzIx0SMhdcgnoBKnuiKUcW9RkAS/FyczJ
kfdiGV4Gcyp/YZMJGUgaoqqBDpgi5d8CM43Xg6OqU/eRur71uQT1+zAO3rr3QJZUhtKvrVRoStoP
N74LK4fxXfxQIpRHp4jFs0+I5CxJeE0764ogblHwZXiEQ6CRvvfLYWx+5WN/PGX0diLQLdiuVTds
EjpzR6phG3muD9Z4nP/3II7bhREAW72U3YICgtt3TzHAASN3HuEwmz+6GrlnsnxzJTJz2dDNlMwU
dfVl5OfD51QE9xS8GkZf4DEJlp1+YjazFAtu09r4CMrQ3WMZ3iQ2enK7AE8suvHf+MTMpBL+HrCx
70/CMcWJqap/KkRoGge7OAaZ6B6eOXWP/+97PK7q4k7Go/QiZcYBgp7ZXpjRm15mRh9XnZs/TOeJ
a8m9YqPkkB5z1Bi6/qjcvfRSIGR9cDHcL2tO/SPqItjBvOXYwXFsnMZh67kanTi3a6DHCxNgKYuo
LKpPjXxcj466pZLwnzLrsQw2At9XXO3juCFMuU9f3L4Rn4vDkF7g8eziyCUsKW2qo8006KoJ3fBq
aKV/5VV17VUu77XNZ7Wk1nQcmdsJeNjPlTf4q04E0Eid2ll/H+LcUX9iUBInwGgUyEkO+rWjvzFk
nBg9XT63uR/EI7gnbuXyBazo10Acwu7ZEWOPnFy5N91lR9dLndryOcxdMFUEPivYfVdhspXV0dTi
lwWvdV8EC2U8eCqaJURsgWndLzTCy6JL7tloyb2rtE3XV27LkW64KzB6AHFkJK8EmWZhPk8sS5+B
3216TE1sWQBOaWFFRVpGOvT1uvLNfQ2nB+2f57jD4cVG7vnHMVtoG28bLZaH63rknDl4VKiXfxPY
AMF4MeWxLAgzG5K/RlNZG1qPMW0XxvUydEhELDQlci8rJiRjgAX23h/Fnv3sFBdldeyaDA0ZFW/D
346cyStpc3Rd5EkiSnph7Yxwzu6yU/6rHTcf0kxPBjIa7phL2NblDbcBhoEVdlYr6p+28gTFeCQO
ogqlGTGFdjFSoJQOWirWSXrM7vCcsRXhWuGjq2L9V6cJCWhtbr3UYkk51xGMCPS9C2d7s/QiygIe
AQamA+Tw5mBODtpnERA4LBq5pdne8pv7//LUJhkl8LoHrmEmBUt/+BnmzWliOPE/NrOtHY8Az6qb
3b2wejpUaw222mybzYEfOXTpvywoicQPNH+6GHpUXkt70y62vzUSUj7xL69T4z9G2oe9qR0AjWCO
VnEnLiYO4jMxKvEpL2gSyzsnya3g9OKcgyR0k1XM4wh7L/vlm5kPE7Ekz3kOe6xM/BYm6gbnnvwb
yL5mRwBMSd9tpgVQVdhWyyX9iakjpv5hIJrouDg0o7hV/qql9IA0lTG7RoW2cZS9vMb4Jx8tFhVu
2uW1sExx9POEoNIhILcUU/ChpX2xKuqWDnPha1LNyHMZnxYozPztkbk15q69VZE1W+vZi+nECa0b
E7TtLAgYxnsy0MPL08zlTJYla4ZqoXqB0GG03I//TrVn7slmCa8U1M3axwYV6W4wz54kR6xphk1d
6obZ87a/D4uEnunpf7T5vqDOUkj2KXmsBrGI/rzJtJnvx95hc/SgluQJiQojMTQC1taM4Hg05ums
n3sjky750c39h1zql5bD8olKALTojHXGqJZ/ZWnWLznKbhNPT89eGyE8/6Lb2hHLA1xylu9dEW/7
Mgk3IlfmOikMEq8yq34uYHKt03ptTuJ3kfj+5v8QdR7NjevcFv1FqGIOU1FZspyDesLqdt9mziBA
8te/RX+DN3HZvu5rmSKBg332XqerymtQ4mlYupmpiW0f8qyxNTOD6lR67PlIltHE2F+tDDzfS/8e
d/FravVQ1YQVR1wELM/6JtqeAT4xEWvGVO67tsnRqrxf40LUvWfg6zmePXiEQowYmbdxEl7HjLmP
Os5oL6uBlBJt8dlW26r3n7AJPtWKhkrP4PR9bVfNNjPprw/dOpxTd8xiU8tXXtDjQbl6E4nNLPF+
0Dsr1K++wjCXBn9aZh0yro4xDX5y60xcK4R9HgnYMlhxGtWH7Sbxhnmh+qL4qW3HODoqapzkhpF7
vwqp/vZOx73loVzh6f5TM0CmwNG4T7ohjEigRiHFdSVEvCeH1x4pjEg2DvkOhRHxrtBXM8W22nYp
E9aV3pdDFhwVjHsDfHje4NrUY3keYuyExshTPK8f+n+1l73mg8MdWrbDVeoHuxVEzWYTbDwi8K92
SQ6L8dV3ZXPX4yi2XZDJsypU+678GH+ks8eRpT9wzTxZlsPWAFLllhoMNyzHKj6U2Zg/J5SukTW/
jFZnnT3rRwDHpI1Zm17Hkp2yvpxpMhrwfjzP3KNZMcBIzQ/BAgCPNNirCfIEl4HxNBN3t500uaDE
zdGSCeeTwytaOEmwozVPzmfvp69KeQVBnF4SuzCCnXTdg8g89zOfUs1qH/iIvrX3STNbbmevvS2T
7ndeUbWPIyc9m/DGfgZRRZFXfmvUq5dKaib/YIEUs22+GEqswfqlfFgc+u9983eGAfEICICGLeFW
vaTZNg4f8Clkh6RdTYE6pBMjYQeMqI6RFyC+UR9sNaloRmj2WycZGa0uvFeVJYQ+0/E1QSPZgSvB
6MpMcY8xfBtq0UcxOaiCs8Y8KvPXMghoVizBKoNY/g5bIcNBjNo9TU2TY9hg+cQWSJXFKBOFT9SY
w/syT28D28tNDcK+Zr4+ZAXLFsmyEwM7ad6k1kc2+h0xjgxkw6TCc2LsA0yYR+13pJgwuuFtId2a
V9PnNP9yzeaPbjQBngTAdDX4vBif6YN0/6N6af86PiaZwClNrOJO/kwHx70ao7FRlcZpzEW5eqvn
0i6bSyvz8IrPnxVBpXpvzkV3mxZm2ss+GzeOYzzW/VKyMv/Ood0ZqeT5b8JsU2GY2NC1bR/S5SHJ
nOlqm+l8DbzR3mmcJBu4H/KSLhl4iMVC4J6tM0HWAP9igxxcJDCumUlD8VOfHav3rpNIvSu7l4lX
TizUWd2Rfs58kC4nWs42l58P7JJ81iFP4L26lLJwdrgT6QP+Ncs6vBWER3fmSJqvMphoaZacEUer
Cna2dAVm1EpcjPE5N4zxnDUdo8mdLj6XoBDddDeVszwz9yw/8FZ9sxUHl1nNwQVPUW95+iTsvZc4
7lmWyj1bVQg0dawR2tfXZie4crxqPeqhjNdm6R4kGaaTZ6qPivLzufJD/cRKBPehf7acWpyGIP2X
e5Z69BfW7aKb9qohl81ERk+X/TWbB+d/H2rOGkiWPRxXPWSXsZa/Urx4+5Tx4ohl/ndqOLS79Ojb
UdW3HdIex+ZMz/ge2mJAQU/dLRZADOho4HQBMX3Y9V/p+1ypOfk7ddWpxDaM+ph/+jQe0yA8jDVD
KeO2hF8kwLyoHMcEdRkdIIv+bbI2Utxk006IrU3sPWnln4DRQAB2mJnaLDlJM3xLh9Yw3/FP+NvS
k+O5owbfWChHJt7zUVwUE5+vie1jrub0HPnFf+RHyCrM88mpBsizra+jznVOIWboHSUB45VsDHBp
i1chtIJIBfAMhu7ZVApjS8GBZhkxpBas/DRA7Le8WJio5GZB1InnhcRANKnmISSyi1I2WuewWqfq
rnC1ovQsDJn52a/b9GJyVLzlQTQ5Lmkql0BXVmfWg88shCXtHmkK7GEDcJByXBSN9ZEZnBxY3fc4
8tYNcXDLGjUe5qkxD02bwwRaSCZWasH88DYxdDcyTL/YadgjYYPFmUfF2fk5piGOlSki8oRTl6yG
5yjQsZ7NlJEY/6+byfmRjCJM1pQhtbSrD3Qk4xvnhfkkzeHZYz7mPh1A0Xju4JKPHn/PJugmVbTf
0hvKyFqxUObQF7efz4wu/zV3i4Ird/TK2Lk0prUhcBVf62C298VC+Ds3SF2VrGk+lxVvn5ltXH8Y
tgVFhINOdJYW2SQ7da4e1mCneywWAYcjDz75O3dtkvtnbpoPbSR4PSbMshlnx7OyDIha+3JqfsIM
8lLH5akYBswiIZjPlTvT10l2JPR2LYBLYahAFs883PvVMH9Zmfh0yyI/JaNJTFJB0JklYoK2qoMs
u38hfdTNNMtvr+itqOUQojgpbHB8YBB1g8c6Ua+JCMZI49k8BGZ9IGH9Urg0mFcrXB6MJ8Aj7m7C
Oeh2GchinnpC7SjBDe/Oht39ebTi+hZDQnYacx908xXkWbzBruyXlPirOrQbg7+iDvvdnIp8n5fi
UDfEkTMxGMd0l+v+BBgK1KIZxwSggLmH2CtPMqOh0FnfILqYB2CkWMIdLO+aHjqYl+kYFzjU3XQ4
2O2qZdey3zgG2oeYrCc5JxxtBlsQUw+ey4wJGKv0WBgVub4yxAeSLW9ubWYnux3u6Zi82G76d8wH
Y+vFXktuWDEsLvYI1EZDmjwq7OnIzpylvfYZwwQ1wrht6CyKuhN/erL81bAczbY3nxPKtcQ6AeDY
m7J0AT0xKNsyi/kMUA/mdvaSFLn32xRIsnCkCvoDm/WoTa+2f2o0lMJuQsKYsZdv+ss4TupxNji4
C+HKnaBnv4jReixQ13UfkawMyC0pm10BhnenLEwwmILnGQqjn4/JY+znzDAuQLbJ7LO3Yge84F1S
7S3ybOkUyydq9ZPhG+WlyILnuXZAqPeW3i5iuMLWoENLWBqnH/1ahIE4G5dXS3+aZSoftS13mjv3
HJTVf6nr2eemXwsRx74og6dM0YbdxTTxtpnjUXPP877MqvxVZGTqjPyeyTpmvHCuorhfiAh26HSI
tvvOn7FG01m61rFN6tGhae7FDalBBrcV+SsOE7qivngjrgALZzEZ1O1030PYaaiLE++55Ng46r+F
t5SH0Qp7WBkGzbo2fTLF8DT3WAVlNiDNKGwz2JKTbShIxzJxFJ3qR0au89WwNKe4c9Z9bpFewcSO
lG+2jISnO/9IFohurFcmW7M1127cau50UNRHR+6cfugjJ+lQe4tgQsZzIHwndniL11VW1UkDlSD9
E6uJeEKDOWSmjMBMz6wVUyYRjIh8V/a+Ovlh8hwLrFm5Df8WowIpfnnvxsqkzSmJQa8fAkG7O4c0
hEXTjeoAc4zrgdGZkh5fSEO5F9T1c2IV1stQGag+xhftvXInw+RkVqV5bcK43dZWR9FAkx+sJRx4
4ljmc12SUNRl02/nQZwaJ23fyJPteYuDK9cu6jXPuF4PO3PwSZqx3IxlaD5ZkGN3RV8hBMx4Y2cz
VmfTGcKL3YavhR5oW6nulAn2jljM4yl3gZ0gktwkaeWIngY9dqs9+6XTv+lKPWdFSZBfB4ozavUr
MK2RJCEBaBeLHBZdOpOEHKPBGemnmAblJADFHYLFv7EpvAvJ7uGVF3mtC/okZoZj0XuVtstSBPgt
X3F9MWq6jMOzIaYvjK4H2GQE3kF6uAOQsdwcxn0Y89zFeWE9ksr6Z6OU0AcnIhmTTbQkfxMRTIZ+
Z/bz5HgSLdVkDnedRMAuikcR9ipKWlyZlgSSNU7cHtgsN4MhjScXbX5Lq5MTYKDOWJqdZvQiR6lm
Zy19cRrQ6CPssrLM8xNMme+pBQSCpY1Ei2KfTzPBeLsADuLQDNNuYj+NEo9lpTU/6/jTjj1/38ZL
8jB4CeOSjMXZlYY6SidpDg3RgqY1XGL3LSMzxNhfUwHsoiuHcOsQMD8XXnOcWjrnuppWUj6Ii7oe
TpZhvC2c17eLodUG+0EXzVq6B4vkOKs0P1+UOD7yAK04Hk3gYLaJttRbl1jXO6nGKJ1V9p6K7BX0
rj5QgjCfnpI7qto+PlLzQK72bGuvHSo4c92H14FUawLBwBl6dsz6hl5aErmanmJVVo+ra2nP342E
NdDRo2EbbKehMs/NEtKxqlK5b9P0a1I2O9JSkP5mHZyCgFXLcPb45CKpe3PXlASqqlDSUXasN/JW
UU8Hch9jwnww3ARfpoeLgTM9A7Fz5zLOl1jNzKjz/IdFp28U6y80D9+ckrIewiwLXOjsXSG6yA/T
lJN3xyxD4TKCl4wsd62H2aEuhvjmDMQbfFyljfvH5Rg2G+NpgfpnJvmEboudIXYFAw5mhvK5tuY0
XlnvP7XwClDeBZMEua+p+ScVoxd0XbftJBSrVRHHfVd8TMT3StTzyFM7j0jk0Wg4+HYxJm8XHXts
7BJjqf35jS+5vZVV2pxJgZxH3fNnau/ccBMfQhKO6+uApvaf382gPJV1rXUDyw1qbpmBJW7r05Aw
nUHTUOSABCpMBXobL8vyrgqsJ7j3iLp6o7fPqoDopZks58QBZ9+Se/IdZmmOdvoUaPma1uzvc2d8
NBUzAjq38G6t/bbMlLNOB+MpyfySxyL5nNlB1kiwc+6d6UR4zT0SQ+JwSgTKRsV/FQWlW6JwY+mU
ThF6ib1xuOxvtnapjKbgnDoss1CqGNkoIdiULJc7rC3zCejgxfc987HPBXN5s/LIY/oAoaD71XkW
01PHlakTzN+wNb29xG5HUEa+BuaYnmQ4+w9EenZDPfan0hFg+PvJOmRGY+6m1gfc38BOGbkgMimD
S1r56jgmHap5AOdIOGcN2ehgdiPeQZH8Gdt7L8b/2sUp3pzGPbjKWjbEjy4c7tLjAPlgA/9ouXRl
Ro4HWf7JQGGeUQou0snCzUInPC0r+5ffIysyfKJPU2yueJyqNjiWZQfhr2FpltCrKC69N4OMEO3/
4AOXaYjVllyh2557CAW/auJqWZOdO0s3/2WpuoZLcwDUpJ4kEc5HFts/7mLf8sp1b2KELTUUjG/y
yMmbI+uwgP28CGe4KVm+QQh0Ztd9GRG1h8kjKAs7cvtzStSYLsSSBQ9u9Z+rG/9dipIcXj1B6XFY
a/rRqx6KlhoMOWD87CEjojmlZ6+EZqiNJzjbJpHRuL0mVtDsAV40nEEa8EE+vqd0pQoMdY+TCAAS
pIIOsgneagKk7l4EU/nmNsmeo/t7MAsqAKtIqPM68UjT6+Ln+TeaonqWAT80JlQpbDc6pL0apOl/
9MQ+fIwR7zQWzaOb07+ul4bcb54Mx3ac5EuJVF4othR02/GlxKy11/QpTfaPuukMDiPIBcrRchcb
I+dMhIDzUhVtBV9nRqSpmbJp1NVw/vmQDC6K28+nDX6yc9A77b5SiFiyXqwoIUiB27lCxsSHK4bV
A9t5qj3/fN3QNj0Sh9nb7RLjrTWSnWo4kf/8zsGf4Wqsv32OMcEPDXg4MqmYNjCM/3xGrgh36M/X
2pWFQWqQ//S/7/atxneVYOXPrURgauODG6fxcSJUPjmWd04HpCX23pMTSO/cp4qYYTIx/war9dlK
fNwXg+6579avfz5re4sZBC49427SZ+Su6fzz2c8HoJ05Uxcck9SQ7wB5g0SHAnrqeiP+CIWsbxkW
hI0zD+6nQxJ/nyVYEewiDUhPYsOHmjxs5gbzq1PF1Se6qEsw+zOtdfIg/HbdtjP/01IOGWbJiGu8
Wge/6oNPrwFiEnf246Blcu0mqDA5s4YDoqufRUB7oeu933Xa5pGsFvPTcC1aLU6GSrJ+2TnBPx/l
7xEOffXmW1iZ6t8TkZ1PF2HySgCexXL9skJe2/dpzBgSw7c+0XQYEZJPp2HS1cVO4+Ejzz9+NMlS
ORbwZmI2P4plvySMwWZ53DTttPzvAsS5/S8YUSAB++ZX26eAHtR/c+Jmn+xn5m2pycGU5Ib60VZP
Tu5QkEjky7Sr8k8X/M2uy9zmSDnmkTebDKL4KeJ1aDOf3AmB1JC1+8j128/Vzgpi6otPMObnS5uA
0g5fkXEgM5AZrfpEkv5rlc30qEqjeW9XatYqmIoJXhJAsnAH/kxGgccJpaDDRn7EHrdzXVknEgb5
l9MnwO5wqOmuyZ4oHf+Eo4ofBsFZsp+h4KoAm6m7hjwdF/6N71XMfez64M0P8e2t37cQAbQ70ZRC
Kdg6dlx9LfZEaC5lbMbPlxlSprHYH+kgu11NwiYC4OBvVCv8LwI5EEJk7p7pTzpfJT0evpsNFiYf
xdhzn3SF7hkupXR5QoRKb4QKyQ5jzbpz9j8vXQZBMc3uMjCBdBjeHCUSlMRE4jwaU3khy2W8jnY+
38YOOpWXy+CrWDi4msIOAJJ4wRfZ/3pwjE8vrfQl075FjdGEXwKfQtTVmX11QRtG2AgsSp/mWGQt
Hrcy2ITLaJ1SX7vHqUjkDomDqeZFz7oztssenPipW2AzJb7XPllO+dtaw7E68Dnp9NmvQHmAc8Oa
YX1hjfBiZV9VxvAZy3+iapp3+GZ411OV3TMk8WisEMOdCYkzkRdgcGUUEJOFDuM94jgFoNCTrwjn
+ojQgLgi4SU06r9B5MO2aZblvMC3wTwVezfEa0JtujvHqra/uipAJsrpmOS2a32ZXfAtm5lMM6/x
JfeGl2TU4h0q1nYsc6o9E2nUskrMBHYRAi/IDA7UmJJpU++4Y14HGqq3PhQ0bGMDJBIeq2KG9Vzs
fq51sjjDdiH9Q2qUS1/F21625cug60dq6f4aSCNExHWdt9iQ255uImSm0Dt1Hg+uj9XYF0V4JyYx
RHM2rdjXEAm2S16CeqLh6a7PU1fqG5GV+oXI0DtRhPmeLjwOHQ5B7GkKc6qQ4ovdLBoWwkVlBnKI
lYDW//r9rmMQomlNw9Vokuojnpjps34/tVLj0C/gO20WhaIYuq8lY9YGvR4f5scHFqbq6opmiH7+
MrOnZM+dNr2aju1/IGtjLsLOXU3pZyteMmOId4J1/GhDur9rPIZe3/nnIKyQ25zwVfoFCdlZhyi0
sXe3jAGU+MyzmRld+xIbwcfP96UlHKoKsz6ndl9/ViTCEryAd8NYIpXSokmcdtwly8x09r7qOefM
TA6uxlPmtsn7iG59ccuJWRPrP6IZQDtxaL2LGoqH3Fb1ixXHDz58/SjpXONiKY4/OkjUkajkdG9I
ggt7R2Q+fh8q1zkK5FDyZ+lyt5viiWekxmjkAi1p7ZdsVn8XTtsWZffsNHQ10rjYBAEH9nF5mQfg
TPQFkk0w6/YLw/IIYBIHGuuPHYmxQ43w+vfhs4f4/1Xi8MBrj3Dc1SyeMY+bS+4CarMxHnp7fG1K
2sg+0jytq7l5qWGMGrc0X15ND4e+BxFzWxudPAcey5WZ3zqRgHmz8/G5kCz0QWo9Fz2LtpqGvxCH
3XuBZmYPvHdiQJGe6tpgJx5nYtScDzJSkqzge6PDQTCo+AWhRQLLA7kzrm+eWtvG4xIONy9LvGdS
YvcBNNXBWPdSu+Uet53VnQOJg10vuOfiXyKb8qtiwz+Nhlnvfr5tpONTXXbjK6iTADZODc+/+Y3I
mt3juWwje6K3mOTKfy95eVa7pPcwdXfQWMJdwmwXapsQxSg5OuUoHmYaOiwb/nLKx5lZpVC5vnB8
k+RYr71lYc4w1xhUx7Y5ORzMm8QBUpOIrwl1jxnjs9jBT4nJ149faY7Qt4ze9JTa6d+lko8I2TSr
MbXAWgMSQcwPdktbZIAMRmsfGtC6oAhEhH+ae5cQEV8KGoCVMzV3IebXynS7F6l1eo492DKcZI44
jSlOLO66FHSUHfRHQ5j1XbtEbsQVvg1yfNc5BI+a126AEzc33jE1U+LmQ7jc5zF+jO2ie5Vjrx46
evBR2KnljnwB3VDVmC+Jr7zaUFZ/fr7R8iYynW5ZzLZligDbkZNm/fvSG6RuEw4C+bJyLozdZNXo
D4FhfBED76KYppbKzIvl28Gxqbl/wzA4udO5spGAMpsneeyGZWtPGjKma/+uiYwBAV7bmDw5IiUy
PDYfnf5QDIb5auiPnjHOTTznrryHI25OSiyQNL/bxMU2YJTOGud5G1TF+Sj35l0P3wCJ0LqLOqPK
hvzx85Ozcl+TsoNCHbxVyviT14BbZrzpTdar/SSKC6cBzADZ/HdmXNbie8VVKXrdQlJkp+WlsWIM
/7r5tN1q2qf5IHcZIyM2HnIY5RrESmV392BekBNyxz+CSPjOMtwKSWm+0kfnSR5kfuldtgaH8Wy0
7LcTtEvaut5xmoXaJexl7mLyl+dEMzIe57KT/RE7mb1roZyhKFGG+yUt0jTkuBwODbEszD9RBhc1
opRion1P8EIETChdt3FJmnBUXNygCYMLKFb7zbOX888T5RfksYIg/tOqEA9tVRyquM5PYnCYgGju
TLzTJB9uizsRdFyCHhx2/OZmcLeyNIjYRjJUb9u/ZEX33taDfAnKtV1rcko3JtO8x2H7nCc191jo
b0IX1+yKyNIcjo/m4H14I15EmvBULCXBg74/OVS3+BoS71jyivTaPXCsVO2y2X+ZZ2aO9xofI0oD
p75s2Ol+mjZuXFwSx6cDDAdikgSg0aoDORVXmL8fPOsHfG2fxDo/QVYwc9XDhBXWy3CLwaxs5Ejl
U/UTVEO6/bVh91HWFkjwM0s03Z73uBHM/hD/KPEgEwUd22SA6q5dYKKk30BXdMO7nbZbZvEYr9Jp
eDYNGghjEUcl4VTAMnZ/mA2jOOSdMeww5rADy+7ACVrTHTSMUzUDbR2ojDlqE8V3NEOyZRH/4iB3
I0rHfA5vmglltDencCtmSWHeXa9xMGTlvS+zPylxAbLv5RnTz4MjCXXwVJ/zhSCyX+CMcIMtAiT5
LoDVsAA9PPjrP3eufUU+NFarfkfPMLPeTSkovYV7TmJ85UUwOg+6hUZIArsA1cth1h7dd5/3PF6l
jHCYPlsdMzfdzvk7QJd/pj4sbN6qgtr3mDp9scm0+gQjjq+5hgCXkFfkgV2bLI0oFL5NQBIDq5G7
JhSmx3ThMXAYU4HoVgu2VJZFiz7uL8c1yeCsoe2ZxXPxRE73CgrCwDzLStv7ZIAGinrk3QMBTiPw
n3Ml8ifMZPVD6lGR50Yd/pKm+ZEURc1UCk4uBsv4DlJCtS7GR2l3iiUgmLa11371pjGwk9nlg8X7
I3JMh+mCNuaOlEoEgJkNIhijOYQNmQYWo2Co/rlScDCxyv5Y5qonL2wQcHCKYluPDYBCg7oQFfjG
e32lcQRv1F0IQ91CzoeYHwKm56SSAaSiJlEMXPfGQJ5/FTDls5DeW0Je+bnlIm/8uH7oTNYiXw/2
Jega5wLzfYCOrs4dmONfYRXku96Ys7OZFcOJLareypr7vk27TVZN3VOlvGA3uw+IMOoImqp/XXP+
LN2eTtubpQRPBACqY+9UHbW85W1hsF8IQAx7I3+raoyuXnppQx9ek/sLDWSGwcFvScZbHAOmjdHK
D/GSMRPoQ5ZacWv2hGSbxnpo1pCZz794MDU7gE7Edxin27K25gP337yhGDOiNs2zncH/AG/+K6y9
Y5xW2XW2Cd4xHoX5SGyeQwqOI27rHVUgcwWDUZ1yZ/xHy1XD+fA9AAUDXd/mGFLFRxrMwyYdGfvR
xSZrlvHNFhEJlzZaOeAkHtPjYlDbhrQPNq2qUjTz8jeJUbnO2oJjrIy31ZCWrbXEiFlPLiXBMc6X
S+zUv5bRiGqf/n/lsSXMCqjXlA7n1ghZnC3UJ9hIokHndHoOYqNigQIt6jE35Iw4xXUIxd+co/qe
rj04ixEz5VSHUd/VwDREUPwGUHWktQ0ZGwgw6Le6oF4YyyO7yNlkIhLYsxhiv3gBs61ufTAw+5PT
AVhNXAjz8uJ1g/nQqcTCWcZn2olBZ20VsWQS1dBuFkEK064zl+462zxtczoxXn1U5hRvTSxLKH+C
NH7qVfcgxQlDpLQ5ikx+DqUV7n2LF5TRSW6c4eQIc3hjro3cZkI+U/QPe43oRqYGRuyIC3fI9G9r
0ast4iyKxIYFNv/XxNuZrvLdjAHsItakdBkYccLv47YlBsHJuDM1K1jebEWJSGzSM33oyCsSJsam
2YK+eqhTXR9sV9U7ELTY1yjUBQ2XA/lGLMW6ePn560K8gusCaddKX0QxAb/06NHYviGhG3f4V0rz
pQ0LWJttQrJ5XWqR74AB9xEzqNQlUDU3dYCw8PMrSEI9S9uOAiHkU7HM3tPcGt+9lzd3m8EbCEub
ILTz01RqBlBQljbkrznkCYrK9WBuAc7e/Jy7//+IWOAOuxj5EkeUKVXXnuCmZLswp/gfm0FvfRh0
96krWHKC1r31/UoGTnCqrbeVYWKQ1BUVtmHq8jBZbXJ3E3GB+bW8apqnJGvi+lBnRKV/CiuI58dK
YDEf3XWyogkdJgUalwRnnuv4wS2f5pos+zTF5jZXW0NUF5Q6fxcq70qVj7taNlsCcebRkXVzaHv/
Klk+L1PAF7wsZul+ZzVdDlZNhp6mDveoLUgjYZyE/T5iEGn8n2QpnpbS4I+SIxOhwIw0I98XPiOX
OYCNtCrOST1zQ5jIPU2K7TVOu5v0839Q+uiHt+gQIjFfFqUdchb/xYgPR+YS7edZykhasK1HZmK4
BU2tJOyBbCkEYvYlxgRGRO+zaOxxwoZx868YOTgiUmxmDEqHNBWMjswJ5ceJjnoohcFqy6qRBJTk
UqkwwKdp8yUSF+845mBo29XOmcoFTuFuCWxnX9TF3SsyQke05TaS2WNUbd5zp/0kAo51J1EuzjEm
nr56XfKB+4+mFkoWl0y0+INcjzVPTvyPcoo6P/WHYy/KHucWckjtEfQshCn3GRf5CEghN2ceAlJu
wEB6rPOGzzj1FenskY3aAsrlNZQ4fNilbGzQS3DtAbPQDGkY9OPXHLOW5lTL+dDIjFUgDyCtxS9T
62ynEfTNWOrwwm7wDu+aeI05U8zWTIpxM46koJZ2CSrV3QZDVncs1lY54+AAMx2B8tkG7qPQxbTL
u6Tdt2IipuJ9YeN4mZp6axRQN1xLM2P6lBQeRhAa4EuR0lKyxodl7QQZVQ/fLWhbDMMyyn8FMgaH
UjM5kaMs1lgLV1S+dsyw5KXUGVHJGJ/NL4W/kQSgRb81bd9Jt2hbIZ0HZx26vxXIOYpX/0jTf9H+
q5MsOAzWLlhjN2vA1N2E7XCcqvxJFcszabwPCu+tATbYlc0vxyHG3CTxg5qLUz8+oCztOgajBCYc
SqfkbDMV30QhIXxkCcSM6hCMUuw7i0GaCXSHseLJNcCDhtgxN1ZZkhHtnuL+D9MK6sNoTEiSrn0O
GnnEO1ft7Mmd90NKcyLkPK1jjJpMxmGg7CV1u36vS+JySn4HNd7DerJ/4wX/O7H7tnaOT4k4JF2U
pzq/gOVvTmkuP22s+AfeQniY7Nf4mZnWVXUXkS8KX1eIKUYixA2enM4dx2weDCjAZjXP17qeTpnJ
1XJjbZ/SCdU6Jy4HwdOwtxjUmHNmUa7zN0ybVvo7NxgZyZ0fF9vsH/I6w8svCCWYZbl3SvVSmbSb
mD8WtVkG5BkZc9PqcKfsdH1Zxq7sFFbCBWIVnBa3C1f9wv+anPKPs3hXgs1IcuKLCnJUjQXHYv7N
QjlsJB6nLUSFaUPv9MvB2oh1KtkBnFu4mZuM7dKOfI1YaBDHod/TMDxrOViDc7B8zXByQD4cmVAH
gmHaJnpGG/diRkIPpKRx1zLva2njfW9VD4pZRmcbnifLJWZm1lc86Lx6r22xiK5vcoJPvOcwMXoe
bnBvOU3MA2RQ2nPCOi+m/F/lAsvHCXnGePxhZ2aMKEcrJmFXH+/kBvqom//oTADkLgZuUWYKFK61
G2TyT2Y1Snc6+xHwJEq8IH2r4gRzJ26YvdfUcoMzfMactTy3WfGmdb1XoKEPzoB8rGxsYQiDIjKk
6Ch+D4BjX9twyvYOAuu2kUTBFsq4/CFRJgIbmc3JK8+qZFyYDuSVsxiY0cBA1sN4ts0klKe481lD
LWzwManFcA4MmsEurPeGfctFLjaFevLRCA5D1/3X+6KPigQkDeOUZGtgGe3pW+RUsYsXYtqVDwBE
tgzqoqHg1Zvac74Z0MV88/4/eprgnExQSMHUfYSxe7A9O6ICfQuM+vfgM9zEsf+ANBuNq0dB0Nn4
IZ3J3buGQdUKt3BrDMwuk+nJ6vHHZ+23j/cEcymp1Hgm4hCLU9gZz00IPCShwe5QcfqV/d6DkaEJ
fmmD+a0gIeByF3EHs6eoCohwPlQhjSOmeYNcBV3o/B9zZ7IcN9Jl6Vdpqz3aAMe8qE0AMXOeRHID
E0nJMc+O6enrQyirlSn7u+zvXZtl0oIxK4iAX7/3nO/ML4DcvDx9rW0qQ2M0wLQlCPG9/nsxdhW7
1bJG5mD9sLUY8qm9qQ1d2wm6CAEY/nNjLke5kEvPk9NARcXFwl4HkBi95SuX9mM+zV+4J9tNXjKx
QmuNzRR+Pa39T5N8qc2hdj1KUwgEzCqdGwV40yvzmA8Rc0kDbWiD4n5O6YvS+aIYIDGPk0eM8X1h
Lrh8zKb9lvvqewbyzorkD20oeCYD/XFi8k8Znu0JrwQ6DjMEb4zFeXk3HU771jrchD/BzKfaWwzb
r3zHJQQIsWyvdTWA/UpudfmBWqQBMICjFu6WtbFV/A7UjcUsNTi6mdYqoTC2LkVIN6TbmaMHX+CF
9lOQWH6NJhjHqRH7HIZNt9eFSveLU5xq4UBRc/0HkiKCgqjAQEFfso3WDuclupX22nP1/Ae9oP3s
MXlnlRzNJuiR0BR3IsO6PjgrmWlHduEpHrxPJky3tVd217Ts5mNeGGe+dEjmacLb9Rf3gDsHgz4W
u6XDBlV7KQRzKkzOdB9TJaZDB75uEI7aJHwr2dhq0VWcbT2J4H32ZBFaGTgmz6NlUI3aVZpjeCoQ
ETNtKcltDfmE8KARsqxjpCk0bz6YDskEKRTjXpafWWbm4X3sEbt4CbD9f8rnJUed//6MUv9H2vq/
l8m+/1GtIebdn0/1/2HOLzm7/0POL3q8/B+J69z9V8yvsAjsFYZBwK9Hyrqhc8uvfHUCgKHz6i4B
v7b91y3sYteUX83636ZLiadDJYSvSgYE4cB/xfxq5PzqlvjH4/47jP6O2Y7E/PLH7/+rVMVdlZR9
95//YbnEuNe/7nf8+s//8HT4XryG6+mWZbm26ZM2//eYXxSd9PVTb+faE2lGs9XtZl8gmNOqEaoF
dKqUTm8AI1zjhvw9Ny17WyLHK2tzPqOcA76gTKCGc1ycu9VhX2P1PSJ13VyuuvxgC1KQp7DAP4lo
abOXW43hGR71buyyU2V28bmQzY8JTuTW0yyA7Q7OaGKtSDp0OxrSjfPkIC49/f4B759AQwE+XPeS
+mTVJbt4CWg+R9i2Xh5WRcCvi81YkyjVTpyPSnM+IYSeT6jxxBbL4yeMaftkeco+xb5Lat8quAOe
NsbNFhShi9ZG5Iq9Np1ujEVU2MNqpNBjOzCwbcdeS99nMZddgsG604KOiKdVkJUVtw4ZWDvwpbNZ
EMsJBYb+FIC8AsUuDavI9O9m5nAUmjTkrNz6ABz40kvC5tqysoEZTXderH8fVXHbjI4dpgo2lXhp
U/SPXdyMIeUkkZgMjXyjes+orygwfLlBTcnckF62bk/jquh691Nz3GEJwCvIuhCYleYG0spvBoin
oDEA/+mv5jBjZvUYyEuMLu5DV2PY/JjdAmWqHz8D+H3wC/oQFiUKDA403Xg3N9k05fQ+ymVfz84H
wqchINMSDKCzSngaGUjEghMNoVDzzASFmgviHXZ9AOL0o6ARuhFVDMLCtmhPsnQyh8S0HuW7pYrL
cDCa+0g6VQjtM2UmypqXEjeVDD3haOZNHMNKIdimop8QGDNjAsvYuUbyc7AM4mR1YjtYv6jc1qHm
4hUvVqd/Z8TxtGjFc2MPr2qNzpQQlX1zunY0/ejPlPnTfCccdn0yx4kwmmtWT5ffFrK4jYrsRzqV
393Gu44mnXg96wVtdLwZ+Vc6/nI1R2UcNqQe4Pk4DXFHc0m0P5DfXrlTp521vGKk3uI58gEnZ+yD
G2SmWd5dUxeBbuzX4igTu7YN8SgEdDcCrzCCqGwBLIIA7VCdF+6NaBXWCGQXhUze+4jwZvb3aVDq
3ruju+W9A4aoElv0zh8YBRFtL/42xzkXLr5LAFbun/XRD5Yxr/cIjeNF8GEtS7WFpJamaMkzb3ld
wC9mM3co5atioL6PycLci4peRIb0L4ytY50wM8mc6XnQPe+aA49ksSzUENFsPMKOwg4E0lMtaNaA
f8a6stxHKVuDgRiO1LXO8cjkEWUGAT2Fa36kqrxKdWe88Sw7ZsSpyrNs+EEYSQrMUd1HwI5QXGun
OGcVtwCzhXKQH06aIz6oE3mUM+R2/0mxrfmZ5NoLXJ5u60pkGcyFa9PPmbDCwZhoUYsMKjC1mhZE
dGtpvJkk0+qrlBJp7Kyy7ey924klHi/b1jm3V63rQTfjkW8hPCdMoN8cYtFmk5AIcImkoNL13ltT
Op3gppIvkYP3Szl+spWpMpnOyPym/iZy/jaDjeO+cEh+Xt87NmIyXedR6dvRx8Wm62QmWojeffK+
5zVlHePDo62wSQnv1raHRyI9eYAnyZHJ2vYWxlx2VYiFeL4yOYgxf+sbq4djn3/VKj2mwBZPfuuS
T+jinirNPtvISRevRLZTRGE+GRSI7nFAplymHvR/7ZCRofu8wLI/myVGKDvu631vIYDz+GYyeOIE
zncOIl18QIj97AIvfiUsAAYwHGqTCtemnbGJsOWfEYn9TDI2k4Y+/fRjcnoja7GxjczNHf0RWif0
sHt1xy5BxZpASszmytPs6AZC7Jx7N0wctRu9n80b7SeT0vrGdfAB0yKJ8EhMLlyCfsDIiwxfv8VZ
+koSI2b9aJzIi23ap3kpoFXkUfPDF09sG2Gjz4LCVtbavUsADCVT9mAYmha4bcq6VcunoXUnuALn
oiq67363mNte53AnVQZxAztkNomCrkfXvneWrYUZfNpTK/T8JWFnD8cLvXqjYzgcnRGM22r0ooNw
A2C8CVrVON/7dLjOZqwmSzuVW0znlNjWhP0RF80Q190OAeZxqczyvs16PJAEHRBA0RHKJdpDRugX
gJY4uclFduMbZD8VhhWFA4vMNXVrAdmUNdFbYFsbaoSi1vTaeXTWVMHBvBZomq0GGZ9IYGnSOq3Z
hFTGmbIavqjbHNy639eNHQVLYYud6ghwTPK+RbRrMvhX6ASHQQmYcesA38b3HS3RDoAlK6eevEO3
Eyg1lzc7y88ozObvSRbENm+e0OJ+/7ci669a5p+1yx+li09VZZiOZfnUVYbvin+WLgSq2imIp1sg
VIwrasIm9F68gcoIlACJ60Le25beJ+T5W8WrWy0wvMTvQJmiKxNb5kM7uy5fsGCkQBMGTuPs/lbI
1KfH1nQzRoJmIJMoonj32ZBCbnI/fSwD63n3h9XP6prtBwgH1BXdLNECQCrik1Gbku5GARkllLNM
AUQv034wR9yWnlsfhzSlB+cu8wOQx/khspS+GV2DCAa7mfZQZPnDGez0/+cPy9EN758fl6FbvrAM
2zH4qCymZ39UelqEE8LykLxJk7VkKY8Y4+/RahaMQSnxIlVQ8fFZb0QPrQjQ4/1SVU+yyO9g4Hxf
urJHAwK/wDTLoMEvNmMpEk2PM0cR+FfW7KB9Qh4tI7Z2cTbshnknC1R+rpHdGsD4vJF+f9HAV/KQ
J2kY/vcYOz59UPk4EU0gp4A6JLP8YGDWa+bicejTh7kaAc3p3znZTND422f8ITrqkuTRPBYXSJsL
aCcy58/KbJO9O6mbUcZ3IIDjsFfTh8L2T1Q25nrGUS4y8DHWdi0nC1eg+Gc2de2N5s3iNOaREZOp
i3YnekTRrjZ9qcLUT6ppniGXJpuhYS5SWG63U+0ZOwh1l9fcI0D5xji9wPM+/iDAOKSPnIWt1O+I
od0vGSQCetGoJFR8LVROckiHY5pcmrdK/dRN1RJ5ANd3yO6IoULWldPA1Jj3Tp8Qr75sRXhtWhvP
00hMcSeKh1Ql7BTNT1G9Vn4422O8Lf3xfOG/V6t5MVUeWPuoFDRD2fMDXymhd3SAzgqadPqmY3QE
t40foxLjydWio0sW0F83/LpPveCuiMr86vIMc1WvtDJcm5tWm3vakiKf9tOUzqHIAJXix9Lxo65P
6WCPOND5+ri8wOVN/XoT6425EGh4ytu/vY9fFx3JsMHtmHmvd/v1cmibSnoexsCRYCUwANfXYJpL
d7aF3nq55++nvtwH5Y8ODas6Vpd/6OUN/broTyui0JG//j2Xxzq5IcKBKAvmxNgZTJIVesPRDlXj
VjfDSg66XP/rV/T6ZLmTurzeeLn+co/Lr4Ww7hKf4vH3/X/fDW3/zexKebpcdfmx0DzjO2ZoZ1i4
aKBd8SaMwqLzZpS4dKcqgPAY0Iq4jjRNHiZFcyIbkh+dMfi7ykAym9swNt29/ijtDhYl3BknQmUG
nodSHBocrWNYYtp0WPJhSzg9ts7CPnmqTcJBWrAXOICpmGVtPGh91ZIxD8SlXeYUAYB4LUaL8VSG
td4fQq3LKHJKlEp1jH3DTJ4GeF0bZZxtS1qBX8ArpQI9IKzDQr7YaVAbU76vVnB4LtvvmVYc0gYN
ZKdFVpj6kxsaFU9QWseqHqvQyLtqF41dQI5wGtrtN+boz8Su5ijtyvula6Bjq59F6xhB+61fBx25
dZtRS2+9jgRbD57qdd2TuoCdAQTJndKafA8VkigkvPp53pL1pxEkk8fqriMMN2EPg4eOIQo0lg8G
xNUmpf9NilssBTglk2K1sRO4IEwbHUv76RQPs18MoV96VKVmZYY5wJ+tSAoaoEUdooYAHjhOE/AU
um2tzdQITQ4q6+LKq9fTAoFLZMO9uW2ZUV4smAR6TiFEZc532tBtUgsrhV2/kpJhnJcKFjkaHZbR
V7ssr/va7DkmEly+47PmJtcKIGVo6dbr2gHcupqNGshnBq11zNmKSr5DgOEjFsjjMni3IXKzYhMN
5oex+Ez55c5iDLxbpjjCI/Shx8btEPOF8mEcWe4UImv7aLKaeAWBaa5Oy3sW+keHYNTHpHkmlbN4
69LpzSLUhqC/ksPDppSNmJq6raJV5U4YyWGO7jrKGjpV2oMj6/LNqcj5a2YaYa0acNdJhZUfid7G
LkyJMradw+KaFHjOklGPzSKKsmBoCe5NZqPYsHDVGCb4mtA+zTqa8qlf/FxE355aFR3h+4MAY5jf
9608m5y1zQSVWOtUTzU70WTa5HJ0nw0Lqqjm9Yex6Pq3KXfxtmtPrjnjH8+dOCz6yQgsY/5Rd5PO
F85EELEgOzaIZg5t+7ru4Khkc2LfOhrTexKmHfyU0TNRr1grh5BkzZ6gwKUNkUW+sdQB3p3kA1Q3
e5eM/usCMV3qgE4BztYwRAGoAD+dsAeR+4aZIyS6Id2aBiIbAmrIQNwpqN0S2fEpmlhKk2q8M43y
HbVVeeslDhgh992lC9lg8evImNyIVoeipiENIRCyy47wX6k9MwklMEIVPTCnE/JoCXzaSws2ZOys
gsTz8n6SnjgQUFBpbDJV3n+wTWL6E1ek4UaM2Ze2R+MTW0hU2ZzoWHyrvPyKFT3+CahH2BZkGqTC
rOi/LKyc0/AlR5OSrIIk5FCFb9whOc0LX9I6UlAG0vonSvwH9A25mqfreiTUGJ/592gWV2KyBsZt
CCkhu5Qc3cOVkyKnRnIxhXUHhwKZ7QkkWPXr0uXXzhbmUbMPBulxJ/yOLrMI8zVvnDcnNitSpJdo
T3/9xMBj9aCSEHgSa9dIq5zq5C8LRs245uKv2y8XLzdd7nm5dLn7r3tefv99n19XXm7/fffs8kK/
n+PXw+X40c6OIjiOjKTLD0U+1V/BSb8uZjOY+r/ddLloph7xSv/etSXwEoJ711f428P+vcf+7QFk
9+ZH5sYbA6cVTuiIRDYOoRNDMsqXy+/1UvJKl9vHy7WXi7/v/+v2P+/6+6n+73e/3HJ5uT+f7V/+
/rdXvzz7v3r47+umzt1NtdfgPTWRka8/CIAhAALW8j8uGl2nQfdYr8UehpWcQaN3bBuqEKiIgFi6
0+WSauz21F1+2EmlB5eLlysvNxs5tIrtH4+hEOeev+90eQyDm/9++O8nvlz68+a/PeffXuNfvvDl
SncGXr6xJgNN3e+3e7n055W/nnqCCtYSzTsbRwYxj4redmBU7qs7lxdbNRPWrH2Y2D6FupUTBFkh
eprElUI9vimlZ17nAxE2vnbO4xrWG9bwwE1sCNCrTg1MQfeZ1zRj3Cojob5wt3Grf/RkxVcOXT5j
YTuUunO+k+od69OzKygt8a7uZN+Ym6pADtsA4COxAOpNqoUxJfQ+l3dZlTcnWgFvjMXX5F0TK2W2
PHkp6e4xGgjUzkHeGznrJQ7HKep/Gp3oTgqfTayNODtn9ga+sdOxl4FLH5cg8aCNGNpm9u36bEaY
cZXktDmsDUkjqt4jt9rgAYIz0LhsYRIR75w5JXjYzLYS4kg4w57EhEezpSO6h/DaPux7snPhOj9g
vY+2qfdprSnNmdvs4wFlqtW4P4fBfK0w3K6bwiPSKdMRSTDjZtgTkpYBW/YTusRIHJC6wDxBou0V
hFqMJYPf/NtilGeetgQjhvQkHOU9JrIvZMPvOct32I0m/3jzBXmsQYe0rbYSeiem5hgSQK9uC2Qb
O9+nZ4BGbZUeTUHvGj8qfbnKWu0cO/pn1fk+Y13/h+mrzz6O7gBkbARjPZDsIF1jAAG67TsBQs1N
bzGHB09RYEeDLBEVFD2GVjPGTV2WleHd8WMtEMq1mDGzhAHDPBp61vJeMGIoA00BAckhbfI1GMg6
Yku+6ymb9kUJ1dBcoW1wVJKTNw2HsVqzAWWLs4CNhvB8+1wuun2ey3AU0FOpKCHWJObezU32KR1Z
IeRKBdMaKytdFZ3aGQ88gTvmlsbuEiwZEO+2XnWfpsz3BiYmyLJ4alVR74EGsugS+drBGNoUAypn
X+HKuEpUcVWUpYSjvQbUQIveMgUkYBQpKyC1HHppIVKWzOxLn8mpF0lt0J6jlUM5CVuVK7JvSlUR
nXF93mUmPmw3b5+ypH8m3NY8EVO6q/MOwMIy4WdHnO3m830GhA0Q2Oxs5yR+T63xY4kVUg7tziUI
76okGw5KZhcgxsfT2PX3i6hY59m0b2p0jZTM3Lj0athXHPUpGK17S2UdkMTr/CvTcP+YGnYlI49A
QRVfVWX/qFvHJNpP3krHfsAWNiDHGrXNWFkkx+DUp66Pb3InskOjhOxuz03o6P1ej12kEG5LEzXr
g8qHIeffCteqt66ot+OM0kXgv2ViwgqE0zdRGgqK3A3MednjnKvuxNzfKlKiD4bm/EoQbuyZEvja
SxYEU04Gr1AHIMMBAbPX2hvKOZOURWzWnLaQtUjh89ZgOr2Oge4pVFmpv866qfa29oCP3u4BMvex
HuFx88OhoUtDCSJCK/c+nHyhWTQsj8NkHy1AMCBzRoIbzTWeKz4n5ptidxKyoa+CyCOreGBLsbg5
pZgcdwu25KOBtL+xkdKgThttfwkQmRNyo7x+36FY40PmrOqvipuop5tPIl3EV3Tw04NjFsm2b4gJ
MpfoOK+JfAQTbAQ2gJ0GtDqAyPBkYmxska6vz1JEC1iLmCO3m9JjzAmU4R6OW73DR4H+tY11h1mD
9S0nlhOU+n0RpdENHgAYd6XfoPwbB9CcYrjK+UP10EPAes04G5t5C38a9m6Keb6u+6txlOZOEGGJ
U1zD9JGQTz5G+ZainbnR4oSjSYhiR84P/Voxhyyq+9RleD07Mf0vB015FhPugYFoQzBZuUstZRET
p/Fwv+NEvBBmZ5x0fdAP7GRZQMdz5ESEVWsOJ+Yy+aaZdEB8fwIWhVl8jWCZqc0jUH2oiJFwTw7N
t2juXRQ27M1idKeNjGxgYLiE7PdplurOy5M3InCIne61CfV5XqzNoKAotRxgMGOXyurJ+ZwbRkRR
RtKMRDxd4hUJ9ZKdkGmTMeE36UcPJh9LXYzIK65uKQiHk53Vd1G28IcEIfqoC/ut0+9A43dEdo/F
3unhBFuvy2I9GrpzTKgiw1FHViLqpnh1q69UnwLTHvOnXkQPjQPAz5aNtiszgHiGA4x86LP0Gp6A
Lcd6V2XG9aATa2ehOJqIX5jyCMeJzqKxtMeoKDaI+z9MF6YS5i8tyFXCHFc8LxJyONR7iWdhqfcD
evax4RgAyskkGDhVUKxqVNFk2O3sOBzdLj0XjvcVJcZ88LzO3gC1DJ0GWju+3wxAYV7vlFXu4d8Q
z5WP8iCfdVlZJwbaV5Hwyz1UUEKnDO8Ja6qD7BmFD7jOfqP7DL9gsqYhC/hBpJywag0OoE3Hcqq0
E9g8mikaQzVEbAB1DetBS4pzlsKkiVe7vjsnFbFE9SZL+5Hy1aKqic2HRa/tI3ikG4NYgFAV7YiW
Wb/VWuNx6aYrA1v/no3/W5xjV1hcNBbGdBL6LENScebX4ZvWso51RRc90li5Zgxb740x+tCFOA5W
Ls8DySGaBGfRyInTc1ZEQefzpm0tuwcjcZvZP8BioqjMyDfsDPtbZSBk1Euy9OK6IW2bBn5ZRJ8Z
9jGztouDahhqEnhMfaVxhDVeaUJnMsSmONKFa9DYDCcUu/Bx2twJacAWZyvPh+NEQxXshk1AmPk6
NASuKPvKVE560nQi0ghiDKpcQ8XL+I5InfaKV/POue89FiOvWMJsLTgXbgqaRF3ELHY1uc1+u5zB
wH45fPWnQlR3LWDDLdByK2iQEjuzjQVs9p5lwvpGw5D9/0SgXWs3bClGVIOENewd4rdoVeLQNBpS
nFJwSjV6mYA4WcIJnLeRcfZV1TVPSzbIULOzT5qZb2Sx/2jBCYdmE93ptYEzqQLq56HCgUtXsaR3
URHkrX9iUAwfJCfpWk330BTJ4vQwc/g2WsPO7Hda2nxlOcAxDBihlQzUvP0COgcW8NhXzhEPi2sQ
hJ37w4ts4y40k2h6lJV4cIkMQsIsNnIhe6jqUEFFbQxPrM7JjyCoyx1zwlFd+AuL++JGfHvsfnSO
HM3PahRMXbRRhqOR30A7JaltgK9lgfFEa1UEsTUmvCX9yc/n1XtlNocOnz52e3lluF+egbIsGoYy
sInyPNsZhCHTcW1Ckslu0blgKjVvVEaCIVWpv0lH7dA2851FX4geOO0rVMQMQifgp1NBtwPV4MH0
C/bvGRjzOH9sSeBA4/Du2fwLygUtVeICsEhxgmMARgEPTNqEEuPY5OSAyJSp3Jm6wSw0Sr7p2g2Y
Dw0zkPaZu5hchohtzdokYVc+e3t9nHA/ECNO6Das2Xm6twDWBR3x88REGXZo+rIHwUweaW886pqr
ji5mRxcNBOTGGNb8bhp3RT68VyYOUM0TE6VxG+LUKKgmYhp4IH4Qco9SQh31zWss/6ySePYo4WOB
9sGxsJBV2kao4dTSWkJmON9xOgaMvuoICIhE4t3OpMgn5FIW7xx+ir9WyplkxPuK35/gIH+kmm2m
L4wOKBdnyf4CV/GmY/a21fPi5GN1r4ZHM0fNri/eKVly9LMQ/RzVbX3TfMbDjSJi2kv2nzsYlywb
4NVo34dlhfgtpZPI7N/QdolR37LoVPt4oRAgcyH02Uxs8hoSMRzsTdUMrx7fwcnoaQquJ9Cxr2/t
FFdvxiDO0t1Hze+uyhnkupXWbJfGvVoMm14n8WMsEWRvlGsn1H2WMvkZ6YippYFi2IFW7hQaSCCw
5hAEGFb39saecAzQOfmeqOo7wekQ+w3o1SQnrKmUxQN81dtZtA8dXKhA+aRrNAS+CjDDbbHku1wi
MjEzYy0Qf9ad9VK5zJvEi2MP1pbACgieLTYZk4SGuPiYoRomqn5sfeJatTr/Lj33DoOAGZhQMjvq
onl6k5MvQ3IAfpCZRmoKal83IR1zWKOGZLeQl3AjUUY2gnG37WqvmWO8RHb3bSU8k8PGHBm+ge41
xG0wQQutMUgnldHLpseN//0F3SeoDuk+LsCaBk+713yMFh2Spdb4xlDCpaE3mCHt+Oukpzac1YRX
uzexq12llEAcO8hcptkG1JdfV/Ei74kqDYZSTTuY8gRrR8POoTl9Guceqpp6VUs6bACDVJzXvibf
fFAtTbzWQN8LKOabz4igLEf7J6omcH5FAKgQPX5vvZvW+M11+m3TUBO0d31uAcXAh8FpeUFcDk09
HYZbMJMAmBqzPnk12xQC3jYO4UeRTZ2GgFPZSLAIgc48t0AWcHn0YWxJWE5EelRWx5YJa8fBmJGn
ZBoSdAcpAdaQ/RClGADdGQoOssh460f+eCIY+jiNiDQNixgtpxrvy16oK+3DEBhQ0mxnt8RZjb7E
dNypTzarn2NianuRIQSFkX2Xpjlzg0Xemql+6mP0TdhJiEzKj1WufnRT2+xaDf46EIJpWy4sPXEa
nyew/Xaxcuv9EWErZBDOL91zr2iWFrF7nLwUFqf+2sUTYzvNVMwGHY8ZF+qrqO+u4b+tUaX3eHGm
ULNAIutkAOBGhNGje/VBDADMJT1hbNfkXHnKcClLzzJSaFg9VkksP4RHJIw9S6wVTBzssKAehqPb
4n+INkljzdueoOiNxQq2GR1H7O3+UOoMRHIi+EI7Np56y9X3cqjegF0loWsftEG7tmTyhTzow3Yx
igxa+VCvPUyCi3aeA+E9JdJhqhfUL1RPSveBI6d+jjOCue8yHxNn+YpjcByNX2DY0gF2M5Ak3cDp
N1ON8M/oUe0sBNc6tcvsFJNJ46U+Rbj6RvuaIxu1sLoW2trkduN4q4StbRWJebu5t16rlBYzrYOf
xWIiOMY5hurEQugM424i9U7vI3bQrCxqgQPH6OhU1YlFtZSrAG3Llb3Ex3RWWohz45wJv0HSTqxK
WgKIZ6YxkhUYkNmDWj9CPdSvOj+z8gj8U9jEO5/xfkUWppIMW9d+Rektb0CIzMNkGwEjGc7fYnhe
svKurJZ34VDXNGhwG/mTRnB7NRNWFFj2OqI2/CBWa/DbnKX7rmYynFCEVjhvN01mHm3G+aGtF+4+
t5lpdeMYHcwc8FZ+VgsddNNt/Qepv0qCalMNKQdNHOo288tFwcXWnlYitIHNUgyfScEmBuTjPefM
bjtpBLnFhcfObnqHq0Ny2wQhSNbfp+wBfdpNMlefi1CIOoj8oYjWXwxnIGWrcB9boGMMvgbEUslQ
3Ui0SR7qke2QFQuUuk0VgVF6merstYsGCHgzPU/IvVkyk3drJdBKGoba7XfbIKLFbIclMNi/oJjo
7wvmYFS8HEdm9J15T8amTzy63XGY3PtirI9TAQl50W8ito4IP7Fmi2Tn2agisB2gfimy27YEXZ9E
TcEdaEnOTcYK4g6beHgFoslntvRzaJEt3Mi1eE/5BpZOD8nQdL/oZmBN0NkVCvvkttphqpa7Yuw/
U10dNLc5QvFF55m4J7JTkGuDs1rP4rbyk31RkE5rRLee4yCczsUnc/w6mKuf4PiXHSzFq2jm24y3
OduleXMNKNGQjrGprfql7RK0HS5pYfPWG6LVlDjQzWQw1/cbFyXaVvdaDNkMNqp7N1q+Cckmu6Wn
M46aOi11uEwDNC6xbw37abRQXFiKFCNXVAc0Q0BwlxH/Hu6LZFwedcxRVNfIjBpR8Mif1jInsMZI
JVlI+5FT9wnu95uJXxl6HhUdIN1lI0osJSVdqArDbDr3CZwl4/mCNrz8+E06pH2nn2IFONAzqx1w
F5vmw2yM0L0oPCbNC+ouRqXZZ+2BJsBBZnFzimMm+5upZJNbMSbirMeVfDZ0W50RGnZaCB9Iir32
K4lbr9KRcFi7RRFXeAtRH2uTXTYAUABxorpo3EdYFF4AzuaGCaHc+FpsnFRSMpRrnD3/VyfTZ0DT
6jZHYD3OTPQ01LWpvw5wLjc5TObWt4RDLXLjfWVraglawWiHiBrmqNqybTOiNqaKEJTIyTixxxl/
12o6OOuU3Ymjetd1ePb4bA9lwww6baFy4R4qE97jwDg+SUDwgbo+oO+1h1zs4h6OA4NMmPejqGD8
rFmhFLtUCYT9JU2CP5Z0NKcp6QmVJJnqZKQddTU/S0ctd86CvLC/6ufaCaNkjg+zJU86qec04WiK
YuXQGuRJotSGoJ3pEgPMYtisWd02dkyPFZv0DezL0853c7zfWDHIgxzhmNFHBN2prihtGfoRF4VE
h94P+ScKpGn9JsXE18LwFBoBuy/pL7kNAjFkC1UDSiVjbo59fW5OeU90M/hdlMo5sh3PD9iJPuXe
8JqkLDMSFqnX6mkIwZgA2lmfiBleAzGNZ3DUoUs4M3rCVw/ShSZE2PMn2NsT4Qrrc19+eJyw/3qt
y+9UFO1JG8e9HIFxq3W2cvkho6albVefJolMwvk1wSBXLugr64sd2c3l+stdu/VBwk+SvVMzqRXu
BJxzKhDvGv4WQ/M6U0MZUJ6m/3Ppch3UFbK4hLv3rJrORpKXAQ1O3k0DnC7S9L8uXa6z694EFWG7
m8RM9qDPLY5wsOPpZB4rdL8htM/vXaI/kAwHtN+HQancpgqXpPED3RrroFcfTRVXoSfJp5C9YW38
3o723jiO9Ojsm4EIeriRPqfGHGlw2umPrk/nV5LUMaQVT2q3Z9YUzvpTQbBv0uzUWHzorfhhTzUe
mZoIH8Ki5dAQepaBN5fxOx/gcxfPjzJu1zGEpA/i/rAlshr4kC/SrR6x1GqPhBAWrXk3Qu8Tafwi
lurW8IfHvnWuTL38QsHHg2FfUQijs2XvUa5IMU8wIqwProSMFGnTYybKc9yO6F056vxqevOxbm0H
vVNUcMZt06irPAGtShDPPV9ntXH99g40482Qxexc0Z8tCsijTJ7iPg8nVwsXGtPbnm7C3mAWz0hi
a5cQ9WliPnT6cJfajHu74TxGDZmefGxbCRg7iImpEQ0Undrau2Xz01DmDY7uE2ihOvSLmGxE0gyg
Ow+bBLT/qGCeD2W5XYz2FRfpzaSlJ73WiHdtmPb7aEsWh8q92VGLvXUKH1AkO/10+REPqXE0LeOB
GL3b+FC0q7o0ItBPH+TVLMYfJCSIIK7EU6zFn6MJAgX9R9CnvUFeyp20s6+F8dq2Ns2DVrBPleWr
Afed2RlObQMFGog77zpO/4uo81qOVNm26BcRgTev5Z2kUsnrhdgtAyQuSUwCX38HOg/34Si692mj
ripg5ZpzjtmkPE6gfmq1gc1IbKp56tzygYgsjIoC17bXLpiFvt8pP2FNPXprJywfPHt4MrR9t/xv
dvIX5dqvk/tbojsfZJXuJZ5rFs0O2GnqXAkrpMwtLgea0OG21OvH1uAzq53IgMfV7YsQHlrc0RUk
2orllXfHi8UQho+Amzi4QskqKOV05lLAMlWw24wxOsgp+GC7FSuJIVlVxhXWp7VnMkZ3p7jQLCkO
yYFBDVhMs4eByOjRt9m0svFIVor2ChgD/aoMbOozpktEzKoDYlzYEL8lezbgZJCdgbRNozyCdRFM
g4XiL1QFBnc7AGLpDEAtnaqCF7n89H//DYeduf37j1nBHtNq/J+kCZO13T6ZcRGRVGCODCiack3I
2nAiTnTCB/uxdy6iKfdNTIa0DkR2MQ9QmJKjgbOBpAeNUjBz50peayW7bZcyTEND/G9WGT8Im1ch
8aLkLcXoYWGdXJU9Kau5lViFPb9dtwQHyJykX2m6MPASxepo3KQe+5O8MK8ZnYeSKko9MUSl1fAt
8fHjM4UEJ01weQ0ZzSD69SKVbwY3ewp4gA7C+MaXzzfnuW8hWUftD/Ua2x9Qhz7YRDMeknlOsgNU
6otXTNk6B6+29ARa50iMjEE14z9uquDSuw0G1zDIuK4JHWQ1V4ZdEaSvA5MEwRxtqmH6MIpgeDES
/JIs0rdFiYo1TSxb/v+xFXZltu+WBgPELHy6Di9bzxlsvXT04iPe9F5qPw7BUlISeS8sDnsklG5Y
6wHsTxpXOxptIlpFH7B7opfgFd3Jusn23KcoIivu/XIajpM9sU6okt1gsr5DgLW4OXDXpNMUHukE
Bn0rYotEQtxdU1cYR+0YRw/b8Z0NKazCcMn1CBuKflzn0gfIZnPon8SUnT02/AazzpGSKg495tGW
EHLYPc2bQkbDmowpwVdreGR/H+1ny/qZwrg/BSKUW4x9PAVgWXVUM7IyMZBjTSg/jeJMZhIQLrql
u1EySXRTTVWBF/5IGaJ89kAfcwRCiM5izfHqww+GXe2Ty0l1GT6mswsPDk6AYzTNUWjvXxfJF4MO
e4QhpjYymqE+MqtdUo8gTUthNd0KLxZ5XYBS5vfo4XXg8dU9qdy+4r85jZIz4cxFH0IEwubcvw8m
Z+UFI8SIbd5zZZDP7vOjH0hs1ywV5nmTBvNPRZGo8rlhN1DIWPl+l8NHUsY/vjZeU2di2U9gfKjK
79hLjlHpRNt4Lj/pGZnNxyKJXssGKTRCGXGr/+wyR//V7Gzg5q7y7Md3gpOZFesuUku5+D21asY+
VEAPySjHS+ao9cvDUI6XxmVBUqFQ0cfjXDLg6pVPWqDhz8MUYCN9lK2ZcyIX/ypa5Lg11GDzDBHc
IZaspmw5+gT/XAxwZmLsReqf46g/z757ERBjCJPQ0KMA1uPBJzeTftPB+68uzc1A4nptDJNL+0+7
a3pYI30GiwEigGw8h9Pp9Nb6XDGxfhKRfq+Vz5Zp2LH/4QgfPaLH1Js+008w0B4GnBIO19YmKKLX
yB2vfkRhDXjKqI4fTRLNHKAU+xWWS2R5bbpix8Cm2TcmKD6VyU2hq4AzSiL7osLPuBkfl/C7zbdN
rmTFborknr3AlLx2bSaPGhVtG5Reuxk6zrUqARBeuqcO7pMLmdCZm9OMGk6ioPon/OLFb6IL2K4n
pCFe1jvm04e58EisCuZ/QIwgbMol15wEmC7ccn4CLcw0E0KcGtpzNfag253/ypzZpe+7bjvQrOOO
iNpLqQXfELNyw5G7lLjglhRWMyJadmjNiBuZSekifG3LpzzJ6tZRTwNjAOY19Akxu+6AQtBBWhE4
gHMPyBpmfD6wXvWuvad2Hj6bjD+tpjDFK1MEMaH+0QIJ8YA8cmkaP4MDHbou+EQRNrpWYf6v3sfL
n0iDDpduQL4awqxX+YuRQ6MN1A9TMV+55Ni7aPa7yuOd77vPTAuep0m/d+3+vcv9r2qsKChspnDb
kJbnk5RlZBTZahV0+k6TA3kEapjXSkapnFCBTm9VYvJcs3BeTOGXzBGINbkGLIKfkPZJGMWcJXPW
WJAAMa4uRGtqRnLoB4veuJZsL7aOwHSTBL85AIXK7HdRNzxkbKGa1rFgnEc7MKMFs1sf7w13BElm
6hNBv0MNDghOsLUi8iQOToLXOB7HL2IED7Gm1CN4moLqu7cLxIyufO9GxCCu7pWyexKQKbnJlmga
Y9Y16kHqJPkmA28PlRYOmbAoR2GKTWf45KbgWW4aKfzeeiYE9QL+g7XS4B8S9m2rbMSryfNk5qr7
yEz1vrxJtdLVOrSRHyJ3W04edRuhfcEWFFsfHqRN/CHe0bBeA9f60ki0OiPUx4GMfqaCWEBYnJ2S
tLs1/pGV6DJabitKoP2DZXtjC9hvDLP5l1Tez2x/AVr/5dn9n+9dRMQG2ZrEA5/qS1pycRf5ABXv
6tu4W6e8BRpsk8Hxk5Of2L+m90g+Hq+1SoJ1fI3m4CbQePHEGI9mHfJ5qsZdnDcHKn+vZTs9uHY1
rhyFJYLtToNKhabB3gsXi9jKATobhS6dUT6H0tgXrfFfAKpqJSPE2d6/jVB8qX9aTXHKrZ/PEk2A
7/Wcf05R+o2mzoogurSS1NE/8rnd2n8dlgOHu279+wle0nKQYNAXTC8FwydY/obJExHWOMRWk9D2
OLk7GCT3ggLYPfWmfNA1yrvPLno3QJlhH92sKxXTutU5M62Zy1RnHsxSvBqOdM85WESSfbw9DTee
oI6f8rR86DK8ZKgPVJaDtqUgDT/JbLmACoAKoXkIa2Nb3p2fld5qLIxL7ngsJB+6lKc0xxt/JIom
nw0Sceu5ZQbUwGxGlBJ/KeI1aAjeZSp9FhCXVa7uvW54JJqxV0AdEm2dRq6RRJHViUInORC6f541
j+dgKH/ZI7xSL/TLyPMjU5uPiTv+B0Zwq0tew4zRzC8cdBJKufEIwZaauTOUE99mFDLRqRzgzfQ5
UaqY+c27LtXnoFtaWCBSrvKYOEnqBAeh4seGLV8qgp8iTcWuQzFnX/Xp4CyhX6l+GVuO7wN9J6jq
O7Y+B7ixeHRi/Df6Pg2at0AVu95AwRKsT6OwOxU1v8Mxe2a872wAZhaU6iyVuHWqOLljsg0WENOQ
8Gztpbw1LOVY8VkcFaodAGG1jePqn1t19NSYLfQe+9r0TE+k7Z6BQK8bL6CtKc5ftFEdrGL65BId
DiSppsl8hFFFWY8RfUUZcllA18ww3xcO3zGVTPEBDi0d6OVvkGL2g1PiyocK7mRtSCr5agwRLjGa
HUElAJJQs2qLDYoXx18WN7/WDL8ANxFZI4XXshay64Q0hxh/qXZ8KWhtxRctH6Yy+4fucC0LOtEq
YFx63rJlZHUUZC8DNzqUbX1vsrBZXqskdS44Qn6qyMfcf04JnG6Y2yi4zPcgTPTKprVWjc2LnS8Y
xX7a9xgCN95cfNuI0/gE5MEh1kybzbsTp5+wHP55lvWgJXNXSsoZli5+CM5vfrpfXkpLTU9T0rbb
MI6OIyUrnbsIEVPy4kY8PBlCad/Zq4Z/DYvus4OJi43bK2p7i4cPO3ZSv8wauEyPG493btey6axx
7DVIuFbCuEL63BmCR0kBU+fAiKAqQ9Jqb+INiMfuItg/r92wefq7CoeZT7st2PqbkOMxXOZ9e9Z1
v+08672JCuNBYZpsDHo8aWad0/SlFdGdWaD/KfBl0Dnrs4skh2+2y0lxsyhrqwLeDiLD5E2/hD/O
k5gGZNqE4343YssiaD5WPcnx5lO1noP+C9nR9Gi/xGbSjsYHXWJYszyw1UluEhoLJhb+tA3gip5O
rQhbvJDW71yphTiV2utZOvL89wUoDluRni0WLiJYI12F2m0jRHRjiAu/ptWFDgVSoI2swJTb91hA
qz11PdnZH6zsLIc4OzdlTa4VfLmrjObEzMWH5++Hfxso0lcgw3h7It/11l1LiTlLxoLHYHUsbFoa
Yi9LLl5Hs2ICD/kyCCYRK5FHhkhj703j0alM7lMRPb4nBk6Pq5utCQj5EhZeQtQpwMvytyXruLyR
v/jy91M7CdF8qI7d+r0IsS76wYnADc9oLaoNiOn6JLycL0MMDRNr2xqQOM53VaD+//3w79e4wgk2
wmOgYwZZm2O1fLD6cmsszue/L7IkrrKKFyf4389p2vHh3Z+p5hzP4eJ0STsOUW0wbqchyqllFzw+
/n7YlcWNxzNpQA8XP94fzPt/W7gkPgxFWV5FTNAotMM75kk1upsJjDCxtkHeIrteGWNqbIMuoWq9
jO//vshujCEXeA1ld/pVLmS20eSlwlBGINq9OQo5o++BmNHbyUXKcKvC6vz3U+bJS9oW9rHttHFW
RrKhklLcRwoMA+BuAWwv8uhO8/EfNuoSzPoqu+7fhDRvh319IrsknlJZ7Bo7JZvQTvUONzPlqbn6
Lnvz1XQxDUb/4eJssSoiHwEG2JudGZ2C5d2FK/s8QeEptUkszP3uq375lE+7WdnVh4AOhvUm+IxS
acN8C7+ccExxR4JBtN2SHH+9a4ZmE0sCWhK1DZYw5E2RBq+WNZu4BDnFBwB6Ocp13jarWvjvbXAf
Ng51fTn4T1VBHwTcu7LHRTMrTHnSMwT21d8PaaJcgBnFtjfj8vD/v8Rafl2Av2dFSdbizpi/YFwm
u2D8TOKSHFkbWhhX9KHrpXVXt3gY0l45UHRYu0LsQu+puWmCSI9WAR9+yPHJcaIU4yR8zGG0N1dU
2/b9ypPXMpkVmxM2x+zCfIyKW6PhNQiI9ux02+Dcz9QyP+Un5WTpkw0PgpT0uzf0+iDT/CtJ2LVN
ath4Id4PojHL0SPnGUt5EtKavremB1p0o+dYDbgZAkGHLONlRiXjXonsRsYTKm807f0sB0tYVesi
JT83siQGzMdxyqzE7xxmBydrqkMehHe85eah4sJJpcSHYxfdzh49vYmYc+k+uQaRy4uieAEC7Ijk
n87syjTWHQ56mgLNayFB/5R+fNHJzKUf9Oq+tk0+U2HpbgabnZrFHfyvoGtGDjsHNdjYZm5PbTJd
FIfmo5HYq6lERZlneGJDnrwFeR2/6al+N22ErKSjpcq1jPmANE4rgiQ/mQjl73W4T4raeco7LGwl
A8AKI+Uh4NV+pPfmzjKb5mrE44cUb7ps6pNuvOiRSNp31C7lhkwyteSwiaFXDmP9aCXsAhpTJXu8
m+bJY9tg+ixmqQaPtp7Bog8pVu3MKCe457QPrIvvIN4SL0nGg9IWJmfXxChGJmPv2NnbmFWP+eh/
LiHtbEQEdMSI7b2wb4zkVBL5GYxh+Il7Lf1xZWEo/yusy//1nM03o78A1rsldS89eZcZoNtA3MrD
nKASxoqjXDNnn0453ubYc+/6TodHy+U3TWUZnN3AKkGCfQep27z1mTkf2wYgdo53ieha98JZxT7b
IVYTdnDdS8QDGlzD8xTan2oBX2Be7G5lxK923fm5XL7gyzvafh2zLBwhWqemeMVvdoGR+07cprlz
Qm2ckJrhrwO+JlIXZQ+sfK7QW+Jb5F9d/OPn0SCVXugi23kQPLDEYnKeOt/YI81wq3GmfzSLQtwr
Y3/fuqQrtRzf4f6TNOdTgw9fgqldxIE+ZOVLtfVXO4+gYvZgtq1ft23fk6zmdxgweQuWABe2CNsR
AtnBmPFj+hLLjeaD+1w67j0QkvDIoZUeBzjkpuN+dcL5mpB6yBmMV1HP7QWm5lNT5NG558SOm9Y/
Frn9yjmEPorK1ns3EtMj+ZC3Jh+Aiky1x73XZ4U1JfnW0wQxLDMUt4gR6Y9QwLPyPSrJpub0GmyC
1nmOZ+OxblCKkynvuD0i+sSdezFTrABRG5nP6InfNlZfPidkKbMI8l2iP8wsvRCPa+/G7FROOb0n
haHODW5vVXoxtYrWDACZu8Q8PHfhOL3PbQQduwToLrIVVR/VNvLhL4xL6z1FCyCtFdh8GPRot6ai
lcy0t7M0Q5LtM9OphZWM8wdbmqWwm7Exu8cMsAIk71yKerEQpekJWP8NF9dP3wp1qUPScUY15Svz
TLhdbIawFNuwCuHnuG1FGngynrJqpsaTa4tq9Btnawt+jkvK1CR5zrO0XvXUzxzdJSYRNkBazZZL
ghbgbk23WHDWg//lTX5+N5CwdEY6YAoix9ewHTg2daTSVfxpSDu/zglmyhzyM0cJVgRphB+kYZlp
TEtuvsTmidcAfb0eLpNwHtQI+qGyzWYfyeiASp+/2n7wKRQH5THz7zTaJd9zj+Q2uPmhyr5FAgdk
aL84bSRbDzviLk3eRA2kTXQZ4k1R5s/NLM4kwdlQBMFw3/D2HDgfmnuUDmos0AHuc+9I91b8Cved
Z2yC8dft5FKpjkjeOCD28MgSeujz8eZmlO1yABYbAzMY5DvjberZUOFnRh1zAtawRUZEGZt+yj9n
QxEWtjTZX+i7XVfUWO9AOxGa5Uj1ENX+pUyJbxp2YJOxGu1LqMjydyHRlTAlL995ibuSCuc9jNXw
zguQ7ruWfzohA6g4xXfmBVSOQCrcAYz+BgGW3atuzO49FiKpVsyoyXSPw9GnhW/GZ9+Pp5LLHHu5
E7ANGJFAAFTgBe+2AiRmWpp3eW0kp8RL6Jix6vKQewbEC0AXg9GFFx/LIsQ6Tf2wWV5a8jGsr53s
0EkRbYNlc6eWduVcMBo7WmxB0/fbdtDWFeAyVRRq8/dFTfaDadbpzsRxrWtwOtx8w69e9tabn1Qc
lEKwIl7/1YrpVMxIhV3bpdupuiMdUR9nq/e/B7++i5XYEI8oL3/vr22C8yOov2IOcNnXavZcUAv5
bb2ADGlxKXmvmHpeFJjjIEy3JZmOdSkMOmFiYx+32T6rHVznCUzDIDaHHTY2iPgUT22DIv7XtM8J
kJoDpmP+UfB8No3l/prscU6O3RQbTLjO9ClHh56I9K4dvPRiN1O7LXvJZWhWh34GX6Z6nJ9tkTM3
ymjTeAiveIENHHzVgeYwqFoSAUWxDNCOHTwRf6Gz0IIK5OloXwVCcOMlu9Hbw1tl1fZLwLKcfIir
oRFt/h4jbuTy3HMNY81unpTx6MgbBijchSr3TrTVVxvIczZl8qa1g33v7OsMqGLmsWEyCu3v5mzC
iVvp5zwmLK4c7b1HoqBpXVBwqitnWzd1Q7M1yqgg8CE8/z80TPo0snDjQ6KQjm1ACe/ou+LBFFCd
cYDV3FdR9WQXhFB64fvPPVcuO3ycpWBct9mMBhX1GOhGh3I+JgIkXOshgpx2MnLwk8vbZ9Mcs8On
jBbIybanDARiyX+oRU/0KE/J/J+L0rJtItHBl4aN5cv0loPvp/sb1xVpbufkgnBbcwW2p7zqo6vH
zaAP/facmsOnzrPHoQtbeA6qvMwdUTOD5SyJFjqmh9ZNVnQjmjsnfutEP5JM44QppuhqUlmJet2s
6Hn2Dm5sItRp6lrAf9eEy/GyAjoh9kIgCeIjizEaK1eexo8/hsEJRbDdt6F97vpQYjctb7MeBdke
bB6xdnF8K8VBmTi56OLkNs4Ss5qI1+RRWXSwnThEhPkBzjN7xk3yAVofOdBe2dE0wddi8R50rLSD
NgJMJOQxZa/GdG0eLJatwLh7m09NjsEJMNTGjQu1geo+HtGsjcfchdRjgKJorX+1NOWvbcuPPG7e
MHwbT7pxn1OMYj+OLnelSxdQyTr/ztU5sH7hvwLPZstRTv19IeDzerxoK/Lj1t5ip3NLw5lhva2z
b794TJq8/xlmkvt6eSa3bXQzWuYV3ajwbArp7xQrKup4y18uWgUVXwCEqALi5dQ9sBwR6TGvaHIA
dez0QXB1uvDDZ8lEvNJz4I4kOZVhuJyKiTotpqczI4R3B1JKb0rcAEzH2r06/lXwUPrQTZWjNLOh
ZHpFkIhcnLZMj4MVSRRZTLUip4uaF383aN4FpkD36iH6oiO1Fp8X+8dH/Nt0A8YLTs7OupO4eGxr
PtVGSvkf6LBaddGh7crvkg05fAlj3jROmaypyIrWeClGhqgeLoWOvXfT4nmTRC4r5aCeziqUv5Rr
wYcPwKmFqH9oUfY1DbudSbZr107K3v49deWYb43Q+qXSjbtPeGJJ8YGTJyctnuFi6YwTAzzEALt6
KxO8OZJo2apqSnNbTfqqpio4WU5K1W+EeDxO400QSdr83ZDpJXwIWy/bzRoaxQALcYONkkmp4tYm
65+5UMamho6VccMdunE4zSaJHEntaBxz85EJD4t0Fq8ciIaLiohd0bG7hgLibMa5e7YlxD/ccmxz
ckw6rA1wvHpYf+1xhtBAJZ7ZDTvWZoRfqwznnYsty4wD6+iZzoUjVfgaR595z6GC2TY94tRnTcZn
pQWMiyrKYyKLimwPXofuj1tIxQSGP62OdfTSemV8ZIugN+ZcW7c49bLztFj7Lcuu7xbsLgCMWFBl
5znuirgEwCBPP9PvxeBp1Oqlluk5NOsAGyyeYTo/XbZVVnVN1iWBUezzPJXcaO/nOrjG9fxgTEho
NW4SofriiRqwEPUzvWWR6u5AF71U4wDs0u5vaFeabARWmSQ35j0psLcwN6orr8w6CRZU5NQNqyAo
+KmNPIGccOxbz9+O4REPeE1OTxL76rAWxaTzllcUDr7v3VsJsFye2uISWuhQnS+XXYXvPvm6XSJd
2V5Y5BmkF410Bsb+Ka/zGFqDbxxt9pSrYYSvptvkYzKmmMj1eJ5SZ7xCXH7KCX1iNEqtY1Ibx9md
+m0k7faj8W4xLKLHrELeaEf1HVB7c24rDmcsB9KG57K06aJNQiUPVqV3NhXTK0pzvlQu4nOcpWxw
BINzVWI7bLH9reG+Qa/pS00m1PxthGne8k4jSpClc43wUtYT7wm5XxgSJeHf+jb3zY/o+ESQ4Sh/
Kpmwo4Rd7LuTw4ed5UiZz9jPTQvjOlnHHfbfk+nY9d42aQLo6ntpuNPNhc+0tcV4ECwnIW8+1TW6
WhKojIJwTASeJW+hvXjMO7pYW5R64smoWm1+XznWb9/MPvU4w7BB+CBhUnEdyRE/15CO5tET5g9x
QUDxkX7UOM/iFnq4U04HESQwPyMewzIYg4OJGRjCs6UeuxA/cm011XpOZrlubA6Q2iRcj6vJRQ9r
GTcFxR4GfC5OuidTxNkNAtiTNClNdnOcmPMADiYfjR2syH3buZDHKmbaGNlRk5GACiRJj2N420y9
DyHZoSoknNnXl0FGzS6YRrI/D8gMZE4xp+N5zs41z9QjLWh5I609lwfuirrhSpnbn4Kl3MZ1LGpp
KdRKMndXZ3m+bWz3rhYeoKKkJFGCZtbgJWxJEKSmJqXOjbbu6oOT81o55FxIZoFY6e2vaBwlTsn5
1TEKDOfgsTe9gSOAVEODBOpCcR44MOapDfmv+izqlksOYrdfl1ezbD32VsFeWscO7pKjA7lNDKzH
9Xzpy9l9HFq1AzHN2T+YNrD50kvixU/daDfHqC/uxxyKqZ4J/tddmB7Zt5B4IGG+6qcmfqDfiPIM
gOob1WPzYjBb12H6G8fU8bKl67Ch+K61kUaPGpabFzYH9pbuTp8m+PEkhx58foUCNvmhvbMcJ1wX
MieBZrAHcUOLvdhY7lL1yWmm2UbjQevpoiU51FKxmmow9nMAKBkTTuNyjuOxrdu4uEBZM7cdDkir
b2lRCpzPZjTqc0wxBUsUNzy6VvWf69XDHdns/i6XNbh0A7Ybm+jhkmHBuVD3eu+Majr8/Syq9xXG
t3MccOCHGUfKiYVWi2Ld4wEeu/aoZxHybpFJj9p4oue6UctvjbcBuPxVAjpwM0mXDWuUwisF3Xop
w+xqA6DaueGM/A4O9d7JkmSTJpM6gH17SO3wLYvC4q63o3viShJ4O80XZMTcre27nL6a4s5O/9Nc
LI+ddp/w6zyM4/QCcE3c1+DL4k4sG5NXWc75c5Ub6dWoxq1vF/lFpu3TXBTj47A8TfP0nE9/kUIB
Es3nfDtO0batIvfmDvocKrzcYNGPTQVaIEZSPgDG5SCS0mXY8sjMSWEZnSKXopvP2oiCs6+CDgZt
4HL3i/JLLgLy6o11FLkcdrOVghY2iw29fvkhd/D4UAuxnSZOJ7blfymT3TcZLrFzeECvY+THXeHg
8Yz8yTn7k3WXm2N4dvpLlVpwwLDSpBmBcys1MaH5HMqLlDzg0HIKzSdsZlL9oH+CDK7bYGsNWUva
0kH1jL1dpGvCowrsHEql7CRbLc7/QwOaQkoC3xlE9MfUQGDm3byLBrkj2w8SVN2KQu/zuHUItG1L
p5J7f+IwVQW4hToLil9fTJfSQKmT2pe70ZO3rtHWzvajeNtzK8YHah6ziNVbBvlz6sS8EWFxC2pK
yAeif56I/6Wz2d47qodyUAx3YuA8JrLkLnPq94RtBX9vpraDIzTMVZtcKjirzLM1ZRcW5Q9ENTBz
B9nVdGuTbmZkkdmEK4vU4wHh69JiBwmqXfexns6c0hsONtSWRwOqboGcuS2q4ILubO6NnLh0UI3k
qPApPxYmic8x1qhJoMUgJiImAyoDr/xf2lh7p+yas+MzgOWeb2zciEGoDh2QWKTlth2a6Kp2Onlm
5X4PF8DcWwZRXJqZk1UcErkvssWEzQHlXE/gWIfGOymNc8+foYNOmcCA5JOcV/1RAcW6UAg9XWam
P7StRYC3cS/bpb+eoPrveLi57+KWqb7aGi4HrbKLXACozJX1xGE2ZVuEXQrFoOJVP01sQvJa54s3
n3M0XlJmK7KALY1Qjy2ESerHlQUQ33uRuVGsIWhFu0y8jGHXPrSWWkkvARE89Ajn0LtZjrLwUPlL
1eAi9Dty53inN2p0sJBXRbudvUCTFK7M/TwVr33sfoHHQ4sloUOJyo5VHLK1WZaXquNulyrLOfYY
kHEOZcVjb6rX2eo+CodDD+pIKMrTKPxjG+r4I9JeiOCgsvuIRvSIWusHGycYpjvP/fRLcsZBzf8B
PqVEBpqcBTD9kCJEPLi4+qlsVo92GEP0LJtsW7lTx8PG6uZzsHzJs0YcPTsk9N1+5DzEDyGNnvcw
LOf7AIHKHpJ4n+GSkqt25mEwzjM38sxIL9RTvgzk90CK1tnFiRzY/t4jqiKY3uULeoj7vx+hiSb4
FxZWhTaDfuMzMeKCiuEehP2BvjMyBgP+4NLHq5zStnHIiuYxKhP+ZZ38NZMh3dSsWAFaAIJNPYPM
ZAsJJfby8Y5g8wbVtn42JRJKXfyW0TxB1lUhaZiSjxnzIxdQA3ALDit+KFrKMsWcOqrxGOWtdbUD
iHjLHxWXO9a+xZnn/qefNV9qyuJdoyxG0jgOt/RC2IZxN/RBBjvUafac1jdDbLSncgbNklOkuPes
+Q1ESnIp5+q+ZN14mFvCGNbyJcD6vEF5qtdt6onz35fAjL51k9A31MX6hEA/HxSvUBIO44lv41hN
8yZxGepSGhbrXL7JLAb3aGR7oE7uTo50pCUmOph2OXqWCRZYdcunh3CkqMKM2THFLQiLpCeXhsn5
XGRLA5vf7v2+/idM8YkrhN0Hy7wh80Ya5GO9CjW9DD6bzwwNK62aZu2PHqq4tyk6R+2MGcAL7GiR
kd1sEoPYLs6H1TLE+a77XwpyUxfFq9RutDFD3JquJpje4HQyfTK7Y+exv+P2A0nfIQDZad3sPHer
5/5LtIr4Ur1vEvKiXl++snzHNVJjAyjhla9UhIPKnDHqGJe4CMBggA9cU88mRzApnC0OtkUNeJj4
pzZlyJc5rw5d9UXM6UzolYkkxHmyv1A/lW8kORi6YNhx45CMx+BT0eZL/MYgZ/ph5Ga5701/1zih
4h6CqS1zIkpWZ/teZsNdGzuQgotX11Fc17b+aChL09Il341NhSFWtCvuyP+mEJt7XrBH4G/SifvR
4B1f4XmTqzmynhQeGSiuwambrA8+Rd6Wb2/v5eFP1tLIlPnNZzxg3uU+AFdanrH4SIofv7wkeylE
OG6DY+2zNC8H3pDUf3Z1BdbXBc4Uez7DR3yo6+AzjlxSyjJ9NgLzmb0TEekWekaCE6VvgpsBn5On
eEy2ZwRk/TBjMuK4AvZk8X9625SdBhal+2oJF3WBgjVBIcekaC32uMVlBcAgl35CP6wQdI30lGUE
ygBGUcOe7sPYw68EIyMO0R3LRJ+79JqDV+2jtykiwJQQI171PlPnaNwENPSby7l2PbvEWJI5BxsU
vEazARgie8WuPq/cyb0CMrsSIdkDu3mnPv3c5lhjzaJ7aWTwCZJ+3XRGSNc6QrUTci7r8d9aRCFb
0rsiI+gMggSZjsQxzur/LKPnNjDrjc6bGRMM+fnMekxMhZMHeNUYmjgO6SQU9jeBMdyAGSQglIgL
96eHooj5SJh6XVm5Wvtut3dd+0WVTJnVebYzl3iewxN+Abgnat9M8tHzMFbUpTwaPU4qeAT0gmJj
y2bajWY2z3aLw54557nyDxA3/hutkbxOx6Y6bD762sJVhAne6XW8rRV+NdMunjsjfvML+WbH2Yeq
BF3jxPSJ5f0fe+exHDmWZulXGas9sqFFW9csXGvSKYPcwEgGCXFxodXF088HZlZFZVp3z/R+zMLc
SDrp4RL4xTnfYSsZgQJo2aiSwLfKgFHQlwA60H4Mmfk1q1GM7MPLWn0zDN6yTKOzAji5a5GkW6MN
cLaJ1kXjnk1XFLu00A/jEH1kwnprJOYgEaUnrU0v+eDeY4hFkSKHZ0QzOxbGT32k7gV8Wh/Pvy+o
p7zSo6Wq4Hr48aM/AhMZaox+5rw7daEKpS9j6xOQ2uBPHmk76zzUF+PsrKPZfm5awubSwjhUwn+U
BUgocpNgVTZLqh1vSeyfvxmn6oXt+V1djFshAsyEPqK8yHMIC6CQtWd5eoDpogGIxAIbjWn1VZfF
mwqGrVvREShDf/aYsKAt06d2B1Uq3EUcFrM59zw2oiXxmcR8QOaxgy+vTeesOlD83YgOamRNkKTN
yarijeOAqols/xabW7Q0JEzsFm5KGNcRmhbxKOrGX9Yx25Mpa07KocsJLFNH4nuTp+Y5Tljci8Tc
+Sn4M6LZ0P+zmFwHEX6SBKMRYsLytXXHXdWY46rI6hsJEC4oEvYuDMjW4V3ktmony+Qhh+1E54+S
MKgULwQsJex4DhN1T4Bs8Oqh3moOegfJ3HndOsWbFztM0kiKfSo9j71FCudqIsVo4V19iag067A+
S0AmdJR0Z066zkuUf5HJUVRTn8NITIjbbSDhkSwYNHLrV+QEJcjuep+lNUMC6tJgPRapd8WSux5b
kxiIXmQnO5yxdFPx0GScJcb4k0yh8WA3nPj1GG8gvlqs9DwZUdDyQLObKKyxrfQcm4kh2CCEXZdS
3puWX10bPWEWUrdrP2ZpruVvrXOrF9rwbPDmyRzmjdgNPzvYc+nApKKz5pLik+RsZrxgYK2o4AiM
jqVhKQz0s+KIu22MqlrolYtq0uqOVmQ+ZAaBTOXAC8JoEHSacwr1xt8YpcpWPDEjjGGdlLrvfaVB
jO93/GvLDpuFgWmAHHVbg7SN0PgE6s4WulDzSnjB6HXyacfFw6CjnR5q/7F0bv3SfmFcF67lxHMZ
mVT/E0EFhhIkkWJJVhr++MmAOZ0ySKRtbSbe8SJHyKNziDXsCxLmqiPLjjPFh6h4nZiXXUh3rGj0
CdEuynXvUnAxj3jUAwr8VIZPBdkeCCvrqx+adzhnEHe78Fic4YZ15IuoMwUnHjRYFf3sIwaOvuLN
2uJJqLrPKVjUFUQmjVDhtcMWlGCJcqnHKKzLXr4jReJDMRrXlBCXoi/JBcPhxLjMPjTzxfdXE4of
HJ3aC+nkztqbHY3pbLek5q0PBQF52Vz+YnOkiM4Wv676/sr/dkF+X1CFjeWs60jhgIYzDPT7q3ww
/vjq+2d/+fY/+5VfP/v+ZTQW+eHXn/3lZ6T/wNCZcmLVyN46IHz914skMv/12+9rv38m/nzFr98T
ST07huebkd9f/rrq123/Zz/7y3//l1/5H97s9937l7/5dcdTz4n/uH+//sfff/iX//LX3/x6sP/l
r/x+C9+/+F/+zl8e/69b/b7CT5xmncXNT+xpn2MwhiRJJ+sBSeiulmTFdxI2Oykgy9Sqn/2sLjad
UvWyNV2T0DaCAGc77Xzh1MAJpnngr+RPZmLjrpXNbrCK4dBmb3y8CuyZoFZMEYyHsMN7XBnVuhqt
p4wO9ZA3sbUZOu0OIsdnSSDhpikokrqJqdHIPnyZNMgQgzrn4BfA8SNV7vDrIsn6YTn5MYYDwtlL
NFu7hvEM1W6B8BbySRdk28zKNr4OvQX8YUiJ5V1qU9xro6U2zlBzrpG5u+3q2t5mP0bbs3dOrK/i
3sy2aPfPfdJVh2EQ1wA3OggOVHb2bGPXc5nvEgkoYDR+cAqQmzzVkHw2EQDL72OdOw9TQYDUkoUG
RsyDjfVozxyIxhU3uzZfOHHYsaR0JRPasEVaR25kbAFyQ5+nv35/eCbH+eMDCqeJmYuu4VuqgUtR
KuB9nGbvI8oOQrK+v7QMKAYOLmhSSd+TMsQi7OmoBuOA01Bq9mQZYXNUpBWxzn9iHcywUyC7AMcS
lLRYfommTIdSP0hgLuNLYrVInES6CXOnXiRMr0pjHVfa04QxZMmw/rbrYG+1Je6IPt3CteHV6+RM
ZaKUBc7CKbE/SWM4xBx16Q8IX9Gm9K1CWTN3IaeEXm5taAIi+nnoum7bZ63E2LMXergLiTZatMlk
n4ajWyZYQkj6HIgeGwCuHsRc+nkgV1aogFmbGPRnnINziVQVUBjr03h8aGWBdlAzhyWRFGfjJeyj
NwcfMvJ8/8OLsmVml80cS8j2KySHrzRjMkzz/oY3Y7+yweWKenBOttE9ReNs8mROvfet8WvETcWT
8+UjUmaNmB5CJ6V50OL3rLcfjTF9ZeT7io+FpptNgxhahvHQRBdKrzjiwp1hwZCQGYtiqDGMW4vs
EsNNdqXe37mGep4Ieo314jkF65n2nFznsgRE6FMFpZtE0520fUSdef8sZHpKRX4ppuqBubt1AmJw
jrp+heoqXUmT7b5OPOtCQ1MMQAbICIOrdN8cs5wcUhe36jInoyd1AhacufNhDsC5ep/WmA7u6OUb
VF0kgKYjuyln8A+DEPRYkSrWlh9cQkCZi6qg9UrNZ1cLs5VAErLUrBENd3+lscCqYpZ7XZiPg2ag
VGnyWwdfZBV7nyHDR1FmBH/jj1onw7AjMblCGTGAb5HOfU2ew7Y0OaoM2jpz5bUeqF37Dq8TK/gd
bjfcnGG71mrrTQOux8Ttzk3rG2Po4/v0kyCdZ1Mjhjjqm3vfBnUaCrQ0mNYEJUDvPzoqITm6Cz4L
C8pV9YiY5yB047kwqX9xnbyBYyUBoepfUp2Pt4vgE9wDovQAMyAxMIjxIX95IJKYMl1SypZ5P+Su
XbAVS92PnlRL0m2jx9vGQRkLkojUSScm/7NhiZZxh6PQPjDIOYm2+GlRbcRMeB17ZVKL4Jk5tLrD
lLLj4IzxdeuUvOLYVCdo88uEsLiiTwC4RbeuaAHNqGNUfkgOQKTPqfLIcu0gR1TuUTJe3ISRvE9N
tWaOsbLrMWZIPhLIPVokL4AJU9M5LamoPVBF5cg9iYhLznCBQEURL4qXhJzeAveOfjHK4FTWclOQ
daICOhQ+FNHW1AiyHsRN4yp3SY9zCZxcA6LQ28sQ0R0bmoG1S/+u+3a2N3rvWaj4GsdvrpvcMIBZ
NLNFCwryQMKPEefAdcZ90dn7MDGvaRhbFA7+TZaTNhDX9nJsyhuqrUOAf5tWO3+s1Pg6wsFF120f
BCJ8yFpEFhrJc6SFS7tlAKw3zaWt03Whtx91zOak5Q1C1QdIujEyaDM+ubdqfG4q6R7aAJwJO94M
YCKTV/BFWDal+TZNYb6TqAMX5uz+tjPjU8+hZlNvT9dCBi/TXO72tPIrYohOQYyCIwPCqs/B3D9D
O3guQdndmHp5FohHFnpsbAPS4njJsyX2kx0sVLGfVPzUJgCzxvLFd3BdDeRyceaQm8kRr+gaNUA/
6swRW3YUrJiSjl1gvSTTNC1B3Tb9SxkRRMhpHAlS9NGZIOborp67xEUQsu1bYg1sKNoLP5/Y6lyU
QEIMpo+Ton3rxe1bM8/TayU/WKW8+4X1pbsl9t15fhkL74ABchfn7nPVq6egcU7urKwuG4wDhVl+
TBMBODW+ATwKO6PIu02vKkgcmbHI3PlwWRC4kDM5SKOEcAvXk/gfpjUCCJq8Kr+OBCqgMz9Kx3om
TRnJnl2xya+ejaIlY0KvQNqE4dHxn7rUfrCUHQMd7O4clrHAs92fgT3DgjHwBoOgezHSN/CicsdG
j52/fibPaDVWKLKNybbwP1IclNEBOchJNHyYOG1ekzo47pq+zMlcpcdqRybG/cT2Js9IMpnSGxy4
RNqDYLH66NL6Yht1pP6WbPXrACyqq26kHhMGUdkJMp4vEcf4vHjLjXkIQWEOKmJMVskQAJKTZ7PM
6i5yWhN4HG2JSWB0hU4Ya3W2rZsQLGsH1RFzPczIwVvYkfdZxARCmFhVVFKrbVN9NAnNESfLS+F7
GR7geBPL8REDPrjVDERHGn51o+3sWE/uqjo52r3/BVXW33VGv6/DeKPYB7Ev+p5GW/L/58x+5m3S
qgdVfv79bx9Fl7e1uvtES52TFft91ZzHavy3QbNspJrhLf9T1Oz8F39kzQa/Waw+jcD1PM+yLc/5
Z9Zs8FsQeGQZuZ7l6S7j0L/9r39kzRreb57nm6bvOYHnOq7Jdf/ImjXd3yCq6xbOJUTIVuDbf/tL
tux/lzULXOcvCWSO43n4Ji3T9izdcB3jz4FtDWbfLoWcjhpFxmKpdQyvkwVms/pFt0hIYzSikH77
7Fl8z7/t297G7OtbWF1isx6yFTpDXVxYk49IgzojhkYFvsE/2m48uLAwwyHioFgY4tFnk20fSwh1
/c6r0trEvRzLL5X1dfxsjNhis9hrH3SEaS2cPgG7oWM5in63bPqHoOwc7ywbH64wEXSg23sa9mSX
h0gOloPvyPFoNvnk4DfzvJoNdm+jtEdARuMwSDQBATathslaUlwVzzlWvK7wIMzYAGM5sYYkzHZJ
0AuW0UKOG73A7ox5p+p/9mbHYbTytR+1DvV6YYghgeBb6HH6w/JVV9yEBdvMNaksNitah6Jzm+S1
+KkN6LjP6STx1ccWXRgWexE7BBPBWl2wjQum2U1DId6nFKcoN0V6byaMc/Ck6w4UJK3iiIxtqOZK
FIxPQ9aMw3Ohww51zNmonCOBCBZuE1g9hViJJrFSIn8J+pny66caG9yh5Gk8poNKylefrKvsLaHH
y06Dg8rkbfCbrEEmqfz8E7Wsi0Pe8iEbgzMi/4B4n2Ag83IZTCleity3BRb/OMP3iwXCCveShTwU
AKsjNXJD30H0Vom303iRduyZL4MBnHpR5RFjROCYBjgeap9xN/vhvBso4DWcfjHlbfuUkbb+oRPr
xkvFDD0iMJ33HCbDKn5KjLjdhWNFeTMRzoaCnGwncArM+zr609l2YRS6zhIe+V207RyDTUzvRvcD
sj7s5LEXPUdQWH9q3iQ/p6gy0h0vRILQ2h2K7CbsWUItXM1M2AE5JoGuNvKA5SCHwmC2jgJu6Ztg
Q7G4V/hsS9srH2yHINOzOxomDxBDnFwjCWp9HBisEFYe03O2/MoOHtj6qeDHCKLOvjdR6fL4Aq1Q
zzhQtF4sRw0uCkQhY7CXbm4hMRnSUdUb0vD8fhuGbiwPHZHt/lNS90yl9SrPwGlHTvwj19vE+7DY
/MYHuOY5HlvWduNeMqbKj6OM1CeZlwYtHYPVfIKeEWki3BFIU5dfKTrs9NLYFvoxM9CyZm+JUiI4
cZTzOJGElkMts6s3TRXNi2Gx9V9P3cwaWCJqafWf5CiV2VapsWFs3vR1vTWJN+p2KuvG5ki2D7PS
NOtI2CjrrvDZY5Tt0G1FYIQW0mX8guuAtrq/yTuVD/fAIbpsV022mxybHg8A61QKfT5tjbIIMwrD
0lrH0vGnfReEcf9qZxy49rpVAsMd/GxijQHR+CdyiDj7kLMUbHZ66SUb5zqX6bVvo6rG79336SHn
1qYXgOEaKYJMj+Fg41dL0zVGDeRZZp5Y/oseZWg5mBrGhHFwytaQkUtDxikb+SS52kzKut3Eqve1
HGDFH9IoJ3i4ZYBqEo/YN8WKz72kBxZJjtGpjXykb4MpQa/ijESepYrRMmc/94yHSamb1oGfD+FB
Z2diLTqYNCPHrqEs1yKkk7yvdB2lTgwC8p7ws0K77cW8LveQfzI0EAk7Yjck2GSduL797DYg/DcK
zhVC28YstFPdgZPgueIDux4dJCykd8w5BnarZLzLfBXKs+1hkqDDL1yx69yk6EC14kt6a1pVstd1
vKKvQnYsfG69VW2ZSKj8HappzVf3iK6VbayNQE0taTVJE3Z4C+F/1HeGKOzuMScEuD7VLErbTULf
xyMw6vpHqLGfXYLvs+TaQLIMnh5ROnjSoCpY/JSR4EHqWReta0QfCne4r91lgzfeZ5rNwiKPlUsj
rhIBgUpZJuowwy3lOW4w4K6qyRtfevRX9RKwatKeQgwsz3pj2A+IwMurBqywhFwVVcGB2Hg8D6ad
IxJQycx3kf4MgQrJw2b9m2lmuAQjU9o7haFP23g6mcQzdpKj+xbKz+Stu8HjwI3gCkvGwEQ4Pg9T
VtBRooEWv0eI/tvH+O/RZ/Gn8PiPolQkesft7+f3f377vx8Kyb//mP/m1w//40/fbT+Ly5v8bP76
S3/6G273j/939da+/emb9XcxdO0+5/qo6bL2HyXH/Jv/r1f+UVL9X6otk4jUf/vXm//jz+b7//e/
LT7z5E/F2fzrv5da1m8+05UAXzLRs8bvRdPw2bR//5tONWU781W+6egepQ6ptH/UWob5mw1UkxhW
lxrMNG33n6WW+xsFFpBsnVAc1/Bdx/yfVFqm5dh/KrU8E4GnQ8kG7j3gHcD9/HOpxfIhhonEoMGJ
1NHBAb4eE1ssJUr9ix02mI3JuoR8ZF3SzDUvHee6VPq73k6Dve2ZD2j4QQ8YM5ZYrzkjF3lAKzXa
wH6i6OzkUXesK2fhaR2xw3pjn8JxDUEsOH9fNDA7LNfNTqwhg/Po4gLhi4PSh+hCHMknC8ZiO03E
cCDrRzA4ObBqSufkD/2PaKTF/f7u++eCbnmBBlZfO11NXyKdl8A0jE2GiJKKb97h6N6PwR8uvPOX
KSGPhyA3QmyuIcpYDpjNWjfHx5gk1hUdLFaqgnVfSBIlwS71OXFYK/p9PeHAar0j2tluXfS4ZPG/
FEfiPspj1wb7hgZ9FyM9O3o9tow6aLYhAsBzrDNijg2x9efvBgLiIXm56Za7bq+db6xQybzWTsBI
SCMhxXKcrhNedqolWF6dbmSYNd5U6SQHS3ooQk116PcFRyzimFZ6MoynGVWiKfuuzU0CBiQyrtg5
1VbZbuweJ4RCk9aWcXDQA++5qON4zwCHQ5gWhg+soDcl5zoM9TC6Mx+SWai0BbRag2kSMX7pJ+Sz
6lAQsZNBttOs/gPy8brxQ3th8wounQbnmVMG76ivLOaVETh/hIOon74o/3YAFNDcuuQvq+AUJbwa
2siUreybm94xBkKt07VmRD9F5X4VcL8V53s8FR+Jo6czSYSU0BwwZc6Ec935Ub/y0dsuocvAAKIk
QGwP26n1SFpk5OtOlNeilVuDY/eROn849Kz/G0n7GYMUxvlddgctjl90Uz2QSki8QdFke2wYe7sK
f87aBwSkDbNr4BngaaEaiXNcxsnW8a+JlZvHhElJHxn3nopAiifuQc2WKoW3t3Gbs+NWS2m2W+Tc
817bt296QS6CvnOnyFg7Q0uf7rUmFUV2rJxR25k9DuWhd87fF1oQvBCKTaBUNE93cwbPLT5jATwP
rFUX5Ta37qt9EHzYjUAo6UU/zHhIj/p8UUzjXVP03capWWCVONxWDJWh8fdoIqYqf4LeHCLbin46
LBF4o8h36LdgU2A9MDqiklPuwUORuow6O8bWUa7TNj70wvoivNwn+9CKlgC7LY1INiQ6LLsxHuOB
jxTJL2qpM2Sdom5tVc5jnrK+z0t7Y+TVIy0uxo5Kr/YWjyqNdPa28CzYcuJhw7wfaU58HilEK0qK
Qx4hfMAWai+EVVK6oIg8MhivID8TLRe7NUpOx/1J4h4TOGDCS6y6KPeJPmDc4JhoHOvSfhJj9oN7
HS5dxDh8qOwHTmg4XVjRo/ectj2uTUwlZngyDJqkBDSm3gM7zyfqT5IxrlDA3DVyxon5FHMQI1HL
GhvIyu6z5TD0rFgkXIRkBPKSqjw+TQ9dCT9DR+VRabNEsEME6WmcZJFJrB0SXVsnfyCRjbxo09xU
sKNMB4sx4Nlo2hqdjjo2YFrXzIiNWervA2CsUP8vew/S20RYIpbaGRvCPJAqZLzVkj5Exp7jGwIO
MUAYtaBtQa0pXtsUm4DWsa1JCTs3JbPiWmtJNExlSVIThwIyybEmSFYgChxwmgYbn/gV5pZesdXj
rljZ0uO/x8c4Ncm+aErInTn8n6xlfOWVJnhyFQXL3MyIssjCnTDcL8K/g5Vr8z/2JAECTHG2viLF
Q86G9IgHYdlkeXUdLhQWRZuiNDa5gyhHNHw+0w7YXYJfz47ZwOAAP/ESid1oVHvPDq8x6FsjIWXG
9Msf0p+dH8zwCKC57Qt3WOXhNhTxLEyBZYHxVoAAi95dF5V0Z5vuYZMrMBNjNQ1rYcn7vqD57c5W
XHqQBvr7CWQalrcLyRMhfnzoKvArlnqSkuPqok8VPQFcsEYXvYknVdQaG01oBE4nfiCiSlZZgWTY
gdeYyPGmFpm9CZMR77nS8IFToy+q3geV1FsIwcVrVEPZiSeSXHO4CzFRd4uple9CJrPOeJZkgp4x
6wylkK0wKeCaQcLUf3XZdCxnID8ZActEjCt2QAjKhTPtC8u6p2BGR9N6rDvKmheqPTjheIrz8Alu
DYdKl1jWRcrpKJQEZxWxcd8Y7tbzkdb5I3PQcYIsw3Otbfzu3WfTBAsguSOLq1m4bnSnBDfiku2k
sMjrenkzzBIbw0juZMJJSnjdUbCuWtZMC10yS/PcD0FlRMRhF7uIfMIFb7V9wlIGYwqJAHr5aFVz
ttCcpKyYfxsQjJkq2itL1nQg3QhDUrocwjFkDrZARU5Sl4vFckWiAuh3dVsOQON5hxy70cj3JD7c
Ib+CzxFaYtnZnX6yKyJ3SrvZDgP0VYy3xI0BaZACmQZatpvUq34WHkHo1gBF2P4gXNhalF7Tb/PE
OXkdPnKeFV41bPbOaG4HM2OAYolTNZZ3AuQuHsMRNniPUaUvcf+27vCALYMcA9Nr1y7OwWcn6kGv
pSstlj/1duwg4OSSPQaea8fuA+z9lbUmJ4e0ooR3ox8X29R0SfoJFgWQ6g1WV6CwpbVvdcND6kT8
YBrJp95LzE0qb9hmkSjR6RfWEmI1BRVNmpjETZpBuqsnkJ8fIN/zjdRRdpNikm+nAW1nQ5scGS0y
2goLae19VFhNCJ+YFnRU6igD/JOSQMLAT9ZkcCMojtWdHOZi7EOOxH8luv2RRCUhZGH5gMny5Gne
G5Z1lLu5m7NeJaDAf3PKiDUQCuPQm9gFuHjdghFTnG7HpIEMWDRaqjd8ImxgzPSqpR3OEK967ER7
G7cEEpgpmSJCNx9LEjfJKBhplTg1sPdFFRso9C5s1Nci/YQHcltLG9eTM5RbybluBb7tE1V3sjES
udCD3r8U2Pt7Ynbw7U741T36OdMoRjCi0UeJtWnWRrLi7xn5+ahX9426ofphXevotxaOx+uU4kqb
JrffKN/fpiV8pbgn/cK26NwBzoBPTQhim4ingYAGOhY5m2PmD60gHqjFhOD7+Uro6mgTYAlQnEO5
qqd3xMWPozTopoVDolgiiOGGQGprxdUOLf+c5tqswoMYIYd7GeoEr4X2eyENhNEot/E/Y4KTYFR7
5aDSKUxi1SDgjAin7Y6NG56hzUjnsQaPeeQdvdPqHm4ySq4qNq51lTzbkIMJ0n4tG87/RayaBXog
t7KN3SjKVzHWq0GxM6XC9hcD5jtZWAgfqGcQtR/sNrknu4R9OaFoWJvmOEQIXQOBkLlJKmeR9zHE
bh+cxdy3AiSFwIVZJiiIL0wAPphgDKlDWTFp1WRurSrfs757N6aa2hibmIefPazT6GqkKNyTIRvO
HqtPY6Dy0J2SmWJExz4NiBSdU8HMeEeqkdU2myjlThdT5q09nXOP1Z+Hkb7FjdRjwsH32snkNtTK
W4495k3YtZciIs6jDFuMbJX9GSsn2JeESC211L6ChOmWAyseD5cD4eftQxXw2SSPvSAydXKvVgWR
X/M5h7RddJ6l0ImPLYvqYoXy+K7p4rNE4DsVsbt3MExo5nWIcEd1jdqwgOJYUD/lVmZcdblqjbC9
+l34MzU91AUjWmnVvTNtgf4f75u0wA3QlQVOUdZC7GAfsyQ/mkKeNNqmtVXjho795M4Wolv7aAPX
wkuStW2yhyadY1fHGrkfPVdi6uZ0MBJSgXrlgi5+G+oVNUWef0wdxBsrdIgSEjy9BCDYMRlds1SB
D/png4t6KOuapoQk37pEYsmd2WZ2/S61NjtozroB7nIIEC0VtEZEuJJySzYiUUpsFlcuY+Qxlupi
hmO69iaP3BlW/VYp9l0rgyP4UOIIGFIlJU2c7LZUBc+JP5011OhLraY5yLX2R+MBEokLHrBe3o2F
gJ7muaQR9w0MzdAp1+hkeg8Z4dhIhwNfdqqm6Va1Akp7fpc0zGnjZiB5h6NhB/uIadb02Dqa+hm5
tyiBl4Kd/0caIH6J5mKhKTAA6cSmmxp5UJ1iEolYBz6lD2Dc990RqGZ5TqOufgxjBmLKzJvXClAG
NlvjnLCmX/Q6PomapvWiaK9Y6qpVNGZfoHP6HSWAe4l7z72k3xftRGg7G280Peql8y0S4eYLRZjO
0tTImKDZVZc4n1j2YRte2MtJxy1Vs9kA91umVyEz6ATmHS80iBLDM2hgPPi0Mh8OKq3ICByeSaHc
lshFiwbqZ9/K8mZ0XusiTDd0uGhDNPDEXhLiEp8Vgan4GjWHrswd3rsCG21kbfvaeEgTsOqCzLGO
uVQh0FwjRUCk2F6iNGdF45gItlKkEF7p/XB1TJs6fkiTPUxWTu7RDxs+z127iakRqozsz6Zn8cvb
IO2THxQY5y6L5cYdwodE9Fhnh1Csle0w6V0bbelcE5MyBpbbInCEuefxi5AAck5zAA0HFsq1mtRq
KIhbNMeNK4x0VRfe3sBcZxAL3+XqPAK6Wbgm1tAanUHjpMXOzDJU3jJsGJMudZ/EMp5lSOvSPfm2
Gld8YEqB2VIYBsF3EqtEYTjLABzWrunsH1WmbjwgnKWtY2My68dhjmQZ9XZlxfYTEx/zTodBCM+9
OfiiW5oVe+ZOdckajp1iR4sahWN1zvHrGcbsuICaWXUb31cljW+/9tvmo+R0fWynkPUNUBonevFz
Pj66Q2Sb5jRgJq9ucnab8lixOpfohIEbJji0hmIp1bApYwTBjRNa69kAy9act3iKOryNkmPnsGHK
rea1FjcCfgJirGqbEGu6wiaTb3xcWjFmg6Mh4A7BptjExkS0CCl+UVAE9DUwRQzPFqsx11AVUQ9r
0kKMh9qaJTmnDBSB2laHA77sDf09dwrjVIVdDlUHxt1QIaAWUVADMBzSfe8y58+V3Izw0o5kwsIj
45MI7epnYzjeNQh9YrggRrk9oROVvbei8dIj02CXMrvdGv2ItGQVVOKROj7mkwPWhSBed9/23qUz
ArkPaxzgTWYMa5tRlE++LZLsclN7VrWa+rs+G4br6OXE8Qz0WmFFYtSg0FBLmxu/dDDQfMpQOROn
4xgHa4qvjZPcECEcIMRg1un27M7EjSr0l6ws2j06uQ4pCa1NnDcb7hGcYcwXNHtZizXMO4Loey2J
FtolKLLIv7oPrIYstDcn4VerkgOuX4Jp7xFTm6lF5KAJmMy3zY1m8Poi70jJ0wSCPR78OOK8Vptf
qRG/Tj7n7OK9SebSwqiHVfpepj3Xz7atIQsfjdDFlVogw1YvjhGeuqC+M+V4AJVAzGGJCzuFGz+p
DyLBj2CN95Hg5hHvj4ukw4A0OTNOOky1ZR4FJb4A/0QMx1FIu9oVSFDSKDZOfR+MkJxLxWZNwEfr
3L0WGA5yLA2CLc/sSdrTSz5CJ7f1iKaRCC5IML13FVNy68pzB7B609QUdlPICChRlAouxDFE484G
1zRH6LF6Ki3Wkuw2u3U6Mb+roh6dRncYattbLJWZ3g2NdaQwRasXjgfSHQEi98OedO1H3iGa+VYo
bJ+e1T7i7+2XpmsQSbLLEhso5ZRec+WToBzGmKv0/F6FCLgQaVOO3ge2yyBwyS6oIH0JWRKi+HRh
WD6mc8ZqSBG7Or2ORXWa351hIZ/4NH06QOR6Qgs66jBEadZS7/jkWGmPtat97HsSrVh3lPg+QtsY
kUqhYgsBh/HsfHkgctPIv018dafsbpP10TNgk1mcToRMnp0jUXyRpDo/A/U7pNr7TBTrblS3AerN
2IKMWoA0x9gBgYQF72IYx2NCH1f5BkbblAh45nxmL9FtflqkkqyssCbasNU/w8EiI9gbFkXOCLWv
JgBfTb6zwH1taBqMhaM357ZqDm7sbfWeRKn8Q9XOE6eErd14YAus+m4Y3Xs5EmeG8p/Stm5uIrup
Wc5WYGtt4V4K1PI2voI2prY2oquuvFuGFGeDGeZS2lq1t0fWWXVi3AL0yYAD82oXuS1XNN4/wthu
Lx4Ev6UqDevRdfpmqRGJ1MuguLBkebb1kEJG74jhrPpoU8x5MQVgJJlmzxM3SkhCby0kvtVzKLpz
P5iPoUuyAHB1AlVcVbK6AhfcCrUj44KQz5cOkH4mq/KoAoQ7nBXTwj6p5CPTK+vG0Qi2Tca3KdeT
nVeHdxOlCzkJBxRllyZgXQxUzzINBDcUNUHtdkukEHdBhdzHqottYvZ3I+NcbSZZjPNsKJhjZG3t
oc7QCYXdTrcRd5XGq1lyWI2C5EErmC7nzXNvdZht5xbGZxgRRvgpKGfD1rgzWvMVEb9cmEqcvcCh
hZzDjVH9dceuQFpl5XhtS8u/7yZK5ZrhGBHMFdUclErPd3ewTF6kv69sJ1vmU3snUxvQoUqXYiCK
AvH2mrfDjhWD2kRRflYWdFz1f9g7k93IsfbavovHZoE8PDwkB55E3ygaNSFFakJIKYl93/PpvZj3
9/VvAzZswBMDniRQqCplNCL5nW/vvbb/CMOPntckY2ioihP1LdpiTFgLBC0AIxbvddKQ/gYt72j4
K7gkSn7TFiO1H8D1recW59YCt+n7NFxxkgB5kDx5uiMUIZZ2337cHWj+PRvyV9tSnhgY/H8NZb15
yoIKhFTRUINECSXenEWEI2thp8nGqkvUN1CTW87nX7r1VJT4prjSyMTTUcr7Jy0+8j5tgxIyrNAY
OaNb3Ji/laPvJvhsU2/8mHOatRfPLGTXPl9IJAwdMNf4npXiRmhIX2RWwX4acaKGV2HCHF4P4sSh
HbIwbbZNbmOB6MsverQ4FzPqqo9oNmphOwst9ezpGrdCykLslpK1WBOCM8BGkOssioEORXoFMO69
aa68Q1suHcrEI9uk1qn/BMgSOslnKL1yhZ2NzDnh30Pk3M34VZZOs6hUAAETgLOV5KdRcG+N5/5b
qs3p8ArHT90A0oovtLW+fBQYw+ewEsmKHjQZPNTEyOuCHRI46bNN5tVvJNtIUT7VunedCtjO3OtX
fmzc5uKWvrq1Rk9ru2DrnUf5upcrz/bonpDulxM699GJdkROb16p43WMd10cgS3kSUdE7thG1dFv
Mp44I1T0wNSeK4jqGsEqfqvQ6yHixVP7FI02yCz2mUuDNazJ7tqgpRY6XvKU4d1I/djdUqxVEvqh
HcZuHqa6P9QFTmJY0GpL2vyoovzNmAKGicq7VKW/q1lXUBTArQHh99wJ8CRT/VXp7rWL0r0xmG9a
7T9Emvs4YpSlplPwjJD4sKOd37EWCTUn3wAyuU5QXWPLznbeBPJ6IGLoSOCPHY5VaYp3iGjPXRLT
nuDk3CuBjzvxRZCn51ymK/rrs0/H6fYTusaioLEHGzXdyYPfPPbgf7A6P0M+oZVMHYHzQMLm1JWG
iv5Aa7iFjVzrJfySsAFKI+KGQGDf77tam22J+75S2Tqu+3iTtlywMsW/xJ07ZXlEh8SipzRroan8
KUoEUUQ4k2Qj0cQxOk8K77XMV2TtcRKYlA+2rX8Ey7yLNHOVzog7Ybcw9T0qCfoqeWah9TQFxroN
MtiR89O/Cyk56/Tn0vG/ymhuq6CSE1PUPZMY2fnABN2hGOC9qtrJNjFWFmLqfkirtZ2R8zOCVsea
W2+jKHtXDjNelGOxGaZLGnNBFHMTmq8Q7EGMIf4lhxyYiiE+GsOstrnWpOtSOb/FxK8VLIo9T5HV
JAd3oY8xDeX1W9/Oi/YAxiMxY0x6nO4j0OEUIi5asUyakL17gWBgDdPXpLKdS7F7oa3aFGRenBiX
rhM39pBND+0p0lVznVy0C+BenJfZDtDj4fMMgfQUznCTdAAv50YEF8Khh1tn0BuuN4+6t4FK+LvJ
0mYPZwyYXcOl6dPcwEGABme20rYHvYMrPhbhj+gpR4FVsHSqwTi1EF+g3ot1x0FznbTRXo48CUUg
q6fA8O5ZBgqup7BXj1m4RLyAyjd6huL0vUpMuUtoM9z2iU5XY0bvVhglvxIXZ4VVxDQ1ID8cafso
umo41FfDDUEXkzhfShwSq8SoOMggDCwEEOhlU5NyVjp75NZEP+lJJiyKtCdKrz0CAgSNU2a3oMAN
3UKfp/zZYlaV9cMwRQ+mzaBVTDTFeTTnsGfAzZ+PlDdHnCv5cQe+bh2HhBudPaAvpCvHloU7FvcO
ieEJFxI0RZ1Tvt+kP1HrP6nxDzhaXhuN/ZrtFtWq9VBzKJKvOaiazXbC69rW1vBJkohFKc7nOUfP
RazNL7lxtoIjC0sM/4J2zguR7DjTFF505GY0j0c7dMoCBANbsdotjjzmj0Y3CVzNJft1x+C3k5qd
nR7RpkHrw6Krnfatd2Ba1QOSV40VuNLZcKZF4p2YDfz1FPU2dpkhgkgbn3QnYRKc2uLR0Lgh1rBf
UYvLo6FYxiUtorhJ/nIl+y9j9KqzSKk7L3t+civK4Vg33j7BPfQAlGRtWILp0NF4lUZyp/wK7Idr
j2tEtq9AuKeusZqtPtXRNhfldcQfhT7KHxjHOV5HFuUICbyEoPMZRNj9i8SxDjYEbbB79qmW8MUD
h4BNwkC9EGoaTrVtMdaG0IqAtnK8pdTSEchw+Lu1Za2lK9sOOACakbHJUYy7otP4yopsU7qUsgQz
FY3Gm+eiMEC3uNBRvPRGj9Mc8u1nX/s2gH9DJQwQ/x7MCfWmyDp1+e4UqbWyjdxdgn4NTpifyFhm
IFT7aeg5vmhrlvAJuwuoOuNwJfUC5EeM07LxkxeIoO46HpqTdLMLX8t4NjP65zlRYLbU2rkmq4Q5
qTufvUVE3029zZTRt1X0UCRkXvHg0Wt3CTL7DXrS55jw6znAC8Gs0YhlgUlqU1mVRM0kymz0Zr+z
fIfFORMP7UU1YQqIYK4Y2Qnrc8C1LAgbAaKNi54WJdg2SQBjjzuvXVjw/pR1CtUFdbt9IVL9PHYa
Qq31iFey4jjEPtSyx5oSHrSmRGibslGfZclitu/Ncp2H+ZPEn7cow3LvcAZBs2KzWMVo1RWc3BRr
AffnKm4OhYH7IbNtRuyGZWBOWyBYkAfTIM7lVjMOQM1sZz0+yhrsXxYVcEqxWmzzXF7+UG1KZT+W
Su830xQUGyWSZws/xqEAzbQWklOLFY/1rix0FHnk0yCsrZVxGzVMci0GlT1m+z88kC7OhgMK7Rux
LQBU+vhZTTU45eSlbn0NbWNYtxp13kisRyhqv7okYXQq0i0EA21TCNqJsmRY66l/DnrMvJMmfKix
gGzyEP0F9+tat3/CWsxHa4p8RS43FWimQ5QpjCwkd5psWJXkHNc9K6CFaRcc4HIifCxXqePzchj8
HrW9K3AZJj0I2hJacUJL/GSg1pZcBKwWVlrdQLzJrerAkbBfc3L69OdI458/iLKKnQFItXJyf2na
aHShMAjYgy3K0TAWfL44MYEWLtlOnJugBhk5/yGaDuEswRBo1PciY9vZWKgtfpZuukGPjnKooqMd
FuwK/vxziv9ftNGhScn/DIMhtw3zCBgTaR2NHpNGVKA/9/ZgLmO69zjC8tgA2MuPlAOzM9ZgwpkE
E7zB2pmt1i8dJC3F2F8K+OzUfOMFIVOXDddmGmZPabkpkvwXsCmhneLYpGFmFMlmNOKazqocnvYI
9X2VzlSkUh8gdfhya9RBR/EGf+RCtv/vD6WvmAD2FIWOO88E2OnpoJsptdDn2DEJObaH+qiOGet3
zM8hx1vFMuCgoX4cAKuDezeclnOi5+7wl2wzi+2SDNWrVhnPyahIV8x/H424lSKFKIththTAXDXZ
jRZDGz2WhfGgWletXaifnKO81YBRtKhIqlscQjC0pA8BapRejddKwt8E1wgzsV1MvkbUKKgegZmD
LUjql17iWQGJ+2qrPmXeCfnwZzB0biPmj7R6mKANCM+FGpIKlXB+xTCuFzZn44HnvFteU6v6nBp/
wBU6PKHG7AxtfDZMnkKaNx4nk61XNNDFIMfwqaic7TTMhU+j+iARyNo4LZwZU00UN1c3KCEbbqbf
rFRMNH+fyLr8JqhC155mFyBpvaVniC+SQEhl9KHpeXQ1LA7Qgcn6CMVhTPNLi7bDTWFc+KlGHiXY
JzaMpVy4vzz0BLTqsNn4o36yqUx38JZDA41vQ+u8zc0gjvbZ1wnTlGttyxzWjD8geWgHwqEfCUzW
eODztMPox2TqTWP3kanxBk8An5vvNauk/bOi8fa5Xbx6YclVgD61SFOQdi79bQZFRC3TnR20Txhz
t5GDjmihnLCColFBkKnMd61PUV4TM/kmnrcLe+MyuNOdaVev7d9DjHumQsyfjQbVkrwGdQLT1TRj
7DPJLS12QRo/mkxJC7NWr7pGdVdGomGYETgTIX2nn9EsaXekMmhnt/29MdRr7+rP+IFRvtxVE/zk
WbGruHJYwe0zWopi1z01mfvhG2gOluYcywecPK+1Ux7SPOIdMLKuhcvpJbDvKbHaBSQ1tZNa/Hme
CkKAMV4t5SAA5TyUxvxiuhzJo9FaWz6FfIBMsHdQLp8QFgu73QzGSjihZRbG+tFM4VPHw5oOBEbi
BJvWkOyj1nwFbUs0zTcXZWNa674docWeQqdvlt6z3smfaKAQpOAqc/Bt4OOZEQ8oEiWM+3kF9O45
M6tJo6PDG6+qIwVNnOol6vAlVnnwhLMezpKrHW1p7k2UHz52m+YsvhxDmbyXiEvM1MdVUrJ4yft6
VRZc+n+8of/T7thT+LtChv5p/r099n+rh9b8zz20LVi5r/DvI07z//A3F63+lyNtm+iRQFElgWv/
S2BJOASWBE5ZhUnWNG0H++rfTLSa+IuJwQBJI12DLJCtkyKq87YJ/ukfNPmXVBbsL5JOApXWVe5/
x0bLWnZOJOXJ6OfZnMZyeH4KfpQp+VG2TUQKx27x++MpzPyasNY/8gKqCPnmNXM+nDj61M3SRS6R
J6uqHvPaJcdn+XeOVc9s0ig0grHh109URo63hLWS7qmngtw3M+ZqtM16wWr9wcxSVlExxjGN7kGa
QD7dnMK+yT9NmLzZa1afuZPuU24jZYe3s+IuQbvLFvenubBSB3JJPjFTBN1WTdw869F+HYr84jdF
MeP8L1NaHYwxEmgvA1u8Oju6rof7MwQU7FqGRMmU2bo2xxdayi+6gzOPUoP46ONOU/lKeB1wBLYU
IfVxDcRvKl38TRzPch1XeVMY1Mt1hrnU3BbDKMCDLDReBaR8iu9eLI8eZ5NFuJeE7jLKJrDBtHjp
rcFGQ4Gwmh473XjW+/ooA9h1Qz+wR22WAMvwJDTlFw/8V6Nvdw2Q2YWkvsGs2T4Tp1r1uEQXZDGw
6yH09grWSx07NEaK/gEIIyucDBcXg6sL9PTNNOTJzlkU2AQqTjXdIpu2z6xLJ9HKUZLNEdmthbIs
ksx9UixsCCzrKYnT0TxwOtiPhv0TRfj2+BX5lXsOEFBfrlWS3EZwKFPk84ZBqCNG4ocN3C5aGsHw
VXxVgAG2gwAnr5yngDe9a3WsvPEMQOSO73BiRkxu62KRsOHDuOPvid8V+0KYhylgZpE8onUt9A8z
FsdrGFYTki0U9S6CYjxbXTsgGWp7g2E8IPG2DCmnWeopaGJ8LMuAY3qW1i+2YX8Ztrj2tRauE3P8
gfxHhXY23PH78F/wkKHmYepp5E20g7uL2EchQdQPoUpuWhh8Bn6EpZrfKY+svafAziSTn61w7NNl
WtSHyc+TczSxcmvZoDG5Y49ut27R8eIzHNCSnRXNV9TzNreKp73pAqVkoc1XSQJ7pf+kcXELg/gX
fUirbO6iwCKBMOGTsHNa0LIk/rY9ri9W1g4Yj/E+isnd+CzH21HtY/ZUE2TPPjIGlrj+8+RGx2yU
2JC05hRCLNnb07nXgIX5iq2LZrtnMqy/IkwBAdtUR4DwsZVYD9FvNxYctGT/OlSUmmdTtjYHG81U
mazphuiTVDrDW3QNY9VsNS0Af0uOnmamAWbyrk69Uxwkj1UE9ItGR2PpFC6J8Qi7CWdOVrf1l1dP
pyDWn0g36hQHZD9Jw5k3LqYX1IRylc8WTiza7/C1O4xZNaQoTj5stPoBABp4c/B+S3uo472LRR+n
I1xKgSy2RnN9Y9vAlV81tH8l3FVi3DBliKdF+diCvPStsLkPMPkwOFfnumVNJbrqvYjoBPhxBlmv
4qTlAWkJE76mEpfUxPLcSjDhVnPUffPX5B0qx2pvrh8cgxkdGOeKa3Lcj7MwE2lMN9FsGeDyxESY
D/5bHRLNz7VnJusGM4mCSBfLLW2V9YUKb7sIR/ZbNJ04ojoi7XvPRn8OU7DwRVuBHGBdLuDnl+a9
qYEzeTiNyFy0myIEgOVk5ZpiI6DsNrYqdbJDWnsc/arIjlL/yGrTG/I17hnuH44Lh43N5UFZrLXo
5mCdLnLuAEVx67y8X1ccB4qITaxsyf+rEtwFBhu2nSnnNL9bh3jRmUGCbNNW5oGq8q0XDMdSt2Cj
6DbVIr6xSqNO38kEfVP4J2wPkF+k8wNPe+H62RojeAaIID6EpnF2p7DftnlHHyFNbr7nvrqDdtBM
/RpP/hZ8wDeb528vo+k285K3VlLtO9YPqqqvgZFxPQpcfpIqGw6ShE9jOpwGhxGId/tLjpG+NC3E
FL+y1yFLgpM5Zvfa0fZwhckIEtHXtliuLsT21EvhwxnTyx9qa4tnQ+GMNA/QMp1tPmfdaVV8HHRj
Nmugz8qPKPWxPWHXw3GmzjjC2KMdZ0VUYF1YUAi0RUJ/yExsh3X+0naKwH8NqmVAE6NLGeMXvhDC
qtzw8Qh41iHR9HM05zG7NLynM91sCIBWmib1ocYjd5o9aDMWWCAMer7S0pLauU0DtezS5PKn57o3
vA9EXlXqdxMObAD9khtYdSgH7yOkOXFRFFYMQA63aKzYs5vyIey69yEIEcPHDmRILpdB1YqdK34E
7u8FWR9IrarYslvNMFksosm2lhM7PjWmT3agXcZS4Elp6MwJq1cBUJi7fIgQ1nqsNwAmKGm/CNJd
O8ui+aEoDqk39w0bKz3Sb37MVYvCAMtApjso3IVmuMDCLiRPQdljcNtZkzhi1WRRbFk4OY2NpnPt
TOQkbUPRlMSWO8EIv8zFJfOgkCbAggUoDa4b/AqmzoKf9QHZvUzsEHGnlZwS6gW9GMAFSyNpr0yV
Jdc06NZGn6lHeDIbXJf+CvxFAz86e5vgPj4IK9Z2uJtJak8SOzUe0rKpM6rKUJ+E7+HOdpK7Sj76
IF5ndq32VQliUMjxrMFUX+i41hN6RVintY+5no3MOePajYut4dLQ3mTUZRq9N8MrNmhh42qM/ReX
sM5K02/NgIA2F0vHCjQGRFNHdy45laFkheiXr7XX3nGmdY7Eh1vsbpXhPbPCL2vk6SG18UcLYWtm
+Phm0kUwdcs4CHGy+M5On4KfDsfighV5S7FR222Fk4nt4N+1JKRZNv7WmTYEd9sThsf7yAFpO/Zi
F1eMF5PvbBKWMFs+naPbwj6OklLHfoi3w8XX91C3Glaj0ntkaD25SUH9BKXwbvjW4F/e+pm/NfX2
RbBxG7XWQyMEpZ9YFDdafb6NlfJYNfJ1Gr2z8fg9Y0ELNL72KBegKmjGOdyMAkqpU8IPj54Hfk3H
rH5Iw+HVYvF6nXZdCxBvqJz42ZC8cNwRRBR0e5tiNcEhM57alIfmFNT4cvM9uHyUoyrRj8Gnn0M+
nJhq9y0laouhSldegHAWDZxBZRTuYxdTY0ygLBz0mzebSsyQ0lmWlceK03ZXWSldA+kHAfUr7RLx
IhrKhsc3kiUZ4ZR8CFmEKaawAF7U2qQOb+OawXsbVMfQN7AlTbNFPHB/zYGCAcsWdahci0a+7enA
GCm0QNrW123sVNsBKTwLZ2983nOwnDAKsu9qw6E8NnX4nBBOWvbZgEYUmpAxZmSj9ElWd0EBkkj/
1mMiDwk2A2jVzG2ECfhMVso3Y2ZTHrakUejPsI1mZVWedhIJplTHwaqRm49WVONdJdiaF8gsumie
tZxwlFlwQQmcTqgp0D8gDDlQMBMePgXPkbjxUQ4iquRAcvKmIG/kRv27M72175eEdMSNM/e3LxAj
jKh9KUy0+rh6JqL0HNX5jUw15U6Se5hu457Iy2JjMNcYg6K8hsrHIgI1yjPfXLLDbFqVL5Vw5gcU
LH/hHSyWMUWf/BKUapPlovMWf/AxN+uNxv3sgdojuDIkUreaar+4DWmbrmx+B1145Kes6XWpz76M
iREkBY2O2byH8pPdrPL7uv/LdYl9UNPwIGZaQeCncP9bs8JSXl3R0bINg3bELAWsTZe0yiKxcGp/
A48hFzBe2NRI46GQzrOMnBPR5n5lcNbADqgwGTbZujB1qAztJ7eI80hSgVjSHJNxJVVn2sroh3vq
WvAlbdziwkIG0KiSkdz6HOU+Erd/ZyF79gyUnFDRzK284OIlnzCSNqIi9mGIsT0JmjqXFCiT5yqP
TBq/tI4iUPZPT8JJiQZ7OPHMqaQfm3Jbxil64XGnyK69+KRpFggC41ZODjyV4Tlzyg+nNYoVscog
7158thJ4kxI4ktnVrECOeW1tM2CRHm+QSvG5qc0guu82Gj60vDePwL6PeSfEtWI/pncBrN0m91e0
Uq4VOfellfhHobyKN4/MpGcNW7DJeYl12C26gvEy/Rgm7XT+1Byp+MPmYWu7XEtJaTkGjOoM9EzS
ik1tlghE2P4rsYzN71wjL5bjwVyqKrxhc0ThJS7kwbONW76aDlieNuJ95IKphbFOkFXWwUwAxcG4
KSHSETvCF5Q/EY5BF5XAFqk0PSOOU2IvTLRlrN7ZiJ+5msBzTbD5iVFTYRmdq7yacOyw1nVYXw5A
oqaJ7NfQUQtTaY+Ypg6JwVO6CAWRnScUzXpdjPZLCXB92VsMCHHJVarFoFa7DC9FYMtv1GjJNg/e
RhjArm6Nhyi69W0I9taSr5pZ2rxB3Jou2ZapgBOvcROz2uSxnyvZhwYfDQlFlHeL+15bL9NYNisZ
lfsCx/lqCuW+j8i9jC3kQa01qEPu6Cwo3yX4sKGfYMnTF2IaiOrjDFVL8pVhAXvVO28/NUocm6ja
OwbYVhUUGBaM8O7UR9jenEmV1wN5deiBYp1LKuGq285BSjBkKC9AEseDatmi4lBy1pWdm+xp3WsQ
4sBgu0UdHnF4no6TYAWsYPW5+HrM5u4rLOtwTsvCgeIR4moS2G52o77q/X5PSeE17jt4ToTXHWwr
olpEkfhJad1r82fFhU10f6+laBcNVTB4c6jiVeZ+KP2NM/KrmFnNxYILvRzZfyvOc+N7Ei7//O20
kwL4C29FFH5pPly7KO0LTHhI13hRhWk/zqj8XOv24NNOml6gm6fWLumwBnS6WJgTJfODLX7HGCsY
dA90ljApKiKLZJ0YD9MXL5krRcvuhh2RcI4sT+BkP0IvEBuV3nUrCFbRrUSLWXdReDGSdhNZrHMQ
MwauT9O/lgNslrKam7+ilINUtndK9Zu5B50l+5W7FNblFiWeKHvolS18+2RyqaSiQXk1eSFGWu4M
AbUvdC9soUYtRBtudPSXSD3hy34wJI/vOTGqjOqY9FgIzSrcVr2ZrUkJcaorqmxjxOW9saPHKLVZ
8qYnc6rOpaj3KMnnqIkf64jBUGI96VLqHka8WLlxqavoUQL1Wxph8l421ZfFnK1/KB3rauGrJ59O
osIbXtLMfPDHLzNyv8Dw4OEc/HU9lJ8eVk0N64veTT9JP178OXnVkX2WTn8hXb4sq/glTYyHntCF
K+tb0ST3XpXHroofk0r/qZr6KzQ5UHv6rtNxGfz5CcF7HYu7Y04/ZkjrG9Q8qiDq1wjEHjVCmwlH
AItrfwXw8hzWM+Vm+t2kDmXlVnDOdGszvwRNd9d9HM3exncDADQVYSUW5Odai97xrm3GyGD9MCzr
mFVVkYfrWkVXf07qejlnGiO9W3NAuMFlZWtnWxteQuUyfgr6YjrrEZbaubCC9y4e6e6h8wngO0sj
o77R0X7s+uQxmll8pvKxdLd0JnfbuO6u6URLRzy+aNx8g+pHYjhwyCB0BUCbjk1K0b1b4BtmAXgZ
uNaTKLuX+V1oHuL0PNzVBeayqjuR0nxMaRlw6gFQCPsV5byW02/JcbsZ6pvb4FxKEy5Vk69CxPFl
Evnez+D8MRm+S590HHkP5QSPLfUlwvA/vFgBH+Nj1WrraX6/FbQZ6YV0h8bvHIHNBfcFhqfC/UhQ
EpQPjn4oeDAKviM9hnzNdG4zU9CmEhE0xkYwEy8CTb+0jfZWWq8gekAu1fNuh8dZ73NTK60PgiRY
OjISgR3+cfzhl4ErKwiCcxDUuDokQd3aePWFVqHgiRoNiOKRwXwkDAUWui9ek4QvyiaQX9fqGOvp
pwjmYs/wjCPDWCq/Q1nNH4jzP8DE+8QewVzWN8ZyGqujzi0ZmASmIZzGq8YL1r52lGl6Lt3ksXPr
L7qYW2BDQFZnN99EZQON3Nx6HCbToAAcVeBanCU1vYgHTL0loR6uCNidHM828dC9yKzG4xoepo9R
8WQW7XTJQzzOuv4z5NnvOCe8Q0RdrXqR48vpw3Mm+aBLM3qm2+ZcYpBwXT4JmDEcDrkXlz2bPo9F
ccnTIg96Y0m1yUGC+uC59uGq7Hv++mw3++xNPu0i9sHJuiDemATsoXxv2EF6Ifls229g21UFIp3+
ZkYcV9kOwC668KtI/K0TT73wdlM3PVBeaOxUEr/TeLNsLOsEcfrOvWmg/zIBValwH8BpmOP1DgTv
lefHOMMNceFSi1il8DqhrqY6JgaR8heWJo2QKeWPQ/9TJAOD2aBz2s+eHWu8lzJ6IgOqFlaZF1tR
w4TUNJLLrGCAyUvFZogBqCjUa0mNIuay4W20omL9f8rMf4UlJxEz/mO6yTL4+Pp7WWb+r//GkZN/
6boA8eRIk+Edoty/yDKG+RfkNomygsZiWsBK/r8sI/hXlm4qx3EMISzL+Ve2if2XlAZzp9JRUZRJ
d8l/R5RRrBL+jSgDOk7ZEtaN4qc6QE7+iDZ/J8rkkwKlbij4Oc3RHVgcA3M6pEJ76XvntZPjNXes
b12OR6/L11Vdnjymp21QrUTTVmfs0Vs3isVl1LACelW8usceac8gpXJLS7yHMn9Trd4eaAJr56jn
MPecVHF2srUpZeop9nFh0FNXJR19L2yJKg+lgaA7mLVyGQqUe8/r7hpopIJCZsomL2T7rBXiPZvE
hMN3lTKF1yg5MlD85PwhrBt1DKR3lU0XkjvgPjoz3GXR72okXTxyPDLpGLKDOl1Dj6B1USrSI/TI
+NMGh8EcigAe5hscEcKJO3fYkj/N7Ke6RkvB9nbQU2PbdKa95cUTbw2mg1FGZza69NFq9j0NRmw9
KUuwaE4btHJYTvMDNTYoOE95oJGD4G4INWEfaslPtu9hwdE8Qt+FFXzZoGaWplHQkdAf+2L6GhRg
P6oBYW58dpLHACoWvYG59ZqOE8hj9Irk0Umi3/goWdCYfMyTZl5EPsx+7/gp8cb1ZBDCG+ZHE0tZ
LwF06XHodazkncfXc5DHlItm4ppNI56F8DsQ9t5xQ1LqzpHRdlq2FltQ34pfIgbZAB/tYmA7yHIb
S/L8GdkRBqVYrSjtIPqnaR8ZJSqpLUCjFuXRUWGHczIgQZj8+EO3c0dtAy/7x/K8cKmGBm9EaTxW
44RlwensjT1gvFawN+3mkkkqnzIt+cRJFq2lwNAD2HloFD5EUAWL0GCt0o6znWq2+CqY3Rz5gR/W
y3ocFfxOtiFzlpjl730whtemH1+n3icdzRE8Gto3sx+YANLsG7fGDcqgwnjdHwNaccKMumQmP0pZ
IutMsJ7dK2H/nqfZmvraPcl0nl1cdmeQRLi841uoPKDX5KEQMim3g0DVJcPelqm16R2af7TBqXaq
6y48qF8dpPl9p7nslINyU0b53oBb0KBULO2aDzoPN3WAr8BRxWtD7CgGH7j2YVZBOk0QB/r33P3j
/cHeGYAiKyZeralulRn9YIBl5zODXwAKvvM1fCaSEJiI7Ps4+Ds62+9lB206CbXX2soVtVMsq+pA
44use3clB/U1FNO5KBVRq8l6MoRzcRJSdZSPPhDTtGjtJmxjfwfFxIjmgmco5gg3xbJ9ZprLAPtg
oCBLDDT46FFLA83ZrtxbK9OL71NHIj2IIbb6TALjlBX2M3XsOVdcdZG4XqI6/fYTyMcB5/MgugAB
vmKJefZ7jUQGYV4KZegUDM+hKYjVHRufBSTB1/dCymHRNOkV1NBH7HTHasovFaTYvK7Kg2lnN4tI
GY2EPDC5HpE/OfEPAYRgHqRWXF/gIe7dAXUt6dSv3t6UQw9bI03ZCMYsbEnARQFbtxm3HrPPgUGN
pcfPq4NCDF9OBKTsgsOcEMnpzz9kzomGjmVohGo9/9UNhBDgcJW1wPb0m6Y+dGCXs8U8GOdpAFGi
vFNnfOH7911xyoEQjQhWA1bqWmselU0FJCPTZ4MfkQSZOM1JzjTmbGRFHMDj/IDLlh3Y6O1Y+HMo
XWmtWGPX+HZ0fukRvNlmBmy0gWV3YbrTAdghfnblNqjnv1g/5I313Rv6NTKxUI1d95zq5YXA2410
DtWgI9ebGXA/w5571v3yMFISHwt0wcTFX1uNTD9e/jI6NtGPelgZZY3XTn9IqDBfTi6d9V3wjbXu
JRV4Py2JERRjZGeCpfAoFPycKPvjo9X4PHyuI9y7i8r4nY/mg+a1OPtrBz5GnPygurP1yDPsAYye
iWDBLu1fqGGBgW24zFkYNOVTrpvnFqM2FnE8qdvermbCD/WkdnVpJv+3a/S4AJzpoczQmS2hrnah
J2QzU6hz3ZkQ4km5x3Jgi1LAVbHD9yhv38sMGZrDeRtSstLv2xhIT+vKkg7g9ImesXsZFofIginS
hD/YwOk6xUGYFv2RjQqdNkhDRsTwGV94bR4/FhFVmQ9DBKyp14jUWQO101Uc3voRhl40IYkn2iYV
9SPokVvEOR0Ot/nc2xinIQSND1aARaqAK6r7xT4Lc0Eiyj90fn7Q7fbV5WqxImc3mc56ZE8gu+Yh
i6psNZSqXDgQKTvX7ZeeEK+IFldQx7dcx7rmCTxc9fQQeeOSTmKiaeI167RVLcJj6D1HPBK2Mi/k
lswaYpqzq5xv+jiJO+PqxqE0qwicd6h6t+2BusR/Zuk8lhtHlij6RYiAN1vRe4kSKbNBqGXgXRVQ
MF//DjRv09EcTUsiAVRVZt57buBjEkFEFQ04LCYSJbFI3GTPYDOPQBaVMaZ7vatveAAZAaTvVOfr
kLG/6L0L7UyO+cq6DY6HErgrceQlYM6wPZiVe3LM5DWOozNcg2Wt058KCQBt/Z+y9xVzFhQU0UBf
zKybnTaBk4LaxrFkkXgB2fN2bn4UlQsXEPMiC27XkmxTaDDuuxtcwJA8c5hYRl8Hx6qkOUlgYvOm
gGhzMcl2MC5WpG/j5EpXlhjZTicxTw30drFkPZDSgClXi439VDgkV0WpiXwCKRiEiIPQ838QUthU
AcRjUQzs/UR+Bg8PMsKIfbYoYhvDP/Arf7JfDY3CxrWCL6tkwOeKcbb/QBsXsysNXtUixCfjaAaI
/bp9LspSEa7bBmoBGNhfdGRam8yPRlgoADwBv5AoYuT2oYv0I1oQ3ihHmapZJ2TmRKZD2Jj2UUCc
XTkait12yNTBqcsXFuIELX+4YpSnb1GvNUuljY8Ebsz6yn5NdMAXamyQVRUa6ZvpEJNX053HBieJ
+DGivY6Dz8Qs60Kd2bYaVNQsYkbMeQLvfs2ABSL7OPW/ViV/ZIAp1JwJY2LCIZpHN3LCrr7kgc8b
2qwS4XZYEcNqRYNcovTb20V8hZnOsBvW3MOkmmpZ19NEZqQRojKm0SHqMSWsDgA6qmcrfw77a4xg
fKt3N1VPOsHDFVU8YlwoeG9OSoeUkyKhUbr2oMFhe9B7a1UQ8roxMvaPqpw5l174wNyr6emJmi2C
mq6Lr5A+mHHOEZz6VWTctqkdYNxPYE+Qsk3zAEG+INcvZktuXeaik1jN7fu6PZsizNdRVX/VPiK8
IjtWTIhpeu7mK1cNnwzuXsm5euQiU/eRsJw0SM/zQGwjj1m8XhIAMb2EbHoJ2he7sM4NAlYzNODg
4CwwsRTPTLhn2UPoy5OPOrJ+QIktjeHRtvqVJHsNKwljq04fuarh2mac0M1aCMM6mDg8VW7iXC//
jZNz6GODwPb6Syd0bU5FSJr8yR0nBJ5+RyKIe0Xk+gFO1Dm2yXU02++ggKAo4p7cB9qaDQSTST30
rfcSZul8CITWEehPbQ6ABrD+e0kAODEy3hG8AyizmpgBBA5a7W//LgAB9kgfRth/4PTwVWR69qMF
rUb4E2tRwGOUa3gGTVz8JBgESyzoLJSUMg9imksVRw+RQmg3RzCaMhJ9wfuCgCaqYyH7X03Gxjaq
FVZ8JqI9MBWveA1Cw1tqHm0UzyivpIikTvQ9BBjvy1/IVOVa9OkJTO63imkYdwNNUjayWK1rjpRh
TZ5mltpwE730ESX8G2C/ox5NZ07T5TaOsGjZ6T/LjqpVBd0QLqyzIV8M6AtzSqLHx3DJsSNzYu9Y
W5XJTTm9KMd4JOl8To1Ve9sTPX7mHyKf0p3VOmLpm/HWz2hYudwvgRNMW1fPL0mbIcBLDmPorrM2
XTV2tnMHaewx17+WA90fZNuc5eRzY7tnzWWMqhVsBnHf4RsP1Esysft2Bryf0gec4rw2EyUXz3aK
jDneZ0Jf+21znt1meP2IEkZWrbYqdldJWm2sPNlZAu6rESuCbeSLFfTffWTufdd+HErkOew6/FLz
kzbXgHMHJptuQ0QHOBwftLHdiT76Mfy7qzSmD3CCmbMhnZmaLdd3Ijg+Q0C2DNP0OzLIUhPMcEC0
5Pu2Dq5KWN+NLF6GKN/HDfCQYR3V2T1U079xzkEMKWYoQf+ppOY9EjW09KP0AC7qQVM4psqWg0qQ
mp80YRbcZG8mTmM78zFOsoMXEsd7o8b3MmaJiHSDROOMKEoCkeiN7gYPd5ZGqszaEPp+rF1E+fXZ
LqaXOit/iF2rtkYQrHWIjmLouxXqiR19M7OokmWTkUofqMcqNJhxqGjhKHEcuwJLF5K9Vu47V4P2
pax9RH+BeN8sXpp++5ISH8lkkS0p4GQTzdCxFpGXLZMV+JUHR3PfGUvvtIGlosSk0+jzbt39YkU4
Izrwlm4vLm5rYFeVB5nor31FhynRkjULMUfeaSLvO/7J9OoUoTUr+owg5sbtGDD06470YXCo/fN3
G+OqyDxRb4L8mtGYeEhcdkDmqsjvzYsSegN4AnvoFI/7JBivVosyrEJVqPk3vTtPtr4FEP1BaMJP
OtC9HaWrZnTlzM5r3zI5UJB01sEZPVBzWrxGPbiw5bgVQXCvE2LPI4PJoSf3srVeHfx9XIgHtAZ6
mtKG0LOr1VmfaLxiXsRYLGKDORpxM1k/r2YAjYbMh8IIes0rxDdDjZen3jB+hhJUKyJKJ+2rAyeY
g5ysaNUQwc4bDMmPnaVPIGbObgyeMi8HNGKYPAUZm4qT1rZMk2NlCmvFvoO8KNevvfDyTVOnz/GA
PQsBBkXI2OA2cSBf5M57PTXnbPJeDBKFWdmadelmz36VGg8DeccL332yfdhEsiBuk6PIogqHSxkX
pCf7zgklA5k5nn7URPNOl5L6elhltHJrP0doxgwE8l6zQD/FaF+3e/qTw3Uwu8PgGOhmexJFyP1c
K0jYhK4O50lZb+MYHiXDE5wH5TOsX5rMQ/8vt8xtb3YOS2740TZpsuHIxCF0GsjgUgtsKiPJrGSa
Gkbv7st+2NcWsZhGNZK3G64Ds3y0Jyo54FsjdgWMeD7PW/BLn+VbywnUFvWLNuXfVTzd+5Ck0KBe
N91krPUePKCEuoPhl/wjqrWwbEYUS/hYWVd30bo3mp9ZdoUKnuqYgyHBuO706E5zl9ZCyecxMoZq
A9W+QdMHn/6RcSTKNcs0cYZCE+n7BJ/XseC8fISyz1tX7bcOhn7ZGRYx1xNeHnjaxLxPYMo8cgvN
1HieqmJYdp77a7m7CJrUPgY0xTlj7Sjm7i5EDDAMjKnzF7jaUJN4U071I0wjQJOl64TPszs3bCei
o2Aj0jXKJ28rBCTFVsOg4IAt7LNV6qp32/Rfc4+WURXC7y3Rtfo9jT2Un+HGTUtKUwGhQGgx1YtE
stNAkXkBU5Am4btZW8NWlc0SrBqxrUa1JH5tFeuAJcdUI+zBmo8c8ScihmVrEiPEYXOjgeIDSICs
aDZ6mI58r2Kd6scj0xLJ5qhlv6MXqa2O2swu79Q8FJQRAkCEwOdJdPu8aFkN81s8tIBjQ7ZkGiIR
ec/MrYkeNnWMUpP3plI73MupugUFKWQqMfHrI/vUgjNogVuhYfpuJjC+9zIrXxOWD6zfhBSZqGAK
S/txmKqjs2EGquPvwjGOHUORRrTBcviLnI58toTwSitFRjrY8QFg5dEoub2mgVEoPAM7wi0tneGa
xoHOIJ7hc8K4oTSeU7hLgYZUS7OqD3mvmdRiMB4EA30TtobhcRAfaVuk/dKSLfvrBF3HLu1/WVS+
ja1BMpaD6i/EdULYMa4tNljcrAynArMwueWQr6R5f/XVBCa3VwTuJd1rL8PdPO6Ei63wQzW/thxu
OsLC2WpWLaOaw7Cu43stjuY8lLez70C/evRLaqgBYR9cGqD1G5el2837s9mKBHm4S2IrEWej8pd9
QHOUs9YexsN7P2pnKqZp2ZjTMbec18AGxWy6UD2t4If+1DtuGQ4jOSZ5wueKBWySk0YaD0Nqrd6g
AqNCDOs9Q/3rWKc/fvrmJVMHep3N02p6ypjsUmnI/gjfXgDh3mUMSZZxbL6ZUY3POrjJTixYT1+K
kTlf46EKnpgpNc+16cPs2Y6j8UEB8RtYIl40SbAtdfciuvgCt/Gi/+KDzveJiScR4txI3fwbxERY
oLGf+57FwjKzf5CaPyQA2Yx71+2R97pujmdPG8nZHd9sVusHR45Po+D83jg028LktzJQ1IF/tPBD
gW7IxTYIEn+ZDOGXyVxMCwH+RHa1wor0hMRrl3RBfCSUcBHHxrnwJtgkvn6HiXgGPPoYAehZDAEx
2ON0TbTKX7aye6PUmX16Yj8wN1JjAdlF7ciCOCceJ9uE2KvIfB+hj+1CtwyWGohWNFMNZ692IRBM
LKSPccl2/UPrBzZiRdFsncb8NhRysUHKEigmb9xOl1PWcH1m8KLm0/UyzjKEQwGJh3fHDkGfktlf
IrdaP4Fr+MDqu5VCiTV98o9ins+OHx1yGWrN8JOMMERvtncvhBpwB6hr7VDMeEPyin5Oe4ilOnp2
AMupdxFMH+2BAKo+rP5x+6KWgj/ywL6A0LDFoQtH9jGwH7sQrp+6wd36N1jJEyqg30QZTLnDYROZ
0SfqxZcekDIx3sNSesaqbuqLF0VftpfXYM7kwlX5Ldd4ZCIwCkyc4x/dLY5AK5FlWNV3iW1r0dfl
xeD3bRuxZ3nAkquEXISy/pmUby4NURM2zn1LjXfQfZZZi6NAjgDEItqGDvJJd+ZWIbwxuw536BbY
GDrOrpX/qVIcwVYbH2ANu16NmCQt2oXE9hJiCeyYQyb2ZlDseMAvVi1kW57Os5snBz8PIIZKRffV
+9JrlKtoAeFgw1pQhaS12/l02sNooTp1laTnmA05b6lRHv2oZajahKe8Vo/KT9f5IILVSCm5SCdK
dL/vLsr96fQPbgj9ubJSyItxuRob4yPyyW731fDBaJpjVe+fsXksKvzTTBsME0SHvYxD565Mrn5I
2hhiS/ZRmEKBS8MpDqaN5VgMRuNh5Vf+nYx2SakQnnyjOmeujtWAThRGT7okAa1YPjMrKr4DaEpu
JfeZj1ajs6NThSk7n+LX+Ysd2RLM4KGgedOnm75aifWoNa2B8nA6iHJ85uj9OXfRnQg7qW7EGC0J
gmncNz0Kv6zMUFtzMn5NhvS0UhN6ccVRp3S0CvN77PEXpTYm88TzFxIJsIEYCAmqdXbniOVmUDgV
+m0+URYNeYGULHVgZ5JWTYQLZGKNdIp6svbmgEZ6TIh/DL21H5UZIi5gO5CAx2U4hcvIcZ4UZ4tF
lI8bE03eyGVuvHf8CenSK9piW1fRBYs/aYrPRKwgVk4/6wpJbZEm5wrV58ZKh39giiBvazPHiVRz
Uq4s2sXLEcfEgxpcuKZV+91MkEA1n+NZbf+rJx+RrBO90pvQoPCk58YITxNylU0e+N/hdb5KDpg9
jo9zxqQefOkOhBCA+Fgqw6/alWDtLYdNqPl1MKMurGb8RdrugT+MT1PariFCPueWizE8T3l7O+R7
IZKFnN24qm5pT9Zo5lo+IkXnMZk/DxF33VI3P3TXeq9BUcU5pWBWTmSvJlOwFNp0ZUfR88EA7IvP
l519RXN61nanlFXevfPZzTub8qTNC8zmdr4OuiRYgiHmMLI1rfgMb/MQSqaafU7WS1+/DDoXSReg
0ADOWnPeneXDMmqLBiVbLzmSRUvlVL8aiVXJVC/9AJ5uDjKZViNjPh1sdWTt8DHNJbjgVFDCOQnl
sHBbd12kaLnNRp4p+4c13JBraNrspsQAOfC0tnJll/FVs1DeTVilaGj3a+rKnek1xqLKIhty6cnr
RbITglTfilZ/VA8MA5E3b6b5ZV9BY6t+iatD0juiHCy1TzBe7rY15FX6PgQVWM/uW08EDOzdCKGb
4T8SzJXtC9tc+k7jr9w6eNLzAtgNPivayTRlXC/TNxP99OhVsTEstCr/iinVH1RHTdAZmb0zahOV
LmUCoRDp0pr0d5MU7MWQiEfRhkhs9FM1RfumbjnThCxxhkSq3XIUIvWPZj7ESRr+aB1imT3ayMcZ
Mnz4HPw2mIpSMMRU3xrn1s5yKLDkXJVX6HeJj0Q6nD9a6KiXODDMoq4enDruVmNkMA0Lfnslw43V
M13JJsiFFsBeZN3WwgaxNYoiQFoYw8YQiOWBeZ/bIFj25Dk2mjhFqX5M/QlXTQDoeQivIIOifUQV
HTeoY/QmPsOTyUyZY4UdHCBI2gpCS7xLarrevezk2mrslWWsJfZxThXYsdM29OdfO107IdU/C/CO
mxbjkXKuVqj768iKjiA56Gdy1Kbxzg1HZ+9B2mV6nnKyF6EHQZpuCVf28uAN5PTSLBg4WiQGPGS1
oIhO6mQ92NFXLDB0u8DllhbnFVSGRbnTzZSjbJxi5tbTM6OeVWJXxnmST2bXB0/EvsLARmG+sUKI
ngKqU1lUv0IG01Wny7jvcRr21fAU1M5Gwf88wUGNTuhpT2WlvdKjfEvjHpRY5n2KeMD6N/9RBp09
K3Qx/Dg/nUFeM4mXy1EYrJ+5/5jFzSqM7OBhktpJb8g5JT0MlVplIrgdqo4fyN/63POXMms/OTxE
RWfuKzGApo476qaRbhcWIolweJ92CY6y3C6jtWH1j1pNvKL09ipm5/Hz4aJnI6dR2FBjVsUQazs0
ztnswK6KZq3T4k6r7EbyyKOXEQxrh3c3dMxVFmAuw+yAPWkwX0Ur1NrPRbu3sAxxUmRhDZmkdoRT
nrTctbY8u+WKDOnnMU1WWGshUCG8Svz0tYg0wax7LN5U9j6MBWJRm9FFlngn6ilxiCMsDK32qHli
64Oa3JSpKndAaJ97t2d7o+BaeTAqL3bIClqxcq2aoHDO+OuNVVioFi0QL/3UrVf+iMMHQBc6UiaN
u1hHMDC/8qyuvfz9DQ7RuDOa4p2mPXoqRynKT0qpimMBz728BinWUqRYly6F9eWa01klYGI0Eo4H
qwa+4QeLrORDLDo0Cj7itUXjU94j3Owo9oN9hDAeI9Az822NhyXvtm5GU7Fg01uaFukRw1fjmmpn
E/23tsy6R+yIB0r1hSQKuj61+YyX1h18m5F/rSXjMSukyTvp5ac/AUUvkzDZGW64CmIf6+Bo4+Uz
k3TZmSNmOmbiFhAJEVKMto29ZjJjbyp60nRlKjUrt1n565y33fkQG2wCI/O02A8+UirRx4Sbe9oG
G+LZmpVhQwsy3FEEJAw1VTJEP7BmyyxgShAa1CiG7BDRzbeTacpvVffNoRYyXnCkffYZT9uJBUeL
j1VQ0yPzh4RgWU+6qL1L6VjVhtww3EocXeaYtx2kT+7HpHzIFa1rzZ2Z13Hb7zgFe0+SDWWYojPC
oj2AiOSp5ve+uDCTAFGBS5rUxfEtRsMeu2FH5DNhGxy9WrXrlPlq+W7JL7HyTGGcATEcQ5cCkIqx
3SZJF78AYszUJG+N01WMtYdLg6UsyYI3KccTOX/kWsnqkxQ8uECx0Bj+edkr4AqUygbOQrNGEhem
3aGICQ+UbfmqxfmrNucxsBagM/JrjVEJe2zheridcOtFeqUxJRTRo+F0O02mNYQZXmmpiZbYhJSV
GFqz7mLH3v/9kfsSypcioy7uoXrn4MTJowdylE92tmbUm646O9NRW8OczpHybezSC1Yx1X7BvNvy
Ya3TMraOrIQHWU3ntk6mJe8BOCpZCQvYvbisFVMvn4bMMehzuu7BZ93KXyII5aLl1BFiqmWspk44
fu4Sp8VKb/q9kYfpZqybFwJUfvuExALTrb5V758EvYw74bL/GFZr+7RiYqhEAMNXruJIygOozn9h
Da8umEwbYHXcrzE5H5KqQuqSOTea/P1inRn4iHWjwjPRW2TUOR/JTCrtzZuQ/tazMXTUf2WlLI4Z
ivVNDnxuGFvyRtCOQnu3cHVr1KDQARGhsBw6pGkowblpSvQIFyzN7ryL8aC0Vz9JzE2QeHN3x76V
vvvPDvWnPKXFH+YjggCg2lYkvpq7VuvvUet9mNJH5uU0j3x4tBdck1OG/aBMKtBq9Pj0IXisSxRH
6HGcFcdvhgXwp7ZaUklU2+U5D5uzmZXW2gyb/khDWy50/Y/oBkcmFm+BlQAXH/fImpBQADS/ZOfG
RdrfV2zg0EFwyK50KHDbjgoDSia0yhavqsyDYSMDl6ZrhpCDh5iGbQsnpNaiQzpwdgtfx9Jc1pl/
BBTWoEF+6d3ZrQAPS+YDqmiW2zXPOI9lQ2tYywh8LoeLHbfXKB0ug4M60ziwTsMDaxOG1vYtkbMf
wB/2o8gPmgdn2WaiDBYvPEVTsUPGIxdOozJMe9UtNqstqH1YJiUpx0HwPBXWldRiQssn6xmXA9L4
eiXj4VahtEMFv4hcZe5iByW7I1+T2HyPMvNEL56AIiYlbpEUOyRs4BHyTqwJwnslQeRp4N230jJ2
RJE/Ga18mUJfWwyp9l4ISIii99+G1vgs8Sn0bf/G0PcWRTt6CdrGb6urNWB4CMmneUiNZs/oDFwm
3BbISG+6LrFsFfK1IxCPJYC5lWW9MgbpE7IFeqsOlzGD9L0EAa/b1rC2heMdGTUwmRpSdeymQWzx
56SrcSAvEw3KsEQ7Mzx2evAvC9mUNN0Rx0ihDcG4RvYGFoWV7xzGovF2gQXPNqloYhckRT7UXGDg
ct7eNbJf9BpflcfBEBD9YsYWSCdsXtRYoTwb4is/qEQdmDnLUlZv8yy77NRwUASDP7haRXPJiN80
Mb55JpqUB++rq6Z/QuXiUIEr2ugjDWejRNNrlP6b1K1mk1amv9E8572BrbSYw9+2mGCf9VF0R+HO
VgKmsBjwzWDjam2y6vLZz1Vm386UiQdp6BQLBigHGxNONVuxyllK3yUcVPsMO4g92MAHWJ7GULZX
fj7ncQTegv3NdGO1sDj1LuIc3px0gaFxYHOdqtlAesWNSLRh1/QbONiHqR/G+UwHv6EZNypmKD1U
DlIBN3vsKK0rOt/iGSIWvo5KgC+bXofIkSeVshzDq0O3ZOpru9SsA9GVBNx5NIobgJCD0d0ZS6x7
uOBwbTmk+h7hAmF3tbRJ7PuiOU4ijo5xk2JLceYbW+92OftQmuaSxCaoMsr+UjZMqYHKGo4mj5VT
nVjgOVz5GGiLpiQjEjgsdCYDoAb6AdpKiacw+CXOHXfr3EfJnIUbTkcXg8BWGYAIGWGKzAXU4ac0
XePBOf39oXFwOnHm4vDNwrMdw8c465OnQuuTa4zO4AA67S1zLHkGDvxqUv95Ir4HVsDgpC/PWZPa
WyLKsXhiVz01bfSS6MilDAXxFOi99oi248eDqXio8M4i2nHKtfS0D4cjtgTl43NrHHxaqD0BUDtE
wz2IZGnvAJqQAf0+RZO/TnXk/j02/eJdKyHxCmoLQAQZVUUNFK6N4rVyI7kvAXTlM6nMwYrkyjc0
TuFK45PoOjzAqHZKSG6SxjeGaqusmcMWc6IBvWWIVZxtOqt5SgMmTXBcCVOG/UCeB83r8lBgmV21
Amq3X9/9wfudpUabMnD3cFLBRir3RLZSPgP55CbWunVUJNuxnah98F0I/44F0UHdxynSr4BQ4dAj
WOAis1cN5xU+NpY47d0PWXDUeOkTGojBVK1ljjm21+XB0NIrKWBIBgofLz327qLz7pmj6rVT189B
rl1MtysWjUPd5AUu8gbaN8no2bjXCwQBjBU1n1KVsGY58wuSTT9x0oOE89021r5TIWW/IbKNBSRp
IbvupRgo2P2Uqh71CltO4ONK4ElnPJmeMnQoYPeZ5xEHwucFngpTYIU5RzqveYSx2KK4tRywmsp2
vtKeulQPt51Z+scsdHampYebFONNz8Phtu2S6PodfMFHP5IO+EEfnSLhqqVB25oHZMGkI0QpXdWL
3jc+AgcE/+TRmkkFq3oYA4caEjUs0TtXBteWnBBWvrzGuNhzyGc6Wb4zWeCYXtK5D2BAowy3t0NL
4E3pzoeO8QBMfClzEE+6p5DYuEXJgKTAoDcbCDH2LpXpfVO7QBnAYPfgz7FEZYl0V7Buxq3BvLVW
BFLZ6IeLHnMsaxfW/8qhb+jVHfK7wUaWa04vjDiXXQ2CggRzi5kybgtfy98SCTF98JxbZjSI8IaB
Ahlfl5I9gTCJ11yS3rrZTUQiE7rFY1p89gC/dhkKprwRxOpoGYA2JMex5sE3Nngk8cUesioQaxEb
GGuroXjUOHkECC123A0RPj83vBNvdbTIHlrlPRqgSPefy7R09mHlGJdxSo2Lh7PDUfD+dHSUD5Yy
SDzuZXIIOSJty1GtJRln2zywnqJKdqfEHC9trlXrIXVfZGWQJeXBvexNx997bD1xaNfrtlV35ONc
vSpoVxOD5DNbSYdl0WalIAGlNYboSU9EeFQMzXIaBScDo+qS3PGNbuD8bYAbLhuvhulAB2DUNYOI
nOb214hKsuLFGFoWB87t3R4HZ7NR3OecJWdlPOTbPUEC6U4kyGAmb9yTRTLt//7miOz/f4v5B37v
+HmJGsehXevoYqP3qf2Yk9HwIkKdhb8WhNWVYIXTVuvuWUOLm7lqcqJpoO51G1J3euOjpw3pnbph
YsYVRlr/4oW+uqCw2dMtX8qUoZJM5uVRGu6J/v9XCaD2FvTFNZO5vQn66WAH4r3K4+pONv20Bd7W
LmlulneMBy62NGS2UCWjLRgB8gjaQeF8GzmaW6QatcMcyd2h7O5sc1pb3tTf0cun0JF7fTMMLBLz
f5KQfmnDr7pi4Pg9hgDzg+DVIyFZj61/QoJmyJRq7lmOPqFJjjWEyZMURn0PzgNk54ENZ5GUkGUx
UBFCFDK9gbknFkwJWqA896RofEp7oNKG4GHVxvyObtZ9tIU4CYAcUBEJNIlMSFmJTls0PYz+8C0n
1ALMb/vN1BXViaTwmpft1m81HGtEjG913p4lXkcDk0ECZfse2DZ5ncMYLU1QnA95XvknUgDhT5Hj
vvr7wYS50ris6Xv+/eTcarUl081D4DaMy0nVvrueBfrbclivEfHck8Bh1ScS0mUwQg9yXJrBmDwG
fb8tXGJ+ikQkp2h01XNTegDyko0nc//Jpi94AwG9Lam9NlUHWzebmSs6vyjbCpLfhN3GH6Nih0e4
vDrcIS0m5paHqEGvfcYvUd+aaD9VdvrUIIeZ9OmltXguAoGgvXL6t8n1qc7NPbOubo1kgiaEYn4Z
4llbJir9hXPsU9fAw8vptN5LjaQBdJpsRm1u7YOys+Bjpr+VW6N9AFiwrAyafC1r0c6gxR8VLKNU
22tpeQwvrKK/A0qJIEAP3nrCvkciF+P0iryZnKptCduSoYhH74Re8Ap8M3Ez3Xhy0RRPRPakbqVv
uqYObyHP0WIqg3bX1TboFxPJXcohkFMCN9/IbTahmH0IfIL1psn54oZyzlxQ+64aVji/Cy6YepF3
teCtJZYQw3sgp7REAWbr68qx7FVQ+y8KTBTzbwL4Dqkaw7MKSxSJPb2rxreHnWjNB3Zp5+aFdrVO
AbphPOdR1aAc2bYdHHxvSkHwivrQNx9DMxqs+ylMEaoc9EzdQxBkEkngTPmx8s8QC+9dn6V5uZfG
1On8/1VdAoQ3ivn8i20EnAkGiaz/MWb3vp73+bkY82xv2johprFu3gzFLZ3qZo0CB1W0p35q2/IO
jhgC8o5LGPnIibFejz/CGGxQtEa9IosQrm9CB2luYpjtqG20PsY+Mb8Mp77Y9T4y8YwIHsItx0vG
zLwl+nwXx4G9cOenMY5oa7hkbyz/Xhq+4qOZcBeSScVz40/dizCDVz2KsRKaMeenjjZD4xq32aWy
CXxVrwaECntDENNAvnu1GVovX1GMtQQ7uqBFKivEREWuPcaY1Zi7W6AU1VNZ2dFat1qx1rucwJ1S
u1aTE/DNUpBNY2nfNLrYKzrUhBHV4HtErV4qopoxYr90HRq8cSyLG8mmcPYNbvsm73LK0BSsrzew
t2uQy5FU8USBqE7LvU3DcGFoUt2Ih88PpsPH+feykxEqVT6yBxi/BH8whdq3ovEPYxkZEEKsCBYl
ii85gFH4exlbnklmkg9XS6OtIKfupmWz6QJT96KNNbFPmUajrR2dHccH4jHnrcFhLLHx49pYufMD
JZsCbue8gGMgaS96Le8Oc/aF1dbVjrllC7gl6eaWXrLVyqi9ad08S089bR3ML71KFGuYOWD25std
Wm6x4ejD8HX+apVr9VYD+PHfzUDwag/+Hcfz33e2itTZOwLQ2t93jlSbHxkfSUJN+VZaF+snu7G+
/145g5fP3KDnv1dJXLqPSVjt//uVdDDiHVEmf6/sopYvMj1HRaoP2Lz2ehD2L39fwvezFIVuXv9e
FSG0/LoLH/++pWc019zw6svfKyLSvwSAgNPfq8hD5hkYRnX8+4ftMFPbjdb/78eXed2TVtVMHIn4
vScOaCDzPMmWyEegmiJe9agsNn9fJY8jWMlurBhJ8uGSsxSsRRCCXfn7cH1H28CS6lE+8lWRV/ku
dxhG/f1b/Bbt3gOet/j7zn0z2AdV+IxF5p+bBHpxSpC70hjm3xYZHf9Qhbe/b2xrg3hsQUn8/a+E
hifXlFQtjBgd0hADs2wCWZ7InIe6jIbb1OEPt4bZpXPRlOVeUNCaR4+17CFD1tAnVfDUAUxlGkh2
bxyPT5Nen2pqbwKfI28rx8FYeE1Ew9Jjza9iX3/h2h+MzkdAzsFyi03Rvg3zO0WsUUApiMKlQaHB
qhRBvpiGgabeaCxDlLq3fJqR8i3DbdkZCeYXRS4VHhyE8wQrFcABHTd/ykxfe8lhF1+9Ejx1U0e3
YP7D8d8tGenPSTLs0qbSH8l/xejdJZvGhzqHES+g0xkrVIPx81glPzm7/Emfn2samyBu+hZ6JVX+
8u+/OTPCkVHArnVni5E5b3Ht9Ob9j7LzWm6dybL0q1TUfdYkkEiYiem+ED0pUY6yNwi5A+89nn4+
6K+ojuqLiZ5zwZChdCiSyNy591rfGkllkqqRUL7a+YlU5J1vF+1OEVn/15cogxmMYeYnz6904Tbw
2OKICsG1xFtiePYu1A2woKI07j3cQkRnisvvTWSdgzARj79/oRvAUw+Qy4+NfWs3sbg4y0pZUsOs
syH/FAHjIz3pi2dhVokYmF9XedTvHBnK9Ry6Dg1yd9p7WaYvCt3oFi9du5mWn2hxMR36VqPubKhz
l6WM9px1DX0UprFjp0+OHju0Ktnd7zeV02R7LnFkDFOy1l2YPqH2P7ZVhqvMZmqbE/ARFeUfE54G
W4caL3NkPOZD0ZxFjiLaD/o7eyrAqhQKzguXsBMbMy0LMFom8Xld4xlrO2Vk1wT9RWK/Ygrc32O1
ZBy/7ApuIYJDWi1xJG3eXcjQCW6r2uLNcusM8/RkKeXd8dY+0s93bho9vEl76M5mOpMGhBUi7bML
59szdHnU9gYDQEJ/9qyMaBJlxGG+iu7ntP/uvNxcuFpqT/sbCpqcxVXhhxwoO1pBcWAHxCcu6Vnt
1qwWzUMCsswjK4SBsZFegrj3tjEdgbVV0c6PxuljjLlyGFkCNg5vCWm8aV1ijAhIbu7dqt1yjAUb
JiOCf8f2cZRRunbzMt2NYF9WzbiT0jqGZkCUWv+sHCRCs1PoPcmR68mFrB4nlr2Pljmaxku1VZ4d
bNrGmy5m/pEVLqe/ufsjFC1OfyzTCxBv7xx4z3g3cA6p+GAWHC/CqmgeOvGNNMd5rDsbmaEOJ2QU
CfUUJ/Z8ME+FNw03SnuPadHM4I/Qs6cdjkljeUxKEDCe9Ry57dIN1sur+YjgwvGT4Syr6hE7qrz8
3ojNRPYKeV1RDJ2Jhy1JKpq7mEbP8lmgeTLc5UkUtdp6VWyvZXlhMnEB/9pCTVXXNvP61JkVvgyW
ky4zl632iY6zjX3D2aslNjgIgvaA1e3gyt6FctBQrAswLVPuFbS9vOriYyJndxs8tvyyvuRBFnAA
wiVF2MaLERnFjVs53j5NkKsr2jPaeqrcXp3DzmXwazS4Wxj0B81rXwq51i5WpnBKnWPW0T5yigws
SZhVeB4q8djKXO4TjKYrspyiEgUSvXZy8zC7rN2pf3NLLDCZirLT792hriMikvK5AXfW1eQAkQj7
OIpsKyigd4HoqLwntCHCGKdtrBI26NK7NbTAUzxbl9kT1mUpm9DCXriM5S2D4aOc4tfOsDcjyG/E
Pr59MYHGrkN3SHboypwLF2W+8QJ9b6TxW6GT68aeC4iOzZm2DUJ0HV+PKS1hZL9XjDDePQJMYHo4
3SNcLZoQzYUyP3nIe454i4yA+D/0CBh4atc8e8Ao97Mj+a8rcdfIl4KB1oKEoO9qT/25hzd5/v0o
z9HQu0X9UkLfCGncoJxm1eiYQiV45fBEwRUum+j8exNzGZFm3d1lZf0SO052TiYiZMN/fVRw5iXF
krjaMbuxig6Bze89suVuXY+9GvjdQzK0m5oSmiqZL+dKW8xKiRe4ik1JMJSFPlRX1jHv0tOEoWwF
4N1bj3QEz1Ua0kQqvFOC7opMgIBqHVDK4DK/j7BKxzOWktZXLJxwJ1V0dNGJ3dCmYqhKq2UXRlFF
ZPvQcHIGFfL7DQ896F93GZb7Cdp+/jgnDMsWcnrLrp136Ffr/jUVCYey1DWOrDn//Oj3a0iNs505
BTfhXAzH3xsQminQMf89BAcdKhIMXM9oMbQkNDHM31tnBpD1+1Wvn1G+/H7eIwWzkw/qvWArWqoW
e0oPjl/ft53xBIUue+/Lol0z4oroq+TFUx9KSOk93PgC62SfTVtBEMgOANqAxNMs1+MEZKtrB4Cv
tbck/M3+Ro8pfAAsOZ9kL/10TTvvCXGGJ2v5xqGv6OlCFC3eeLHWbpG1nxSGGmU+Nt2C+oxsMsIt
C0V9ZnIwwvJQN/ehW+4h4iDai9wTWNcaFCxq0ZQ8tQE310Q7r7In47F0nRONEmyuteHdNyOQKHuY
Q2akKWlZbalo2LnDZ3IrRB+9V3T78tRGIBIL48SIob8bZ/lnAsjLoGpvpO0dOFr7GbZSepXPxfjg
0VzvnMBdo7HnvDgqUHQTxL36jB1NHcoB8SYHEnRQTZgciAr8NMl7al3mNoxpL1XPGKt16xj0dTdu
Peaw+7nUW5Pt8qPKXqOMELrAdaxno7bpurzObdV91WnTrtLELW4zJNcbJ7awDNRlsk+m0rqOTVoc
jACB1Es4p84QPBB4yzZYkVluZb35qfxn6NPmixs566o2mTil9L8xnZRbMizfZLm8eiBtWKHtC/Ko
D4PWHWfgUdy5StnXdsvAoSeEV4vKvFVjsJsCnnkVEuUb8KzcmtifGgYtmCmM7o3p+AvdV/9HINKZ
dM8azuR6M5hW/8rbUwx+TM/Hg88pqv61462ANqS3zwk2qYuGmzct90ztASFSmS3wAvTkVT7rkxL4
BlVMYLtwo+JmrEzr2RYfU6rL1zqBH1gzs1u5IXkWOX7JLqcFnCa1x5u/HRHOWOLRYTVHTFm8BW5M
ZjYd9x1YgPQUQjIiNU7uXILiBpfX0so18meTTY4wA2TjL6GX97u4mrrr2Y+RORHakwKgu7GTOqX/
MH7OPtoqRsdA0DI0OcPkompD3l241kNTBxSrSa3IuciB0PnM6KJ0yS4mXosZJZL9roh3TjKfgS1/
srqn+DFNWFUmee2pM+0bhGUt7WRa5TNnRHq+9b0KvBg4J+zZukU9Q1EcskAtcEkrJ3usNI/gbVCW
mh4DCHt0UUMxgavN0UGo+SdKlL7mDGRf/340hsGfoe6CHeZ75PwhSS691otEixDjwRmwqhqa2FGm
zlY4Xyed3MQEsN94maG2jUFPD11RfEP/DaBKTjol8WeBU57CfsxXfrXEZw/Ui84UX//e2JxPNrU1
wTFzIxKrBvJCgVOTAxG48kmrCsGKNE6GYT+5xdTt4MDa1zkSheuOZhW6E9RuTUXK4OB/Tq2Laa5G
F8gTfS2Ci4tebdUjhFwNVhyekD6Hp9+PZJmS9+L63yhIrZ3tdG9ATRmylwof8ZIn85tqQ0JZeNID
aLw+woVtMl84yeWGkV12mozMOwpOdCrI//rKf32viqYPOSIfmxR3UshNjrPs//mRXrB2HmaUUQz4
5bkhFGfnxFOzx3itrL2MqAP71Gj++t2o35y9E7sbZ/mffE/v59js1lZnfmWDkR1Lej6Vo7yD0wzF
VWiix3Cimzqiu53nHCQ4yLEWCi+BXi3a4lS1+FObmMFpWjKgscf64BAlfCIgeDjB+uxP0gdzGzcp
DMiFtgqJu/RU56zMIb/RZcX5aAxTmlzsP1OuPn4/66cqPf1+9F83v19L7fRMgEgI0n4F2EOeqqIX
J61ZTSfwU1dhTZbH1CpYTOGEV8jW2QUTeLsCEughcT393hhIXzelBRXFKubjLASdPop9DBvE89SN
CQ/bJAt7aDYNVlaALWrtzW29znSDmTQmXGh58n5foTgK2mNCI8AqxXDXizDYBPRXH0RcIlIaRmre
wke0qjGyp1NRvlhGywSxk85b73hfbiqmT162W9prxh2aW4wCijQ9YCRAgarn3IMrA5nwsWsKdZra
7uiYs/7Jc2sfuXbzR0lUL1hLjlGu7hh10wBHZEsr3BCvczerK1jW8bbCsr7toqJfVaLLL3EZX4fO
ohVTRfUwqCje0Nnr7ghXjrZ9jWfZxqWyU2qIbkoFJoa3+buZ18Mpo9d2qLQT4EVpkxPzIWNfGhBY
Z4VsVDLoPcqyuDYx50LJmPM7ppjpxvB98Ayzma/LFHViDK+FOpGhYNp+pYPauCmynjF0rafyyi0S
xuu04lZBbLHOh9F87BWOs6q+F+yeA7a5+xlzgmkBSdacv4YYrkY6J/E6p8EPn6EWj0FJbAIeJZ4T
iRsR3Adnh0LfxDIr9qAyEpaQcjyapOCtUoMivluk4lVrIhrv/XZfS+Vu8WthLYAuTFLPSJFlMKIs
4enPPOdRS1evrvtDb/nbImVATFKDdciJHyI6CAFAb/LX01/Um9zCjjXJNNkbjvfpz+CWQtvz78la
wFvN9C/LjBuSLqdDYavbpHTrNVoD9wFeR/PXR83cE5JR+qeyJbIpxT2OObBdG3KS58Icb7SDg4J4
J9ge/i1n34YhGhPk0PVelmYJ2UoxZTsCP6UHMuYZ29yZJf69EfpPpMcb04YGnJW3Hs65LXi9ghwJ
fWqB/9n72MExZhPOXFJZXLTFfJdsou/UjHdJ4R64+kuONomH3JngsdgYrHM/+699kN5H2XurKr0N
O6vbNZSyLA/mVRRH4VIOV3eJGxJ0KAlQrGi/3mrA42NbyIfUXQIGACV5RZRuncSOP7zpKu+Gd5v8
Dc7L4mo0PGNljuVjOQkkDmzROqhoSGUYrhoooTHmrUm0/a5l4MC7yXM+qDZYI2Q80CwZd/NARGRT
7hlnqo2lsh8yyd9r4xDnUm58s3eOJWXfFJhrr3SY3Vf1LnXQv3h+N2JCsljnw1m+0KzdEkmGfMd0
jYuhLkMWnjLaCXsm180u4m0scdujsc0cK7xbMKN5HIsNFX+i4HGVtjceSFIR+6S3nE1fk6BcmuKd
3QlZxYOwnPABfce6AczFdsZxSfnqIAmAyCLzCxe5eTIX9jQ5NLwMc/vmNwZvhyi9dUicvYT4oZhd
O19lrL+GodkZy5NXDARX+jJjzTIITEZrFTiyJB+FEDbiJ8iyqkheMXE06Xb6RqokVtbiXEO3c5XE
kUKEnM43Jctk70DIborij2aC3Ord5BE1ShLdbHPQqSoAWD1NuTr3v4du5WfoVI2gepjRue6Y7uxp
deKJH03BnM0p9zkhEEd74rQ7TWW6qsViQZ8QmRC9B9jLSI+kfG2dOVqHi5SDGI5pT5frp3G/7dh7
cAdlbdsGyFZZ++3WcnWwH/JcgVe57ueiuwHAVa9yjOjLD3J5AnjhapZgHtkks8+MCHuSvhR4Cqvu
bhf0O+iwqyjCtWwEY34VweuEbYEEZUJseFVNtUdYYxitp8iHqDYV8iqqOMZjIkc9ZONXt9rpeppb
EtTkuIUriQPSAnGKrx1IFA4mtGnRJ/phLhxAnzLAudD02UtROq9DL4kubGqLJm+7Y5eISIOCtkVF
+1SUWYe4+pBaZDYKl6K8dCqXs23lwke/RFXgnp307KHbOWMSc25gfk3RlOzdCL2wbGnqWVQgdsOb
t+18cJJdThqGq/N130MkeKwcMOdta8ersDeYWNQuGTg2kkSl9jEWwPPvjbxqe7ULp9k61cFgrQI/
6jdwYbBJlEm6kyJFGO8k5q63HW/VWPEpwz3GhM9wzr83CaUIpOT2aGf3XsU5B8Mky+5n576nvPXY
sxPCditsdm2vTwHRIfjoPBuIQ1Y/lIGbb+j2fJpU/s8lbFOy3grA6KgpTmOmeQkGtz7gK/yMsRtu
hjpBWRxNL7LTamNE1J2AuO50RAJiOb3wuFmbJQ8ETBOQqtq5BsvG7MOG9KuJBC9JOHOaiO6391oW
wrmZuSQHrzyPC160SbBV0H+N0fNCH/Pk6AFXwDU05PE6jJC6OxI2NppbuIjlC5LNcWsCcEnTiLgX
F2wOaZl+k7kIJ8yXKZxo9ROlKziyunkU3dhefMsf7cdQSxYvGbtegYIffxIBJfJLR0b7WQj+w8kn
DsF3iUyvIhRQ0h2gETXWpnSsWyWSfC3gb9ISIo1E7OMj829CLTiq3Q4wQoEdMQaaA+Tc0Jhmdjrr
R4Q+jLGQ2Buy09Ff83oOVvlmp2nNAVl+LpGtxOZ9yzZULHi47sHqvzhdcTCz7AYfq7juZIvSA/FP
Gp+068ltEpgonHMX7gRyPBN1yXaO7POcdX9oLYAAz+KfoNTejsWJw034zZ8GrbtlxpzR+IRXbH4T
goV+SMuHIvVpVPHyXuHXwY+G+aGV0E2k3byNYCp4I69lH4lDJAsu6inrngbX9yDSBLd5gh6Zu0g5
x88WXYXJHViyp2bezUH7iWJ833gV27Mn6ivaAfk2s1MknFH4PBoyOIWzNV31TfQ5Sfkp6GzAu6FS
UABrYIx7jGbWbZnFmxYmv5cleKdgvTIgx6ipouue1OxA+/cxKS0Dy0VtYbSpoQVc4apAy4jYJYwr
9yp0XMiGk1gGhtjJIbXDUgBxru7gCKA4M08sIWsRkGKgsW5OsdFtHb830CuyORYhp7WIZknZWk+D
CO6cVH0qK56uzLJ3aF+KBJ1V8diJ4CmZwUlP2cwAToMsAqTPoNF88u3qJYSIXU/mn7DkuIZJfwU5
+kMxeUG1nLxbIAkSI6kvHYy+UBYPEHguANkMkkOsD7yZRL24tKZKwR5CS1xV36Fgtkb8E1QPokY5
JNx3HvgSomN9pyYTojYP+GN52BMUbDqGQxS5Gz8uAO0KC90waK6BI0eQwhdzAVgqMNkrO6Ounw+M
p2HGN3C5lN1+CJPtAmzQzFakb9PApqrwGIHL/GC4S/oI102CBp3MivKGKUp4SPzsERA5Pr35UOWH
zoyd7WMCnooyFSL55L0HHYY/uNHpynPsi2NPtL9cXmC6919ofnAstBNtqPpkkeACaCO6skNOFyLx
17ZKjmEQ0aPLnG6Ve8N1oz8SMzwCRI9RPAQvaVG/jjZlqfZqVPZDc8elQxINIzEm7J+g6wveIrJf
e/q7CXDRw07fl2FBH5ZXvb4puphWjp/fziEBZSnt3F0Q4whBC4P5B8hjg/M6GYKTO3YwwBxKw5Tw
txjVxj6LCMah7cguaw7YjscP1hxrS/AUBvB22zQzBWfa+2Sz4YMqaBQl2rg2ITGokfUQjW2ePyK6
Ikg0956ZABZXEWXgvrKLd8PA+bzYxeywuyHAhgce26xlnLJYSyg6CFyYDN7cjd2+kWjF6p03t3T0
Ll7inxvFfAsNwdqMmgBXGhmMY95bcPaNZyAai7V7uLVShCyluHVBWlMXagaVR+6pruKKKEZGjmsv
aEnJdb8N3fLgrfK97prrfDIMev35beeUdFAEPXbEpwj22qzakyGwJYCtEF8icvLr0LzJO3oMjeZ8
gLfsbpT1Kg4Zl9HIPImigRhT/gkqGGCEMXACm58G/61FYI0ghX1Ju1IzGyBEehZ3k45wjts1ZVT2
0tAJKi3R8TZ36Bsi3+QFBYtWwLyfVzhQENc1SJOl8B/ddHiSPbRJXJDNaq6JQjZGp1m5mog3vzp0
0h6RwRoIobwRyNhg7jAZU6KQeGDP3ygNn5Ll+vfT7L6URrZyQvtGNFzYbd9sRGfe8Io4LDtkkNfo
hAYz/QA18KrcQ4iDUjLSaRrJmcIlNCsI2C5jP6T1iMCgofFhpQT5RLDtVYNJmMZPU6QbCzHoFZPh
FQ0laxXJYd5KERK00dnbKiD7w01vdSBeRw8Rphe/c2YJMQE8ROV84Nzwh6uHJ7nCiZyzUrg222SX
W++BDTNvcuFN1qcayDec2T+2XT1IyVKJMy7OPfKC3NfBGw5zh2Y07dQaIeolyNs/Y77rPOKiavxh
cAYaziHH2Yw+R+rDxscAiHeYBnh7F7TnThNpSIlME9V4V136PgBbgoEul5VqU0Y4nGg6W9uKk4JU
OZaQotbrukGCGUoDLNBIe10gaJqfeaZfp4T/15yIOrCzOyJNkYsBOEHkoV8qrKkVsqpGM7GrUlFt
+kk/IOj88n60IP5iChHJx3jeh0ZjaEi2KEvNQ+k5R8AV14Gr3rG+ejtIWdXGyxwYh2YHmNzuVmPl
oSuwHgavuxeAK1ZjAg7K4rjij4++LUHR/gZO+cFnjC/cRTEQsvIONanLXdB8eiExvWVJ3RAFfQOx
3H9E+wQCDocw5qlV0yS8QD6YwpzVm8kPIRj2lncKGZk4q6xzwvkvB5SIzQkbNmo8MV4C+QNHf5WJ
jxDnO6MlyBhl+ydx8ocgJLgiyYhRyWhWtAI4jTzUon2ITH2tg+LJCvsHFiVI61uFz4ZKLQHWc6Ew
xrDzUHbjsxdPR5OgZkpE0lc7fZ23DpZVFtCBPBkzdO5UNhEdxjZh1hW6sIZrXh3mWt8HdQ5AIVwH
Ts4o5b6TAvNvChu52c4BZw05zfSUmOP7bnwOLZPv4nEqxwzmYf7ieiwAjdEdWUyoFu0vRDhn4udv
W3QUA/M+M8j+tKhnN/CNLpaH8B8hx6fV1V/2oO7bgEsyLteBTfqGMfO+s1sYozAI8aY+5Oz3OB8+
tT2/Sp8LIlACK2i9LoaRotMsr9ppJtCMC7CCL+PDFt4qRLfTaL3TKAAgzRrX4o/NWZkStMq+eyxJ
roese9RhhYiqXZJWtrlBCH1/q3R0AMiy9yznMX0vQ1qjvh6MTR4Od20sMJJ54GBKI9vPRv7WmT5B
uCbh5bPi1yvTduE2U72aGbEVWlB+1x3OfM7dKQX4XUpOCyJmzDVufqDVVAFxgZXhgYhKkWIRyPMY
+flrXJMrZ1TFqZctMRYlzw0vjLRKmG5ZLrYd46Eq9J6DrtY7ShcuJihDTWkXh87bjl73WjVjsmej
JZcLQhzCq6vaASOijde+6/fOACm1xPC8Scz8aKP9XOdFy4mvteY1K9y4MuvheYpE9Vc/IErknjBm
BogJMvxmHjaeSu4WwjBYDZwhZNhjukvakxNqkuhtnCEDihM/O6SklN4QuLzV7ZtT97sMj8g+GbIW
5PZM1oBjVvspDxAjOvLLqdtww1K3TRMYVBBGC7bTwzQSk+IDGboK/PKUu5BC5zH/dqOl0EAPuGpZ
4FdTkj0PJpqTUKp65fSHcnEpNT5MDuJfVw4zuWwME6YBnJQHZJU1KEB6wTSZ7MswdlDBkwHzOOQO
5ALzZhQcZwiyjDYiijO0ita58sWr7yYjBSp6J8FsijoEAUAY7I1GcggL97YNHkQzU9rhI7pOHARu
CEzurfME1+faEcVx8FJi7pSPiL/1sIgMNapH0Rrb2s7lGin5tp2qXdVYqE5VqlZjxjpWauQwMSmu
QxfuEbyf/FLBnmrZZ0KZ3Cn0u3UB6AghN5P+BdtKloqwK73GaRjdyMHhHYTHijSu/t0cayCCFESo
mTaRJ3wGUoFgNsKQvyhefRrJULg9SnTrXg5An7IWda5jji/Kgt2IUkQAymmzjeN4TGyi+KYrsHQv
lG49e3T6RdvSSmk3hqBODRpv7aRQPmtXPCvq6FH23SNa9NIq1xa7C0QL/xqYWrRueiJZfJkaxNFC
rAFuA0JWm4w4TZltUwXz1A+mc0S4ZZoAA8mmuxgI9SFAD8nbAwhRUrxkKMuRIuuA43ltAyZEj2vQ
qron+o9mS6/XQA/SrTX22GV1+DZrSi0PmEWX00TE28VVgO2eveoN7cTOm8sbQ0ck2zJrWRcm4eDw
LwZqEy40N062vTZI4ygmAw90ToLQ6AZ7nHPUTeJr8O1mb8kW0aOxqZklT4UlXwj5XZcN+EIXvRvj
vDd3riDeLcZLCXJcjJAHInit8QTCNsoQUNB7eG+Y/y6jG7pUNUCx2brLZkOvVeK8cz17Scyugr9J
DZJMlyvXVOkuxvfBduRDoHOsFzngp8pMXmWX9zzY9crNOfc1iKbThBwnogYnirDhyQ+oTYFHJa4R
rIIp90nlCXJGgRya7NaRu57tFEdXv+pG4m7hHR2mkCGWxCfHc7cR7jSByMswxEX1TWsF00YHM7jC
AsFR7WOCdUBtoL442ab3k1tTuMvL5HuOxbUT1R27inSvBppn4LJI0Cvk91DxFxcuVhHYrfSmkMFp
Yv3wUqX9QaWYW3J3ZO0BIgilCTzbcJ9Gubkp49q6snkWrQppFvRSePDaf9a4R647IlZNMgnOhtAn
DhDrmn7UtRPmA2daU20j0lkFJrUtIYKP0RA4VwMkxxUIo8svFWBqS4JLoolsZ3OrR1DtLcOgjUTw
vsqKMF/HPI8raIVoLezu3uYZ1N0T9JlzPbYKRJIBkqx0Y6QGyVFXhPVwbmyJ1KH0/TECLKeqMkhn
YfC9QjUarJkgdUvRgp/Won21yYSo2IgyRSMEX9lUMMirvfIF3zLUCVFv4hJzoEsDiaiP+d5nOnGA
K3Bfe+QB0GNoEMJSdzrxAIPWhzUQxfKUGfEZS0j97I+i2xEyxXXB8HidTfmpFBSeRfApIv8LptlJ
NcX4nEwvAeoZjIzMKbyJOjzNAJwECQlN2guZZKILZB7jJofAjG+mLL5nWKwf244Rgpo9Z2v5O6nb
/hhN8zYaspicm/S7hYbV1EVHpgr0YtsmI2Gpp/tEPUamRAfe31kzSkaUTZxjZpAJJe6pSotvioLT
7GEWzKl+YD7Hwa4T1YNrQowj0OarRfLdx+Q/zbnvH4k9vypDQoXVPG2qqOo2hV7yC/AaZ4rURR+0
fTtF9JCD6o195kYBjV03Q3sWXbZ1w0wA/WSvLpb0MLs1RywJI9l9ITMdTon+uhPOu6Vsax14Y7vJ
WxaB2YFwWqlhT7X3TuYWbCjMsvCH9C3yr3ZdFB5xjwlxdrXlIHlGQ6br/Ns6zbTzVhzH+h0i3GuZ
giiKUXNkqZxPkQeGjPLkENHgXsu5svYIKMAC0iACq4mDcjb7bDX64UOaZuu+C6v7jkBhSHhXVaNr
mBOXtPCgTvuyOVRFgidyoMVT1LuoKuxdwjXd2Rpdw7DPo+CAAsHe0WL1Vy5HfSN/jYJrs2qbg9Vl
f1ATfDKtebT5IbLhcX3qZTo72c8989JFYzCtyqq9xGRNEERY3fpa9vtsmZMM2DWUV907eSA2tYyf
eq52XsbscRivZ3cslwPcPh8X+VyNMD1Sw00kaGpMyFJcyyZa2WePpMNXbZ3OemU7IMTQ99+GInyC
7au2OoG2Y07Q9eYoOzohcohSyF3AEwKxE98dmGgX5Hkqds0gQmChyCfxB2POEzhfoEh3tzWJAw2u
Cxun7P04NyaNhYZLDFYV3vAWAksBSbvL1tKroqPBFbKzcBhAsHnsIx8lb4uRS2qH82OyEjJANNKH
iBxQvHdh8V3KelMZ6sXxoo5FrKcfTp1e9NhTErGZa8Q3S6tz41VQsCx65pEqsUsMbIX5+JoSoCwo
+IkZWPei2FuqJFPJZyukcnUWdnB5O0K8IlozPZhGuNF+etsMhDfRqSbujfa7kOyFZLLfDLP9GCNM
vBpnyA9ZAcsmaGh+lh0zLptNmKOO3GAOXroCDqcPkMV9i2Y/nz2XFmBzG5mCUKaygR56N5fVu2k1
NLYxoV/l1UnFybCJWFyuRIxUIjfQQal9gVxvcUpAq6f7ZTT53eian2UATccwmNHNMD+I5kY+pcpD
nHFJAefJ4VpCfujBoQuT1r/TAWiQORJAqflbenT8nv+T0XFHUmHjZPDoSKSW4+yMzD97Aum+m83Z
hnjCV3pjNPLieevUaM2i4E/Rgb4VcX8aHJ1ttZ5f0yH6JCkexHtFwAuhwUx8J/bMjFWoIn1dUnGX
iG1YBN1kB5u9OI8Z1dBgpXe4cxgayyvLhJkUlvQ/fYMpTrmwAIam/qjMDKdN3x0Q7YbbxKGxW823
Oqn8s21KbkKlj1HZ3Rs965hq7H1SRMneNIwDQF0wt5IWdpEVlMey+BhigynhUPO7IVvxdysam1mK
aj+KUQvUUf80zd5pEmyoxNusqsoxOTm06WmebIc+hAWWHDD10WcrvtclwvAgQEEP/KyYGUAyJMHM
Jj6bptabEBT2qqjMu1TkPynckXNTE+JtLe3MqHqXZtFSXdO/t566XBn3sY7M+y5qsxsIy9cIKfJD
MgubtLnEeQqmYO8btA5LtULWM+8rdyQeeYDo4SJ4tclCj5hZs5mNzJ/j8Um4NLldPC5mqTogMoW9
SVB03crCcY5d2x5J1yZ4kpk5l/1mHuRdmfcftDFXice2yiH4CahOvsoXqUxUvrZJ0sLqYm+3vHd7
RHHCH/wjvW0op2TXS6ifOvGNrZngyTcnBzNXv691cjfadXjCGW8mH9aYo18uS9oYbbJljTtiJodP
6DHynIPvpqu2tdUcETd/6j5CIND3J4Q3TIBwa+yGHKZ3qJljFMisSBp/Fx3DzjyoPqZIvbomjlcI
UCHRmGH/aGjnrnOxB8JZIidDFceoAcSxiANOYd3SNJnv4xq/Qo8UijM1v3W8GBVT4Cqz1mlofjBR
kswViFkx7TnecTq5rfFD96ExIuhxwDjTWJtTCVdL1/qQhvOj12Hq8eUHK8p79OU5CVQDi+3bt9ot
UXUzJxST0FG0Z0bnRPuGrU4v5D7bA6jy9yUY6399jf87+CnuEBQERd785//h86+inOA8hO1/+/Q/
L7RJi+z3Z/51n3//if+8ib44DRV/2v/nvXY/xfkj+2n++52WR/Ov38z//s9Ht/5oP/7tEzbzqJ3u
u596evhpurT9fRT8Hcs9/6ff/NvP/yhATP0+T389Tcuv/+ePLY//P/7+8FN2n2n09bfiz9/a8Odv
qyIPin9LFOPH/0oUM9x/IIJwlWdJw7S0YTj/ShQz/oEnQ6Eb04bnOFr9V6KY+oeDv9XxPOXyT/Pz
f/9bU3Rt+B9/F/ofyOyU9FzTlK7Jj+r/n0gxCzzov0WKudKVnoPqwUJ9rGypTM33vz7AzQX/l6Xz
6HFbCbftf7njVwCLmYM7kURlqXNwTwi37SZZzKGYfv1dPHiDI5y2gbYCxfrC3mt3//s/8v9JLgiU
FegvTcICYmmIJxSQtO1j5/6Z1Ftp9+0/1+I0qGqLNc0CBySdNVuBkZkumLcHUAbVNoAWc4oqX4TN
YO3L7KoaVpxAgjPenDtQEnEfFfBJI8zmTNxBrJrgqArrGMSHTj9yJJ9n3yIWNZkbOKGLc/ITBjCG
Mf3QgAxbImd/Ivq4CyQhaMt2hp8h74+BwYlsJi7PxH7rdHpUpc0yLxWrtqzcIzxt90FmwK/NAnDB
sbtcOo6Pt8aKT0U7+b/YRJIUbpmHGqA13nxi42tuA55FBR4XK0mAjNktTbV95ot4GidqiSnWJy3K
X90wpMfCB5NMh3z1PbnS1jOm1pNFuDJDUbN8hCKcnzoPugQ2x3sy2rcM9gX6WKJlgsakEUU3olFr
bRuzWgDlNdGhrYNqz1CKRr7qPiAI4NDS4NcXk4gGm5TisO2MgzWp6Zyk8FWlS+RWYxIdhHHwexrI
QRQ9sztNELYzITJHlcqezN25qW2+LP5XMussdJISHl9MRJioToVTcnZPC9NTL5V7SQSD7BKCNawA
XbOkgyi6S0CfsJ5H732i+h8zeBVT8yKIJjmxh1j2Vaq+aT1J6GhImWQSJwDbB2Elx6fGRZuFBre8
BOuDZ7PNSHHS3FNdXkXuWd8F6UI4KkDB28oj4QTVoTKsXTTDqRXxau0hiK7slldvMLJd1AKodkqy
NllwasP3b3PmwtlJmbfaJ12Sdxu5tCVxSQR8Xy3LQRTxZ+c2h4BWqIUwKsqnprdINaha0oHir6lf
9jHn36pIpaZrHcYGfU2MRHHyB5rBINNnjMAkH6g1PZPIe5FochsHAydVZXSPUqM0NybKE8H7mkjO
fZS+ATXOxY6ZtLEk5jZOWAVaNogNDCaQibCOstK/psU/GQ0lM56VhW8tyUs1/mli8acfjwwZm6fI
RIpqDHdyMecL0UqETo7Vx5wHO0TR//CFP2Km+YwLSdSzLjeSpAivAQ7AfLFxxpegmVdAffYUd+wW
xhqL5JiXoSi6p2wePueh+BHDL+RID3Fuv0dO+ly26o0A16uDeCF1oIj2vw1Dfc/W9CgHf9nlBluE
BO9ZBu5ndiMGjYitku4pQGOyUWfy39/p++QGyWZFfgf/rLm4T9w2mBgAOPg1FMYV98uh4sQfhb05
utols4ExiWLl6kF9WrgqvfawEM1JTFz24A0OxLTbOKTvhCe9gY362/Tuk9sAFzbSX37XvZD/poG0
mVeAaThyWWA/5w6Eqg6DX9yeNf+mMsgtGvvqXz3B9shxw547hrZQWt7tfCVVcvJ6zgwwH7FeFMPk
0KAoG/qRzEspOxbjsV2M93yChpTQ1zaBe3eFieMtHpfNINFL8pWRZOwSEEDUWuhmKDsJIl7g8Dl4
zMUIFx1oyBKrDgw4qlkkeW+pIjOsIDVna8CWgbeVh8lwGOMFR34UTGsETXlKu6o9jTYJiqrsPtBn
shIE6wB4aXrEYcNNWEwf/9UufhKoTeVhvLUsn3qVWATkk7ATJdikdTAXYl/8qY2lhmtMZ1ra40nO
y9PUk5Oq6uzUaYqOXAIXjGX/Bz+QHh3rpvHsuxFT+ThtkGTV/HXr/eDh+alyZYatxLnZEzroIgYL
hho6i4TwzRBnO6KWBbEvrOG7aKZHV/FmzZpNJyzSv4wxuIlVyXd7HX2XLOAcsfyUdx9292fS6fyG
4/fWA+0FbkOdtJQ5s8PK2g5m85056EPqWB+9ISbgyKyG0LabF74Gzh5k08uyINemyX2MOjpGpIB+
1T8OdvHmxSI6JHGmQTx0x9HImC8aJ+UM1V77NbJ+z0yPpauZ/gKHwt1u71K8/8CZ0/rSCbDyrTMd
KqZ5kBgxu2HfW4PJmmfHmwdE7+lXXtnIKaqamUAgSY3BKMIWZRvgbd2JDLxFpeUUpqz6Dnr1oI7L
8NNFBvEEyBqhhl4h0smf3Kk+S5uV1DTlwWGpI/2CXOKXjzCurwAt2skalSXr3ziIWBmZ2ZtVMOlx
nWUPyIKOO+XuNRDR0OKgwz3yr7dwrHl28XtR03RmRZI8D9E5IUwrb4q3Yai3kRqbHUXxE+iIL4J/
MUw4/V9CL5mCQRK7AmaxNhjHnjwPiH7W2S+LFgR4zi3o/0GfK48hiSoFrqQB07zN5M1nJy38/sUZ
Ka/dnhFT67ogH9LH0aN09jSnqJD6aWoleJmYlbgztw3TEuB/0ySOfCz2Dpc8WEtcSaiXxhtXYIwS
lmDBCX5ay69NmwU8nIMVkJa5rs9zSpL8lMahEPa3KjAeG4u7AP3R8bZgd+cW7odkugQ2NbkLZ8C2
QkNodnP1DWrC28iypZRwxEL+cgBXNZ/ueRd/Tj7T6inq85v+LoQcnwkKOUQzGe19uy280dqOQL5H
/59uPo0CGx4hRbD1F8Y13cVJuPI7ozl52pmRXtSPc0/8h4cadSHBdMz9Y202+YbS8aubmg7XNz+V
ZIJyNV2M2Ai9wY22EZpb7qkdbQkdm/87Rni9m+feCEElHtAtJAdUeBhUSa1fUBozgJe7amGgyTCq
2JCi9B70VU5+C4yapcazDMkQldsQnOyAILQhM49BMqMYKfcxSKI0KP1zuxtm/WlGq70cjfcOMsFB
lBLHgsvQr+MTfbQr71Eh8MEGbnfhdPjP7LBYdXuKO7nDAMtUSZPD5y1nMy2flVIv1IfI3STdYmIM
fGBe8Gk18Hm80Ty7fu+e3YGzeqAPLLCRTRiSD6AsTrjcLobw2KXoqLnGR78dmPnILNi7U/Tp6YJO
1Vv8TZ/bX9Zs11snGB6aFB8sSbcr6JlM2Ak5qV7qS+MxH4/T3N/VEmRpwqdBkKN7RlVIXsIYFMem
qF54zbexJnUwsReyEIBNlANsN8Qf2WUaiXdfuQ9zfuV8wHM2oaEhl8Vto2mn/CIPKUjYlM9JDOPh
7C+teEzE2bNNuSfmHcWOi35NgOBkDw4dD93GS66+FI3hNmsWANMx2zVc3vh15hZnEf6dTYO7k9uX
7EOWMhZ/izRfoqQ7m7N+Van/m6USu7AIuYkwEg593zoRNMUzSKwqXLeow2xcJnx/x6QUYYJ4s86I
8JqVFTHbbcSNbzOpAuDjXI9qLw9VodswnsVX67gYaUX84IumXzF888YaCZasSwdcB0kDI1kdffKr
xAZP5gKwi2Vu9420d4g8qDKVERydNh03euokwi/OzRINOiUBVyhRvHEw85rxm7BtgEGKEcHakT9z
7HWRPuer1mfs3fxiZchia+kcWYohH+0UUL8ClUNQOphEFAdUrpw3I1EVHKF+g1PTRLzsfyxo5Dcj
aRlsTVDZNwWzOH7rpolbREwRs4iOXehk8wQjs2NA62i1ri2HE+jd18W60mUw/xt8QhLb+rk1EUUW
rv3bDoZPzpRmu8ScetUs/qUpNyAilJaLz55GaHXHlVBz+9OgJlnMeVw3N1Gz7fUTFiwT+clgi9gR
kuGGLTRX30HmZaHm7saO0HpC7+gezBpBTgldZrCa/jbiK93Wpznz6BG6iui3DstZLrE0rZ86Qckl
qymPXEJPcN8gNoJ7wA5u85VlR3JoZ655J5AnX5vGxdTxWyv7hHHYEpJww2IgN19qWS4n/p2NDzWM
NUd2IC56xkSwrNaZBIV+qXxW8AsiDWndYmx/z7q1yGMzcJU7w3MmCDiFTPF7CKIj0hWEC9BRtrnq
wcHDACRiCDlbN8cn1cfl1WtI/TOQh26kajV95GpUhyNtu9iBZp+uo2+hT+iRRaGZ0h3Gf2ZERcgy
AN8ldotizyt/DAbtfNNrrHwO00wPq8e0BvFOEalIuD2mZZIPiwoYVPIMTfRluHWnF67LdwZG6uIC
z84RwND6gtNmqtyeKoSs8Mhn/A2LejVFhiS5lbdlwRpQ5B4MUB6U/8dympNDYMezaAWZW5bRbZth
+cCtmJymYHWPF1AO5xKxhYoiQqsbFkMJBzIDgZeamveBm1J3iVJZb3u26F5p7g3+iIARPkgfL/du
zWQDjn9KApBvTCCqe+QwPm7IVyzInXoblX5GogdYASfReRhohQeXZK+cYNQBRwc4lP5l9s34tgDg
k/18HiLvYYidFGc3mgqATqr235j7jE8Yj+9OkZ3sCqczKdfWMVtJQvXUn6MJHWEyIGxI+nLa2r0w
d7nD20wmXH8ARjE9zK14BSODGmSZODKi5lbnpBI7inSZpNfxEVxR/kCEuNhm3E03hWCvYcmKEJDg
ZlFjcRXYObfRFHqA5Niy7NllsI36oZvVS8OrPf/3YCHAiZhMn7s0vY84IiHicCiPUp1AM0MIZq2B
VcEluJnIxArLV4KVgHbXXC5TvyWyz7nA8Q17L65vpdX/LJ3on1y33VfaT9ARYG2xMEimuqpPMVD+
XW+DhM0V44gBSANhL7Z+/O+BkOqX3PDfxqr6l4OG3y50uLsaWS5ACne5//cwAtI6oOoFTlfyYmKp
FarEcbyKpScznLzqTe6L4azWBxLo5YaQWnM320SP4f7Tu1oTNEYOr3/W6YKdPgNe5VBvsLIZmDPu
iZhWH9oFTV1afn33ayP9WGsxWymEuEQcvpjnmHlMO+vu2bBFv2thnG4MTY3Rs+d+TyvnbDjBURp1
/xsFCvJoTzTk+6DTtllz7FpTtS8CXv3OQHRL62IsYKzgYiYwsL9Kxw1lyV4yi7KfunIOCH6K30Gb
tdsknTRWMc79ipsDsYKzSZSDmV2YC2B1GPJ7Izr7qXc4QErMCFszr5qzZpGae7BrO4a8qfuZG116
mtv3FEQOtpIIXk3fuQffo0v670fbsQniNZYp/O/HFrrOHn7EdsCvBU7U797MoksPvGyCsuqhe+tm
h+iOdm53//2I3lqfpmU1yAFUbBwwlxIE57XJrBvh1XvIefGnHVHx0u1hPosKfCJpG6zaZ++04OTb
1uhSdrmGbu9RiVK2+8M+ER3APUYLt4iydVcy3T9q3gcGA2Qh5JbsX32I8EgrDBT5gX6Z/JPPebil
b5mfEJaBU7L+FV1dHCrh9qHXGfmBJfZjQbjxNSM9blcnDI4MUq0Sh8mVTpQkan2i/x8R5WPreOsw
5hCSyxTK0hUXfQmYNZocBkEVYWumJjcH8rk4sZl6nxIH3bMou1PlEA8k8kWTKGz/nuzlAStYfEZo
WGpIY7l1LVt0SH5LpITnIGPpsH6Gpe3RHMxtTJxK+lIRzv1l9eIBLQSU5AUxdWCLm5wT+5B1zMfm
mF1V08qDMowBHhZeut4qva++WJ5qUo38nrDIueCjNSLwobOd+wQ9oMCFrXXCr8NNIahH+uTiu2kp
NWzct3Jiu8+qwXfo9RIAbCjT2mebeNt+8Z4wfjJUzP7Z9eM4NsMPPu1PF8TJLO/GRD5v06bXDHLj
Zgg0ATjKlTdhxWwgywR3m1/+xMS1MrJCU+422bn3xr/SdepX3NiPqZiJbUQ/yQawIyxGG8YhT9QT
nFGxK2M/OIKKPPAxMtlET3TXc/YeKWES9YcyhZk4K0lR0thyl4wMfI9xEpFPI+pb5i76DFL4CLiG
3PZEoOuKAmD0UXLL+ZMqH+2w86MMP2SpLpGjvcPsB9ekijmzg3JGBrf1pWcyqHFyErjhUkym4saS
xd2tsUdy3wsLzrJdHXtYskdzpVzJ5LpiiU6TM+0HiXY5j4xzQaDx1R7L6pg1td46NTlJrYf2k0PS
ZUYZOWAbAdhlXJZXl7LxNc6V/+I44oE5GfZEnwoPEc9mxIWyx95ghklcRis7GQJR7IflX6Qf1dOA
iDyMQSaGWi/Jca6Yk1btX9zQwzObZkKPCufodfPdMEi8KRjC/amdZGuziXQL6x38bnKWAbooIZLf
BnXadw7RnBtw9xvc8XhDEzjvgpykTyhBvC8LjlOnx/nOJuXi2jj7stJxdr60/wQGUagMRMRhEO1f
rOAXBK1M8RYGX7YCNDoSd3BZ2cxQfPjCZpgsGVcwfviZDI+pEukWskdEhvmEIVeK7k929hV/j/hO
lP1eL9fUgyCVAIR+Yt+6Ah7wQZpovMnvjFB4npCl7BlKGWc7YWOKeB6Z4YK6syVNxANYl9/rtiCv
z8NpaumaiXrjnigSqzM9CW7/YsAK2Z4rt/rjl7J8jBIc9qVkBLR4rRGCJ/E3OJCO08RINjKiLUB5
xp5Zc4nWMC6mcMmRBT4ShGY0N9HifVgt21FBSvdT35n6auru1GbeuJstLISJZ0Z7BIfVRgqYBJXE
OK96RmJFUvth1U9Ium2kHQvBNEMRH4rMRWcngcI3LjGeBm6AOvqF74WprkGljlu0V1xjsk2AZKoi
Db04sTbjgBPFKwfY4xVixuRSD771yrvpJ59puYwHBgxTjfufg+VoxZQhltRi43UcVSYtU++17RHW
FzYsmxiDeSacc6b4MswhZ6zkQaPuXmUf8bxNeAHBEuxjr0US1MOxkxmpnelwsPre3rJV+WCvV4Yj
W1ECMIJmtOjYef2r59GZvCdksBYg3PjGc2zpFxMEPAuBgSVyz9Tvk0c7w82qY/MhXQvYCPtIKpOv
zFflIZiSreVlxSVQ864QxE3UGECHhRwgzXJ05+Elzjsz2XsoS7eypJIiYIo5WWz8jRbus5ZGDEc2
+1NSEBG0JNhSpUdWVZ7TosQp1rTSMe6WhY22MwBAplF7TBzjT9/J6sBi92Jkkrq/K/XWbJrQbnt7
H03xPqkIHs1kcVLSPGBg1Lslx6gEnyzfuQPRUWQeFsisiMow0p4Z6Nyx3+zlQVrOfRLUq9NQ3rxE
/0xT94PbH1iPGTFqS9xhnybRRrXiFsFt5sM0XgVw2oVNANP+8mCJ6IGFSkt+SYPRZYj/mqJmHY0H
Fj8PEBdamJ0svH1tYHdaku46MNaGJptcqi4tz/89NGsoqx0Qx+MP+ZPBKY4SU5SngNvtXJBlQVhB
R24KMOnJQy0uq6MyVQk6ZtV3pRPbeqRtPXuyA08eN1FNxE+pbxjlm4MJT2mboFXc3Ka2To8ypVeU
DcNYE/gPMWTmgC25pevJr+Z5WuiNvZw+d3Zwl3RF/sFEqTnSeqapekiSbHzy2f1UBqCBTrZgZggs
aw1UJNhj5CYdLbHrSwRXxcQ9n1rW7GvxleUfhm8jd9TpW5FRuTVB80kkYrHxAwSiys1SPrhyCsts
eTSGtgtjDbm7ZOgsWRwgrso9Ivgi1Nm+S3LmpCN8ekA/VFKgOotakFeNu61GWvJpBtBR2IsL6B0/
ju2sU4zFJcA1a/+AniVJyraAioazJDVH1xFwW8K8wZRjr7Bolrz1HOlItDSo8nTu4TXL43eWb67t
h40fkAyYlChKPR8UvkArkhX1zTGfW1HWfDOX74ZwGt8vx+3EYQdUxfuZOW5PqC2/qhKpXsPhTaiK
3BBF9Yh0NvQLR+ynCQKDLvonEilRuc/KeBxNk8PQWiVVfxZVfCeZnC9LnvwaqPlCuEr4ZM1bN3Tm
Hg81mbuuhZwugwDSBOQHAYhO8b0xyXGK9i1F9bBjb4xVOfodWfXvDnfGNjCyKrRnBfDL6K29sEjx
6jL7o+WsvwmPiPJ6as5DWf2s/0F6EbjR/mAWiXkDvHK7RE++GZk34ZMvg2yLONrWbw9lEWPBF4FC
q0GUVLG8FZ5ydgHJVGQINPiPTImKZkCtaIyvfU9R2r9A0SbzF1J6ilN0nbXe/YWbsZlQElHt0vXb
J5eRSdQNhOjlsIVJit0AOFSLxUFZRwnLDpcEEgyUxmgnISAzUuzaivtYulYL+uJ39nCqUEptk8m7
BQxokjEGJ+AFRoip8+2/5yXy5qTWHjDBFhp1FsvjljC+1F+pmVOEhSutSXREHaWabLtInE2St3FD
GfFK+fbYL+1LA+ouxwELANY4+/HgYpUFnZ4BC3Z0yAtd9uOqDHMU/uqewXMHmIlQWfMIqOjdMn1C
9OYE0anFQLsmiA6x9mZeDwlNcqGjUG7C3EqrVzfJH4pJ3JwBz4f2p4/ECdQ2vdklM2MEpY8Oen5G
YOQ+lCYgnQU3X94xwVYts3rvkBlk3pcm+Ao3OExB+rfKl08B3xFDgQboFXzpHJkaSn3q2Kb4yhV6
KptiGdTDaxb5DoclYm/yT0hucpPHwoZu4XJxT8L5Z8b6ZQQ7tpGt+WxUzrsrbF5TT7Uceac+TyVI
nOYxL2AiMk7rEBZx4Bu6x5PS3iPhePupG541qONN0M/5fkSpvSUm88sSxPVaEmyuabZ30YFcCmb/
tRt1d+EDr6VfH+yeorZfzJDWDuqjKk7ewCzIZneBokzv/NGb9xNgOpzznDSWeHeMfl0fRe6R3Mp3
o03fzMdqRnBpNCsXvGsOEnmSZ6O5qeaRhShdb6LykBOgJDrGd3aeMH/mkv2D4FAgEAKEQrGHPQYx
DHU/LkYBSnhG7mfJgx4WlzsYo1ZvQFKdxm556U0fv1867pG63ccUTpTEM2cIZsMIccL8wW/TX5VF
UtpS9RfJf0Aor7ETl3tQXwRuuVh2muwRNXQ4YV0j7BvXnswol8iPJMlFwt1DB1nQ5fXpUu7wP+dH
q/O+YrMeWMFXp2m0D7bv/02c8TPVEm+i8Bg8u9/UuOXBsDC7+AZwVls1qDkRQzXMWZnBXGzwj7tp
SFapZaou+cA6325weQdLcogb962ZyWnWI0qrWfkqTA9VooBOUPbTJHZBm+8bfFtbmnDBbfPdl5m+
0AcjjnptpIyuDEYp2Odp32colbuRCwsbULInmvtsdumPjX4C8JWRnNsl866/4mB5WC0dO9vmLjdK
9uyZWVFOe8BYBhCVF17EF8vw12K2HnoBBq4AcWvnLdvjgSqSLm+LTDVlBx/9WapVpz3Bl5gz1QGd
U+beAiqNeJoZqw1D02fO4Sj7b5qXxIG31iMze+xHxivs9QQcIonRXeKf5sCYT+4QvIu2JOG7obED
0HKHFO+GONbOUFge21Q/IDRnJVS3KcFfDI+j2IuOg83Gpf1OPWw4Q1fhzgxOef1u9aNgMoHtLBm6
nE0IySeuTUehMjonMqyvQnzQvTxlAV/CPMdXW+zVFKfPTo0AEn8biNfpMxi6TzVHfzDTRkSwG+/K
1diMYyxIwb9Z+HxVm+mOVPBCLRlDrVjI1ST1ACF6YhAX5XGusJllxe6CKwl9CJrBSs2NFQupDXRN
74E0HU5NXK5yjm5mm1hhPBH1GVtkyyN5PTWwlHBTknKesknIcSLulpnfAeIytE2Nv6CKxlu52m5L
9JeNhQBiEBj3ct/NwzjFhcPue+cXXJ2qQkMxWihNCyYIvm6fRWUNm6YmS91uM0kPmzfk/KYv5WK2
O/MPdzn2ezi3WVK7zT220ekvi/Utic6d8/S3ETW/RkQ8mEVm2GOW/CoaclE1qzBb+9bFMdN156BG
dPOWg6wgRlNqoALO0N5ucjzAJ0vNp8mnWMzxxqzhnT6xcBLSRr/OlBpn3qpozQWzlbu1wLNiPrQI
nVjFszFyhiZdc/CG5YQMgEULKQNoBcjMmQmO5LLSZwGilnBOx7sWilYHUMMz0xg+A/LoNp5csVgU
WHvU5Yo4oWe+gWHhnXM1Le+2WzxLacpNkBcPav0w3IjBUZ1nAVplxgiaPdhZdvohWGsvoywkQKGe
4dgywqBbH/J+Ws5GtHeZ8KJ8QBDDFmkbVcwqJ8Xcq1iHTOgdBczxwqt2smQZ5ky1CvllTugUqUSR
nkVvXTqk25rgu26kuwTzN299O3hD+ZU/asykJttDdifxX7oXbmssvrCVpg8yF8PmXhW++uhjwg7N
CKZ1/TZrd35IeucJD0G1cxb86l1RU0ubfvnea4qz2M6D7X8/mtqcDr0xFuF/P/pyIbw2nv6WeS9D
7bm0afF0d/3xe10CcPxn1mm2bfE2mWSnujCxYPuPnzZFnGV63ikBoDUZ+gMzGr+IkPiTwFfhw0Y1
CGs8RJLXJ3wqgGh0vZspyuFd6+zCN3h+KpUc3rtlT3InJY2UIwalsaeDz9LHcsbC1aOx4Ms3eFA4
CY1mBtamaOHb95E1SFOPrziV/tRp8pqApt7Dhf3ureK8MONpqtfujb3AfgK8yhJu+SelfPQxoHUu
zKxK8c3J1rFhgB6WqWs05OFkramUJdvlxsEdSobAlNj2SRjI6VscY1HBLiTrsLzEMdrqcovV/HfU
nK0m97blJNlm8vku9D0iJqK85ORzmdnG02TuyVdGRdZ/Ek90baue49yR87YhBXKr7VNWsGplPUvV
toGkgQ+w5WZOb1QeTcKQIoi9+5Fjit01ZYoiF6lZuEOSOrqo9Ahnm6Bt8iQs3fVhXxs7uvviIAac
gVXW/GI++SWy4hxgqd4sBov4sfJoxuAT9KJ6VQKbE7EEbIuBQsztc1zbJ7TKR4A+V4w7xbbq418p
DFtJ6C/WLYjFhV3fM2t1jhL52MYvkwtKH1WKhxi3+QRTnh64jYbkDpLG1KqXTkl6wG7dzsQcz8xP
t2WTwLepUgHoKn6tLftftswEs0d5Frop2S+mOlEkgwOK3WJHoQOs2Ox3Jr5TM/a/zV5+GyZxPlOO
e622EHmTuOS3r9xtdNhjQGoCIFJIDztc7DsiI9m45vVele5NTWOz1WROdX73r54xHkyN9y8mO2Wr
1wRN0+dtDjRy5LpuduDkEAISgh2X7w3sCsbs8BwszGVGi9oZTAg1gk8vF4juBAXvF28MfUrXwlWC
EYEmY7nRuAVjZJ2rtFhTA1nbL6WV3zo5PoyLsFij6U8Gcr8pFtAm4AnErZqubB1U1xz5euZbhaV/
A8r5GKN7awc6Bmf2If/HjX1hwJpiRG931NN3y5kISCgo2fzVJZK6496wTXBD0tqWGd52u0gtMhZq
gOgdTkQPSgBvPSpBM2PV0JIdbsY4ywdm6Xi1UXE6CDgWP102AC2/lrr8msyVKJ2R2Qkw23TLez+R
+ZEIC5iR00RPblHuRtw5R9KpHufRW/e9yUc8Va+VFY9ns8yw8bfdwTRLEhMF91DTCiyEgca/tieJ
y6j0p4fXFY9bdDIG924OPAWy0DJWOiRKUmkozOdUE2BvCOwWOZv/KJhf4ebBj19OJXHUOzbK5Q4N
SXNuCTEm/Lo6JIz56tEGE95Z+6o2hzvjhmQzW1z6fcSVm1IpoMHfztQZ73jKGfoLd5daxQ49BIva
pxkDGbrW4aulHdzURvcbwo/NwASNpguzaGsaOXmvCpKOHYejsr4TFE1IhWMufavbYUF4dfy/BNiI
nYaIfYgc78Xp7WvuNeqQo/LauquJ3XozLed5NIIQKEq0YdsGcyOHo0K/w+Z1fM6hZ0REoRjxtU0L
iwiqEuB57Z2TGXUY/a29OSxtHXNalkaIEwE/M4hEdmU5hJb4WYw8pRzAEatY9z6uUVEdBEnf6l9k
sA6MGesq9rkbJXw6QErP0XAvo+QTS9z8k3tysA2G8YtGtJ0kCpZxxOBoBPkuqIxPzI96Y2oHwUIW
f9OV8UV1ynNpp7diPBIDAnXUeh+q8TBgkXmLMzrRGvecRNERP5Moq8bR2YEJsHGlHJu8KvH+MLSK
s4Qw5oFCyneQmEC9vwY9MWsZdAul9J9hRmeM5oVZdyk/stwYuXuRWlWX7w7ziyJjR14bI0JTb3n0
5meou6+eHrMbVGkEH3V9nJjuYh+JD2jZuMnb40iIQ4PKofrhVVDtq6o+Yzq7L5ZxHSNSb/gycO73
8lPPxgS9HxkraY6HspvCaXRcNrjZW97HDYh7PCElXZtTPAytIHxiSk8VNJvtGFHB48tk0gM8hhzE
TyYXENYH9WApODa+FeOkwwqiCDWSxHlunY4heIMoJ+70CzIshIRoh83m4PWTfRj8+dN1UYSUKZJY
+c5M5g+3f/Dac3pQ9QwfMXqDE5Haw9YLulMSV8/RTxvzaoAk/Bi+vixcu7semoEogoIsEO+VGPvb
EhCgYzNHR2G3W1+LNFH1Ui5ZMcJImm1WfZLZGwpKiq49PElCeBBVmdxSNm3jxlccz4xJfvleyrSB
+Llh0uxyO7SykMAyTJxMynBjsB9hnFY9BdZbgX5+ExDMxRDkyjWckwXO1NAdnwnsWgezybkfmJj7
U/5gmN2+hrMV8uX+sLx9Vxn6MI0pi3kRXs2a7UQegzXsyaZhZWM9RrCZ2P3Hq8ENpXZsxeK5jjwo
dln3okTzaZUkiUJm9eN8ZJ6EMrLhiDMYBQ3SdohqSV71AJSuE08girK9rCzOkxlPbDd4F6t17J02
WpxLy2Qek4R6ZSrOtgDhJxNAY0iPnKD4RJ2lwmoONroP7gBgMFvy0cjVeNfaNXew9QEtYLxlK0wC
nsO0ZfajM9wcffJhIbux7UDPiHBcmhESqMGuz/898AZMCN6gPiA4pHRRTryzRvi9lnoYLXy+jVjp
1LAMzhGIhrMr13g0u6rZOyYThbwu9z0X1t41I9DyfXU2IFcvZNbxv8rJUAMRwbBxUeLsOkOYZ3xJ
lJ6amDbDQ2lIJf/CJud5THVD4Fr+/x/m9cdi4WnVvk/VosR08OL8niGsgbIz5ltrbpiGoUsrT4gb
dgylQ8dANyGFJc+BnBhY+/Rjyp//TsFshlGyLrJL+vNRz9eUaWYPhqAt9V7V1cVdnuP5H2IDMhzT
8SUOkrNF1Nn/sXcePZIj6xX9K4JW0oIPDEbQLbRJbyvLuw1RXV1Nb4P+1+uwBQh4ArTQXpvCTPf0
VHVmMuIz955b5UxMx1jfz455SxizzKo8xgZwqtg626hGmtTu1szrcvFtFPbVi+oruuw7In4urcPs
1YVPVwXWKy5ZDIGYlbj7sI8SyNcXzsUdPvAHX8ORBOu2+dUF8HMcVt8lF4YBC9qNywNgrHJrfCjV
viNb4vMsOUiJ0qbTDHdxxsrMwmKxzkb/obdKznTa3jI45n7W7nM6Wnjb746U73yk0dzwEzvpoYAu
O7JN5YOnmDrFL3Wdzui3wlfkWXu1GN3wI/JtQ5sjKSmPlCP1bmgxlEq0YoFDxzZfpdlTwtInA6Fl
a6SW6OP6A6nIzmc4LICJJsjBR954Bn7Xgkz1bTLY3x6NNHTKtTLv3DCGMVKZ97puzy3pJOBBFc4U
Tx1k76Op4sCRAAYRbrK3H56yzLyXbQZ9qoRdEVBH4ab4lOVwkBWrDaquI1oW2hlEa6N8LkYU8h3l
KqO0N8WdiRfm2Bagkb7QM70CQ2QQiHtxbSnv2+zNfaP2TKTPo8MwzqyimxFxweUND4CwIHBHcEOS
+bnNx3td8cIzNUeeCpV/Ixpn7/i07C4rYXjcqNsj8oAyFpdwdJbnmP9hbCz3a3GHLvQ9TTDsJAxE
LLomRfZ0xjvnXix7Hy1cxCZ3D/WEugR4Nt88YtathuzH90Js3WkDPDf8xUfzNgbFIWiCBwRs7C8l
DSlDL4Zmz23l/DS+eDVD91TEYKIH9iazX71jklnWcC9lTiFLqoSSwfPAoHL5j3N7uuUS22QcnvKK
xJxomZRq2KkwJKRF5rStuciJUudwluVLVvRPVuf+mPb4OqfehjhaZOYNBSrWPmyPOr2fJ/+S2CWb
krxA3+hvwEM9keRwyqolba26TD2YAw5ri2P/3oDQMnfe95xxw7mMBKKevYTWFcq5/KiRdFclMq6U
DDtIoE++Ro6VwHZemJWmUl+y8b5xEmMQJLgKoQi3HzuB3Bovrhk80wdtujEmM3GxshR6rfR4YJh7
yYuZxwCmVyLaY5OE0dqpGDvUhHEtwvsO+V7Vqh+/zD4tz3so+LU8zn51zGqk3+h1Drp9nO47JLOA
nbmKLvHU/I4Nw2H9F5tY5IsT2b1o2c8VJI5VSH9lOAO4Qo1o0NIz4aDGq/PWZ8XvEfNAnfkPk1Fd
HIYCZTNcaJ7RiK45CO90STJwZcpdWnAWeFrM2yEQnO9OC26sueig/+Va8Mw5TmorQ7CAMcYEMYVK
YK1iHvdOdk8+n8A8r57qxGNrZcUvzPr2MIdemR2Ra76NKHGbHMX8iGh/aqansIM8605EiQvjIemT
UyY5DFveRxh4Pi0ea1sgXI+5li91Y/8iKY4NnTWygEDTHpgNS+B4cRN5ptjgzA122gyIVQ8+YYor
xnaCp5FSyC+hhkhk6jZ7lqTNjrjiB+SiKfX+JqYSrFAMRTGltOv4DI29tWRfAUCehAQ8CCd0magP
p+pFaHrlNHtPI5drmTvC7flbRKgF7HEh4WKBqat5Qqjd3gnS5TLIPnXtXAdlEeNag2EJFeOrMDMv
tWjObeBSFCWEtejiWEJbQYBJTIoJJZJe7K3Mxzs7I++qycuT7fGmVuJHN+IPpMyOJxfZpCEfmKo/
Mcs4WnizNOhGd+hf4yy9FeN8Afv2akz9hSXvquNY3HcUbStEujFZLOQXz8FzQh7lyjLXzHsRJYQB
phFC5SDNs/z9nKYvx2rva2JO7UIlO+gmBz5yjBbzjcuYeUyTg+UWh/xPypum1cCQ0jHsrbKHnkuN
wwhNGWI1pe/7GlFp39yx9ac5p6xFlNICo/VcHW45uPkmXKJ27f0ETfXm9vLkjTyqsSlAZNbdV5AW
78qv001XP6YR67PG/Zocvo0xyRMrOC7dSbC7pmWwSITeWMs3Bi3+YDQ992x9HDp+ASEXJo9g/iHi
AKGZWLXO0B6FujQaNYIc2icfKm6BzJUk85j863lb8Jatmn3YzXjVNB+kKnjoq68wKVifBsisFkOA
IdNb6JZsaCLQuXEAwNVDdVpzrHBD8Ark4WchsMAxAke/6qVswmd1NTmRYAsv0W1HNXzFXYNthN/z
wBwwE1uOHDf+46acOWPCR6TE45yOLL/ZN8dqQCvmXguH/6wldizE980Mho+9TZxa8+gQxLOesxFB
tTjUwt4FJAHVBVJjcJuvSYY+W5X+KSmzfY0E1+oQqduOc+5CtGeda30MYfAASdiiWA9ejXTs7ow8
udY+ksei7O7SfHJ28xCwvW+umqBxZfBKGXYdb9v6IQ3NSygZCmI3emo95zslEUZMNpg476PNaVcw
/n8E5q/SYWigPObqlZ8h5uWSTMIJHSr6fXxIHGdmj2obRl7YFSfYT+/sK8FEmEBs9PQrCE3jaEOQ
ZxVxswhQWhlBalLjjD9DZNzFXkJj30NUHrw/7gRzIxckMQwZ4eFB/jAJjPuU1e/gLtkFmv7H1GWM
N0LUpRZ0Er+7ehCxaMb0e9Yu9JSfpPrMLPpcaA5f2LEHJnQp4hJFoDMJUuvUwiqY4udse8Ng311Z
uFzaee96dA0K0Su7G5TvFLXonwVg/pRJcBC5t3icHlwzfwKlD1kWgrIXZJQAurovQYSsM8X8Lo2t
9yoFwRSKsyvER+ZzqySyT47QU/Y2lQsWgg/R+uT3JGrH6BtiSBEQ2j2SgiVbtAWDSRRGUhwGKYno
ILYiSze1Y+nPCT4HR9oLnOkfc9DvXlu84HUzV7k03xw+spupI0+4EedxcsxH1RNNZJegJ8YHB+Qs
xXT6B2oWIRmj8g/NCA8lw8pTok1Xwn4q1oNfY68h4Ws1RGBSRwffvA34Ea6FwVzeoNAfge2anYsa
JLGJvoqy3+T50hQ31qbB20eW0S0qAadB98ZkNJDKAQJgqPXN6VAnQgINYDECC8gNrk+FEApsJ69a
sstGQqI6GFTbyAfXxd95aLnDu56rXqUG4t6JGNPaeEA4tfHHBryRRC9uB5cZ+MCI6R+9NwqOWcXN
Pau0F2ZDDz7Sx8H2DaLYUY86yIq97EXbj4ndfSGiELekb21YDe0uEIRzA4uA4um7EC3NR6d09+R6
irc2PZWJYYKqkJ8d1uVDGhfEy0BMp/dA2ccmaSpG55q1we9ohqs+FJumRvnDhN3cVtV43znziwv/
ycWbdRkgXK6GAkGygRutSf8EcWlcGldute7sB9/x7tPJ8dZJ03q4rH8COy344OIShKVVeeWdCXe9
pe/bOVpds8V4yKV/jVH8DPEUnxq4t9Hic9Dob1kcZjMR4aVzBAwE6597Kf1Tj+0fIpFOsuv8E/S2
ZKcjfGmNqDfFoAkR7e9Kjvrawfem2/FpQTGQgT5zVmH2eYtnsztz2/DgLwbnRpf9bnbSt5rjOLX3
BkyxvWk56aYwiZ+MWubWvmNzstu3ebSDxTXpHcfFiVmn/aWPRb+xClBTiDZR7lkotwrjSUoDZxYF
ABT3mjH6prHbX9KNv8uIIJnlp6pTyu2ItX0UaNYq0Qx/GQVdE+Q0q+sxEjdIwzeCuHh6hQctKXf2
psrvhHnj9TVAycUEs6O4kQ1mG78CWS2ca0T68kpb6PVFdua5vqmYA8LuVH6wyoR7oqZmZE+WnyVn
hWVSE+re/0BZ9h3g4UHlD7ZJZE9DePHxAKEIE+NGg+xg6B8wn0qjXaSdox8ZxX4Khh8Sz8+5kepN
0QB6tecEcZf14qMiX3GJUO94I4VEcKABfQyzAqZUnfWbVD8AdLtMou9RKwTmoSM1ZZ7i7Fhb9E3J
lFVkqZfVOWCIZu68oKZvKuQrykXnwfYl0i3kvTymL743oEcyK0AmRV1hb4+/8mz6sVPeXgqIU2lW
05JcS/E6l5t0dEpca0azMSuef5ijf3Kn8R9BxS8K4a8eSuom0+wxEZjQHffUDz0SLgeqDGdo6KxN
BhaYgrh1YKBuFU7AR3mfdERxAzOaV1giwDrFM0n39Aei1+6eOClCaiKnPeRJNF5IeCC8cSF5NtgQ
qPiLHqmDF988xB+MCBaRdURLvPN6ftbRZ36n+kRs2vKhHODV98H936C0v1/mxH22G2EexE9sc6pp
ZABIdSJ0SXmDRrxXe4keaZt6I7jsWqdbyXoIFKL3J2P9PdtQUJw5x9rikRzpuQ0f5TuPDeap7Krn
3A5y+CdAVlPvIUnZ/qUjDqg+8xAFw1ygOgyaDbODuxqd/yFhCXM0lsIdNPMncK7phcb3OA/Y3hmw
EeJX+w+AX0Ly+HjWWHY9y3p6I4PKumTRk7BHycHVIo2SBcNQFG4de0lkH8wExINPRtIOQmNM5DIT
WTZt53Ahk05m1++rXo5kTwsY2x16URGPm14hKXQS00L6RpZF7yS/hpqVrUk7hDGbTCYbqcg+C6Jl
PMaTW1mxsQDKgx0Kx9nX12nhtRdpQz4yX5wqg8CTom8dtPDuhr72OcoiILa6Pf/9JRhvs2SwEKNx
wiaw6Vti8GZMMAwTx7tGEomE5FUF1UebkriUhN2eCwtscta623TZpU8CN1nvz1QUNpKuyue8rfKy
+zviaLULHKm7AAWvESe528lgajfBEwitlAX+NF1jOAbHwBn1VSVEC6i2ZNUBNgtH1tnP+i8XMRTt
ja/BIOqbFowNPQemRyNg8cks3jWpfCO9DghHi7TXCMvXvm9zJuPpM7q0fqO74guXpL2K7x0GEpuB
ee/BngfG3K63djs9HjHHznfwjt7GCbaa9qc7lTPWqAjcZg3FFNtANTMERbWRJUKvMI9ebd9JGT/t
kKN8DJ42WTCTw9kP0KVQVNUizvZeYb4Fhcmgqkn2VunYa/rMCiIKxEwUiHOPp4LP2CkI2GmYQ0s4
uwT0OtaWc6j76FYNbX1uauZso0q3hQldT3YslarqtRWBhe8bISKy002NYAkokXHvL7m+VY9trmRO
lhZquT4SUrk7N/3AXvxROUb1ELnMbcaGfECPK8IL9041sTaivh3iwtvHxC+h75XfjiweG+ZpflVU
x4jMiDKg7ZsdMGJ14q7nRE5I5ZpsxMTAL83EjxAWwagSzXE+hpipS1xPflUm+P+qN6cZcjqKhNlc
/qEa91ccAlfpJqjz1jxdZTxvVZmmfKAk1qqg3vUFy4HSie9CbZZ7n1zIXcow2+RceOfGmLhYIWSZ
2piWmGGw6mstWrltav5YU5tPVi2uTkXaS220r0WNiAH9ww2VDc22WteFA3AqKttDlTXqinOa9s+o
61d0vaTVjRixU3smNY1odyQ8NTQ/enuqcJ522XbkJHjmUXqFu5E2z4uZW5uyplPkJXihZWLZGZn7
KQzkIWvzm5pnpuL3Guc9aEvbuxkQsbghlpQmpXCyx2evGX75aujuo5EdvekeoHDNLM3ib035wVWO
rT6JXGZfQ3p2l6ViAvBbBLTBlTE8pQIJB+0LLil/vA5B+8INhyEosdQuHuHYptEPlx4hPcGT6Hhm
C4zbO3D7LEitkoi4Ec+En0NQt5Ds+o35jZSpeaARwoo1+We9tpAenxT7TUJ5i109lzWYyu7Vz4P6
aSEYY1uN541lnQWN6gvRcNyZHjQutNhmn9f3BnT7rdMNaEMJPA8Ng6yDGBUUcOyDTkD4S6XXZZWO
4NSQHaTx8BKDSPAcidZW9PGdVj9NyNi+9KyDls7a8EpAXEyY6wzV/cCeEB9pFOyGzaIB3U1Nc6pn
6Htw06lJ2786dLv/yBtsAnNAOqTBOg4e/YKEG/Ep4bAyEB/vWAaGsOo669r1nncQaY/QIrNgI+j2
044ZiPl2vBcdIwydRBtAKEhpWg5FQF3ntLHXvbkkVmcD7Sp2ptkWD1XUl7Rf4lN7+8xq/YeULPau
t5a3geEDXJU7HY/EqszMeqBigy525ucySKBKcOlhPTkahYVtM8KamD2KqSVkbPmiW4RzntUXezd5
Fla5hjJobgyX/Hnudpdt4b5QUY7rK0QmPKDz6jvoYZ3DSEA1myQfBZgi5tUiwSHdj3trdmnYOyZG
KSnzg+0S85WzoyfR+NTUnkPIgtVsM+0+WiPTLXTO53gCHVAEROPA11t59VgeA3N4dZ32ohPqBcOt
llK0EavSSq9G2fpkXyLJANwh1nmLoafotHUM2+pkZSCa4RIbCCFXUtV85Kcp2JkmlILZn8HzuxVc
CJtmoCZ5Cn3jTXjm3WBwd5QOqfVwLNKD9FoYN0OzBw6OIMmA9sitPWzZE9trzwA7GAN63bcTOT/z
sPgUTYws8DQQ0ycf/oBrvEAHsLJygl+BbpAbxxp4vyREj64qTzk5Nau4F+caxN9lwLtv9HNCe4eG
pK/IhrLn7mPoM/EEgOCB7zo8BXjZN6g3GIpxZ28W26IMmJNh2V6oAliKcZcRCM6ekwIy7bdCJiyr
+wH1sqrPeC0/4iHSmMnSP0UD1kJBdSLwoe23LPt3joQCb5jkv+XIjtu6u2hDHfUw/cG746/VBEjT
Fc6pVZzQcW3vlcG0VySa0RFzIFTPDszuSWEvcYqD385nlbL+HNAT7V14DJvAio4DXmKSxs1X1TTy
MIVj99DpCrY/sMGjO1ChkrTNnK80KHMj47cTNmC602bE1NN7J6NczIALAj1M/9DAcDfYjn0ZNCiK
NoyfpiC3P5YEH5swY1+mDBqC6geeKxl1TiFv2TB/u7h5kBoi150HWESdZ/x22S1tQGri0Apydq9t
fKo7ZPuKoubM/L8/za39FUlYxGOHTt0YSeuICRxYTayi4IbLvLB37RhYG93Gz8wLOJe88EQlB7R0
4NXzLV60LoYJZPvl7y6dP8Mp2vWhD80I2Ys5VZCF6/aBJxQBPhyx+kMbjthP6LM3SScWOKJuTsby
RYUzM/6//94QiZ7hYSqe9Ox52wUoaNp2jjGVL6HbsgO1TdTF1lTfMUSKboPZHEQ/9yeP8uLUtvmF
WoDDLuD/YmTHcbrMJYduWQDxJGGS2UQLr9uwKmfnI4BmXJtKpjXIJ8ztRCjxJifLQZAw+olsASE+
Pp0UFSf7fric1bZD0QR6eQkBUw+SQBH2GvHBydmPm2OqTtSB56agMrLm7PfsYR+Zx/qtb1D8MTIJ
eXcNulXvp0TN3hcCceyMSlaqkUBzwglC4zSiol8nht1ch3Ax4/hjAX0UeZBXFF+lESQPyqyvzIIv
mDuWTyoZvBJE5jkiIWPu9QTywaSgiIVmxOGr19SwdhkEJJEgWLfFms0Rc4aq4Qfos9fKj8zNDBjI
8vL8XEcQvCwYsMwMhj063g0DSHYTk/cDkuiUsqwgglieQ48BvhenW90xqoRwr9Zzk7BAzlwyKzvM
ZSYk2yr4wfwKM7RgD0ct99IWjcuTWJnsoSbsHFawV2YbXhsb7IcGGlEmLOzSsD81KE1W1KKsyyPg
5DT9/rWHEcqyzuDIaK/ukvk8pOZ8ai2IuClBDTPEgN1ktqzALdIzDAGXa0SRCJ8RkV4Pcw3qMSx/
yg/sAx1iqIdWIvmc8AGi8upYt0k0M9yY/RSZR1Nwic4DipWmIlFBGyciimjiulOMCoUdZvx7mn5n
pAJttA92qoC122S5vUNDQ8ojMaHFUOyLpQQ2FLKCVnfkeDkhKoe3buighj5iSDHvg0Z493Vifmd5
E2HsVVsJjOQMfvuE0jx+BuXm4MiEWTOUTvQ8RvQBetJ3uNCslTle0r7wD2ETls+pC8dY2z1y88hm
pc+59lTLOHqKFWLrycIKkoTOKqzc6OaU/TbWo7eHPxhj799ygHzWZn5PPMatRJ1KICwKw8w6m4Oc
nkaKtwhP5xOZDf0zEsiNM5B0VlvF1ldlg6xEbKo5wSZIktnFlxD5FGcwqltubhUfWI9yd/kwjWev
i/bsak8mqu9yaMRJW81PyFEJwB9054jQcx4hTzFnFzvpMYhtEXBgEov3ozeauPpLH+tXWB1alGqr
Po/zrW9X+UvbJ69WGAEXM11vN9XafQU4t25T9cVsoMHyijaiN7f0ly6UDCYCbVW92X9IvEtZKFGS
t3WD4TSqAdICAKz9+Zcikuo7INyGdR6+RI954U5ILCHwDSiXfT7ETIl3YKGmnciRdnbcdxvTO6TR
FKAYcNYtqSuXMkneUMKxUUdxSntBESIrYLSpbZ6TKfpWU/hVd0l29RjYkQlb4btmyN5wHmiSjaJQ
PWKzMc6Rg/R+NMP0eSJ7F9kmrqWUm0tn0n2xvAHnM/msVje9ayfkwauqZjOrYee21vDotPJQmA4x
g0LSNzWFfA6qkJ2ZArqyKP/JgYdgWzK1QEUJCSbdc+Amdw0jD7YUpL5FNgeOw4XfA+tOQl4kZb/J
kDxsMdqHcYrvSf59djo/fQutfDqMS/lN1BmOtbQ4cNCy5Ff6KbLzxxEuCchm7OnK8ddSdtRuPpB1
UkTyIXGOmUPoz2x6xh1wSPgAIBtU+UfSHdDH0EIpBX0pHge2ORlNr/pr2ZUupoh0elFFN96CGMxA
ZOU3kuqJPtMsSgDcuJvcH3cJklbUe8O1MowTpy+RpzNMINTvI8FN3kZO2BhsOhDo+93voRrnQzJG
LqZg19ogux0R7hJbCl2EDMG0l++wKk9J7z+AKHavvcmCLk/Sd9P/FTStcRgl6x2/q/ptJemVG2VD
mKikOIvpA5W8xcxqCQ0nSQRT/jEguO8pzfkUwlYQDlJ2pVDVuRVjvLSkMBFTTH+ZJTccaR0oPfp2
xBQId9JzdoCX0t/14PNpSLhdzOpq9tijXBfKjVUN4pdMzAeK+flFj8GC6Ii2Vg3pOfb96T1y9GPZ
sdAXHcELbQmAwxgIsWMTXO4a1xxevMAG/UjYUGcV89Zjlc2ep/8tuURRbo03HUqczn7WPCbTHrgG
xmwWh4+TlLxdMNdOgeidbdA0Fo9cK+/zQDGF8Nr5GiaApozqhfzQ4cerkf/JPBOvQ6PBKlljdcN2
Nx0gBTCO1jaGZkDztyTEIMYYoPxKIErl6Dx/gmH8LBmMvmalCTme2fEoxuJWtqrfT33onFU5g7G3
QvfQlWV/kd4lozg6Dbnlb5J5mD5xrpxEGjcvLZLilVcN9llL19nbbol9ohvqnV07ct9FlqIf1uMz
WgGo86zWz3DxI8p+iglDoTMxEpdd8mA5x8p5GhwyzJC9xfuqaam0jQ7g0+BedQocDdkeMQpZ1z+T
8Ah2kvvow031Rz1nr64pw5daVR+aavtpyYzMlufNmrGsWE3YfZG2xGOrvpqxZDvBrXEiNJikJt94
x+IQPf8l4P4/Kfh5qkD+frM/bxfuMOKf4p9Qv/B0ISr/L6Tgv2Tgf/m3zeP63//nH/ovPrAU/5Dw
UwROAVO5Es3Tf/OBrX9YpkNgh2tLLB4kI/7rvxQleT3/8a/2P6TnmL7vCRvoi2Nb/BbTsL98YCH/
oWzbcX3Pl8qX/Ob/hQ/MT+Fa/wwI5ltbSiiLWBjLsgEFmP8MCI6GZGwjy4tWedsAB6xQIo9uQFmT
L5KCBnyINc7xEbU7ALNaojchGkRn5UQtTWoYQ+VN5FnfvsH4QDiNeUpcCoBaTSR6GHVxEpigsJJo
mIdBOQICDZErtJPNogVQu+8bt0x3e/hh1OLKhQJvpg0rTh+QJ7t1hPcEICFBGKij4uDFzjwb0mcz
b8gNIUwY+O/p7xcQePXJn0KmhV3PKhSUh8TPkSbS3KHf/QrzxkHQMv9YE8R7Tvj6NCx/xGExtqo7
hucTzKtDyR4CL0QF2dH+00HsrfFORDbntB2eZGUgEMTQ+19f4qJZyy5wD32REdMzwd3U7bx143hg
rsoGt0t5SAWmMoJshhnvOV4CHfXEaSTjBmktvHmac4DkOetYGtE7tbw4Pl1xhWnt778kACRPf/+J
CPubnlOxKw1RntDMRZvWRUqDI6U/GngL8focZsRMaKvHkzvmH2bOxjNtB7VW3N8yde6t0HkV5TKi
Dr/Y07D0RAixFlzRrk9GYJQwEZFpVa2kbQRQMsK3QQcz0l2YQFHzOFlsCudcbEl7PcZcsfdmu6/H
wjgGY3vuqyncG3Z381oSFIWEKcJMyb1Id7wvSHAVi4IDt+aGyZ11X6foIPirkIhqOnLVNn52itts
OxOEvSptYGCoOd+n3H2YQ3eRwBHv5t75+d4MIjpVxv0Nl9Qe4ae/TzIs9bw+G7QMHy6ayL0v0m0+
1GQV9Oo+7qyfgPnvOiS4a5M+HRq3V6+VM0Dc6CBzuAQngWastrjUfssUX8JcDjYq8PCdnJ17KkYU
fcTc0r0z0ghqtKyK3Ij1tOkdNa0zBItnkqru5ILv60UEc41QprVRh7iX0icnqrDZ+q217egwUB3W
21pRjKUwR1tm7M8pXpF1Hk6/Kz9lsDrMjB4JI3/L3AdvWjh1kfiq7GrJQzyEXY4gt8AqkMEBQQpx
9MNqa5rVe9Pb31i6vBVJyx+2Bl6BF+6IfffQcwRAjehY7yc5wR/4KnJJNW/Xb0h0MWY5YLYnjYDD
aI6Ng7g07cFFgrYh9CWgnbWbPGMnfI7x6oBCI6OlfuUpgF6VOkw48JnVg01ED3rbLekCM5DsYSYl
E0fdJnKxqcB4S5YfImysS7s0BG5DOFEY2a+Do+WBbTuiMRIuphSvN+parNJc+46mLdfSa1ZFzUap
cOwn0ijuJt4OrwyNg9kX9S4lSFRl9iemTQJzX2AjI9rqkDERQ3QovFkTy4dKuLLNX1Fg/G4Bu70r
5uPrqFeXoCIixF1CfH0KSub/wWcFVneVI6O4hgsqE8z4vImHRmFYiQiLm4J0Gyavfhy9YE0pzsXU
AQR11M3rSMCIidvWYroW/SLuU7zvvjemjGVFsE8d0LOR8u8jzD1iHg5CongohJw2WdW8mRO7Gm16
7h487rYiHp7YUw7SZvbWquwwvLlPOJW7HS4fzj372yUFfBNHGlFQSepcAlhm6L1Dh0jDm5KEUgP/
2BRg6ZAR0FVi57Zwg6/awxXPfvNImkCyQWfLKLne6Rmq7VhR3HMg0y639hMjni2vDCrhrCAWDQxz
41Xjauq9fdsLHAiOOXI1kDNciwPWl0siXALV2HCdJya1dnkikjm7yKayttLUf8zRRi3SWzAphFqb
YwWvVoAwbrR80Vm37RHCHxCRHyXD2W1gj+d0gY/AODMrcrnxfGlyGc6ZNm/+HPYrM0mcHSIPAYTs
4C+Z0og4PVy2G7wPJeKNEJCjDTYApy+oZ9aBEW5OptmfaSu/w3mPgtxB72O9qZJ2fpLFky8XOFqB
VMFw2VJZXD4lGdlMldsreNB1xttbVn30Lpz46ptqP6e5u4fP/OqYGutx3B6HwOS5S4FGGCgTw/y5
yGaxpVHZQdCBZBRqm06x1YeYrgCclXrjTqkPqBV3iV+Q6Qkf2pAZwcein9Y4oirmq0RBWDGvBd7x
DPmhKwJyxsr5VyZ+uvJ77r1PGdbm2usRoM1te+yQLTODBzNRPZoJwT+LiAj/IeSy4KmJMQmZlfx2
xw6qp2VOa8dU8Skr9KPBFIE44fVUpvZ67JC0KE98BllNss7AYdH/BAHG+gHbHTo5v0cxQWpzoIg9
wcWhdssNmEtjn2JeRfxikXzS9sfEw3Y652hBWwY5lXPjO3tblRTeLjHCXe0NmPwGMG4ZEKCB5ACB
DC8q4+lgD+73KPtvFKCvVirkTnfNZvlRhjF99QpVH4W+OgRcb6O8ArzjJsfeb2xWANOGwSOurQw6
yojwbPb6D7d3f/fsrQ6VJlInbe7hAzjrzqZncioYg7TLU22hVsd9gJegoDfkArWyzLvC45LYcRMl
vvNaTlvqKAbfTo5mPIIikVSYEaXGe8OCpfTNVcVcYF1NOsGciEOsGFkswd36xuf7K2lZn9Vz3G7P
fYjYnAqlps2utyJEGw4sFs80m6cECMQaGsB7T0dPKWTyK/MxGWWzq0Ys2nX+qzfYzzBOWYucAVLX
XfoOkg4IiHqrHdLngZwMK5+gBgFYeu3JZQal4S9G9QHizBILHd1kP7b3YeCtoEa1q5RIx51lMDsz
lZFs/GbGm5Dw7CeluLMqZs5RUTxPbQoVSMLxYkbcrgvjOWGOtcqD0twJp7JRH2E/knBg0XbgRRW8
nR4dXYe2gE1p/ydJcWgRGrGbLPth0gTeBQaiJY9FAH5rtTfRA/FZ9/DMLJ+y5YwXvBzbAPe9pW4Q
ZNCAlOA4zPCRSrM8QvD87hEtwf6bn4KJrN9yhOdRcg3HEEfJYmf+qOHC5BiEVo5mUlzlEGkE8Xg1
wv5DaSIF5GHzOFQgRixB6UC5S1s+pxOVW23d6twazjbdFl0zupi4MvQmDq1w4/TkhDWx/5O5jLHb
uDtASbsmRvHM5x3Td2btrWB+J0Bg2CW4qluEoJJto4NFZWrZgs8mjDCNDWTVT0QJzC5S7Vy3906M
hw3rJBu8RJZXojbeUmBSOGDCXVVDNdDQQ6vs0bdC7A49OCqTNf9Ql+KclOpT2PaBoyg/5P45gI7D
JHSTJGwFAOokmHP6rZTukRy6o44AhEP6gq0PFTX7taA1WJes6oBuNRj8d8ZifL6yeYs5E58oNuxN
1iBAUw42X9Dt72jccrIl0NsxwwWUn2joLkQ/uvQy5xTHazOA9GyW3RPDhO4gRh4SYwAUMrhss0tY
ZdE3YIGAg6JXG1FH+clK8OE8GxlpT4VvkWJN4qVACW7Dn1AD4u+mLdbS7XbaifWqM0jlqKmjiul9
zAeCKYzhp5mOPUs0qCGwzWOrhuPCAug/mTqvpciZLso+kSJkUiZvy1sKKBrTNwoauiWllPL+6WeJ
byb+uSHoxhVFSXnM3muH7MdOnmemW58VwyokUkFDm9yUaHBmRnW5MOy9Vrgc67Mz9H/mcd4BMQRd
R9m5DkDhghJAho/mViATXxF6pvCMYZTNoXJvs77+4pU88ujJd4zTDo3/+Gj2M9R7OGs7CwbO2Huf
cPC2kRO3uxawy8acdtMyfun67t0z2aunroDQp7vLVDb72IOnYlY5sC6rfInRFzKAZ0hfR0hB/XRU
u6ANk53v/vaGDlfLU1r9ArYErB2s1VrZ3c4egqceisdqgLC3A+BEBlpqnhM1XgirdA91hR0abjUy
z7R5bmYNMKkdrxBNvubA0bei6P50LSOtRprWr9C89hi1mdCm3oO0WmJVZ5uQGZmm29CvnX0ZhsiK
McevfawspyYt4Vsq9rowPK8ZCMadBzCXFxWUJi8quDrUJcZUTTIrdOw2fkcjbt16j6yFuB3sjTM3
+ohMyqCIhhZZafhJonf0fqo7dmBeg2M/T796lluhKn8Zlhr/tFK9x/wRd70k8qsoJfYsZbzFVu8+
Ra0+1gFpWY51aHNJx0DS33osw+Q50m275xqnAwvWUB1NiFZ+vqHHaJ5lGn/oFKtvV1PV9GJbsUDx
c0gZeK6JYU0TfSODLD73hnxpFg+MrjsSEJL61vUZauzgryGH6sGRewhZ8401FesSC8dOLS+y9hfh
K5Iov7LaPf+kLmUZzB6Du05u/hWitDcMyQzcOTWpmXV+EILCDZjP9DRlD4N21X3I/3Rzz5+omLGE
Ff1JQOPFiKjYqEidnnTyt/LZi4St9FHYeh5+SY9EAFRnKY1n4eLa4D9/3jjLe9Mg+woFQyIuJriz
//ex/76qIVrjUsSwX/q5YqY5IECVTk88/c9//nz4f1/TWpE8e+aLrRXujJ/PKAO3Ih+MSddaZJX9
/3/xfz+4JlXlDDMOFdLymT/fbLRsvj7xXbmq4Lb+92v87xH/vPffo2BSX55CX/73KebPz/358P99
+AHkIOl3CGCXX+TnI/974P89THtCrjyq+fjf4/n58H9f7akeuMdglf89qv89Fz/fx2MQuKkadzGR
I5FrDcCGLH0hTr45lf8OjBJ5FR9fly3Ht2UHCRvP6Rpbw2FEGLKyjTB4kCmmIHS2kHtUvQZKYb6Q
RUeSqugn8uQ9dUgi6Hxaxrcxh6FD0PUnlA8SLn/NTKBvscT81dIFFU1WPunO/N3EbQUtgrnyYKLp
+3kTimitcATe/MKWT04fBldLWMefjxkdUhgKCcIHh4DWXwpwtF6r78ob1PNQPruoq5yh/pTSto69
W8g7OqXffZr9GYK4xFQHoj3MY2qcAN/0zz+nPD+onlOvNo12X0ZG/dIT13wIp5Omc1yjltCvEW7+
feOxqDVCS2+6kCYqMpR1zmuiIefKmZ8H+JfcnZ46MMxrWc02JI7ReWKbf2wcxqIV1r51mtBPS1nc
KCPOom2CRydhxdsLhOhJigcGW8nE3Jt4aqfNQTB6ZI6LQnwS31otGzwDPLS2XvGQzut0DlhMIyVl
6PvmmUuyqHfC4i4h5ROfxFBPYWR2MDaRauUInhF/UkRH2wNbxMArHkecFFdieTumLeFjVTbJa5cm
686M539Dbj41eUjDJ8Dl+lj7wULY//Bdw24kgrt3LOM4e947jRVIksL6TEZr8cfkZDGpAam5H/wz
wS+zRR2rr7aub7IkSlX244IMNCShLpO9FCDxxgV58oVWZwlP/dBFsx0AR61xIto3c1L1UUOo3QNQ
t568iOPNK8mQyX2fsO7QfOgT1f9l2bR3TPt3QGd3KC2LqVIJbUrgx9P4CJ/yRrCuQwCwagWIB7TL
/RvPClYsw/5tVWgUC2RexyyJ+1eWRnuM+kQhRclXOUvYmDHzFpXjmxjzS1oUxU0bsT7aLemKVmkX
dyfNQqZ0OBdwEv8ZtPFStoQ6xkrRLXZUq3kdP8G4Phbsb4icz9ll+Y5zLgOmjrpjqztWow30V7yn
Qd3tckhCJ2I8v1Mk5lvdxFB1MwoJkpeXCpCtInwdE7eO31XepjTsbklSCR6C5Q25vPUl4W9Rt9m8
QfPBs4yx7GI13rhtrJGiwi3zM7HBsNoa1CPTlL0rLrs9wKr5bBf+dP55TyqfUQL7oq7iXp8Kfm/0
9H+1yzTD9B3Sl802fkA2e7KoFy1y3S+me6+Eqa6WsfbmWIK/iumOw8W11dPQNa3ZbFzuG1Ubj0+t
JK9rBOG1iOtfx5lXVWzAsZs6KnWCKetL68RACmaBB6WvkdZZDy3QUo57Vosz3kQE2c2uwXmZ6Km4
DqUb3S2vqY+sBElLSKYvLOcldtYqfnZq4awrsKb7tNDDpR6qx3rEoKnIaMaB0LynzKu2cIqYTAlV
HKa5dx5x6WDKm6j2lZAJmbN9sOU17zwOwpf4EYGhOEXMkHbIH2Z3ot9msZc/9HOwRRIRYf1esoow
r6/cNsScXxXGzrDdN3sWI6kH6PJXOrL2xaTL02hYPcAZ66038AAYE7kIJPDIe7aoXdIZ8i9KjPBO
K7og0dxtauI1MUZ6OyQOclejlyVJ5K1bOMBGDIG5rkYPRi3NYRap311UJTsDBhv8H+M+qDTa97g1
tmkNmj510MnbsiAZggHsOfcDvR/t+ZkAdeNkLG9+3osHvIZW5QCQKX3jlJvfvVhoi1lQ7CsGbNdO
w97hcCjXve7R3gFm32MNXkPzdnn9pbShjvWIfWvtOQzi5SSBjoYf/jBkW4sgqWuYOl+uGBlkBhkW
HlQBIWPIvFVY6ZZQZcv0cM/A5mBHLVYmt4ND09q8NPJxREWdVmtH6V+Qr/8FxR8EPdY1A5PmjnO8
RdjzTXc3PAyhm2/CrlcbNRry0gmLN1kWH4APPcWlN5/U8kY7nsfQKQTPxiTXrj1/54CKP3ewIc+T
HKITfz8g2rN9RpyZ7PMYFaNXsr/lHbO2xFIo7wFwNhfH+YM+YbjyamRl7OsHn8JqaxmxWJez617V
e9e4wQlRSL+zrfyja5B7Vd5X0JZHI1JQ3qEcJQnSdB+aE9oWckR6u0MDitd8UMmtdniq0l+WCwjA
11zMMREORsgtubkWfg8/oOp/kcpGn+LqFxPWC9xhBjemW/2egTln9DeTb3+R0ORuh57kq5LJI/Mp
96CmCu13z6K6P8agejtXPiWLHw+KeaJR9YZRx9JCJd86SH9phAarUHbnkhast35nIUMgHJxTuS7c
9gaHgJzVLt5BmSa7BWipDThkFbAgaTA4I6A9zF1xx7STS/HPxSnlqdcAMyZTYEC34GFH5sizuXEQ
aB4InMcpXgZypSReH4w20Pbfl59OBADUWPxBii2/kQGSSGs65OShneQjTFJnY6SMfdD4cyOZ6AgE
LxKBrMrygxN5wI/kCwPBLTievXDY1jCi17KBypWAEmg4P3pTrztOJrP1kNb24dF22btayLVR+7JK
wbSwtcro2M7jze2bu0e+Km3CPUKfOHfdyPhf4hJj2W7b4AwcVR2hKrWbHrGtCy0DvVa/NOQhqxzm
/Bm5RMTrbk0myw+h352L5dSNIFEyFhCvzBZBAlQIH6wL0+DuQo7bqkkcQVkq/g65D9ciQykAfQYz
NguLVTUCzLVc+cLwrdkW+q5DuEKpZf9LmuE01gY35/xIEjnuzVG9uiLS6xfP8uStR3SyRVyJO2B6
ntz86qiaPrrTqwk0MF6p4IKZBNW5c82yJ2k42zEdSD63EeP4Gps7uZZv0ky8rQhn2G6RfkLwPRxI
8mFgV5J5R8AR1vUzZTWGggnWLtebETnjpS+q6dJVgU3l9NvTEHc6oPFyGOvnLK0PLJpZOKSuAm+f
31q3Pc58q5o0o5WFtBBrW9htkwBlN8AbWEPpullU6Y5DBZeOjDLMr4oj2ub2cykIp+PRrroOylQz
UJh38M5YSDJhKtwFygTtiEPZdebxJe/3HQ/nVEUjHkb3Vc0AmfuYSUMmcY3guR3HN6F0fLCYrjOo
EX+qVtwnGjkj3kba844D7dnGtXprnZYDtlufoSbXFXFlCyeh6eBPsova6ufSGfQ+5CwpPazpTBIx
UrL0XdGjz3l5sQofQ3G7BEH15geIpbuJ3GnrlwN9qp/lx5Dvt06JktvgN6T2dk61CuSbQj7VjEuv
aSRiO6O+hCSrrbVtWf1JB1BJlYN2dS7jw8jn4X/ShPaNGh4RIkh8q2N0tNLqy0iT7pGXjk32gvjL
Wk+uJOmiB5uR1vNsOv+MhFMqMRlcGf0u7Ev7XNqSPK46YexATXlunVqhE5HpwavKMz4WkKWpHe16
vx+uUUXTj3miBfdRDw/cd+er7wlvTTpNuCNQKtm7AzIpxIt4UnkdWVbGXzngTC81aIWmgUWWQMfk
yAgGcDKpbPwVp+W50dYzdEFEpDyRH1k4fItEIBpP/FMd1R/ewES17mykvKJuN+0cX5BxYmV3O7DN
/E3IVkbUFZE1w/aqwicB7s73MEl2wF3e+h5DV3UkvhefsnZeBTq4U75YvXWMPkXOGHlnAMmh5Dp2
2CU3E8vTACnNBqEpsxA/65EJ2zXbKxTziSOtdZe1yS3C+L92XD3iTieno1xGnNy1WUWuMlxYG7gx
DuLvRwAk/arEfL4PZqfbQ99QO23gf6d8CdmgY5JrbCx1XFSKQ2xVM3nfhLP6buPiOcMhfkuradFY
uv9MT322HoE9RWMdvJ5nsirLFxFMVyvWn40r321DXyArMAIsQKLqMIU41V0jryeSM8uffYRma4zH
GK2S5M6LgqWZm5ZXWy2mRhvN3G2uK9KdKExYVgXbIPCIjyXPBzQCFrA8cSEPjPIaWjloeedDMoSI
TeedgbZNtjmr3Rp2xq6tWr4zm6lTS1VCmk1wtPWQXaDPynVl9uWGKh4hV2cAUe3I7klIfeGhttXJ
NCIiqNxun+XlvejbZ8VscR6D/KTb7FPX+AZRzG1NG8et2T0OQ1DvOtky6TXpEkh02GauHa91Y3mH
eJ6hxPSxXGdlgzssodAGi/lUpE6+7gm9a0OoFLbIv2fgy5zLBOPAk9l4Qak3Y2M8Vma6gCYNnGsA
Ktrqz+DHRC5YrCatxjjGiHBYO0HxH/ibBa34it1p5cYNDo8iPSmj58FQWMNrabDyUPIfR5COW0Lx
kk2nJN4X3d2dnAykIE+QL8+JsQuyTTlxami72Gpwhgef+LNVN7mgbeBeBTL5xOu2h7y3dxChQ2ww
uONEPN9B8WHFQ71JUVGszCkk1G7KcB1pYpzxhcMAxeir6zW5ah4jVJZiSQBpamWI+hfTxRFnCq53
Wehpy/I2fRhqeG8IgdMH7mrGRjTY8iK0DDYXIf+5EOT3ZkY86s8n/rz5+YCdNc3abweAT9kcngew
sCuYjli5lKRyVPKOFKY75Hm+RCays2H5bsrp001VurWZDbdxkyKwI88YLsUfx0D/bjQ4iTUwpBmo
oIE9V44wwGomviQdvMnp3C+I/kwOBw9h7cZNEDTo4Y8NV2Y9atNdyYJBficIZzUz2DYGdG8v7kjT
GXPa2hjWUg76rArDrcjRzDlRxA8dqi86ECyh5H6uQnIoOPNJqM9N9zVRXXFTeUSwdRxChejXZqNJ
mW+QtIFgQXqqcWrOXo/5rJ4eGFf2BCU7l7Q0zYegwoZiJb8UOtlDVtM+GJNxcxL4aCrpxKEDUflc
WmZPQccxWVIRNcKJb4qxtNYosodav2uctM9tIK7lnMiN2TiwGKjYhzJZI7iwTiJ07kJz6Upla5hc
L3kRkYvTUULjpa067IMLDZ0lOKb6UF6Aav7JC1vthlJwi6uLR8v7TsFI70TJrpqd9dkN3WKLmomC
zpko7br4rEr9pVmF0Z4+NnaDZi/Adh6SOTOhkmbDsumT/FfTVu+jSdFOhCdMNKCGbPRPaUUnp8bg
MRr1b9EgWvesHTBrZuNIKcCWKWuJGAJLWrzHLKnictyHJTkAlRF82Ood6vHNVvY/7TBhDfW8hUyB
xygVd+OeNIRbqRh/ndMTejEUzR1dfLkmimjXBs7vVGE35Lik3IJTPFfTb1YQTGTcv/gynhvLv5Sl
863ZuLAZGL1NBT9hEPGD9qx0F4w42dHrrvoq+RUXKEG8nkRXWTx5w/QK5uGQDPNfRN+wk/yFPfUd
ww0Syrz4YYX3B9OqL4BlEVLOOUhZwPyktcxXz0deXCIUxy03HFIjfM4y56/imtvAG/zyrMjd1GLN
EiVcgteI16rtR914cI5oXEuc5amSn/gK/jQtN9mKnLsVW+BdgWweAcSYbhGGFbscqkTr4dTZj/is
68Bm8zla4ZYLcB1NQKod95tOcdxEULuO2Twc7SEiExFabLl8S/58NwY97wla4JVtsydyPZHtM/qr
teVUmzb4V9EtsGFhHuDx20x5lzEmieaNZ1NemZ3D1dek8pBOkqmcFhciR/TzRBVbuhm4ZD10+0Zj
sxEW3pfQeysnJEJRycDQwLjDmtm6ZZpRPWCzX2grg53mdmWfEnPw17orjddkUh+FnPy/E6ls+Fw4
p3Q63TCXA5pmnH+zBjM4Jk7OVKIzE0Q02lihgDNWbhTbFzza/ZqZDIm+xfxdtv5T2M/5W2D489bm
UNzGdUE0Z5Y2F2kp8OKT370IH9UcALp2sNqXSUQksjqefwSW3z1aMX5+VAvld7/xJ6G/SReHRKgR
Q0TcYXJLOVsja41zL0jxsBP3U5cBBCRAUVd2qWeXlK3vBugEsqriTVlZs+XqbS8tWeyI7mEgDAKF
zdiPZy+kCI3Y8Hrx5Hz7A9Wq6WbqHmVEzKXLpAUJTiuCp8BnRT0Mxx4t3HfTh99i9tyXuDEYldSR
d3RE0D0SZaNRrFvlN12nMMc3FhJPTUCJV6SN9TqFM+NQU9PHWGBFHbeJIPfHYueKLlm7Ba6TZoTO
EAdOvEmLPVk0f1DnslfiDvowtiSikcJmb91ew1Gw6Pm7uOtubF+87RgQCAf4fDhBrtH0b5VRlw8D
/KdDP8fNzmB98DtYwpu7VL0DJfYPucN4kwSYc1erCrYrWjgV6UPks+urRzg3CzgZiziPLSm7U1Sp
BhtfcrDM9Mlop0MYQjofK+NzbtQxmR+o6M6tdNXJbrtNIXDGoAkytqKvrzmOgR3jIBC7dXMYa/1Q
o4scwiRYukss3R29fh5xhrnRDofyqiUPbe1n1aPNvO0q/FlfIoJat3aa8HpN7BdiTj+m1k/OVhmc
ZdSIk5Gil+yFtQ9089Jaaq+0aC5gIyAyDg6KxGI/YtbEv1ceTMc5ZV6EWAze2OQaePN6eQ0aAMqm
tL8KyyJKKbdfurlDbD4P7CNBSl5G1Sz1KRBj5sH6ImdcKA3pEwVRyIsyap8jhbtVDciJxj/2pvvY
ezCrI/s0j+UnZvXeqn53pDHqETlBh2gma0hYYdy00hOTHtnHO9eK+a2luPcOCgiCYvtts8xyOiap
RITWgNKoL2EIN8PaGZ13hqgSXVk7+OqMErUEVhJZSyLXgqDyn2KCbuCW8SaA47BrKrbnHaQJUYvq
aQYhMgs8U0k/oClllzZDf0BmOJ1CIEzEXzMHjeQ2S8bqwXNeoPyYh9pVD0XPMtnowGdi8GYGPn9m
thWf62kMt772yGce3bcmIudBCnQ8MiHUL0E2qOAERHZtPVlgAYj7eIVpR5WRolgYGkH8Z7cJa6/E
FIO+SJQEPes2/p7aDxlW9dZiPbl+9lrU5hCnXztwL9cie3TGzDjiEcGI3K9i2zWOPf5fcyaOh5Ag
i6sicbd14kNXh0B2LaBZsG33z+gONxYt5wbC8LhNc2KgpF1jTB/QahRu4O/QDtQbYluSAtFCnEts
ZB7zN+QaedQYh2Xt0gEjzyhI9/FoNadgX5o6wxwElId/IzfHkypKa94MxoPv+N9TWE33yWMJZrLl
3fSYbZIKvzg6Qvkip+5CPc1K3nJnBjtOMyBHS45lTLoDwhqXu+W4dYfhrou+2Aac+qnRTRsrdGqQ
Td4hsPQvJGBvuPSTbaxqxHIs0brXaMDgE3mkEvU+luqW+JNOVNNB2VZBoJXBrQ2NSkEb0E0svwl3
NIF5TBwBY97smC3d4ky8dMQx9A3ivToyWe1B+RNOd3K85gYPpj3pcl+1i3pEXqqAIOmXHlEIHiyX
ZwDJR9q8hLnzrsogvHR1QzzTDM3e7cErD3Atll1BoWkxGL7TZ6CWY3vc7u2OMi5sYcpbI8npnjPz
3kbGxbeBFx7csnHWU8cTnfbuUefjIfFgx3gO4EpNCAcNV+mchI1Aw4aPZoGexJe5j7ipEDpkYmLx
HocU2nSNi3uOUYAyO8UYP9inpk3/xnh3gNmQZjBQzOXa75APgqN2We5d//fGHhsoGoIRCr77EERy
OO8ivCM3j6ygUucexpAZTp5RoU0ciIhInVU/D/dWx/k6HUt/wzJp1P6/YpEBZjlSjKokI6s2iyVL
xyRWqPFPU7iA4kqMgtCa4HkPHyEzIShQlGx+6nHX1+EZzWK5tSP3GLHron3luVcs+hwcQFsyqYMD
uIMNemaW80XyrJL02wisetv3ekK9oJ5M+Mz7yMS5TZLDzXexGIeKl1iXeAdb/fGs7Fg2efqcJzFQ
qSDe1EBIiQW7ag50duxcByFi1boibx20v4GPtLK3XlKrQ181SBSYrNbtOZygMYwYXVZNLkkHpiLU
cmpWbO61x8jdLFrnbIavgBIAMcw2f1JMQW71vAwDGgb302y6ADSKbO3GxXtFtbMeTfQmM0re2Os+
RAiMR1Z6E0x9DmqHl9mcQ7ow845R0ruaZ/ek2bOBticXgCX/dRzCY8I8Axcn25SunRhZIQQEcp0e
XIHACq828V7VorlCVoUnfZfAejmKxA8uhp/+QTX2bcaxXEUMQxHm14+UMdXW7Xxj1QWvdoOmQKN6
T2LUc0aeX6ncyZ/qADUG11hqisI0fMX1AORjql59M89vSfw3ZdUZm5qquvHllXnan9JNnDsRrRdR
KlYUVgRUHTichKe6cmKj3MXt30oDeOiBvKJJznDbOQXKNHSzdaHf4Mu4sOE+3NnOEIXlBTeZ9Nkt
oTHRtzbIZMCIM42xjbHezjaFppvT5moa0ihOJO2LXgsA8dgRkmUOBQlXOb+8eHgHFK92FfIcfLmr
enSNU5kwpQGfF7p37be/WCV9ZzFGx4VAg2ik3DJ+Z/DZFGxWmqeyB1hSg3/LAusxi9pzHMOwGoAo
s9QKThE2fWjmEQA95CtMQysktwaJCVA9krSv2ELQaA2Lg80uf1V1iNrHt4mbdaTg6hhvowclv4KT
txplALsmxnvX0+FaJElyqoD5UFC8IqThY4ZrV5QjkAEZHEgC2fmqdo8yFew0eEZERShijxkZzxUG
jFrUe1chXCcQux7jZ04FZ1Nm1m+JGtCvArDl8P4BajwNMoZMTgIL9fBzWo01aGVo9g4wpa9yKs8A
N/PDSOOKvB2XK4bvyPUe3JrzAKEnSy8SsNwyaYl7DD85qVAyetW/0cZAVo+k4aaaFy2ROZRze4Rd
d9rcVz9xtllQ4QGEvLoW+XWMCJE0HQWmIA7WPZbmfWOB7v8lkEiikPhLIbydXVJ16R8GJv1rFi0e
bShlVDafEgOsRqSbg04QPQm2xig1y3BnB4iqWGa/hrX7iterf3aw43bLDGr8x+vU3CmbnShCHMEG
2qWzKsxV77WvweyORN4vN4CoQv8zNA+Rpf9YIzPQceRuqZ3qXOTIW7XNI7Kd5KmqxT+LBTxsAhAN
ecahYNsYZamnkrhCVF+BtxwC7hp4BlceDg5EasTGuBPK26x3wY3CXlnV3k6XPV0cvLm6JXYvKYPd
TGonkzPn0RCMFPJKUOf33z23lBU2o3YzzbgPBiN/iLzE5y7o3928IaYwMhz2WvOuTkbO96AA8lmh
2PBzp2Pc6hyCcng0vJKjLclfFbRZxCvpVpXwwGHVHxMLr0aj5JXCBQl3jmIleiZIukbiCwZ3Yn2P
nVGTStkEb42wH4vMzteWASqONLE+CFnVFPqR2ZXahstSxlbb2iako0LtBsgdQasPC3kVT8jgOQLw
gELYR5hNaAB66nQZvSV8xyj2XqeqbrdxhTE3zAEwJi4K6MlBYOC33g3k2YOpEDgGXh8CPselC9ti
b0cHBeJyE5T11YMoriNoawiHOUKZG6+cIPoNpAJNdg0JPXS2Xi+tldUFEn5nme3T7KGpuMfmNv05
HeHRNcyPIpVfWGNHsCTWrm7qQ79cmKE0GfVX+g1azLRJXHObd6QQtv17BUBmN6rh0L2Qjgn50lan
apref367xIXGXiUpCno/ey/z5jpzzsJWY0QFujpgppnP/I6O2e7wlHg7g+nfti+cHdmsX7mHH98k
GZbZ00UORyH3C/iuJizRabgbyqQ9+W6HQyCQxSFgQ7iuVXKtqNWu7dDjv5yv9WAgUnLIU80hICqB
KJGJ03NUp8/cLflDtzWj6NY9LL4Do0JzZpPXi8lBF+sqg9ph6PkrFPh3WQz/psEAhO+PT2XjpLtq
AQw/RlbGnMrIL+1cvI5Od0x6rhiE8ge6IajHJhztrLafEQB8mqjPZrZ8zSSuQ4smqXR7wFmPuS0X
Oh8+NuUlNDy2AVqPQFAGAisTx8ZNLDW/TbCIvLFLJ5CB0Y6dKXKr+/dRSn0e+VF1Y5PNzJWSGWAs
gsE+jIY4S4tpYiXmx4lV2lZAwc/LfOsEJ4JJpMDJO9vOO/+tUb+E3i6BsUaL+RVvcib7O7BtYis1
ix7coGLteAkTYE0N7aEEM5LX3lEEz4LdXtnYhFal9QQZRK8G5yvBQIBAV6zY4l/IoDwOfTptiJxD
AHE3/CJcZ0lIVJvBxmE2rS3RK/fJODpTB/w+Gu/CboZdNHI3plYQar43BcwdlDjo0B3jEGnnWwiY
HR1r/1UeX1TBPNQmT4awSrEhMeCmZfuK9++xrVGHWUUHMc2o2LTH43n5+weQOdcjcjGRlzf4OA/w
79+rfHpQVdPtgMEQaJ9ka5NYSDyFxDjYG+RnL0Ea/nXLEoyetHd1X+5npwJB2CL8IKlOSP9qkRfG
CNM6u5px0chikgCEGgF7WpxrmupDnZm3YbIODAwwWcjgi1aUgEH7YSSBmBrtdVbTa29xG50kMncD
d50Xn0VJhkhY2A6JBOqM+8vadcxJwSLnzBy5y+Othagi7Isy+yO4BVJpTPiYBqik1gMq237FcbBr
RsTzBCtYrblgA1En4k96GB5Zi7QHNGCIjMBrCzbFFml7IarmrofzNnFBHYWeH9IifTZlil6dDBj0
naG5Kw+ejL+jBRhPLAzWCPPuCNC6XsUoMWqGjcjDv6HNaWOZcPI9Tx6JM6INnWCnti1rkdJHexaI
6D3x+n3iOhV9CqJC+DWHhiEbO/CG9gSR3YhMKgd9PcXltU/sB5kZ0yH4m3W2/98T4GrnFof+CpyO
2gOmwYXSj0c/4vqJlXOwckKEuHeRihqwSlGPCPgR78sY/iwpkFXB50PV3LqW0Evw5uPQY9QJupCl
ZYNblExY/11H/btZDQWwmpKntoJIHsUPJBXCRO5xt3EM7h1RikMPKWiPyL+JeVpmiQdkmsntsmC+
g8or92WpL5MeT1ZOScLWOeEnSVRuHneGIaepB2rEs9iyok/FU1OqcWtl6V0rQCqYDPb5oozwXczf
/TAgLECwPrX5Vxp2cBa4r6YtzqHBzwj0RUDutPoB9UOD7zz96NPhc4CefCyZrZqZ/Cyy4YnDFi7F
MjayeIUwTXhLCRxZJ57zYTrirgTU7oTJfWi9D63PPaEeb9IECTQD9lm5Wp4EXg3MZ3QUdotqf1I8
e2oiybi36nCVzs0zw5pwl5bzuwYnByuWYzPgnGXzCf6mNb8MnGqg7bt/FCRfNHXMwUYQz4O+ReOe
qfU29RVHKgbebZsZ6aHDag8YeGoP82CxaihHh5tKAJgUpVGlEFJW9Hx0jJfI+JcbnUTLidrS8LU4
K5vSrfSd46xztZ3LIMX/M7LvIMhl6Ow9mR7WJa6Ck+AyYV6xLtrCvXq1+WtGMYJjw4BRM8tDpcbD
lLuoYH355cqSPBpn+jcp/0vm9e8sGbAq2/21MBV3eCZvayOBU0FBbUvMLwxvV9USAdePny1hCZsm
McrV6OKUchsU084IKCXhsztew+FZF5zy7cyoxlfDfZyxyiIaZcWEKqZUz/7CFZzK0xRRaEfVR2Fx
f3QrnJXBmB/JYXoEDQTzX+wjqhwWjN29g0JoZ0B1Gqt75+Sl+fbWmdS3UAbP5M3/aZrc2CSIEoRx
AJd4QST66XP4N5pfwjCyX8qf3tsqbdZq/CJK1p5mInS51PH6/NXUhEwIbwF9+RpbzL6Mu/PoVifW
hk8oEw89IVgi5JmAY3P1GNsK0bO8vdrTPoLZyTWVUzrtUw290O/UR1mbb5g5n1taaLrinZDRd8eL
MEqW05nhzJJsxu9LIuyL73J4xqG7AyA4zTC8/e49rcKrYRcHj2t0xYDs3LjklSam8RSP8itA4Y+Y
GaGMF2HMnJNvpabHmbw1GIgr0xzvlu3A/o5Z6bXpEn3yf0g6s+VIkSyIfhFmwRrwmvuuNVUqvWBS
SWKHAIL16+fQ8zBl3TPWPVImxOLX/ThI3erN6fKfWYot/VZADxpaklIGVTLfhQu4yS3HyyToErDj
Z2gVsHOJySKVrKLGqzYpbQW2Js08UXaz4kJZE2HaRBWZLorAUu5rTpguWPRmF+Jz9W2Y/IXYWgb4
Iswgx1nCvNKBd+x6KsmluGCkOPiy4CtDYVwWYT/7atWEDUY+MGvcoJoybiROH/NYkWfPV17AW0dh
3o8M1TOkNuzU5bz2MdZULuJDoD+Y0lwcna8Zg710XGEzC5WZIlEgIPq9CYcFxi9vRuxG20n4n34G
5dlkVWeQGW9Cl/y2F7T/1K5to+e5OHtSXHG4rN2cWiv13oUazO/M2IC3VXMmJl0M8la1J1vzeiBI
bSrbMMDZdgwMIrEFmM7ok8KOseA002DWDF11cj4mX3wMbyEZPBYHZ8OzdnLd6DsaqmPGpNGL/Kvb
BSBkK4IzTvuBXYZwC0c+kyoMbs5gjucGI5FS9JaKC2ycx5TRUh25bzhwXyAFHBIpAOfTGYXlaVfa
3n12ioe8llwziJC4Dv8ee0of5IzbyKIhadbW+6Q59Mdi3hbNRzHxevRo7WvZ6289PqhI/vTgAHYi
5BDPJRl2zPxnYoleLwe8xsruo+ecM6N8h5+EVpttFfWAFDq0nPTZ7IaOcpekOuV5+E82qKKGPhvu
OzDyo3YpCCEkEpZrP8FBkheLU8b4JwomhK1glJlHOfx09aBjNvWpZNcCimxlwXXuDbBoIjjxdJmx
PlNYfWZ4S2g7JEwzWhu6t99MUbySnlkv24Kkd2vOiw9dhB6SoLsJc/8f+2GdRLwm7DMsWj9l7r9X
JAQRPOz9SF+zRlkdUMvifriYqfFpBW65DevkK3BRZny35+wPyxI1G2Tln2JOm6WbsFizpB/GLHiz
53JfW/ZWdSFJhzB4KnRyj6zyT514FNRXMepY+Ru77ZlpGW5TZvPEtXHKsCAdWtX+dQuodw6noVpR
hzYqrIrB0HJRZmR7rsX0uFRpkLN4qy0W3WHZ9CEqvcUsCxBvUL3Cy9BBPXa67gXjwinORgQKkV91
+zYm9HwtxRf1KB+4GV/tJirXVQAEpTPfMAiHtAOUb3W1I1yPb3kCPNQqkk7BNerDQ1b54PGTmuZp
g04pRED20D96SrbE399rZdAPHcKmEsNjm1UPgyaUld9K2+XYHYX/hNk/1mX40WSQBTy+IaMO3ny3
Ojidfrfi+MUO6AlddosmfR0mnBfOVNxLy/tJh2/fim6jz1XTzb6dPAzWRc4jExiEy6FZcy944+bN
fgL+WubIKNlacArMAvHbOSKDHQE8IYjJHfr2WzcQjhlNj7isDq8UtFNvTqKWSobHKZRPaqhsDCu7
+T8e71jcfW9wmcqJdVO7JkkBFjqPokrDDp6w1z27LaJspIcz5gKsMZX9NpMyI7mcQfUF/sXXRGkS
93HBX1W0CZcsa6tk9N4ITf+4gs3B4BzdBf1TWVW7Qec3K81/4wYV7bX159+Mhr9VPYwv+hcXnXmK
4+HFbu9lNr2a0JRXPhD9MPj0JjZ0USSI3T6pdXWQgoFJ1xcuPlzsagjI62VV81Z9gg6wvEROGd+m
UdJBNdPfyzpsrZOMUTxEhCODSxb1vV7UEF1k+bFCZBHOoxIECCnkahqF2m/7fywb8DgMat/ky6fT
kjYim6UWKMhLakUmkb/yTxa3+5YoH37+tRsqfs5Wco+qjzpgrM1nvvRoMGrcm2n37RD7wVPbdlue
Aoi7TM4RqgGo7dIdc7gCvdq4Gs5I6SvWKCvh+89HFBw7e27j8pTXhDQGGrzbAn9LQPmcofOdTYdE
VmdYO7hwFgZbDU9hPIdfhTlizbP4dAPmnbN84fGicn5kRJE6Nzh+L3nEWzcrNLEpf/V0jO3D1jiE
L1PS7iMfcLbZFx+qgLnthWCO/LcaAMLaubcxr0iVj6e51OEOLyNzN3LeRcxRB+j2Atc3XiPsR/EI
sL7j9evqYsfLukbzAKow0784SVZPRne5uAMIn/eNTJ4brsED9p7FtsgMHS+gpcROWvyIaZp8FJQ/
DSlNd7kpn11rfskLeU+Ce1nhh3Ra672DsLFPe/OUdMWjJasP7YtqZybzNbQ8xiLeMo5u2QahB2Li
vSHsP9VJ8qWpADf42SHts8VzACo5ta3jAr8jlMX72JQJf+Fvw0mfrT5aTqq0q4QvJSP0a+ryTRt9
8TChBYRov3p0/ylB88+Y4nVFraWzIlr5NjlAXEtWt1JZ8AJmk8/Awx7r6eqB3B3zC41v2sB4b9nH
loUsirhgEDugdXe6xO344xrGpSsN8M3Av1r7pyX27tXZGTNwikuRA2xNitzA1kHf4SaGYbt3rODO
TKbalLQWsH20+soveU07EWCoja70dOsne2AxFmmPKblhf4Wlj6lrerQ10+uUHDz6Jl9hIfTN8Y3n
gNOSncoKE0G3E4IotAVrumlnxGYOAhvuhvdqNp1VNphyVzoYeApaox1Z1ZscTjbnIXwcwVScU4k1
CpEdpaZLdsKMP1uvrY6Wl72EpfM7WYO160XMRp9wa+QfwcOTGZdB5d9e/IHSsogi4w++hkRP75E5
EvQQ1P02LwMe6kl1+aqtm6vVvzL7YO7uZxl4X5HDZcAHl+J+CXN04/Eq7JLwKV/j7Ai8A7W5x08q
uJiE732eDyd3QbHNBKcLfZRwAzZdxzXFn+wfb0YS9jxNV1e6nvle80TAFIMzgDqabUamVWLIbgC9
QjJtrdwTuDzQNSxwAja/TgI6XVIUY0S/aIXLMHNA9VRUpGv6X3LTe5/dasSts3MyZylC/cXrUaJb
4qjJMoqpHWEPuH4UVz/fXdeaQEeA+zTP7tLD4yEGE+KdTtYmqR6KccyLmdhvSkqFhVyvOarQRdpU
H/NzidcZcxfv3pRDIaAh9d2uDH6/jB6qgYM5oE+P/2t0v4w9ClWtzbEuJcMycv8hZ3GyG1gFpAkv
ToKbKS4PJGvv5HvpaLX9nQc0apTqtc740lHv7VVG2nEF/AwH4KJ7jthOV7pFqHNeaSNGf/eYUI/w
CPaxCh4SL+j25rJ4MGTDxm79M3X54VEzaE16R6D/zdW5ArhZURCX62EFEketDSZvUbXsQ/7Nyjn5
QPdDBiq3TANMGNfuWtRIRWlXP0718NihEhWxGdxyx352agu9rE9wD4TF0c6eIvdL+JCajQmOqIOk
m+LwdMbUuYYXCYD4abCTH4pct7XPLTtZkj2ZMjZQLWE7WkR3JGfPwrIeM91+JRmxLEqE9sSD8KVK
n0GLzdyqBImCDr/it7LRnRH5WmCiBQajMzATQgKEITyLorecec569D5Qm9A/47rcJ+Qk79TA3pUU
/saV2Y8POxjbpIdSuMbrz6WQ+0esWFODxTARzSnmpvTLj1yAFlHEku6/u7n3XkVcwso2+BTzApfr
eyrs7UfI3fqspp0WLspbarFUdkTNsrRmU2yYtqpiD5oHKgLeNyL0lkldWcllhhpS+mocuL2ucdUm
018ix2+OyTgW4TjLizdmMmgJ2pIlM+sO+Rwuem1IivLwbB5KWZ0BYJMI68O9XQVPwDSRZmZBjSO9
L2uKq5+MGIyqI7Gn+j1DcDvEdEHFayffhtytD3p8Vnpm4MGHBaHogpuTewgBxLUZ+yGfKG2Ynfm3
JcCYoPbf+5LfO2RVkklrPCg0pQiMg1YQXETMdCY1mLk09fOQTf1y5pObuY35nif4AIl9KTjorPg5
SBkMDAQcoIhuxozeQrR23OANuZoXwJTRKY2SZhMh+ibqdQ59Ktr5oLZTFtyt2vFvqSRByh69ssOw
py9jeKmQcUjwZkyZ0IYywYckXQxYYumpN/v0BcrzZ96pMzyHa9dxqghDvdAs0ZpHLDSaDUj0KfjX
gxpS7m3PA9qhZ9vLJXrMj4bEV4l45NuLvJATRwk1MDQkUMvHID/QXWE4xlnNHCqDac3TlaJWWJfE
7V56D7wBUvHZzt1TZtAxXHAYkFOWEe4U0ZE4I3B4soPsCOnz0BMayqeBiwB1Obg85bBP8bkOdffS
uDH9Tf29JuPxmJnDnxKhMWGqubZKfG8zamu0tOFmMkMRrlq9l+2zGQYlVRoE4mfu1St4D5ioScRT
fumsBo/9A5Q3WdaotTdZk/x2cXyIvWnc2nUIcGFsCUI10K88ogkedBWzKR5a6GwUUWX2yZ0JAAT9
wCKt3W0/MY9NMwLc4UQmHGs3oRs2oLq+UJbjH8DiwYQ3mBJlZGjm/q9JpbKICT9lWkToIMsO1Hnr
yJWPIwjTlhkO6RgNaKgE6UKJguunx3TER9yqoN4RQ36eI6dAVo4Npr5M4IdKoGd7tK5qdS041Vbw
XNapgsnshMlP4rXOzgyzv1nRX5F3hxIZWmYInhYGSkDL5tomToeD0a3PREp2dshUePw2I0W9Qze+
lwbOV96aDe4P/5y66DFJ6gVb5atdU+tsOyoPj0e8NejF3XD8pLisfup6+kiasrAOclYTRlAb5xXH
nBiD1Lb5M/vK3Q8F1YWUUzIx/u6Nfji6HaBOGCs45Cziw7VM//Rl9Isr5dWl6oM7KTMKXY01yR4S
otipuipYhwWU644ppNO4wbMWVF1QwjzJpDqU1bFYRM8qi77bYL/kEFyzolcMcgZ12vSIWfOtavmt
DU+8dNr+nEr9Xs6js3Z15JKC3f//BO9VghKOirsKjcidcME9259tg98jmxAHNHW9JoZ+jl8hQe5P
kuHDEUffTLXr9K01wXakj7BdAEos7SvoDummZkhJVv8dDP47rpHJCs1jO7CU9kuSzIUGMzgbP1nM
r9wBCvi0c5Pde2YVh3EQ5rqanOfU4nTtUFolK666ok5Os9L9wfY4h5dkAY3CvnayyvkxS33wWCJ3
hM1ubhvnm3SChQQrjON4uPck5ZYTkT7WI4NTlkMbOrLLLiGxTx0JciVqPMozFyOjvzYO0bWxo76t
iNxuM5i80CMjuC1ky02cRx1HjuUM3VHcRDbst+nyt2kxDDdFKDdKgXvFzfVXzk9KYXEYUhj/vWoh
9ehzN8lPyODvPnvLyvwNIk6l4Am+polPD7T53rOgJtQRSzMdwHKThP5PNKavMU7ETaCHnR+jxscD
SiCZ30rIn6gBMVxxl2A35s0yMeZi9QOjQV3IFJvkDlp/VaH9AUB0iGwYfT/sTB8zju93F8tvkYAJ
p/LDVCMnHhqswUfE9WmMn4TkTKgKPG5zL/W2wea+7qX8rd3onyebN6/Av5QsoyljeDJIk609Pz80
Q8Pksi+PXWajAImQRtoRtaFUoP1n3pgnakHLrRqoq+5gCXNk3aX1dE9nMqkGCeUB2nY5NXzeJ79H
4sxIBxCe9FEbZ7jzQf/pc/ZRKtpZrgUiGw0OoO9ENeP0NvZDvsu7eVvPjJYDlGUGnBAKzXOcIHZm
Hi7QtoGpwwiFSgTFP0as+Ga1Ddmm2j/nQzefhfrIfANoV23zNhW+ccmzgDnqQBCkb7/c0K45I5J/
713aF2Uz0tk11fDcDBxPQfNX4iA1AgzpONjndRIRe1LtxvGq4k4HIcT6pZ+Sh3ZUJ0E8FcQ8r4GV
EvVvtA2IEjZ24P8dBzg2Hu2KNvMxSN7cr6akB1HPuthjCFubafte2hYLBRIT/XDRNm1sfurBRYZj
TVg0m8wb7kBomhNtRT/KT8KdPXjvKmyNawy7GHMIrRzNe0zxaGZDSLN666AYMyrsKZyqZ3vTI9Tt
2RcmUBEGNjyqybq22scu+ZJoKURpy/kwiW5vCdCIQtUfmJxuoe1ADNBM+LXDuimWQOwgmJ7hdx06
ke880/9gRG1vUmp2V7A57rS+vNuYOPbOZF2G6ADH+4s+UYqNy/JPOqRfDY4UIUBBaxhtgL8+U49m
xY6OqFTzrw0HZxcNVnqYQ/cn5OpNwe6miw1nHziCqSUxeNMlcUf0EcyO1OONiHF2mEyBcSEy9Ura
Dxzl6RAhNJ9rMBRtTutklvGuK3d8QO0aMBjlX9SSEFG5B+3NDMWnwet7IeW371O/YBHxF9uLONFC
+gUTk1FEmoHWZukxKaWBPsmHVDrI5BTpcp//EJ5BtSHxXOb5IDRhNTymjfkCzGyZN5bHvgWcyW2O
km7QzYW1iuiZ6wF5wWI1d/MUf4gWDFMX0bNn+bxey8yIe1GzmjMSCxQcvmEVPjFyCqgUIYpnc0Mo
jW+i+P9a50+XtmS3s/lZVS1ZFqfSfNfzujRrQElOd04EfXF+DjYHHg0glR7XSuV3e1d4D2SUFyBM
BeSroIShYcq+aOHN2ZjrZ5vp3F64T5DYHz0eE+EhHBEEUWs/r44x3einKoxofa24ehd8Uy39vVMf
f1MgH2/qbplSJaW5CjABsnZwU1RW+AUEj0rvoONShV+P0TgPfme9MfFG/UsesaCT+ac1TUMkWvsR
eyAtQFil7KmCS+McJsm5pCdIg38n+rIln6dj5OZ2wGkoXR9zMk5frl/8rLVQ+5bzBSCK+Ae0RLSh
muKc1wZSpOZ+4jPZGJNl4NbP7gVpmIqejnKOIdHvkARgeVrxL4LIKYASue0FhyqPO1XhEBZvOgEr
nJIKmYWkf5LqkkbcR0lXMEyZ8LYTaDqMUnxaaf1SJ+k9jjCZjR5qFfues+F6XYmnUfrlg0hosSvP
TiIwlvjD20RpO3fnR2GbKakJlibEn00f4KWDJXuorKrbqAjXcCCdo9sTauYJxMg8Fpz0mpsZEFIo
Jb+ONeKO4RBDB0pNDshDOLWFj5wP2UtnKaB/HoFxkMYuCFAom2DoD0NONZePz23bed1vXBGhz9l2
1470e8zjHU8fHuFNttDsZrv8kFEe4WBPxD6xxJ5wEZfslMB85vSHpI7oyjJ3Zl8zo0mT575W47ng
IlQxL+AWdwpRJ+0vf6idW6uaoxMF3g7xLiK7gDPfz9JtbPLKqbT/5xjjF6dz88OoKI4czZOXTi47
zQTF3qye2ciSle2RNUxVWW/tyXjP0/qh5kK/yfvkOUlh9mK33JjL9yUwZ4VMQTqqCA5927/2dgvt
1KYLI6rNc4Tl8kQvAsGBMj6iT0tuI02HzQfwsbNu0BRWM2kT7sncKcvoOxmM+eBWzaaeGA9EM3sS
TXrbOAyCvWfElIW7Dzql7r20nXRf9BF2DNB0DAYo05MhDwUWwpFtMv211UaXU3ty40lhMy7HXRQy
UOYzKePmdXSK7LmfEWQwL9KehHmuNHOkej9/6QJ73LvwbvrsIBme4HLO4v04mPRClA4XXRoqetP2
Dw7YxUPTJPPKzZJ3hN54T8iig3QL6c/q6HlRvHirao7lJh/4/mi5IZBBpISSP+5EYAVqbyS1U07g
UpLbQjJYTRxTmZEMm3bB52Gbdrf5QANgkM1fdQTo0txz2062NmUqDHfj78oi7SDyz9wxn9pUwO8U
zVLk/Z10WBaV7XvrJZZu6ucZHXdXNEl5MVysQxWgv24sriF58KXq7wVX9gpjR/3KSrYVlSTEklin
BvLjpokVXihR8mz5nHJFfeU8LHHOyPjoPHhNLBZrHlEenGTrgCRYwt68VN8JJsKkqClWisxbni5L
YGrdbNgV+8ylV6zXF2noXY/5Zd9G6b0k7bSyBn5B/ltyxBKME6jbNks3uaYkrMPlNeX0LOaVkW5B
deIlvsdLUbZV8jEojrOmHjFxZ2aOGIs5v//EuKcPRLsTjLQphAk5NjuRTS8dxmzGH9pfx9o1t8Jx
+/WokbMcq8IvMLwFfe6ccdBZstD7cl7cqUXzjtGFpGWDl1YM+KYWb07C7RUA5I2aP9imTI3X0sjM
k+oyWkTw49tQ3xcZm3XhPe3UJzdoe5W6uaSSE4EtreY1OdK3EkEsLIeUVBdta+qmETCO2NWassmu
ph89LedOvgbhP1jGNW3n+mDjKMgbPjNBAPAEq/1dEipCS8R+GWGxJSTMcbrMnGLdR9EhdirIMUTg
5/Abo5N9Sc2Pzk/7Y+8hccTqZ5iw7LeiLR+czPoeZ9QkenDNiYl/l0RgNmt8Ivb02qvhpnoZI/Mn
w54wz5NDgmzfxRgZWjGC8zo5Gtp50znfYVsfVUfn5Uz1GIFAghgz5uxQMA+qOEDKFLN0PM0cW9Uj
hCymfjij1o3fHUU/eVvKrJyjCEpaMyi0aXl+qwQssI1UnE/tk0XdBQpX8KkX/B2zDVN31WpuqOOK
F94W2telHCqLRz9lRj3Me6uT9X7JxnBLrlsC5/pBgV3djMZT35GVr0EoMo4ac5A4kSZ59ROR5kob
n1nN3bcceALD+Ga4VrrpKhqSUQXYS2f633z3HmealY4cPxZ7g/ldMvnHOX5v67I7mFXmo7GPT9Df
g33i139F3bwl8dI6mWtSOQNFkqk4FCYpuZmTHnPE9NICT1/VNt9jbo31Nu8kcOYufmhCoz5EifL4
H2fgqxKiRYPruCqsibYRtRuz5lf2bLWqkbCjoRMx2dk6DZgFaBvQ8EULpICpGvmLhdA5f6NWhMem
Syibn+pyg/5IsCgpKA1nLcrR0qU39xe3mLPdZAZIOapjx+0txmlpttFB9krv6oMtRX0EJrT4cNhp
C6XFoQO1tCosrvz5GfaOewUuvurL1Dkyog1biAjE2KJ1VUS3KTOAhJpqg8cJxJ1+ga6PjUYMr/bc
33DrsQRW9dmXEC/wyjmbrrhDMqb32sDog3qhVrKg9w9CT7sN/cBfSSu0rlP45Eh8fVRxRJtR/+v7
2DimXf7733/Aap0ko36szd01c4gfDRSAlH5h79ia8Y96IUyYOijXYV5+xgOqAMwbzyRW4kdefXcX
ea5KobJIDQenjbk414LMZMEZu7VzIEHttYAyjn4Hlpmc1jsnDOhfHOfp3vwnU+vs2Oj3WFgfcTmj
2+TNU9C63A0VpWq4CWg0mh9rBfuf/mHO3x5mU9F8wKLXxypxf3nf5FrodFjXfXmFVP9VGyUxNOt5
zgqYDwm7doxtgSS3vfEml9aHkWYujgo++iPHYkIfeLB9TMiKkmzDIxVG4przgFlcLJslD/cOvdTl
VhvipxqtCLNF9S9c9OlKegkSgBvcLKCbHFUQUircamvPy5lLFiAtbW63HV2MuLswGlOuOKFA2/6e
USRWcSAKqHRcMOijestY4rdpPj5aRTxyCAtiwsGTuw7yjEjjADZUUcJGGP+etbA8lmF4JMMPwi27
qCKVNeIjqiUIAzEWxElGn6R4CAqPgdfi66D/eKZFYXT6p6SIHzKONIyKD5lM/iSY3TE8YO8Ngmza
Fcdec3gs1M2KkX7Dgd8ZYzaY85CYQuChdG+1h2ZgDcDBUsoZ92bXXlMz+NIoZLy+xI2VhweuS/vH
oGcLKXv+5SLuqkMrGV935t7yIb0imwDcx30d0KR8zIJq5IadPg0+9HBv5oUYXLc4/fdH4URnySB9
bzc1gZm+28WRt+uqAjo0hTUrbIoUF7Bcum7wr9VUd+OrbdABw4d0oic9AMiIJs9gdhCv0B9WScMd
mNXUj71+xztaYvMCKD2M7S/VJb+mnV8xaoUn5ds3KxN7AuDtRrjUGKUmCXvAdgW3WCpIHWSMDVkd
sm+Gpzd2Y+7bMj/qVHfnojPwFGlEypqcbgO8klILH9RWeW5bs8KWJv6VpMIPBdvPck/BN+PSBhUl
BZ0fS9RQppspjoodKTu6Srr8SRYwJrq8QpNX43dNx9FWlMwyPM5Fazca6Cg088eCwQ2ZR6AsFRe0
ws4RIAGtSw+HhT9iBYGGxPJr/MXvuvGkQV1WKh4qW2a7BMLToyzi/cChb/E6MMBWpCnBz11wNFN5
NrhPLud6rg0VpZf8Nxaq1y76q8eZe1QT/WnsihGPq/eZ7w4PRW1sacmFfbYwqz2/2o7Sw0sTvZq+
jVhWqXzntwNFcahu68oYa0aqoBgKmEuhT3djCP+2sWryGBl7jrTqQyArnlDUJ0zB+7o3/hinnGfo
1bWME3ybtT3qCzVn+aWswWD5LWXcKvUm4D1pf2Fq8BTDFiIFRKOHJYO/2pkOE3drwWJsGUJtGiPc
UVGdbqxwcognjNS+MRzvZTutooTGNjfv/HVqWRWT6z7Erk2uvvdAWHfkiFjYF0QWHdoEZpN1MMs/
jN5waNiQTrMFPs0i2HLPATMKa40FbXnuCHEZcKoINzLekxAjC5OKgpCJ1wqPVUlmpPinUeaMvH8B
i1pAba9wDtfe0eqUoIqeS3/e41u35vRWWxvXw6WFQkx2mcJbBXFOeI04tV5NB26qjgPX6zi15KM7
9dw7K8BAyqUnGqMk9qYodd7MpDa+ROtcJIBK/hULwUQTi1HtZAJUlcfOoQQx9Ml5Zg+EGJKD9qgQ
WQCBNpP5sz2HJmz1mhtK3Z1lpb7B1BgEbUmgZpH1D/XL3SSNNOmGDIuzFh5OJ0WRmLGcywTYZv7v
SL5BXbvOpvp0lcf4IhiNz6YzPtQAZGGSDJhqX7xFFEhijVszPxv+CZccgTEOt4RTFF70YpvLpH+O
/H9J6eV0ZzbxIbI02XDMQNAiqupp/sRYs+W9IiGyDM4G4Vi4ySzcJ6SNuS+j/VIcSql58GBkqf/i
dXP96msxMKzH7xbXrssLF7hM79hHzJkTs/Bx2kYBxxrqGqrL2EL+6zUN5/Ows5ywPWamGV/M+lmN
oiblUR3sArObcqCOoeq3V+SsDtlX0AgZuPlRmpKgkLemL4he+ypizfchKbud3EfJAmT0IYY5hnJQ
cGeWexFfi56DmAHeyPK8GTmsPfhp050KYaqrSJ3gVEzWNsq6/IFYV7lNGHumbrH4eZh3hVXyVkq7
u1HxiarE28KdJyB1AIwHHfqpQybbV2wZ+8rm0oHKCde76Amta/U6Zt13qygeLPuh3QPC51zUlr9Q
AJh8MVgKo8G8SnReWBJMUpuAU3RLtVqjoO8zM+HSgW7X/TrhQyTM9Ic4IXT4J4fEeGqr59yr5IPo
McTNrCoKn3OkaLps2+Bgz8Rdl6G+lU3wIOBiBR4ghyR35St+EnqA6RRASe9nzBripnJiOI3rfUxO
vITayv6+SBKccpaxfcn1qKQLTRkBmWOwH0mBvsoB82FQUfaBt/cFa0p0TDVUDN83FxyD5yDpdQwx
GqR/B0dCmufqDOYQ0Rps7fhQN9ZnE/NOwMwc1sJd7JUkv1dhL95GkJDHri0S8scipSuPENcYoHgC
NBi4JKNZZSUJJQIO96rzyn1oYgIpKk+cTGvOYOoxRkIr4rQcVZvQhsYjQ+eRpEa+d9A5F0dksW+q
Hz/xQFIOM71RM6nAXBzzfOxeilKs/FDHG1Up/Zp5o7cKHXei5tXmObazeZMCKr8GFuZihca8MyoJ
ZlLZ6ggKM9iUohnx7CcSmmPo3yMngQjid4vNjlmqb+voHarRrm7Ma+yQdvIMgCV1nB+pfUN5HDCa
6CFp7zrXDKLgj6LT8Le2ORRbBqPJPlJ9e6dCglA5IdkeFPouBWh+J241biufr/a/vxXUSnFTzb39
f39Lco7sSXiP5yw5suq68Fh31sxP04W4swyci6qU69HisOUhuj4lZnprZy7dtaez8zw31i6S1nSc
TS7Lua867OcRbBoxFJ/E+Pdz02W/GOwIrrnbgFz5RzwS0pO1nnf+sJzcOHXQu2jXL7xq1A7GBU7i
kUAYtVO4RVPZforWPySWfXJB77z5k4lgNhIP8PlQNgbO/WcAxrfiGEP1eRm6EPOLweQ3KpM/qZ7U
reNswO1EJH/sdtcXWQ8RGRDFQnQKh7bZLVfrkx64SbkFLiZsmvGFfmKLWj7MkWVu9ye1/EFMy1+F
M1bpaSZzZYgOC2LZ9Hu/oza7LwomArk33/77o0prDCeFBfckYCqBB/8nQyikIuClbZ3u8b8/uiil
9TPNcobAOQhKIzDWk4rUEe/PFnNVuHYSK+Y8BR8tmPXTHNS/KrRolqC5wcqFe0bmErQEnyOqnnd8
t9wS4WtAwPOOsih3Mfo+zTPJMYWAiMZvZxdRRbeiK5xT49WH2s6n039/oFi9hAO/jEWyCMc8DZCJ
n0xbVkPIhhUnKcwv184mk5Qb3htLKjOnPDdw9LBK6qCIDkHJMcTsWwuEo7pGgOP2JWn1PVjL11KZ
4wPBVs4+LjEe3PgM7rhWE91z6n3XRIuhodKnNOWzUrN9sCsX2mmRHXs/ujHXGZ4Ist5bk4nESD9p
2yUPqIkPNcvsqedqkVAnPLvNywxT/UGN+TUtUvpPA/QdHRjBafQshtRR+2yJeLoD6yRMytkGXFp1
IxOCvSl05mMwc2rkiFjRT7QVGYcvGzcCh/aV5Q6E9O2mPSN9qofW9l5Moz95NFlQWIkXlpMcqJJR
zJec54kjWBAdya38SbiGr9PBVZTVdv7z3MCWbf8R4PZwBy9/1MM+n/Apdp53Y0CYvjrteODumzFf
xObnOGF8GiVbP0sw9DonOeskesOHN7zwklVYjZ6NzlQHwobmQ5AHL0SGOzbThQzKARb2a8k5pnwV
HswhI85/dU4MMyKYsmKbFxtDB188BkhdZUU7iQYQVQ8vjqDNI7Vy62SjjLl21N3aiIOvPVjuzgis
4pK1Nb4Ot2O6M/d7ypIdwsSJs6bu0AClFxxIXHzQGhceRks/d33rHixhXqoiG56zsLavUTzdIrrz
1ibenI1TDAOx83miS+J/XJ3XbuNKtG2/qACSxWJ4VRYl25Ll/EI4tJlz5tefQW/cc4D7IkiG225L
ZNWqteYcM6b/R/IpfywCETEdzVzpN1nUews8XQ4z2Mty/0nLW+0EquFYTThJOsTle+goZw0W2wZi
xY9w3YfJ4IOcFGyqvPJRW01yCyoqO4kecCWB2eUeiUCmAfozg/bOznX2DTzcQp8gKAvtauhMWceG
KDl+yVec+ulJD+uQJdPvty7cs21QSfDNolZ3Y4quoi01/nhwKLEe3juM+xXqk1PUMoiiy/RPOpwV
MatX62Jo37rc+OyNSRwMsGM0WCBoJviNCdIKS/k0gys+2mG59NWT4aCDAl41Pi4k6O57ug94BDCk
WdVgo6BBujrMESP1lD+zKK1Xc8Lu2oHybdgNvdIynls027R/6AdYOdOPouRIXsQWaOkC0CBZYJzZ
xvQU5mO9HnFEPoKkOkx1JhdzIvJXIegjxqMG9YsJuNMiaqjnh9bnbIxhQd+6JJ4AhKDUoEvlrytD
bvyQ9dXNwicMJBmliAjeh81ArBCZ9vJYYzTd21bCYm2mLTEpggBbTe6GwP3IIedta6BlMU64J2KR
7uzUK4ZA3EXWANdmrNOD23Fah7/F3L49MOs++S3Nc8Jgt5IVZVO0xtH++9SJAlmEcjjme9BaTfOk
oqr2kgK7XbMI1cMIVnNU0BRz2nzRrWcSKhtdDJ+yERcZTrd8MTyH+jva7VsiQvtYuw5NyHFgpFhQ
f+chXX3ulqQKxMVyjplB0HRnIKjl7JFuo1CNRAXS84zyByFHptZTeg7Adm7hctQiT5ikJ9YKzPom
MmeTIDYjWd6kuzorbtxNGSNZZ8ZvY3mRjRwjJdl6ZfbCxvrNyajr5vLUAamRvr4fBYHONebajRt0
D3WJXJCS5EPzexxKRWBtQXG+Gcp1dkmGMJnMLlerzk0IpEtVAdAj/ThFsIZz5GN1P/aHaiivk2lY
noSPb1aRzcjQfWs1HY6MrCjJlo5Pnqc3GeWPvT17c48NdOrwGDT6BlxjfYTME56yAw6aZisBqSLo
dS8L0ujSGI7NJMgGiip9LKWSwCM/5DKZujdoH4GwcSha35iWcGdNX1qfGAdzaFf9IF0iCgDaaCXq
SyPo0WCzbWEtfyGHAY5DEZDzpCrOUUDNyoABq1WLQz0apDNmaj/pMwqfUuJmdpzPZIJn5+iIpPyr
5KCLulHfkgN3mnFDxT1Gh8XkuA979+M/n8rkHsj63RLsMWyqiDGuqC55Ec4HLWqOukYEUpyBxDZd
EGm6oGjW3jPzrXf+MRyj8NDxkWecdjED53qI814fHvuvyW/TO9ZttNhN8NY06XhvB+5vrFDFU2sg
1BTAp2UzFV9G5cNrYPqP+Ote5Qwnq9l59QP3wr7N9FyIeSM7bu9as78IucI3lozboSw9xuYsEYqU
UuanDmHPq2CAdI5bZoViQLJx3nWkUHO2wnTGiXfTJv4BW/niiAKtmQeq50jdV9sYxImUurYLMIUD
0AsvNJ93duvQ7e0INYUicltqMX9kAU4GqmDDiLyhpOId/cYj0QF7Y6L5FyczbnBzKYlFci0y6HpO
3plnBoKCEqj+iaNebK1afvjKuIqYqBqWWGQaybM7+btZ9wa3Zb2qi9ETWfI51oyvjND8V5FQtRlG
L1n0wwZZaXsHUs6uBgetddGzBfWFJS3/VGBg1iUisC2V+Bq92LtMJtxose/sZ4GJImyyN6oa/bdL
zhE10X/CdVM1v4aCOhKzWu1LRp/bIIVuBKhJ38xYkdYBI9jU1S90c5pNVpiEipnRh2WT2FM61WMc
xouxjmiqEjb0SqvVuG/RYg1dVJ7iCsCFidAhjAsIMW7FvKDuQRtD5Ec6VRa7pDkWFWe9UK8O7YwJ
TIzcQvOQPCfVYohvP6h2982co+ivoepy7sPfp3bSrG7KKHoEqgF+iKA7xIp2RWdUX+2EKp8Z0ybu
NLySIMJBiAx3qaaPz6aLZ6x8rZ2YoB6EOp70IEd+srpS5E3zT5XmoGA4z9OK7y++5HJGwdfPXElO
vG6JBYOvWHuRNbFztMlTpcPsS4lqCEk46evfMq1oNwaYxCyRQqNRwxvqInnnIoIX1TeI6ZyFAhVs
RAdowLd4JkzrOpf9kU4tjJ2WZmyti39GuG2038ycDxUF8YjbdG1K53OJ9YS0xagirCtmTmLkblmw
Tfp4sTRGbVgnQ4yD5St31FK807MCUpwd/VZBjleNvXXz/VxEKWGrJgdGvaal3RZrn8hwFRklkbr4
dWlTHzEn0Hq0yVRNWwNnZk9JFIto3pZLUGYZEdnL+Y4+Du+VEgYjBde6DzIUvWM9cHScXhp8cXRn
xj3UCQ7Ls3XMIMEMRRtDQTW4pXRu2pgUscF6qZXYJs3IDcWrFTSBf7KN8J/009ntS9LkUSlk6h52
QPvoWlgKEgnEIG+7vds0Nz16tyuAJHVrXTMr/9Er9Ryo5CUq7nuS1hOCv7S0LTe5Xe+juTjaNgJm
+mm9T7AXEJ3jKEx69uBAFARbVz/TbX3HlgY5CQTulZ4ls22EZRszRgOtpdZL4vkFPAyKg6tTx5+z
5X8zzbronXU30jHmRmWnm+V4acLwS/PxnGKPaayXIMYuW8fPQkWP8NteoiaFxP0+99mvlrRvQd5c
ycFBnApSJqTZTKhycoVPB3hMDbeyDY8Ybj0DoZKDjYNOqn6udewjQrsY0qKV4m6yoQA3KjncM4kn
YeCe8oAigSgdAoYOdYAFZ/g25/CmGkQkos/btZQYdczoZ0xA5ugay3A6EAehw0fClUt7huziVZCc
tBZNSqTjrLMEsY46Q1CDQMCVXWjNJRhQDQURw0pHpmcjRsAa1Xqwpo/sMTZEEmEnx0Xeyu5XriqD
X1m0dBAHjtFMCz4mWXyUrbS2fn4FFnhzgvRHgNyNnfkN5QmD1WIvJuJAU3zVG2B6svWLvT64a/7q
E05ek14JMd5zPrskp6TXULZfOhogKwAWOBCDEFkfhZ5hMAsWUFYQfWgshgAVEW2re3cIUPJNqwZv
hAu/3qw1BCVsFdmmJCl0R0YFmwHzcaep7qxFkgbbjWJW5lvq1HWtZ/RvY3GaU/+sfPJoq8ndzoVX
d0iPsUqhfcr57Dm1OYtqskm1l8aezv1o3eWC9V76PwOyH9K8H0aJJQwJNqZmmx2LucaFLNyLNcxH
CmjwihlaZ1SQ0JHeJLaJqhI3CIqfYkpeiL8EsBuyaMwOHuQBowIewOi3n7SdtpgIE1gIvlV5qUqe
Hanfk2nXbqdwAmxBzx9xzTFzuem58a955mSb3Ep2vsuBgsMSn3tNyYzCkp0c903a+J9tjoTXryVY
QWumf5IEwDxYx2sNYUVGeIDUKMuJpeqZQcmvKCezNulpbIkSSBct/XulEBYg33dAHQWPWec+sdca
q+cwZPRvSzT+wVnYzcbomerWsfbGNcvUrUQCA9+7t2yQ7BGGaIoVr4RysVMiJTYSE1xPHJ+qEFEW
EesSWxNpSZiPgwqJWSyx3Up6if2A1muItJekgwVkqU0xEVEOaIFu7yWXkdqolGFppsKXYdS/umRm
+Fw32Rqr6cXSl3caqb2NGINZ4kTRAyh3CQ4eYUEHBT8pRkB852LFWIdbNUs4hE5d87+h16KRyU7h
Tr1OpgrbOFI8JmsbC1kCpPueNFVT4CUFVHYJwMZMCeRCQN4pNNTG2JJqzRo0+qSMIrqlinciYuSR
nCMrXJ7+PTRDDaZmefi/r/33zFdylXdByFhxyXa3OAN4VvskJAJrEQKJU7i4PasEz+csD8Mghm1W
5P9IOQpPjh8nSxmGI3mGJEWaFIMJPY7i3TiaHDENjfNKCp6tQqWxah0EEVbWTOuilNOpYBarhklt
QbZ9VA2puTLBaxp15GCEw9LStTj8EzbR7DKpGduUmn89mba8Y/mm3S/kc4+q9x3WlLXpzSjf511/
nztwaQfHhnqyPEOXau6nIN4W+Abu2wSwLSF42fdYMu630meHZOx32VIZ4RF/wDkGRjpPjqEs3A/m
sOpUYzwo4/lTr0fODWEW7Xzp8LYneX7BCkXkvNVqu7+XiWN+tlNRw66DIYbW4qlq/HM1B+MbQpsa
V5epGysGdYKwNsfjCqa9Q2eB80+uHcCo0ASTmDkoEt56Q/df5z569WVKozNj4mHzj2XocMUaM31V
u/GETVZMHnSnFLbF3Yh8E0iDvvXrxlzyvVDZZKq+X2hkq1TEYHID3hrZNhedNJ1dKJFf59F46lWC
xpytMA9i464QBLvJ2TMQn21w8kEynzqeRRAlJkM7xLbD3L3KD5MTHYgV+TUXXDF+NgwFIUmrCHrX
Cq8yaRbutEdeuCXd51HmrdqLdtz5ZsNYIp6Jc1Gx/0RQXwLHl2CuKd0utXY0OxZSUurJYKr7DbOi
NTGF3wjThoM0XmntzdcKO+WtqhNvYHMBr1LZO6utg10A4g9u/M5yEnulUaRvMt2u0WhebMpgWmO8
Qx1mnlVE29ZjGw6OVmzhTQjIQioomoipwrm/ZKQFXY0dvEEbV0JvuVP6eBC1o2+GGRBYHnyWs4WW
bDa+e8iXmzykJFDKKQGN8UBLk4ccbsBQMZxKAo4mf1+zUwMVPslpdD+SztxVReVsm9Skr+reV1kf
r6p8JjXboP/kBsD+RxhqGxC0L0NoBPuiC3XiQhC+0O/eVE25mwgaQnnjQ9bA3cGJ5dsJSwMjimN/
IInfT7WRv/csN4Y01X1UkL7mZ/egBFbKDhfbse85let6hUvHFPkL7RwfWMR3wghpgwrvJbPbHzlx
LI45q+1KAy9RwEBXo3656U5XeCPhJGk4fIlpuhhBe277IN+GsIbP+WiCZqoHEAyBw8xSBNRmg4AN
kRpHSB9nwjAgXdUOYXJ9V5z+XrbdEVMbxX5hPU5SLTozrnh9wQJOw0vHQWdftKN/n+Je+O/BaoNP
NDBiiy1wFU12+WhBsoQdbJgbRUsEYBsck12djdkloINMCT1vC1n2uyZLH/OY5IoV5xcGtZo7bYOW
+10jCWTFNGeCD1tlp45UE0fmVHt97ulNIxLqEV7/PaSjlm2ThaOvc4dEim68jHHT4cUqvH55+Hv2
fw9/XwMriJm59xF2agUZaOMQQ40SKDsqOIgetDrHw0sOIjsmwz6TIbzJJrQrLzRitE72oic10a0K
VM7HmMCHyZV4W8vlA/17sNLe9+C1HyfLFPsYS9Sx41IPGlp8K5ehwTkxKg35M1MKyh96z13FYCLx
QJcqXGLYPuJxZNlAbIEHWdVeqw8YDYKi9nAUYrpBXewSUHea4RmTad2rHPGGcQ/FG47SZPTrDOfj
OsQUgKKYOVvT5hqcZIE6oUKpPjFSOkFnrP57gE1toF7nNNyH5i/2/HabKHuR2s40xsdk9nR4Pnui
wM/KHBPkhOJ9GvH9zQp5ziDWFemk2M4+BjYBmqSoThmTMU9ApG9pLV+q89M067+pSzwryrQUzDtZ
lDGVjVyAxOnE/wQdLzxnGibI6u6mMATabF21Sgy7qv0tgYg9NEp/69HvirgDCBTuZuNVj20QVzPv
a41QaC2d6hbNGcoachQT2R7TRN9JFEy0CtZtYXhxh3BeUiAo6TUVArR8xMxQ7wiOpMfv/psGSp45
KJ4HCbmipg/KUBLsrA+7PT9VFR9NVri0AA5D3yGaqn3mnlT3LslCCQPhKAb/TQ1+G0vzgnBmP6H6
ssec9rlBDrg5HrVBPbhB9mX44YdsSNyZfNQRxcGOed9alyw2YUlAqOPekPQWqYCfQeign6MhkjK1
8PGtBFNIK/iUuRBLy8D/R8TW2XFaL8Hc3NkddLwFvTgHz0zhMBsP89bUNISmvafkdBn/YBjlQ0Kc
7Crs4ucoHn/1Avxaje/UKpXAY+Yfas351hKFONX/znXsNlozwKYJ3EPQI081L6ig9wGyINvCTmiW
D2QUznW6G43y17brHRxi/xC2vIVxeS8ROIQ9hWBX2gwuiOAYJ+1a+bvBCvsDvICPQYOYZETPXCeE
0JNBktjqCc4Ku1JlXHKbVFT2sb3r5184WpkvwFBXUn8uUZiCDigRpVHBwVQIViZKrdCOvbQMH52s
ZoUb/Z32Y2q8dWp5m5f3KopbAq6Zt1j8nwO7eh2Ge+GqR5cz6YrN/1BnUQq7YE+yEBe0zscA2JBj
g/HRAHuLrDbeCdv9V47JY1T710DaBxYD9rGKS3IYOJUHRvEBkuCtmuSHkXxQ555Q+tBaV9jCY0xi
myEskRYDX1WppEmSahcMKLgvyAUKs/5Tj7g4ql7ikoh/mV+8WBxTp4GrHez4k2pEgFWRs4CM0DcD
rqg6i0FuwJG8vVLX3KP996pU3GKhBzsrFnRMy+qETmIvc52rTfGp8gHhkoSXx32EP6RsH2KUQ0Mq
zopLf6Xr6i4pY525PEXmpJszx1J813SeOEGQt8eZoWgJSskerMK/CVdjC9M6Gpe+tvdlieA5I4SO
2sUO6GlEoQZAiDcoIz24a7kAlQRY4GPppJ/Jp4EReOk++feDBtrS1XHu6PRbZYg0uSI+GsscQDN/
JTp+P7OLhVaL5VYD5HWbnpI8atfP6BxgsrrnXkDrGwHesMB/SKN7E021J5+b5k3rrnRwN/3kPKIa
2BSWwtAtwi+7FPtGkLNo6DtQF4epwRZTGYWBeZX/LIGjO6Mut9LAlJiRD2Cb4cVNqoODIQD/CExg
h4xFfMVkoNuP7qUCJrkmY4dmzXy1svk3qMQRshyqQ+R1ynDApYHGT/rH1jJDEmC0swaXSjYGwc3+
uZ6dzwi8w2R8iwzvlVZ9sap1iPn91ypG2zQOOPHL5aSPTsNTBQNon8EdoYMroZAek7nLAtAzgo7n
b7sAxCSPDvrXVeDr76RgOcY5BzvOFgZCdCHtJYzlM9v5Z2XlW++/TQHfy7g83BBxumRukCrZ6Pyt
xjOQPKCCAv1lzAbsShTiWm2QfjMd5h7XRFjTgRHxxumwPgf9paEwp4bmJhUmLWKrXFSFY7iVqJl7
g3892jSOfPsGRpbj0AMpxt9GgHhwlFV8yBKLP2I0TwU0Mjlog+eb44dTcLWMVPsE2jk7a+rAAJnI
ptv+IVuAPCxYqD1/Z/rnKChC0iDZAU1WYvqN7U5l5XksrN8Mgx5viFhNiva1mecfDl6jfcHi507O
d1LrLhgZxo7to0NIHuYykHIJ1jg6lviT7ZBfSkLJwLgEx7OfreeoIWy2Cq1tk1jfy5VHpMM+pNcG
aqj/6LAxo+vS2XpYsK1EvwxJ9RA5TExzBNXGhCmZeUZrLtGVWKhX+Z7mx5fogkueLjIIZ0L7zIfU
FAJRJGkKQDq/rIw31EQ7OykoxPXcf/TqBvDyTUhKzpiFbw1Dj4p7+YnS7C9or+nG18HB6XDrxK3e
rh3d4ojlc8oZd/FBCgcm2CIv5kjwkAJvcKth4Z9YG18QvylHQNmd4+7brm0ptVkeQyU/M8gubNCa
kyaL375iGjDfBLZWgJ45qww8MQnzJTYTgA8WiuX0Ib9To8uMxaApVrnniMNhTAD9JKnojLnyZFft
G78g4Mb0GI5tuhYHnpUpvJ+Am7eNfikZ16zr2cAGrRcnOhoL2mloNvRayv5aOR+CS71q0eI7TxNe
I6FgxhK5uEDlCs9nHrzqJ7wRVo8bLHm0q+BRYpqI4g56N73d1H2x5wqdl4OSRrUPhtuyxwMGpFK6
9kBEcreHtGK9RC45pv5wqy1t2wbTK4J+ufVDvC/Ic8uOgL4Kihx9VdLEClp/eUYkaiC/Yif8UbpJ
X4zk+xjEtlg0d1SQZ5dUVLzsDJHEPkjMGxBdy2eFc23wK7EN4W++dbRoBSaLNPwqY7ABMmGyp4x9
xeQqswocKcUxF+a5zjMgUoCLV102nmsrO7gBV9RE5uvCgphgj+w77f5vWZkh6yppe3H0z3Vo2OSD
/lKHPbmRxqeTNru0guuTBO7LOGtXqFhx8oG8nZ6bcA/xGP/E6AHSEamRGgTJgP6/lHDd4af0KfQq
y2ro6GB/n41/wQT9KccOXxPKYKdHiDE5hHEOZYDJxOAhMKgZ5I0GptGJW8fVgQQkRe5ViXFpbhNy
qUFx6K/GH8D9lLdV/jw3LsgaBcDLcKFzHJd6uAyY4baDPDRu+RwN6ssQVXWsZIANZIa1OWTONbdo
gyl42Uasv+c1OIHB7HFG9QuMX1nHMrD+hWE6YT5H6WybSqPRpo3MxKv9oOHpcnS2Z0hgMcwU+jsI
LjdW7MBeJ2jVm3T932zq7t7V+6s1jtauNEOmZoZP1t3E52RJ0GBl680d9BOUAl8iSU7Eb9heFjlE
MAIfIR8asbmEPW42yBpcR7/rpTgGZiyOZJ9dIp9TlKUF5ZZ/vzIWA6/7kCooIk3YNDRBKQVcHW5x
Z/VHmxNp0sf7Nh+jfenM8Y4Cf0F2PiBMcL0h9PNd349fmH6hhKsKdJ2rnju7DtetCg1onMNGpxBu
Bf3H2GYoD/o13JacSKCiZ0jKxrDERwKCbmcEY7YNQn/DkKJ/nn3tvYZ+telqvPRZLNbRxDgaTSR+
Jc41CEbBSKposM9tmtMjUBrthiQyTgif8w3FfLRu6uxM2F5EsCnn9Qo8jyixr/RWX6wpGDeOMl8r
zS/p6QkEsmxXTnIjIDQBPRBQJ4bpnV0CTBgD6pgCAFCQ9z9DjypCt8D0xqCuKMmY2vTAo0duUzay
0EFskoYIYeFq6nO7zlAqg2h/NPvklmnoUJvZ2UUl4NMqa19k+ef0jz9585G+logE8qy+pC4R4TNU
KZJf1/lUEMF6iBw9ic6WQ9NhzPdtqs5xWNv7cka0sJybnar/xZebcDgj9042N6i3i33A/UebL9wY
eU7jozdLT7eZ2Pw9zP/77O/l//ctVRrACK3ZlqPCwZ/BX1wcO+b+ccOO3pUMpBNjBuCIhq5NH2sB
JNymYECWD2rX3PYhb6IymD902jgeQ/RUscNhs4b4leyjvKYwpfvSJoa+xzItLsC04+OCgZrsd0Zn
Li2s9qQSc9eENMWjsrj4QtuGDBuJcmKhMlzrzknHnGF+22/GjmQQu9sPMiT+OsoRHXbDtXCkgQ3W
BIJIoqDNvs6lgpWF3BAwTl2EO6vERl9QdkTqBbPEczAad3Fl3plGf6Ouh0Guk12Eyi7PdWqGAGJG
C4BCIDzfKK146ER1a7iiaujkZu1yosYVaDX+nUFrdO0LlMOY+7V1mDM+wh1VSXnQ8CHjLk1+IvvS
sbXuitYG6izVDUTvN0bbp7QEBjAbw79S6wOQa+63X4COaY9GZEAeHx+DPtaPbtAwRF8e6s6nB1T4
7/O4w/7HwRQY1xpp+4NjBEeshR6k5HsRAQYpW2ISEIJUBYtwj1EB+14M7yS80/UcRKcbe2iq7/uw
/U2HwdyLZYTtPgQT8suRhWxbzAhVXDGcAmfyOlg9CJQeEVAxWnRaFnpg1fh9sEcawIYYS0YtKY1B
9KR16pE6AzHKGL+lhH/C/LlMCwK3YaZEMEZCsn13RhXxMGhNd/FnDM1+Mb67CZMBdx73aNRPfqIx
eyoAN8jqYDjGsWhgps001WtVHfUlNGTB/ppa/tPV1nmMJiZpzUPSxi9jNx+MSl0K/97BuQeMoLgB
OnixAr3n/vlNupgRmURA3mQa4+uaGccHNA00EXNfboKYEqZfZnbwcHWKWT8uv4BT77A00PbIoDUb
qoYmVVSr0I02jsvELR+NG/N7nGgBDToiePM7Q9ko3XBrqWU/HVh8V5ofC4/md7Ep3S8nxOaSux0Q
Gr/nKy0YNr/AalNH2qMfm5/l5OcEvI7yCOwCRGaErc2P91biLshkFEq+5taeUDptnb+nKkqBx9Yd
VDDftfepro7d0kptRZV7f03Vv2d/X3MPQ+C4sFrwaRSGPZ5Uqe4Mp4z2FvhY7tel2RSa470S1s/A
oJQYZnpQ3f82okZRgbacahrM/+/rAWkle38Y9qQSpsNJNVPl6bHpdXWS720dbhG036ay3nBzwZsx
NoajP1NYI91F1IRUG4RgrYDbgG3ZxHH+qMrpTab6k0FwBOstIzliVhNMEKu/n20kgvNfTnwLRDt2
zCist6MCul0UmSK9OCrfHcLWSUQoFZ9QSzhd4KACr0CPcqgEuj1YZNG4TFaWfGZq0HFXhCMGfNxM
S4Z5A+2jG7cI7NlDTVJY55oOcc7PW+ssjg1y+qkQRyKew8MYJtaGmdKZHKRBi+eLdNtnvbaa45JF
v7KGmEwlUQGr5w47jKD2xsRcYNW4N/GGcvoKyI1H9bdI2jDmczSxfbEPI5vJU89BPUa9QF8EEFsY
nGekdZFw4OKCAK1GWe5UNbI6jcV4oG9y5/uBw5CfVPAFh46ERd8S0116edu2ZIK4UbRvHea1FK/e
3wM/sPzvmbl8n4vRbQ3tHoje8vLv4f++7++l1owWH36xL1FGeVT2waoSPgbemSCTyr6FmYnb+n/b
tBXpwl6zPPx97e/l3zPUn6BCp/H490qyAfz3bfKvz9uB1YoyA4lUvHhzlocKI5lXLA9/L3NM20T7
ATMqrMGG5zYCG2vxNhVNiB+shu7VzzQsJn3474eYy/boLj9Jc2SxCzr3NgQlk66hyXSPubX234Md
6M8RPOilTbHUCSs9tyBTEF8OvwSfPeYjDXrT9CqG5judRbHzHQ638xTtppEzvkHGVg2zcA4Inhrm
26zDZ2LwQo8Hu7sF2NyEOkNgIhBDGp9P4Sj3xAKhOdxEltF5FTWTzqJL/Nj8WsbFFf+yJqtdODr2
NpwzRk+/wKz5Yui8uQT1BZZ9VzXRhffmRQs4KtfjNkqruzkhfkhM/ANbZeco0eadZf4zJ7x2qp+/
k0J3NvocXFJ6oGbnRvtuJGPSKY19O6QLms77+zvstjz2RXtgbv3dluNF+lD6TEN5sT/thMBcGaif
WHKJSzmTFobzeiNx09N/nNi89X7dhm9jS4wDXY5PBI909WzKrArPEGUS494UUZituLTJ/tyVBKJc
fYf7rbp3J+GCOyB7oZNXCQqO3UG2LZiDxPmss4a9CPDGUNTXyaBPinFh5uqtCaKoPvO6udLIbzYx
H+YqnPs9VAHPr5HV6074Jl9wOx5pHgwJmGQtsuttYP92oIDugQs7WzEbxmoO1W2E47pjtvxCfkri
iRpnTeSm3+ze6L6voCI/nVF7rToQjJ0xfhRh5mAP6+7rsWywexvhNcziPf6db9j6AFzrCtt6TQye
I39CC0IGEUXdvnKuYn4z7Boa2Tz3a1mkp1rdKOmATCsOvKaW2XvTsWn6JvKYa5zFCZYOD0jRdhk8
sT1wmXRL4s2aeQSpJonJAXKO6nMZ/GIg2uiWwYUhh498iWPM6ufCxdWA+ZZQzFgeMmd+j2txagN8
8XlBoTk0CJ0iq8MoQIH4N8gOfMiNIWNNtJNLNktCWma04O1NlGWGu4zP2xNiE+K+5/DoTvOZ6XTH
iBIopxsb2KNIVHaR0Ta4pmDcUCaZUc9ZqST+yqYGTRHu9y4xEEyyif4x39qQflNroE+qbbxyuvDl
rr0rWweX4QhhYmpeKyE4tGX4HUpaixOZlaiilmobrtCAFXEFa4BGr478PinMbOOaxT5vuh9Z1dOR
zZmJAzQzVzHjldDYxj5GZTW4+S6BH1wOO3xxjJ3c9NG0XeoUYXy1NMf1Mry31GFewtiLIHsPe03b
u9b0NFYiJVSOEPM0O/TEXe+BqctVCR6Fmmyati4Nu0Crdszsuckg5m0yOweuWvjkYsOKx8iJuyks
q+0QANdr7QPrMa2YKI4OsudmxsBbHqrYYfafE7ZlOrSJnYQTiroKkxvQ0Ku7vI/Vpg/xHTgczlYo
SiPAJWRAmNHOGBVWl4AfZDXPkn4Gkwd6pTpl7K6V0S6NreA0x8S1dgWbIBAlvDAp5tG0+1e5hzRZ
Jnj8vRggNE8r5uBBZgkEZ/tSVpzaxghRdtAa35Gsv3sy+IAEMEWKkp1mEBIJXbrFxgn16aqZA1cs
hOQ10uWjQ8IEFK5wq5VHy5hpJBIoR0Rtlbqcelp6DqEIyS4d/O7gR4VkC46OxQIKJlrEwLvDrJBI
BUZEmdRRTallUbYMemwP8N3xw6rfgeOANwcgTSCpPYQmEU6TM96ZDl6q0RndbX9PRh5dGNVs7aZ7
jR39wygbLoqJZkRN1zcf1K+DEidy3deegfB6SOhDDa58tNMfZySUihNRz0EWl91YX1XkIkyiOSRt
8DpdvnBFB84b4Rxc/fQODUa9omVFRp+P7yo8tQ0g57FD3c0qTAhZo8GI1iRYvsGGl/naoP8g8cfa
UTtfadvuBt245W6OT1sGL4UeMNDWp4SZ3Do0dYyTpGqtdFmyIhlq2o7IalXzGltEeNjiLXJFuhXD
9KNSor+neTl1761oinfGUl7kABJ0uLRicANcIOO7jiYaRQOAM7kWtn3xy/RTxmBbSYC+wR3dd3rx
1Uv7taotYoMKul0apsnuyTRtJFWN+eJm5e8g4QiNbrMZzQaoHF3eFXGicG5SDxk+tZZRP/Za8gDs
71Ghe0Be6WoMejObeVXxmRNtYo6K7iw4GyYUglybYa0yEm0AnyGabOx4F/fVJlPJbzipZ73P8bj0
6EtEOZOBoSvQBMO+RlGLysIhjKk7S82+AeJMT2ZsXPu2fLAa0zoMeltsbaO45FX/hsyFHCImKPjB
GQyX+oYBKRs4+J09Ff2Dm+tilzu48+sBZuj/MHdezXEjabr+Kx26PuiFyYTZ2JmL8kVTRVIURfEG
wSIpeO/x68+T0JzZlma2Zzf25kR0K0SxDAqV+eVnXpPhou0CYpAmY3pIM8mOXHfvMHF0LeuL7LA3
ZbtNWsgMJXSu9A7dqyZuqX1ecGi4on3ub6XBcAisBOhTia1hORO0ypZ9N46K+4aGZG/g2Cc1o92k
L0M06eApUbmMh6FcdUqXcTYR6NTy4S6clIxw118hzImNj2QyU4wOi+SKBVeGFK6NZ91OASF/tg1m
m0HFCD8DXxRfjTgP+zSF4c46/U2a9i+5tct2WZm321JSPtuoJDZi7o5Za9B0zjcmIjnqdfCbL1sE
rtCQXAO0Tdyh3COPG63nAe2rjLHmPiror1Dd6vSOkF4MhPbGLtcOiXHqCv/J1I1oY8HPYFODi9Rx
gErHHsTcVrS4iGWpV2wrUEAIru0TG2nfKXvJJ051zY0+D5Z5qHF75ZhwDkM2onk6Qg8LHMQchQPW
GrMntHZL/U6L/IPbQCpok3Tcml03UT0yCWNA8ByHKE+KJAZYBwj8usDOAmgb3cqyee9J5a9rHL30
iHLVTZGH8nP9MRAD9RQzDuYNRbuZ+/S6NZVchBOfxqgJNlnJtEtqxRcPB89jPjQouBbyaeZopK+u
YXqD/iC622e/QQWXvj7IkrmAiSwymMpmvhGJ/oBY7PhZJCgihXP7lIMG2kmG2S2v6GukwXFZbSxw
7yhNYcoJ1W7vx9V7bbU7VxrTynDRs0HnlingeF8VEOMb3K3p1XhXVsMcw0qSmLEvWbEzmRaTAwQW
oAzgV4GYS+dXH/WQf/Nl8jYlfUBbr3jsfS+4GdJvuovsRwHyioaZF66pKfp95ytkIKqMXZHsdYZ9
OxqK8L9HN920Ona2Gg2tlZhcvJGkeyyNbN1pDPagxYRQJOriTob0myrvffTqGQAAhyS2PhtctsnK
0X2eGU4ijOVspiJ8nPXIu06a9mZAz2+HzKl5yMBZz4NgQwVA5/zUuXHoemaDfLYBZe2AoK+pXvsj
AuMZCDn0u6DRMKSpxqvOCeszjuUDOUI1jdYNGkk0BR2TGZaLjq3jBhRk8I4gC7xDXp23tfLmzn06
xgYNttaQAMV1zPFiYOFu8Z1c+5wG+b07cKDl4Aggw3J3Z/bNtrZMpBg6TmDTpDRyLk5TlHunqyHy
NP5nnz9X3dc04zAHKxzgomOMVyjcBRjO3Ixe9g0tjWA/NeMNHYTPrpjObYZNPPKzI9vFPU16KWku
6w9tK7xdQ150RdeHOJYimFAjtO8WdO1jM78ehP3gi0BiQoBvdjFZ3GknuJ4aLtorJQxCxDIQqUOJ
CGXaGSctuBgaIU/YyN2rAJoxbxl0JC89E+B7MlG/BgW+9I/oZgQHCydz5lw5MIm0JHQiC1SNOTTl
KOCWcmIjhTUdUtt9Rx8ivtYs+py2CVYjBX3CyEiuTWCDQK50lUKSfTc22vT9jCqbbKxd6YgvJa0v
q5y0tekwEzE7efEwP8QLuz5qjb7Ox5SJG42/1bBmX6Ay45m3KRiGHQlAXXTxbVmXEXwcNDIEw9ud
LUem33DTYyyDHzE1W+fi3fSs7FkUGNbYCZdRJu5Rg5fZZ99sTSAOARqs02sE3LW7JnO/xVnrfTYN
Ezp5XN/1Tt1fZW5dnAeXsQ4Ncyy40ouDdedqVjZQGfMBWl4om2peku2jiRhRxFl16AAgYo2tpZ9t
bVwPE/KaiOTwtxzZRyeNvg1T0N0hp41HwAGgCIo3IeSwEJJM1pvOVTuqBkGrI6ShoZ6sTw3aLpES
G31wIVwp6cGUO5x8TTVOBQ8v7L0prx2AzWjAWfqhvBkSD1pDMzABAJy6igTOkFi+5ruptwXQruEe
DU0de4QQOqvjTocCHcMqNVE5GuG+BVJNaVAI2Ci6kl0mENFFkaE01eEPDYYQD2uyfQ3VcC9mPCUg
ljr2MFGPkKJL1wOThbuK0PqbpqPK1Bv00HGpTlYZJG4gpw88hqxA2F/x28GaEaZfUY+MgnyOTlVg
+8hQrcpUaREIdJrRpVwXEFk3TftBGV8iZR2vs7mR+FpnEKsRjZcsk32aQWR0kLpuQ09DXh1oQju0
u8JvcEsourXHjUXRCFtKP7wt7fgK+1zIzpHAG2KAU9knV3XlIeiJximXB9CiSXEcsPveI6qk/YEZ
M1iIJD2MNaNMSQ2cT7ieGTAAVmGiaQcHqUzPzU5BbxxIuPS9liE1VOnZVQ8LzJ3xqRfRmupjPkor
vNY0VNSoAdBh9v0DEoQ3uGLfo3t8Ke0qxh8Jtbu2Kq+ZJE2mLY8No8ms9O9BqUc7Qwdp0nl8a34D
MHpM60NOa3jnRxrh0Eu/NI3erY3IpvGYDByZhVLOsWA4QQeE6XnQe5duoUQ/zgjwBECKkPyvBgXs
3Y8QaTZR118ML0cd1xYWBJ1kTvZeXT4VVevtaqeXK5PBlAeS0jHPmYhol0a1hz588ObVw3PDGLdH
d5bsxX/qJsgDga0/9jrSDt04KiHMcdobaHZoMU08U4VuvDmfpvgBcygGqTQfaAiAvfPaMz19eAat
AUZtzu9HmijXnfEYzGGB48hAQ974gnRKvYmUmrdmGLQwMVJHB859CgR80nYezyTuybrs0a8bUCPO
9enYaOIQldVT6I/vNgSFNNQQ/IbcPgnam8OIcFGSvPaDgaecjnexpVe4svmoLafQKiJwDBiSQWaP
K+foNBJobspwRQP7F4j7OWOWXTCX8tAeYaBDGECo42W0PnwX6YwoeIyj8tlruRN5op/NWXl38i2S
w5SfpZsx2QTJvxq14AOjr/OwNSZzOmIA5O3AKn+pcyM50B4OUd1wdwXAhy3KH1s/AxWnI/K7K9Ds
h0xwRNNh3kGNfamM5J4R8saJHLl2R3aYkUnIFIV7V/fYX2GxcVNOzERHZ0Ijk0DAr8dNGWnwBEFr
bXF6AblKPYRiICHBUZI8YIpMi3l6+n2qcXC0HFW39wAa+2BXZID9Bw8TtCon8+ZDcFzkW3oY1hrL
sSdtoIenxRmSWAyQxt7urgSjLXynUAmX6mSKsgimWnwHaRXXwdF/yKr4OFYZeS8w4pr9krQDEv5G
5impZB9AqtiT65YhY9052KAsWO+B815y5A+3hXbjFAI6WTAZGHoAqMy8kxXjpS0mGW1qxh1EBAuL
VKmtQjMLtqD8MXUKCBJTMuwmGmSD1GOYYsy8s7oeDnNIzkf9MXdsVBuFcuDF16D3bjsZJhsvZwZt
AZSuTRw7MVe9HYvbKtK6TZBzbtg2UgBNo4b906nT0nc06hAKAK4utPvS7F9wQtd2PecpdknVgsRp
IjwBeqzTmiCrNmF5o0CGATF0cFFgsxP7a2IHF68FOOVXziu4RHTCBSO4JDS8VUP9StXOdI96LEpm
TJUJDjP5tDa0N2DVFNoaqnmsFqtD/VR6GBwYzI97BFEKNVedZBPs8t67xc22PWhjAmN3/gb2DvUf
JP3oCwQQILtg1/hjdh2EyS2wSEzOrKrb9qX3TKJiH0Y/wsPSfPaZOMekhLtKYMY0jpydGDxNIJdH
HRXoTrICpxwbN43WXESuM+YcuYIKCPb3GzRuaK0agDGPAESt6oMO5/wT49ucp8EOchnSBz76gVQk
KA9maAupbn6Sm3fCq8G60E7fIyGzgd7CIIrRy6oZ2mBVp8GDzMb4HFMVhnJCh3+cnzPVHxM9/gk5
GHWl7sI+xwn+0Jb2qZqGW3QGjLUGkCFyHWbnlpIv8MGZo2PG/FvbQmqlBJQMmSx4ltgcoe+Vomyg
Y5tew3aHY5VAc8ymfQhZdcq2c4dpTKOMnApzCjErLzGLobWJ6JGLUtvtCOJ+lXUdKlUInG8aVGZL
W2moVI/ZjNiK2abfa1l/hdl+jG26JXUcamu0pbfpOOoAIaevg0X8coV1RDnoEiLa6UWA36C3pnJA
7RNDxpi23IlV96Xr7PcGatSGRuR2kAikp0ZGW8c1jXU5cPJR6Ac62OxYoh9oBSMVdepGQBvQeaLe
/QL+D/1KqUY8jrcRWpYeM+sF8eG7gmRnF5T+67NnS8Rk8rC6GWGkFUoAvIyjqxQIEgiKe7Nyv0TJ
+Bz2gB1h3clVXQ5gGCR9xVjKB8MaaD1panROL6AqKGsTGiJrLXMAPA0y2A8SiKMZV3KPR8wjG4/U
FqOF0gdgEkfZ2bKubWWXILXO3I/BTAhNNlaKbfDIGA4tXBekQ9fsizm9p2kK/Qdow4JQB89H8iGR
qEgNjWzcNIPrcRrlOhiwIjCb4UbPZHekI+WPVb+bQhJNx1z3KFxvaS3ehgnlxsDA0IloFNU0cg9h
1gIV1axvZL7zdVq+NKlKN+e834rkPijoRMXjPQ5tLstNgtXQXyEiv0NC/ppFdFuo10EsTdHXDnHB
Q+D0B+wWgrXvzvYVDcdVa9UHfTTSE75uO8MdKb9EeRcElOEDZNgNarD2NjOzchP1k7MxpHPN/83B
N7vxMFcwLb0Qj6w+f5iUYL4INQ0pTjAmAI72AUSXVWgR4pugv6Q5+WGLhVcWQHO0hC0VauDKFSD3
0G9lgKxvolord70c303Ut6qQFhyueBNiHuT2cwOaFgu5+NhjCwTjYlMLGOCpO3jsV7qAHohpC/py
z8xoPXzPNKruDnlhi/1BxeVtmiFjWWqMzpqrBhUR1jGGAK5ePqVMLTmQenurNDAIOQrYmEZoFF4k
4OtHN0HCQoovTd5kB0uX3xMddryE4z8aEBHxwTtiR24FAS2f0H/CdZQZEoxzMGbHuKvNdawhL2W4
xnSk/4iX0ni0BXWuj3LJ1plQeG8QXtZczz6kusewmkZlrIMnshuwb1oKRq9gTgRpyd9BCvgSOvo3
L3PeRt29rSvrzpiHVztNkNSHFkdRaHwYJkkdGgZMeAWUn+o0OoiWli0KaloJ46Nkh/YxMoUVvEBE
kK8ajqqdjczESuckyJOU/loS+XtEip5DXTwEDZpw+hjsekZDskOew/ARP6Jh7G6NBoqlf8ZOlhGI
ABDf6PVtEDkvFhLdaLDIMx5Q7/DabjC1vteZBe/KiemeO5jXHauEccpcrKaUHulEbSoqKP6iZmoF
1RpH4SPKcNGq8MhyAFs5giFwYZLB5c1A/4hk0tNq/4DvEmLG/mvt4kTkTOMHMKJqC2ZtrffN0TST
AjeyrlyFo+QCIevuu6CMz0FoXKaMTSqL+TU0mFb6aXs0Jsa7Bq10+O1TD8GFvy1/ZOQ1V0CBQNHn
RDEw6no6oggDENIZ95qeQpxmGLXpHW830au5zaIzPQV375a0yYyS6Ti2YdM6rapx72vTuS+JmjiU
OIeo1i8Gx9JeL1CEaJr6DMg7xlXbtHbOUDMqDGgG2l3mKsMwcQhKG8BvTwQJC/T2OQvgZU3hGWz0
ncROGewD2niV6+7yGX6XHMdiDyr1NbF1a1+AcDXhTIYdd3VqnT0D71fDAyYUuwNOBDZiTLKa3o0u
Q7Qmt97jMT1Tgl5r4ENXTh2P19hYVMfByr5q9Wxc6YLjBfTRF8CT3pqeMNqdYR2dEqgvVYtkiByn
6UH7Vggr2Gj6ZB7GiLt3LdB93LQZtsVRW95GfF+7qpqzbeVlKOZAtgqz/BSn+9BC5NIrKQ0NU2hb
6cmj3kYPntZhu6FIUUhAUG3Mxfcw5mrzYlzndp9s6/wMl/xhjF1/U5pfZTGhEBiUp8ADZiEtNEz7
wnzP0tpYhy6O5Ra7Tus8ualaYkdtpsYqMaY95oauBTkVgRt4LXRsqyp4MR3xzgQRbZ2MVLrU4n0V
ct88pRBgWCDvTNO4MyUenJlp47LRvqHWO28n+FPDAIjA1KsHPEZGSnggm9OoXZDwiBjuxGiFVmZ8
U0rgQujZbBl0YoKW6tqa+03ygYke4yuDEbYdhTfItQHrRuh9jiFj9x2CH71NHxqeJJIFenBI2uhU
d87npvSV7BCyJC6zn6gudnlrfHPHCvVcBK0grbgrhmzZ3itCDAsCFl03VbQIs/jQVKF5hgEc9dI+
K6MDlOnsg2WRCSXZcXL9Gz3PJauO7afrMfInrjhL4MzkecApjvSfkL50ZnTqAZiuwdI9NB3zO/WV
ocU/47hNqQRUAPnHeDxBppwLmtMkkQ0tMOFhDcdYsY03UDEYUy9erf7XrDYOyVQ9xww9ZkAzoFzT
razRBRkE833gDys6+zSVNaqNMXePDtrRdgEwSg7Dtm/1+Uy7XvEruvILwOSXOrKOEfL4D0JYt1Wd
P4OVCtc+zWDAsxhxVtTEWwnQzRyfu7l1D3DdEB2MASgXI+lmgNmzqT1gZaXfTSQrnpTlDgLdxTIT
lAMR3LhCYVGswRbBcwiNM9op3/uTbjXRlsklWwf6AjKUOog3BF4QO0JHjZsGVQMwPxutkhhQ1/Ze
ZiZQNibzHFmfXUvAejc2tgfl1DdSAJtzEu9lXTs7BAJBMOUFY/uhcm5Nhfu3eoHqW+/nrKHoY0CK
gAJAYBaXRxPWT7iDwkQHv25p9O0YGLe1dygwZqBy046tHeLRebYVCp3bYrbjApdGJsdD2kPm6VUT
CA6wbLyuC0Oh9pK1EaL5oDftAb3dcYMOHS4bMRK7poUMqlvZDz0Cag3w5ANGb2CLsECBRE9FhrMC
/m5E2CKqCQhWtxttK6Tgs9Zgo94tGyoDY5R6b1uYlw32ixk12W5GjGRjVsaJjpW3jXZDC9EJA3Pk
vOwSEWUQxCjX3HQto9QAS78NZIZvANN5s6nDSldpZxKv3SrDvmUcLZpHe2TxkMvifDtouU9C3E6H
gG93XzNiKsZ534a5v8ew9hB2Pkgke642QB8O0Dg+00+dKMCQKIeBABNgoHpguLEaWsaz7Nl7XDcz
DAZoWAx2fK7dxFw3WCHTdKAfhg+q3AXCgjFQcQ4KmvMwlV6goaJJnxUvIQBNMqfdwHSdfsR3245Q
8hvsz7refYySErkYQVtpD/Q60XYrwyd0WMhZc+d5Qq9wM6sxp5NUpMrkIjurhJE/Mxbd6zhRYDR9
TfWVH73BvlEWBGQ2Nvpo7lafPPPKh6y9ssriRA6EoQoMsLXeZa9mBbe9drDiHMzhysiHr+Yt8hj9
HvlohnwJ0G3hIB7vjbcp7LQtIhMabAY8TcsUQzvAOBZSwOsZdCbpP3pL85w/6FL4+2mtZ3a06UaS
Z2ROnKthhq2Gs/Qulu8j8huIa8CP0X0ALsyZ11kzXDkNbW8pbYf+pA60GLYFrATNCuLHPDUfJ+jw
2McnRy3x2UKm/pZMFkDnw9hOtzFWCes8VvBCj0ZVhkCZZdMjKaFJdCU6aKk+fuDWgrsJo4OA1IV2
wzygBaEP27RjWwaGuUqpWLWcKn02Um3jaANgAoKJkcBBtXa9iG/nlN0O/JyDppyfDHxC8yFBvNsa
ruqEUOGY4on4FqzDRt86uY9YZv65YraKlnUNKLoWiGESxycvfR7Qv9wkwa1n2G+ejjygKKaNlP2Z
gr/CFYflOffOJvOKJ1Pin+dqOhMBk2Z72KKhV2MrKMxmE3gg6gh8D3XtAZZHF66gUZBEWEpBt6A4
c+W56/l0ZUvTqmprJrD5afDh31DSIM6DYFQX47JsF1udxg4IPh3Dii3yHljRokLTgtqogxjAsAuA
so443HuFtbXJ9C3tXVZahER6907CuJlauOETzfoNev8H80p9zjQ1UcJJnyw0Q1eekn/PQvDKSf0V
JCW1dRG9mSCWjKZ4g9ewQ1sgwM0lvOkaX25mpFlqY75p+loeGTjPA35mGAqbE8bvMBSOBeRZC7TI
Lqy4I7Q8PyNeaWyjAf0RN2jOo2a9WUgSo+2SvhkpgguRnT8rqKonBLuxkbT9gVWaYgAvUHcYnfmw
KTzkJneBpEEQ4XWM3jlBJ0x0e9P2oH40I73kMdOXwXc0AipjucGjQkJ/ilrL8eDpF+DfPv32b3/9
j397G/89+CiQyZ6CIm/++h/8/FaUUx0FYfvLj3+9jd6AvhTf2+Vpf3/Yz0/662OR8d+fPuS/fCF1
OX9/Xd7+b5e3eW1ff/phm7dEtPvuo54ePlCSb5dr4IOoR/53f/nbx/Iqj1P58ZdPb0WXt+rVgqjI
P/3tV8f3v3yS+nKjftwn9fJ/+93pNeNpa9TIuCe/PuHjtWn/8kmI36XQpelYwnLkp9+Gj+Vfrd9N
HFNtTzoWflK27n36De38NvzLJ3rOv1u2NExPoNpnSsPjWU3R/fid+bswddvWdcP1TB2zik//71P/
9PX959f5W47beYGNUPOXT6ZwPv1W/via1cdyDQu7HSlgubjStTzLFvz+7fUBERkebvyfHsJDYUNY
VuUo04YaOcgs/tqm9VUDrrWcvZOBEwSKWyBoE5ohK0gP14buf/PC/m4a6E6PrUuUsJML222HJQiI
htR7nF1aYByu9GoQPTOmt47JFYo1XoQ7PQdmmiRoVyeHcB6uewdgvt9YxJCQP9LpKaIXgF05GDrk
vO+rWVwL3b0APcQctJOkeTQoOIjU8KtILonOhIVJL3bioPiQArkJE95H6zgSi3b+DDDsltRiE042
2Yv6V/Q2juqZfbRLPLIVhhaoRalft9p14SFSmCOuX2S85Gg2MAZwCgOON0IqAugMyo1zD4IfwPOt
WWYAUjl9mAaqmii7IJ56apzqDGWdy6ry3ThOJ5NBsp06J/WAOYXHFvKPrgHtbvkso924AO6S22Zk
ar58IEQnmEpM32aX1wVz3KOPgF0EANJ39SLLq2dp/2FStucMxAF7GtVa6wFsJhMXHovytsiauzGA
Woi4F1hMCvIE3KufaY9oTKzbqNO52260poNwQb7j3bPjz1UYXRobc4umad3NKLt22xnhJe61aWck
zrFxh7NETlqMwcW2uZkgId1NXaGVFEd4XJpE3lwrH5CMnTYoLuNxlulcHEbYg/qUnfTWcSfqtVQX
VQzjczng3d7U3iPKPf06LB1Eb7sC2ClfiobI8QjXD7rmLK8h/03MgHgeTpAgV3AVcpAzWZOokSbv
RAPzxgKQqNYyuomX5S2qITgPtf4ISIiubNvduHpIVoGPCm+pYfJsGva2V4MW1In4HhP7g1Nmn9mU
p2EaX2hFXCogqPhbF551lSG8wtRv3jmYT6wMcqxcrZMGI0e1Mk5VKb9mNHLxJ1X4GHkKtejiq1Wn
fgugfIXSB3pDAU/68Uxy6gARhqkpmTCqG9Z5SCcHfFtsMqw9azTD+iZ57AVFMnoALfPSrdahX42y
38VufQ2tQJrKrnslwpqtzKx9taCK4hYWx8wa86pNOU5wFnS0c7t2t7zwcrtFbUEiuQ2r+WYpmpOM
XbBcF/wbUJ4TRnrivFytVrCVZzujDDV2y0N8mOOijppt66OnqtCcfwijf4tXf4xP9j9EJykkdF7d
dKBNOY75c3Ry0Mj1ZwVj6iVBxs/so4lHEbbh7uPy/n/+boTcX2Ih72ZbRFbbMHTP/SUWIrhEDDJS
EGkTO3dg3wTXaWLC/wZCqhfurdajks+i+fO3JZr/6duq3/8hBEPXaxq4l3xI10HTPr5E6vRv2e3/
4m4a1j97J8eymP/yv/7rBxwyGjFRm9PQsYhEvf+YyIiN7T9OhQOAM0THLJ3Z/R7bYBDiRHdxbYnk
MQ+8459/ZsP9J5diGwIEp8ntBv/484ceyqYODAG3I/I9zMbaI5NRrG4I2+p6cGVvVgg93BhG8D1F
/xuRyzgQX9XVZT7SDpTmJYvca8anTAf68i+ujtP9H76SP17dLythTGItwHdCssEqQUF0TvCFJd9m
/VexhGLnMVDmFIvLaS/MsfhX72/9swsAcS1ZiJ5ruvKX24MtSmmhUQ7itbGPTd2Q70KPWo3NxEmp
eluIkka0GNr3SInc9d5N47nvDTDPNYoyQOhcOt9zbn0HxP+ojM3a0vsWUyxgrvZZ2uaj0bqPkc/Q
SJsQGFUT65TGDscDBwnqMM0cVVuE2m70Rlzj2nHJ1TGhTnkAmuuhK89DOJ/oxlurICdMMwyLV1lF
r8curpPIPuVOagEYMZG8BS8WGnzRwXC3HCmGV7jMndli6qgx4E3z9G9FyWMnMMFcNsaBTQAcqhNn
kTfQqT1/raIodQ7SD/ylS15bUb9E6qMCeiVNkPbJCKedmxqvpTgtR0ddfqSG/ZABiO2ZgWFVxqOT
sX+cZXpOhf1YjR8mChcreKq05j1/O2XIqQ7tURf09zPtFLM9gE0jrGA8AfPlZqmjZ3aSGTYPPybL
LZPXnm6/AWY7+YI1sbyNWsRLRqUh4LAOigocrR+goZ9cHLVwQ3XrB+k+MqLvBMcwFmgHeiePP9Ib
2XOGmuh14T0Q8XmXs2SJ7ZEaLeaNejaESFLH9Y9ncYbYSOeoVfHne8E0VJD9OUVUm5TQ6DqeZxv2
L/HJ9SsaahLy+5IJdn0GytUK7meX9AtfMHYscAQMC/hJd4+2G1+cwbkPfXRT1MmlbkU0zx/MHffO
xIJRNwHw/p3Io8+TZc8HhtS4+9l89cvePweN/szYBS8X+jQ+5GQfYfKt7WiAlKNLq6nY0HKnWz07
KWYXRM8fT1WJ55BN17pWHooo2snIOAUJBypdSO6aONhZjNAa32qfpZd2xoHOzKJrv+dbbRHSo/Qf
XzwdUGkV0D1ML6m62+qiOoepOpCeO50MaOT4WTLGuuKsjHy19BsWYdC791mePgPNalb1QB5UpPoD
Nr7XhMBovSzuabS3ZRg+D+POCgE8qdXsqrCnBdWLBoixhvxd1fXjstYlBowCmoXEcHTQ3YclJxk9
DMpohKUm+2SKyNQKz6M3IR919ZWoLKO2WJ0pCvj1rjARfVVv73F4OTLmk0KUrJzuBiMETjmry/fL
ZjQtbH+JFgMtAM9u7weuBOUHcg7Upmj6vZWWkv5QWx6wIRtmcF+aalovP5QxoSXrx8e8hhetfu1O
LPxWQSqMa0YX9SpxzIuKOkZCpqUyysQL3sccYRZde7XmZ3p5n/OcDcdjtAlpIkmb3p6aI2QXBlQM
70D2kTLZauGTjIHf5j1rtAvXsxee0WZfYYAz/2j9A2l0GCQ8t5KIuGzTwmSA65B9lYZ2F7RMkPwq
vmDcyQxDxbYEBgH8xBDgWY0ai9pIY9QLGh3ntqYpp3X4ECw1iioTEAnFRbnut4FufNiWxjfDcV02
9uOysyMLbYZi/mjD4SbDHY0GFAu346ui8flU19ZnqDCXFHQiLY8rtypAGasglA1PTlW8DvjrYCfF
fcD9I5+S2yWh7TG6XSFVudbsGAdvSBMgd0OITNztZc//j8r8/00B/8f6/a/7j0JVyc2vvYD/H6t8
qmPaIf9Vlf9afvz29FG/f/xU6POcH4W+Zpq/27btSE94usdfPH71o9rXTPm7hZY+v7KBJahewN/L
fcP5nYIe/gMppwlUiaP+b8W+IX53dU9Q5yONAFxCl/+jWt/4OamQjk4Et1ClFrrARgI83M85V87I
FyEoakiwoRri7atSS+fd0DXuutmGYXnobODQqdk9uxLCWZpAleqqYz4W0GOMiSCg3Zs+BHoXz242
IltgAs7WtiPCnGGz7l3rhak16SUig0getPshKe+7MXkSHrC9VlVIy6nhEqJAeq4nKPWGkx9dTJ1X
Fh3vDdJY4FiUMkOLqav+WrVoGxMNqK/y+H0orgez3uHOhIRDRUXs2wgY2I5xrQ5B6Yt+bc75QZS0
VZWG1M6l36053yK/uPYsney2QqWQuvSwZPi0ZRj+5D1UE1Lgyn/XZCPWNkoDpot5B5Ii9bGWZrvF
VZNOgjpDkgzOt4qSFrr9KzrxFd2BgqhVDM2Xwp0x1JtURNlawC8OS6+htHNMLnRQj/ajOiDV6bG0
GkbGmLSIwL4RX5cgW1JwxcarXqb7XAU3FS5jomM/8Uivv4vVVm9Mzhtv0pkAzDpO22hecTuXw2Q0
Ca0/KqRaQUQduuGU70L2X9LO2raqr90Q9JcAHfkBTo8OKuKC29tReywR36AgXGV07a0WD6WufVmK
f/XG6iFcMxlY/8VDKTUf1dVw45e3Va2BvHSexjrYNlO6VM0UIZQVAAuXd+3UCbtcXYV4wfKup+K9
CqyDoR43klHuopZrCSZucgev3mQkqEDNlO00G2jOH9XFqFc3AJMwu+dW95K/+ZV7m0vti2M42Hok
FxL16xr5WM9BdKDTbyrQiCqZU0WNQDQpBy+5mkeaTCxOPPBo/hPvsTj8EjZ4sRKsgT1567kADOuG
3iZUrQMUBhochAnkKecQjVTGmZQISSmeMvzI1Z2wXO/otRT/HMC7IQdZwcZn1Cc4MmrDRG/OPUzW
jDBh/m2aOWtVoP9DTLr7kZf9sWQ25D9sc5dETbiGNAzAMWBFft7mSOQGfRdZ34Pyza6AJy6dIt1E
YFMVmPLNo+XeKJFXoRIQs0suY0bX3+qx96DPsWzBHLII6f+P5p6V8Q3YYCRBjh5a7r5LI8seayi3
La+wFI9qC2UxGUeZfUsEC3r5B3XAobXyjeH7Xm36Hy0xlfuqPWRE3n1qD/fLckxV38GL3S9FC6ne
ZakszcACM0jAoaDxyfFU5rZEEag8zMQTbDxYfarNpnvOKSzZpcHofC3g6P7YKqqDtXwvKSnTQNMP
n727dJhXOmpTS/kx4xGqyprEL1/6SwZqRcqDOxsHdYFgjE+uDuG3lteT4G00m66TWofLMlavXKor
jQN7jeX1QfeCy/IPakcuT1hqmSVHW3bL8rl6X5yCUHsUZ6q0H1tDVUwWPIZcZRFqnyXoP1STvGkx
YWg1VrjaMuqSluVeYYSh3kLJ9s6OdfSZxcODHdhF6lVUlaxeRCuq155UYZjlh5bs1BdApaGblDy5
CmYDPFvHqNjuaie7g/E5kv5Zi19ExdQ1Vt+iWqSqAFken4R8B+pVfqArimovInETOj65RHTnaPlW
lWFLl+jP17T8uQ/EyeWypl2qDwg5wrbEL0sanD95+lR+x4qqPgZucggUKqJWRae6uvnNHssAp6p4
p+fy1bY4bVSondXVkxgSpseN3aGituTgWuk82uRfOeF15gBbQrZaQb050StTNwOXGO1VdYmDJIDy
DBJUpWfLGl3qZFGL62YqHoLOPkWqaV1Z3mPWy6Oo6NbalnNmfzAlG/wbLSMRXgrSMnuYIveUxRa9
3Mq7djzb5JvAq71GdnVJOZf7vDQL1eL687to/NxoWu6iZzhQnC3igyWlmgX8odHUFsiUliL4vtQ7
cYhnWTame1dVP0ul3sYzrFqzAKUfXJZSd/lD1NmdpvjoECQoOOCU/4sS01Bv/J8VprowBowm/TXH
sGEU/trmw7VkaIzO+ahb75RTr8xqr6VK4Lp3l1W/9BjmiCbVlJPQL33a5drUMm8TdmmQvDu5dSjp
KPyLu6amLb9eHbkXkxbLBZPOlf5827RAWkNWlpB2w1MQD1d6/H/ZO7PltpFt2/7K/QFUAIn+lQR7
iuolSy8ISbbQ9z2+/oyE6+6yXXXKsd9POMIhyxIbEEisXGvOMWV1XnGrlXvdZTsqtPkKwts2tSQI
Bqf3smRWI30bFYUk+FnOTlbI5cyU+w4hb/WdbPEh5djbVX3LikCHE3ltbnJGpPSNu5RfN/MEjB8h
4bJ50UYOgjOOTV5l71y4zGsmZpQQLMvBPC37ITUdYCN0yqcGzwwr91sVpZc0EtgK4UzaE1eN7O2j
6mCA4t8texLDoKbz03gf1+w/kTHSD3IuvqKArqQbWEavemivl76FYVgHeAJ8OkpxRIpy+F4FMmqm
hxOd5EVXqzy0NVmH5UzJlHOdRjg0Z/m5yerOEfF7Ek4S9cWtMXRRUVd9iiFHbqu4KmVTyBzYM/G5
rhzW7eUIDzH7vKXzRdpz5GGgtzxZDBQ+S7xcGM1pbDf6CLfHap6lapohEY9ISEHK4MpcEXvN//OD
itV9bZ30auloLWVXqJgfmd/dL4/VKPFGJPnXalL3Wk38r/ydkqntKi+fsVo+RHJdlE8dDD5rKDVE
oxB/vSwb6fCRVuzJlsLHla1cFkcSPtd+m1yWqY58d3K1X/p3aJnviFtYi0x5Wt7bUtstDTz5BEsN
KNelUhmVTd/AMQi6O4waR8dnUevrkryiGe9nCUNQrlrL1rpt4eQkpOKVMZSxpbj0lfyYFuVb6eR4
xzRYT8BAeVb95OIJMAWKcx3zE3rcaNUrietN+XhZWv4NnKh1paDoTHrtoGgQ2uQ50cfFsz5DVvHR
76wTOWIgb6XdKG2zcalKl6pn0t6DHnxTpOMuD8XNst1d+h2ynDYR4lYJv71MPH5zzcrp6c/XrKua
rs1hdvGpMkaV///DUgeFdArDufnAmvJAT9ML0/yiMCJC9c/5MhTGgxvkzCT9dI0AGR15nOJLE69D
qRcnx1AeM7lFghAgNnmErciYh71p2ztwS9tlI1DL0sJucgVTpbthJcdQkOAYTohDa12kuzGrxoqx
8NmfYErmzTEzCOQiRcPrkh7nk5l+mmr02do0Qwu1JQwDZQNqYWWtlB1VZ4bOB38Q1an5MrEsYJG0
drpaEDmqP8KnvHZ9LESOFpKoaPbbkPWZ1Lt9lxlgNIuaVxJa3hyhJEIVj3a7jD6nGvAmIyMv1rtN
MUrQXjKsgyBpLxOgjDG1OAjOhCSl7Oq9lsLUyEX8aYcJTMvmUbchTOlF8ZGlOVVJmHwOoAzpU54U
QrFFYe7dMv6YgQaulkeZmuTTSmAAxcP9YINz0scVuS5enxN1Zeutu9ElRwPY3NPIj8LfDDcyCNMY
+7tMC/APJeWubSp8Pdi7/QEJu2am6l6ycfOp7a+srtn+5sSR+/BfThxNuKqtMpLAQc2o5OcTxyHL
vOjV7p34DKK9c+zM8l3XuGvoMo3li5mAN0X2fQXMD4VRFd7hfsY0FVxFhaNxs+plT0p9USJxH6Sj
zZKUH4ppZIzHDeZgaLus/vBtFukmB1bBaot8lrgTk812YJDJWYPl2VQ4PZm4Ox7WaDTIKImrvPhm
Z+ImM7Tem/rzTIuaFDwiPjp0a+PgnsYqfGws8RyYXKR8yg5Urvxlbk5lUuXrMjGGVZE4KYzw+LYn
0MYjF4NLgbzkU6ooNBHV4FIOnI0QTqFAy6gP/xiiQgI7Oetrm/uTpAVrh3kz5ChDx083q6IdlQHv
RUuaTTd97+/PMQqUSA+uTAJad00CPMEe2a31dkqHndMrAN7IJi97VBRMozk7keV8Wc4LeJTuxpy6
61A6/dP7sEs/5dnRNvq7qt415HgD2+EqYc8CTx1VY6AU/nY5gdL9FFujZ07qN5Amn6S3YW0q6qfS
BU7pBsBhXDIsVB+6bjM5V9yVZTh0+InSD+psAaCQmoMpRrGyWNzWqD1lFp3AsQPqB3kU4hzXvZnk
YQuT6AUvMydizYbRUMc7LeKwY46wEBcEV+M3X4pUU/kxwKcevjfovjeebv5pk/f309SxTVN2jExT
tyw5XvthfYPpn1Z+Nn+EcqucO++l3tN/kUNSWfMuN4Nlqy603l2zS7uqSvT687ZhVRnAqpElePO7
S+efXhILO3l5qq7SY/r5JVn5nBtDPH5ossOAZoHbER//pE/7PhC7qC4/ZUlrUjIJqSiRRbjcj8ru
77+/EuMfrmGIj6oQLpZgum6/LP4cbhcsZPux1ELswWdLffBxnKxKB1xA1bUvrVV8ydTipUAntgED
l6KK1rAFBszUMryKrKRPjT1+JOm0Q/qCqtPNgJGkn4rbre0ou1WD9m6MMoI7Rf4sgTvLZGtGXghP
MvpMmdXsZ1mKsbXCbCNobc3y0RGirS2HE0jnlMm12kL5yS1IrnaxPFfMGiBhkM6PzW/KWOdvVSxD
KptVTWXCbRmq/ksVW1vWGOPAffdJR+kRkO3TsGdbU4fBps+naKfhB6EloHV0zVKuwdCFAErTGxEe
aWzYDfSDXvZnXUlBd8gjViPmOE1E+ig6d0HbEDO7HOSj5hx3O4zpbJtxiWEzIzQdxtNNAOd1p7fo
SbGZvjh9f/FnAytpbuOBaa1PedymAM8APpTL4LrVPhdQPFVHYwYWyLZMlLFeqQmPEopj0PrYXovL
soDZFYzrqCzva6VO1l2JIGWm8YKa8smfIGqrCr9FXowLHQDzXOhhgSGjMoaCFAM/syqy0xXAepRy
ZFiUzbM/4gZcOa16NSZKDetjQmNR4dahMwpxwsqUjUAoYMT9wwBdernEs66PIHjxmaLIYijFejCO
lYmYD7duFhiHUS4ogzxr/v2E1+y/lzs6Q2JLFy7tHprMv3R2I9PkNjU5b9lM59ORt/B6JjdO1f31
Um1AtiQxg3Kjo9RcL6+jiiGY9u22rVQODSlC0LYAXiYNqHsHerUotFu8hHcZtqkNRgNgIoxx1pr8
a3kAFky6uYRLEw3B5yILJ1WJn1ENEyvvgedhBme4d8k89p4WAA3t+fydubonEAcGnttx4+u4p1dJ
QP5bmBx8Vf9oW2kzbu10rWnxNZpMNvil0e0nkDkyrw/V72CeXexiXWA4h5AMiTrsKnTzGGxxn21B
P1WkYXMpjWlK2BBGtVDT4VNY3PrwqTA2ErCE8ujBIY3IU4TKNdxEoB1TG1gwt7/IPbcZ/DcoMtxg
yqze0+N9g/JGtM04iY1tW+vleOBC/jpncBXKKbpZftCNEZKXyfAmwOwy8AVT10zggwnU7RjWoy2G
FPD9PA4lzbIYToP+FjlO4cUhFNwKRxUGBM7eimyXNduP3TQULvsRjJ1lr18rBvbWQGAsXX6ql/Wr
luT39TTtYx2HCmDAU9tR75Eu5FCInEsV75Mv3+Vyj+0U+X6C8VkzEdlCKcVDbjQT1xz81uWGR7T8
U1BfqW13XH5jlAcuVUqsw/7LmEacAsazbuUTmaj92Yo5UnGnBFs4HwQrJZ+EjuKLidRbJZ6+Dikc
uWV1Wx5L3syJ3EgpJqQSmT1aULHyuQI6CsDHG4x/nZcncChl9RIXBamnH2aHODwmWQQsMOdFXtZX
9ONxu8RcbnKMNugGtSKYQLJvw0/ZGaf6aG6XywDrGbqaUQPjwclNsDym1oHP1UmNYhOLtvzNjXlp
rv7UyiAqSEWyqVn0qXRVTnN+vDEDznR7S1Pfxi8Zc9bV7MJgTo2I6HGUeRCW3BkNr2FvMiW6F756
E0ruSoMk2eMMehfJzH1GjcAWjh1KyoiezXrZanBWzkQAHCBT4u/JjOflkq5SblZl3LPMYvXYFwLp
49y9DE71EhiYe0xMLhhj8LI1CXi3dMSs63/MVV7vS8O9zhU03cu664fGgeEIRL6QIAciGcGtUNAv
t7jlo1tuYYCYjkU3fMxzwv/XA1AzVnl5EkXLkXVdRh8mm8hk5tRfHqXfKOE8gezVPtpl3xOyb0qn
hmxthZ2KRiFzCo92qH+YAdGwyyloBNZ7V0U1c3BWq5yiOCeJx1v2EyoE884qt0pkfGGJvkoCfmRZ
Tv9v+vkbjbPFXud/n36C2HxHgxz9OPuUv/GnyFn/w2CgyMxTp48HNpny4k+hs/aHzbhzkT7/KXDW
xB9ssJAbI28yLKnu+2vkqf7B7BT+v607NuJoXftvRp4/9xURummA8HVdWoSRmunGL1WyltXAvRWd
oRxNa3MmlDMY+aKwUEmEw0We4T8ckn+oy4VsRP91+f/5jIQG2I6g0qLe+vny1ynVY27UOJz0eNpE
zYB5Vt47aZl95nqKp9YF5md3XlJDQVAmwjiyqqLpgsZhKII7XZDyPEEJaOaRlA38hHMwQVmZ0Ggh
hVt6nv/+kn+uC+UrtlWKNzoZmqmz8/2lLnRUIhSSYuDV0GiSco/ANS70Bi7//jSu8esTGTyVqpt8
roLlkaf8+dA0SLJDQfMRngrmlE6Lho0FUkx5bA2itBnIDKssAKzYi5hwgHPW2OWGrYqKXbs4gnDf
dWJCUaKTaUvE6IS66ojrwWRPOoY4EImWIn8gYZ9WXCuTG4IGKbK9n+0Mtmgb0B/nzASp6I5bJcsq
qBByst3dmjUSqqkHTFjqEFwNxcGWy2C7EuxalSJedwq3oSl+ESG8nlyGAZLyuRM5BVNUMIjNRXsk
SKvakZo7kkGQxFdQphIQq5RVwyBwmiTNuvHjj2ECl5242ilneOk1VvVKbZDR5lQgUyVhsyVxCdtm
XTxHNeHD5VxsB0Y5e6sElhs6gvmXeojnyTmqqnUgMhWymWBQiy0Mn0mu+R8KgKHKT26zlvfi9tMr
WDT3Gs5Gdl2LswtvMw394abTWoX5Kmqe2FUJIwsq8IYqnhIg4MVRKGyPQ24FdFzVVS40Wjw2SPhm
9m8FHhp4lK8EhMNMwHhKeQ7IK4wJSguzdxBPNznCzgPKxlMkjD0mqMCLcZauneojA/C5BcQReyOZ
GkjTQVQQALJz1My/YkoDeiwtif6zcQ86bUPrG/TzAISMcPTyYvilV8BlXXWdqV/VYXITCYTPzaQ/
wcV6c7X0q5oz4zSym1Yy091EMfcdkajNXBhXYUkcB3XnlRKad3SggS2pyktYKSRyzvouDolOUuOJ
mAOldTgZ872PDMBUSuW2yRUb8zflBb7B4CVVBqb7PongzSSULwFeqF5z/KfUTK2T5YbwpeSPmQpe
xixpzHOe9upjCO0Qw03wEmUBM1QmDbxyfj1O3VfVioJb1dTNmyTvmG7zbRSJKqtHDRBcPpgVkMyt
zt0V7MCJc4WpdItKzWJkvp4mWPZaEsOrq74yXhppwAJCKdtijwz4svR/XYc1pprHh9asnlFx4Zma
KDkVgQvWwnqb4fGdAV1WZvGA3/4JYk2mBLsazjFSYVIbaApXAJGdU9MFGIvkskbTfC/c+DOgQ4/t
6r6O2dRbTech2xVrsnzRKvVS8FGoT0KuahzBbZ0H50zn8pNFhzOiTBvR1UUhP+dkA/1PMF6an21i
ns6t6Juzb/o0W2rEHksl8Ro541x0CXUIZ0eBIYciNvkMMuCp5Mrw/B5hJDZFt6YfE9PK1q3aIjDT
YBgI0qgn4orWUd2b+8miQFFHoGAJgCfsTiwoFYBGKcVoS+PeTKiMlsUYIdgbTvUtuwwORt7ClXMg
IymVsQc6Y9rSHM6LLJCxr7TMflqOtezwYw4BTDagsRijZXPragcSV+h8RxyyoA2JUbBv9QKdg1zw
l6ceCo5EkhJ7RHbEDsS1RqaOe73UzBPCGhDAJGTqHLPOJJdJHsU6kxV0y0tavh+372WrfFte7fdv
lB2p7A3sAPZSIGrh0HafODovysAUQuP9GjUf86hOT0ARnmgAXCr5uRcyG5IbZFOOYs95jVuS41aP
Zw577zW6fKGh+pTa2jUazEecNwc0xwYQST6MonqE0fLKu3lf2pGQuGzPcnPMhr5ymKEx71n6PgAN
gKUIkzNcKPCTFScv4YWIJtRy7Q5sg0r2M56DnhI4D0E1paG8sfxwLlvMLHP5YaVGWW7dmHNCs3jV
VYirGiTDxpGnvG6RPkhDg87IaxLUb4nC/k5Rcovdub7GnUyLXcpdQH0WrPbZDdmlnLYhTyo6+4r4
Uxl1DrxdpZNT7IrBEqeEdGnh9+0uIQYTiNP8NObWA/1Nef9MOSKmMz5bibgdcqKXSx499ZowRnta
USfb1l2HpRbUmob1PqtvYfWfgzK6npt6Q6Vx7mtX95T0XNiauU+aAZQK7nqsD/oL6Ub9Pncm+kkw
oS1Fwx8+nXuSgkkaMBtWdFjUGjNDY0w/y1IEmKcw+wzangR6ihGgxoS+u/dJSe8jYIrEIlBul738
cojDUnwlTuRg1IA++qzfETLBfqvuXxi/nuOoqdByc+qG9VytgIDN2YCrEt3Ibhx3HRAc8DVyu/Fo
+AWBvo3zHk7wxNMiOgdIHym52AZVulKtrarczqlyWBYS32I1QXD1pVB8Fq/wbnmU5ekIlr2LrPbO
kCuAHPPS/KY8as5RhKU8tyLjqA98/mbSVgBx1aeQhJOktBh8GHT6uqR7z5PHEoXXMnCcSammCzTs
tJJwR9KXafrSzSfN7qDV4be4LGUrLrte2vVBkONE7T7olHOXacO75btdB4O7UFWwszac19QJtqr9
JZXbHVgdxUgwxiLTDkoEB6Q2Lsskc3fIFeaEpLYiOcrkOiKhe0uW0GkctcIb1QFtTTu8xrX60jdu
AICaIw/rbp8FnU5boCu3Wa6aeyOeZApWgMudTzQHYHnTBN1HEoTd1jYJLFPVVytRgnuFpPsR6qgc
VierItf07RjcVPWlJuewaLVqpwqt9patJdUI0b3DgOGN/WNL6KUH7soBBOpuLa5+pKkBDnRi/og6
YM/NbO1JjPBJOlZCJO2QUBzLuS6b1D13r4NfPKsqYbWyryTBaIPOD2gq9nHWCRbLqVJ3nc0wopnj
a41hY++AMM7Cb4ZVcFYAkaDAQnpmxyqqYwpTHPdHzZH3gKa/s/S2PsMBXsV2OrCIQCcrfdRAujQ+
LQsXvK8U63n6MbrGjVyIhUx7SeQyCP+WlOFHBgBvfqEiZEvA7kxpTdtL/oyQIQ/LEq9pSKT6wd13
MkawtiKoKbSOzIy3L5DudL3QyNlWog1KM3GswuBQG8V61ER1lamNoCVCyGNGs3d5uFjNv2izkWzt
TrheNb4YOvdJXvtmGnhZCq0TRQTmdrktTzSaKpfD63bCS8gw3SuJuAsixV9DBNXoXzfDvUN44nny
szd7NkgdhPW21TWc7AHFKEFhXVgz+elN7ICAXqcojagp+2mV6qN1jvTWQJXcPLOIkzhdmYe26Q8Y
QrdYg+ormqsAcIDF0eYrrty5fdG6YmcFd0MP/i6ow8/Rr8Djj+NjFdrmzmoJZyNefj0gdpjMh8xS
tZXglhCYoJSrASJF6X/tREPYZcXkXSSnNJyu2TQylIEl6jf2sc507vmwZ4Cl7C2sVp7eWfyl1aeu
Me/1ipicoKXZQHv6wWmTiVsBNSzAjRhyE1EuFkAiYDeeS5jjNrZ0bPpafq4eTIrfLcmnnm0VCvG2
CEtV1bFPdXTVOkO2UQP/Etbli+IE8N1s7gy2y5bNB2ofCkCWUcfZ7Bq5lxXoAXUWrkPC5sMmgbEg
CODOlxZW8msHMk0ZhkfgHmGg62bbekUBL3wM+4eW+J918m02h+yU9Zy6YQSyXUibto4mPbGDK7Xy
ay9P5/Te7aIvvNMeoAPNKaI6PH+Q2vnhpPrzo/CbbpMMNrRWq8z2Iq+Hi8+tZOMUlnMHfthKTUx+
UR8C6g/nHSjDHdE4a8ssmDfWxdFq5HoTRNq6Vu3wMth0PecZ62YFZMIxHBk4Ym2t0X3taKkeECih
zgWCsdIRUQTxrqsZ7lg9AEFbgIPLGdfdDRIbP9dRQje11EjVTmFAuBQ+vT0S+Y19kneMAKsnSOWQ
tgagZnz764xztFH16AWo6rPTRZ+jXtjXxnxh16Th1kd3F0BvXtldxhRVks4B2QM96NrPPgrvcivZ
W2iV8Xnq34Yg7260cLhXYhsN0KSstNpsiay2Aq9qdBRuKDgYVCT2PoBtclTsLwDC7GuETpiPHM25
Z8E7JbaBYEKd9WM6x4c5mcSF5XkXzd2FIsXyehy2Wx/8JDEHJ7/qR0+jg7iBQqSzqpcYxWAdGxm5
jMwrrO1kFFyAWXoVJ/r0EFcfpAujQzHc277o3Ct359d4YkOmnCsKri1pkMWNEUS0UrOe3Vbse5xH
O1/T272tJU/BPCg7plOelSXUDeiPNplfQMoJXGVv0mQglxLrUqWERyDTT9aUOAc1q/IbdKjrNLfP
qvAnPIYJYBwtflF8JTtpcDXWju8UGzEM10Y5EArZjocxVrrrXv6lFyB6rXG8DMkErK1qBHsl3zql
BRGic2OfQVH3cNJayqq+O1bC6I7OoIJfVGiTF0TRjLNIDo2eTketpBSf3eBoAUo5MVhmH4CPu9jn
I7nWA53rfnT1NYMBxOVqqZ3cRlWPzEtWIJ5hbOvml6wKrvBEIbsp4Q9NymUYUlbL4UkPuAg1h8bK
TJhvoY1ebvTnMPRh7GfOPg6Cu9ItpsNsz9p1OrrRpWqYRzbOsWk+lYIMxIQs6yIdr5q5gpA7jwBL
c1eaZbjvuPnj0g35vxbj71qMDK7+9xbjpureWqQpb+n/23VR/o2573c4g0QVWPzq916jxCPopk2D
DfIJBlKT//neazT/QO5Md8kxBXEUTMdp+P3Zc9T/sPmuiYQUaAJmC/evnqOi/YFCSLdc2brngZmQ
/jdNR8xTvzQBeRDVNbFrMJSjEyp4fT/OACo76Fy7mNaz4dDG0rgN2A6NHT2/45ZsnHuuR+PIRYcT
o+8VL07OBAwiLWnHY6+2912m2szMw3jnu+XRLoh66kNguPVNU2TpgeJqAAFmuweQCgUOPIQdNLNQ
WrTIQWYHCJ4Vn30qqw28gHVHYXKo8vQz7MneTfQe3I4AaktCCQhBJ9tqTmzeCbGjR+jcKIKQ3xSR
k8MivLXBIOwYJlOrVMPJKLWdGdXJLvVHuHWWfe0ga70bM59WmNDHLZHk2oaWPZTdYkZ4hNqzOIRK
TpQ8LbqC8jSUO3GlZB4XzdScbcg0jEjDzaS51U40hAOlhXkq61aWju4juNm1gtf+GJgZcxMkOIXP
ZBK40cFn3U4zck1yYG+dfdeP1nVeATxZNvt92D0rKr1DXhaVZqYXBzLOBoAN1G36Yt0AR7xLteJ2
nu2nEtbLrizVgmIwQv6kTflGaTIgARZVxGi0j/bQPQuLzo/N75xEjB/VicO9WUpQjK1cDZWxbfvO
P6WqBfdiflgercxRHSMh8M05IxPVNE9tRCgER4zWG70v4tRY/FmcnoCKlc9jDE+VU/4UZw1hrnd8
js01tgFOneSzH/SL4VbtozUQeBpbaossneOkWP47o5SBTS5WmCyY96FGOE5m3NUJREajvp0BwW5d
NmgbIz2nvqNfysq9QTGtn3rBIIbyGeREH1yV2fwAdv9RzGTc9OF9Bp3nFkp37YbOvu7M18RxjfVQ
seR2ccKdVZTGfhmz5aZBDAjQaYAPKFFzi4ZKlxpnJwY3EReJuslIb93GUovt2NVrrAc5jdHhW5u5
8w0W5H0JVJvEALaxkeYjICuzreuPxcF1nkRdi9+JVX7t0+Pg1aQCmimdpiM8/kWsQq6JRmybA26B
l0tuWLhrVecp6mPntml4WiVxjj01kZdXY/uo0+pcB3Le+MPy9g/jAtOWTe8f5wWqgSXFEAQomlKe
IRe5H5cKhylfoSGA8Mv2nJjFO7YMWphje4e29CkMGHoyzUV+USEmRE6xQfks463cfB3aCriT8Uuf
wPxUUvWDoLD32Cz2mYneADcjMkA7ugtjH+lnvG4KcbTS6BpM0cbKLhWm9e+Rga6MEWzVgAi9Mbs2
MocyPTS+BRZ7TvBta5EZ/iYp7CcHOkUp9PTY4fda03dByxAU9bHWSJukWKyPqdLQEvGTbxThOvIp
fJSpQ7G4CjSX/yWZ5Lh81dDh2jlNdhqL6U3V+nu2ERZRAklxZEdNDrT86q9/Dmy1j+P18t28lYni
y5fLjxKOqnKplq/YpfiP5XsM0h1/mtcxGfBsmTrrqNrRtsgcAtFrki87+aqXr/76pyBRBWiIu3PY
k4DmVM1b1Un4B0IvhqfjBzt7Ojk0zndTSnOZeQIXbkMQduob5oaso12hdk962wLbTzrCoMOEiHgH
kC1iyXU2OA9JNfJpBnW5T2AgLxmGxn/Cfv/6ZzpeCIYx9rbMGYLYUB4n+dfylWvmaKjH8JAGpnrE
2cBfFP7sRB1yGye9ORo5O8Dlq7/+SoyFUqPuhyT+lvcVuwWna47LXziHb+NEpLuytk9iyCGNd8O0
zsjM8U20PW6Zd2SnZC77r9C1N0Pfv+UKie1scxKEVS1eImgz+XGqqtAzmpBmvYR8kraoeagR2AkP
X+h/GAdyiOZjW/r+2kcUvZpyogkFMQ/y2yZ5AcfajfI1S+/ZwIVB1m9AVtRsq55bJNMpUHArinA4
VH4pVXeC1o/pNl8iOgArK04+6zo9L++olIeBqQ7Zesu/t/DTMQpGWkKsDytwk6JaslNrJ5hJU11n
fJpFnx+dOYeZtRr67jO1zPJgg4MfTXisTd1xYoFb000rvLTihRyOcyfPdzJjOLmXL0d5Trk1tnEx
KbIPTnxqG9oVGy4ZpEpkMmeUEQbdoW/51CZ0JwdFvMaqhE/H8nxf/hqa9s+vUpMaFssgrnN5Sfz1
H8BBGTMNSu4Nqe1vAsV48rnvh/NsHg1t8L0YGibexY4EyqEDT2xAHGR8lh97+Tm5gcJHtvzbIMzK
7QabXSr3qcAwj1QnKRGR/g5IenOyEQjDdvY3jR89Lr+hNKEkxYZJtm9SsYk1ngiNztOkf3Nz39ho
Lncw1y0v40yD3F45M4A1l/zNqd864VM23Fup+0hLRDml7V3Sibc5iV4hKQVAp6wH0rwY9QBDG+I8
3Gpc254KR3ndT+m+q1SYimTl5aHKgjKWqDmmNzMQgWdEFsOq9j00/AqpDI4/dCAI1ikH9tkIk6ZB
nGr2Zb4apPRDiyLmCnFGfz3IwA62fC+ASuoZ3O2c1stgKjIJGy+0XO59OlhegdIoUKFYZTYnrFGu
mPDyTBVbfj2fH/3O2bn2/EEy65r8kWQdJMMNm1rh2ag85ORubXf5Ne44H+zkfBh6BbLWPfJ94OxW
2t1N8JxW5Mazjuuagdlfeekw+e8ooWYdbZU5oniegpHKyOo20ThDqASbulQ6KaP0W+vkIOBBXKub
qJ2S/aw1xsVuVS+wp+YIoxags6xuGtKTd0oAY1ztO9iuVtbC8YEGmmiasfHBHqMbVwJIdBVhuJgo
diixzFOogmBII+OiEkVJ5TeF2pWYJ4PQUEV4OpqXm/oVTBaFjy2mfV2r1sq0lfJlqCfizVGCZkZ1
q9Gl2nGf+RhERVe4EgpALmM8uTNuOvR346w8Kg292rkuvi4vl7emnZrK3iZ5+OJEscsrseiHi+KQ
hsFjToFAH7bDfEUjfNW76FrrikByJ2jjA2M2+DLOtmKKyE1UIUVWIgUhluWrAB2OlzFL7MlAOinU
YEpUZ3vbjV/8LLevgix5BQgLWziMZq8vTALMs976ksPNht4d5eGlIdmLSYFj7RLmcSuLPBkvLAgj
bIhpYZeenOnO3osIdY82BrqH2ZY5QK67Ry4WBMzapi2axBMtY1dHU6Jn60tJwgKKheJkEHC/aWmz
g0vPbXpb+AoqDWVzTGLEcqyWb6mpOW6avv0kkRVpIOdRQNBkFJ/TBvwyUTwtsDC0QoV+imkQY+ys
umOdhrdmOOxTdyh2JtG7BCVq9t6l0bHpufdrnJ9Mlp811M6j/mzaZrsPumesTPaxocqgxxgnTu8p
EB5PQ0IZ15wCN9JvffDKeu6Gx1F+0yHk7Fh24cafy8Ej/JTzzqkflrovgk5Kzo0Qh0rhI7Nq59nh
5VyF9asW7GkpmXtSheZ9ElQfpnHPKwtv2pAY81bjsNc3TKqrayeoHktTgN+ILdhWCE3H0brXSnTt
9fiMugMOe4CstekeQ5NGOvMggnkK/QWUQryfpgyzUW9dqQbdjtm4MplD7if2j4yBCCHLiqKVOc0b
u6kRhAZmDXPKVrZI5zKJ51L1Bzs+FW1sbYg4SDblkHsOHSdvHkDO4it+72I12AK/zA9E5Xhp3OY3
kZrtwmpk9qzl7jotLTk0hNEfRtvQrBKv4RIiQo7Rv/LVZVkmZGe4QIFA59/VRyuxv6VNc26q9lgF
9ebfK1HxcyEKWwulgKGpqjBZ252/kbYSfTTmsvramEpzZWqf5qiMWyO6wthlnvr+JiqdboOO7QIz
yNoUdvGJlRCravg2OKM3VIgcWzkBMiMVsKVueole7CsiE1dVDYBfKfLBU9h+/F8bBXN5O/2mjWKz
nfmXNkodtfXPzRP5C/8RaklXuHAQx2NpNHRaJN+bJ7r1B/+ybRXuJGxJ9FL/aZ5ozh8qHnzLseBa
SPEOD/f/GRVCgi0YLfEDjoZqS/9veifiV5GQwD5AIqbQDB1Ixt+k+5hSdVUJiYtaOh59EojzZKqr
0KY/UNm6fct9LsMfknha3n9NWW82E3HHhNNE1XaQ69I4EHHnuNjSozo6wqteG7O761gx11bpYlic
msdUbj9FBukZKvKNmTf/3dWE7wz8h6YD+5ASUFuIX/TYNbe5oYIfjd8pIccLjUFlbYW8cRmg/jds
LGmMNPnAaq7ukqbQLjFQ5TolyJGtks6YVspx3UfDHIpDVwFbTycb93r1dVlyDYsJgFvEmPQFMqMf
TpZ/2JT+Qon7/uI5lLoQNhtWkCQ/70ndlhRdLIEkZ06qdrFLYWxjN35dyg0jOcUGO5tcV6B1sbfd
GkPzttyO+gzwuermp39/Obp8uh+3yBxLlifVQF3In78ZF0JdsSjn2Fgsu/AxL/dD70/HXNE+7Lg9
OHi7D/qIdouZrlXZ9m0am3sNHs9eqxqiXxTqMbu5nyYClqhKLgN6Fzz1LFZw55nwVYFYozvuN31E
c6ocowBSu1yugkzdUDvPHaE2U6YeA5Gfe1NxTy1xuf/+JhcP8a9vkiuPHqQtxY/GL32AlulbrCex
QR7KXJ0Gv3+F8N5hF1Q+Z3UgBDhlO16782nRyvR2e2eOKNDKsRd3KoE/9dK0GAKAzEn1/psXJ8/W
X1+cC4yWm73laKr4RUZp18h2epwMMDPT2FMVNHryUC0nRMI0cZU45c5qYBm48TUT4vZ/KDuv3bqR
bYt+EQGGYnrdgTsrS7b8UnBqhmLO5NffQfoA91jdaOP0g9Fy2KJIVtVac83wpzfyH14BiGhwQil/
MddZ9eP/pXaqCj2SmCPbNFHONSpCJoOlty29KN+vA+qCTCW6cdogZCVkkS4Pt8+WsVGXbv9wM34X
F62rA2yXZ2XbPlLBj4a50HRKyDaRTZahY1/MTOX7nNlDh86FQOyj47XFKckmlxluio6vJHEJ2nmw
LvkRwDQYpuhP9+f3w3u5JgAkIloWgwTHwkfo9xVb1vzAgKJi07pzeuhdb59Hxl2EhcE6jA5LajUv
lpdOCUYnGsPJsWWaH88hJvqGHfzhFn1Q3/66Hg+nI8MGc+eSPrww9HGQCAYyEUO3HfYuxju1qLCm
FuNwV98jlQoKwQUi1q+3rSS4gJ+wvKSVVQYsZ/qQpYSsrSw+9N4CGPdwE+JURVvdHA6xlMSFE6sX
wPP5wkDIHifGaKrQThYO7INV4V08N2qr1Fycspwd1DQJ44O2v8nGM+2I9zhONYgw2WzbhKwJTSaK
fK7Jvoy43FWCuXC90A2lpbRDO+mfULTjEb7kNljiYjQl/CZQwfXVq+bEoBlWyCnNnB/Lcy7SaJ5I
Yv1qxSO80/iYZwli7GXLR7y0DAARLcoCtpvvEhxi4l3O2BrfoaXMn6L6jtSguaho9mLHP9jenWtN
35EV2Zcur/aqKUmSLRIIlMo5tWka7g1lEKtBdJO1SFVJAd7HyJ2f6jGjkrS7ahuOQCYq8b47klu6
LltLzIRIMi8G2t3ZioDhyaJPrVsK1qgsvUdrkGYwiMDpXc6rtuIYaiiyk1xcsAGpjr5ZfnGxww3I
j9MYLxJtlzlvf3iR/um9RuGIlx7noAe1/Pf3Op5BLTMcPX6dREPdXDVp9ljCO8UBdwTGCV62jwb3
jOTzEMqMCYkClsRj77G3yvs/XM3Hsc6yynyPvRkjWp+8Bvf3q3Erj6a5DwmjHweS0wbviUfwV5LR
HIwzoUGMl3A4hPxRNNzmCXIpplUIsF66jRBFfio7WAMDWbh/XG9/258ZhtnL2jct3UYI9vuF+bKw
gEgwC22U650SyRDbglO1Dooc6X+BGPKU+w5sh7gNSMkrTv9+Z5bt5ffzge6BAxovc3xFvLWg+K/t
udX0/lfBsLZ3MjQvtjXPgQoTGrJMHRjYGniG1Qwyljf037/5P5QrnAucTPhcL/3Lx2lblIXx1Jhs
NqOB8meGrLOxHfmXWMjgZY58WiP/roPasFNu5gZl5b453UZP+m8FhjF/qFYA7/9+MyxUeLyvcOnx
0f3wzvpFM2pTpf2nXIktJz5g+44cv5bf2igdAzPy6Sat3gDFygHk8QMHv1pXZS/aEk+zgqE0Mwg9
VXcEQ2v7yuaQWQvicGiuheln26Lw27smtE9KafNxHQRZo47HkVxySpcpW9fn8oI4ImbbLX2SPaR9
ATCUCPs4FGMt8velZk07YM8M6XZE+CN0CQit4DYeqPfBHdRbzKaXJzJ78PHaPHeZP+0ixOQ1Ze/e
WzRcfRR5eA9YZPUY7rCfqKausU04uje9ZH5tvve5OrjkbeKozka8yCBW34IiITNcOMz2ncYLIXUU
07mDMgxjODwrWEVtH8a3JvRvNRDkvnWJ9U20i5eV0eN6xaohLQe89Ug+L49eVuV7GJEnlOufTEqp
R9ljssrxHeBuc2DWSZ5jYUXBWj7PEliVaCQ0DyH0zcbn+AiPlslxsYr+at6za4zxxXqYaybQdFId
wyzI6t64gxSPnH1ayEBIro0Xak9gDjEDtdjxGSnBsHPcXO2XUKVfQ0WSbvW7MRUEYIgoal9HUlds
A09JuGx48Cwfuk7RvGUYhZv3s6FDp4pNkOGibV8Lvk0BdsgsMwqWcOmhqqGsnyCFJZjoEUh/LbrG
uJNt+lbES3zNKO5mi91aZfOtEE4UaLkPc4ZDZ2f4EKUcQj226Mu6gKSjhbGNVLU0ky8gkhdTD7uz
zfGN6wJUqAbyDwmCFS4jMqz2ddK8QpzsbsXwY63HC8e0iVL6WZooAgeZ5vu0l/pZeWRSxYYPBkTO
sgVmvzfb7k13awJgcsqOyjT+oDD54FO7Vh1CNxioofRBZ/NRyZKOEoSrMbHsVFiQ2F1Wgo6zjmys
7nvStopFmotSASSMyfMvvILRJ0RiaRt/2pM/Dhg5LIRFpIJhujSywv1wWMDd62Q0I3bOgZOcPMrv
Ow9HmZAB0c4oMriI67pbztSiJH/exKpnnf3+YXf8e+mMjbSPJlWncXf/1szpuLR2SUtDvT6t2mw5
330Sv1B1JCDtZTZCli3D6UD79rgWzjNcfQevlP+9xVmOTupTDvSltf9QFFZzO9bVONsMHyjPYeMs
mbozisSlGQcUOFmLcYAcZ8zuM28+ouo4DVo0nWdGbbK16zvoPYcqJ+Koznf/820C/cLwg/YL3RZ4
xu9HKPnd4dDNgp1kKT1h4sXoedgYCbuGAu5h6TNoJZVUzQo0y/NaC+lolqeCm/nv17K8Gb+fpqAy
JBTZeNdg2W99eHOsKGnllHMpK+EYqhL5mIiAD3WPB1FXcIquj+nfv6nx92MLNMgF4HEY1YPjLKXY
f53hbmu1lh+1EJ6qSR01305vhifKdwTLViBs7wm124+Vl+D4+ndCEtF+LjRdq5KE7rmEgA7iT0P6
5ab/ficgQOJYgGyMesvyPzyUyh6TckRItjEHsrAz+0w6/X5KOaUWEn4dY0lQxGZ8CBNniUEMD+Xw
Q3ZTEQhQZ+QEQ8s5227XbfXfb9c/gBJE83jUHHiEWiAlHwCesdKJLc8EPoYjmCyGJ0+NfiJLPAMc
cO3d4FbpPp46c6+P/g0QKoS8zFIX4O0kyVU7K8avI8ywyoYItS8kumdjFFf8w0LOax0CBIGfmzke
yiBhUnLI02ev9ePPLilnCelXEZV4hnVKmh0nBhWkA9sF2HH+p2737xU4P6fPfxAUPOgJH16LiFeN
dtFD4gM/hfnJDxdC8gJS2Be9ZFpcSlg1TUeOamMPFoIn+62uINMQ6azDEXD/sDb+8b5TVYFELjAh
QOXvr6nq+o5cZZjGVu9d+2gZDC67SdEzZJpjqR3qzHibacLmEIuauZxPMLU6/L85e42IFOs0aiV4
BZr2pZYKR+xiawNz7bkgoIuxbyE9/aJMuKO1e28hZLhzq+3o6tqxCBU5Ut23VoPauq6ETtrAcHZe
/GGr/Hs9DXLogHOsYAuMtN9/SMdom8zXXIxwF8qQ47ovaBgPblyQDd8Sqb30gtmc9KfF8/vfX+xl
E/6w5GxoknDawHtBgj8878J3a5nEChxq6UYhI+dICuCbrd+TmFexQ63mbLD3+GMd//FbWwCmvGCY
E7qebgGF/f5Tyy6n64rw0SrMFuQA5+uBhHrUP/FPuTCB1nZbVzQ27tJKJFnKGLAyHsvEFhtGighD
ol4BOczoF/Xqq9dDMxjK2T38+y0yPx6pgFAkwuCivCCTPnfq9ws1oEQ00hKgLYvEIbbcBhuCiZp+
GO3DPI3NrW0MuNETJdt6WdPAGonT6CKb+9KsDqh6pm2djvcS9OG+ttVz6U7tofJ0dAZGeCBF2jL+
VB7BKfqI41lYg9DFo9ImcWPhQP5+4c2k5Z5XLwoe04R419yUBhmiljmBL6LXAgvnBkT6xKG/qU7L
r1ZiH5AYxgFT16rmqDZnjwBvkSeBoSND4nwgA1JPXgqzqrE6QGHXw9YXsPZFB33fXYj8S42uFmp/
A8e/Xsj+cj70AkJkKed72yM10Ld/yJHn3UbRz6rmLPGtcpcl02vXL2YktvuCqVa+SAwmb8RLmfag
QX1gaGB9EXqEcEBQPDVPtlkeomR4B9y5TYuAwc1tcpbTpLllqBsaVA7NIneo0T2k6B+m1hLXsXOd
q+NNE4NIMJQZYgCfhXSiG9r3kB1DGGfY3zN8fqbJva3G52kov+qYul6dRXzR9/AiQ5losB7FUwNG
erRba0ck6r2XhOV1WnIKvZrKuHCaw0SS1B4zrz2BfuF9IqLxe5lbu5q1tTUdVzxgcrIEebpPoQsP
acUXFaLF2SruiKbZhUNImxU5u6by60uitO+YtJTbAv7zzl2wmlLlNVzpyj/pCjso1RLqoiWd9ZBX
r+u4e61rCrvgY9zw+RcapCLv8aAV2NYYbfdTQ+CzrnozySFCguxuo3i8rf8QJAD6SaW/4g+zMPx9
EoIL3pPZdO4jV/9RVJZ3znjLNkmd/dUm/WvsVNNmWAis4Afq2FbyiiE181odzmoaxYgJMRgibuOq
TegCV4popoZzbuVdMEvmj04n4h2Yln40vavtRsXetsr083KZg1tAJFyy9XSno0hbvhRxTbOohl9l
XNPIFqma3R/akMoWU0b7HJIVgILweeVTMtwVe8RI5i60GWmGY8g7F0Nmb4f2xjpuUtF/SkvIGEWp
gr6e5V1I5su5n7+XMqqvWojuMDQwTZOR/kz/X596PwzWTnJMS2aivnm0mjF/XHew9YZDUk7xWpLO
fkKh4Wv5eFmhEVhsd8RI43WUcOaqsW63a9+s4MHsnZyus3S95jTJ8YICndFxe609aDKRYb3O7iO7
tH4cwWP3Beq/dMDhVU5ZFtBszRshDVj3I6nJSQSKsPxSGTh5ekrXDulSotRN5wUFXEPaVKKICQc0
rlMMp4lI6jBoBk1hW2LeJWzTsBf06DqGYIYW6DeFmou0fZb7yshHeA4GFQomH91pNL/pPhZ+Go5d
byGTOpRx23no4p9R71/CEDnzuJi1YO50xTrzu8jaewF2c5fV+bvjKjzUJvno+yAosf4wWlApRudi
xJYB0wFCZl5Pzt6Yrfu1Go2nqt6mIGQbZKKwkpe/kVjee5xagj1rIU7rvEW4Xr6aOmgcYww0nKYz
nUK7d4IQr6c7hGBEOEKWMQm3QGb7g6AuarWQyqtAoWbj+HWZ/exgE2G+tN1Y/pX4RjViX/rIlmPC
jH1Fsmwq6+SKL8oexQ+GvBES68EPcM75nBecre1cfU1lDvNWjMd1mc/uhO8zd5qP+W57egvlAftR
hBQ7V2CgpKf597yW7X7Wm+LXT+MQcH+JfODpucUUSG/VfNCBgg/rW9NNyHzywcCtAAaLoakGhxj7
VoR9dGzGZpvqrjhw/LxnEq/+ycMfWZU+or8uPUjhPEjsqeNYT556UbyR1MvmUlR/mRF8l3UvGEW6
nW0ixZG9XbUEVrdHUbr+kQ9B8YC7QLQdWAw71Sdvrqyrk1XH+pJqWoEXaTm3jUDZLJtVULhpEYCi
mFQe56ElD9ybDtC88lsYRbeBHKi9Kc36LLjuxJjlaYxbqM73ZJqK+0KL061VzHhBRRCf0iTgQM0u
zniiWdAgZUXu1ZvExfTj/kEji5QU3Wuhk/ZcYM+7L6Y0w5qcMnL5Ksn15gGxOjxtC1EbdjbPSXnU
1UQa8dwNh9GUrCUHYnxZ8z4x52Uk8DyYuLuJPutoQtB2hg7Omjn2O1gUTvPeCDFPDEfCep2fOD+r
aw1XcANeVJw8rJ3a2s4CM67mALHXjIe0SA91QZY58rN5G3d0B5VSqIOYt2o4Kx76wpZgMWgiM31s
rsLrvoDbEERQxs9D7LO3JJnAHUISdlAxCrcx1LAWL6BsSv1L7L3NNly1xE7P6JoEaeBYVJQJbP04
PLfduDdHAWV8cbOaq+iML4L3UKYZcqYIY4B9GKGdhKQ03az8c79yxia21nCRkM4VYZSNzC/rPrdM
Hk5FSKNQRN1pSgx7N85Th55W28VWr7A6MdBqWV6QlMWxr9Cbr81tZSj8ppJhN2mzxyRowE9tKuer
hWOSYbCosTF6EH6KXW3alMs67zFShkwDLRm1+1IgV3Fx0/t4OHsZj0kb21tdL6lK8FZ5xPOjPiNY
E/B+X8dWPYeyM04huc6bgbU1iah5tjQsmmO6DPgB32brtZ/HvZWU3cvsC+DV0M9PpAKV29CaFSKs
UuycmvNz8XRxbWDnsS2NgAbKDDrX/rnu/SEiua0BP/Y59AyAVVypvpZtJ87zck4UcUXIuaH+WldQ
I6OdnEDJeApcVXJZP0FwDMH//4bbBOHieB8/08wvQqnvOMeWLxrC3SthW9lDNyB7pByoK8NgwenR
GYEWx59mX2yZcK1etK+XsU5M5armsLk3OIBHLduvCMg6+l+vY3Bppgj6PtfhDclKAZOhUadCNz7J
pv2PVqPvvbOdCm3bp4XGqs28YNktS3tPt2ADVo/Gpg8t9vomqWgXczuIdC6BXdboNZ5ylWHO6EwB
MJZ/jEsNt+nFxA6VWUSE+oDu44eDYPERTktJcHX9bTZMtY+k3+2TETg9c5o8kHN8ZaSojmuk2PoS
hDRnxLYZ9i+thOIeodlo5aFOugeody2cTgEWPCIlM60aj6CneuH9rffaXAiLeYo4t4NQt6/c3t+1
w3Bckfi1mJgUolBcuomgohbhrGCw582n9S/MiXlyJLUY0mLCv0Z7/vWpYZm8jZ1wfz3PqOujC2Uo
AsMesw/a/6VEPQDxj1hmQ3hb6zAgGcZHYg6QVqJ31nalg+Buuf3rmbZKgNp+Ps1FH2QQfgMeT35q
Z5i+jpgutWslRw80ZH20TdKcEKk4O8GLv5u9VjvbzbirPCPdN047HHx6Hvjr4utIcpqyp+ZONerF
z5vqQOp7eLBGC0NMfcrOiabd4RkVIIUtTpzl8y6yJ2Mzi//g6MutlGo8JYJBi89EtYFetBWRp725
9bhzi+pHagtj144jHDrLSCFbzG9TEVUXXI9Ww8go5tBeUfue4h/tkP1ZGCMhAH3ew/uk6+sWgZPy
xJekcZ+audeD2Bm/rv9EmTh9qLndxusw2l8MOK0YchFpNUdL67PzWnXRMUIRLV2snbvsm0fEDZba
oXGI8QF/6NVMK0nDuX6i4bXZJXdD5ETsKHJS2kaPCnUwHUVnFMEIzjKrPkASQMCzKLO8RE9PiEkH
yh49n8aTETHmmMImf2xReI7am2/G0Z2IrMsQ9d0ttpKH0QfAr417Ghd1S0okOm4vr94Cuqxj5HEQ
qMNBY3b6EKXb9VWs5hTbAA0DBTshesTToq2Xq1szqCNU4vwuslwywuvq0MOVxBWgWCoGuYON9gVX
0OzsJiEjOgZjydhOCD3NYT+PRU+Z6XebycZJ3JvCT0OVPAO/2CcRj9isrGWe1oXDUUWSV8m9rgSc
qMP3wJ+be/1V0sDJgjTh2UbYT3XTbYhkoVRMzGMlpaDgqJezrkpPOer+vuyLOwwJP2OWoS8t0lNW
jdEzoTPlXebbB6njD8iRcLe23jOeILixMsauDc0hihyueN67BESMw9mW8rqeQTQVyHjS7DBUKDtL
gxEplEt7t05pS2OuLxpmrVPefy5bzwtkhQTOlXpziNG8kgZUUnkvLgh9i6WEkG1FAYqsoZBV0EzL
3LvHjorUh4gpfhswIGmDzHwpRlCiIkEor7lN/+C2FLv2+J1F0v+y3NQGOzoxh1pfFTWKMz00ki5m
ihg+8e0YoYJsTgSKM+oattGUX8reKLZJYz70LaPNpfYscePbWFIUweiAdkB7+Dbadv8Slv4tHDFx
TZP8YY5shfGZvx8JVbzh9sX5rpl7lJQOrhJM5QzPKrfjGDsX21HnCqXSpY/JJcICH6KI4UEjnoYt
FqHdfr3vXtRpp2jAoilrc7lrEw1rBGvQIPjzI5hJveuqTAWq0x8oz9Pz4Gr2eZr8m9RUcaeUdQdX
uzxTA/RGVZ5ru74v0oq/F4enLuv7FxO1y7ZH0qR/8ZuxQotG97ge7SU16badSZ1euGkeloooioH2
msd1yIqw+rHk/YLP76JVZ2MI7ULb2KamyEOm127Aim9x6p/Whjxxms8DDO1CGYRULn99PZPCmvor
G9IanyfMSdEM9Qcmsk8r7Amy8p8NqZmz+0GbSI6fc4pBnplHN8XSOZR0zE4DLqmlKKArM72u942y
9dB3Gln3y7didTW07I1C6ZBoQeHFJf6QydlMnaueOP5lKGR0zLzoO/l0cGybyGM2XDYBmj0HZzQ6
3aLnQiOrQ0dvPwHOGXfrXbBi82enU9B4DMkwDZPwPDKaC52VwBjTfC/a6jPQYnzS3PGalY17i2ej
2iwpHbBi8nLnZw7KIkRc3RSSrBQxdM7Dp5C2FbPOjEkndebsONZDrdiq7Tg7gYdZmOnQIi774a2p
UqqGmTjQxob4gGZivQPTQleMTcBD9Srq5nVyYSbZRQQVH6HFF9sr/KOkIK7NPN3SbIQHWnRQz8LQ
AsigPaPPRZiiehvxiYaTQjIRilVijDR28bFUXbwxxDBd4hY+gN4nTEZxlIMvkrwkU30/iyi+5L3x
da4ndZ+2usS/bPpq9a1BFxWSWlpX2zbBgjbT2JuGPk52WVU3L7L8Cs2bDEU4sFdoKQwVjMw6z8ha
BdEpF4NSKkjt6qlwu+rolWkfVEMz7EWuHRxJU0E74b6rSd/UNdkAzgixqDJJXMvIYfAcPTm3Eo6E
sufPZkzX7Gmhd9R0noRuUdrivDCc6d/eq9LtHkNCW4RtflrVikikYjbXGoe5OjnG2RgTyEizTCnZ
ZiKgda1+1RCFZg3XhPDuTWNQFP0q9RCBbvRKfKUAQ/vqWvO5G7o7bcxwLARoeKEk0/0224VNGz7G
vpsFGDnBmteb8uiLLLy44BRn3QeHr61zmXX2rsVErUJMyjuu7qBaGjfHhZoEf/ElE1H5kmglMr1q
fBLESj7oRrUrwjC54iSk55fC7XUQsHh6VVA16nra1I2KnprG/dbj68JIOga9r16w1Gvv8KrfauOY
XhtWcZlYeyp9kxw7iYLBi29plNKGJS/YibD4IywvQlTORJMygPVizHyN6a/EiO+1Kh02swkFqjM/
KfeKpW99KyzrnDk4bmVhLk92Ozm7Mg9BbUWLK0k/HfwQabWWfWddYR0FsYvp/37wMV+IixjoM/Yd
ZufK24s6oUuZKccnM74awzfH4iq1dizo3ab00E3DT5ufksfi3+lz9t2McSEJhTViJyQ4pnPiYmVe
RJe81MJLUjX2odTntzkmK32o5GtmYmlcowlM3deSJpKgup6+3yecPGXZb9KajVQQ7ueFxwQtTGMb
4mF2ao9ywNJf2jx6dIwGQ+VTRO3PTs3BtEn0bC8EAEhaRiKISEfZm6Z8SGomyTa9zqHsUlgTjj/u
k/hk1j3+LUlNt1s4OZw6i5lhhGjJEWCfACHY5/dYM4VdfaoaK7rgFdYs6Cah8cxUs+IKM+lzwRPb
uqryAk+jy8SR5zPZszpQRPyCwxfOi2Pv86TS2yC2lQjrkxvlyIktk/GNfK61Ru2FT3Iw5npjKX6Q
nPcyhZp7TvzcO0fLL+uXg+kN20JDP0si+ksyI6qx5kx/ghez1z1cltevkg6wUrXHOG7krbb6C4kB
tsdN1ese0RMNKC1N/3mIOjp7Ny+w5WicbY24fduRW4qIaWO3TruBYZ7tGMEjjLTMaZPEnHeDRIne
vJAkL7nBF88a1DYfOXLbin9uq29m+G7VzWPNKRkurWLUFniqY/RVC6fbDgN2bKll9Xul48OVIJ7M
qibboSg7kbP0Rm32Q9O/jFlaB6IFM7DJW+lqjf2rpZiMnSEL9DkJRIMA05XqdYgR73hp6u1lO148
ew73OSAT1tIg5nby5A61gEDJuBPpy9INPvWY2R9KV2j4bJR3qYUtocpzda8PW5348oPoyJF20MqM
sjWfDAN/tYYo6WNSTLQLg8DaSYzRteMtVHbf7vTQevAbzFQyBbdkaqtT6jCE68Y7S8XaRa/zl9hF
ypc4aRosxtJ9Eu8tqMeVknHQ1vqPPgk/lcL6ZLHRqHTWODATkonnAk2pyzbdjbjdD6fcwhxRFwk8
T2daZO/6OTXNHXm4KoBFXJ9EpsiXHXXvMnvJq69n5S2m7sOZZOdWDCmo71BX6mJPrwaPioYhTWA+
zV8HA422EtCksWKHI6Tb3saT0XgV6GjQiWEi52x8OF9okisK3/l5lOHDLJsoAAs8ZAiTpTPd4H+/
hcuQ0i88d2ezBVYhtgqNYGSjeZ9xQ8e5rvAoPUqXwZjyN2M8vbRk9ED3MZ8H3/juI28NBpLgEAYX
P02tKnaQ+oN48swTaTeXukrekoYs87Qp3kwR/pAJcoPQYMgBz3C6h/6vHaJcu0MT7x3qmYVsVMD+
XNFlHNuWUqrgr9rW/YDL7y6V5O3l0TFkVnwrIuO7F32DUqqu03xxIhU9ME7FlceIuo30wQhCvTuf
nSmpL848XGZrrhc11zsx2KQTFoI3aZSbcvDuRbFEjthlf7TnFPfHXuxg+X7zZSdvVd1/0l5E7RGD
SebO4gEBYO6NDa5bPCrGd8W9rze3cG70gzdVAeZOjJH8r+O0uAkVP2170I4doR2BDhC26eu7GpB2
N3QtsVogXbg+Md+opnCDVmyrzVhD2O0XXcIxrKPqJc1oIasEkyIyecDpsI6LyxzxXA7ZOxtxW4xR
FDiRdpp8XDhL6V6o76tHR4xgrhF567Ofd/ve1xDUYc/2QBiYc9Hb4T5avoqJvHsQVCiX1qYkpNcd
6vfBxJOduncrctnQq3O8m7a745zqoPe6cofdjxF42AH6Rvna61q4G3CXDaykb7fokBfzomrgzO0Z
6VXyr0bjgFuc1P2oewWiPrUaTGJlk7ie9qZ4q3U8RKQzasGUVtpjWdUHlrV15rB9dIcmPQ5ZRHRc
WkUvfdM0O3hIt875WeJARuhQ7zwYc+o+eOZQ34bQO6y/pXRI3q7p1Fvhk6sxsufvPK3em5MdX8R8
gb//oGWj8TByI0kxKM3AyLBNjkS7xamAkrxjD7Yg0139MnSeyzDQ0hQb10agM4aluCnCFJ+BMOue
kWxifSU9/6iGGstOCEZ7hBSkcfG/BzeM4NjtNDrGmygifUGBviRTqg6l/NRIo9o7nVzSxyZeVv3N
mc2vFkSxW1JzV/I6bi5pNuQbKCIFyRhNTLZiqx+LUrxyTvdn1xh2aUuKEALVAWHqzOMC+/wWVk7C
WS2xWG3M41hYn5Rnzpcq8ERrntdfiI6NTnAOd9D76sBuEEkacdXcXHdwDojVP+vOwKRKZXWBndn6
/wn033021Ti9Q+28+l3VbMRMLJdDmXxxqiLeNJOv7VpUq35qjpcB8mZIzgd1I04ebcV7pAaH18Q5
+XXH/u8kLnlBYXOzlm/d9/kubgCfQtk6oLbVycR4/SSuoofm7DGPY8yVOqceDM7vPe85u49nwMTY
0gXpWYo8gaLaW2NsHuP0Kdf0nZqdA8KsXiMGCF1LnsSPVobjne9UJ9wVnoz7yHQuUZyDFjAZp4fL
Hyekon2N+YwMo89Vh+iySkibSpWDsSg/cAeo7VNnFj0OKZF6ITZe2/Tyy5RgQxzZ3tYczGTfXUge
14kEK8jH7dS9p2y4AyHIv9lGWxwwhqAHUN5hBHZXkYuwFU5Gyzer4dJmuYZPBrvRlEXRMlbEAZAa
OneWKj0zn5ysfPeB28GgGN34TbIfTeveSdCBS6u6en7iHqYOViCeC/sY9zcmU6TlRQJdamoELcrg
ba550Epars6WHoU4mqiNP4xwcEbth6zmdx/yngODaJ93C4kUomreRFPgLw644Ikxzqggf72wvnRW
FJ6Zejz7ev+QWFZ3lJ11dTPkmujX5AFl6ddkjCZCWzjHEJXf07/uSblw96EDR7KyvW8Aba9CL0GO
VEGBBOmK4aS50xmuP+tj+hC5YtxWTTDYifsWE3Xi90+AkRLqgHwZRtwzcdmkrRLtF3d0xo1utT+E
aomOWBJ6HB2zLWJIiUreQlv+NHoYIrfyCVkZGbuaHtRtsoeUv3M7e8mzR+qRLMksasi3RVrCajUU
c8J6WzYcE1qOOF8HwHJalQR20m3HvEUvyP8gyGcMr1PoUtE/YG/UbjUzxuXNOQkkv8TzevW+oysm
yrM/tU6/GwD9muYTdqhfG4CUbeFPT0VS0+OZRpBiG57gS9JG+CyH4XuLQmyHY8hrEccvUPie0iJ6
LHL1OSuRBdPm/lQ4l7vUxY7zaGk5jpWzr70WbnmZ54jxmusAp+i7jiztWOEkEOs5gJ3n4UCenC0u
JwpBIGb/s8jT98ZRYCxC3cdwnmdiOS+GXypeymLXthFZXpn2TTcScxc77jUZ1JcJNhakFcYw3Dc/
j9+1TH2K7PTJp4iDyDGhw46xps+RYR2avGgBA6oIV0r3rElQwYax+6b2hiVscPrhTTuMkzfIex8K
6T9nbv+jSpwfyN6rrWjZx8MMnmQikQhCcqSkWeJo5sfKnIYn6MHiqNuLymdGSbLNXWyS+2FqTxAZ
hif6HuOBvDdiXzz+NBR6eBhbyobRzYan9a9EifkdLifmqctvSUzm7io/vqyfvv4WpPl+b4y42hFU
wYfEusR1WhO39U/9IuOgNYwvv76DjT/iruiwSPr1dYcnn5s15cOvT/eVdapSMOj///h8XCppTQ3H
9fcMOq0n8p2SOHJO4zRCQbJY2KkBeNB1DyYw0jg2PypriEDJxqPXsxGNFOxsxN871l0m60PhlT/C
nZ/XYCue+unP5cYIEQGSLXfUDf8i8vw0wVxph8+mq3+DBHmoEkg3ZNS8z9iHk4o67zD2ZUTNU5cS
bK0mjKdqtSvJtB1Xg1Q+igGz1DzBnx22Xl38pbT/Y+9MlltXki37RUhDj8CUfSNRpKh+ApN0JPQ9
EGi+vlbwZuV971VapdW8JrRDCqJ4SCLg4b723vVrHjnaSsM6bCnn7MEj6HMwLbGrvDbCGX78wOtC
W7NAeoOPXYHnpkdxEvQhJzHHJ8/3zt7ojKS2+tgwULUapnFvjF2EE+ljkJjjYpLTBi3ezHvx0p5q
nav3OHt/sGl3tdJn6xSMS2kFL0mAGXFiB0e4GsOlVxF4KZWYhB3A6h+peYPBtmcxSuwNuu62LOlF
YRaqjR9z0vTb+GpNECkawsAuKyFOGvT6ENj1KjcYJrdH3KWbRV8d4lm+1h6+82nrnh0GucTpoRPF
cXChjM+iEmrTjVzWmCQj3WTW8YMJl0HSQF4utBY6IorwNsFNP1Ms510Wd96qy75wcvEXYcpOqYt8
BvKBjeVBwqkj5J6RR77tnQJLeQUi6pDXFkUifuLmj55DAzTgb8umz691mpFmkLgoWZBXgW9gvevq
mK5Y8T01/m6w/TNu1fmubMptygfBwKF7j1rOUcxB7ucyPLf2YC+aHOpGGOahMPNVUYjlHFRcjtuK
tdbqaInmk0OXAq9S4U8Xx0r3Ts0oNqSsSbv+M2BDULU4o9AXZMJg9GdnjrnSJiVVPaEGqR2jAdNn
VCMaGgt86dRljW2WLL+A4RI8S7xkXXmAVpPQtlWNm89s4R8bhNqHlOFXotXamkgFpQliO67jhlqV
XUPCHjseQl0eVdSSpvUCjog83MZygkOY0vxJ/IuOUJpFjE8b4vwQEg++Hpo6XfvFAxd2cc06Ir+k
R/GHOoZEbKrniWuzJvFy4jtZYRofb51e3xb6DMuYjU+uS4xqHViSij9KGdQkNftHXCyRRUjnMmrl
W1Chs+juKHt1Uh5cb5mK7pkoE31FC0/W+beuyXmNs+q2KcD8OtJ3iFVctQ3Wq5XKXg9oOCCDJHAz
EBeCZKMNDdYVohVoxfmJWDVm4NiVRr2P+1FBYZnT0Y/6qcIiL8IUNDZheDIAQcdcE8O09YvpYOmz
jvFF904QFy0/rippHzF0Gvnmcs1At43oMRlN7JtHWl7ZaK/NCCfVPM84o5LwYR7G+iKj8T2QJO72
dXc/+LmxYQ4ItzLMHlX6vM7jTtB4Ynw3K3ojIqAhsiZ7jzTnWOkaK0eVOsui9vCe771F+jYHJItj
gvjr+3dtPdX4NXG4rfHDRsMNdvZp7I3hH9tbNZWzp0sN/Od4pCrDJyy8OHjRkPbzWWh7P/K6lYnN
LW6kygeNzCA9g4nIAH51/FG5ZuKEB7fO+ERDAAdZkiRkQ0zZp8AfZom6yMS8BtLA09iOl6Ra4Gcd
WDvbssh10zFJKePsra6ZESMeBCMoLvDebJ1xrGOPOz7Lpt8hq/k1rZmWT86uoRnoToBVGMT7NcTd
1/GLYWk/KLVMBz/ZXK9/OiCC9GKHSfCo5/QGy1y/YE/waSSeMj1thlXgEWnWD05A4AlpTOjx2Xt6
S6FhGm3pXX5XkDhhEAuy0BrPIVoAK9wo1L7G9jg5jGqdvBveXSJms5GY13UlNO3AnHc9pHPy4WXt
D9I05NCJz5KYNccQI7yTE/qnUbeLw+2e5G/uEehSx1IzBiQ8LfuZfIICN3cjBeikZ7KOtfQn6eVJ
9F23H3qAnmB2p3Vu509lWbqLUC+L7UCpODn53iwHf29mAg+WXqdky8q11zCJodsZ7nq1PpJEfUzi
+Iop0qnL9D0pAwa+tabFcMvB3Ft+oki1udiOl27uV21LrrzKhTL9wt806UsOesuWjEjAMaAd1aKn
ZaPF1cgIsl3CxnHBGUYXKY5oK+fDMQuZgDQlQPFoto9FhtQr4TIwZd1zbMHa4115Ri82r5twW+Rs
DWlohAs/5Xkd9vqLPJrfAwEpW1efA4VKMVYM6QxMlCsteNfAfgw1fNamTV7+JkwOB1a5pe6Gr1ak
0car6R8O14YRwpj4NAQQv22UGzBF8rqPCZ+0q6ZdudI0dprBFQaGvVqXncbImrSuo42ee4FXuMB4
6ypCN7h2lrpszOOERqsLruHkzVslZF556i7YXXpOdLHV6V4u2prB1Ki+QoWeyaPVC/JOK9O9w27z
1bDC9nq7wdTjTx1o4R2Ozs016UdrF8W8p7cfml7bXpssXDECds+3I6JWk3jSFIwQ1XOEWiPPNv5Z
t3uzesgl7pqpS6Htbo9lcYvVZGGGi9uz3R7rnIFdhUzv//qt0Xe3Lsb4f/3R22Om8Rzqevb4zwPQ
bkW9UANWN1+1dlEeQ9397GiUPPngEVAZjcBRefaetLB+M6cm/1YHlENbPxmtke9CAIL/fIBh5//l
Gfzc/5TqT5iayP/tn4DgsfW5+ncHdLP712u4vch/8wz//YC/X2RfTIRIj0m9ZHmpHiJ3fC1HUbO5
ivq7DC4JdNRsXkQrxR6tg8GggJ/y2YAsuHa6lnPVvMhKYa0iwdVY/VT4Yb7iRI72xeBQrIohY9SX
kaDY4PTU9ydbxhNWeiqr3J3a39IoNia7Z83rzJ8y4qlmSHAij/Zu4zKho9W0SOaUpgtN0R1hvv0f
Y0ieHdyYPlPLYZ6Hi/+bS+gxLt6R8dw7jsN8VETXCjwHZztNP9d2kGwIoehOo8NX05WIzizdq5Am
SvncRUZ4JDyLCYbmyWcD6vSuQJi2uP3Uh5i+55KIvFUdTFe2OtWW/e43sXxuglk+OI1+ud0jScA6
j3F8LPOO+UGjd/ustPF387rxlHoMfmAnUAba2ImzNvPg7aZCNZvn/bvB5uCFJZWE7XfHq/x9jsk6
PF5Tv7ujGmoMZXOmx2yfme3/uT3Of1Zbobub8eLlMPNVh4R816kL913dYDiQ+dVfv2xMc3MeS4pQ
XM4JRopWIJT+I//rYd3rxnCqujHfiSCgveArcK4wn1M54UCLfxXm8NqMS7xyTePPxW+5cpCflZd8
4kFrqW1IoHzmQwznM8niOCkP+uSnVY70QnnTF5jUmw6GEJXyrQeQWRMNCwQN0+tjbV8oj/tRud0n
zsp0cb/PlA8+BBxB8ljjh8ojv1du+S5aUUP55wfKST9sqvcZa/2b8uL/u2b/J7snVDj/F7unLkL5
E3/+V7Ns5TP7T78n7x9KogKH7xg46CCb+pffk/kPdF3CxFvHN0GiDeR1/zugz/4Hs37d9VlHTOQu
No4C//R7IudPN218EHQHaw90gvb/i9+Tg/jkfyiObPaIanSEY5Lu0sj5n0q6Bi2ADSdKqUuOuiWe
yQ89OzEdowYXg8UUV/EmC0HiZN3tHTc52aIZz7Vs3tKe3LLEHUBuR6aHpeOdAFAI+CjCZ8f5Y41m
+m10YudGpfZb42KdGhFblMj+JVqdOsc+gKSBbIz+M7mr9BFdxnFamkaXkJyMBd1Ahp6GskjMRuNp
ln66NyqXef2cGk/xWGv3uJa83u51lSVPPpPQEJsevy/8r14kKrWnYHYKLuUFzyhH+mUuSSOau2k+
sWt+Rx0hnrOZ0SGe9sdiED849IpnOZTZvWZS7trqLoNAYpczo0V27rzfftnvU1oYZav/dURDug0W
E16wMeriWKOHqcGkkIzvczPzDqPJfo/Fm0JrKPwziouLnuHjTEmHy3a+GixtvNczYx0QZ/BQSpKP
HD+HkjGNx7GsjUcvLl5lHPwWNRpLUYbDVbercaO1NCu7JltBYOF+0ef5QZbdr8nzrgenHpd521yz
onOrZRfGv3hhakwzvP7q1n3HKJqsL6CE8aGMu12jHs+LH1I/w8e/DvJ1YwUpggs57qheUA0nPzU3
DvgZbUv/IWhcf8HuzFK6gx9rNihjiS4E7ufPV462TDJiGbIhEacYJ2rZBB8+PN0iZif0kAm2sJ1B
1ebGyAdUzDDNPH1tCRqI1rDDv3g85BUzTmmpK5ZzP0jEUa3H9QaHDzaWslubWv5YiizeMTSDZ6+0
b8TU0WHQp30y7Iq5ZH4Un/Jsio+pM7w189wyJC/0lZaMGC0A4RboGpb4wVqMgCSqFP3bC1NikY3o
GtSYAUr6euMcH/xZPLBLziDbGMMyTcjt8KMvvfssBZQqfkTo4TeRvNhemx0bX+EdJlZQo+nfmTQr
NvNsP+RBrW25Xt4X3YgFsTQvY9yzGXXjRwfhF+4lmIZn2meSUm5XRvEnnCIGQlhTkBg0pdPZ1mhK
yGLNSTmmeXqfRtiKBh0ROx1BhCGYXO/XBuR59Jrb8o0z3WBYM60tGrixBqTlRl2/aZ0Gs1pAdaxP
aSEObrkIPAaMZkYP1nZ1ActFpO3UrDsPjHAeEqaxg/ZrMo6pRbQIZvMhcYtzMfv6oWx/XcgaFoH2
qXSzZ0C5K068ByKYmL/W9TrP9XkVU5u4DIHYe51NKa81Gbu+wEUXWJmp9G1veIURuEOb8ctWCEt8
tzkkybS1ck1jv9MdwpxPn8Caa9M+0KQ7jEIVYVV9SEmZXtR1hRLWEnuS3Z5KwaaUUEn+NwGhS3hx
T1X7keblOxQE9LMwxZP6TQbsR7fAbtcodgkzf5f9FEnbjmn+hAxs056rNT6Knea9pBWTgG/PETvD
+a46j4BCUr02bHj5EoDq1KwzayH9qw/a4iJ+wa5h1WoWcwmREQWIPxX9Hv0ZVeRbx26QlgfzLFLF
8joRy4w+FymkGv5MJsVaa3yEEjS+bLCsbZwOohLAxaj0B7CFMx7Qe7CCeFM4uYHdh0r6kzhT6He0
QXXwB/DkBK7Vi1EDc5r6a4yF8UtKEKHp4T3z1H7RxWATHhb4xpw+NDJ87Ad8cfzhPBFGQ9n7B5YH
BARTNimZ0DKPa8RPPdtXE1ZiSrujQdqmmPyvUL93u34bYqAUZvQ+wAwgfQbxndfxY1PEz503XU0N
dGMMvmWO3StmRzmSX/XdQxzMX+5wJ46d8TxEzTYLv9px/nJD/yzhWJkT+F94lZK1EzDSG1dllf2a
OZqzVrbbwCKalen2Bi3LpnDDI/TJfeVFuCNVe10grrPloSk9d1uQYgPq435Ezm81O0+JLfrrNA4Y
6u3LHBIA7zs2n23B6CliA4oH06atw+DBrNRhV75qazBvGjoIBKCMsOfWhNnAa8wdM5/po+ol54hZ
jT9ieB4HjX03558/ZmsURR9F26NiKbVkneB3t5JOt47yEqKEBlXggYtl2M/fDNUTTNN3tpxReJKy
uhgYGOMnE3SrzrWKY2Y31aGCG4RROvbIPDBjQXMd9cWuqCKeHIMJmr3o4JLMYsTupuOdN7IqB6Yn
VqCEbq0TFpUEb9WMkVM51GvqTl4aQTecwMmamdu8Q0fCSLrI0RknZLMYbb0KGIMvcGx5S4TPxJZr
FIhJz/6ad0x28WtYVSr+KzYfu6HGlHps6VrU32jkxWMVPdKxRYUfoGKj8F9CE3MtxGAdLDK+Mo46
9eV3LciGkuOJuWgNCYL7OOdaBYipVwctt5N1l9Ymb8U6CIiUIMSg3dPQ2cNBYR/twt4hksJtn2nU
uu+Af5KWPLfBUNlNWVmwOergmqokOBVlcaqCJl6bSV4v/Uqk63aIiWEDVVwa/Zyt/YaiI3QiY29T
SXhx/sfPh+5YBfmqEvG0q2PyJjvTf8YbFk9/srotLeV64LbVsn50W20+Fb3bHKM026ZBwTrXrJ3Z
ektFhDuiOj7Ashwvgpk/lZgLVEU9a2+zBU3qg3L+jfH7TnIikERA+gHqvxKgEwRB64S7cwKvIdEC
xzDb099Gu833uq3v07ZGvEo/7bVS/rt0HLx949ByL2ZNJQ/Mf0SQRaeMfv9zUPSvJjPqU8U0nmxU
yhpTek+WsN2TjQXtc1lzWRBYeMHNcFcEwyWvvJPv0r4e3PjbcGpxcafUQ5UxVztbhZVZQFswcdVl
7kVOy5ClbZpq1e3OT5w02jlrDe0cOeGPy0bzwJqSnvnraHi8h1ybwm03ZNoCNzNM2W4PuojoFqMj
7e0INvZQ2WvLNoOTaTf9AwqHO+wiOSPiksacB5XxMJjOxiH+4O52zy5ZB8Z0uvPH+lRVpbuuOyaG
Sc72SGReeHTVze1ft5uqmEKOTxGIezIBvtXoccVmdOwjjZukQyKi7jqt4MydbOPS5LO2+esQ9dPb
cX/fxaBfuowN//vv3X7eqOf5+8i/nvHv+7d/GZ1nMcbDiurvp7j966+Xk6V8GSg4w14XD5BWmNyJ
ILlAffkrFcP82BHSsmoNw7p2jUlcYW4mz9Sh5bKR3vCSCYKtkYeHb1JZR7pRMr5LH8eLImmSz7KM
PqrUNL8KqV3yLOz+AJAdywHfqHEcN1kceKSctMRSUh3gap7eSQ9SYsHGebAc8phHxqi9baMF1vVy
TRih8Ru61h5DjuBP7BsPsakV3/S6X0OZ6p+xWf/GgU8xlXJpjudseBs0gErdhCZTX5NlxH/1mWp2
XurakD2RuMGlccjdx2ryzFXuZONFSFFj4aGV57FCPJ8ncfJQYBuycQXOY8VYD1DMmXdX4wu2c2l4
H2XV5XuoBedgS84tZgTuPpssZphpGuxIk07uWg/nwLSYMyQcQbnNY7888e0YNiCr/YNoQxdUztXP
AQyfEhH7F0KSxxUZX/l16Bl7RMjZn3oLXJDqVHseQldNd6r+lUxpsIMu8N/ixGJghrz1I0zn75i0
gy+u2E+ZP1pUG/a9x9f9R3eKnV/ZGQMpup4uFGy8MLsv7EcIuqFHf3v7Xe21xikb0BW5ZYbddwis
4G5Fa08/WVrcs9MU3+WcPQm/Lb66wPgirlr/oOgjP0Er43dULuOiLeX0apYTdOTYJi+w5TA/ZWw9
pQJToFC36mtEAAWkcBI9priOr7selrVoAT7D1BkfJp0Kc6rT9kQgDoKPxMQIwCGiR3YSebHZejtv
GrOj53b2Hg+Z/OAng3mYZYBnp2+Yx7Ev2JnEnnXHhXXaOpKKBJMMZ+MNnXYy3B6r7llk53n0cR8c
iu6ilZONi7BnPpZukK0cBK1PnP7GkvF5/4xNJDme2ui9RKxRCwPK4c212RlaQyzoAJEA5aWp/BRD
xAWb1S0pGtjc0MGIOz8YiSt/29pAAgeGu+inGZ+XiOZbRuLI7X2P071kRk9fzhNkMA3EHnhBttH7
tvz1Nf/AhGT800cVtX4lmLll72jwi0/HYECmfMfeOYvADjCneBNh6QAbO8ZLJLmyaoQ5PVt9wUpQ
Dd7VURChHVfjYx2jOzL6omS6AYHaOlF4NlS6Xl1LlvA+8zeOnZj3fGPMrYUP4F3eeQNUvzMe5zzq
9nAu08FQKXxeU+p7aszq6MRMZHRMnu+GgTQFxlfdfTL2yXYONPZ9YdNsrM4zH4Y2NFjWA/8M5RTS
q5rzx9gOu1XoU/prFuYRwNniCSMzQqjCun7R5SzQdjn2qx7akoFLUb1HIwXxDFj90TUtAsxSfjV5
dg2yPvmTN90dlZX7k7T0zh0X/k9KABuRki3VxY8pniDJAnPP2ZkShk6AtZFmMrJlExfFdvCrOg4e
YaE/ZqQzcAmG79TTnkNmO5+jgYXS0BBWU8a4CeeUztfIIW5xGPMN4tnkERbN3MwaUSp9Kf3doIJO
M+nH59JexT098r5mYkn5a+HkcTHnQVy4yFEs0axZ3+5KvYYia9qvFv4HIBJvEhWTnqQ6nZHAbEEB
EhwEmAm6F9Df7h4h8sFL7Xd8PL/HjqZ+Pk2IDRIM06pMuyN4eL4T2t6RuvmAOguNt8SIowPguJRe
sTUCL+KMH98cm54/g2sGGTU7VCe9h59xHtr0S8cY4dIxyt0nnoHvWl3Hl2iii0iG7haRb0tpZddr
T+C3ZcJUn9Pgh90oXW29PgEdOZcIbzPMSCXzN3ZaLJLdHRaox5CJ8XaIgp/A0RjC6MWF2T6Dkzx+
0Epim6cImNSndbJpKb5cHUN7XrrwuSBrI9PCochxTrbTH8evd2PcEOsyNqfAzYo7stS08+3Ga8CJ
4sEcdp3oJ4DW5KU2sHZBzNetMvanVAz2SjPSeBcXHTWYYVSPkEwIUerP2J3bPWwTOnC4tbtRxnAD
ro0CuzQuoboRzcAwTbdOE/rrfRo031pekhCU+/fJPLD4uOP9KN0Hj4i3Owey9+IQbYQVCbmlg6mf
dGJVQ0lic9Wh4RZsthexgd1rRecDS6kZgsZ3T3U+1JfUwwURRI9PYR1z1pHIkdYXJxhwd3H4AG53
0a1VDzXlqDfLbD0kgNS3Y6MSHLaY+mFHnbVjSt9uRT+wzHt6e6kF6rcRH5LNKCs8EEugDQ/A+KKF
Gq4xNaJSzzJcYkibSy9IhPVvb0lDLXrQ7fHPZGIrYXv1qhnSBmGrOgk6fdjWlZsuW6siXzWpxy3o
ZnohMbTBoha3AyPLsovGRhv7PXFvmCG8/sTuV+7GTI8uBeRr4wbVcrZrPnrzCmYFYd/NNrSBsC+3
G7flU0w6jBWbam3IyDp3siouhoXN7KDRwbjdhbVHdTRaz56fVOtZvWNO7z6MCOHvBNXGRg9SioYh
uyuw9lm4g0tKHQkaS45ILpFlJZeiGQnNrsYPsPN07fzr9DVdUoc0F6mYmXpbjEXkGSvu4H4QPjmt
dKgKtRqg/RGXyTOeAo0woGbHKRxsS2t8xQ/uvkUlzVxDYA8nirLa5iHdrDSTFzYB8gJGJPamBzuV
kQfTs0VFLSmnwxhQVNv3DShPh83AOSHACd5PJdEXcpdJ9xN3guYtQpVWkgdKOHR6KiM3BG+6oNYj
uwYjmjiPE3Cnzr3LWJkWnjvcO05WbFyuWPt2pJclKWveWjpoRF8F80tUeSqvj/QNxEbRnSY0A58S
L3rqU4bfULFdNL5peVyduh7aoy1i0DhGeEgR/OjZyv3DYHu4pdaeuPLG5OSPF/N5nFpW6fDoJO2G
eoV2Sdp8DmaM5wv6HN52Sx66sAlWtSQ3sKfB5J5F2VvXIMXgNMLifhdJFqPJlHeB0K5cUvHQmeSw
Hx0zPES9/e4BaCVNNT+gechXXORi09Zejdw8mxbA3Yh+66DJc92P6RUZkoFpAcJmdgjUkmZymNOa
i0E3reoMf5SoD/atr+NHT9vsFAWYSvAeq68HmxkjilYYymEJmRomJgzMVuLksyBafTH12m+Kg+HW
gn6oMhVmjaZsHc16d5raylx1PuK8KaM+xveqRXVW2Peuurn9q9BjdnMpO+w+jP3FJPxmXToGQ9ci
+qxyxEYV69V9ZORb7M+TXd6nxkvngaGILJ+OyVgmaCFIprYcaeJ8YYPbVkS/RjVtUd9Ag5mLP21t
e/QObNS7xjOM885WAUvUtD/pSIHoWh3b8WiUW3MYVnOWXi0dwYKBfjGonMc4TH/HzFDONPVCH3lt
t4ejaU522owcQIaB/aip4ysremWymG/9nPeOOBvcriOvYJm+4IvaLUdh0sSb88NIwSlIvE4w73CL
LjyFJJqNKUrfNn4M404Z1dXaazxabDZi/NPHot41Y/GRztaf1PAaPLr7Cu/woj72ZE8vZ2lVJxYp
gPPYD/bpYMHywcs+3m463GSa0kxQACRAxEreoNHcxHTU7jck9qJ6Jexxp8WmiWlgva0qZDKNHX9E
WI0vtabqHtysomWkuNhpxs9BBg9h3ewn4oO2soV5s3GWLVHWrib3RCQ06/eE3hGc6GTxRbz0Sjc4
E83EZZUQ5RCeyp12ON3EbqZvG39cCb6G+ybOjNWEQmUxkzp4TujgLbCOyN81PfZXYZA5u8z7zps0
fBp0KtWhIVgdh1/6MmxaLA+j5YmUm20zzKipK0msTgsmTDoog5qGPhK2ACHMjVYv3dGa7kx6jR0A
cM9uR9YBJkWsF4shJqiZNUpbG51N6nAWffWZeeS7WrynSaAsBotfKwm0A0qZ7p6tZ7cMY4ehBM1C
9ha8/YF13wczOZaas7vllBEYpKMLWgJq/okC57ObrJdElUEteITsHeu+qjmdHPapmkNaWd4ibyIn
ih4LouaJj3Yd5hX7PNksfD0P7nEmQtWbt4AmMF00N5MVPFi8EegSZzEvUS+Eq8S0d44gvbNNwn2Q
hOc4/yKdKNoaoh3wQWPk1E/0WmVXfFgye+lmVULVGMCaAN0QdfpC9yEDgX7XzJQJgjOp9RmtQ5Ij
EGeFo2eaOyUsLHrs80jz1Wrv/NnIHmrbFw+RJj/Qc4NCBvGFz2olwjz4xnsXo6jOEmwZIjLSM2cv
zUpQI+4R/FiLuqIYHjE83dVzuUka4ofspnxNA12jKx21GzaTGv3hgHCFqmQMTn60KHU+MiZGrHrf
BWLMZay6bEYYbe0S9Hyo3ZgJlsQDpGN0F00dmUVqvmDj+5Unc7dtxmljgf9RMb5LrSzRgBBS6cbK
brryl3HgChpi3XaWKBhd2ulLlN0Et9Z7LkX1omo2fYcsZ3SrO7wD2jVYDW5XRHgZTPhGO3+oOydd
Sk9rtwhxGBv4s4OUKAIixJ4zipI/WG4my9yqthVLxFDWOhC9V6378g6NwKoIB5ZFDe63ogW8zA3/
edr0hgB8yaEYB7947kmGxiEFz2oEcUt2npgLkB9tqiDpkNCrrv1leyEOTfubq8BpXUVP1yqEOiWN
2lex1DH51CU51RVZfzq51QQz9StbDd+b4WVU0dZNH6ExF6jlSG6gb3bfZOLNd2LcdpC6ROQyHjxv
Mo5YRqAGVfHZrgrSLkfGSZIIJmdk1QLt9sZjnOQRV31z0cp+OvhGkO4r1OkT/lK4ounsl0y7Rzgz
9AeHRX3WCfbWVMQ3YZAr/B3co6hbE55IBYGP44lPmquxCgmf1E3ejXunIkDc7KaH1I2rNdUugtmw
KrCpy989OqB8cWKGS4G4s7UKfwqjOJNZJhClhShvC6SRJJjjEc4FPszwAujRE1slWidXl80Ft3CC
cWxti2bkxWw1poZc4dOiClYTRpycMeHG8avqjNpnk004rPW0jpdEOXa2f1+52kWz8K4snG9LT+Yn
L8jvQU4csoMmd1O6crxrIn3HlxX+DAJ5W00z3wdDH+Gyy+CYm1uWXHNTTJW7wiflBHK/tWZANlXs
2D1C6NT0/WXSBPT2Yv9qzgnT5qxmdle9D55dH8jl83a55WUb1DUop0YUWhHiy6MfmhqdRLEb8+lK
3mV/TjP3x53p3iRYvM5p8mgXw69j5hwWmd6yoJexJs5sXJhM7xauj8tPGSDYm70HZBq/lXRfqUeT
d7rH7w4emkyBMB5IGnvedy3J9dhjs2nt3eJQRXyTZg9jaLY6pCM3Rcq1qvW3iRDDo1ZDvblFrTIB
FXJpFGzKWay4sOCwUexJ4x72dRJ+Fg2h0exp6fWAyUmKAL5K3r30sviU6cpUkVnfisFLeXDNauXh
fKa3wzbVSiJ2OiPa1LgTLjndk9WkeBhTkTFMvAFscmiZXnEzhiJoMLaM3q1Xdvj1u68YG6lom0bd
jQBwbEXiRIrJuf3y7fFCETuuYneIjIne0w888P0XeD8E9f4dhOl4ut3kJVhQ0CXjSVdEUKbYoL9/
oCtyqFIM0QRMZCiqiF6+fMaZ6NIq4uh2j7rvHXV6dZI3LkkRSoFilW53S8Uv8SWJ7nLFNNHWpOF8
45zUwbZinzxFQU2KhwpnyKhGMVLFjZZS3JSvCCr+wzhxKarKU3yVpUirTDFXuPrUnyYYVqR4rAYw
K70hWgawlnfDtpJyX91ALmTd61DAdlms7ox7N5qivjzwL+cGgsn+FN/QMAEklqrZM04KgrEkBJmv
WLJKUWXgEwTaVJBmg2LOEkWfWYpDu/1UV2yaryg1R/FqSDAIEFEM2+2nMVhbofg2lLk1SYcwbxG9
m62pYL1eQXcR/F5/g+ii+k1TaB9jOrG1FIv3Hw9wFJWnInCsGwr4fz4DbiP1UwDg968DTBv27+/X
wGL212v41wG31/AfD7i9SKyBir9fZKd4xVaRi7FiGPURmtFUpGSkQzhaxvPtzu3Gc6AgdcVD3u46
ipHsgSVv9/CaxWpOkZS5Yipvj4FKaztPEZe6esa/fgscM1Jc5u2eoVjNWFGbfDYN+AUkZwvSeXu2
2xFAquWSkbO1ux3RKBpUgIXefni7mUFGC8WOstBli0aK/ti5OG/BgNAEUrRpCnaKlVGK4BMSVSgm
NVJ0Kjru4GopYrVX7Co1cnD1Fc9q9ytH8a11KAacIL1uaRGuup5BzOhh9MauxGVZJV81a6I9mZQN
T55maRsjoe+opfVT7XdXA8TWjFA7yeBlyLF6knRXe/snzZ1pg5CcmJ9LJ8W7MQ4l2w1w7zBh+Gfn
nxpYbwHe24UeAXNtiPCLMxHqueqX0qHm98Gctf48eUh+cZp6lgHyGkUQT6DErWKK8xC6uFKccQFw
7CjyOFUM8qxoZKG45A6QeFKkcq+YZWUcDLP8YimaWYSAFh2Acw/o3AA8k2VssS2WnzUoNIMamGhF
R/dg0jFXmRRseuRBedOZ9BDVQrHVAsi67aGtLcVdW4rAnkGxkeAsIsVmV4rSLsC1tRlue+whuCFk
uj1nMkx9+qMryhvXuYZt/lYq/pudCZA9sKdQbLjXzNisV4Nx6mh4H3CZQM3MPS8X9VFM1CYeAxOr
q35CLU0+pBWvs8DUDppYqRQ1h72fItVHxawPLZ+z9hWpyrCBbmBaw1doLugWQbLctU2EzRb27llp
gsQ0fLK6DpKlSPlIMfOmoudHMPpI8fQGYL2jCPs5vfTlpgC7p5CGZMk2zhD/6nP6EjjlexWvc0Xr
t8N+UPQ+PWnk5QD9FIfkA8tnB3Ek9CdjBzqIjdIAVEoNUNAUNwEXMCidmlUxmdaOPQ1hO1ws4WLB
RjqlLfCVygDZ8GeK7KBT+gMCqLRFj2OxUia0RC6QDkuygVBhuAF5hP+LqPNYbptZg+gToQo5bAnm
IFJU1gZlS9Ygh0HG098z+hd343KQJVEEBl/oPl0GKtAAzkoN6Xu9uMGBYSYyfct71TO2szhfWoCC
Jq/c4UdvrgFjf3HbzKsW84SjXBT44GykpDgrIp5fGC0oUABCfuSZv2Jt0v9d1G4691IQm5g0EuXW
8JVvo1MODsTs61J5OhzMHaVyeXTK7wEGzNiisrtoygsyYgrRf90h2EQY8rKnrVoP7BS7FhxrYWzp
3EfKX2JjNEFtgBmtx3uCLY1LqIj3hhg/vIrqIcKoUmBYGZVzRYhNQhD1yms8bdPRMG5YnkQrUcEY
iBUuQxqCNWK/pZR5jjHH1Jhkpl+3jO+ybSkgfsUWSyaZYNPRK2J8cTUH9siPvYEcu+zaoEbcYaRf
tUSoij+HFOoXZC2QRhxc3g504gknz1y8d2nmPIKF0VFvobtfj8r74w46diEcxKiQp+dKOYRcrEJ5
Hu9Mf66ZejHFwPh/x2wxrPQqCj0DQVg96iowt/Sf6uABr3C2qUrBjVX4x0g5lQzlWYJD+mhTP1hI
aY6WhqsN65q/CgZjgzP4Dl2R8zGq5QoACg9sXlTS4ZDCpqdtpB/86Qf/s7RqEXKikS2ZGJh+sFi5
ymsF3w2QlZ//nSeWO16pZTviznFhsr1oU6/eNwMt2oSxpDO5jLBDAALA29UolxcxYWhimJn1zSmX
ExyXJj2k7Tw/DjMeV7N11oON2ZZJVARWOSs2wPbop/I1W7Njq7xmmaBu1rGfNdjQEuVHK6zmIzPB
41QpQJCB7mzCvCYxsTmY2TxMbaze6XmVz00rsV1I5X1rMcG1yg1nKF+chUHOVk65eDILnh3mChwn
Ljrlp+sw1slR9CtNt3a98tzFGe67Wp2Pff4X15K37jHoEY/F6EN59kSHew9DjfLyFZj6Gsx9DNgQ
iym/X6KcfwUWwAorIOAkXi5tKJAM90YBZ+5SjIMDuDLlIwwQN2ArTJS/cPp1GgKIXXnMMG3lQoSS
V8/9zsOcGIm9o7yKHLEYkJR/cVBORld5GkflbtSUz9FUjsd0PmcYILUuqbcjlshYeSObPCPPK77l
vv3tOtGPfh56nnQYKl00mMUyK7bq3VmqeG2axkXiwSQhqsUDhi0TIsON+UTyEDDmDR6Y2WDfVEbO
3whwHQceDs9GWT15svh7jgjO3/wqeuygpTKG5jhE21z+WGIKS5dHaoKHtDAwk0orgGqAv7TFZ6op
w2ntYj3NlQd1xIyq40otpvEjcQuOePyqFr5VikzAYwcHN6uBq7VR9lYTnyt5HeSkZ//gZfphzBim
/i5xxUZF/TfKv+Zfs+yAbdbFPwsNFrcRjlorl5uhv2HvTNEXoXWflfl2MGzngD99qkyNkTkOYcb+
w172XhKCzQCZ6xrw+E0FQwmEN9w1FFs3zrZw/jULK/kzyAlkrf/9Wc+Wz1pjrPP7weZiMFH1/fN/
n2oyzWojTTlsfv/198vNDToOkWWsLfnskzUOJ5YOX6P6Vn7/KhghpTIuFLv/voKhI3+bCuP2+yFe
jc4ZlagON0l9t62HWR/otL3//exWYsyPJvZSZayGa9AyQ8ZsLRCUzFBUQokPu8SPXUfBU4I/G4/G
itSuvp6/YX9h31ZGbqFxewrLOwZsqVedsntXyvjtKQs4FBnWd0I4YeeVd1Fmb1A/P4Qry3DSXYtN
Jxyd7DPFWW4oi3mN17xXpvMF9zmK6AwqJYb0FGd6xDj12uFVd/Css8N/T5SH3e/XkXtgAwKfR5nc
U2V3H/C9I43tlA1eV4b42qvhgWCRt5VZ3sE171tbKBLfFjrpssZUX+nFe12hPEm7e43rPsB93894
6C38+BOEskHCN7aBaS2Bsa1x7tc4+MlgQ26Jp79rcdUYzNKovnD8D8r63yoIgKNwADpcAGElh0CB
AmKIAW0+Tpjk7IAuqw9nhRVQv/EUaCDQFXJAwQcaKAQey4MYKgGJ79BBA35uVgt1IwKc4yuIQeCx
L2wTZF7LtkoqBOW1f2cY/2nCP/CRCODEjjbthGuTaeuX3cuzL+Q3gQYsDEr5uUTKZl/6TIchLPQK
tRAwfMbuOs6m++rmCjCJ83FJb+3i2U9kmZrrtjfp7/GBVFPS7HqYDjVsB82hTOR/eYB6602cQmLs
RPZX06D9tIH8k5RjtEN3GDG6M87ZL0ACkoTpiKeoZOkqS+MzzR3uOoWdiHwAFJVCUdgwKQDD4g5W
mIqI8aYGt6JW/AoFsiAQzuJw9YvQUUKuSgEvkIG0oROzrPWgYaAhHLg6ZrZOgDKYU1BnpRgJYWh4
ahmVO8ZVFmW6UdPRWKCE9CBvELqODAMURzPBtVNwDnDXYLHHPsdfA7oD5MB4chTOo2HDELYQExe3
HtZiNsatpdcxWtoJKa0O7nNOrlzMuI/wFK9xzyl0SMIZlJAVtU7HT1/BRTIoIz1EZ2S95bNN9jtK
eJ7L+drNU8bjkqSqQo/eUtnCiNacNxeKCRMhnV1PnG+62Dk5F6er705bH0yFP0E99MiwEixS9lKa
u7ZGM0mkZfYLx53yi94G+bk32z/YE5qbNo7b3nLKSyRgFnpZe4uGub5TwaSOm9x8/lZzU3nDw6YA
4CQvyGo7gJS/ek5ZPCHyyLn4u10+B1PY2zZAPNE8egyE9Cy/AvTiXuSrxF6/18bqn++Cv5vHxVZP
6ezZ55SHeaZLMhFWzZNZpstJLFgaaDQCN9FCT6AutFIuP4OMkUGQn1D6eBOC2X8aCJXQkT6LrGYv
X7SbnNbkYMvHrAM4NM2lw+AzeIVy9ZXW6VdamdXJ8bF+tKORQ73BjSHwjdxsYwjCwIV8PKRxEGas
deGv+s2FJ+qharP3aikxBAhtWziMIpN5eAQaiF7ZyZ9Ze8Ao9DUshFrPQ4TEoR00LRs/d2PDB7gY
Wf6SylnuEzKbivYSJX7w2Fll9Jj6U3mSVvRHo4Xbidoz1prJEoOTkGUQKsdVmyJpyl3D2lfR9NSX
PpyyyAk5gyw1s57XWWZAFRx0Hu95gypXNCxihH+tMATsKsRPtARR9VBkf2QPC6kZoTjXTmTejNn5
43R5wuqj7Pf1WHwSCxS2EIG3XZ5ODOPTZOtJYnGisZAPGQdENXDOSJsYo7HM2+ckLznLeO64M6DN
iMIzRHS28EbULhhNAJot3B5NI+9ndF7ZnzIYSLMPBfI8/vcLXqOt0bePHmOjkCybau1Iqa+LCQY6
XwsDmi0PY6AASo0h9sU8JKEb0ImmFvs2d6YLdco5zJhMo0eek7AR9sqRYOSnCVhrlWS0YU7Dg626
BwkLLQTaE0PLBz3JgRKjrqdzTAaWBv7Eo8Nyq5dFecIHnhkr0+tpZ12fyynVQcBkORua7NB1RrZp
AlIxvJgPRev0QxlMB+KgoxsHZr9x8Lg4iR+SeZkrJTB1aZqBT5ouIBYLrI/VFblxeW8MJM6moLkZ
zeDYy6a6jItPszWQjTO7g2B3RNhL3xDNoktbopwNLkuSAoMlGS+0huVkTpYbksnBGeJku97MFswU
KRBhLwYD+c8q3BE8nnxLCs/Z4Pl46xLrsojxmAcGK0QFzoFSAh4qmq5B6700nEBk8GrB+4RdCV+2
QATSDgTpDEiDmjh40yf9NDa6HvZRBHmKJPPjVFDO0bBx3SYVRAw4CNihmGQL/U0wXl41kQ38Nag+
1eLicaJoAZuK7crI6gc/Qn3lOpO/GUoL9VM+X9shaJ8b1zpF9ceAduWtytkBsEeWLDZHEFOATJFu
+hQYUpPrmPyczUxgbJgGwcDDv/qOBmVXtp1rtgTAM58tTUIisAvWqVJsbFI+ttk8TO/RCDo5kcsr
zax7XmABsssqWst7abMSPmoA/SMZk1tilVoIUpWzv6IdpxdsSUWlJyHGR5t66t5M2/jZfIlyjhVg
c8lWSkFxnQktRO1IJ56745p10ishOea1THOWoEbxaowdmiLP/SumDmBVSsdcM3EAGYvHY6neCb9k
5Dc1lynm5p18XUdiTupmOiD8QVtoa6z5gkxsjWAgZ7DxdPpLD4gFjp3d2I5fjChuUWZM0BMDA9V5
lO6brv1X4DIPnaaJdrHDmst0XHVqRMdRvKRDPm1aK+JVCXURl8ZMs+bFu8KKroOl/7RjhtncWtqd
62ffJGFOYVzPb63gDjr6mHroMhuM317/5mWztW0LwjjMCT4HD/ppnZUwBqolfSbjJaEuM856kTIE
sqOdn/Ta0cpkTK9pt7vOyNlwjxz8EdqnkIT65mwTulBAIH4tIcxt+5Zopragg+m6n9GM15bjGJty
wpsDGhO0uh282FubkePbQmF5aHsP30qRXs2m3kttZEENQ26ymIlr9Ry/IkNkBBk5f/lA6n7kWsWk
a6s4sm1gq84289g8t+ju5AjOM2HM5Vtas9N6gBMk10VXzrHoGlD/HT1yszuvuOrMQkJj4qGFbwxj
QBThgR314q6zdoqnRT+OeX6gyniJB6kzxoqHVVIaYRTIv+60PAYd4yLnYS6bxyUmFsDPdMzVUt4b
X7kbNe1UaEt96RyWVB7IW6cHrmrGVUStym0ZF7aHVF678Yb+60ze4oo0aREzvGl6KBa4RqwVMU67
ZdGGNbRen0KyOi+N5xH48BZrjniMwC1XdCEZJZljcaEXHUZivtAa+n29nS3EZYsBctST2s3ouZ3z
BYFgrl7I0ODTosEXQXVOo8du6ou9UUTLugQ1yiP0pyjKr1568kXa0888mu7F0kHKJ9nJImHiPajY
3Wg5RCo52Lc0bl7mubovk++FksIumGp7n9mxufGXtINk2z03ZmCsvM5xn4fSePKL6b9upXBUmmM2
t1s3F+lbLPMHn0wq5Kw3jXdh1U5zfMkmg5eHiZmLNjlaTfWB+Ny55Ub8IAmrBHC2dB8UsWFWDI9t
7yy33GLcxI7I3QhDq4D1xuY5oohfpeP44NfJq40O+mq19vJqFv6q1WMo51lgPul18pP3vvNZ+eUP
6o3kWEBo2TIsOEmhPwg9cN9Dd56JEO7gjAfDzoIBeaKvW2MYKh51k3UVKV8r4svZgqu6tLe6myXq
H9utL7KYKU9rvzkMrJkCGyEMkWsUpPH43hrNpVqQQHeAWg9AsEgNaYkFTCsWOEDyEVnhe/CJaM6x
qvO2zs6udEF35+QhIqITyRaz0HVCloBgcLrrds4C6TfnoOt0ZkCdrPZ61SGdcP2YSnFC2T4awcqp
xdFKtCHMpLa3ZKMxLA/SHfJY2kQz/U4WYsZSzb8FqjkZdHI7smwCaZIWwykBM7cedByYYtKPgRnd
jUHOp07veBQal6FnXG063jH385QcHq/f6g2KjEIuBgyLmbVFq/WnFPK3ILl0X330/Ph2vLX0ze2Q
HNuxfLO9Ed215a+HpW/WVjBvUZ8ND0kxajujMYjVVoXx4hdiBzFGh/eHpJaY2mTD8QGvueGrFkI+
2MLoziLiyZ51MRTUYnxaHGs4O1zg96JGQ+u4IIWq4sKEqN0k8bisbVwvQApI+u7urVXkZ7uL6jOm
hvrsBQt0RY0aCQYTyRG/vwjQZNTlrVepOVuzaZocW0eVl//9OxLMdrvM+VtUI5UcWQCGpkJEeka3
nKwUC9KUkN8cUwygr/PsE/2ut3MROxyHhrmgjdR8rfuQUc3S9tcVJh4+iyvXg1mI89AuWVgIi6Nk
GiShFXRaED2jAOBVQwPDDJQqGmH1ydbyegPLCV7SUPUbKRmjcRM4xzl1zTUMHwZYfT8cUdgOx99P
Y2Vdu57l5K2g1TTsdr3dMmMfFNwjkxxcaEe0FoVjB9zZaXsn5mmPPv8DXpMGcXhG49uuqr65ONNQ
fswLjrbmQkFdnJo4/khL65kHLcDbwFDoa4fYLZ5oYZ0Vh9b+8hNz3s11+ZwWxieey12bgBkyEv3L
iho7rFLeCHkifb06GVXyOUXaQwmjpxicPLStpmCkzDusT+5mAvwnenvTW/MPV2tH1e2UIfkYbvFK
+7LvG75Dr/oSLi/E6ALw6f1jxvuPY3OE16uVx6gKmMNhd7GTCNlPlJ1Hy/6ZKy0Kk1hFqFnlvsIY
kSXysXT6g2ZgRKQiD/si/wL+wB4+jjboklqGcjFmGzwuXQWKCRkjb0d8Z04A4zeoGF8VjybftCPv
CAOea+u5TnzctSCjV0HiQJry/2Iofiwrk/lFwfwxKDvcfU3DMwPZ+TzsqHq+AjtA/gcZkMlSDhhJ
uUS9hQF1YzxF/QhHNDJWs6Zf7bn8WzsJXumCsRGZtgIEPJNtcaukfJispNulksh2T+8A6VjXtkK5
OyC3I0lmlUjMiK6u6JSpbRC53j7mgzhimfXof/yH1H3sc+jYWcvMynLYoTQpN7lv4ILpPvFacBKZ
1T+ZoFJSmXsu76/aHplK/9Gn21FM+xob5UZDuASFsF4xPanWlnw1CYEdvGw7ottepa17V8qiEMV/
tkNqe/KjkgkCyQ6dTpxIY4+vCE53RmC+zhR7Gzu4kgPT7LM+eSnZK6BOu8ZZ8tw2PcmEaXaRc/2o
9yz0KgsRo8U3Vno5l7rZPwly/laNvVSrobAJceNHUeaxtUEQ/a5RG/sIKlIbGYoNOXkxd43QHvFN
bz2vPUBIefG9wNkAkYNvGrk3ZEvJMW4ABGkiWxclg/m6esns+dymWndhLm7sJuMPoPdnTR/2VeV9
CZtSK+uzneM0BD8V3lelp6Nisx+syGzWoFxYm1r6PsvHP3lKocc5TAHmP4gsR/fSr6gd0LNzjULP
QiRs2xzOWvJE5vB5GfpNYwL3Egnzed4MivqFjRfbqqocD0nLW8FpVAVgGGGLZ0ymMZQMTzMlEBUG
B2FUErMGlfk1wi2XaZYdzijhZM+8f3Gme+J1Ty5GaN/MX6RWXvLRuUMod9VTDtwZkG8rj2lBHaqv
iSy4vObGMG3U6v2gFKEmLLHgkOhIvzk2tlXrv48OiTBwvvvQMgmUQezzhET76BvuWzPaqOxj/Af9
qdd5DgZttI077VWbGdS4OUbqRj+4MxNkWdxSF5CmrZNe5rUvLC1DdPavOWHvIPCJDJ+DzGA74Mx4
aORfg3meNiFgD2hO2aagj7S+SOaEmNoMNVPFkfwURGsBq91VG8vsNETuQ5232wjDsNY/9BmhWvTd
YJE1r2BlvDylZI/i5ao3ycg+iIi0UDPQc/b9iGinw5YiFcvZIKUGEzzlVK1jbGrZ+Wn/TGT87RSR
HTEBXECIqZcI6kYt2uCipgH30oeBPNoowMIXTYAs2nQbT+JlWfrkhGQ7zFx6V2+iUWZYXoW18VGk
OJEcFN64i7tnxz/31niSuottQ3sYBqrrBExclrLk1twHSZZQS1pU73scacK4kb1iIDCisq8g3quV
bdzMf5mBjNesaKwtWwFjY9r5Ppm14kLs1i4wvTee94eR0WzAlnmlN7zDxgum1g/img8WeJswIlmO
hHKOxKjdE6dnDehcbfiFK03zvjrY4KEzPQKBi1nll3s/bX6CKP429XLnRMDtAsEOSETregmeG924
BtKBA9I+k7NzGzXttZco1lForMkFWt5nqTNSo67nVsm/ecKjkGeQZZ7hj++tsjvAcXD2utTw26G7
9PyLQBjGJXrB9cwaZsahE/nWJQrqQ59ol7xKX0Sc/43s9oSC+LUP/CP5KlwyLjk4mPYDNgEhG+ct
mJiG1WyKXSzvj0YyHfrOXJk2diXXwMcvcO0lFXYJf1IZYnj5RzysiuJlcq0nEAdjN7tbGRBcfsqI
yhKNuky2OIxImkCK+9g1jDSS6EKr9BnUtOMklF31ObknM5INqM+XxZzD2Mw+gWX8LTT53kFsqF3r
HRwFzirrLAd5wb/IjLTPr7qG/M2pTWCVPhNLJEJkwlqg6vWXAQ1TSYYR1rWHtoQqqoJD03QfyeEs
yYK21VIlHvalpe1J3roFZvtZdJ+43PZdLF+cRtwT0/1H2O/rHMQKG8/RzGF/9zwEuKPFTD/y5zeH
TRcStcmOCA7k+5gM8a3N5U9maK9OQ7wWtCVj1tLdEJHLEG3GEuN39dQ49Nq+fUH7/unn3SnL2aY4
BMZCFGBifzV6mHHkYcW8oSLWGPyUR9NO2CiZNu0FvFprhrylaEl6yTbfrZpr4063YvmqRAr2ozFe
QcuSbUGyINnz567kQ9UEbZDJM0j3WwYjZm3ZfFNzZhYA3jHWB1U42MWLYAAfzjIKoEwhkB2VDJIr
dB5jFlLROu+Ci7qNRWqcvWg8AQ7fwgGnREu/weIf5l6pdhtuBpE6a0bca4cqXY/tN4HKHlLMtmsZ
EvFcuVixwdDDxMuhR8tbBxIEvxpYcjqsVa1/pEN7So3fOMJLWTnlKtGTu6t76wUZSFRxnS6puHti
TeYVi8H4L3PxdIPF6WdILoXGelhm5A31hfahSxNyJDYnyHfAVANj3/MEhpyCF6EO2mo9Vrd4tljR
dfd5cV4RAX8PcX+EhsYPUZseJy65qQUsbgISEuWd82xce06MUUZ4H8IbdzhyrJChZbmeDe3RjSco
ovY/I+g/y7FEQwJQFFcBo4KsJ3vAWts6UYEsvFtu6zjGBQM7/KHvi5+ANNhGAgKkZAuRZZ6J8QmT
KbFRcpufuWf9aXlpDGzrHQLJVTuTZMnjhGS7Ac5Xv1sQi7NWGFZ4mdiGD1Aop4zaKwOhwEMOQ8JC
5klDtkqFx19l4w4keBVZuRYaOpkFls0O5jQJ6oYdIrRh3oOPJe+5vHPl/An23tihoZpRMAoDauuy
HoY23wZLidYfwav3z+cpRL6ie6wrDmu6Z3v7gqO6vGiqHA2y7yqrWQLmDjyP28wINnWKECvEQ1WA
90BymGwZGa41gVSQ48JEpiV55G5dgrew9iOBGtEEMnA7L93waQEyULWS0QICng2UQbKHJcz90Dv+
D+GaYDALlvdBw1o+rRCKoC/aOFY0nYcs08PaFTuXBFMkAsE7NHcv91fYU787rf6sEBNz0e5JGQDg
YGvv84LQxZ24/x3jbUqyB7Qb3wKg+sY0cZGW3CgzRk+I9DVz2ZmJpfWniDxwyaRPLxLYgG02KMXY
T4VFrW/8yYfh+j12NgNKhyCAKecxcPOz9mchlwCZi2C3E6xHvB9jZzDitjDNg+Rp0gRuRIHdTcf8
VczAWjqcz+tJq56ngW276VNBjORbRTPXGTC502D6n11eA8MI1lFM+EdsPJmB+GGayKa0vCZB8VPJ
GPqdeMBkh7WQQXqDKG0324sIRU1eLlf8WOjOUcf5rbdiOVYcJ2HfYoBz5nJ8tE1zWXt2ZZCInWVr
ErnnTR3lrMJQmNijvqmTeu0PgXuoGqhv9qCCc5vk5OQVru1GXgcy2aeeq4+5CGRV3GjtcNVgdq2G
YHnvkI7SDeUMD312QvN7VI2kZaTXVA/egY4eF1i4CPEJFLfqnzRyroz15CGiCWEwth1j/SXvWWJn
r77p3WOmoDzJlls/zacxsTddGfyxoUX1YjqJhIqbnM2r02AGMhO0T5V4maWpVmTnIj7P5CGvmR2d
Zw6GvJ1u8VLD7R3XGOXeejGs6wpt8UhkVPIjjfS1B2u4yTNmpwTJrZbgh8f01ko4GRqrBpCXGhr0
sPQPO/W/QEe4MDX9VLBor4fZY5taH9haX/pAY32BzDDron3EIl/a/kbvpHHKoQSvoprpLco6Rv6a
K7dVhH2/9MH4TWANPFtbTx5uyMosgo3Eq7V2CKg3s4jBdjL5B8j2OLWZLllJeu5d919sMzX0DQj8
dyZ3zU/l4Hle5sswEqjmezqvnWxBv/AulKoosLxg1dkwLYry29BN2Bn4Rxh7zYPOUypm3iLMZy1N
2iNc6nxTmyW8HZ+9hyAFaT3EAHWK9mkcRrZ+DqAGuzeejKBce8ZhcclkYI/4TtAD5PwRuMSSxHiW
myNKyte8OQ9Gsc26DJYUCQE7tJ3Zekg436GGrCpbtY1utIkDLO4yHZ6cXv+0WACGzECC+gSosCRS
gvKzm49+98fN6e6qYLqhXqx3OQNABoj5duTL0RZ29NFwjHyEZ7TQ5GeV8auO7xkQ5IRmyyQk0Xmx
JKeyT4cUpiY5y1n1Llx2EyOTNLajzrkz3AOdTE0rbd/HsV342lSZRHt8BSZIkSDzHuuQH4x/qNRI
OpHncVl2hs20FgPOH6s3n93MupJlTqBF7T16E5NdF/SNKCqmmlG/NetmWw2AR5GdHIgM7XaOXf61
Etzrtf9loOezAoxfZP2BcJ/RLLYY+/dlmUBc0yzgsIEeKqaJLgj6ANKk47Bxx93oWVCY2O0SrwKM
mQR6AY3aSG2IBzIg1JkdSyI/LSwlbrOcOgIJDc9RxzzF06R3/yYkyotXfsuuPrhGvO6KKn4YaudG
d3XRgmFb912w6UVDOOZyFtJYGyNnGIv3g0nqjhb5HsQOD2noe+Rk19imfLRey8R9XxJj2Q1CtLvG
p4Wz/y6uEs+pzNS+ptPunlR2e8l8N4yK5dMz84OpGz4VSNJ+ZA5lrhXkHRIpN9n4bZnt+IEiw9Ll
h9DIJy/cLMKsy8d6QhzmKTWf/TZzz8iK1fLOct8bwPulxvNbZ+cdLZqzLkTzkSfHZPTEhpfxng+N
/VDH1UM798RuTzZL+7G3jq7F/wV0GJ8coX+mSONBXpFYPk5k0uuVHZx9lCEHLtJ7TEZoLHlhXW8m
j37lfgc+rKXS3jbFS1lq91gorqaEApxHnlqXr0CQHCere1v8GtRJo+9tYUPTy2q8wUG8gxnAuTmZ
7H1r6ZwaL4GJZSuhxFA8dSbRYnFbW2tHZnuZ3krfhKarIRmNiPoFp74imPHBTSSRBgmOOwqG0ZnG
nTZHxiYvBPFH6NIErGqjFNWaVF+zlTMwXdrhurKeFt1Fy1t6Tdh0vrftdffuBvldpvFpzLs9uopy
a6f2X+RP7TpONUYhI8c4MjPmoJr3aLUMy211CVVXv45arP/4gzQSu+zCKDc4h+6Da7IjRkUACYr0
TzNpqfyyT4ykBc/DhGeS/Wy2HDymIIvP74b3bLmXsUSw5hD/6jwBSnnUEz6ArWVEAlCwoVK+JLXu
7kcAVW4EJ9Wd/jIsL9bxpF9dcSlaxhMDpUFOke4RZb21GDcabVptgn6gR7UGO+wkkPdIsANfnqRb
ARNJKQw5/AqDZzpptEtXIs9LXzqj/HIa9xAQXw8jPBg35G0FOa15Vl6bIr57VHKnOLpH5HbvzVrs
zUJerdx9nQaUFslkeDjwOJLaaq91fA4W1cO6EYwWdeJuB+5iOdrrqdU4wJd2Vr40tvpQ2Tpftmsc
lC+JMFSwLFIH1wBxLj6iqY62ssw/g3wkoSwWoVfTgul6c0x0yIZMY/pwXwjaVkJ11tg0i3BCXtt2
zGwWEsm6MrMObdYjP2BLs5G2dSBxnuOysB5TzLIY4kEEx83I9ZFZLx0IxlVmEJhsp+kDqjbzaBT6
OxJ0d5OwMZ3DvsMBKZMCD5FbvBcOGHjkaUyOy2ZNPAN0RisCHcHJeBw0tyH4Du0Q2oVxzRFlHedO
KymOatYbaWACf5mXjd6n1tMYtPh2ELdq5icE8AtonUWgTXjpRyv+cT3xh64oe2eBbYPJf8RTf4rS
+Guu609wJiWCFFyEepfne9dgAkGuKblrKDQG9NkudCGssto/YqVzUiGbO1L8nOMSbPs4cnOhXXlP
40qEMZyIFx2aKxbEfzp1wCMjc+gSCbSBfL7JInhfZP/DwBVDquaRY1X1NHBsqmaixyGCEo8T5rHZ
HX9/cWnjgvyUT+/QxppTxflhF6gflbiCZWBWb7AaERAGfGDdcuOC/KIGNKz2OGs9vzSiO/7+8f+/
AIz9llg2Nv//K1192O/HsgTet62p4zwoHQSwo3P6/R2K2GwfmzQtRZmBAxlFvGF/+MXYl2hCvWsL
imlvPoqmW44QlJZjOco33pt0+/unZAFkAzSFUnMCUpCaj8GMQ8Zix7T1ISqTn+hEl36YD1o6RHtG
sUxKEvuWRDmLgITk1CgZvmPzNHYT97obHK0cEITXP+ZOe5+6QWAMJYKepfZ+sPt3dLmQYP5RIUb7
zoyybWK7/MDB6IHKp8Wp3D9a9YLb1KKRpbDFfxe9sYZB8NZUxKsxO17LFGEcHYnjOcFhoi7iABmI
Qo3p1xKZboVForYUlo28+6IXg/cC7HSTon34TDSb3+EwP5S937/peEd41iA4QDSQy31pG+6mLWCK
yqFkiObVD1oaaE8tA5vzrNTCUZHFnymPZKbM43zzS5Kc5xSfh+ZgsQrkHH+SwJCFHjI814VggLV7
U/PJDjZDWYam3iHwJgJmkQg3Iv8H0w/6Y9a8mp4GaKllut7Y2LuyiAlfZVjvdhPPB7McvisHH7AU
LBPzRuab3pw2Xq9X5FkBko2E7j6MNmPXPhnNzyhHhSdS0d8c7oKHbGyR7GtgPeBjNLtJNc2Z6+dk
12jDpZh5Sv7+N82Kv73SQmI11/7Kcedqg/bM+O8fO7d+H+IKf0zgwv5K4HO6tUkC5dLDDfjD/Agh
Zg46FSjUzovxOrRLTIWM5nPIcn0bEz8TWBAkOB66rR33BAOa7VNen7OAtQGOeBtc7HBNzSl+c0eb
kjTL7FVJ8DIJHqQrVF50dQpf4OX5H3tnshw3smbpVym760YaHKNjcTcxDwwGg6OoDYyiSMyTY3Q8
fX9QlvWtWlR3177M0sJSEimGEBEO9/Of850Rijp4zUTBiuuAc9BCgd4WcYuZpmREBHC//Na+9nwk
sJugvfh3A06Ts5fAkXFGzpwmTSsxEnncVjGwRHObs2vAOrXIqIQLQ6aefloP5z//968Hq+pfyHvU
O7d2fSjsw53puqeYNoF0tM/03PA+5pre2cq4qjSnXRM/BoFBKiZ8O1bbUmM9dORXEUZqA4Se9YWx
zOwswxwrTHBOskokPqhXDhsbzrEEgseEbbdNYoPchaKafZdM0wbNbA+nsb6OafWk4+F3ZrHQix45
eI4RHiaqpSpJHREziYgTDIszW+sOx8oo7ry5GE7M8YFXlQOmclMcWF5ZqBZUYTP0z9w4YaKCTUmi
KMTO2pykNWheVc98c41DtGtibGwSI+eJrZja5LINGJTU48kOIngNMBXKdSHDS1UwyOqL5BEMO3gc
enGS6jd3qU2WTP3BbgLxNLY0sGvX71ZlpHYm7rej2efNMTLeGGzs3cB6iDNPsXUF3BdxIMdsDVKd
4YfTB59NgbIzMxrhDQUu0wT3Mi9RDrJr1BEOGzf9adrBb6Oe5a4vT7KPL9Kw/JPQBJ5M7X6pUF3b
pN97EXm4gR2y7AUNdgZ9y1PiHiHz4w4rBwqG4+e09KeLN876Za6W3kd7Y3njU5TQCq16BOEcOa3M
dXnA/WXui2T6mYRzeEZuobEnw5KlR/dUxFG/6RaLx6BZyVtml5ZXn0WSrEcXxnXR07qntyr0d0ns
vlOP+D7mGOdSPH5VG4a7sExNki08QLxxoHT0ct0KbjqzWuswPSJkRhuHMcfJhnWwMo052w1+8zA3
LMxGT44L1025BmQ9rMo5YxhaENuyE72L3YonMdeffs2bDmkOeMTlf0DyZZd0+v8BkpfA1/9rkPxz
/PVv+w+YFP8JJb98z98oeUPYfwFr9yWMONsD2Qf7/d/Gr7b75z8M4f0lhe2YCxfeCnyMJ/+Cydt/
cZzgpuu6vpDAiyDQt5i/43/+g7+Qk0Fg8XuWdFAX/P8OTD5YsPR1lWPVKI+///mP5Vm5/OfZwqKi
x3ElP6n+/HgE+N7yw/5XLHNpqyEnEUDOE2/vD2wMeGDRjsMOn0J3DijBXneN8xrG2SmGMcxJlru7
uZ7N/HOqmdJQ/MSxGTknx5w+AcerivrF0KzntHJ+NBoYWijXg8HAWcT1zyImPFo5NTxvSd/urH5M
2IC6kf1X3ASPqVVWe6pid2U1FweAM+oUcBg9LSfS079+GQ8jiXxsuIi2wb9/yd9fl4M0qRtYCbAE
sBFVzyzgV8brjHt2IsOQBM8hgJ2cMykv2C4u3/7nwbPYrwZZnW8bOaYHi6nz3xuxniKPjVDsmh0T
DsSfh6C19Sme1HszBb9SQj71WxjnNXkP/6F0Y9gaUaVOPQC2dQOkkHkvCiuylfGjhB27xs4WbzBj
ota4c1idssiqTh3WG5gzJPUwsBB/aDwmAE6yLY1enIbZNKfDn//985DlrLdlihEqoDS49bjJ+BhY
t7IPpvuuvrhV/nsYZXXwGLLfkK1pWORmntlPns/PIpf9I41m/95gJiTN1qUbhjI3UC7MXP0Ku5um
KxZ1RxNNFOm9hxp3GSr1aveQS3NXHUy3mg8tpgw/bHEKRGrvLU+C+mgSyK3xEdutOA79zYUgt6KQ
tjo4DK/m2Az3rVlxf2+pEPUhcHVOTPCSXaesFy0Cy0o/FPuZ9N+KMth0Jz3KpmxRH6WnsXqbpruf
Wv9qB80tcbS3zwac+PZS9kRP8j4fRmQakE1PmLh/AEhQB8qz3ENiQlDovTcY7M5epuKYhBGoCObj
WGzHAvQCjb+AqfCUTPVLkE/WydeFs0pSjgaO42/h0Hy3fcMMy9oMXo86VBU/mxrFS0fk1oL+zs2L
4dXgeYR+yyll9C5ktcUqoCcG7DJKdd2wq68a59hMLeU/xMpWsXKpzlPPdEvU54H5+x4f/TOW0haF
hbl1ZAXpL9uKP6GKtdiiDBBVLCgnelpRj60XNqW/RjFFV5ug5dh24CVjyg7D/sowqdgG8acHQmMd
DznHSSRsQu2A/qVrFptbOk3xK2LjpRbROgkotPPDgQxzaXx0Xlrs+gZU3+xxmW2JXlTEL2XBQElB
kvJS07gre4j5cIDp2fQCNEBeWTVwKy798qWwmgWp7/svCZLk3nRwhvd1d19bUbFVInCYS7BBBAzS
77KZsI2ishgXUbKNVbydNaAsCzrJKkBiPgr+zrTKUIPaGXIin5mi7g8Ft1Fc1fQykPhkvoxvPW0k
Ldyhccg8LCdFYH2rwNpVS4ZcSsu6N3WPYT/RkLPbeN+zPd0ZZXctu77k7xwrCmAw0fPGnQ5z+Dsi
nEjuKn+jKXlrT1Z5oa0g32UGCFbywY8ySnn3CX9LG5y5k6ak53CK9kTyqWrNzV+Neftz1kucwjxQ
i8V5L2Wtae/HFHUHYYG+9IhBex+shMTHzlt3lXKnWGMyYAeYpDu7xFo3V/LIfKldCc9m7wpyHmdg
yNXq6+Suiq+GgWmnLYTJxWI9iayc7tKyXMeVAc6+DdxdiymKWBUn5FoEr67ZU2ZfIoGVE42G41AA
dK8KNGfcSPhEqjWcNkzPqX/PDiR4MKV5rwaWFtaRbHgxY51feqGfy6JuXqkFWY9mtDEo2D5rg/Qx
jq37CQ+N6aXGicQSA8+BTu+5o3FaYoISNvZXKDpyamiyz+xdmLgz3aO8REUTbWlzrbdN7TPOGeS0
NTMVMgUw7rzYnx68hoDUTKU1m12bUEesN6VznBqGaRD1qkvQOeYOZOoxTfCvlZnyHi3b3et2ONUh
LNOY6fdCniLhLGExJTX0U2Iskhgy5oamj9TJ8oHmtSkkyJ5j0CxEdFKM0Qt5B48Gon9T44yejIfO
i27x2GaH2WI+2DICdjyvvp/1iMHHqG/M0eCGkYz3lOEsgaSvkVbpCu6uF3L9a/hGJDtMvTF6i7qJ
MqKBnY3lJkxi6t8lr68oLVhuo/XFbQ5D7OOMaPeAo2hf6UHt7R7jsG8rfNCCiYXjTeTySnmwbKAV
HEmQ3wo06xFeBKPMCD6mxJIQ8U7uGdfSvRYKBJQ52lmqVed8ljTZhra9jqL0VA12dGc78wmrZLbx
dGFvyaZ6e7uBooLpMN4HJhmYLIx2HlccFAH5vda4VeYE3j01rhEbj6NlU2qZZ/1zMLsRTGtDrFwR
Btx6ukXbCCDXgwS2Qqidyl4j/g9rZlyHyRvlXYj3pDa/x0YNF79klA2/f9r0IcV5dpPcM8jdJVL+
YqICdbU+p6l87C1XHgfHzTaTGJI9h0QKPpyj7TIZIgFAZsVC+sjKttsK0TTHGhfjihzae9OUeh+1
GfRmD3/NnNNvP1UjhqNuZ1QZDq4ldhPN48tAG/nG9J1Xf7SaJUvPltyIXigaPPSR8C5yyaUmY/so
wCBvkyqdL62hTrlZrdMoT+4A/qzb0v8QrAjIK88unzzlO/1rlETGNY/NJzAvb3aonFtcgC/zfP3t
eo3FGBhfBEGj6s4JW+cYgUNqi/E5H1wskyn3V5WU7GeYLsultMJfvPzomGu6FxgAUe434FXJHVLY
pNdIcwZbs27rk5Hq10xXIxqLGeHzoj+r45yPjHmjRqbf55IVEd16H5lGdLFIlHD6q449+wGjIgze
2lD7Jzyvh6GKy1MfcOudJrT0Cr5WAhtg69DCTu9oSKwQCywYflUcqAvHHtofe067+6755XpxvbMD
Alpu5Z8sOzxz6C322PfcvZz7vaMMhPxlOzUsD4i6ZENxuMc7vzJegirEm9mLUTF7D0iGpnW9xsuH
5xbD+ak2iCVHqrSpFk9q5DT05rSTYI0wJLAr2ety+hrgc9FKgn28k2I9ijIBZBZAqzBujrJnmKT8
XE8PqImynC6RPb4YEj9ZDYeBSH41lKc/Dwlh9dOYtBDWvXCXLb/KsZhvVFnCfKjIVVpO+1hk8E7w
6C2WzhafC2m4knMtltoaTkyfWezkehvMKNkWwO090DOUOCcHYyozee1S5lfemJ79srrn8HwtBJnn
Pw+ZG7xHffMrsmhIopXlGSsxnsElRLicVh2KyKsa4EutZuK2FvOSvjk1g6W2fIjslZrVfTJixfOs
6RV3y7wrm+SXgT/zPOXOJm1wBNAQ9BR0A4P4jPJhYJUW/Y8ehDr5O46wF3ATBQwS2mvhUDC4/Epg
2+vHkUbvPP0eebegxpqvTcqsykgJ82f1G+E7Jp8CGAtO9lUYa74L6s/Gcn8K8gOsic0v32IuHFZk
70NqSdDv5caJFQGmcag2iaWSFbNNbHKwCnRMwUvPjanVkECC0Nv0fOAhRCxUX65Vb/Mkpgk2Ozsc
Rhh5Rx2qmV5MFDL+PtZ+dlVbAv3cWirES1jJe5f44Tbt5uM84XLtEQjbMqJrSO/aycftWrGSN4Np
H6P52vThxh0Mjvg9m3RhG995R8EtWbsXE3oayUic/+yn92MAXdOaHqw0wilpDVu92K/bZnrwv7uy
czbW7D43dcVgx634B4im3s0VTz6Zo/tSODgEioLYsFlvjQWT4menTDfWWg7YsXWdZau6tB5lP0Ai
aOl9BT+2FuY+7QK0Leio67S2t6Wnf/35hswEWG4508W0mNduEZxY443ke6iMn1ZQfNgg7deu5x9U
IV4RqGmvw1i2qU3yvwn45jX6h+tuEdeeYHl+pwDjbRF0Wxc6Ry8qm+Amfk9aiPaF7LsdAzcqyxO0
tEkxWkqTnki9I4+ASeCIQYjGEVqwo6ol/Z8nf6w4/GDwssqO9KuXPytbOFuyNCzN4BIIFMLurhfA
Y0c0MyqMfShaYJWAypoE/vNsCxauyT2kGQ3JjtUCt+8alGYulWuxBYso87NTvcVA5jKC1W3G2kuS
D2490ZTOWs9qmvZuDK2Pz0poVlSFZffsbqvNNH4uFwqyMOES/unsGw96TiRjaVCCjLvWbsGQBIeE
3LQ2GcGpAH3CykPZFu/e0XOmbbnKIKtXE+et2V5+s/rzddYJZ/Wvzvb2YiY9UGuAonPWthtsyJcZ
y9HWy/zd3BjT1pP7rue92I0VQTWpNo3buocMsrVWVBo7I3CXnI8NHpcPhVeAuRDkCVUYX40yX52G
NbIu2FyPilAs3SL4nKqNj6u9EYXLIGtsUdHlB1hyLnJE9MWZ4f+V6XfJP/nPF9Nze9PeteE31kaX
+huy82QxD3TGYeWK87O4pGbqbBNjZp6H8RBDqm4hUeW80Ony4rEsHkn+oI7jxV27dFikA9OwiKTT
HH9zINDbvHyz8hQ5PkX0Kj2yLMOrY7bHAg/O9n9Er/8v0cv/v4le+49fVfkfqxMlX/633iWcv1zT
sp1AupQnsmQhN/0td8m/iCoH+O4tyzdd01+Epn+vTrT+Qnrylt5v4ZDK4Qv+j9pl2BQuOoLuRMnu
zfaEtP47cpftuEs34r/0LsnmzPN8aZtSAHF3fW/Rw/6D3sX8LO3GptgK7ZXnmqJx3BJrZdnD/XTs
piE7z92zNQXjXZvA9Jji/OomS6NA5S19dRgKq4yoa236oMxgORvaPGGwrJ56Cnxqmmh0TAlM7ZLP
tfR7X9vi3DqsGY1dZKuwr6GeUDqyshRHWrP9LMbih5+2dMoFg38xRuNWd/2pIk78I/cnOCPx5O7I
00y7poxtqFaNf65Sdz4Ie/wtCsBhaRrEJ78LNj0hogt8F+6azlRSEwj9tx8vSYbviXqSXVDX+EgV
oHPVUHjV6erKJ8baRbE7XQcMxE0SKULkZPSNubCx1Zj1euxJOtoNuFvVQFPNneq7JkcB/u1em9K4
z5AumF0uGP54uOoAswoenbvJWQzW81ztR4KPkVs8Zk77lNqUopYmkL+MsBiOjAzrfaEPbh9kb3Vc
P486eXCXJdrCtW27bwkbl+M4MDDrPGy7MVv72MAl3Hjdwetker9EUXo7t2ETV/HN6XOJtREgVd46
5wBncc6+77kTdgJRwpt2bmfzfdb4qJ1xuR5qIwuCpL2kmCmgp6SwJqhWIFHkTG2Eja5JQrzadVGX
PQtG2qvSiKI7dpTOY1c8t5FB5hvRbMRhEDTtQEIxzS+ujj4yHX/6mWuenTrEQgwtTIZCMdN38g0j
6bcYGvAdZCFu1G64N7MjU/ppgy2GAUhczBgw/HTnDWzTRQsBjTwYpSF5tyskg6AwwLcyekp/VkVr
/uraY+TxLoybaYBV18P3MJoMM/uKV7d+Sxx6tTrPXzeZMLfhvPVVoI595nxE2L3mpvVfcarJnR3F
zCCHFP5bXbyMRVJgRuoJAxkR3QUluyAtETn0UCb7Pog3DmeddWeCP+OsxDtjBFGeFd3aGYhqmn3/
5dSmOGWje0XGPZW0WAAm5t/Xsb1ZyTRKDy72UhePr1s0eAUAz9zBgGgJElkbVwAwbOxqm4QiuWPE
tSl6MTzn2Rw9AeGFHJLOT4Frn9Om2tG8iiiU21dlFg+0kOOz37KgJHSKTQw0q4EDkB+TQo+8VY66
uU2dGgxFEj8px4ufjBgHVOdCZ+cQC2BDRRXnqjI4iOlOqhn2b6vbe03N3ERpwHNfDBBsGH4fnLlI
njPlnNi4zmf6OLYFlYd78AmfBnv3h7oMzYf5EdtOcHarNw93TN8SUopcj36Acgh2DJbL/YLLKwz3
2OaFu/PKLNl0UKKKjDnjrH/je/jtabi9o31qPSAAHhGSUw6eTQ/EP7PWvFMclI+iLW9zTvNknI/X
BKoMZ7MlROPeOGOTlWvcQwn1aIURkUlhCtAIbzazSxIOrH7z62x29HNgAdzlkP16y+Btl5nzCf5R
uK277tLWprEZ9biZUFMvJB4JKROg3rUDthqdRUtzX8rTi2a1M7LHsbeji46iQ9Jj1oxibNbQRf0j
pouX0Bx6khJYTNs6/DLM4nv0+/KBkhxc66nFBg2QRrdodgBAsm0s2x925dgYUZiAyvqklfHlZyXI
YbZqYPjGfW318aGOx5uQRXHWJFgqqhU3/ZC/ov9SKd3WTK7F2kyT6hlddpUaqIJJ4LwObFzh5THj
1EOrKXsgCAUv/NzNRU9OkVmudrHjde3FYRW8Sbf+4DOL6oDbjMtBZGvAn3NhQw0zqTr7dRXvdBJO
m2gS11R4IIZd89h44VeZR5jQsbH2wK/2emretGyjTdFUv8kZZgQFuVW0HSPVmAI5oH0JxUsU2zsE
ErXP3aRNzsWSWhqZsmQZQTfiqU1SvJmSWWmOM2DyabEWIuMdTvPPBte3TMRdaOHsmbrIWCVtnm1K
zkPQghf3jMZLDo0YN5iamczDXLiTJfynqZCgsCNanaBLAqlu78lr1XuDJRcXpUvL0p+HGOCc9JNg
S0zniYvDKVwu0xo7mjmf/5nU/Pl10uPCmrqZzj7Do2497t51scfS+q0UXRu6jo8q6ohaR8FnhBuv
F+JnZ6rffRnrhxh3CKZLgC9dA90x7ZKT55B27LrkuYfMTSatpGpq9qrjfE4NDEs0iofcAOpkxX0T
uEkkP7jb8g9ixTzTXYJgEqSnLKAB0Qi96iA7u94M0vhtop6vWT9gMkPZXrm59WkLbV+1KKsDw4yv
mFaWreFC+iy7pzks3Hc6IZ4wj8HRdz3crdXA5IE2hgH09xaI98EwBnkaMtB5njXG286Nv+rKmHeY
+PRGjuA8BKL5cWipBpmjiVkJieFDW9mvEfYCqA7pkWk/aYPJ7Pco04K0+UwFqlceVKadu5Jq0TCg
LzWmKAKYNZKix61rwruyyu3QO2GxRfPj6lGJ9S17EGJd09/lwzGk7ADDhDIZ19s7WrkW0K3Pplx5
Br7Hkv28ai+Mw9+rtj0T5xZ7hGEDwGMzbIuzCEOmey1nt6p07hafl4VF/MmS9b1jJcaGygjmHotl
MjOIg1NIccPlLp6cuWdThLjXTLiWw2FOD4Ogz8HlQxYPGLrzPFmhs1anJVtiRI6993q4oKIQDZIl
8BE5lsY2TN9x/hYrfKykoUcFFkOX2DMb2A0gSmE/GYULfRs+Mod+bjFyGjdGNdLZKLsDrEBq2r0+
fBgM1sBF3k50La5z00x7DD6XgOjbeploMuKc+DMdko5spu0MFh51cyNysuQG+plKM+sYRv68QeDA
UYV9F4miw39nZZcQhzqToJpyTs4wLNzdXWCOr35DGCuk4DWFabKNNe4jGWnvLKb+CZcRQU3kmIZQ
OvcBWqUsWi9Z6enWbuzfYx8iUNQIqRrj8QRdIo8Z2AytFA8R8uhMxlAVDK0AMHJoqqNxXTg0vpgo
eA27kNBXxJcJDGxMC3d4+uxbQ7lXHc4JMhzWnbk84ELNprjDqWDd6ro/ugyWIKlMD9qDAK/dcVfN
NRxD3PPkIbr7Yki4XxnugsHL79Hig5tcmkfsn0EGbFS74lYa9peRYU3ozbaHUsukV87ROQm5LdgR
rnO2b5u4opGIkco+B0wFebf7mY4K/GYybiA1B9wWHOtSpFm8VTCMdiHU271na7r/ELLcpDe3bU0y
iyt+Arw3vjtz3G4mCXCzIQy2ZbU9hWbj7kbmqWW4w9Gd3xoAVBiGzbsUSvtLyzrrVM7BzkfnM6MO
Trp0EIQ+LQt6vpiNfinVkDxUYTPtzBRZoBUVW3maKxJqkoyQidxMS9vRZTUNQVdvMb01D3mzwvSE
Qmyx6Jr+YL8w+LGyBAgCqg6VsGHzpIP+tZ6r5qWV5c6euwSMltWc1JrB+jmBoEydRaWYJpmfAgO6
LAzMshNXjhgSvUAdOc6Ufqmda4RLCurJGu35jRnjb3j56HaDs1ueGNqEeinz8UIDTrtKBRvwyqCZ
PCyqUxLjeyuA2OJbys5J7O/DTsB1Q3Na2Xn+OSgXdFl6hLwDWpDShQdp6F8qy86+52PYawDWhTSQ
NaErr8pDvPMfaLKzVhMGZS1z52A2gg4LFOImgdNGW+9qLiwkvpR5k6S7xx2liWd2WJdG0F2y1IDY
GBCN6RwkM0aeNU6qnm7css7PXuzgvDNY70QlnItpD92BTQitBxgNOpePqj1w//UhAHRt/+oZwaeV
2pdhsJ7Q8MkNCYjxIFTkhCehNfQPDN3kDLgIeyEn8YOY9jrsKKOOGVXvay+5n3u+DQQQ7uiZDGQN
5y3Nza0LNuPSR/VRs8fGwRP+qnT1XgYESD2X/sSm5WTDnjyoOEOFOH+JKWsDXgorNNswfegpvOam
O63M1OYVSCp/DQqGajssZLkVs6Mf6qNRua+NVz9CULM/kyF+wDEn9+6i13mZeS9pmBMhdVFe894Z
QXUMStXcDDG8K1Xn73aJ/dh06VwJGHqxLIOjxG73Eqn45ukFxOtBv3B7bx1HhQ0bR71atWvcKypb
cvY6Q9tnx3y2mnOjUrq8Q+8wGayFspnLbREHoG366WQLPMxl3U1bzAGEO5s7IPvuOohxfRqleQlK
800JRsE+0dXVCE502QJPksWI9rj3sNohIGQXAqCvTsVheeKFhmpsZ2R79C6f4AtGmuJgSXvVPWHq
a40xy/LkfE8OfzoWZYTNt9F3YIiNQxO0tP895vZMwCNqPtpeDZvEy57HoSuI3lSvosOSB/VB3reZ
/ebkyc4AlgHnmY8J+Ih+Zeb9VaiiOxngIte1M33gwDirBoAlSD/Ybdw6DOooL2k1z0e4vxdSvKDY
J3AQRhTCcpHbaWTeOzh3cZqYu6lNXtm49yuBewA8JYf0NCYDpzPYijIk8q3b2d+GiHEwjrEU9IQC
6dt5N4JwuC3oequgZYGPy9jp6GLXQ7vx50SzOsoZSREQ530wtXR900I/DU1w/+e3wEfBW65h18/M
Q89ieZgJ81lz0F5KhqVzuOtEYaxIR6hVHSIaB7NOQDxQINpiDdpFBQqc3xW/pN1ZZ84f1k1FBST6
iOlrEpprh+jBJY+4SSW+GFC1BZ+7MDTPGkyMxEW4pQKCjXU/iVs9rLvSm09ONa67gQFJanYXy53s
YxE/FXZh3TmNfqNH+Nn0F9Jv4kYHnTcBDAA8myOdqgVwd4cg3Eunp59RN4FemU11VC4A+SBu7k2D
bXAcZxySc6k3+URgPsvS9KQphKuw+JYYcgnMl89tyvjDvg983hy5zFwuZzE8mq7Tngpuerktv52M
IrWpabMtJbwCNgDnXJB7zr6rUoZpsMggc+FlWGyQ1penhHkwU/85CEQHKZYHMYQP9Vjc7OTmDinl
UQFwiGBg4zlaGBub+FZb28ApEVU6mVxND8tiW7FfEAqcJx1G2CvTeLrLYkQPUVGkZg2tD8kHQ2WQ
zC8Wb2Qsus0MrmJp13pwW5BRRjoTJiqYCWNyx/Dvu2uvWtSiQVBbDV7MQcOH6E5kfbRCezM7+Yc1
sbH1VPA4RO23qF3FIIYdaj7xXOMKKdjk6FibtWbEZpxED4LACswvqJIfUgHNa9M5v6sjaDU0/3AR
5p0o+Ro7NbybO7mvbU0iy+FtwCsXafJnYMkgMmQVds4kP4YV0RpdiIOurWHnC31n2jc9NwPzSjJz
plM9ggA/SEl/S0HTiKv4pJEnfWHYu6uUYPFZ0olJ6JxpGyTpaZR7mNpHRU6LkVF9bG0gfLX2qBhv
0PGm6C6wRP6kxKMxpN66GeRnNwTvhctIKHU4PzlecXYbyJ02g1yEGUgHblJbaxqLr1Z+ltIG0IET
fZUP8mKHHGFUEH8YTvBKKR3HQAii28m4Sl3dszHbWzQnrDGRBDC3iquOxdUXmA+qE/XdXHmfff5s
s94k8w+es8Wda3pyisFhEJN/lt34C5dM2LAdTHX2Aw4NTU/q2Zckg3qH19FS8PRmRfZZe+NdEMOb
j2rFRByiJL/vXzObWwR6JY4Fh/ExJeiblAahfdHjOcrBjpVvZTQMHF+RQcTES+fBqz67+g32X54U
nCSIpy/PSnlJsK5jEqvVcF+N7WFUotl0cfHCfDIFo2kHJ2YlJ8JR33YWZt/U2tJdMwwjLWYhuDQ1
iIGYPyCFBh/BUp5yim0o1h0hk5S2haTwLnU9NrtMKWLVzb3Bxm1dlKvAzcptbHwlqgMv1hqSeRSc
YcN1b41vb4OkwpVkfvud/uauSoA9X0oF2mW9/dO0PL9ABHrog9ncUnc8rAlPA/sgOZrFfHh978JY
0SMFFK/NFl9vhqWkqKfkEBbeTyfgzcm+uIqEePMrfw85NwlwV/RJN6x7AnfnOQGpWmh3bfujuA5q
+mjzJ1O/JLRd0/c7A00qqC1ncmwPza0qjJfS79RD1FXQxxKTcV46ndM+Ne6IYJ0mq3uKCzC8NVhu
m76YLq1ZtuuSEyzwEd/kOM/xe/CGdlvQMbXOiVCkDFBLxyNlVlD91yTDWfl9uE08sNdV2V8Vtd+9
Y9Jfxa4YgKy1U4lzLaW16BIbpIRoX8b5bwOuMa50VrV5MhQqYHj2DYM6UkbUtD8lyZYwAoUPNt73
KSCHUJEOd5/mKsKQqbii7XScYNcfHEjDEByzb6xlYmtOt8HF1eUO7U5rz3yUpHjnXj+gAuSb0gah
OWmTQWf9Isb2Rzo3XyFmspksAwmb9meBuUPTMG/b0XeYlofJDLdOp/xVOXnISWXYIyu7xtZNHcZ0
AZkfwBIIBquksfcZFZDHIiCIIYV4DyNBd7ixzxPrB4YtXOc0EDAZV2xsm5wZtlql5Yjx3Sye0knf
IPpezZIfl/Jqz62iF8A7Y1JcVQIzEUpUHHfzfjJZIPphYUCQ8MJQmXHVuUUFmvyKQftGm9ABiif4
A86Rw8DyZ/UFzpHAYtT+kNywGRJcOmvqtiGoAyjO+W42g/cO0A+H4PaH5/gwgoPsFrnWoRQmLFeN
EFuP8rtt64ZhIAHAPLgfmv5r1gYHU5oJV5yjr8FsvRj4OI6d/uWatLRxFvRXmvgUQs6pKKKNMofh
iDOdmqrYw5GqJwQzwmdNkF9HXVqrmnMVzQG/4tF57wuCPJ18x0zFcwjSn1PhfIZZzJJV8n21vgPD
SJIiIZXN9qEL+8eoV3y+wmdTKY+y2pZ6YUPjGIwvUT71gPfDV94c0Gyj8BYq870I8Gaiip4tb4Bu
hC2Cmq69WwWnjKoyhDf9Co/XXHxIZ693djQHHziwr/0GjEQ8149d4hzykQw1jbp9a64rD00Mesgl
cQnYJMDUdUF23So/YJEeSxueLGv2dznyZS005pXRZQxPRcNY5CPp56My0pfWqX4w+LrUkj8L+RCt
CoFUyQf7p5Nj/4lSDgq6Qt0WxaJaJeuqYNdNQOUa9txBY5z+MYGE1Vh/pHV4+2M1ikFKtHvf59Q+
YIYjx7bsIsOfLpNmVLgno5qQdkHq0W/FTgcxtY5enHz6ipidrKae2z8i0jHtugcdyxu0QaQcm2lD
CA7PcLg4QljYYmLGyXhEaexxPmg5OXXNIzZaoAVZ+aNy1EfDW2DLZhkSRSBgApRvweR+aY1dsyum
B5Nd9taV4dp2/jd757FcuZJl2V/pH0Aa3KGnV2tBTU5gJCMCWjr019cCX3e9zBxkdc97QiMZgrwX
gPvxc/Ze21xZQ/rHjNMDzcv6MgXnwK5uYv7BaD1p4tT8mAqTDaGmc8oF0/X2W/bZrk/iHcrAM5Pm
VYLKuRvwB+ZmvKlxEDuyuUXUE0nyQUzXgdSEzZhzUuS+vRnwMybG02R80reYyabW3Pqg+dA5QbQV
CQRffD15NL4Uw3SK0+TKdkoiBF4j6XP2z/eZPT7qmnE3LZR9GVYQWAZ/RPqbcGoKFZEd7FRE25Iy
WybNqz5byUsuWaChZY9UznVD7uGjOi1Ffexb7nEz6FlxMPUGJh24aDDPmYsTNSju6GwuNDjQi6U1
QxvX3HIqEAuSvh9D6I0pXm6mFm/l0MAJqPJnV7K/VRIRQl/HayDw6BEN+HlcX0yDc950tosBernm
KqMASEqDhkuTYiZ3v0dyThchGDjuLnsVdeJFG0IsWD2NVDpGeNr9Tdt1VJ+RzsXWay4N7M8IiTvv
GYasura+ckVnIk4etEAi+Gd8ugwjhOkGvZ5OSw69AUFvzHDnJwHBdPqj7UHs7goG8tQxMbAIirJp
MF/sEiW4lzzb0G4XsqofUZe/NUb7GDgIUNN2bkiC7FKsiiUv1w7aL+Kqj43ffXlpDWMC+YhreXBc
HFyzORR4YRMXjaUSENcsIF5OcgJA2p5sInNt+K1j7NzHGdOR5r+c1wj0mF+L2yiRzGJUYO5WOKuK
WQJmqiO33DE08wOFh76ossxZ20ULYn86iRRNBk7JYbxlzfdUInfoGMGSafRV8JTbjgMbNv2oYNzA
Wj1FLXUiXCunNOK1iueUpEztbfQueU7NaDGsMM1xNgIv/R7zW2Ylz2Obr1zdf0LzczId9vBMzhNR
FDzzkmPW7rebys+0IJSiSw4Wyj6YodVjarQb0TE2TqJwiZucOMJyK3rSQQcNEZM2Nm96634HTAjd
9NbZvVxMHeeDvjxlJcmcLg+fsprHtvBWcCoOSNsAHIzeSarkZrRwWWTNqK+eE4v0BIlK170YQG2y
vHtMuux5tHfURcAIsEQ3wD/gBzcYlJj9ojks7bUfBYccaXJugbP2xEuR9tDh/CcpFGo4eExB+NzI
bKd75Ruqqx0n5gKoDaG4/OUy8n4TIP1kOGhCYiIeMz89abV/F2W5yyTQwDL4osPy6LtBtLT69HdJ
QviCWTnsSE+DfD0hkMuscIHQ14hABijwBSZQK0QoyVoPqVA07kCGyRwNyXAmWx4jsoVUJ3Tsb6wG
e8Oj3DZaDeUJHSP0hVsSwCkBGh/YUN8B80ynWzI9QZ24lc7EHlLzw6eSbq+extfRZpOMqI0B4E/4
x4Tpfs9wyiU9nHRG4rzgGYuxt9Of30M7eA5sGGyluS/mHnaaPBcxXGZTICgyUjbggfx1HauHlX9k
PrVLWHBuajCNcPIlc3x8nBqxgtmyVKRUMHD1GJGZxGDSU7Zi7tSmao6M625GkRU0+C4NAwrdUbeo
t75rTeXrIRdn0VUYPfH+Qz3wXReyab/xzXfbmgk8QwbU1JcvsTdSdsAUs2HQzMVJjw0b9UeFlbHc
oxwgrAvYyBrAJBFvnC3nHoftgprHIvvsxkhYmyZ+mmB55mRyam5zDOcZRWq/MVN8yzv1RvHcbKPC
3481d61f4hTW7qIyMCRAYmeZCjZ0T9dGKQELRSwGTMbegg+S0PG4NuWOIxPUGZ4vfyZlGOkfPWy/
oD4vmsk9u/17n9unxoCxBNUi5012DyYwBI+GGueyfUgYGk3s6UTUyYXmwTkorHMuvmMouonVLpui
PQJqP47Y2TmB7hGYLXRbv46RuqU5CAMaO4uiiQ9lPj7GbVHR0P/tTA9JWRwN1W0s5JejAzeBFnMe
YMFw+u6eZ3BGHQO+kBThL22oD3GlXUmX5DepP2ivsViEwbOiaVl25bYthbmafKTcpJRz4zKpDp79
rL+5jGMXeUrh2zbto+7VcOL9kegQiucgBxb13sfouvroyxHRH9Rjj0BV+oWIuFiK8ahTkkiOnGcJ
aQx1cAogKwPWpMS31zMt5EkP/ORQK+rwtgdnku9Gs7r1PTpmJLOEeLfWbYgpTrLgOSmrrW8ED1jP
GxqbdOY7n94SUfEIy5dMQi6tir5Qrn6PATTJsD2Xed6dBuhQSWGqm0mjFXYg1Bh3Ms/Cbn7LyDjW
un3uHKAfeMgYInaMdVbMmU5chsc0A7QVp/2HTIsTUzsYUvxfg/3KLO4pSI/DpH3S2p3tkCS2hc2t
pctddCU0HRYZwx63I5E8Vao/1CF9rwBk9ZRcGeO86Kx300wSs+HZocT4GA0mOk0PpyJhelj4744n
OR37ux5VDlFB9hnR8zcONoSZ/TGKEmNb1ZXD9vJOlYiGzgiA8pSUK5qLWVzk4AKteqNo0Aa5txpH
1K8OiYYBJnLQwm+U6hWOD2fVEcRtVkhazX7XjvyPk8F6GAUnbRvZ9a9yFPcWGAzp158i9T/dKaQ9
i4O3YFmMyx7wGMwPP6DIpeG8JXFnZVusWRWxOnULLkSXauPxfJeR/bsN/D8pPgrNolyvUpdEtTF6
JmrjTJjSVMcnYt0CTFuCk1Xn0BcyymFnm9ZrYH3RGnthqIZndcKVl7e/wNFvcu5hZ4iuaWx2W2dk
Khj5IZDmmtNQl+KWHm5mOy67rOzotWCtt+knAgmxEAHOR6PI8xjSUMq4d1mne9GxaY0kbC2t8pGA
VHAzRn9B/LAO2zYBbU84jTYw/rDAXuE7sREnD9GW1v+lsyzjTGgztTnxQrmRRyx1JFSmadsuxpTq
vKw5LQDf3zowGBjZ021wEEdeJhalwYowmRBFl6scudiEF6Pww68+GYer/DVIRQyWXZvYt8mtA524
TAVN0LLY0kP7nLlJNKVNBlhLcCoYcPqYJlp2oE//XRKwA9TAOde9ZexG5MFDiXal8v7QOSMSPENY
I7SeXB7dnluzP7IJcCJiZmtm4uQlHlpjtFp0Alry62LYWRrtH1hQROJ9WT6NHKvqnnq7vWVIBZYY
R9jWSoyetAGIUBkDBoHgAEDDWmN8pS4ER8FgkVUEFu+bLawtWUSNnUNBQqVUN8QN1M0tNOzfBaEp
ymgICNAR7uA5QaY0LoZ4vslTttyTBJUJLDpfSDhBaTWtgii+VZHcVCLZBo1PzaNvsbNNS6sopoXR
F9uupFCUAIvfxUMd0GPCJJRNJ1OZ597qX9OIIt2POJuhO4kxLPCg++h9ppyOAmO6O46jB4/hvpk1
9eLVm+iC2KJUbO23wY33KWeoLqCEEjpzJwztq1hhGJh0/xTYEVt9jKbkp6jxq/KtcruHPGnep4Jq
DqsV668a10qSz/1iDMYpF9OjTtt9mK1xNLVW5G+6IWUcdeGeMOdvrcsOZJjM3qoKz2V307EEr2Sr
v8t+/MibH88BI7t0ukZG89vPjBevQOHCq5UeXAElX0U0bVApW5tuwKyPMrhsL0MCo1YWGZ4iHnfd
gYMei63TOObGG7Wn3ABsllkfkTsa28yaZSkcNGKTv6W9ap18IdeyZs1NHugcA+YxNuhIvM3P+qeh
z8NlsOj85tYEmb2iQMG1NxnL3uyTVe0TlTmAnEAiblnVH5MylPJYHWkWcQGm5hE9izN1h5H2RtBl
s5oAKhcuy6LDjlQm/mepzWcGS92JyvjAFyj2ChI0yhMeMdq3i3iudwwqocnF4V/5D4nxTdInQjlK
RWKlyAf2R5SX8o8xStJ5SJxaMVtkc+7YxwxEBzSvXqq0Q34oCwdiV3nQZb+Nyuk99TD5ZSlCFhQH
eh2Cg9baRzdEfQdVyiDhCyDfJqo4hvWBy4kdrRxIoLCj729Ai13N/w7UETXTnGME26QPkoEMvohi
g+NNT2VLO3FdyIbCofS/w7r6AB6LpZZDV2FPcBMCsa1Y1Ld16h49siaPXiRYu0zwAdiJcCNDbseY
7LmgZn6+xnp7suiejTlnatNTb1TEJl428FCLQob9vucsZ0XOcEwzqWOUCJyFIcdmQd7HqQIuTacf
dkyaQJERCZu6MA4ZnWDqNrwAP9/OA8gNXfRWR1QWmc2MwiNF4GAoChI2/RAJR8WZQZ/dKJEJNHIK
G7VGVvapBZ6zJvYDZJpb5u3BszJElLbxNsJTWYoecLqQoBIIWQGgxvM5v8KfD3GX9OsuiX+LEmuk
EnIN5EUd/v5QjBB3fr5EIkhnuLBdzHu9TlvK0sEYDeE+nF/ciHfanj/8fGbUrEp9ocydVl+smaQA
kKjC0kcG5d9fpuyMoYrLHfUvHrzefSpDYoakjQg/TCiizQKgY8guUerti6PirWWM9DEUs0i/QR1P
NmN+CDMsBuk0kkmvhm/M8cyiaX8vnenuTxTrTCOBZG1bMjjkbGCKDQb6Px/+/tLU9XgnnIhjW0vH
rY8a+s4zrJGZ2mz3qZq5cgia8qPnYLH++V5sQWssfv7g59PpMkwOa97891HI4m6aP/z9ZeSQvuD2
zeNYjJ8euQANzPJtOLves4rr8ddnrj2n6NY1JszUo4Mpfv1ls/rbdmXOLwLrJ338ZgDbTa19cNHE
KlR0OF5J1svcpYlXZTOG5m94L6zwIrlaAykJpRyKQz1/sKOyOMjwkhMEYcHI1CXK1QG7Ve8eMITQ
DzYVXnAkTZFV7IYpIsxS/55sBhzFMLw1hAHw3OSczNHTFiShhM7ECalh7SD+l06nCF+A3j6Afo2X
2Aq+/Kk+1UG95lB0yJQ6OYnzW3RtfRCNu077pL8AO9gEv72C4ovUVo8fTEMsiLj6lknmaWkzvsj5
djXEtPyzbcYZ6zaAKZdmjXzObILNaIZfOg2SpVcTsoiniJmVnaCbRAPiQiH1dOOJkWm33A8aIUta
QHPdVXSN8r4CCOQrguYmApRMcPGeG1a7hgYjVJa92+UMBVSrrgwuF4FjkXLHmKwR2lW6ZvleeNqm
5py3GtCsLAq3r7a0bZOb7NvDQPSoVoNSdBnKETWO4kELA+jkgI1wojCy0GwDazU7SVaW2q6emMIr
ojjG2OUSIBi0vcJGjTO+tkZN1LRFrQUkD5cmwPkiNHUa1W+ATs0LW3uLwLht15mj5RfyqmN/iIdN
z2lyLRvpnKtSJ6HGo3I17n2NP+vHxsQBedy73zwXo1GfOhP6cjZq+bpmqeYwnn/RHGQ0NjHBDYu6
PEZo/apUM/ZJHoiTBkPfGQbyPvWm35SJewoSPMLjpKtfmUHFBCMo2wifuJBA6e+1MTIPKNt3oaeS
c+NwdYqGdiblBXuIc1duYl6MeO4rzMkotkadBIn+UJZCpyUykwE1Zf3q6oEGcsn8uwqQizhx9cED
sa2G5sUgxp0xLJ6vKp92ltGGjwgx27VhLcG1ySMCoWldWHtNxu6jMXAI9Acb471Z7pyprlYjY8N9
kfKSNZuBS0KwTpCp6G7gXJ1bo4ip6ji41FOwDTzKn06HvN/CckcDeUOwihO709q9kyC7G+yt24w2
3ZAA59+UesSvEj4BmWncwXqGMa7J71RBq0h6WpOTFh+LiTlOgJKKhnkg72054ep2km0djMGmJrP2
aDN4Jap2rO96be4VIOfrIDHBakzjOHcnB7gP1lPuZcW6M8A3CI1VJRwBP0azu0uEerjxhR8dbWDZ
WsT7ncfxrU3Ct597YpxwLwgOszvM8vc8Re4cD0X2BKr5JfAbC6F7qvATMgEztOhbEMv5DlziUMG6
vxIdahzs0gYpkiRAsGNpqlWAsGFjZ5290fqGKymjD603vxjYxcvcBByk2iHleqQ7Fg7Eyr1RrH5u
sK7wjuX8QkPcAQxYaxTQCDfZEIwjBzD7oEG/xogQiGurafR8SHlZlQzrSfSwVq1T5GfMSwUlhrGx
Qol8IS5etKbdqMDMAAVjPJWzwxHoJlcmIyFdjcFDkkIx9tiId9ICmTKSiLIhBz3b5lpnIvaNwQEq
AE7O0I47PDPi6eeX9Wd9ht+ue1I4Vz/vpC/ZTiqOakURuPsGyc/eK1z1y7VhpScOtt6usEwaKDoZ
CDn2xbTojyiptTNEzWc3s22MEnwVZ4m1NyJ1KRTBDs0UO2srohFP9o17chTsW1umyUkN3a3yjKMT
8Z1AmLhLPVWvfn5kb7TohSqSiFi4h40TcWxXoZL4K1u6A+BQBQTVa90MClEF5wW6k8Xx54NAOvXX
fzLRj1+nKUym0or3nYSzLrIaHrMvqpPwSypBt33CZAKh1G/WHtFwi4AR90tfxMXG1c7dZAbHMRu4
G0ggo5PUo0McRQikL00IywM8knvlg+yiT9BMxQCrMWmH4hK3zjJuIT+zQamHMnwbiM09IWdXy8Rc
/jhqA79CNjgQaFq6xok0G/2EA2cTOg2hlRaV8UiA4Xny6ZhAdqSWnB9GNdEfZEs5DCGs4Vyl6QaS
ob0ac/2GZW4pG2DeHCbXAbSJi5XU61o17ipS3gZPk3pgSP+iKj9cOj25UW4XfDNunE5coQ7n3UQ+
Cl3gPTCyaAtZr1mBCOHc9LOIeYF5DpEMvCZ3R0rINSpvl5YWkwCYo8CLavqQw/g7LJpxbWcjJ95o
p1o9pEtgfMcSZkk2Ngz30xqQKjaQo9mIcpXWMSuCGAbeYHIWAujYP98KE+Xd3Cl/AYpMFqgX7lqQ
mkiPC2Nv9V60VSqNVzKpikvLZtCCdN7ywn43dXfNYkPdSVWmmp1ffG51eyHZUrtyekB8F10MvVml
BUKTWJ+plOWfFl2/rImO8ocA92keYB8Qguc6Idbdc+Si6xpC6XOOQ+aYlUvHwXCaQFA/jUWO7Rf8
JKAU8123jIXZ+uoiEJgtejyg1643vj1hdnuvyryr7Dp6vBZaz1lGhc+LzMNrULjNNzE8HaFGafUY
qizbDmPzG7ZmhAAP4mBZVe1Wli11SEgbEny18dxiPrAbRojED4W3KlVomXxgC2Y3qvMwGo8AR38H
aTK+GWqEp6rpEOSAGISOGbxoIXaoIOlv6WQ/OVEhNzn42BP8GG/38/7bg0eSm8npZojsozfywP9s
vW4MPKwzB2dnQhgFImQ96k01XXNRuCcZ8I+8hp82Jpa9i4y5EEK8fDeIbj74hsJ1Y0yEH7OPIfq8
uGnifCtH+1VuccYlb0EHT7NsMuepq2PssZObXDvkTMKXw66HQbqJp/kMjGZYE8yBhBD2nvuGPuyA
uL+3OLLqPncIy2N3HNFwLlpr3Nt2n9xR0CCUmX2sDQJqWr7hwZx4chpSG7GYe90FSKh3YgFPDlHl
fv58RXImVDY3yM+90xxao4zWlZjwp/bSucVKV+x0ZDD3dvCZm7r8HPmkJ9X755NAY1BupppO5TJt
ELU3bzQOmk2vELKzQ+brvPI5IXVFevj7MyAxJ27rDp5P0O80p5BnXx/zTehC0/B7Kegnkdeexhql
mgOfLopTRlgVtK3CidqdbZjRJkF2txuGJ4kCAfgVA5jICI0thufX3C4+HY6pdWOJJ7ur8KDNB8pe
6YRhK1wM0ygz7h+Y8Gu9Sv2HmhAxGuBWdxj6AkqFk71YLhOAiUFXq8vobRpC9ObM8jSEmXUxmns/
D7QNUHvk4ZVOJCrZuRcoJOFONBgScn0I/SUSeuzfRfq7T5iGEc6jI7Tjs0DvXguL3sU0lEC4WdBO
WtBs84ocylwSu/Ozh5CEzWyaqdISaROtcbdJtsqxURUXmxxV0cV38bvU/QCHICxP05jnL8JsnXXF
iCfSB2dTp934YTgnvWz699BLoUuVY7+cIB27HPBfmE08aP1gf9icazBmv9ZJX73Q03LXplZ9Ogme
p6hDtDyAaljit8y+NYD9telQasfac53S8kH13F0k/gjbTtoDnFF9jRDK/uh7+utB9lJkzbnQsQCa
cVmeXOkGtwTLKLMsVzwEI8xmYxrXbduI71GbgxvABAWoGt/auY5DxHBnOvCBUyaEVTGKRyRL4UoL
0F6PFM3HYP6DaCBCoNY1und+0m0mC+KwRP2x6FxCofkFH0OXrgA9BhNzmH81Fa0wX0NKMkalw7FG
kDHrgZanix9vx0J82pCqdSmeOuS2Xmulm59nhRYrkF7OPzbMwUVnRIBlCiqMTnNfo2RQd0sZ7wgM
w498qRVx99ZEmI8CyErBVKRv9WA6+NhMZ1eYWXn1ZXRGZPxhK2n/skCtizr13sNgeJ+k+prqor8y
n9J3+QTbFdy6trFapgZ0M8q1pff5YwfHH6tCRtodzOit1rN7wI3ApFBppyknh2ZK8v7JYV5FTxpe
a5rqHy5HiW0lkdcPBXFjyidz2/bhPkItqTb14Ic7Gdav6JKMlZb56PDYw5Z5hB+B3fUxcKNzZKpp
+9cWxu5xtK1zq4/qT9kWn7QEAVYZzbhrLbKXpFvbZ5tGz5YIygu3WL4WAMreGSHcE6cfuGh9tJyC
xN6Lnitnpb12+P9G9f8bo7qceYr/Ac/Y0n78Vzbjz7/432Z18Q9r9iB5Jj511zJN7/+Y1Z1/WIQ8
Sc9lfqELjKR/m9UN/szUHcMRlsSyjm39v83qhv4PaeqmdMn3smzdMv+f0IyCV/JPTnVHCsNwHUMK
4VizU13/NzJjbWlu+NONHGIF9sh0x6Mu7DdOHxFKeHgPxL3b8RwF6NYPxZi0yywiQCzU5IvFCGrP
Mlis/undu/1lk/9feZvdiihvZv7jv7rn59+JFyyx7+PXd02I5//qnpcqmjjnAWl38+ZZaAaedRmS
QKRDUi0qvdq6ZTssAncY7hOA523LOXb5n38H99/fFtPk/XBdW+imgVDu396WCeeprzcEpgUh0gJj
Bpvh9T8mYeFtu7oiTRkX1VqZzq///HPFzxv+NzqAF49rXXKbWMCrLN0TYAr+GR1gO3rOpJl2lpsY
T0VZqL0f14i4BbQb3Ykg8zbVn9TvsnPROAaKCCZOuBaplyEf4N4NimeNTAOy42dgTGWfZR166MDo
YrbXIMlWOZXemYHScG2T9KL8MGaIZtymsQJ65nj6S6gqSSUSfzgOzURlznM2JG4uxXalAYs0Q7pE
jltic3czdQWP3ayUrt+SOs7WfdR6WxTk0K77ptrh+ajBH2IIczphvYzEdiyrAjmreKn71EE+1gKI
yrmcaFShCZX6hz97v0N9Ppi0RFvU3bG0abhEZrHLxLTLZajt/OBDzLVIW/7ydZ/WaRiQtMNghshL
dwfyZCmR7ZE1fqDv8aDHGvP3wiDp+dpVGGOwcU2bBinTxjaY0E1q+latUI95FBGybXMIoOo9q7AD
R6UF3YIQnFuTh/i2CSnqaB5hB+vSY4DxEm0xsi0TCugdKzmYJo5gGx3l+VNfs4lPwqTG9bLg+p/v
E+9fiaocmWzHdoFVuKZpsoRIFoh/vk1SE3vJaIW06yL7WkL6vjiae4orlDpVfhxCPT81nXgVWv1q
uP54j7L0LmrGNkUUjBcnBGkqCtTbihbKnWANcm4z7UOjbXJIFcl7thGqY6eIg0lKHG6lAZar7EiT
0OGno8xhHM7ULF2lqiU1M2hPQYTCW4+VvUgqZK5ZyhzXcV3iJdZEJRj3IU++U0hMW717clNg8fHI
AE/6HogpZgx78BxbIzD+MFG3SL0LgTA3yZerj86JcWmzrZPZ76FsTUMpH+1ykBUN8rMjyfUP3XjH
ihbvCqCrttbgkM6hfyH8OGfiNvla9Y5f3mN2WKQ7zQrUfR7+pGZcoUAr+rteJO+FKO9RRYhQi19g
Up2/NfX4oBOQu0iwaGAawIWXQ7s/ljl1lAubPskb44ESlcGjWbrvUdKSyMdk0mw9en2GRiz2sRpz
/+wE5cqTj3Cv1f+wVEppGf+2UgG3dCW+Kptl3AAzCBX4n2+EAifG0Jr2d+jIO/mLyaoNdJq8vcu6
6BGoIcCxk3gxPpimuPp4QK/YSgh/h+TcC9Yy4UEvo6NoGM0Hz9LGRu181hueDeo8b6VYZrdFa13j
AW/85Gb7Lk5mgj8C7w6xau+WcyRLf2dstCsM4oKJs9GO0cQZCh/1ivnfrwnapWQo/t5GYpO0MdLT
AJYEtgNiJcJArsATadsaIYAeED7bpU6yUliAF7naMUzflbSiXwWKmNU4DdYhTZ9HRxqPQCQJnzHf
o0j6VxJrG/Bj2A7xxe+nknn1UHj9UbT5qxGAa590wN1l3N+ZfA3CdLalT+qsbOtl7cnxEVsMjVhN
TJ/2QIQzBGIrCULSaFK4eJa/Yc4KraRon2hk2WuzeKFkvWeEEB1Hh7FAYCMiHskzxW7GUCrthqvn
2I+FXrvwqpxyazVxtyfhyVwJtEUPWj0cAYca6xTVISMnF6Maj0MOd+ogUmLexj4IUE7AAHWyH0/T
NkTikjX6J0bkGNprs3JNDElC14MlwdndVQ72HxaLaaPq6TNvm2IDrHTXDntkig+xbRNCzT5QQ5Xc
UvZCQc3dG34WjeDBTaBb6J4H9e7GxTkQjbYfDFBSndU0+3J0IYad7Myyrh5nkpvpN9U568QBm8Te
zBOxAwSHBsCniWyqdi1Ag2fDvaeIPUGkWohYEvfeDzRSomSncnKUYtxnKb8rh4IpuZT99KxyNT01
XYf0Pq6+8HljPCJ/swJQxQWy4AYiRSthPWx9CAl9CCG9djjyJu6wNPMS0CIQzMqak7Aw+u1H4Pqh
ax+tkq3TasJb38UV0U3x0rLiHdCd/Mx+cDHQ6y5VH2D2JWleRMhgS3KFsdQN21IlGA7w6Syr0X3v
DDZFQkiaU9WJXUVS0dKUSXhgQHHMonRkbj99lWFXPKuhVouwTzt8henV1WW10K1NYMbhoh1i7VgI
Ql+iFsk6ABAc4kn+WlakME5+nm5yF/d5nibHEucIvgukezU2F4Qh18abcI/DMDbie41XYcs0xKn2
1aCnFyzutNB6QoezydRvdeO/pyMCxEJ3cd+mroPQBVkD7TwSw1ysOb9FUZhXpg+YQeJ2z7gYmIKV
QBbKqwrIbI74uHuhkxcj+yqzbZBbwLu17KLNaI/IeMp0WS4QouDTnsPxBmhntNp519J4lxslk1DH
/lWY76mBF9GM9WFZlKzrgmA4fmHEPUazDxuJHw/BbeoEm6Bsr7iRCTHgKVl6jaHNstqV7GW0D/3f
IJabA2rOGyUYchDmLXgktIskt4NxqVYtE2EXy5CgBwpxHGLABXCS+Ecok3hLw3w6qFrXH001vqCJ
+zZo3N9MLEwR7bWlNWqvNhzqvMrvHgqX5TC11j3xps/Wdd1t583OgNaxT3UvXkNfOwdKS7ZF1/J8
5R4bS+ZdNOlrm8Fi0hAb3Ytd149Zh8px9KCH0laCLoDXfysa+xFxZ3WaLBpzTnVhFkCsp4fD3WXd
ALZHmh+vP9TwKnF1yirNDp0s+4tVqFXvu2CWUuslH2kzjFydBy+SFTF+cH1m7YBODhOhOPqmiYbs
1jM9vk2B04EhGhtghSEyTeMXY7/mElod6hs72qNheta6/pW27aqzovFAfka3dj272TKb+pOYpnMR
2bUYlX00XKLfeGnbIaaS6IbXrCVsQXXD0WiBjuqGJraMI+nO0q9kmE94hQ97adkQcXDkoJy9Ndbv
qUii5159IzHWYT9wOzVVnsNGst5xl/l4qIBAxmW6T+30ufVJZqDvt6W7gUaIe5/ahvRE02fhLn46
EV1J0LU9D2oLY2uGYCtJZyHhFHXFzkhaJnt4f8v0w6mxqBJQg+4xE29tznm8C7HX2mXpnyxaiWCc
SNYwfJS3TumQ9jLv5bF8gX+B0hDHoZVL89ztsVBTVaP4Ua7ZHzzEGswwy/pOixUdy6hhdJzgpHaM
iCKdJodt+vvBreUec3g1a9WLWw6ZB9+54TJ4AENn01fdeAz4VhniNbJISB8MbXthVv6wTKRWHQ2d
GRfKxGrjS5fUMz1dQx/PFkbJ9qcRThTQXyIR5kKfz49JILEbsppbfslJYxzhmWnICDffSNhHaXm0
UWTu6Ur3azY9Ly5vUei219G4kI81bvid6pUW6/lLKYxnsBbt1S3ot+AtK0ESbDMMGeTYVHILgosK
T5s+3LGuzp1QLo9A1KwInNTPnuk9jrJ0zrLQ/5AJTsxVbcqTi+4gCMVDorXlLZs/hJ3+aygislVG
S67CPqTBi6CMRMb3sXW8M71ouXKq8Dcej2rVpSpDBjO3dfppY01QeA0LQlSQKI0Jjdyn5MstNSTA
+ybb+EFfbhy0OmsJ7rqhWt/6WLEDw936WlJcsskqLkUDJmSavEtS0ukB225/4T1YtjM5KOjtF1CI
fwoMx7vJdUZw2nwYJ8W0r1OHMgQOaLfVWQAnPJg9hh7FOJwxUrTMevuqOtGu7ch8TqshfBSxv+ow
JKOyDsE7jjjU2fzJibeqvYGAgZDWQF3rqlZXSw7pWZ/kljyuGiJAXWv6mhg3Jt/jxW17d4O0iRYq
9coazjaQGlnbp5LlJKbDdeIm+Aq5OtPoBMda809VZU5bt4LJxFgBs2p+qbWu23HUiBcmAdvHRJVI
adAQcqjXQVmbDI/YknxTWnAmPwTSULyHvrkcyNjd0xf/RXBQes9yTR2MhMvHLjbsGHKrnVPDRDIp
ej5douF2UtfoqgLc9DWVvsSVOtP1DpfDfzF2XjuSK92VfpWB7kNDH+RA0kV6n1m+um+Iakcb9EH3
9POxoRnpFzAD3SRO9anuymKSEbH3XutbqFBwOwXqpvsOZ5TgFCC8TeNnEL68kg3dyib0pbZ+ygt7
uBqmUbCbRygAeWuzoxAQhm7Pr5pz5IckLBc1ZUHltNFdQ3Cip7xTBWN3HaRD/8k8sAPZJD0EjKkm
JIbcQItW61qmun8D42PQmKWxKjNI0NKuP1KdTJ9aOg6pi0O0x0ePxNRWw96LTpQDUKVcEoSKNjbf
mA6OW6aAWxcEyt1fzFOEcmS/WLBXsWmMX4jFwSIlIUxjvQCzwQsd6mq8oxUv3pzYU89NCoI2yCxM
GVgps3Aqr3lclVetrauMxXSwJFm1qmr+ZGD+z45ZPey8FXvTQ9jbd91MqlTzMyn67EBeHOH0MRe8
j4cN0K1gY0td8jvqLxexXJBH4mXKguLJ6VH8NRFqLKeN754znUPiZj/IRDvlQNSuVlhCp4WHZBBQ
yfEbVI7f1Z9B7iJ0CdZDS8ZZbays3E0+fNJX07Aw3xwL0wmwv7Nl65mBf9RuHHNWNEgJ4Ik1w3Xm
unGVgmzwo36dEj//lCUIzpvEffKgWZfjk5jz/oAjCHS37Xvr0HB+dN4EiCiPybgZsoiUgOZnFKnq
1ziNu1weptEsXnjIF0JNZW4Uj9nFcrvdOHj+Af+SOtcOndpPLwrElVDk9AW7A/PV/NkVEsAOMBzi
SFp5KmgP976dHFyBupEik2XWiI0dOkWsf7UNMi1CP0SyjnOjYNjwcEoOvV6LWraskFX6D7uHU+83
QFRzBX3XNDnUTS9Wh6LThVpNuiPGKyNH+ZqmiU1LIcr4FWS76mGzka04msd4/vCAtpx7H3dPpfep
CK2dkJHBGhervdBEz8dldjISIH8DbuAotBoQxR4PUNQVa1NTgPJe2nXS1PoZTdULI1hkAjWGT7gF
K0sSy4cCgCIY7/cmqAOxqVCcXGgTbh20Md9SniI2Iujb6dA6a2Fl1r2qcFa3Ut3jgW2coFvZxfE1
7BFlmgzoYJuN0bGwop+DkcXH2QQQG7By2/3kPVdS7kvGrqt08tQO+110qJLePlVTipdBBLgGJybF
xIUYfle9Al7FkX2zfBlfVZ69q74uIF/MzqWyJbe3He0MsnjJRQLFMfTFS2zb19F3Pvxe2BfdEXUR
1jm2KeVkB6UNf9ubyY2pXxPRo3gTQymIbpbpBqVZ+hhh0Ddl+OKL7t2NQ4QQrDRbIl2D/RiggYKO
tW8HBptjj0jBJ01y18dT9vBz6kUwHfAUOnRYxLA8aoNhAmF+UGVSdcXb5t/gnyF4acuBUJBUXbA2
YxuHNXIA5Taeehf9XqbQrA+mrrbIAZhsRfOLilHOhYFzEkwBBiaL93q2oosqMO9Pbn6zTPXTNOri
UEvoUMqBfga7Rd4nWAbbCQ7R2iPTw2oL9UNgvsTkGbOwApxO+tR/ipruMkhHXZqA5FY9EArbcp7h
MH6uKHZoVZqXVtXY532ENFnWnP5uTio2OJ7YeXSaG6CgkZU/mt6ZnkoLR3Tm/WJCmj4hR0eL2wpr
1QjNTGr20aTG+dpmbUUST9O26/jzWoXhRoeWC5fHdffIvmEZ5N2Pxadp2kiMdf9qJWUGtzkZLyMj
o4nMjqe8A0oUpb/ruYImzyh8x7aVnoPu1geWxQSX5FwrqaatoqLYmLBXHmYKAS7y7W9kCw5wvxRP
NRXgqqnN6hpkuro3LYJ0j8CCtYGqdUCTSpBH3L0MzvyLaInkQhfLWMWOTq+BLD9DJjpPbegC7bLV
vnP66KwLk1CgDPR3CRJP6Bp0p62/5QV6mwhZHV2Ra+XW6TGszO9dNDw7bpvdvNj/VsyqgSnDsqmn
KUbwkHKzTrlx9Voc1s7iMCjrw5TO3toeXI4QGV6Vbi7OhL9Xx2F5K6odcTTBtIo4xjWDFmyes3Ey
DMNcByHRFGViFB8DdY1dQPPithrO4J7QGDOap5djuF80PeEUEXLCvvOKJEzuUTzCOoMj9kke2Ep+
sncZPy0Rm2uX4MQbUg73LF0H6acmaBMi+63LehcaBImznIa/lb6s3pEWwULMB8Brtp4gBopwZz+q
OPAPZiRmxsoNbzEX6DUl/M62YWlsdXqO+4V5krsexobeu5TpH4RXxOsi7KwYECA393AVeGn9t4G1
G0zXwM5F9ju6hXzLBJnUoqLbVOTHTwxpn6vcmteeAAPhR7BuOyy/17Lt8e3Gw11lWXJGXObtuG+q
FSCK4Cy8KjjXVOhEn2UEE1jeDSiPAZXUZrNP+j21FUqkmY6P1SnrhpjlW2jY+j5PHaMU3VxbOvMr
O7DVp90QkNAuWNIQFc8GMtP8aPFprf2C0AUL+ua10QVghzarty7xLMc5oa+kXEnHzZIXdAvJMWgr
/H55VN5h9Jb3HkNhL3AzhbMW+77zrognkVON6bFKnemCcAz1qjc/EkSMgOrMfJ/Xw3wiW8Roi3wr
BiPcWMJ5R5fLzTOG5WMGdtPQUE0p1jGKv00U2NcU3f/ViLNzYJBv7CPlO6O6OPZqefSJS7oQYInL
dB7qlz7K7uhgEC+HXvLhFbSVUARj9oxziPxAQtFjNw+V5v4hq9zpFTnoOggWaGT6m+pyXjmGujeh
CSXKcfwPQwOlt0M6yERxxkvewEhsoOTYtYvzrH5pDGvY2L6JFEzqjE7tID90wo+XYZKtQHkaF/rx
/lFbOQydaGFfBeZbawJiMMj0IdrdF6usIR4mZqhP9EwLetla3ipKyl0DpHabjeq7MoX3XMafqM5D
yLz5O45J9gaP7m8ZXKIUqKmcNvbUxB+RLN8Ip1qS1DNQ/tzNpwGdV73KQm+d2TFxWuFzGsFw6nRc
P+uWJrQIy+gAeGLT1FX0MQTNEwrf6hjwcJ+nkRQNpEZDgekRBeqfvprgxMKbk9dK2MmjWV7GpPzZ
26Q5BkLEF1MdZ5WF1yT2Ak5wmT6PgHGdmmcUbRoBmFb1aWuw9E3qugd57gzXvUJe9q7V/LsumBGI
cj65POZbWqMTsLb2gfYpOC96Rk4NyMxQFzbQKDBmp4fGEjNC48A6yCwiMRnHsAS1fpxbZZ6U1X7U
vROgFeU991lZvksBi7FooxWkjOzMSjY+l673KCciVziKfmfSVZ0RQz5bOV4/Sdu6pFC4N3J8cxA3
PNCZEsFAr55k6/LFnd2fzkikRb+IHOXcgTUzy3ib6wtb8HTSjfGcaekf6Kr+4cAePCODuRvZjJ4l
j4lydcrsibwpjb59bwunJxsD0m5M2peVIxTt8et1oh8v5uy0N0UfeZ0sHXDH92LYpUgA26RGSG7X
9QueCGDMQfI84IXO7DS5id6Nb870SOnHE+EB8E65nfEYnOLY9t5MUwiQsSOGCcWjkXCwKfVaL507
siRd7AYtkFjwiCjXK1iOoQPbIugAveU6OfvaQE+sC0U7zOto3tjOpaysl4y89jdZd+RhcQq1w3lk
Q1HOawFhYWfKnjYykTkwd00C0akHI1OemyLD/a5rCPw65QTdOcYlwQG1pRxQBCb7CHiM/M3s6v5I
Ssx7PsWMZ51xSSuHw1ohPKF40ejs/GuBeNIZ/JCny6ArCH54l3XuvjcF+QA6u7ke0ZIBFCWLZf5a
zjJkFXOPQYYoa7KwRqAQZjIUY3yuSQAMDB0enbbXACY1Rz75FsUMWMykgQCShXhv+2wbNTqg3bLq
VFtcwtnZ9gW4IxvDnQwtDa82+u774AyHnAU5CYdjXKtbLwzE3Ku6se9lge/J6iJScwnOzINoS9vF
WKkqglRnZLvKwcoW0UbAeBn/7snEjn9bUQ/gyeda5JdsWgKmq/LnHE2XoN1H0SKgzapL7gd3F2qo
Exg/8yw2r0KhxMtsGkTu4AgMTVBIw/i58tJvKRzmnY6e+zDgPM5haFMV3QH+HSVJwPFA/QrzgfMO
g6448cFIkJ0r82jv2wWN0CQ/EzBv9QCAJlMq/HYJB1PoZn7hvs/LOAVOjMQnBqbLHag/IjzsxwFl
s2cMzvfKs4F5xu3Bltgi5aD2zE8thFf6rsNqOMflYyiHY54thswYCVlEzmlTTZveHJodrLgNgcyQ
g2MusLCgTlUp2bJMyhknaYurizCc5ibWODY18xgA/NnUZPsim+Skx2DkTktjCQUkT24Z0bEIFJu2
F5vI/+bqGZZz7PN9KUBhZHFyxdpGbNhwyhM+9orA4Z3phB+iti4s578gFoxrVTfE/ol6g+btVjfm
Jhcc3VlHbqoeyBFDDz0YLd3eCZymWU+bDM5186UDzJA6grEABsfc5R7PH9sJV4ct38z0DhodeYGg
UA6x1b4XWJ2Prk9/vS2vCLDdDXflcIb0XYkYHJDuVq5hEJVtdbh48pxe+jKGRemOxxTjHqPaldWY
85aAGGZx0vxTM4aIK8u8dtGH6rOXmPtmVzUdKPNZ3yrDYIzT0rA3PVgSVpUyHCn4rKfwrnJ/pQFq
PMftdEfpuPEbcR09Vb1Gyc7pXAIE5ue8BsTV98VP2ltYLmvvW1dFG790030w0V9OOxpq8wp/KlNB
33p3YE+fUCe+9TbboyqYFzFW4N+eOnvX5mbBBRy+T+TEgZML5F4ofzPJHiBh89vrYBOmNY8gxEhr
k/Z9s3YpYIHUfldtZZ8zZdxHJnskjat7HQ/f3KLZF7Zl7Mw5+WahqD6FbXQrtQA+ALzNk7FxsPEb
rLTtR7ue3ESVMrItjXgzIx2E6jSlhJcboK6SXdwk/jmqI4U3NG+2XPPwgV6cjQgPatmWDANs7LK5
aTEEWGT5XfRC1IEi77m/eiOZwYTdExMUSvhxYgi3Y2XRA9Og0LkhznWUbtDdz4cSuGesl4abOcJA
CZlyQ+1d0RX31wFN26ppzl2hyLrqYZ/G+bh1R4ODnfICliwxHwGY/0mndjjYZR699bR+DUAVpjmB
si7WRpS4Z9fQM/3b+ptQpY36McSrhoZ1U8V1fgIT8Qiw8MLudghCMOy5ucE3sJ6yol67dkWKOQmE
fRdchAOOmQSLkIdmUSICd7BT30AIEF91TWLgkIWXHgPphrbalnKA0XW+aUvO9l7B7K5lD98Ws9nv
PLMtWTxfp04GRPa5R7OU5ln42Zu23Vc3Rx3EdobfySY/xqibB7wmffQHYl+NaH4i/7u4JA0QiDJC
8thOt6Aipm1qZfKShPtkplvRps8D2Tc7IORtO0YMICKkCJGxMUceSkTH1ZFwoJ8VgQmON+aseVH0
XNdPQZ2vcRX6L12mPtHdv7C5G6vKiRh3woJLJmgkADG/TaluMGhzvoocQf4Gnzr4hML0Dm014E/C
o8cwNwGZ5yzs7BiN4FLTpttkTP7w9NnbTLi3hueCB3YKmM+qRzqBj+zYcXaMUOXGlJDSwRIQZgkq
zRy8G+YNzu103VchkpmNIsN5SyggAurFKZSgZt2STpdwYIk/HbfT29lzx31qEmlR1/VjMhlFVHG3
hVMJBYYUhrLkRh1zaAFl0oAooKTYRDEbYkBM6GbwjNfAg0+Rt+ziAXWc4YgnP9ZcZXycBkkNa2qQ
huq/wDQnOQA5alOaQb9lQR92cd39zJQH2hqTwjvIuelRivrXkDNCSPth5wf9cjpYeP4tg5AQtkhR
HYZqQnvLVUPg6LK4AOH1wYLFH2HovA+RPZ+iqf42Sx9dBKQ6cobSL8bhdPa8NTZbyNcFtvlZ5Vc2
cFDbZvedzx3fCvLeaxvB3R7VeKEmY0EPu+RmUuNiyk9BOfd+jRhqJHOW9CEjyOajxPW7ASnBUZu0
8iuzV+aQP/xoNA4lnLUqqtx7QRAXhaaFsSn/KHrDfngIaU9EXf+wc5qd2JUXMi9d1mj+EYG/B8qr
t0Fnvftm13FnlsxmjPzHEIruDI4Q60K4TGctQbgTL8QRzLDBENR0khHs4lmCYGOSdTfWO7PG35+S
q3lBjwavG1UbStzqJbKwh03we56IJgktmO52PzO+dhAISMc4xkTMTaGJFJZQsQ1s4uwSa+OG6uyp
zkJ5dqVrncas+8UeTeBwT6kVGN4brkpzo1EGQmpkzcl8Rp6YZVeMAtIn0Hgc7GEN7Qe32AGlHGAv
pb+iPIyJxKDJk8GpKexo0xOmugqt9JXgViKw5lOg6xclUuAHYe5e9FT9VCXnHCWaFK8AB8DxPRXu
OoxcMgzJ6Ox94G8uHTB2TgYsTe7skCi8yNIZLjLwXi1Gh8rCiC5No8N3zq4velBYWWnrtR/Zpz4j
LkLPTvgalc3BStRXLVX9JCtjvNcl27tXhfV7ESdbCxcZB2u3AMvYppiUS9wjSfjwmtJ4g1342cVZ
/kvm4z0vOeWoDvgPmX/0JlEinP7+198XEG5kJ6QxEuhqUBiKyRFlmE+CtdebzYG8n+wKjjne110g
bpNXyq1NJ4B6MqAlToOEeYTCTeLFx6pU4alPkJ2ETREftermN76D2q+c7n+/GpL4bSLfLKIdeh6W
zEV+3IcsGusWoZUGVU+uRkxALWJBxyM4phTZtu9MdWBuMO2hAvTveRpfjdEbf5Sh54CbmeqHDARS
HhyNVY39i6lU/6NcXhIUMRtnxkJYWU7/sGoIT4blQRBSgjGQVdyjdpBvI2SkAyIIE/oKJL5wGs/V
ki049A3ebcpUHMJ/QwU7ApB6SWmFcQKYE7l+67kQ1gZ6oJxoL4YWSN7Svkrdnwh2zU7Eo14cgtke
OJXksQqw/qABDD80VdS6G3HexW3MGY+BL+oE79Tj0l4xR3PvteH+xNIYfabVjDyUmN9dZ08RAFPW
pEqbdIy6QIFdT8PT5H73tYw/u2F0zgTHkri0fJlI29y4U1IfPaPxnjN8LE5ICdY06Yvtpc5DeOOH
3Yn00wlKmBKWI7aDN6afYvkZiWDzp346EEgm3iSNK6NP1WeYLqmpPilzUpqgLoikQT6eZyc1b2yj
KPkT7JRSDW+jLLpb10hqHrREvBuMw21EfnNV6nQl02ncdIP/FBhW85ll4SP1zfi5sCfEe12KQce0
TmnBoX7knji7AGbgeLkJGo2yl58QMibEROwYeHQV8IlbP0prW44sZwzC3Yfj47oleALPi5jcRyzK
Xe1O1rnWPpamoXSwDQXuKo6qaZ+N4y1w84czqHaPWuxqti3Th8Rbrq9D0K5TAhYDWBsalUCobjSP
YHlRmdNzmJ8VmxbzNWi4V8I7RyYK5njnxmTsPvuLjAaMq9HGO3+wiW6KgvtojsY5xj2gA0NcJvzx
LKjGvbea0VtxM4gjgpkPYTUGSHgPfE2F+yq2kgs0GE5/vWNwRqLPnFgZ+S9/X1rpg4tfAQOUiIKM
YoOQi0asfapT3zowVmVogf8qhm1wtktJSi07inzGy2yc+zDuAZWoYucM9AZsXJvgSeZvvsdwksJi
HXNOyrZlTue5YU+OGhBNMrIh8S4vJP9ad8xJLyhDNaHCajWwF6wLar/FAzvcsDiSe0Cs0L5i3pgF
dnnJDfRdPgWTGSh1GyCeH+ICZ1e9yLH6PZSIiYcf6Zcx2tYdXADFuEmNO5UPJMPPXQqZ8+/LrL03
cE2K43wKZeKD65Df3DQs70R+lPe8MptNJ8W0ItxmkNlPVunuPrxGMvwzpwx2fCPtTt48P9s09VYO
AmYMheBGyo4nrGI4IuDW7gtW3ONfvev//Dn+r+h3+e+i8Pbf/oWvf5bV1CSE9fyXL//tFRNuqf5l
+Tv/93v+8W/82zX52XBs/9P9f79r/7u8fanf7X/9pn/4l/np//7uNl/d1z98sf1rGnjSv5vp+Xer
8+7vu+D3WL7zv/s//8fv/471wEfX+/92Huzjr+LrHzLy+PZ/tx38s4V23g0CVKE2pj8PBfvwu+3+
9Z9Iu7Nc1zGxFeA09KXpIn7/95A80/xnEzcAf8sPsBhIk7/VcnqM//WfnH+WixQ/CJD+WI6xOBz+
z6/9Dx/ff3yc/1njb/neIkz9D6E78i/bwBDBWzFNRiTSX1wA/ykjr/W73unFVzFSQhjkX9eL27fH
PbePaxOeh5quqfYT7Nh63MeYCcR0HCMss6Y1hfuaPJ18rvE2LwGqpMwGtFqgrjSKNdBFgoRJT9CX
MrILfsn70PrlLWhp2yFRt6LpkTCqXWF9aC900XfI3pHL+sHVQ/53S60yX8tw4FAz4EL4awvtWc0o
/kEuaXeDF6hgG+Vok/n1BRUYnZXFhu6vzVhQPDogCa16oq398+87I2kuehqckWwmC4WiR7vinChV
ryv/IMuxRW9esIHOZDD30DLWChnLOhihbDbkOFwBl1/ZzbITOqn2aAvvB7HfBdgF4KfhYrjGSTzu
UpNUZbNO8kMZzMkOM/O40nWR7eTy60yy6o8D4DmS2xk7Z1aLgVyDUU34jsRrv7X4jSrgD5wjvBaZ
IlgUwbdN+xZn77ZJe/eJ7gOoPNpEc2r0L11pdycb1RKaUgieaahuFBHVwmpTUS1WuSuGm81yPe4S
C9RLNCh4aX2QndOOuAgPxDCjrJsX4ieM0vg5C6a5BxjpdVsmXtGl6TiV6rS6aSIFPoGGP9l1uycC
Wt1FaCJ6lcy2hWyjvU4HZxeVW8kJTKR9+9Sm1NX0coMdjYTg6KJ7FBWJImNdhOzogbxzxb7FScO4
yl/kx/Z8wPGBBtcObl6AWI86hNKoogThwif3VpjxPbeVvXYyuCCRhcR6SKzyOlj+eeEf7WzT2v+9
Uaq0r95Z8pHGH1XA50UvEbnKfCHNhAilyYW33w3zqwkpywO4tzVLZJtjEY/AyEnvmlqD0pq49ZMY
1Zuw02AvOBLi3B+8y98Xgo23NciZU5g0+ww0xorE8h5jrYmVogXnEJfibpizOMFtcu/88DPshvoY
DdgFZl288h5Iw3Hr+tKR34A6m5ioUseIYUx7oxE67pIEVG1mMoBZLLD0KdtfKcIoi+o7nq0nd2a+
1whxzYzsDXF5++mRZRQ5BZ7LUV/VkFfHMYPzmUVDf7UzxqbT+OXUlb7Sv7HXbW44h+CuxvKXKPx0
//fRL6w03nS9VtA7IOYE7bSWZu0+cJ9MR6ysFL1eUlzJi4Q8lOIr6NGBLhfFrqhuNYBoek4UBmd8
Re1Z2l17pkpHjJeQD9P7GdKWSsWUTOOisJvOQ8bYorcdevyeOui4qo45Z85LxBj9UgoHZptjwioC
t75W0QhM1B57d0dUy5tjR2TaOiCC7GLYen7LkSTsGkS7xKzwQeZicM8VV9QBmPfkqubdz6slPn2q
XxujPmYzkloBEJOW1tI+WzTjdFuhYHYEvkVI2irs7/R/o2a07jofPn2T8VArCcKxrRkL+cQUWiCA
kUyZ9sIesm3mh9F7SD8M+hTz1F6J7KxG+AiI6sYNXFm5Spmdvp0j+AJuXebo87KL7zvz3SgSd1NL
lH1FCCPXmbzqRRX2kQr9KZT9BE0k+N1gboFMOG+SIvqVttNRCoJlMIleA+Fjtg3IF8EWXK/wHY38
VxdDbKWPX7eAJesayRucs3rfErrINWzf8zohATH7GXh2Bh2MTxttfN/1r4wSjqivCuDuDlewwE88
oAneYsBB4tZ5T3XrTWdR+ilDJwNEgOsxVCVymyzHvGDoYBmHvB1+BxBUplQVP2iD8EnXnab4m+Qp
VEvsoGejcHIX3tlMfsXUEHfnEG7lJw6Ulaz7bQDnAwmjiJhpKjy1+MdHCW3ILwHNBX32o6IBuO5F
/hULZigptOU9ff5TW0vnoUYk1TN8iTw7QubBsoZ3C0XBEgwBlYCqdevWATjIUe3jTMEca+j2tYp0
FoRxCEUMUNi9hhqDEm3wFrdyRUwo6etrFIN4jiBWjAZ8RVNivE3emOf78ISInAJwFv+RTs4cB3lV
PXveGtFXueP2XCFqh/RbRk+pe2Auz2NoM3EpU158JhQQulZpE77ERVMwTkWZyK2/Fv7SeRjRjiXB
R54jubOWMSpHc2xs7caddbZtmxYtiHYPrR095ox3BX3DxX7mdT7cMIXqJBn1uWmmV1HZwP9U2e4g
hj2bMSi+fh42UB0ZvwRim4cK99hnEdCf6PQz2UssiDMYzvkZVdlzQDa2UeYwxUL1Vnv1fqilRlTt
X90q/+FjSD5Q1voGR/8iOE8AQFYArzd1yIZvVN+FVZFqOXw6GJZWqo5o6sY2lIG6XgJCiayvLVDJ
MnW+69z7LUZGDTITh5S+P1V2uWFEaUPiZ7DU4b+QfXSgVQh9Fh7zXtMemeB5Qc9MZ3STgbFvoNAO
aQOxnRFZHhVftg0Ez0VLQri2bZO7u8SJeVmCErtNtzFjTFCESDbz+M4H8COFMYEAfnxuO3qyY9K9
YGkBl+Za8Z7SjtvGicetgDGxksHOKcV4aUr20FqEJ/j4fLZI93Hg1MGaxsIMVzZeCcJ7tnyowU43
dcfUA+Jb4/r9NQsaPBaxe2pE5Z56bFvanNhafOaQPpFHm9QjP8ph3rQas9aiwYfLBJXxTofDH38k
I4BOYrotYNGtpEH0D9mMFwWYghlEFW2rsyTr50pY5k87T2F4J43Nu1ozNCfGXpPasEz4QNpc2gor
PDo3wftSLSOP7JkklZ4Q9+orQo7NKsLYrcGvHpdPQubdavD31m8DrQD7zWyvkzD7LgeXr8hFTBzi
Cjp23oayBZIL+1Qpa/9WExjhCf/nWA1vtsYwyCfp37BZrUxDx6d+mLBrGBDRw3ZuGNqS1UhszXbM
YXDVMACnCBJ5EGz82qTDPc2PmtLYJnsZmT2E0QjcGn07D+ZURdKELNy9nylSRcE15lCrUHwsuEuR
cBpkrhO24dVZWiVGMX9NZvc6peWbBFLLNgAqW4I/o07VW04xbEMFo2ApFAhMgHwJ00/fhhpCLAKo
j/41MpfIFHqmrl3/8KwSppyMNg6076BezCWDB/id1IODFvoz56H3l05MP8Dlh2ZWiMHcDiEdcWMx
3Md2JhYms3+DsBJcp+bR+WF+ZWUAQNbKlTXBGKA7vBlNy0DbGJ4Y4D27QU3XqCnfZq//VZu0Bxon
IoPRM/cKESCfLsRHdmOC6ec/bmH0BxcF80o09kN7cGKCziGoPtszdLWeDBdQvOg/xmKJwhpehzL/
GEzoNQNi7X2WctQICZUnCg/oPI1sFuUnw46ONNP5l2DwC9vHNUPmCfocTsPArXBpzmrlj8k54Mpu
mkLxVKVMoYYOX1FPbAUtOcRzDcESS6tPvoCFRSKQuQoeZrJOkrw+To7zpNXymXXuuqcZwiwX9YDd
zY/Ba05VNn76Iq5Zv8EPMyht2QURxc1u8mqb8RHl5fsSGTFW/XkOfOfS2tUnlo5obbos6rUzwQNb
qQiUZR0ApdAtE6mBrqye6PcgzFQyIigUPhMgLZ6h2QyPERPHFeaHYdNPeNICqe9JlH5NLE2uILOj
o0uP7Yp2RNzWpzYviSWr823wbKMGYPg7v0DvTta6HjkmVd9kGDyFdxKVsFQMYIYi0JZe9g7tiTkK
0naCIgERZr+CsgvWMo+/xop41q5DMiJ10BCXAmHFbJLvA+UKHxcU+m42331HQMsjdHsq5bdZqa+O
TWTdcEG2kgzitIQcHYwNfZhMbe2isI5ZHsykZEP+azRm2zowNgxcUXGq+jNmuyCK40ffRfl6Yyf6
HJYtHogN33W3wmUDlAM2iIYPMCnt10WtoxTBegJZK0Nk9Emc5epBXnLKKWMe0cCTMws3xfwhDM6w
miFpM0M3ojzBOOE/AvHEQZAbdJLvtZ19JNz5ExsqK+2g+Wc56g+qgpEC2zO1/YsdZLhs2gTD0ISc
pcYhWxUvcnS2FMbmfo4R5E7xNi0aemaz+k7X6MW0shd9ck3y86hA5yB/5yhLkDbhO5kBLAhQbGA2
/d5x56uJFXxuL5kHrmeY7F/5EJ8qr/qGMDJ6iKL5wrHkbxqYzQRos2+VeslEnxBUpoQUz6aIgR4F
gBRRO9voXHfNnHz1dTKT6ouyt5r3KRtFwvaYm9im7Xf6yc9FPFACWRzrxMLm4wgJidJFoYR8bSBk
2CNRyEleUg+NgaZTX1SSQ5q4abgq+ySCWI5brLkwsVm1jrGrnUgefB2zMQivxR8q+QUJP13l/Qkk
ImTT+jZVjNkIo3gUsR5edG58uQ3U/JjRVGBO+WGcWBxDubhEqz+lbVHWEyMElfxNc4iBhjIQMJ+w
1EuDGb3RoKDsh3uFmmxXZ+k+jCsb3yL3NC7qZRP5rAA/ZXVs7L28ugRyxMgE/GBFzXnAmyFWUyV/
ZT5DkE6Afre87M3wnM9emy9lk10LCJzIVYFz4nRf8esHKj1HNvor4mfGzSI6ydpq4x3BuFHukLq5
UkO5sbFAeeTH6cXw1Xruh4OyMmnatTtHKGZY7cmmZd8ElG7EHCmHjjN32BucewTP7pKbaFQmWbKi
Y7pggLtnehUTfq5qhIZFmTc7MvfeEnN4tRgRkk3hw2oLYKuEy+6AuRRlvb/DS0DyQTP86rs5pPmJ
rCfXD13aP1ITQLzbloe6NYDBuC9c11MnymSb6TratvVsYMSNVo0lfwbK/nQN3DSWoCTposfYheU6
n0HDqmJPZzZZlQ3uRDT6L2YIY56E6YeN3BN878KXefvf7J3HcuRKlkS/CG0IqAC2qQWTTGqxgbEo
AlqLAL5+DqrbrHs2YzP72dDqVVdXkZkJIK5f9+PJYJ5si9G9FfkHQJoP08U6qmz6UIz+A6fDRlvi
aoaNe0h4UbCQ7HN6DJF7/wyWdoH5BvHGqXl60zp7VY16ZQY7kJl9HswQZ5vffUykOC2iO5kfmvtu
dJ6bYli3cxuhWGc76kuxV7Qj0ycBDqXDZjvmJh0igbw4BvahiHghCtVGuPXZ4PNIGovyTH0VMc+w
yHKBCtRfKs85T1nhMx0f725u383pu5z9NyUmjAxq+Ek6oVierme/ARjJI7iKwE07ufnhxN8VFaGl
P9HoYnTgPqMXEUEo5LQltmp6Ukbkr+rCPtiippxmmN8SK3qNTbeickGdvLasj5mRHfpx+haVd006
69Fx1JNhgs6kl2ICiGXiPMZxDSHVX0wBJpl9XHgrKvZskbf8K76xlRGfYcPmaiOPeyuK+1GqK/g2
7zCWc3HsK0X5gILgPv7RgEZxGK+M1KXiOJn/1M1yVCJBH9IYt2LZsEq8ZEcXwKXkAMNHD1kOH8OG
+vqK4FEa7swadKvL4YPwRAizgvuJE5bGikLsrSDOoenMistD6qWvvWc+CrbBuwHuHdOgBesIP2CN
50hFZIkN58z+4yGb3I1TYi6JioeRsX9n1X2GkavHzMTz2oHnabQwx9QsdybguI2nY+TFSeXbvoxw
rHnWXcoDNQc2OVNzDNyOCOUVyJR3LI3+NePSWoC6cqtw8hmLDiOgb5KoHte910NMZ25BU8CLMrAL
tHA/DcRt0VWw5ostupDMJuuk4oYob1bcV6icka2pTAviL4WPK5R1v5ll9VxMLNrLEQmstR7A/Gx0
UBakwXr70BrDDnTWNiZDsuKMfWePnGhM24a+lWKJ6jSLZTtxV/b9kvLhA4xCs+55uajNXCcgbFE/
7s2chkcuDafGtBxyNzCM7o0T5CFIjU3qu3trBBDljNXBEdOHOVdgXXFt404mghtEJIFYTjCz3Tl8
yFaF8jEnJfONlNFrZw85DFbqdpqe1ilcQgXU/o3PchBjCFUR/YYEcs+EVbNN/eiRNtDLJvyv5jMZ
U4bWCHdXbnyCoGBblLOLaY3fMIww97TYa8Rd5USsNJp9Gc1oNIKw6JRkd0Xov+f4ugzhP84kzEuT
LaYQHRdZh3Sln5YtIabI2FhXRf7VVFgDLOfNLEck2rw4moW7ZVeZWBmXehS80K31NpNZAN46a+AU
XJlhn+qtlyGqphcHxuORMp0/TtlSzBdSzKpvep+erHbmfj3j54QXANDUG6o7GuWWE09SPyQclpxQ
ryb6gTb+nLjbyMJawgqKF4D3oVD8BAFGH6tJiPFH+li74VMcYJVUOSe5kr9xSOweV7f+Q7cswPPE
+jEm7iWzUbyJxJAbmwEV6wEt7al0jpVucJe6c7Ouu/I54IHpuLtsrB4HD/iwQTQgKPSj2bsMICX+
l8BlK+yM4LriEF6sHbLvEvpEYukNB/DzhE0Ycq/7hnL8Crrtp8QYPRfkhh2sRcbM5zTR+UGkRIdC
a+2TBMEGzMtIxumhBLq7S736jmhkGgYDolz9gHejuK38LxnTGThgKqWxFxQeDQgpbq8JOY9CBjEy
S1Ei65O+oFwI43xnMGTBUHrxw54+CBk+Koz+XnntguDFNoVDY56kCXnEvD5MB0474KsbzGbLlyav
Fih5Qn9rnazhMRZMhfRHmFNGvy9tHGboU/nrx6eOcxFSpcbNDeDZHYy9xO++GTW4lNaOXhoYgiTp
YCkRuVk7kvWgXyUP8ciTz/JsB0wXLRnESwtzSYUl9zLv7bXQ1XlS6FKB4b3hrtCECZvvuCp2XeLm
J9G0j77tEXUfajwOvdMfDABTOxtjwprxgvbdCAsfYWObdQAnKu67Kd307DSZ36YHNHxMV67g5ko5
xWqMOoLmkbPH2nmeSDeycXQB15el/4lW/mgCoahcxqem/QYIgYag+BFdwQCvouZaeMOJlK44QGjZ
NkAVZILWCXrfI+RaUps20inU2G+23zyOzlqlFqy4kZuzlubOycZjkVfPED43cI+vgfRuTEpHM5V/
tuVs7NVCTGNOXhmOw+Fx5FAyJkx7HD+ZcsVL1PTvFHLkGNGsPX2kN7jhbgX+gZu6jdJLF6Kn9hWU
W6S6rejFfcoLRYTY3yY1KEYSuFuLNbwgB6CaU6cEW11oBNGSWaED+0vWzbzvCPys0EAYMvVEggHg
c4ZMN1PWuXEls4Sok3oT8cFALXkn9zOyO1hJGZMoC8q1TdxHRNw8HBfFNNXXLgOTnVsAPeg63NPi
glTWYxz1ZPkB1kfswW+91PLXybJowwaF2kuFJAzHYjwbPTTMuf6y+yk/WwyMK1mpcJ0b7l6F021v
+Acns/AM+qyg6SXQhHoyZz47Prdiv6VIVCBvJxGvf4s7Bcz+MbZaKBERGpqNhot0ywy3hYzykWb+
U50SAMsm7jut/rAwypomt2TqTLbAfHsfcJTt8kS0WFDX3IqrVy/AI9UlCj5uZ68LHS2TgcLnGmWc
Xgim0nMFPGDiBRRVczdQziwaTQ35gaZ6j52Q+6pGZJyytfci8px9gXsOqI7IVo1Oi70NMWrGw2Ol
4wMHM4uIk31fNtEPBy1qqbjT+SFOPIcqh3kWCSSj7E43nnkgh/EFw5XcAYmgMAUoSYUQSab+Lyuo
IsyAlJONgLxpUnVXTHMKiPW7Hbj9Xg/zSbLkOPdt8dOPqP4TwwOP5JI0aDtOR7rQBUpA+cuu7+R7
Jv4VJhCK1dwY+9TTZCv32GOAM5yOVGqOg1xyVsqL8LmilnkHo7U/kXnoT2XAzWeskt+A7xkiZnNj
lrSlgIvA0U+riE+FqTffx/RzepTrDerHMkfMeymVv0M11DeGB9oBsfujtdFbILYt5hOP+kxBrDj0
QaiOg7sNlIvzXbqvgg8djir30jiUOKPD16dStneEBV4mNX0KvYZ/S9O6bUKlSPo/bbkgvMD3k7At
ntqu/Z4sQN/QWs09f2ajHQipgwudnohid00cOBsCn2E/RGRck2gvufaPUVa95nxKsDC4/PGCJjAF
4KNZ7KpRiARUTYzFfcPf7Br5W9YWNHT1WX2CiVWdYsWq03QFriI4m5RIrOANDWd6qagPjrjTsbxw
urk9JUHhk3EF+2/X403nqfs+InADN58K4G484aIeVo4FZh0WeXlSN39/V1f27WBP7WHo6uSmK65Q
PejIyYJxy8ZhD/aFMx7O7aQPXoewBD8RNp9DpHYxe9uNnWZPcQSBluKAdVMF9P92I7SjMbw6BRhh
LPCctmTQkGdgB+vRzA3lKloRwGGVyhZ2sYziNI7kS1/V7+nAtoD1tTj9/eJm+5aS223WYJaIy3Md
Gq8dS3b4KYq8fQvrPOr2UbhE+T1TbxOXo0Okmh3pt+ckbBfItPLxp7nNVdEGs2d+uiuDghIy6DNs
Uzf0ChIPpMD9QK/Tji0ve3IfmXA0eJdmp36No8QmwBNHJ2XCQcC91ec7O6o/c6wrzAoRVGfzBlvN
ayc9qk265LF3cTJNmvIDzmIMc0X0PORZAci0fs+b/N0BTreqILefrMHaxix+g5L1ly3SZi/wpDAE
PLE+ROoVIE+QMymzolNnQZH5PvVzPdUmecnzsaQfpxxnkCo6iXfJ+JD1ML3LBu2oZzWz78uG5UVi
/Yqk31GwU91JolZbM89OiZfmx0Ckn44Np7tnTqkE7uUYzxEjyGuXMGxrpZ99exGyIv8L/x71KHn2
TiaBxYyq3vzUAe05OMz6UbgdTXC7EjBcif8Ol/HBaDIweunLrDQJtQZZ1OVs7vTpW+OQGqW6RnDD
aKMNJ2pvh8dJ71RIEJMU8NR426qx3vO+ocqroJ5Se1TfTCx9WdFU7Sbz7TX+6U08Br8FR9pdhHGR
apwiw/OaOeB2CQdXxnDVSUlHFhA73OPmdHDs6k83QcXwpP3EkL2QysgnN9Z3mAfuwUnYjBCERhxi
HiShgDnYOIaeuISe9YfYIglaKCIRdWh88A8j9tQNl9hr7EzR7RjNyYoAw3TKisewNx7huB1cfzJ3
g+LZRphzDimpG32YfVleiS0vMV2zMccPGDTU6bQ7murlZhppP2fRCZaL5MKsL61pxyRv4NJZ0n8Y
+FTNhvtdUzg4UazlQd3dzynTZurJowKrvU8qWir8npYB2nXydnzHX4dmW3qXFpEAJ+B4hi1z247I
WBRadasgwTGsK2hNLDcxOIRLHxZnQcIV8cocYvFcCgdE2AuJ0ezIwp0hcm7c29inRLMIH7zZrC5q
CAf2TfOl40zrxLwYwhtuI8/+E4fZi+uXn/aADQ/q+aucTtU8Bgczk/4u4uCnXb3PF2Z2tkgETf8n
pUJiPbPMJ2RRkZoZkIBHW6y1C3Yhe8AiNt0OlFfIcul08Ei+YAKhjnSp5+4RqbOIEC6GLYqE4ycA
0OkmxCu78iSfoNKazz1SRaMKeN71cMavc9CJWPrJiu/adBQ08y5YjUP0LBGar/nASaEMlt4np+ak
2LX4ukexqVpW4ZjU5LFrUIp6cfKIdFeBTs/+gD3GCFXAuY/jSewz5pKchpORxn+E0343MRTIQTBU
zBgzfS8Oj3M3XHCVHWTf0Y5M0Av7Au32EW4hu09/DFkzNxsvMKdpOOY+ibdxPicjDoOk7vZEBLmG
8dbxUXXY75T8ED5rj9wd9+EXAcm1rxvkxY4HLnELDmxFzQMprrltS/GMAX6XJEjN/kDzG4wy0Hot
LUEs4XecTPGWEvuVLS0hMQw5CNPrWNRIM9WOZiNqM9l7L8ci3pyX2sD9C1Bn3LS10PthiCFG0qJA
S4NeNwF7FA9oPSe9/paOm+EE9+ecNdjhowhFcCJxxQ00ufg1fCASlWz7cyHolK2t66Kai4mYScbA
hKrC3ze2KCA0qvGO8f6acDSCyPhuLH/vSKq13SKxWQCgtIY0kSHaPjitZPruDA5YFhambIhO2VAx
1XK7kEG9Rl38Nj2/2wa+xITAvGzUjAGM6ZTiGPhyxA4j4oeOohPH0PfBcr6SRSapEwc8mJP6O1NQ
75gQ8xiNiqJt+SGHLjmbMWhzTOMxfA3iGaTDgSJ4ydFYjNc6IaKCHMtDLQrIBYYHd06vcS7h8qjh
wR+5LotMP5uciAglkdaoO4IRpXEJJeG1qqh+jKbhtlynPL8giU10Fkzm42hzxXsoyCuvKL9ilTX7
JFJfgxnddXpYZzUik0OZ1MaYKE5Bdyyq3Vhw8RTZOY4MOrhVTsGtb+7L1o34XvMt5OtmN3mIPfaA
fapzGrUtFjEojREJly9F1Uqy5tFLwUCrONlkjXFOYnIajT34G69OAIvI7tLQn8WAeplMf8JQVkyb
BoAf4QqX8sdZ7bqxhOrE/tgwbb3CqZlujbrezqUabtrM6EkPJhvbq36jOiRhERJ1AXwJuxdegmuw
tknn/p6SPXtDOcwDGIUSJkF/NQJrWHVtC/wFNYnHFAnC4qGRFCcySVmbxi3Kl7S8K28o68nWCHTx
1nC7O6fqrK3diqPHiysakiUY0mece+uq77KTqsYvM/FX8eT/eM7Yrax+8mB7fSPCJ6vBYz1R0CSb
cc+6psLZW7C7CMejFKZLd1h9F+ZY97uFPEC0EsDThzb0s9VRvsJTPd0RNfhxww7iGuluCtHrHeYk
YzP/ThR/OGk73irqAaH4cOUu++DYjCjMIQf9MC0Sc0vKeuG11ue4N8dD0w/bKbO8LUbiDzY4xRqn
LvOIwJ7ntfVujJXJYEZdTQtLNPZdwYsTlDdlqwlEcWGvAoqtoNWEhwFfyiZpqh83jp6oClerIGQj
IOP5xFhe4bZi607chGsjpcWds7nqoruGLdpcLSZGEJYMSP1rQD3sfd03J37+fMd7xzKz0vdTKHny
YXxEiyOuE46xzewwZ7xUMYpCMNhPGjrNwa67g3Tcz8HPjHNbDuBOll+5lPnyQHDyP74ETYaVq+o5
pwHBBIYT7GXzO+C1OFkG+wItO5azPet/oOm0LFHcfPTj6s0lLraCMxPTEpBAsxNudZPCSTkk43xr
9pLVbcecktJVO0a8JWyKbgm/4PtOZX9ULZsa5egfHVrpJ7FodHobIpjFM80dlctx3nMehza7couJ
T3OqO0gaCXF6XrQoXZqcOJBrUFXA5AEZk31BodT7rJPsEzr6VjocVXZY9a/uYDZboxQKo2UaHUzI
HyTckGrK39CUXzPMprOT2FcMG9F5MqB3uTSQvHHonLY8nvoDISHrLZLT3tfl8OSmrYtDTH5lBLDY
xqdHBp/qCKyJbBaJgal8zHvXfEyX7ZizfF9XcCk9Db4U82gUBBhEB93KF1kqHoKzuLFsJCoIbZ5n
79MeMpeVEdzxH7WDcCt1fNCyIgDQ1cbOMSeLG1w+r0N8anUa/TEsUrlmDjHJuw/YGm2Vb/EPJ/4d
ozRAEklmLskHi8Cx9LcwmAhHND3N8nEIwccp87u4m3NavpCyMDs9UuD3r98ScwGZpSN4V2iH2A2+
esN14AVXC3M6JC7olttpSL9ZR6O2UZm6cUxge3M9eafI5Dxk+yZlco1TrBnqTviJcIhYHY4Y25sY
n3A22YWFtmvdj5Pon5OOMW4Y42AXxuBmOIh79OooPOlxRRC+pwkC4g+lieN88VgjrwLdkxSWVIJi
6GUww5Lkwl25UCdMaLoj7O21NHji27mGJo9D4QCeGydv17qQZ+ZBlksV8K3kbjk5kMWxSCaXxO8+
i3Qon2xuAnFXyR3MPQIt7W/eWPU5Si5jifSI75rmBKvUZyttMQFR99nONGork7hr7poPhsW3U/r2
i10fwp77aO1YgJZcPP4+Ym1pTc02YYe+cgehjk7aZBetRHZpA2/VYunm7jdvtAEEU8oRWluREmU8
ux2Krh1xa7JLlhgJcVzJrY4s4bD1UvudPrUDqPQjnupVOmJ/SFkHnYrq0lb+qwji1wROkV/yeYKc
sJAiiUaEQL+3Ok31SdIFssbBYu+qgebUcYnQ6ne0YIJCDj/gxHUa8ShAi/E3Zcb0LVLg495Yn4qA
eHlNhkRlxmdaku5mHDEgHW4bU7eHKdCfxdj/wfFYMR5EN42l3sygBh8riHAb2TKbu/0FVGV/MWAl
7jgYZmueSHSqYRpUkcabJeG1xcpxtwibqrDetB2le3uKgy0bht8Gg8uEDxZQe4IjZ7ShyYw4Z7Dw
hgP0FkQbZl0Tk+iHQVHDtq4x4sqKnzNjXovCOSVbzHAcTRxC1XzUOHMw++gZhjKNOM8U0xjL2vMc
0qVp6oKTfc/71dcchF0npUek3cYdMKVObqilHulOt89eiPw3ausaKj4PxIKa1RCPj4QzD4j0HpbD
1RS3+wQSjRGXehNOFuHK9E6pYOPZTN6pSyV37k+bfpAvXZ8dm6EjgddslSJ8k12cqL8PqvTVx6+5
afhwBQ+xi75ABz2iXN+c1cJPh7r4d67EOfeoWfmBM3tIRvviFGCclYN8ZmNY8YqDPxUX7JVg74nZ
ywgglZ83rDWpgq9JcAKNtdaijh7qksWyic8X0XMTl/6ltPxP2A3j2hgYnIv+RavkzSXXI5+DHEaX
ws19ar3sjxxiaIiYDWoOa0QrCAsmKFdGVnMw5Voy2VpweSBAVz9dECJWoQyQf03Xdpa9sJRQ+xrn
BMQ+A5FrvgmC+jFLmPX6sDtTz1FvfZmsuNXCcLNw6rrLYrx8LRXb9KRzsasBTNmmGD+2rPYplUPv
54DieavQqNJ1oJLDrMa3oR76XQmhd1W4+cpKnP5MXTnIT4Fheu72FCyNqRvc4VTlpgR1nQBlBAND
uz4m2vEmKTQP7Fx3t3+/SDekc8+2X1weqP/8rbwnKDnTH4/Ls4SxE5CjC4h9/v0v6p3k5e+vojj4
168gSCRrzMhoOhOCPblJCm8Sw5GbPCXbaPnyJpWhfQsaHif5wOfTs+bbPPL0brIjVuHLf/77S1x3
t05sqVOQ1ibZ5n7a/e3Qc3yiqD3td1tYUfbl75cB97vMkLQ7D+nLbVx5H4o5ubrc0714pvmmDO55
ulF4CAUXqPou4tHDLYkuFA76NRF9GiuZC51L0sFQHJPXv/1+7aQY9SOC8D41M0H0FZIJv2Ib3sZp
BBFF+Zc50NU7XKanGqjS7d82n8GgUXKQxW1sje2dZzmH/88a/W+yRsIkgvM/hI36uPj5b2mjv/+H
f8aNDPkPzwHBjt2MADH6tk1hwb/yRsL9h0mkmUSRtAJPcHb8d97I+ocnPYsskmMKn1QSbRf/yhvJ
f4jAdjki2eSECB7Z/5e4kUPdCnGi/4wbubgxl1INYtG+w4Jv4ej/R9yoR/IgteFtE9Om5cgKvlJn
dJCtuehrM4MsEpNT9xof1ci4UnRSHYaCWw+lPkymg31vgN4quiS9QVlCeQmtB0X7LCnF+pNiFSjD
jMTcIHHwZr/oe6zMNDauqHzD9RUS08kfZE6M0G/gL4GQ9HX6TK7jGTDZUzl8Uuo3bMa6PeqCtIJo
HLaaHFztxZhQmRFBjVXcl7+DpR4U9maROWd4s+Y5qfF8T2Gz7PBTEzMURYQWRgnWkPpcDBAHrDjk
sVI955NJUYjb3lWjZrvpNfvWww8MYg9DEr7qFSubR8+v72jcM46j2xEdbu5tVrLXqYvpf4phr9OK
DT37MZ6Cu7lJp42BidEqsmtUPxmcqPGqnepYqD3lz0iSc8QzyLYe2cozNcdHWY1/PFnjuyN9fAFM
tmlhhvj0NHw4jfgAKeoofmg4C/6GVj1+ZJtWxRFun8BC2Yfhjm31sgAvaBBPurPKrZephqOQgKq4
ihEB3wnSQ2iC2yHicbK08+nQ4ZhWlLDL5jlvQ9q83W/NWRVK+LER4Yz9zrgW/kHZeXNpbH2xZUo8
k4WFrkNk4MQ/ceqC2sG5Vp7oi/ZX/oA9U2XfLMWQIMhYrPIoGQ654Vy0ZGCLXBPhhm6/onKnc5Wq
J2FF32g9vF0hs5MYjk7tc5I0a6INGSiKISHjmzJz8qTJ4fnoTFxSGQl8r/7HjKnstmK+wxyEKtGR
ksl0mvE0g2AcDRudUUYwuh+O9DAZTwgVZl+wq5ZMPNLYJK7AYWKKmzFujzVNIo9GvJwvM+alykz3
eFQGIE3iLaB0F1wcj7wWh+cKcDLjnzK7a9lnzzwwIZdN2A610//aQQIuvu2jC1Il0K+nxkY0AxG2
JhSSbuPWP2mLY2Glw2pTlGglHT6B1GRlKybzyGii9m3K4cePrOipS92XllIIfAC35igGhBx0pjAw
M1jR9Cj6AliWDLONqIIO5R3OxxxxDK0qXDWtFPSh6ZrS9FQjVcLgTK6qrBRFFuBawUpwps1IIFeM
TmkVnPJ4vMaE44VnfdXtWOIO+YrHPOfPo24bvbs36MQ5hbg++y78pltgXqTQ9DC7TCWm4tpvTFje
tKevUt7H02iW75Egg1+4GMShao1XYQabTswcIj2+RdGnZ5Mt6Y4ygpSJmi6xpBRrJIhNa3I8lYO6
dR2mh6w3SlYi+VFQJJmmnE0Di4LHPKi3BKshzVDNaeiXCPA1hCYCzYWH9EVNUKKqeUf1QrUejbNl
WU9WgKeVRe+ZyNFFBrg5JliBRaQMOA9YudpNOQM66f2E85wdYu+MyD+aOdwQZ6Tg0K9ZTAD4WFka
fqzMvyq6gimwQxEuI8IdeWniG0/4PvqRWHupsee3/ntngZ30MP/gJDLfZctWi6hXfIwjkv7TOV4I
JH5HvA4J8HGsxFmCM6rsZ5BYD012CgkFr/Pc5YWVwaaswLnh/9l0gc0tzByfpWFdTIhQ0Zyj0Jv0
fKC587nTytvK5qvtFEJCDZiUFeiJlARr6sJbB6xg1oOaAb3I6ttT4zWvAuOoWG8LfaiWrWeq6BL2
BixTKiLfYOTYwHrs9xu7lT8wlZZ2YoPMjiKmlVqfsZ9Du+XJsOY+fbXabMSOmZ5SWmu2foEwR351
C0WIeaHh/S88DNRCslcd9TvrQn8NpPl36nV1yHM2Qek5cidxqyvx1A3tDw3ML9xwSP7DOrlHSFsb
M+NAUOvvya/ZI8lh+wcOEAQbIKx4iZMbgftodow7PfZQqqiMwrqGjtuudc/ndQJzWnvOUwAOvRf4
tuJ5OciGuwBITu4MLHiTi+PNt5CPIPY6u8KKl9KeHWi88GROQFxIqG1yVut1z2uJJHNbu+oD8vi5
YHCG30XAjjgQlObpzsB0ENj2TT7XcB7rZ2hVt33n73ozvkt8yHapFVyzHhT3OBKEp1QlzrnHoZNQ
T4Gx5r5eIhoY4PbpxLKDOYDGwPo6Tfkd1tgPwDoUWfCLhI4LGnjztbReWitXqxacXqvqZ3bDG9m3
z8ZIgWNoVcfGSu4rzxpXLnY0tp/Z2Wihg1OczB7PnK8VSCGt13z5tirjR1fYj7jxHWIO9KyQ0oPT
0ZtKbPpnbrLj2FXUFwPq6Z322mOEW/dh8JqWyt63ZvxAwGQ/kgxOKXRcKTOtVwXNFXuQ5o+aa72L
560qzGMpyk89lHsQiDd4EhJ6EuaXqmVjXE3JOh6uIipIzGUlgQwnOTC4Pjm2d5P37U4OMtqOk3VP
qgRJjDXqekrneCtH+Ynf95mN3nTwUvdqzsDAOJZAHBclNzNuI+CDEhNbHGAjvFsOobYgPHQ2XYd0
EubOdCfmPl/RckJAJW2blVN6WyPkMi7jUC78s5cymlrwKfVb4tMOWVfWc2kXH2Np9TeWP9A1Axeh
tQwWQ8DWqIPs6VsOzYdKYKPNK8p7JSUMRXiTBJ/G7P7iHIXstiQGSi97MzPmy0pm7IO8LwpM7DWK
3g8Ywi/8QIeiQNMR/TAehkCMq3YPacLaIdmq7ejQrDkJREwXLpq/8LZnqhU0GAbQiCvaUF9iaMd1
zf+KgvGacBjdNEvMwtQcOKR1F2tqIua2fAyBfh+k7b+Aq9gHaUZWS/TuDu6b2IxVcyy15PbW1fcd
9RRenZmHwPSf2zn4lCqmKsT117M7VvciaPYOJrR1oaSxp10Bq+SlJaBELIK9+izS8KQD8hKqp0oK
hXVFWwbdMf6+im7cYnjpim/fh2GD0f3XTKnWTDW3VOLWCkRgO5pc0xjjKDVIW4JZse991eEHfi5j
O894t330w50ce26XjXPT/akN9CervqFfNNxTXLx3ErkWoEZCtyBqZfgFZ6Scg41OcR7mNO3NAtNh
TJeqRPtzgquzoI19Odv8i4RTUtBsRQ/Oo9VdfJD+CQKhWBOdqFlGq/6STk4NZBfNPK0+ushProVM
dnOXxLxVExdh3H844hKUlfMCIQXPglWcFQU3secBHaZVFfxjyxWoNLfuYRAH4QOJh8q2qm0gqv3f
Na0YDknGNpg8Y7kHl/lu17AwW2WlG9I6mL9KnOdWbFxmi+WC0/xWXvATTDnff3f1XXvY6QYRq9GC
3dzfPj3Ya9TdjRM5Txn4E29Hsu0sRdmr6+M2aH8Ma6I6e7gfAL9vOkCBJ5oSbptY0sgU80GmwY+G
Kd45TJH36ifl0btFA0lXtKJAP+L+6NULcd8rp1Vgjz896t+aUMxNA5qNLq15POIa/IhYoay7yqai
yUkD2synPVhOeRcWBEw6Dm29kz6YfXN0YorK8pH5XWQ/bNsR6GCD4+Xwdo1EvSss2ezJM+wcBymX
tnd77bkdhgij/k3T5NvKJYAiuk+oN7u4c8yevRF0rrv+KewKPABQ37ShbqZFf8H1Evn7NgmxPdZd
sxa4XwfWTyuwUTwKWPJ4bvWTNhhJ8hbjYJCU+Wr2sBi53TMssJs5wB8uvHvZGo8K+Mn4ZRjtXe+8
V3o+FmbOumhmQvNrXjAz/MndGBhqg4smMJ1HHve/EuGxgbsN2JTjh9XuMjqk972miTd19Y0tqcko
gPW6uD5WbdOVB2W0nE9c/jUEg+80RzOmiHvF+ttk2KB0o15QTJ0Y7yej52XAlJzp4Ixt1z3h7OaQ
Lo0txqO7JO+v9mDga26Jp3hkQaRDgKVXxrNL92tbp9xrve+arce8PIrFgGTJSPzpsHCJ2/arCUbo
FqCX4q5D2CcexUU9evglQ6xVKR1jWxJl0B+j5LaPD+A/l2gSoS+6jbSzNtt5XRvYqICJ9pG8mbPp
ZnLDt3LxRbRNcLBaPkoVhNe0gf/YNaBAU9RA8vLQP3l2VJ1Rb5V7q4c3DuGs/LjUjafW55VKKhbS
2WgH9EABSSdHntFT1ojitpPVe7AQ8ip7ZdAnMYW3pTUiaWKVdn8tCDY1y7e1malPJrzPJHxidc6u
co5YnvHnCuvMx/Mkau/kNn51VJb30YU5hd3uouoKG8tF8TQ6yWtvlw9dKiEZjvYG2PSxDBpep4ZK
BMqT13lotVvtOttRAo2EzkvgNgNHyyoqx4fEqaHbBP38Kyh+A2xx4MCDy16HT1QAruLGe9FFR32Q
glroTov19Cavhh/tvkzlH73QQFPt3QKWIqI7P0+J+TI6uK9tpDOeGp7BCJi+6byHZjCoO9HaNSbA
miZCdteyWdjDoK7SFsm0+sPIa2F/pf0ipIMn5OQlWbuupq2u7Z8udS7soATmIVZsHslUPhwH5X1J
lR/L5c4eYWoYqDEey/47FE/aZR5VSfVsEQYNomBCY6QWz2WcNjubAaNnNRDFu8BeyMgYxq1OIwGX
R89xeaOzeSONmlV7+hQX1qtRzGt0601kLpHxQX2CMta47u4bUT4W3XgHNeDZAjvFDSN/67FGrP+L
pPNYjhzHougXMYIGdNv0Ximl/IZRcqD3IEF+/ZzsWUzF1ESPqiuTBJ6591xfDK/mYIO7kHvSsD7M
uMi/KXX+NXfSCOf+quIR3yAdo51xfIcPpn817NS7aF/exhJacYwkGqvXMC8i7f/ZI+YJO9tHs+x3
HuuzJf9BqOgSoTfF0bfToJFIHU4ei72JxLUQhsYDyI0jb419yXIoHBGCc3ReOX+Gh09fAwGpKu6K
JOzWoB7J4TYJpMB4JhakXXNFpc2GAUe9pDeV64lkv6VPz0u0I5PNZsi3Qd3qUxC1BwDBIaFVtrkG
ODkfWz5AN49L1LrcGwpR4Tb2I7pXlzlsWZNgYfgYmBO+0c5JPARAyH/RgbgEtZApqD8Tv9556B6h
Eeq17VdoTSmiVwMdBGnQjxLtztFCWr10kMbntbu261HyBc5/I1Hv+1Lg3XQwAS/uQ3jlDnSwCQ8O
SbhQL5O9gFAZUoVVzN+4bUse0Jh3Wz2Sn/vUoDLk1oU3Fzkv5M1ifcM8v4SLch6a5pvkqpnTxXHW
wpV64U1cQaz2CbJJh7eSTUAo6nM7lKfBvwudkDc14T0yxxqJee0s9BKAEkKmvgztRbnzEv8Jsk3O
jGvgFTNrepB672Rc2pEXPkij3CmrKB/z1msWoZv9ZG3B7T7S2GQjNnE1kEuB3LXrrIcWamJZTTfu
g41H1MYWgxM+7nskTUY6i2O7IeUGRVKRrKq2IbzB/MBF8dQG8yZXvEYsB6eV70ycZCo6WXCnSUuZ
gXl0bLIFG6sB6SEuaGtflo+mafkXgOgMwiCg0m5lD+EEqHquWneryXGfPgLsAGDH1sLjhld19OkL
SlSThR4GyjhZzDZfd2mpdzwMSGplfAlI31D73GeXhjNiX3ADE+JrPms139UQilrVj4qNVFyW6ItE
qnMEtEjb50T7uBwMDCAs6diqkrgb5ynhCcm/sU2qd418Gq7ZPUwMSQzdfw9UFH4EozBFs9zsVREb
OIq8lJ9q2AAgICQ3DRbIpBm/2FGv/qOOy25GjhD9qaJruGEwJ7Wm8dSUw04rNmA1HhDbIOye/LCF
yJecrgRW3T2C0VQ+Jzw3S6D8REd25ieWjF1Khi9KdeBL9vccT7+FQq9S5esIus7OcMo3qz13XX2d
ljOQb+ZijEez6WVuoj9cnmLdD0hkVo4cI3zKo9jidtrmsZVufP6+S3qHE9yEXTkbKboi8egPzjtW
9LUxgSCFXvjuI6adBzZIArgnFiM+/qZ/GTzMWAhXAGegGLaNh74dWNhRSCyKNCC9LR5ubcacFH/A
0mPsuXIhzpntyE6qKbcgvI0FAgaAy331PHUEHIsiLBah7w7Q0qwbijGqrKn8jez+q2sTkKR1/EHH
s/QswLpTF69LL+VEQY9rM2dctpJWTeNmxYeCytABBz3GYiOK8SKaZBe4A7mtJkxif+J99YPU3KRZ
BOCo18/4nf+KodjqDAtFVKa/tkNfgGy3V0yELKoZz6ixg5fMk1IBYyd0HnAmLWD3nqVTYkgDQBkN
Mjya3ox4BIHE1inmHa3FF67Ha5oV4KRXGvHhLhavPubxZYzU0W/bbe6pg5cJTE+jy+wgStTKb7S/
UcLd1gOu0FlcGUgjp7PLJ9dU+wwcO6pDYnk1M0clsC+1XDkZCV7peNHu3Wlv3wBi7MQ0mGjesg8D
TPbS7fAEi1I+CvdG6AVhEWbfrI0CSx0PNFDq5ayw1+eKJbggEIkUTy9Ovmcxj5sBrhQYumVKgTGN
yy4qPoYJx0bBbhic7rGBHn5pkdmhVLKubS83dtb+2GX4NLg97UaaA/3JU+hd1Ppti37Jzeoj+SCk
QyXGKiTzANZWBwgnu0pT2WtsPMly6BhoRewYcTiuWnuAp4Nd3clcKDgkQOoat8SM1DKvYEOWBUbx
KaduQE+tmaR2h9BG8TXEivVmYjb4GtMfsK1OAk0DESKgEiKJF71+SqM+Ps0OCQ8eHmrfI6I3Hv2/
XHbNdQwM3nYGD+RglpKKxweE62ZH2U/EIRCfbEXuO44Ti49xbJYWuCIFK8DTA6d3lhKOEUv/4BTZ
sA/qKgxWtD4lhXvnrIJ0DC4cTMQzddgaVNYJmll+cVwfM4Wro6XdZN604jqxN33QIPVrzWtfhEcK
7BByUN6upASHmBroDLPIQXFIbSe9sVgz/cHwNxh7m+U5nza3tpPCgs0B3CuVEF2XMqKY+6tuvE2T
1HRLRXYm1wJTznB1p/AKLNYdYVoJdK+ppH1s5/4lH5KzVBaobPCjkcbdO9vOtgcetiD7YyvWceh8
GIExY1zGeRjkDvkpwZMdGwHkeglc3+uelTUdq5L5Ziio1ZRl7UYjN7Y6+SoFJtfBZ8Jt2gF5ZT/c
iYcJIMlSu+WhVbbBx0zRYCQPA/Fo0KDJGoBphmC6eUIesrNk/VnwsjALexgbBGnk0DN870q21S9i
pF1pxQQbgp1F6aCEruvlwJsdVvNXYel+cWe73PPyJGXR2iVDyRjtvdT1X2cg/FO+g/OZs6gK0dxS
yCYsfCAt0x1Q7KHEO6XFRpOWI0bdLgdsIqexnz6i6OYSys0UcUhJZjL/srD6F5bMqhvnzk0iqUel
/ltLlayS/q2BK+9pwvHcBKU5w8WGwSQ+mPAcRlwkuqq3TZ6NkMyBJBE4R8zVhGLCsxrxEAAqEZxr
6PETll9eee7nVC4bFAoLOmSB/uJJmO2jl7zm853VpXoDayLXkuwlZ0Qzs4/STPTq6CFOjFPoPg69
XSOxB9jAeNwZSHYyEw89VPUPotRzpOz2EOAT81KZQgO/I+Nz8MKaymzQ89LtsfYcW+I/CPktYb2E
YmMF2VtkTxfLuoe708aaif+Sq3tNNOxj0ubAyHdY37PyDCYa/9rEKeq/4bftzSdMKXLl2SW8CEj9
lfTLtUKJiXqJ2xLpRYSRWhvZW9EQ3xtxizsEIqzsxlhBIzIXyrMus7VVvnvnDdxCh4kH1BFgUP3F
SRJoazq6xkH3BEYcOJfX/xZ+zeqsHtW6K+YN5mzmfv4zE6+t3/cPVlCtHbIVe4PJoDQFwm14HxTd
/b+693b5Ou41VjNFvjQObkSgnb9XkkHZoNj/1dR5ot31CbbfXoXvtou4dUovDVs9a3JAOQDbMdk4
cHlB1TlMkiVRXvWPRkmplbbza4gDMsInJrwbyLK/POq+K+Uk595yP6uGtk/jjyNdmtxiY9yxeF0b
g51zmrf3xVR26dnIQopIXj3rtez77yRtZpCk3of2OVM6mo/1oPNdxCHQ0RGv5eyD4HKMpeMWiLFI
bYTX+Gt2sI0myEWY6tTDxLkf5mmwRA36ZIrXck45hoAlFTUVBwkmM99SUhwZiaEDnfLn1q/OOpzf
2JCy69DxTXopi5oRZoQG/ER03CnCysOTXdBa5p+2wX6qDC9mP/0JyYwv1P1TEEOrc9xfsqv9qeE1
ZcSqQqJl7JIVSB2o4oB6boAUmfGU2Cb7U1hqSywD2DESAnZoq8hMK9MDEG+8kZ0tN9xO1UIsRDP+
zP64DvG9LlKLj96uesbXbBUcXvsVIXpAJnq/Zwq+sO4xQXlQAl9rgW8mNkfD7EEyiz+iGp1MEMXm
NhXZr+swpx2C5DYHmN0G4mKOBcgqrRq47oZxq2q9aVDYoe6DvAI9qDQKKtVyOJc+WbnTF4Fa9dKz
c0h5nc37op3PApkd+WJIoYojpcqtrONkx6XkEWER/lRudLAS75tkA/zzEoU7RALg7vYn+Itu28Ty
ajFKju+5eigDt2xg1lYzHzEZMcwY0OSnZXFJWtDBfYIH81KW6XEgnGdlsXfAt3bNSZ3AA5yYJolg
zGSwtr4MHGE95HW6bcDcdenhRFv3rn5tfYZMQNRXYzHSRmbjfqyh3kUrOGY7jwiQS5ubX/WIU1sk
8rk3YHrw9b9Gsn+znw3HMtcR4s7JmE6uizbeK1ERDTzqc4a+x2ueurp6GQv2bq49HvzUf2IGTtRq
k2F2FSPkqcj54lhvRv2bK/WVmzZ3/XFo5i8fJk1KHgVsFHNlYNY41OU7KkiCaCf0nhEmKJbPWM4w
6wzx0i7cBmTbsNWt+pmr6pwCuel8pfZD2vIvZq4a4IHAyQaaSQKLfEnci4g8qNxTCpPBfWBjT1HH
SMrXrL6v2vBsNm0YLeps+MJ9A7eVeRdGcb2ow4s0XXyQ8EM3GCo/Z6+93afw/TjWl2ZIL6UOjkaE
IMwH2kpRXzMKjTdpRc3o5VwOfcT939Yw+GybxvYvGW3+YIsvxtXMF71w38YtsTbax7fusRADxLjI
jfop7cCR0gTdWi/HSOmzzlYxWyDPg4dRTMfArDCN8fiqiNsLKeUwNjtpJ3rT4VxcJSkulTCUVJtV
zKK23BIreWuLQIFaDK9ZKkA7WdWub34UUkKU2s99kl8pdsylzrxPy9Mgptr2EIkgWk8uT/UgP0Rh
HcyqegOomtNiZS4jNAsle5SRGqbu+n2mUy27bi8YXmc7pHVu/0zQfMsyqJ+ssN/klguRS4VfNAQ7
lFQfBZLRiDw8IHLlt323JQkwccDBDMT3Q7Nrm7i4C1New5BF4GybP9jxQVyMFhHjyWUuKVhNZcBU
KzEP1EFCI035huPMPsG5/fAaMqiUwAoRmNEW7nixSgPCMrSZXGrP/WpzpI2OH58YSZl8J7yn5DBL
7awbqiX8/xDYvdJdmtU9p4QMatodOViHxkPdWtR3ARw39zRVhHR26cswxnRuffZTz76xiXKSU8D4
/GMQjgCAcaeAfoSp6MkwzO8ohRBZZzwXSYyYZyAmNTIIUI2rX3yRN5171WZU4YmwENLg7GE/sY9x
+dBWvhU/8oojXsS11Ke8hh4syFI7NOrARRWrpYUNkxLCEMMTdD6a+iI2flMSJ/AnflQl6z3PoPoA
JXaIhooMItFvfBkqEnVKHB3U3lmomaKSKpwxNhlM9SaS/OSO+ZkF8lfmYSWXcA6HmuM3jvpmZfru
pRuSeTcj6+hsOnMs6oDm67Uv5gvSpCNHFz/Wbr8YXXd4KYsXz2x/IjG8YD0csf/YCfLm6a8mVHzA
cd5rSac+/5md02/mCudsY5wL7b015sDquAr2Yz7eRbrnYHbbtY2ijmNcJmu0hsRgVafy1UoLAsAA
qm2YvKCOH0iXRxMLxSUT3S4k/LSzibvTnbWxY86cyA67la5ocHxv7F6TvmPX7mWfRqrfJVHh3y5Q
vNEMH32CxtATx3uW6NvC19bG93nKRkvHB5HcrSCK+wRm0ti1x951stWU4joK/yMuZN28K1gsEubd
kg1APs5C1pZcx4qm3m2YRybYK6263s6uzV9d9t0+lXoTyvwrTFsW/TTkCAJYMLdNDyZYQXUjmyhF
OW0qUZ90g2csJtBgLopfkGZ8nk5hLdnjwKYo0fGSKPPM+BjoI/7HyaleQXGZfOXVT5mNL0HDyKf1
6D+563z/0tk5rWVFeTX19B9A2IJdC68rKUDdhP1LVt43HSTyhXT1TeWDcbuGI7vYOnFfrIz86OSu
TPMWdX6n9QbDzXJjkjjsrUSENIoowjPe/GhTnq2qtxDkuyuQ/Seslfe/kDdSEWuej8BYgnY8yrJY
B4lTLhKZEOU3JbuSsFtRJiQfBsS05b574BJ+76PQvxi9GqhZw3pbQmbTRsg4Jp4NYAKmPvwfwTpm
xZZJwsNMjNkG9YTJQhHLXjNEHkIIBlsMCAlF+SSCD3iNd8wcu2W6TIGoaNYGc5LbKFCP01h9jjm6
sij2JFRIZw3gtzhPmKWX6QztQ5UduAPGdzWQuFM79j+MRssdf5PHIpgfY8/kPIeZty5B+xOu19tI
SOofxTQQza9CwCpFsjdHRlajAz7g7Jou68wJcnHWpe8Ip/Z48FGWzVfpeje/79B1qXuwUIEuHD6P
JKyN+z5yca9BQ3FbZNg2E5Cag428Wybzvt0+RPgYFtWLkafzRqsYuXKMmGuOrGMqfE5vySyTB7si
ipaTq7DWNjAaYTcfrum0z6Qnoy6J36tUEdIUIzHye8e9n0tXp0HoPlOtsvMuDKyoLKJxUo3ZyxTM
LzVwg41lJz9ap94OG8JzjPhrTVItDuc7srueRM1p5wcLTTNL7A07Skd+YeUwzqYvP3Qd8P47zbV3
wnOOsGk5Eam1jWV66eijGvQ1JOCwPiRoXjNn2/kMpdGQNNdKBjiJcu+xRcEL6xYnYes+TFG3tVTb
7v2oP7mkhSAhMMLdKJ0f4r25tohKWooufDXgOfhcyrRgudxlc9+9cKTuci66YF6mGf+s4c2HTkr4
SNh4bctgamp2p3awTHq3k/RwodlDT7gEgvm6ruR+xoy9YTjd1nAn+oRYy5hva+Pa8lngIjhYllmt
rTZ/tvnWx3CON10XdsRxWXRpgIZsN27g7HTA5xvKHkZDXVX+RIyZ8Gi90NlZi9pIX0c0aSi0EgQ4
Dfes2qSAvVbQJcyNyTSHOmzgjRjey5QzpBjJHSOzqV0SkFnv8CtszTl6MXPzqn0HyLffequ+qf9V
hXj3ckbAunrMLdPdEvm5RRJSrumhEauq6TUhe2MX4jTY1F1/EjbrFSMw38nGmR+i2bvNU7Vuhvse
QXDHJlZkHgJsHZE3XbRlAMaj7cERzhNI8BDmHcdbpvm7xpGxZM/+XI8ptHZqA9ofSvp2ac6WJsE+
/xjd7Nn0g+/YbF8Ms+J/U+06t5OXCS3eNi9aihWbIU1nyAN4L6Tt2Dyn5ikCxzSP/nEkri2vgR06
DcIuUl6StTtTnXX3HUL8EDgzzj4W/17NKx/y7WH1hmKTFKxES+IJE5ZBcDSZ3KFn5ZoxxUCEeP2s
3B/QtSO4BZzGUwE5K1ZgUDtDQDlMwQtiwFx0Y4zuydkYEzN6GXVPEwK0JUGgV1JJ3mWqH/AP8EMl
OLm+p/iOw+gEfhIQqBlv68a3N4rw0sVUqp0L3AQZkd410n1RDUGKUJrFMLArTQrEYVGpmRixP25H
U7KNitZMUVfeRKb5/YJmCMUUIk62zp2v6EBsEHXdHgPUTcuZ2x4dfa+OiWerI1Xzu+hMDMUULqzF
wUWhaDv+90vZiQ5o6ZBXeKzxVRTdQfucWYv//ut/v2AD8naNGOKz6T04WZEegP+8Eg7Wbk2CqTHl
WRSznQZs67Tn0Rh+WgfaHZwWVnp3wKrAUUpg9caW8oPbHghPckcQiPg7DFuxjrrmayQk9wkgldd7
YlcQogSAH9NYSbT9OhXtxh2pU4u8sB9GLtJ10dkBdlHq57hl3m5pWgvrPfEwccdzTEA0VaCNInEd
Z9kbgXkLMyWfPjWj9zm4pdhjD0MkH+dsvnsSl0Y1QN7M3J9INR9q6hVbmQ6CCxolxFtv2lVvWFtH
jj0P6Uabf7emAxgBYXYcTOkOIORNc3jvJJIwFaWMsVpUUiVaoNWEpGYpiuSFVdsKqp61ighRQ2kt
PmRn/g33nZRhBxw1iI6KFHO0Gp/QL75DHV5L0f+LRueIkyxnEBdgRVbmfHJm9vEjmglImQtILC1q
2zfWXvTao/k1pEgtbUXssi3QhMc/fJaTNMhlENMeRVgtGqakHSn2fatfB60f6hSV631Hw4pE/o4d
hCMC+lCoTchv2SwsuPP9VSwttUpJs+lrQs4HpBrlPFZbq4hZ8LrVUSmUzyjWl6AR3xV77pXW8l3N
zBfu9FwnZHnAFxEoorTSgJDE0nCZJ4bcJPxBeOOyC0wHj1F4jaxBeouRpFOzho7KDzZH3reUnES0
hE5/mnsc3mBpy5ppdBEDiIPE/VciSbLn7la09zJaIWD0K1zPsRgRgucOKYQW0j7LgA1EqHPnfpIb
O1yq4SdpVHGZ/TA6Jo5/siqFbCIEGtVsnKBwL9ipd4FHpg2zPfCTU5IS18W+zKQfXLMNnkkLR9AS
zd2b0xbzlqajPBuy3uRzOO+lH5DRpRKFQhn0JV8LsgkQ+U5PTaodPNg5wG3wVmrnDb5xCFDwNynG
3LRLreVEI9fWIrzkbAYJ3wg+CTqTyxyiH+q26quwxeGOOBeIdhDeeAy/JmNdiOSQpN4JK/ubMxZf
FBxvYALP0Z32kIxqr0Z5YTEW4H5kZtCig2xL96Dz4APU5saN/BP435DMPvXAibyL2+i5JTeSfzEE
zNX87RRiXSE7g88ffU758IlR7tBpbz0zi2idGKBJHLrIc9QBkk65aC1eFmYWD6yxf0rHv8nmp+FI
I2hoi0O+ntMXey7eYn2nebr1U9G2jxaYs2VsFA9YvSMW9OoPUA3SRNWSsmb9WbRnUBQ5H7VrE+9c
V3si7lDHIu5jv/KDHj7bOVN5K1tDrUYl1mxb2qfZLHdxPrdrNdbrdjKh8yS7ia2Ka5gR/DZ/03kD
DJWk4vTJuqOerena6KMIk8dcOeDVPYZWWSR/21h/Vh6QPZMVp6sLa+uAvwZiQoaYHZM+xrrzYLZB
fKA8eJrbcjopsepHnyqi9bnDsRWEsIqsLCa6AMrOko0TsDAWiRld8th6uziwfrEJPyHeK7b4vOS2
HkPNfC3IN0KiKo/xYBAUaIGAic9WoZ59EdevpQmOa+4CdAmOiRx49syDVTPN5T1Nn4q43pGgOe5Y
g8DOj83omnvemSiNTTNf7IZMRLN3dybBYptuVuMBlnG16AfAVgZHCEhPnOBzvwun5GKjhduaijfH
7s+savxDwf5oFgC7Es8igGYONrWk94h6SdbCfTypcQmus4T01Uli30fFcHAZ9H8FCHKyQbkfElf1
hjfb3ReTX9361n8hCcwL4/GZBaT9WFRqlZFcsZQpS0YwZM6TnVakW1mptfnvt0mygrVnnDQ6E5zw
fv6a2JCd45GnK62kexCiA1nEE7RLzIHPoEbd4+pZre3e1tsxidxXplgxSJwmWscFCV4MQRyXWewc
8bU1ZWGhEEKyKYNXB6PZOcwzlGcDl0M4rY0ZWU+e1pvB5nXry/pqo97cm/WUHRCIM2uOffRviSLS
KyQEsGGJBT8chJxb9o8sgPN1ERjlbSo5OeqwkdxJKfPWyfkH13WJDvKvhNFy7Wd5LUoXySMN5tO4
HOc8OilVYzDuyZNJnBpJVm7f3KSGRUhY+7OMMOGaIntpnTx61kxauoj1jaRG28w6TLewR2PEfKP7
OAY9uuOwh0EotsDYj87Q6qM/wIlqc0CxhjJ/CXGubigguMsjBv5V5WYrv+quGTrHSwOdfIir+Hm0
IgbwrXNX0FeoLAHkbwAkFXc7Tv/kBgC8HHdbFsnwMlCbt2aIkzE6F14+nGXZV5iasCOYeriaJSBi
EyU7Yabtkn+5exCx7QEEaB5DNU6oKOH5J6Phb9qhwxJSQxROu/EnZt97lGAeavs8z7l/rcecrXBK
UikzqovPO7BTWhUrkuKp6xJHr8M68XYG/x+2GanpLlWIZwGZr9hbInT2Zt9R+LjzxqIhXxdz6K8S
rJ5Ew76EVVLDwPdY5E6uPCph/0BckngFxC920Ghrz8y/GpQ95DjY3WPbg7s0ySP0yj3UsXTPI2Ku
SgEDksUiCnUH6JxsULv5ir+C1WOUJLNtWMYA2Y8Vxibk4n2/wUQSErMQt+e7GzJqqxtTTp/olAez
JwhLOewIi0oSEzPelz4xqGtRmuiIcvJ8sOAH+zT5Sdvy2Udcn7EnTuP6ltz3ZKaH8yId7oASk8EJ
+uR3qaACxLipJPBUyjQRLdjaVOcGrOfJTqjxAPPQ7fvlS13hgMjJ0Wav2wJc7pifNwCuIpywhPBq
cRk76QNH5n6RuvvHJWduZDMwB0L0tkoc4yfgByFPc+5T+WFexohaPd8Cix/aO9dCOFcqQsF77axA
9JQ3yExiH4Xs+ss2MEAWm2iYks4DGYA9xYzH6WYH8WOPceOzKUf3vnbf1KaqN/a98EBHUIAlzWZm
fASQEpX3CitNPxSUEw9OGb5PzG2qmkBHs238A0NTHiPbxlU9OgaT0RnhV3YPVRZ3hZGtLqlvPWeV
YANUuSHLzE5cLIJb14bKzqqSEQyn4nlidUXwO1cvf365nnjWl4idjINsHYdYCMV8dEyYCIg43FhW
kC9GL81ujI2IdGVmskyj4Me1/f65SI1vlpbie+RiRCEWvqqC6RxLJuTDY/RWpPYVGkn4Yx7R6V1T
clyegHKydMVObTrk9OKyeZRuvKWrBDOfB9ZWJM1r7NuUl6PxmMiuW1n3ljGQTnLog2zgJqLkRWH6
FNcsW2hHsn1K1BpAX7APIvZhAukG0hcVdBFb89lwmwe4Vqrpva1MaE911zxDgEPSQZDnQ2b7P40a
mr0faBzWad5duw6dsGM4Wwl/5TD7GhQ5wyXUbryYZXTEox7svBquEk808+bRhwvr1QTRNNRy6XzX
Zpk1FOJBoiopO/I8hF9Si1XzjiaP9gsNQJtYUHGnAO4FF1Y734keHRMt19TXHm5ZnzQBsFhw/fEk
8m1v0272gZ7elWG8Tx4bMDrS9Fok0Pyy+DWO40sTED0BodF5yUa8mExpy9kN1ynrks0IEfh5DK/w
wu0jRwy6YCJLWdP0pBngU9rUavTP/jg+alkiOMViuJ5myV84d71TljUfDmqtVZeQAOFoJkBK9Vc5
QjZRUyxZlknnaBcwiuhbLbTIJx+i8NnDlzFbTEO14eYbJZwIBENmQ0rBkik7zv423Q4GvGi7duj0
yq1RmienqF5kPbCSUIC1E+0mq95Mk2Pl7J0o7x46lwEv+617TnEvz2n752h4DaARfhn1nV1JmWK3
FvP8mrggCE+oYpCwmZUEg8iVYhdrwyGFoR252xnBQMCWCdmkbXVW1keKs9ANpwlEgH0xOv+G81Ks
TDP3FoMhlh2GJKyM7guJFd+VxfIyFMjLYPQsvZFX08RqcSibl2iuIMOXGXJWQ3yKSvNQwEpfBb3E
2jShQp2l/yikXoTz4Kxx0Fn7wrHAKqOSryvEV/NgUsmS8QOOdWm2aJ9l1H8RgEkAcuKhjxLBOZ1g
CDLgZp2UCbGqojZlD81pPc/BPnISKBquWIzgBJe9yPtVoceNcqN/RluNW9qKguwE/IKt6IwdBwiQ
H7N6tMVwZJdHRHNOxjM4HxSk4IOHqb34QRQdZ1HvSuLJ2sh/LD15i5zMX9VWCC5zAhJZbLGknEXI
xI/eclpWGTxDRdUwzSF1j/8kR4J18uoDHP6nj510lU4tq2bnbE0spCMd7gUk85VLTDWfmX0iBCUA
35GfS/BoLDtqBseDS2ElgIktMbY+NjV8jxkzVy+apRmWNqJ55z0fkz/DbL7S1PoZiqpfuHd1Wxmm
z6FqP4wERHx8N0lDxkUCZlpU3CwnutC8ybnPVjb2CifCmMakJSB3BZtkwytfB5o35p59Rz2ZNcBw
nFc9TO9ChO9po2/K45/WdbOfERJiSKIyJPhkV0aRxBsAggJHw11WGRDkFtnvoKZeJiPpH+KOIiGN
3XBlZ9470WskJSkXtA4AMargS9CYd5Y12urm5CFEQY7nMlydvvoasH6N8aDvnisveCgd9nN1fSrd
4JxE8Tl06Ocdm7YSSbC/cQwIz7DiCGqIMEdqf4e2yEYWH1wIUKa77EmTUD28muA7TCZn1SfkFDnN
F0NkbB9B8DDp4pY39rXVzuOg7A1r7WtCHATYOgbBVffgdIhZFT9HOKjmg1q8SagnMZTDvsDsYw7r
sSmo+bjadUY7GYFuRm/sLulrdqHbTpt+GjZV7fPcj/LY6e6THCKKdvh2/HjDqk445AebKZZkNpRO
mbUQlrOzWO4uFNYCO8xXrpuGKNyqhy7laMSsvTZSSNDTPpQmpwW44tVgpRdfGLicJuiNdoGwOccx
MQMVc2zrBxVDv/S8+QyA5trU2RPbx+s4tvwE4yMnziRGBjW38imEQWokGmuGxcPS/5Qq0ptMoavJ
7U3bE0uDmHSB7hijrzE4R7hrETuTiWXJmZ1YJ2BzpAiMV44HP6eai8t/v8yWqXGl4b6xqtXoGs91
6wSX/37pYgR1KYZc+i5MRQq05cjQl8N9kVjFsyjjedVaajwC30GfFVp8vmVVkQUGjbNMAbVExgje
jRYeQR/q5m4GyIUsEtv0dgi96wgAZcU66i+p6OZUPO1gfyHK9WKX/Bg21mjhrGvn6QfIVC5EKn7H
1aV3EaUMIWX2v5b9BpdhvdZ+IpZRZm3DKWq2lcGWOzKa+SzZ2vAKlwn5LMMRPly6n9EccD2yMrJa
Bq///RbZUnlo8GDAvEkZI7CD53ltDhpZVpBBRYGKFK4cHY20d/wStg4fzR0OU9uWcxAT6HbDUlwx
XmVsilE+Bl7/7Feg4IrOeevu0Ft1/yUec0kyk97wBn/PE7xYIFJADrtfl0J03wgcuE7NmJ5diIcv
0Q+ByNUNMMyqmQ5OEmIZuW9oDTiontkAQ93K0rohZkzWSdQJRuh83NAWbYNvwnUNcGx2QkCdN3kr
H13o3kvheLEXWzp2xnC6gr3XNwAwO8vYZ909VzX7ZqPVnL3ZF09TkO9u09hfsEvXzwQt3BnEdcYy
1k/uf23BhAdTQJggbPeLeMVXOtBE1T9l8z/2ziS5jiXbrlP5lv1Ii8Kjaqhz6xK4AIiKnTAABKL0
8KirlqaheWgGmolGouW0NMuvjkzqq5G0zPcemXzgRYT7OXuv1VOpZtFAtLd67BsTgKGx/Crnxt9l
LdRIs2iJrc8jp66+3k+CEldMWmEy82tOA29T0zVeZ5W7wonFPMNELN75epo0eWeqwlexfCUREICx
DkM+j7V1ma44LZNtZzQvJQ64GiTO1YzRetvkiUth209/BXAvHAhQzJfwwwzCeg6v8jtDEbFNauBh
rJncTrzxW7+nK9e6FWPEArs8VWC0gjzz0/iQRtQLg/Fkz/OT4tmeCCeAB5n9aUPav8ICLElDioOP
uZySJvsJWCodnPjbHVniBvH4UVc8xATNdvqP6o/n50dfc3QaXhZGnP+YNTDdriccps8P/s2HcCAr
Io5TQToVcNJamqRv0y7+Gfv0SrectInaeZjPeYWZcmMs87VL4hMXdUxdAOOakeEI7h2eCRJY1ORb
a/0K2QeOrNZsTaIpAMzq8RJW7kD7QOBRIw6PjHRTBAsswQwyY9IOP/hDHzCntbzSSXxWVqkOgMLl
BMvfNePgYJce14Vo3nlV+4uU8YNVCmtLMbL3iUsT2GFdmr1HC9mTynRpMHTmG47OcDtg6A1YOBsZ
GEc1jXdle/NL6XGS7t4bDG/rpIIdGAiaVhOzfTJ9xXls8reaG/jaCGkWgc0ldj1nIMJqLum1F4gr
OPgz8tVqS5P6wa5DzrdzhBkyYzdq+j518nCTgjRYs99yvdF6dIBZUVyFkgtwckqBXTh29GHF935v
9tvIyx4p2j4VONu66rzEzD98L7L3wCjLrSAyvDJ5gWWxfAxSyAoVHolS+ZjnO94alpx/tUPMSTOC
R8YWroRYEFZb2RFpSjKCqzOqMlmN6d5S1pvVxBsG4t22QC7kpoSaBgv6O8exNy9QR8Og2cJNbVkx
p2UvOPGKM5Y1vgau2qUTw3y1p4M3E+Ayp3ra5hXcoYUZccSnS+BqbvAPsY32r2NXkCcZAILF7avR
iWjN3+a1WYVEBQmvbcDBrRxr5OwVB9V6IWwdYEluKsgMJtcBUzr5BfXSYRlZRC+QyRqt2qyJ48tP
l9hNlpJ+imCyOHVDmW2eQTX4n83chPtKUiynl/TsjyidtM3P40Rj9yhMm3Ril8pWy00p/s8NiVND
BtuETAkRFQLVlvFdbj2GMbtUZI+8dggus1b5zb27WoGAHU9NXD13SQF0zX5L0+bTbbsX9I9gBDSa
YAKmvGf35a2U+yHihZZas9yArTyzlrs36fmrbny2x/4SWt3eboGmldln5VenQXrW1nEE963sLgP2
hmhvoSlPqIXOBQm75EdAwkNAcXIdzdOo3Z9oSOBvguwNhzdKdOmgzVU1WaumopZNC31VG8O9CxJ5
b4BWXI1pxya+MbYOeepmrsVq0lB/xjwXn1bfzedVaRS2f8nQ8UaKb8dR6JWEko98gjQ0/W7kLLYy
vSZc2VGJF6EXT2OfPHoRVZKh5zIZcXHGRasqoL2KVd0yvwLKq1lX5xaZV/BAJzMzmP2nbkDfURDM
Ta957AJ+V9Nb6ufDOgBjaM75p0vJbKYO3lOaWKV5SVAxstLfg6RpkCe/ceAyF15KfxfrvJofz1QC
knLYe+7wxJj33GSWvw4iORC0a0kSF8BjiMQlFg02s5LmfjLGV65fIVP5ES1IEZ1Lj5JR2AbXMbXM
zTB5w2YwmAsR6SJq3WPgiN1rLtEFjCaEEhH60X6Q8dq2KboYE6ppJ5p/KoKzRcgXzJUzTf7ohTQE
lf8iYVtrjPeF7/kckJrXuWdwBzfMX805Ty6TZLZBTHLjjN7XODC9Uy2O7w5gV2lVByfxrtAi3JXp
lvd8jK52S+7Kbm+0um+sRlb+2GD1sbqzJ8mlTsBZkx7nZIyf9Ujc7tj2fJx9ycIt7MbjxNAzm+dt
Xc4SISOP9SIo/sx1eucU7Fhde7mHC53oaRgna4MNvNdB4lCBdudOfxTsj4JjLhNGh7OBC5OlHv1j
RA3TtOYFb2pxH/nTRSyMGSi/McHsGS9D7Putmuwhc0TAWIe/B5/ldxwUDy5QS4Zp2WoZ5XK0ffWi
pipasYdm825P35X3aHnjH584Afs/jgJeBtwciArLgNM45NVGEYE4IXB49a3smrDoJmJN5NnnwIYc
r71G9HJtm3/Q8sLTwHfFbuJ6ts5RWGyh5ztw1N7QsG69MiPk5lC2nHESxFxCmVT9CMeQ1x7QvuLX
9JyQLRzpXgjSv/E2gyCdOXNQPlu3yn4cYshL+D5uzExuI30uULXWVza0x4VgG818q2AGr+sapTot
y/IWkG5z2hiSwRz9CeSTpBFMA0Uz/ExiCi2cmm+TMVPNeesciIx0dWVJ9tjVSeV2yUYqPYsudtdi
9qDcm1y+pG2ZFCbZPHaB+2ig2dkAgXiORX+fzeFqqf3PxNN6bCFsksacXQIMK1bvLMe2JXaW2+7R
9XuoTTQjfNOuNm1rXg2GmOuwzSA1AEJiN0Pug5sWxlgZbCQu+VU8Z9fZntAwBvVd5HMbLWT+XWbx
y+KTJo7r5j4ZW4aT+S5aAuY8fiXXOazoYW55dKoXEvCvUeHAwnLUG6PykkCcjtN1l26ePjuZs0cv
8SAblOA9xoy7JjRudjhUe3Il1SFtmnuxKOeQJWZxdur+ibQbr5cKvIUID4ZP28S0mKMNSs/aPJS0
I3Vs6n+XaDCAV5jxxjfUA3Fdhu4UaaYYGUpuHJtGvVAYhR6A82CM0t/OMuzjJXy3DB50smPQoquf
3cS9IhkeIorUrml9Wal5aYjSNaz0W/VQyemYTfi9DN+CQeqC3nI8019tqzin+KmYa8VMLVRtA3Sl
ukTl8X6oCCuS3jujJVTQpEx2PIqr+bSTOWN2Du1gcMSN4bPN3ttzti62FqoN+AMehwWyq8Ub3el4
Nfpqm7HR2NpZpMH/OyKyBzcaYOJnz3Aj31EhU6mhjm/wXRelZrX3Ew4kU3XuEv+XGyZ/LP7oIz1Z
MCyT+tfkbXratlubaKPvLK+pG/EhNchcieWlVcHd0N0vrGiY/Pe3uWRz6NYO5wg1HkyDTeSQVVf9
n3agjwhIDYxMPfK2zqDEDEXOw1wk6GxaEhRW276XfvPkAbRJRpA8hj5WxExbFK9eIOXWJzfOM5Cf
krGgWtZ8XfcLaNB159l3YU5jNrTBf1m9wbqbd41t3Xr3uuTZC7zjgPBapa21WLwFf5axrKJDEOV7
Yy8E53bPovmxXCxSvARfxltlwqhlOIt42Ts048wfA4cetDTXuSpqwtg4JcfS+Z6S4oEbKnxdwMpl
OvAnhCp5GzvqAMcjOjXNzZL4Y3LIWZtehWcvlTcAFpdWEs/xcQUy1OZFbtGQU04dPicpTgqAXzso
qfAhFY3T3nrtOj7MbtXxbZEXr3DePieV7DOuknhg6/FWkCQ1rcZf56H1WXvgzkL8GluyAhxSdPVm
frEZWGx6XhbQlPrlptI5w61VgcvqbkNS/JRAjZvWT7emmjhGmPNhFjUeUlvwzezzqh0DPghxw9k/
iGK8WFZ2UGFf7thq8YBgNOKJ4hko/bXtEPzVYXeCSisPlGz3ecSxWFP8HEDKOBA2fQFT2phfvY72
YpJgDsv6l8xlkjVl7S8KMbclsL9aZ9zHKA3kyDdK0QTfTUYutJ/fytq9zgthnq53H12Guuu2jR6J
9sFDWvRUghgbN/fd35NbhvaadwR2D4Mhp59lG3berxZkQTZYI5kfIuHSL41rCvzDRbtzYO37EgAf
AgYQ5tmHTULpqBD6gs02ouFM4ABs6NzuAHy0bKz7N+Yz/UlZKUcGG3I894NV79oMvhbwWAEKUE4Z
VAXz7isvPAEovdq7wXSugtu4jPN+0sNomHz39VTu5ojzN4NpNk2EY1gA3qTbXODgP3XL2hT1uBfd
wbTsPw6knNX/h3f+X8E7rfD/BO9c/4//3n3/x5//+V//25HgZPP9j//4/vurHv/8l39Y+qf+C+Np
/xPyYRCGcDwtX3CH/zfGM/gnVGsbiKZjBoKCRfBviqf5T9/xOFFgZ+OFITx+0r8onuKfFEBNn1+P
MaPvcv38f8J4uq71j//43zCevGlCz3cg7/ih4/FQ4+//J4ynj6+i4065zhqX3TjMvgv5jJnjldhA
yMkeqB//7k3Sb06GGMEHn8tJjusze+jDopUdfFJxZaj6xXMgEfqwf/h3w0XbdkeSvlSz5nk3eEx2
yXuRg/czBUSsnB5j2CNR3833mPJWqUzTSyiHW+mxPA7F0G/MGLoRio9XT9RgSFpzPtNmvHJ7HY9z
NJIjdxney4GVOJr4TW7hysyQFJ3T2I/4iQy+Qiorp9iAu0QZv2ZW/h45IZ7A3s0+vPzVxmyHWLf9
LGt2MDDm7gdyZWR+sualNq+9ic9uGhOQNoQTqEcBtvaOHfUBAuIZ949oZuEzxIQ0qia/FH7yrx9U
J7LL378GPYZeYJrTosCv3tfxTuSD2HHsR7qqrOk6QV+8+lIeDK/ah5zLn8yl5SsfDNfUEfWp8KV5
sTvrEC0W8GpaL1dhMpPEMSitcyfQHifIojAWZLhgTNLraQMg0UiwqdfB1sPRwwaEh0U5goUQ5lIc
pzh9TsK+vuvGJLgUrGXaOE0hjg7OnaDu8/d/OUab3vKU9J6IRHfM3O7cZWF6yfx+P6e5+Rpww1R8
TM9lUH/RQ6oJUPDs5VlJwCIx4U7EJrMSYmYOOj/RNPYFMazBDnyQ1y5+NJz5lk2ecQCaz0lHZs52
0b/KwnmBfwT2We5fevDjT2U22uip5JtN0mJdFSq6/f0hcQtv+zYSTVinqh7uUCMMdxgjBOcuUDxG
IwdiT/e8TYxLbXkXlhXDsXZDOZJW4ZSL0vYtGO0Xvx9YN3HIuTa9SZFhkAFXxzihA+6ALzD6BgAG
HtNNrbBlugF3xnl2iBgGYrkYyTIcIiOTeF9zdlQFmaWKAg9vM16yG9uZT0BRuTFmAtFMkhin1PSZ
+P6n/11ypjRkdmc7JqxJ/YObEe5X0rlEVtwc/v6lnszZ0UyCXWtY9IjbwABhS5jmQh0h3Mku++6X
iNRWLL58w6GuEcP8v/PVkNzpU7g37N1x+V0QlDilS6MHnpWxyslnk4QMq4HGQsdtwKsImmiSwb9/
6CtpwIJK7//9l+LCCc5Nmf0mwGLuzYmE698fjCFpr3YO2inKF1rEwdzt27CEC+zoEW5jVBe7wHHZ
aoXb30F2OYNedGfqMV31HnKFW3rBcjFp6Z3UpIgdd3zuRhbujgIQMhg+OwHfaNxrkbXbwMq5v9Vj
D7GuY8dXQxPjTBleIyku5BUcRoCsMdPKYbrF/1F4BajEKHKJ2I2J8XFgxMh70zXOBnmly9//FrQe
zGLVoEWeF/MSlqF56SRnCRPECVNMl9VUzb8M9asnFuTQqfQPMF6LO9sjCx9XJsi8yi6uWA9JRDhV
Rn+hitK9nVHWBZQCyaeHUmOaudiSW7cdTDzuzW0S9+iAm7k6BrrQqr6ThA1Zo6bnGQB6DjiRvSVM
9GHho30YNCl9JicY9Pt8MrC50q20MtGfJYmbSlPWe81bLzkXBQDYQ01iT2YuPtrGuuK3VkMdg9je
NXRSU01xL2N47vToEFpxyYz4dh4mDs3YpzzNgJfzcJaaCh+Bh2creGEiawD7c7eNaJBZgZJ3XZjy
8HBAPIOZZzn2HcfXRdPnhebQRwDppSbTY05FCNThzavZkJRjtgW+9okAqSR0HiHEUC9WcD+Cu5ec
/zy6lJPm4JcaiJ9QriUrWloF+zXTJoiQPdL+g3FI7zDSVH1fNkhZhnA98uCs9HLFB8HfFdWBgssJ
F+aDAKNMS825+nb22IXlsQLi32hLXA3WXzkd9pqGeS/r0EyT/1sUAO0e4ZKziRADuEn/4BfXhJ5K
0WxbbQ8giHK0Ye5G4bQp9DkThn3FCyNkkyHv+1nc4gwXAWm5K5mbve8C6hX9Jkn6AxHIJ49hPKkh
Sn/xJG6+Nhy4WnVQuEzyOw+LVX5RyBAqbUVo+hpHlCyv1sSQ2UCdgI/8DMyVb2cvf2ZfHK1TN/sE
wO0zzzvaumbjM0zTPgZFLlhDW9FmZ7BQCnaTZfTbGq01G7hyHw45IRTIQo07bYDS3y3a/DBpBwTv
ovXiRT9C2yGg3+d0J+w3GpsZzY9to00SiXZKJNou0aOZENo3wXyu2SX+0F97zv3XWI4XV/spLG2q
oGL9NqCuMLTDgsnzJ+HWj6F224NfIABim0CNQCG2ND5mSJtN0w/Mu+qTq3x/VWlbhhr8Dfl39q0M
2jjc49SQ4Pkkko3JpCtFOcPosW8Emicy5xg5mKwYaxcA0KYImY4GFYGdMhm20xy/BoH72hgXs5TL
KUgDsmW0LJYqPhpZfKgt8z2Lwh6EEI54JuOMyIEpaHMI0YF0A5GYCvdToN0is0EPs0M3EszcFnJm
ffQdeSJoHUkxhjEVVG6bisD5ttXukh6JSdrPNcvginNYdqgC56WZmXf0gc2moG1ODIKYrtrkL+WI
gogr67lgN0AtEHdK2F4l6MFz6P/k81KeUkVkF/Lhb6W9K7kWsGgTyyJAy/KI/2HVcGdqWwtlD/hp
CFxsgcnF0E6XXNtdfDQvjfa9JNr84mkHTKhtMDO0sq0H7C8iGAg7Z7FoXmGPUQlrYXfGKCO1W2ZC
MoPTw3tBmYHFTxto8g4XDTzR/rno7AeBpiYJbXLN2lxjaYdNMGI+KNDaKJYBa9/wzG1qMh40tf3G
NXtGwtqIM2g3zjLkfzq2YVstTqXGeoo9tlnxSDlCkYwaOhw7trbtZB3ynUL/YHKwcrST5+9fSrWn
p9bGnpCb44qYdb0v9DW0DJiJRYD8SI5kyVklcDC0/4fkYr7tlPcwoQbiHn+bnewzWroLdLRlHTcA
XMqGx6XltZTHAh64MdGv/EWOZXDOU5tpi0zRQcuEeuWrVzkXZ2DqQinspUFfFM/ASjlsvRC97dfx
w6Q9RwXCIzJ8LG1IlDaokAyUSM3EfjdjCHxkncHnMPqyfMu9tIk1/Cpycy+0akn0fX8AvsuXlsfc
W0rfiNGbJJaUubeh1o+Lmp8ofuA5gpZN0YiLJkFsFcSHsAW5vTRO/1pztIHTaCWnhEkJZJ8Jhss2
GJzp3qqacGeMfO+EZnMaqhHSiZNvBw/gPIHo9OTX5a32pftkVXp4jRJkRcjBfmxI8HTsiT7G0fyG
mq9WZZsBb7eYhpkjRqsJtZWvHVeutl1Zvb/H+3QXFEV9oDJRX0a7rS9sSdJ9h8+WHWPzBjQFg1ZX
yG3o0uQsFgCmrCaICpmGd3L4ngC8tIfC0mFzXpXsGoABsqSuPi0WHM2qUWi8aAIZ57//zWlwdNv9
IfS15m8InF9TqMSuBz2wJYLvnAIWLKt+ZJE6o6zagOF4MLHNktYZ5K42iNoYg/vQRCNjRZ69FPHq
vaMAK7AHufdY14y8DtFtX5HUY2F2sZcNpnmqPCvHzUGuldf8rzJrvzOHpzBLMeNQpQava5AhTL3U
tsUpeqlHGid+CbCti02C8VBhpYdTjeXextOWNXoOJQY5JILawEZucFvLYDxAAGzOpj1g7JNMRcPZ
7h/nDiJ75ASg9/oy36isOo90OIAJONshXYUESDdGBqQBr9jOikR2g2v9Y08L49yGeX2hzGc1/8bN
qXYJZ4w+lHR0rXtTCwfdCf2cI8kL4qOTWkyniLiPWlWH0gVIf/YH8bbHIMQkp9wY3yZLIiziXx1T
nhOvHZI1fFOYuPBcghA2rUSn6oiI48fmEkNgIYPqGt8F8z3DP/USLLGzcdoFsLioGP8A5uttkL1x
f44jpHzZ0t8AbxPextfna3FfsfQPnlb5hUFM0DMzw1OiPX9a+Cd4XA6U+DutAiSWN1zipmYNTUXF
L+j/DpgD+xEk26xlgqbWCrb4BW0tGlzoVK1sLR9skRBqGaFfZ4fWYQmea1GhxFgYaHWhqh8BVb+o
qgVcoeWGf39Q+A57zlZboRWIi5YhLilaxLiS20qLEgMsAEKrE8n3UfQrztwl8TRpvSKcFjg60EyG
jdT6xR4PI0HL+6ENP9MgrBkTF18+M02ewMgbM2E/pawxqhqAR8JGUEM3SUB896Ej92Al2JVJWpYo
IUnZYrrHEhlqXeQQD48ZtLy1h0kSU83B6xIMDlO/71LEjktWilOhCuKCkKUEjVlaP8gpLa2pRPqQ
nR3MlRMGy1yrLC2rfRP09FjEMut0MvIrDB+/oj54t6aUxb/5W1i71BgemprfetwwIQO7QvYAuwHj
FfxxeDX516OhONzkUE2cS1FvUoxbT1rG6bZoOSV+TlOLOgOMnex9nJ2rJZ78Q3vMr9912wFAtmPK
zvm4HRTwLYcPk2QTvLK1FtTBD8pS/FZaCEP73kYdWp51MAJ+yBVi9oGqitpUOHi3wjDOOL3HUz2P
d/wB8o0gRl5SqpnWnAbAYxNoz+dgAibEWa8eEtbJb5bkSg55VxBucBS5kwo6Wv3SaiEqGaQGNETL
Hz5xjcVAkJzvhhaJaq11qqEWq+ZascpyZNf61nOj5asG98MVIrtqxXifRb4yhxMQwrX9Y3cxX6Qy
j49NWOnetWBITJR8KZtVXnc8fVG/gts/WwM9wlZrYT3jJQ44BC2y/O6mMD4NBK1VxPoxYHm49jNL
60jY5fB8w6pQQxI1Z8XvBP/RNF+KuR4IPcFOqyyL+bAEdGnirt91JhMVSFhfYVe/WqzovTn5cn0A
RZZXv84G/KiCVdUmkxgM2NZNi1BUHDKLu+MiKIqQHTYmHlcSbkkYRcW5JbwydWO1B35hHsHWUUkl
w1dEjHHHvoSlPVn0xiG5Mt92yZLkla3H2vWzHUR89ZvHNE3R2yzJHlDuXRhJDqzgved9OrfjYzcu
z7Ws7PPQu6/jkmJyUK2xLujHg+YYRwJNwa+6a7/mJbjvHG5pST8fhTeAHwiDvWME9Gll/u6M1puo
2CZIVbpEXvhWmWJ+J21Pq50DKoGI/I8P6If7ifMFdGfcDCF1CQUTbAJOUvLJ2yaG6+79kh0gQ51D
h6FkApRLeQCFDayxbeAtj70VnlTqhjs7Wh4LmFR8WyLlSXCSqo+SBEXrQc8gfPtYDiTDlc8cinYc
K6RwbXPmXLW5rLf2XD03Tc6XfVAvS5I9YaE8zw2Xu4ZvGi+gMjI378Dhhn29mL+UmXwkpfVb+gal
nJx0r+tSlaChMcTExyaDwnLrdOh71b0gdEknnNVBPHTHsrASGkxTvI6e6JTZ29H5jsk1Zrn7agw/
bk1b32gPomAVHvrd3k8BYxvxeZAZXoUa9oTjjLu2ljsKtNmJVxuxGC+6AWf+ItyRbDkgsOfy2Kin
aNsOqRruJA+cPb8whOdcrRJe+oe8ULApAu8b8L9/dK0m2rja6DWwMS1J2REbE/Om5LYzULaFn+Q6
a2XFENccyVyldvWptS3W2ciEhXwewMw0hO7hqg0L6y+mnDwLrdQB0ydehnae9habBwqyVLSDdtyS
i9QlBfk9k1LsjfhezP69IFvPFz3+s8gKioPniDVrwNHd55b3VME3NRUx/TzmYYv/GpYms+Tj1qgQ
FZq85Y5RtbirgZLVpAOt0sgvjlcn58QY+IpZ/YNr8VjNpybZRgXUnmqaoAsC84dxuvxEhNnWFSAt
UiE0q0uX6Gwe0pFrDGYkgptqlvkAPhkfU89keTYwc6M7HHNtE/E27vzdxEc6UtnWdmlap4N3Qi14
Wfrf7bIc2tjlq+vGx4zKHr0d4p90RMct0AJcAcHB4Bk7Q5FblSINuRGql3lxM3Db7NZJT2xMwQdr
jq3TIIAf0kfDglkZPbdWTkWoRXnNhbuwvpDJzbgsT1lyw6zwK2A/3DgffGE37uDO27zGXyB8SWrd
gYLFVq4fNDk+Ts8G+X2L+qghPpzY9ADQpsBkrXkTV7D+Q9n7O7dS70SJ5LEi9ON06p1H8C3l3XFm
HE1Jwl1C4n00R3k9kvnoKHJ2T8GIeqpIX8Oi4/1afY6FCaKkg+v3IqP4bIovN0ZH6y6/mqw7WLCQ
rabDc24PewJbsMSB79dxvIFMTUmRd6LIPhDAfS9wmBBfv9U1vSB7Gl8hPjACYZVEwUis6hG3q8vz
PfYFys+A3R46FWUCGF3m9j0JaULSaKN5jEk7mMNdKyCbh0x5T80QIZo0HlEDJ5uEsP+7GX+Xusej
IBJALY4ylw26fYTC+lOL5hMM78YW+alfuF7m8nde8Cdger+zMsl1vZlCUu7GBDhXZUqlQsVkO0Fi
LIfeBU8WjvYlRGTHs8TSj0C4WUQTHfuVP2Roal19keFHaIFOK8w2WBOTZctfI0ylaPGZDB0kOP2Z
qcR4W5KWdj8BrYzvXFWCe4ePDw6LdbSVWH966QN7s4lrD9yws3zMKYUsGXNSl6cIPG2vAkC20MoU
zs8ypY+pIYfNLMsfo8nH05jA7eMtuR5UhQPafUrJTm2GhD/PyqHX0Qz3oEGrFbSxdeBcykLGhzlN
6/3Ix8kqOsAhL3EvAozA+VNrfKc9PW8/NIhYUL8C/nHwMs0CiOtzZKhfvqy/nYIEbyuvxsxtz0+R
rUVXgp1E/Sa09UtwthacxIaTQB1NDsM0Qa8BigsdaSWS4WdgOM5I4WKa3ZO0PNRY7Vbm8V2HP00H
D0faTShdesI1TvwCfhpq/XOWcPPllz1TKL9YtnUPaz3mHQAdUf9emyH4IacfNOWLEYz7UDASLckZ
XnhP/4IQxv2DcaljQyWNSgpmZkhHJk8+SLyQckqG33JxPmJrAMnPiyqSzkEW1ns4hONGKvfdGIwP
d16An5ZM11zO5M4E5XBDibviG6s/jdUj1ldOvwA+WGy9Vio/jfDr3Mw6NIl+LzXQe2uBrcMCYVbW
TxnMLK9tlkPjZ7QmASFbwdYom63MpnfbVXiyvdcSfuwmS3nLdMgra9KU/swHTUCOC7L4QeHFoKff
kTFZhVXUbVvyR1EojmKgq83qTKYShwkqHg2wKHKHurRii1/W49kqicuq/M5fSsZBNKpnQEN5J67S
Tvm/Dgi4k8img6bjS7TreD/rSfVbxzmPRFdMILhABCSKz3qitaaqKiZYWZx8t/+YRHXKiup5aVmS
L3P3PKuRaU58J2T8AALw2BgkoRJ75nkfVn/8uDwya7cPysrpCt31YwvZBJVC07kEfx1ujyk0iLIp
QkARC5dHY3gs0HTAmhwqjeqDcrwwOLY9qoDkjEyNWXTi6ckb5dqVy4swwDDXvFFXYEPjilleXpHC
mN0HxbQDOAT3Z6JzEV+ayr5ri5YC//QMW+ipQDGnumqXU84oQoQRTKC+nLh+9/zunT9HqArwngzg
jEUDvsqozOtcQ55LNQALAgtfVR7IxZdqDjFiBP/anMMp/+Ryw40okuc0jz5ZbiAzd+tjSPtuI4Hx
KSfPNmCtWZGVF1NR6yFq9OGH9Ztr2LzvuRyYbnzf2wmHrmW5dpX5kbFZG8Lw1oCFybk2EDI2Plq8
tIV4ZUCJJLmA0h9ZXDU6757b+1bMxR8rdnC0dpRlJohKfvFmO48d5zRjpmweFAwt6pG02JTeWaW/
hQcI5NW2T06Tcs6PvbOKTXyvGMr7l5mT0EpCwuDmq48v1UMKcouFYcmIPC//JA1ajZZRVuvZG+nP
V/R5inQuNPmsR33oZJhS4K8F9VtkIfVYlmhn17wnhiF8dez+2SvLw9wsn8zH/W0GzSMwUBKwRkCC
JwIcEwXNs5pQYs9NaCNdAOUFt2bUQ+vKCOaTF5fxNm9DUjllym0n8taR70eHFi+ZndPSygtjNVvF
JbE5cRim3TN5ZGjL5qQxl0dHX1XS5A1NUgvYU31ZMhT3tOjWMdkwNPHc8OMCNEhGuGXXFtkHvOW7
hQFzQG+TcrDpHNnO70uCYsls5CtmUb/r9GsMRr5AQ36YrE+HmK/XQ6mVmkqXnUDxb0PSwlcljJEh
S8miMssPRZWvsEeRZxIJ4JCAJDzHq0OVDL+qAmtWV/8K7YkKmEFIaUXD/AUzGVzJ8MVXsbXiJntR
cfvoFCcW9hA6KQsTCqJqfRfWwbs5Ngf+1aBHFvMu8CSLArxxnV/kRLYn7uzusuW2uxt1Y5Jxc1y4
Fz/CTq3fM81gRRtGrI+qcz5A9isS7Dp9w6FNRp2Cls6apuZUG4UdayWfvxzy05QRG8AU+LpTjYCN
rW4Di4iVDqL4FkA6qrzrpY+ekNPF3DzCCzwL1N689yW8H6qG1hN7yLXwkoOS3QZvzof+qCeifKzb
edmokfsAargoXe7qEY+8dN/DLIM6JB3cQmxVzOUPQ5Vy48fxE1jmZs+sFbR3x6c/j3bxbI6ruor/
lLhGKoBrYDr+CBYcnEzrl8kdeActm9mPmPa4r9XYJGDsCrmbLXhljnyjAIs0AYEZq9Aa9gR8NMiC
ezPXzFj/70hi+LDskRFJZVobj3e/M8vkMNWSgXfOI7xLNaVzkAiPAuOOKdIZS/utmkISlxyEa6uM
dgKS0DptyseoXfgzYfnqfxamR6mpZasyJb/MUcCMY+TJ5iy7zTGe8FynuWuywt1ogCzMnF9Bq2No
IrpLQZ6xl0h+9XgpDE/yLWnbOobw2okgX5M9dXexV7+XNZMwY1w+oFnzfLWeIATgS7Nd3guNOoWB
8SwYlFsJ/Ir2XS5PKX68dQFleylaY9P4rJSm4OaVub3jSkEgrpi/Pftmet2xT2P65ouNQQoBkxH+
8vt4O4P2LzML4zIhZC5fScPBipgHXyVKHLs6WA5jbTLznFlhtZ73pWp2R8ottyZoxdVg7wPV+boK
koYu53XTCVaCB8bKbGYeGpl9xt9OUktMx8YWUAcqXUQFgFsYuEHN2r2z86I/2EH5EQu+waeSXSdM
LbULO5rmLceSapE5DgShZ16UGg2L7+dZOds4114bFsj/i7czW44cSbPzq4z1PVrucKxj03MRewSD
jOC+3MCYJBP7DjiWp9eHapmmSiMbSTe66LKuykySGYFw/5dzvsNutjh58pgxU9iQxYJnHiFpPb7E
vd73MoNGhviMyNbPefK2aeCtq8Et2OjYqOLQHVbGOGy7npBCUCv1TEQY81fSEofHOWxe0thhUiHy
Ftu9vh0YmNkEzOd4sUIa2DirJRLakgZaAn9hK0oiVLtTg/fczMFh8qZbfvt3OLW3CEH/0K9u6J+O
cSXaG+akqUfZEdJvBCb7S8Un2rFZ5Vbc54jmej2HrByjl0rHV3O5FRpK3HQa20MfRIAXWudlyuaH
DjW54RS/4xBkgjIuABeoxxOeNTNkTVGEebc1lxEZlVViu2dNLNG2mFloOZTwbo0qsM6k3DRdyia4
e4iixeoYlSi35+IXJJiHgNCFtPDjHbDxDeqovet576NMxpWLPlplzP3myIEoxclhSQTRqXOoXOMt
yrob288+RIrY1PaKdwuZUd36nMWIdWRLZuIUEYDTcZ5I1nZDf+ehyG8cdYl5imbhJnvl290uLFmD
6oQlmRPGJLOD9i9b97OX82tWDRfQ4tMqyZpz5sTb3kY3MzLqmvUxISJx4yHBKSRDFAqP1dDs3L45
mzPpS1lffvSwgoGvYknt7JeFaDp7+Y0fyXM0xRekTXckN9CCQ8Vai5TEmbrPbip72MME23pkaEYM
GlYKvxGcEPkyOIKwzgTLMDqS9MablovQR5uSM2BHNnOjKu5qNb50pf0a62NsFtNlYlcWDOVTV/Zn
Qmb7VZbipRiGAvvaZDBz7D5n232vScAxFnuXTLp3O3Y7ChD/K6qia5sY8abCPrs3SNDQmIlEYP1I
ZscraWf2uo70nWVFuJE1Y7im7U5ZamCxhtmf9vsReikvXw1Idp+zeOrKbv4jF/jkgP1AbJLdgf5j
OaZgUfQzS8Deu22r/FniiAZbNnMN+wFTNEw4SDGfMPYFK/PLcJmWsTQAIhCSgGPYKNCqbNix9Ms2
Kq7wtSixiTBrCkZrYZmvc1R5O9+OE5x2fJJs/AOsQ24HUNqBBqJB4bP4rPH+Ls2GTn6jZX6iZCtO
xMjdBqJMzzrweOrjut1ozd0uCv84L8M2o9fVFhcj/rppCU6d0dtMCAlmRjOMNJJdFIK+TRkvM7GE
KDD+agb54TOdd4yFRlmdBWXnMokuyI1O3oeoR5Tm85NqEmlzZzjmQXWE0fmVmu1HXMM2iDHtQps6
TWVCvlLfviYS1U2VZdsiHk5kFHRrehg2V+4608gLkMXdOwXdH84VqrGk+lWSI1TCs1lQF4FpHZqs
ORIZw/QbuG6LK6OZWdAVIAjIdplm/QjDMmTL5+2z0OXTzcNXZvKj5+sUjfg9F/kJQM+Se1qf2MHR
BPnRsQS5aOfWyY+Hc8sKvRGkU6qCfe84BWc/xC1ejMwFJyY0pKJBYz+mzkPtup+sVOqtjyyBNDXE
eMRqRTTrQI41KSwB/Sd3n7dLHXpiQlvzE83yB87flZxF89jjyrmNDO5Nch2ywPntu9XIgAShCZa6
bMckTt+C2vsi7Rc/DLEZ+8B50YXLRYqnbht7Y3Kn6h0MMYnQpCMRhadjK+YiZJdgbftIPqB3wMYn
FTmVLJxKpBa1no+qgwkEV+qdnjLFbp3+wjy9BZ4M1XDhM+Bw3NZVh4lrekK55ex1Pa49CS56Khxj
Q7F6hKMfgJqG/2EEn0qBlKssZIPSNE6LM8pR7h6kg//Of2tyPCgTXSeaFUAKZGaDFfEohIPcwEM1
8rmLQzCDxoRm2FXfUYRKHngU+vYAX60rHsKwIaioZarVzF5zS9PvlC2QL6A0oZPfVUHQbYaRVaML
mUkzW91AusJZX8vfiLqy/TQP7/RxvLNRy5AgBwfsvxOnQt08ROkWAc8vVw0ksESoEg1J0JySxptf
KHUjivKeleDKZVnvopM7pab1zD3NNdsChImcz6IWuJFyY1cL41jU9auGuATxB2KcxkPt8yOJ8D4f
44MDevJR4OIs07m+ZZHYbTqbEBtr6t0N0/54a9bowtnS+IgLUVtSZjYRLwXzozkObhCnLNp6d5dm
ADCXKDdb5wuN0f7JOm+4++MfENwpaCFcNuUr5FsPpo9gahenT46F6xKqAfwN0/7GGjPsxqntVokP
/sjRrFbaOfz2MuPVmZPubmZSuGp3hB7+qgO10AqzZ2lM7zS9CppA8zR6Jef0wMgZANhX7ifk7Fbd
6zDVjxYmJd1Er1hujE0eT2/Tpu9Yqg8+kigNaC8Em8T2lKmdAcOLjYIxbpuSD3XNKGlq3AvCDOsu
GliNKOJvN2h2b6wyvAW4dZdTaoIzObXz2B5J+DhHyjwLNf8IbJy5RUxJ8EN0+xuqklfLos635k8i
N29ZRuxxeoJLbrZ2k97FNRcj6R6PBfNVlofHOeoOtl/ekGMWbBxgikxY9ppD0C5hIdB6oIh58wFh
OhOv5DhYj+yvfufd+NamAfrBEcVNMOwzdHYwBRH+oMGhG48IqUPchESzvhi0WBM+hiIzfqSi4JjB
uITJc1d3KPpD6Z89Zo4OIRRj6RXIQd2nqmBLyog9oMk7lqzrWkYxB9FEJoIr3TCA/gRaRxlhG/uI
Ac9lAQfnozXs07l8g5gFYdWzPkUkeP41Eq8pYeLSTCSV8e5zTZURA0K5qYKKQy+2Nk1JxgTvwZdi
F3Q0vcSC/0tihelbLXXqIRhGQvuU9Rsf+7zKJswEJYDXG6lwLuS2fTehRFaTVGybuUmGXDVs+LnE
WRXuKOw+20ilXxxV72VlHGaNfLDvXvIFOEOKwlvuFcmuS9nXDP2lJoswDO7VEk2IueozawfmOqBC
QX2tOdxePZ7r5ZOQAUIFt67ecJtQUnSMWYG2hrG1ymI32plkI7qCkMQu63/lIOq9CEizJEcxdLnF
AwqYvnqyxuYb/UBE92u8FAOmXUx8ZfXtQGYyfOTLMQqNEK03SyXr1h/Fz7RxlkDHJVO7CPBg52ic
KkA1fJTyX0bTrAtKDo9UyJKOmHOuOlQD+KSQ5Mgh7wV1PDZuiHGISmaUk4OjcN2ZLxbJk4JsHbTG
d8MSSTmWv7r2JRhaJqbDGSrNrsNwthpIsgQW+YKxm6lL8BSFEV1TDDIBiSzpTr8rsjCLJRRzYlm/
GsnJHEz4fNoVF2kqYmjGdjsgQiWFiYGV3/AByKtj5NbkzKc2AOjyAWjoq7SypykbFesU8GU2ED0r
tT6sJcZTkOfJ8uVkzuJmMPvr6IWEh1ThLg6eHHJAU+F/VEswqMQl2FW/e2bnpeqvsbhjN7IxqAZB
iIMaqDBNZXdV0j/EisFkwDoOog3CJOh3KcXvCt0vH4aNxKTlR2+GdVcuMaYpeabOHynBic8wHrHt
Ou2HS0n6qVxiUJvGR0v+x6Tce+PsOfe1fU5JTo0R6qPyX/uktUBTXeJVyYugd40PIbmr2RLAmvwR
xTo0v0KZl8yk3weXsNYpag8cYDnWIHJc2/ZLkXPhke+KPo2GcmA2VaEGCsiAbciCtbhzutB4dpaQ
WM+BUa+Y+5sIgi4xSbIuibLwQsGo9qDml7DZlNTZnPTZcYmhHc3p3sl0cNIj600cs2I7cjUiYNBr
SY6t4yY5o25mRS0U5kOWaRBvEoOokcmtIFLm3JGJm/rklphuhxKTjZHBTa4li/3M/g2q9bFxomFN
OBV0jeDHZaUAagKcXy4AA3XxdISmG4YdufJfdPNF4T8O0rlXVf8LycrZG5pnoLB0aRn+3EoylugL
HI9R8TMA0pZoovYuG9bFMAdDvGrWKc4yRurOvuGtHLOXgVThJeOzHw3rMBUupDSCh/Elj+ukVrcV
QCnTIoYHttM32EaavMqjSXd4HFk30C8uwYACF+QEcpbwVGfHkPauXyKQUS/+zDmhyCpOTjMpyZ2V
PrhdyRCf/ORuCVJuSFQOlmjliIcHwD2Yd21OH17iDceiBRLFluiWHTBxY6Q0U7+DpPaJR/FJcGYh
Zq8zZ3lSJuKdje9Az/dwEpGILfHPLi8/H3p3Q+jXHZtx/9Q3hEVLTJcm4dEuyXIIpTdoSnFvkS/t
LEHTeomcZjRM/AMUKj2pk5oEf4ayz7fZlREvFUw5pykJ1jZJ1oLJvSLZOiqJuBZmxNTTGNINVKZu
4/jZOwqYcs/CJF4DCNeHnuvWQdr1MAVMlQvIw6Mo5EGYEEiciSzqYuK9AssT743JXiM/Km5aZZKN
gr7Twm4wNR8+rwIWdCu6JCrejdGYXOWcf1SIDNJogpnBrOsWcGe1YSlNlqJ3ImQ9BqEPDSMhLxys
t9i4LhHiagkTD0gVT3IsOKFO9iyc0ZnzzDghVoR4ySJfQsl9m3hy4RRvCjiwT265XALMW7M+V4wr
2l8h6ebOQMy5V5kIykZ6kwr1x9ZpP+PJ/2q9cmS+bmzIILlrONkN3BwOOuhVRPQy4Tvrjnz1Nomp
qcxvi9z1Mjo3Sww7AVFJzwjB6NIdkHd27EtkO+UcatMlxl3J6dbtL3noGqgjCBYRJL5P9lDd9z4h
8PTqpND5nx7p8PYSE9/ibY67+r4YXRbGFf6IJVIekam9Y2hM2q2Fl5TceX8JoCfJ/DFaIukn17xU
guVJTVp9zPwKjXX26nBisslvMBynL5RltIac41vCSMsJCrXiVwfEPXCfvQsTHUKorRJi0r73cbSK
Xg+HnIk2G/f80HjtV9q5xJQzBbNj68uH9yAzROpll7zVLopTOLzYooX9W/efnvbOngFAobKOWD5D
olLEQy1wEVrKIVrMNJw1XhZSXjx9HEuzP1ck04q6Mp9T9i9mWr9V0dSeoli/VHHAW2+gjLTh2am0
ZcHso/0x5x79ljVdQi7KngVkEBwsYEQE9wKRUM0Atdi4wNVejloJJx2twx1gtlWdqasVwFSqG/Fs
+NYnfHC0fXlGJEEaE1c1mfdFHsXbgrvDCu2z1NNTaVjYQJl58gkCbK2v9cQsWHl4aeT8UhVWAhc/
O0tF/oUsP40c21gq8EUwuE67x9Kvun0kEOmwGkNBACIhT5t9J2JEK6Ha68B/1eZgkCdQX8uJ7cHY
VbeiyY6FMf/YXRusWp0cao2Zs8Oy6sPtIKfc+6nV+M3/xjUDUDFfgyFlCt81lDRhduNYBpaVemYy
aSb3hgkiaezdrde3z1GXb7qwfu44a5khhQxoXqqUGPnCd9+tJPjoJTus5f/UJlxu45KJOENYi1Nj
YJu0jxOu7OCetqlZCWFcWUR8hMSUDuYl79nWZaZ/1SNzdaZHFzOnKaHyK5L6uZjrq93bZ4zJJ0NM
lyazaaQleCBCmgkfHG/qKnjXQ3zX9AkKVPj9KFY3M8gIBsOGf4L7kRge745WO6XDo2WMd2g3b0Vu
aWqPddv7O4B5CCRI6QqovBrHepoVUrzMr3H5N2vHidYWSzCw1fy9Hf8SBThvZkioig5UFrVaP6cZ
Lp7R4w8IwrVnbA8lqJXSN8J7AubYx5KUVqnqh5yZp64u5V1zynIMhWM/VgfoHaSvcgsVw/gu3Prk
hozbu4Q2GFrNEhFubVOFIi7p44hmKT3JNhvWtTVeRYuRJrYB3Dim9WmFExY/jOxZBlzVbN2fzvWQ
bhOeslugtUuHx1cJc3TjCyArkePBqD8yht5HOxyu4D6++xCBBBC9aJ3CuiBmi92KQxVRZyGILZAB
hvOlVO5sofHTM/j5dJQ0agjYQugX1LFieAbfRMtDbbApKh+/HJS8mWug74hdMLpTb2YPZaWenf5O
V/JGOi6hKBP76ZK6zMx4SxUQyzY+FgNIVZik73ZUt7Apal4Lz34nZ0+zFMjeXLrOVS44gIc4YjNA
h7wuedfxW+RfcmzXM4ROdvE1OCSFOqMTec5G1dwLFXTHzkvMdcFvoSnc6IYpacakBkLm0v0Uj6oa
CBFsbkyJIsvU5CvjSmsRtqVhNe9yXzzVy1ibP7PBTkYEmNAvDrMr5CQbGScNDs/6kXUuGsOUbQS5
5FXtlBvHGkkjAwbXLqsImwxMkZREuGYBacLQIoU92Ayk4puMU5zJwzwfI3weocbOnnii2cJdzFhx
5zwpkXdigEZTFLbmMWp5Xom7W2qk9FD2EYJm6X5DC0LIgIS9yax9nNfcUQMgnTH5qtoFaiEd84ua
JYuHK/xL/+T16O787GqWdJfYSVhY+HG4K+7oUp1t0/XfhLjX+3YaNFAlfkQONWoTF3lXxWAZRY+d
bfBLFkeRh0zcm+xMvoW78SIEuCQk3HGnb23bfEGLGT15yMRWmW8bu7CpxdFD4hHxaLuBECSB22R6
4GvEMA8HuUBmqly6yjg3114aPsXj2mj7CHglkT+T1f+WU8UIIXKsY9Vnz+yQuqsRDghk8cCRibGM
oohmX7lSvZkjRZtsE7iG2bifG5hDjhzMx5KQ6yaYz9oZA1K4JFe8cA8lGT7QlpBf41XeD4MN3L58
gRtFx5Htq8FIN82A+X/x4PruDIMhHZg39M4H81LBu+2K2yAz8JIh70PZ2OnbheHd1bwibv/Gyj3B
dlteOwq7PvCMt3pwODy/DMvfSn5z3+ZsDGv9qUAiTZSRmEmwkqnU2UMwWrz0aPS8orgU9fiMKDRC
J0jeCBGqO9/qbZRkUb0xR+tFcKHtSfYY1mCQEd/l851T5cHtRDxjXFFoatUER9bfCDMCdhYOBSLe
Rxgt88rM+w/RL3Sk7olsqH1Cw4zAIKCq89mvoPC5xvKXtuLyUNo9cJ8e50sbEXZu949eaF49VJIM
xeRjZ87txh/JG3Gs9Qw8ik0UCXVxau0Se3xaTqbWxw73hQ5Nde2DeUNi1Aejk2yDALBd0WBUKybv
30ZEoErVc/qxqCMWpnh2urrZl5VEt2QGt8wjU7Y/w8fMZA7rjrg1OaPJUuQFCBNeCqMrgQqQWLdq
k/HRDRXXrP8+q+wyiujBN/u3YWTuSyIWWWX8bYZmgD4TIZhBpRVavxnUbXkXK7AzoTjMyXwgVe+W
7ccPxRRRPp7/1RW/JqdHVzeLRyeL0Zyh+RvkAjgl3Gsbj795CyfwJ80j7MTnMHa/jPwqLcYC2BFO
dcAz7Xh8T2MMjxx6v1lLbJC67r2Utzjpe/s2YRxb7xn5rX2T+9n053MIeYbGbAlsmTy1GQpS6UzH
PJg+jpW2qiAGgaguxDYP1Bveg2Hjmdi1oeAohj+k677ZWf6Ql3O39eugXQlzestz/5Zm+CpgWpAy
cBHv7uTi/h2vLF5f/IpnpGPxbtjAb101gjMRjIMVe6ZcJIxqxHNjD9dwUUO2QfortKtnq3nyRyRZ
vKvPrdW/FU4Kk7J4TslF4K8/QtpUgryB0X5BHb6Cb0Mf7ia/CgihOJ6bawlVtS/fKnrLjTsdUPPu
5cC3nmV+cZsq38WkIbp2depAj5pDc5vNX77THpdvZPgKzeD8KkHEuYRj0rDYLxLQeh6+oroiVzkB
vxJ0tCQ+MrXCZBYg2x0J3gw+bee5jp5JlXloaX11T10TLeJy1FPkJLgb0ZdHEGH3McFqZO1EwfzT
zIStt/IwgREcYRyS5cgCp11G2lSuWNyN6GIDgSyXpVmTPpLMIJSLliBcSlMUPaP2300TYa5S9cEp
Op/RxyrItE14YL4MXLibzNI+YZY84qplmd9dI5cUl5Q723VQGDPA2ZH2wRiRMRuoVTY1gb0rGyfZ
RjMlInlb2aL00HLiT3MbhZjiHNgERCWfM4GxI/FvLQPwdx3mawu7Cth8LtfAu6XWdDc5MZpR4766
6KAZHxISzrJ30MSx1lP7Affrl6ltJF5cgWlrqnPLRspzW7T6Pdi9MuAn67LoRqszFTDRRYIfM8qI
Dx+Ycxtp9KhmPyGMjRkil87YkzoNBHyxJuCmTxmWkbqak7NyaBuo/RPQ2CYBwRVn3VGzNvcIqTXD
5tkGSKWCVSCLPQamd9tQ+zBtL2AZwl0diHdHRM/u8gF2J1w7vUVUPR6JpnCYF5k3CWG2N4rnHiex
+TMELE3VTTnR4Vm8yUnMRS6FfedqQnQtTsbU9/cyab+HLHvFWuLCQOJoXWjpq65BTTydtFeAoE6R
jXmgzBSf4a7KD/gQDzGKqMBS9bpvikdmt6vBUquks6ZVNbDXZK79Rq1In9rkDz1vKPURO2SM/AzM
2YRHlX+7MNCKSb0F1uhujF4cKi7xlXaySxeLlwkxWs+YUdYtUD3vlTgrWuS2QC9lfI2CXwA8vPbw
VAQOaZhgrkG1ZuIlYNNgRIP1UPsTxHbaYaGudl28xoV6oti7CblP2SDnB8kYdfFQjybbCN9hB0Ok
QcrcvMa//KuSrYNmOX3oHJB+Q445h+YV3048QDn2bxTnBZd7/eZEfBpdzVCFl4eqlk8kduO8I6PC
dwCzsf9b8Jnk0UtkLNpEL10iEGg77jKvwFzX5SX6TGerhSJGK4QOnrVVuh8iPAL10FwK7d1zRUlc
eC0OSt4SwbocnmDxPPdID3O4y4WLVNlmJkyTSidfOkfWf9ijLfOld9utQ5aiOdYEQDnhL0p3tEkU
QJAYmQjwQwW9+O7cyliLcXrB2/vSJAl+b0GnyopAEYHN5rVoiTpz6+5xeYcmJIYHc3px4QgBdZwB
khoGe1xeRMRzXSn4nvH8wOkg1mlsGYcm/F2hZ0DyHk4rz+sOXjldoSleajvfaOh/DLKb0x9nMAS8
geYVkVGJTGJCDr2oWx4LB+5PvBgbZ4ghPKjRPP+05fQTz2Z9U6dFu0X/cNEGja5hbwpHrwsyMKyS
ljZc631TVk8jQqyNtAVY3Cq8I8/80YSeILEzDo396FP9ridnyd82s9uxHV60tm69Zt4rc/qMNS5x
CwIqR8xdVGesJ0P/0RhoRl2kieTOSqQCm2k5KDU0Mg2rLB4hsEFyLdd1XNyl+U6ZLbtBwQBHBXW6
pSr+MEp5JWKRjlXN2PEH7wlfLaGZsvgJRPHhmLa5ScbiOwF8YBf90VNu9Chc/dnYoV6DxN5MFZ/Q
IdJ44N2eqMfQJ7uyNAHEucfIAGQKtYQFJp8nm5OtLO/RlpkU/sNH01HqZ5G6UisnO4PmNSHlClFu
sw+NRRSNqUXlpzp3RpxU1u0s1VVYjIGJujkQl8x4EuwvvohzbIUfAxgYUJCLcj2zqPZLZhhcycsz
x/jVpcm7BOho6+zeMp9kjeaeiPB1zfyALTSHdaHvwpJldTeW7a5vFdTPgPlh75eAQsSnqBpeXoMH
HdTxbrTdXdljYqwZJdsB+eqMjVAvEUKXJktmZY6ZSL01pbpSjH8EAwMWdLitPX+1mbQP1Th9BgGH
p+Q0TIX52GGnVjgcQML/sXAIB59mgpukCaZHCADjiYXwodTWE2U17vd8QRUbDsC1O8LYEQfl2b2y
/Xcv6zjYhy1m8HNm2YekM39kgPeYRItr6czYxLlGx8Y85y1LvTR7rA1GTIrmbW3q9rEG+Jn2065R
mBJL561ny7Dq/O6h7EeUMVH63ph5fmajvbCtOCCWI9EWu0mz3gRYM9Vcy1VlWXtjdhjRuZdw4nlz
Ao/V7qA/4KMAo028V2SqYmtnxk2XvgBFwK5tofjBKgmzuUfrNG9p0vW6ojfYtoxNfQpNz6Jjn4Lq
fRAj4oOoYU5b73FVE4w4JzY4r3rPQ/LVF3m55/RE/uGecS5Rs0jFlMvicnbSS9FRYrWaMORcP5ot
VZ4TA6wGbr8tEpSoYRxeQhyHUxa84JG/YY+JZSWnmajjZzmHD9rxuZARFbjS+8LUd9VO/rj8oq2o
FnwjfV7ujX5ntp61YULqMnZiC0uKIDOiHqm0ycoh049WnPAEVkGyKYvq4LXlyTOaZ0LijtU0MMC1
H7NOiW3lmi/I3pAnZNdaEmTo4Zo75Ub/0oQ1qLN2jNeziR6zY07P6GNTkwaAEK6F1JChjXGzA485
+48OFmFOegPDkz5pR5xEybcIsa8OYDyYaZJ8UFnOU9RoBFAqekZ4uJ2RDzNVYIkXIzzUBmplBu28
x/B3+ooxY+532wZeNy6a9IhgZqg9GBZz8sHoxl/HeBfoTJDdx1YPKr03XrGZPg9tea5i83eGjhyR
VvrtF8XRRz1CA0LKF43qj2zsl3KIL0EefDK7F2zP5A3i6E1seLe9i+yDBXP/VGlWTMof/RWUl49R
P8+xXvJGkmNR5YTJBNnOnhOE6CBtuRguy4fFg9DHbI2uGXojimaIlDA2tgYZEEjfbmq+dl+zdi1n
egnmFUvpEN7rGTp/xCLAXyARy2bQBJpvSetI0IJdlD8Zeak7Vg0yDmHTjwPE6BhTk9oQrWAcJ/jR
KMHvfZcsljL1PwTy5s1SCVpE+q1SNgTUycGmSmcQ2XG5lo44Dx0XfqQyAuWGfa78gayPmMIyzVjx
l9i4KfvXtnvjtfGpKOQbSq1PMJDRerlvML41EsXpKOjGFGT+1LypfKompJ/ojJBu1w3uvGTsFywy
RnXX0I9tSXBVSMTT8qWMYQQNDlJUNr1Jhh3xjQgIK8lruIi4BSERHwaKxjoPsKuS67UG+v8IpBa+
77WYasbphGdYCzmSSMt1SDaq6D+MPD/iyTgwWLkRI1tWheEVjzoWkHIawG9n+8QpyS7NHCJmiAGU
ffLdTfOZMYS9RRkOV2F4KUvB3w8LygJgHjPcSi0PFzxfxlKSesVoSy5WM9ias94scxgVi8/OWEbc
XvmRGsyzCkzTehCP1lzZyJZtBiFls5eFfB5U9jwELGBJp3OBXOUTGyT55ZfVcDSdCFdRkm1cs2Y1
zY9S5BODJCM+2pELLHxyzkWg7zTcylU3IxOJnDsca6yeFwI5HcilsAPi0spfpfR+uMzuqT0PZhcx
R4a5PUvrYwrZHWgXKMzko4faSV0tYagW4YAdYZRTOsLx98AbJtUNQoot0IjXqZlocIMXZGnIKxWi
N9a3qJA/vBk7mcBzu/ZEfG1Chj3cr/FaExQ8Nh+TSY24ca9GUm/LxN0HVS0IMRsYL+ps7wczO/Vp
PCWu9YhNBqO9Lz9xn/9kZXU2EnSZZtLoXcd2kJ6mgRQKxDxmiEYwtDPtC8WD1cUoI/VHz656jaaH
Aaop+y1gGUy5tuOvtfC+CNMK1v9/AYX/7Wv816+ympo4jLr23/9t+ffwp9x8dp9/+ZftH3y/+/6n
mR5+2j7r/v3f/uN3/t/+4v+gBD5N1c8//vZV9kW3fLUwLou/AATN/5I9ePNTTJ//6ff/Ezhoyb97
2ANcTwrH8Xz4EX/7l+Gn7f7xN6X+7kspfOHZwlNCuP/BG7T/LuCMm4Jf8gWrUdP6n7xBw/q7a1qu
K/jv0jSVtOz/F+CgNP+CG3SVZVueaYItlHwXyxH8Rf+MGzR4VCevcH/5ZPnK6jWBQI1J1ZkI67wn
ZLDMHm3DtWlZ8wAPtnbnlkGIQp/GgVajsw32+TgYXrAPG9sqTn9COF5L0sTL4l+KPodkWnTtP/4G
VvFPLMTlh7N9z3F9E6eP4hrntfvzDyfxYUTQvL9FRW4x+J4G0//UuTBUA1IKg3+SNf/5UPxvvhvk
1b98P49z26G2phfw0bYsKMi/fr9wJFM5x0ONCtTUestQnqj2GVntGwTrQW4iRQ4B8j3r06jgda/y
voY1NNoCMhYpYmgCCuIsnht2edWqjfsqgCZEuOQfNxzsDFTxab3gcnWWRyYrx2KaGNgZMk/jneVa
k021Sh2HB9OvLYQCLXbkTTWqbLroge722PPF2GOlWPj178kmKvvsG0Fi6LXuW48ihWEXxCUaDNqa
qXScNzOfJnlrWR6BPE3px6/M4BaAX4u+8FRiR/AIN7Gg+RDGQHwcE2G0BDjv+wmVre8Ch9VVx1/M
zxbyqycBKXH3hRSd2CcwUyjdEvqUplWNf4kLhxm6h0woJCKJg8m4aoL3ZiRiSTg5Hzi1tX7TiBj6
Gt+LUbQssLXj1Ok6YWWAES/uUOSYaxnjZ/klbIXjbZM6SUVHB30VjXhWJZN7HUKnGjc9SiN7nfhW
gUy1Yme3VohH7Jsosmuf6JQQtz6LFDhUY86E+yorAoHbDT21L7e1xjl5qkvV2q85FzzVs/Jz4E49
hPUa11NYz50EIkCsEB0B5N7uKIg1otn3Sws62circ0JS4ENOyxLyRLmGBbyixAQuj9hoGh8RWFTd
B/BwvGqo1rmFtn1uFd8WHp4NzBhhHvoMSeymhSJ5kf7EVCl1xmLbBI3sF4E3upuY4VLfFne9JqC4
3+VdFNXmVjvN6FSAJaIp3NNvOck9qeeE2J6LZrCnNzYkOlxcm9OH79vGYicammXTgBZRJ/6NMIw2
vdD5gFiMB594wYEwH8xZEwFpgFYQT9/WdqXcW7PzYEAVPJf+zrEL3DnjlBCLxskhPMIrezT6yO9q
luMY0CUzKhzEl9IUjGUcXZV6J7TSqBObYjC33VizAou9usdKEGJxJLrNahljZr6l3XtL2SiG0D+r
9uBYRa93ngjwvjYTCW6HJtFpeO0zm91D1bl8XExz6ht0yHk68Xv4KByE3TrxN7tRJP8qhlVHQJO0
nUPWT3yd0pekMyH8hqn34I/K8vazooIgrqyxqy+kGXzwOX+r+VYHZRqcY5J25CoGdsM+mkyj+NZs
ZDc8TWoavKMzahkfUsm4ai1ndoqrMPan3w5UJ0LQTcE5wLjfhDPRO/jmGHtTmsWxg5SpDw0ieJEU
0WTcA/x33BsasDb/0l3HT4SLplThZ0iwhqWoRjzzHbevdvfkqZLVZtOSoBEvJXynF4wXJhtaPHX5
3KN2yFEHViyXSBHwMOFUTBdWrR/G3c6ipkac1ZBetkEPhIuEmB+quChlmEa6XucEDxo0LQHC6LHs
2fhJCtPGYjIHfJDf/+vjnVvsT8c7x60nbYurxzF906Zk/1+O20bItuv5sVZdXYGsjsxviDz+/+FU
5xb9T9/EtoTDDeJym7juX890tvq2RIcYUZ8O/526M1tuW0m39Lv0PeoAiQQSuOhzwXmUKErW4BuE
ZMuY5xlP3x+4d3WVvStcURHnojvCgSAoyhBJAJn5/2t9C2lrnttk4/kvZOke7bh7MFrjmZ726ffv
bP5P/xjOZt7w7Z3xlgypdNjDyjR+OWgmY5XTw5q1foRyzsB+XblyUQ3Flah61ABEku5/f8ifx8q/
HxJ0ntBtJbkz/vw+fdXTnUx4nxK713M6RZwenqnZaxeay7/7UP/lwWyDaY0uDRRqv0CK3YSVEWLb
2cze+FtrKIwnzQ71g1/r8fb378v+9aOcx2QlDAcJGJ+mmP+Uf+Ihu3rGGk1hrbRKhauxlRnzE9fE
o56GbnceQAM+/v6If/nyOCLGAd7VvGThxPz5iKMVRBAyMirWriLgQNf6r4DZcQeN42TeKSVaumIg
q5a/P+xfrob5sKakjaJbLmzqX66GLu9Ko4QRtSgnqBzGaKtrj732+vuj/KuP0+Sqs4TLdN+1fjkz
/TrWoE6zYHAI/YQ4gPOj18fPMfeg0+eZ+jdX3784Uebyi8M6Tjf0v5yVBLM2yTRyIUzYkbdeRIm3
D5XacVWa69+/s798fo7hmrotpTVfdUL/5USJPapxZk/ho+3B0NB6QCyD2uc/PQizRtO0lS6wtpi/
no2l0+o2CA8AiWFgoqKhjdsreme/P8pfzkBHcCbMnxmJwfMN5Ocz0NMa4QOc4fYB19FUBsFmILMF
NAhEbHittaffH++v3xKidiGUFIyuNiuLn49nNlqDgdWlFFCwADXbN2ERt1Znb78/zF/n17wvVHLS
mSvYLmfhz8dpCsZePZjvxUAeNiQaUAvOpQXuH9MdYFmSWD2L+E7Q4ChMe4oWFUCWXZz4jvvklgOT
QPAhIyFsrdGdf//H/avPwLJNbmrCYfpn//KZ5wYWTBHwmZsjqIGTFTGwLs0qcumqo80PV//54Wxm
QBxLSu79v5ytICOjxra4g8YsuUh5oCjB2mYYkYGnjPzGvxkd/npxCNN26G/zDl3BPebnT96PAJCR
Y86dsyfbgA4A5ML/9NJwDctgCcWIQGv/L6O57jVhrXsUSrUS/TJUwWsVxx+//9SMv7wPvhlpGdSm
AfizSvvlTPV1HdTcwO2r7aOPOZupx1HlJWiSEN9X9EZ9j9k4dnRQgjjR9WfbbU8kch/0IPw3F43Q
+cx+GuTnv0VxRrsOF+lfZhYWp0ZTKKr8em2fiQnZTBWcYxPlRwiDnsku4Uf9oifgJxrup+pSOj9o
ja/AAFOOqhZNR3+gJWJkzKK12feIl6KH28f1Z0Xk8scfQ4nkl4rJP+/+91Oe8u9WRfm/VZWff+O/
t5/53Xv6Wf/6ov8XKzHzPeO//rnS82cFZ34D//t/nej+EYb8Uy1m/o0/ajHC/RsDH7NAoagtMB38
eylGqL+hJdeZX3D9U4xx/1GK0QSxEHP9xtWVwrDAg3/UYkz9b3NRx3IYuak/S/M/KsVwqfxyRlGF
oe5AQ96io8atX/x8lYZVM/oWrEjC8VgyIzMVq2EiGdy2MdJQRqw4tXMYkh5iNLsZLr4VvUWNb+8L
xKPECYnA0DdTqd4nA2UGjgptkwTBoyhRg5BFh5I18HcVtKl9Wet3hALtqQ1RMvTIeMhL1rHDLCsl
LPAEsTHcA7q8r3PX3pgFmMMJ5gAxQPuArieN6/5FJxkK2V1A3vdonwXROCzbQ3CRlco2fkc03KhD
39ABEPpUJy4jJctF7gq0Co07YAhJ5EEAEVNdthUVZSWHFlPp0IwgzcrM3IMuAAUlRkKggOle3Qy1
VsYiMMzwD5EeKAi1+2IEuHKgTwMUaXpvrS8lrsClV/cGXmQxbES068fmWgb4pQIHMEBWUC5voHML
s17pBb0T4JOSInQXbca0s/GGfB2Lxr6EToWTM6Z/oExNbDRBRd7R0kNKlvwpDOKly9r8EGvNx0T6
1HY0HpLa6dZE5a0C6H52lqf7KNoyjMUPldDe0K9bRO05F3T8X6ymTU9Vrj3AkGYxbK+0ikqumALY
IsaL4ntLC9waGbC0BA/SbpyKFwhiRcJnX/JXLkqFq9OPg2JL/hcwj7Wl9+m+0vGdWJBv91FYfdFa
DKmsPsGWo0qUVUFgKfpqOiSujy0ZR6goUF523tqWabbCVOE8OhER2yhMCVmjWdDnQCDrXjhryh4G
bK5NHRSEInX2Whtye1U2WruyiesSsxrXs/AIKohSYO/BUOShRmxJcoc0BikpvBleWwUE242epLkE
BXaIQ8byLvpwE7w/FlJ/C+kjmDmy2/BoIsMzC+2pNgd4vKraRelwjEYH/fXUX4rIOll6npy6Cn0A
KFg0Ql7DbCzGxdJOdEZUIS+BSwIHN1oLTM8ilaTPFoJ0PrNd6zVCT1nCGjBGY6KcUn8GzQiWIgPa
0VIvyIduWgRh/WJOd76LWMlNXELZIFrLWCNYuLN/xInr7VE1bPRa/zEiLUa5Gy/jeb2XEYahBKaK
ysCHkCQ+JwJmD8vwvyH/BeumqFDFmQa5CukxavJ2a2t4utEjiG2eXsK2xh0DWoj8USROo740Mgzc
BmreNZW0gPeoHVrPdVc1mLmFaoggBu78hij0KW37TdQCJx8hECz8otiAwUBwNY7Ii4MWfz8aMt3A
Gxs3KVFiBPfG0VsdluMRLDVmXmljtWvu87rbowRZD1X/3RKyXqJ0+ULBNlpPoreg4fYJYjyWEdIZ
3sh0B3qTjJhe4tmpkAZfs366TjeN0PQcJTAAWqejUyMUldMazZQ1OQSxya+Z8IKDNrYHqz2U/stk
JD45oYgGhdnbW9uUj7k5PvlFDRLavYM92S2YdEPdsV7BeBu7BExQHtCWd0aLEqCUX5oyIcm+a/xl
o7pvwu/yRVXuB5nyHlDgQa0hKi7AL0Yba1gVE/YZroBhXcsCCd4iMBu1w153qKSzm/gNstPyN7qG
PcYu8Wjr5yBOn0frEay5teHCNRvP3A4pyn0TCO7ogLK14lmnlxdrf+Du2/jhqUHyJarmJXH6M+Hs
BS1YWkSV0ydbXReQjDtCVVEoCukHNJLRwFRB9GoQnHCw7PCrzKdir+Xdd6awsI/rtRYRAuNr31QR
n+wuP+qTPNL+OyiNuQ/D1id9TR1odiXvilEiuhjQMYcoqWlNcSfCfLbUJx8lnGy2I6uLRaHUiUyO
1TBAqOEd+ZvBGR7Sun/pGwmVIE93uTAIWizjeE9u3tLxnQ9XQu00yc45uVH7oIegXzyZCfq/5rAC
RrIKco9AO8/ZjML8jn06XLnW3LM03UuTQP7zKvixJUkgNXN74MkjwiGHC6Eg5o6x5tLWMdbqAEl/
xGi1KKXYGFbYcE9TW5ZeI7r19hl/QIFKuSHUNNzSTQ1XdDU/Res84AS+9zLnweyi9FWWA0qiwQ12
ftGvWxWTiue3sB341oY6vMulDckIifZSodBYp2e9N79Xbh+tiPAB/QL3S3PAxWS1nW/6MT5XU9Nu
q0bBPcv3PjXzIq7KN31MVh2Q4XXfrjrQMveNFX94nBQx6ccfsxfAMbYQiD40LLDLKABcZKcN3Ij4
WxEg1ajHEERdId5wQ5grkKlzyCiNYdfyWf2x3Gy8Y5Fn7g6+BC0H7ZWIkDQo7lLymC0LH6J0tGwV
Rtu8AxZQ2rWxcVPt3H4xWf4zP0eXXNjABEOkKYu+gGgcJt+QLcQAEOwDtZh7bcCA6oSzznUa2l0e
pAQSmnz1E8Xb1BgemwiFYETk4KQhYrFqtQwaq1jXw6Mc81dFHZ2atgvlvYQaE+N+atv21TR67ERd
unPDJ70gR8bxs4uTTLNvFJFUn0MRbYwDVXd/tuba2DmIzgZpEYJ2MWW/ST6oizM98hSM4J50JWev
DaiFLfhEKoWiHtgJiZKj/kzy5DWYZQdpPCCLotuOx8L6zOs4X8dRSvl4YgCVVEwROqK1ltVeDWpa
m2ZUrfoi2bsSplSR4JIAvzWLTzHm+TZ8jSg/Ikw8kfi4c+jUL6UHEaNz8k/JTQlBXpxtxISafgAQ
R37VES6l7aDXRxSBxjZ/JoT1KPnkF7kV08Qvo69NM8JVcT6avP9kGvYdLIiOoCXfWyCfMBkRwMD/
v5CqjVj51u9FXGJwBt4V6G+Fm+/doCOSZ4ze1JBP2NRSiLjV3vRsTIZgeifKngkC9ckOt3mG5x2T
KlxSxHKRu1QNqiLILZj7EHBpqq+OaNvXJsE4NdMQSd95nenGD8cifbFRiOsq47sxbXE8WktNMZlD
EO5uSBQiZxaPGW3daQV8BrlpunRCeW+JADdgaHYYUJN3XS92GjrKharUXeU0wIdYQFURKzaaaY9W
7ULuKB/w0Sc7UQNhnnrGKnLXTxhC4/vW+ibaLlqquOcurdKTO+DlkQ4LQgjrSy3py6Wdul/9jiR3
oGyLXL/SEsIRVACBTrO7AMEAoufxRz5hWqCNYJzC3vjitR2JRSia4qK4z71GHhXG/ZoktRLKZRJ5
3Hd6JDp9h9Y5eo9mIC3gIe7wgE6xZegX2cirm/RnU+LFk/ao0CjIZz90lgGiZOKl9u62LEN3VaUG
Qs7qB2pK+L6ei1ayu0vK+MsYFawWZ793q+XO0sN4Br9fIVXL6/CBDhhqc1jwtQ6UsXXjPayAQ+hW
KNIDkDLovfZU8p+K0jv5bmovSSJwyVP1m6dinFMYbQKu62IjNFQXEMdnprS3SIsHcICvoXPgWzQw
F5TnIXRxxOWvXsX5oMI5Ahkeg+wxlMpJvJdj/E2WzRkVIZ6CMVoNAcJPlsc4OSmGNV6xwxm4afHA
9/XZdQHkjoP4xEm1NFumXwwGpwkRXCTlUZBIRVm+fNFAkRRm+tWySF0nDpxIm6K6tAEd0ir/YQ8v
lecNqwk34qbMh21ckTpSV9U6xiJP+ZI9ZRDiYObcmTGHEupghQE+psx51uPhm0Oj4WB48Y+uMZHe
dtzndSNcsRzk3Cmr766fOsfetY+pA9V/iGid+JveSd6DBpmEoC00deP3JP8oQbctx8SM72xf34YU
sxbIEfVd2zVflcoyesXO0eygyOWMWgjT00+vPiCbWnuN+mi68RD2w9exrsINZtC3wTniRNg1qfUu
aiBViHS5rlsTmxgJ5LqBlyyVobUOIGivR/eKTjhcE3pWrfLAWida/5BD7SNFd/w+1+LriA6vGLCA
Zbjb00J7q2AVquLi0P9ZsqhaxcR4boOZg4uyd1nrpJfCv3I285JmlQ1Mo0QLgE+S69bk5puvl3zg
mBeZuSLlVHBXHb09AwG8VCVkoTCHFo2I7tFqSNNj/vvUlej+pejoZjfjpRsSeHK4rFVugHE9FH6P
QBGpeRIFIC0kFXaMgNsxCrBloGCq9Ue/TbVF0BL47JoGee8RE4zkjD4Ax78gxmbon0D3vvWWe2ic
RqBEcF5GEaQYNJi3NalODEzFwBatE4qJs+yS2SkYYGDE3BpNBp9l8uxk/jcPU9rScRiruwTmj4q+
Kis4T2b3gyiwbeWhkHvDEXCwhsjmzNXPXM75krnnFx8LytghxkvdjtZmJu5a/CZwEZpvBG18jYya
1BOoowP0B6YtULipUuXFo/Q0FF+oxvSr0fmv6Zj7e6tto42wIcyxpKMTjLor+4iiRF40mymClXib
ZlJ8XTE6Td8fFtjauHto7meGBWvZGCpby+ANn2y+TlP/Pk9dpN2uODTYoc8hOTFMPtehhJGK6nQ6
OwPmLSfSuQ+02gnMlLYdFRaViiAQYOzoFIN+dnMC3nzKSBVD6oV6XoPjXJcfo6fysySb8ilHGjq3
aNd65Lsrlet78qGzSzjZm6Kvj3bPZdSb3bh1GqoSpms8U7NGat59Fpx0nLDTialKcwpBUxOMGIz7
zgsInRqDYlkzkLHu3KX0s9ZV7YX3xbLU245MNq/EPdKF2+5sacl94Y9HTXPk3m7CcuXOOK+owgIt
InUeuYU0afPeJ3VKgqyzbCDVarF2mDQrOiDFGsdyn5fZUz2IXa35H1qEhjmrXMhG6Y60F7Uw/PZq
5tH33p3Gbd9ldwhtKUsI1S4zmWxj/v6VsvwBHHB80iXaN3zDBH8zO1/YgXp1P4WKLrAgQr5ca5uW
1Toy1YufOPpiFbgn5nvv4EC+BwOTFEuncwwoAhmY/VAiDVnbdohuEwexadTZmqj0lySDUVZQuwJw
kYTnQWYaiUMT/Q60EIsxJJ+kIN+ek9W4OjAW9Pq7Dt5o2+uNs4lUddfEJPFAo20CHR5witsaFcIh
CcrHVod3XHtM6URLFT5MPmNsfGhLFSk8/ZlIZyfIHnzT+ZKJ7g7LpTymPrbXDA0jGZjfGkMWnJra
t5JC90JLUtaoZFmmFpAmAkr3w9TcI19kGe6pdQdgF4jeU2/nCNeFflAz+zYIKzgz0ENMKubHqKi8
R+bMWbvy0zo6RdokVkk+vgy+/5UZ1rfGAVLPihUdSw4kAQgzzmYUKIY2LEWTw/3wYeX3ZCpUA0FJ
ogfXreMQ68c835sUnlJ6FBuW9d8qMfH/j/0Xve0NOMzZukZRszrrPjdM07euVWW31Be0VQhDCHxI
T15PUZ/S3D1Q1toWmb2fmgK9qXnXqdrYUp1huhhxQSdtU21Gvd43ZstKoaq3Zo/Vx/AJ5dTafKXV
I0nexdbTqQzhCRrwKdN4970CA5ebvhcYb3pDclCz+C5S/+i4BTEBwZwjb/ryj6bT/3Sx+Bx+q/I6
/9H8Wi3+qer8/1VJmWrvb0rK4ccv4j7J6/8sKFt/A2WFukC41EQM16Bd8Ye4z/0bvRaoXAxMt3qy
5CdZXjXBTfdn2C7dUERkiNosg/o05Of5R4b7N7SAOrVkhSBLmfQw/17q/qnYjxzyz/1/Vs+Ztv5z
uwThAR0ZNccWczTdsn/tiToyjiOP++MidkmLQCRlTGOgP04UwRIBN8SOP+O8aQ6aaxAVZrpnUSiX
rMd9XVod2etAP3zXSh8BwKaPxDjum4GMdGMuXtjMQZELWhiiDOtuGPLH0faHByskK9Ps3ZVeDbD/
oB6Db2UobKz7MR6TewPtC3MTqz/1lvOhc0E8Qqs74QyoNr1efApe9GSTEYZsNn4GGZztKpMEwFev
i52lI5I7UBT+EtvdahwwBE7MZp6srjLOXKZveeXpT5FgyEau6G8701uDcsfmyHDJ2jZw0NsaJ+Qy
GfGz7TvCTeNALPkiLwLBgmKaSKmhoDRLLw/26I6bYhYaFK5sVlYfOkzOpu5hcjHsA3VBjl9BdBU2
5BHN9boHvSn7B90yULFN1Fr0aVC7WAIgQ8SG5ysS+StGCYiMuOogTiT3KhOo5bmdb+0O97phx3Dz
Pb/etxVQ33iuRpt+uvFLzX8mzwygppsayxK78cKqqS2QVZRsusq2L6mcAQiVs0uqzrqbaxRLGVX6
BzOitWHkX8coLV9lF6JD8XAuFwrKTc0iYmiy97j3vvexnl1iQcWzqQVGYMP7lg9UGXHOoeEeNePA
WFjeJ4DGfUuWD3FFECtpxpsMNHgmB4v4irhY2m6krWdR3sozoy3swOIqXD9jroZXO00QBU7Mclal
ocBBxuZ7loh450jt0/Ly7qlnGgWkz70ye7mPchL1CPsF2t955UOfEl2Z5INGIlj1ibhmPARwnTa0
yQHKay1cbAp6uIFqCfWcsAPUPqeot7t329+Xuf/V6S309yOAqbQRKYW2ttmTnPyiJ1Wx1gNjBCJh
m9da1yMwOs5dRtFGjC9gi1qgg/eDZT22BldByozCcFRzdlugHYMU4aqRs0qz0nBDgkg5xcq3TzIf
w13UeRcgUmCBeirOakZ/tn2dbIgCstfYv7dB0oqVbB0XxmTh7OrRfxqaoN8HLAt6E5apAZJtZ2B3
30hNGCw0xuxFwzhYOan66iMmKoJ5KMkuqFIvuZHpG/g4NrO4vnyrGTIWakjaCxNs4+KlxScLrXI1
ZapbkK2lb3rcbPkA63Ns9rY083Ot3XX6wDRE9wVqUXJGhXNtQlnvclzgWxdTUZHq17aMg6tTB187
B/d235LUo+yxuzOCNuJEMe5aX363zTq8TkgkVpHjqbtB1TW6UmqcOvEYFyjyW7fr37smbK5CGvol
jz9phmjHLnefpIkdDT1TfYh9/aFTVYQxx++esoz1rjYawzqs5dFgjbxzcOUfbxtTifqIzShbtunU
rf1waO5b5zmw4vHiTdZw0SSPqnikjRaPOQYcG1xdhjN43ngtGz3NNeqD1FlIUgmP2CPSVY+FbikD
Ud/Hk1/fhxh1DhO1WJZpIkC3ayeNe6KCIgHx5z71nsBY3J6zvOSSY5I50W4IHjPPxRc4utbhtltZ
cUbfBvtDFSljBx8su2gWZPc85KPQA/mUlwIQYOCGLIVSbeeUhbyrfaZKo559aekKQLPJKYYZVhYf
zTp9am+7nuxMMBT5qsWaSZvM+d4OZk4JoneDDQxbY9p1YQ+qGL+j09TJ+fbImHdvj2qtWUYOUZpT
CLQuUCOpiBHT8OaY5/g/uyQ7uXpHFXCIE/LgvTR8z0cTEEdK6b21o61mm94xUGxYnD5St6jvDd/o
l2GHhY1Fnb0aIFYsBrMyTiU1oX0nAZk0Xmd+8ctZmhk9Y4Fyn+IwJuACKelHLTusce0XmAjVLizd
+FQYzCpNVd7Rk2xW8dRaVz8uWZ8VjXnSySAi1ZHCo21bHSyeDpOhT3dsmvzn255UOcU7QnIXt5ND
a5xxB1WHMhH3xBVFj2HjdHn1mLCWXMLbS/c3rK3bB9OxwotJtJqOY4T/twY/f2nnjTm6c5k8OSRD
5qCZxVsX59ZDp+coxG3oZrjn5MNt03fwicjIHvchRE/SK3RU9IHSLmmV8a22brlrydl6uD1nhWZL
Rb4hPdT08bh3Y3rodTU+4ttfDG7vX297uhVSvZpEsZVI2FeF1jJITcD5qaaYFB+5QpEwP9D8wEeZ
8l+KfnI2jcfE3/Fm9HUfmq+l46yh+RRXlxN1hdKCOFonsndjIX80ZfXnFRATKLiHLvvkJCo4STKL
+o0TZTnq8Cgh2Yxy/ygSj8QmDLFImEZ1p9WBtx/b/DqmEfz22wFJGLOWpEpglc46+kJOQoI1KUcA
W4wMcVCsLv4QUycQVfzkhny7MolMPN34a+NBju/mCEHa3rq07C+3DYwr7xLkFx0SyP3tGVGc8Uhm
J9OvnFM5MF1viuK9hzfIJKT3ulMJUKm+9HjVmCyY6i40GgGeTn5r00bducJsWcX3RE50UAMzTskV
uF8S92zkxszM++1tFxGrWoS1G55uu4kYj+5oYUJz3JNKucmOALZABXTT9rabcyYfVFtDskxzg1xJ
cQptqV2ptvpLK7GHg5dbT7S4h/uk0+JnrAo7f0rsh9tehQbMKu3sKTLS7gvpArdnWXSRnB6OV72P
ro3vWx9hPse3KZrMdZJCaK5B51imit+SDo46jbcPmZA5JXClg8wsphO39xayFr9annTbHz+6Tp9W
iCHLkwahvyr8E9GW2qZphuSCm1qsglgbnnQIYKjK9f4tEdYrK6jg03aG1QAecCYmkXVNTsxOdXW/
p7hwlbATn+DNUnWpWh2UzNS9G8nB16fua94jBParxoaBP/WnkJsCGvFhJf1qBE1TNHuDKIZVVbiQ
aQ3uwI7jy3NQGs2XwqX5Qqa2pNBzCGFYnnIK8pCr54e3TZrH2Yl2LDMHf1qSoyTCtZ1XcmnRCiWd
YN6fIARgRh6ybUyG930ep8BV+oQQLVk1NCiAXyIq9F+n3nlorHZ8gNw1XKfMPln0k18qSl771KVa
Ewy6/xoRB7AUahDHydGTZxX8cHDLa7qrXTzOQWywuaJyoXWbqG6GR/rc0d00xheTL7tc+kPyqVqa
e5gT5xRtt4Mm03OO4jMpyb6+3DZVWEB06xLYaYMJZm3+gZlachvNgcEaIWWmn0z3lte2X7iqQefE
5ostvPDkOykBL/MuQQrjOjNrd5tQtnqZiumbbnf/8pcUKAHGB3BXoM5s33hSma59k4V3LFs3+aGD
B0NqMTdBFaaPoGXRP7f3EpbiI90T2LSQeAxRbcosgMg5mCcNjw/ook6diew4dkRcPzcBgYyNgu2h
lR2G1BYjtmzTj7jAJxDWln0He7o/2w1exdsPSEpfc8evXgr/bDXKPMBq5K32fvklcgmsiiAB/bFL
A6i6g8f/evuh25vVpYij020v7OP+GjclWRGweIHkNKsgRNVPDWPe2l7AtgDdx5kSH1vh1ScVG39u
/njNP+0b2XCwQbDeXqcRIReNdA10I/uSN2ORrGNcTWvSwRpKHMK6l15l398eJWn8PS0jCNBhYN8X
88YYLdzmE/Ulvi8qFMns6hD4IfrSf0Y74B8snKVrQ/ngPYNs1w+u9oWmC8+Ts0kOjTt+jet4ByuU
91QC37GUGe6nKsk2hSrL92Fnt1XyrjVZtWlQ9O4czFfPRLTvbz9mJZiQGjXhQS8M4yGLECVV8+9V
Iw1Yb8qCi5LNdEZwfCk17xk43Ai1ZxTLhuyqI5f9+Bp/EVXYPRamf3LMId9B2sQ5USDfHoiKwdrd
GN8MX5srjPlLrXlM9PCGT31FLV7VrA5sY9yOeMZXgLa4DI2I2mfvBJfcoTMY9AFtz3k3wuB4uT3S
u/xK8qhzuO3dNlUFypw836//eCrQg61d9XhJjXJGORnWsy1mLQ0ZGUT35dZzaBg2+QKIeW4/1Rmg
l6IM1IHF8kUQs3x2RVHsrUSCHjFRPVLErAHQBFStpzAPrvRs6/sSic2Yl/pCJ+dh12QMW4tWB4go
tQ5ACEli1VqHV2wzGtSg2g/wRAjtrdzEXJBJGuz+2NcMjXatAVG3n4CmG0DE9+lYsAoisHoM0/qe
N5Rdbhtc8tk61m6qlso7JplHCocDAKothujcxSo6Z1BMq8ZNjren/vH87ZHGQrP3q+LOhXcidK24
M2VeKogRqbkfbfk1lIG6t+czd+YDp3mZ1289f9KGEtl0dCFXz8Wy6di443SMvFIu3CE0ycX96Qe3
l9w2lkHkiowUkrLBQcgTYknaFcH0XGWIJpB2DefbI3t+dNtN8NTvRGX88Yrb6yug+7CxzeHRr03a
HFpo7LJ5V+RWemQtBewB/j7MCvz+hEPG9zWJMo860DM/HkYkLT4wa+gqL/TJ8gWsZftsoR546UDp
2iFTU80IxgdIFne3V9G7Tsh7mSc2FvKz2nmJSxBfgReKJzHN52ul4gc1VvEmzHrvbLAwAhzD7F4l
WbAegQq/Di6UskqjMVZZRvNCImA/P91Yk30cTGv21rFrE4ezGkLP3iupsleCUTfcIONVwZR1Swle
PtXNVxLcU5Lrp/haQxW77RlxIO7twn+67XWO3QC7JbhwAMu+IApFbFgBscZKOpigA64+MO2sE+qu
Xwvfm16aURUr0tmdu6idw85i9E02ky1SNr3ovuIeH1nZeLFY/1zs7Nq15AIXgtQ7wlkneugf2Oby
lcV6FOiZNdyNNjldfsbUvjQ6jPE0rqYG3RmAFGWusxxXmeg5keeN9JL63jTrcRd7xAPddoMCpQ1W
fHNNiLwrdxidvAPKlSWsl+gCLci6anYkFyPdpj2KDPua+X13N0lxuO0hZ0TK6M+JM1ocE/wj43Nh
du94B6ctV2IMV+rvzwdtMq3rbPIIJaJhDFphgRuVierYfbZa8Ng7TvGO2pRwX62cnqROPq4YzXUV
6GrbmiOdnkm8VGOuXyjgD4+loe8gemkvMfFb+5JGEqq+xH+tZzwwWfPeoW1hMAZBOG0qd1TnvCbO
AGIJ1ToknGcuJUbKeXN7dHsOpP2hp1p8MJT9WQZDceA7Mq6dJFSmQdUGtkePTqk9Pdze1+0dWqwp
dorYhtu7/8fzt0eE3fLNp0Fy6nW4nEMYh0uDNI1dxngVgYsOHkXmtYc4JTk7HcY5sz68AxlzlJ01
XG+bIlfJuveqORKhFFsJJHrhjj7Yn6xQ9rooFUCMWg/ubptEVDC2g17bpJzu59uGcEwLxeDQLhMo
UmfQjC3JoXKg3WyD90C3OBqsyEsE2veA69z7Nm+1bZ1A5Jxur1AuBAJagHItWbOcrTO8x+IMWZL+
dZ61Z2cqIY/fHgrf2mfm4B9urywwPQ2Ibbe+orqg4sI54iEDUjFvbrt6GvVgpb3svZ8Cc/PLS26v
A4vdMSQxEkg8gPehJDSdtIHrbW9IVYqScP4B2FWIfNgtb3uUEPptJESxpKgFXl0FzcFyuuklsAtU
CaK/CtEbVxsYCXGi04vncRebeiI1bruCNLJVSzwGGAX3lcZD+qSGwduEnSZXt9080LqzE/qvYazS
p3jeoJxdTLQirwhudzJV2r2GMmyZlo6+B6HtP0ESinaD7yj4kcVcebXROjLHGBctzs9zN35w/4M6
3n8j1yd9GoIaTTKKVjIzvei5S0SJnC4YucCr+HmsiRTRWxDDPa23PRHq2kZANLCaHPPoZBYbIHRj
7el3SDGZJw4uSLxXZ6DLW8AogUpkv/F5lRtFjjOzIlBQvm2hL0hR9bW0sonIC1jAN8OKNasNUZfa
rlYCk4AtNxef/fySqgme3hCJfVT33j4WPUtrm5wd7orNqJGmoEcoy9yieqBbnC7ipO8PHn+khqn6
HO2auJbnEj79RELs1ozEcyotuFyqUDtwbtmizMxsTSYvPCjNPU2jxoGnOahTjq+69H7Yle4trf/D
3nksR65kW/aLUOYO5cA0tBYMQTInsJTQWuPrewVvPbOqa/Wqrec9oSXJJBkCcD9+zt5rF8k3eOe0
ogHn+o7Ea53VeyMA9JblBhot+gR6V7TLjKKOWXdbIefVKC8SI9oPcd6hgFDrxuMkH9vAtyN0S4rD
h6wi0n0a47PAu/khrXwCf+9Ox96FVghixip+l2GdfoD6JrA2Dse5wqI8BzdXMzl2+pVoTAnOk6l+
kSK6Ten7RfF7Y1D/Ikwk9Y9UG4Lt7H3gnOKsRcrTl39qc2IXastuCd992NUkeUZx+45V5KGsMYTm
1y4tAMunIP8VOrp3ClziZLpadCsaqMmFNzi9oLN6Sdhj+CNsHgpMUFFX5TkMRfSG0Rvesq0/e6kz
331lZRRadwLrmOwaWpFMYHdEJWNTN0dEdO2cO645ETg0ADKidkG4h8sHrnpu3qxCR8QUcr4MExUv
9QbBfImUQasbsD9meKksQ1u5pWJ5Mt2XrYSpdGXGoC29YxZPdGEH+zAxz2ZmKp21KIfv0o+sq2XC
AVUF9ARuSZTW76Sv9Wzf3YEAYvMSae6PPuzRpeSC5pg37uLG4bAhBo+eQfynKIfkkKB3EzX8wjZS
hI2nBO/5KF+Fa0ZLp4+JwJ7sC8IoZjbeb9z8Iah1QSqTgbgPnjkCT052ec0OimVyBXNq77piKzuj
2fYiYYVNCaYVgAKnjgzhkrCbvPw0lf0rNYoCdmm08cJ4WPdD68x6OkGph9APuz9j5vJe9VxOoS3S
U58YqEPDdD2B4Z4nVfOMo2xm61GJpoHQMrsG006CGo32pgBf7RpnLf9dDrWzUWb+pIuI+NBUAEwY
K5AOCPcagnfaNAKKZ2iRIIPqx8bVeuKsYkDbLQLGq0bEjAVC2CTPtZnExMPtQjslgUNO/aIaw31E
/THT+iBZMeQCv9kZKRUMsah2Eyw5RtYLPbEJ/nZecKtxVdcsBV0cnZsMEbmTIiJyizB/9Gb/w+uD
ceZG054xg89EyKtgPEK6Rw5+mF7M2ZGIbX/kVCrJGEOi3a9lW8vlEDADRniWz2tCTSsD53HuUPfQ
9D3SfdnEKG9M0qJnrR0GFxnJVZNZe/Q0sHPcdBtmHn8WdVKWJOWWpgIzH7/fdAGvmFvGV2Z92iqj
CitRhCK5yPO5Y5ZInDoIl1H5A8gCFOCsnu4AHh50w+NTbJrTXQsrDN/kUegijHGt98NJED9mpoSR
FG1+SIYrzVMQu+3S9BCdySkPcGIwQDPjbEt1uINVXR4dqxQXK7Ws80D8C7mLrdVwZTHWpN/QaFvY
lcdoqD+1yQq5FVJ3BSvLDR11IT1ykclCg9NPwwxXy45C860ZtqKICFFo8lVVTVRT5rSSg/0nEaI7
C0FJheO5Ihe2QWGfY5uyudlgNHlxSYyRv6oF2RwQhslnCSSUXV+rdylFMbd77SAzN1bMx4wlAQR7
QMjdmxXBPWuQoGydFExSXicOuhHzNtQxTi3XHOdBTEBQ7qaIZ9GkAuHXafz6V1M9SMqylzQN7yRW
GwuGhCst9yRYitH/RI09t3V6EtSL34OBNLbMKMdbqpdzt5fxqskHte7DWWcZ3dWAKDJD+LgvouTd
DUW/J9oJtW7Xb+1QdSRvpw3I2Mo7t6iUwh4q9FQat8G8lyZgVSuD39R0vnyHdriZ4k1NqtpMxfAO
nKSXG6P0H70faGt9suWil0jA7KwQu7h2x2XrTKtWQ0hFWUT4QPlrjBru1zG86lWl7ftGMTgdq42w
22s+kbiIdnXaaqO/mEofImYn0i2Kqz2v6lmYYlg7beCSzkG2G1uKd8Tgs4qy6lsyvXaMtnZ3ZlHI
dUH897xftai1z72azthMx7cioTQNX0aQVOrrFqwzaA0bKbIlrvZAjEDr2mh27wLptGTfxTjHyhyV
1JuN9Ume1yKtUNM2fkFqBnuOj5cE1DnSCR8tWZwRgKmmAlWZjAldZonF/en+hUt9iRpJgrJBW/ko
mjz/0/UQLg9ttwGLEW7DSP7wPIaJTt4/utH0Iav96WySrg0XGKSfGBvRmfZBl90itPx0bznJNhCN
uwSVbMIVDMsj08Oe1I5hvMBxEIshk9ndZLJR1dqToYrjA+wa4nic55Z/CDUZ/4kGNjdltvu4dO1F
nQTDyib6D1sojgg9+6gG039vWuNHlXhvbvC7nhA4xQW0kcLewdp1Lhk52UsdbeE6ipX+HDXA+frw
Gz4LIGDoUfex018EaVDk0u4BPyIffBoaR1VtyvsN1ovw6bVgL8bSXpZs61wIGcnfYXoZFWFuYx1j
UulVd+9g6YV4DoJa7svANWAr5AiFtQrGeRA/q0LC+hifLsPzfR2I6GnRO2P8FgEhTytrnZfEBKi4
LU42ARKJM6x82mSMaFt5KmIfOiWB8sVSBQYBaK8v4gd+3dZuuMlfn0ovkicoJVvRiXDfslpqpnVF
3diugoYZcYzAlwarc+JUhIotzxAFDQJXmWYdQ38Y2c5p0/lON+y+/uUp/hUyiF8O6KhnfT1km1wF
u9TIdWDM7dxNwpszphhVVOrMx5Q5j95GV6cpUrTPDHgV5hcR1xY7jfWMpnQGPkywTG8TDDSxG+2T
/MYgUd9A43PWRWc8Gb2H+9IpEoIv8hRmmFTn3Gn+VE5MWGFuMeHTi72NenjBpJWiAFTiocw7bQ9G
ECK0nH6OOukwzofZlhcd+PraEB7wsVFr57h1E4oHsM9fH6xaa/eRERExPRT1xg20OfQg+zwedINo
xN5PeNPdxNtlvuvu8pq316iHdEGQyXh0KmReoH7OVAn0/g2tP391yb/+BUuTrhjwU+jaqEPs2jib
6NFuRUmWdMvuXRUTGQLKw1dk/NDi1D3HI1rxKX6N3nXnQUcOlFpCNiytBELuX8RAAsuqYatnrX7l
K/UilFa03ijCrQ6Ond/oyJKDhwpzdO1d1RIk53ZipCtTmGs0sDkGGrvfuST9zPLKhUw8UMJQrrWr
0Yr8VWyo336tLWO/j06lQiY2/c7peTJrxc+ga9IkhkEPV95Yr5tOfqtrax2H8JW4qwZ4Mgcr9aON
JcyFMCyPCTX5HLpOozgty1uaxHs15ldm8kSTfRQkAGYDKb99YYDiDRiMhRpySzpmi6G4tpWb7iPp
nyLLuExaDF1HD7aOT6CDBnpiLrwfUWy1a0cDOlxGhH5k2HwWqgUPqds/sTGkxxKSEzm11TBvtOan
0QuSVf3yGPvqlr/6Nl5BYSphNhKrgb6c/WLfJKRfe6N+GUNF5a+hf9SrZ+D1/TwFZriATytWw6Dx
JfMjFa2/CZV2BVqLkCGI3hHIH40QQHZQEPbhYBWTcX4s0/ZmpEKdplh7jmGt4VmRcD/tZGtUBgG7
Kn7rKlYWspwzthkw6oOSq4FhNEtqmJ7STtuECG8Xha9B9A/QgseDveqK7DPHUrqMOuNuWVV6MhIC
PFs1bJmKwqEfM3YUtfEzTFeGGh6j1luHKFQxWNjcXfccHKHaNPvesjjP6Ga0Snv1e9B77yyHFD1A
t+isHEJnXE7nHiG+qccwCViECGiMFlikHmMs0guDzQsaHntb5xQnYHjhBxKLJmcqZczwiroirsHY
YP+v8SSxQQHXGFbC3kJWene19iaIFlz42H5IlNfFIo9btbHgMPfkor6xiPziAHfg+jWQ0lIfK9y8
q8562ST1vZWb8s1t33gAPZpLtOo17g+rzYsjR1+DPjX+D20a9zChjCP6sxWY6/wtgdxGLJdmLZsx
2RPKm3vW+Jh0b1gmhvVb6Y5O9B/HBovBc07XfB6mtrwYkflTjqQ+9izXCxklxsl7ba10vje+j32q
qUKGN85KodddaGFPOCrxsTel68+h44g1pebP2jMxJzQ13G6EDHGR73xLiLfXiGztuPIg29KljVS/
xwCslpnNCoozIFs3tr/Tczz1SF3fcy680HJwoLZiPzSYisMk7jfR+OoEGa1aCVK5dvhLcVnZ1Iau
1wKeDTnX5wb17dBMJwIbkhNrM8ktKF9n+K6SWZSV1aKL835b9q9MGuGsHLce7pYav7tt1f5sy+Y4
BCRwDtrZzp0Hbg3NZM5YAh2blXqQLw2UrQflWGtcJNUiQSX4IMcOP2XYUKkPDs2D+KDR4PoYFcMY
2pjVQUpRHVUEihzX/7tsrHKfBsFB5ww3s6tmngbCXWK17bYavt5FLP3wRIfUReli18vGy/MPiqh9
ipL+nir9W9mAckqnF7W9UCcdX9nOGyux0uzcuI8RWAtYc/XTLfVjQ3KbmWDVc7zxDak+CSj+8MC3
pOa9I39PddHjZCarhjJD/NSNaTl20riTQIkvuJlj3EUWl40shSRh3nif6JggLv/VTd1ahIU81Ipy
Iwi1eNXFMSw5fyhBy/nGFujNWQeUeLA9xC9KNL+HKLxB0XcWPbno6xC71Dpk8d6OqUfrefBeac3F
R2givCXMnHgR5xMDFE0VTv1I0+fCCA4iHHbFoNxlF/rPTo1L20iMfR1281ID2Dn1DTZPvXqlodSL
Cm58z9Ij4t5ac57Ld1R+HP0TTeY7IuPyXRPcywRvalacqkykCzcLb7RdVbAxbAhw3giKBRs4QcSw
zXaoxVI8vq35P/+ktxlSxMbY9cGOltJv3nqGPaLYF3RryHNiDCl+Rd0YYTbo8VoE7qq01npnDytD
9eNdG7tqLSxEZlqgFkkhx00gqSi90TuzxU6zwmj7dW52ZAqUGhqb//nQKFKuc12JeW1i7GrtNQt3
vrQ039/KsHSo97Lu+mrgfdpZN1wKmbTruoIjPqXwwb4w3WPS3PyyJ8e3yqnL8HfMJwwCzyZXy6Fo
y2/SstxlbWM9zMPyWbRRfsGydAIZPLMY121NDkeVpChyspABLKh+jvVki00KHGxh05Wks3ngeEE7
U5+2kIKZW3W2/iA3Ie6Iiqy8YomkT786sUWpRM2k+Uu7tzG4AwXfYoIlTdbuhqujGeOcewP0s2Ik
600s8JZLviqOTXcUG1VZ6upGoL0C3vKEptfWq6RzAX+YstcUrxzBrN9w1OQFKIf4zWGc9sZKY89B
g5MW5GHj6QZCy4MsImerykBrSdOZtymYWFy59uXrQ552d8SgKB0s90KAwlsdaC/D2/CGR2jaYsU6
1BZjuDA+pircdKLcI16iuOGsOa8D1KgC9LagZQgiM527GVKSEt24h+ZhX9MmMOmYU3T0xwSmI/Fy
D6vF+ZN1RCiRy1quQ5NnDpr27JTxDSEmTzdCt7Ghy49MgVFCSAN0ITNN7CIn/uZlojqZBSqw1/sZ
GEa/jAg4ou2arDtXmI9UMhWri+C7FpEXUGXNORgzfR9KoSMFtL7l+UvyZRoJPY+Cplaz912tR4aD
cQXKOSzgaY19CzgjQ5nMp13v5OqPEbsnnEsBvRrAEEXhVAuHo1YQFtMyaMp9N8IhzHzJ1l2TDE13
PGIqS7qKatRaap52E5P8Pnm5c8jlqN0mmgQEzWXGMgTJSzGGE8PKPO3gq+Fb5+mQz7vfARiAtBg+
Yjs29rjE03k/EOCONGGBMwL1M8dcE0DDrKKd6cqUiDA1IhOzn7pTGptsSOmMFZDMI2hna7+Gg1mk
/jd9Ctu5ZnrWPE3Lq6qb7L0pjZ91R3isKPujP2aHQhnFW3WMcBWssUBxIixQ8vUt7t7km0zIpqkS
XLxGIJL5YFCKEGfcr02NsDIhbWPTmebv0OqCvR/JQ6Hr8UODwq2FzmKoc40Ai47ziN9CudSRVTSj
xamDgzq6GfYHIax4aacFzMm2VXNwdO1RtKymZln+YK7NxLPWfhaTPZw4ps3kcPV8zi809LESFe1G
T3uiouOA4a2zsqei2U9GXp20gkUlezl4Mjoc3PglPRuWyKru1lpm363XIDiq+iUd/UfipPrKNory
lIWiPEktKVf5vqN1NROV39h0F+2PwGgZAEy+PMUG8x9lwcZjpGjPAj0jX88rGFhb1tbVJHWJak6D
nTZkKgzNSUurY81hcOeHOkZAvyX6QUYmp0p4H1hG2ZgF8GnWgrIdjyodF25L5gc2x26BRZMz5KB9
hoZS89ApDJzQGhD5Idbxslu+vWrb58D2WQ8T/ItWEgfZz9He/ggLpmZDAcpvNPRDwhp2smVarVp0
/bOXxJ6Thie+h8QXbTq9EkjIpm8dK9xfnxH8PB5FcSsFds480chFZwrc68F+itUSmrQejidyk8zT
VHrmSb00n0PLEUHEQb9IuPHx4qGsTq3oxnGKDndfcY+SybnTPHVtNEIbkrR3AU4AUontpl52jUK0
OrrtVhgmcIM0Pql6KA4Zi42egPM2OkSHjDtXKUNa9H7gb72y/fSD+o9Ii25NBnk9i8lp2SK/Y12u
gEijyOmXprHNNAbnhRlXS44APttWQSINi0lcPxL0lBvUn83T8QuiV63yw/JQv1Yjj6x8eRXpjZG/
V+Awbesyu2p6Yuxebh4zDWMkK+TKkMCFzqaEgqEqxq0UpWZN5Ibjx9M80MIEWmz4Ldbi8mawIqqg
esExu12n1HCktsqWHMudR+G8+HNWVPzpmaZoGBTZ9VauzuQVRPYfVZXVs200Z0HGyyxuCBOKpBEs
CVtxlnmqXxthNGvKtJZR0HCqpfZ9tNr0WyJ1esDIxcwGSQxL3/fAoIT0s3g8leVQLBRAhGMeAcqv
BLZLjwOAVUfTKUc9sGh0zXzXvGEDCIZDOujexGvVHqc4w8tXLrQ2x+McLnlrzZ3mBL+0kU6YUVXb
HiPgbKq6Yh+wT7wEIH09X5iZF90NeB/kObAAoyTGZumk2V5TQ3QfLHdYBY7GsyqAQYI3rGYTEuxF
2spih2v1jUzFy8TiZHJSOgOP8beRR4Q61o0FClTzWqhW3gF+YAfu8UhZZvPN45AReu5wsocRnkJr
LtMxojpojebWZuQfQTHzLCZKlvFNllfRFiNO0UheAyEXREcNd4QwYOVreqhF7MwyzybpL5wZVROd
GjNUN0lFvTAsFa05CYa7kNeC4btt7IGbsLbxPFWqeZeC7I2r7yNlwlGMVFudchrDC2Kh1qXoYa83
JlPGWTda5AX1GT68MN1rta7dKE64apG/zS0fTc5UORwQsaQqurnLocvSmUNBPooqnE148qMkSt78
PG/uKBnsIO9uqFTiDQDcb2MGwCCxmYiZYXxQdr2SXXuKHS+/MHI4FCL5HEJ17V8vnhGa6t44Roy1
AIQS1hd1d5XW73RTLYWWfIyy3r1K8LOlCXTdaPP62rqPrmberTY4DIlwEdwkK1WZ48pz+2qeDyT9
VRA01kmcrwqkpTfDGd0190Dv6dRvIHgCrrlbalbpvkZVRdrB+FlGurEICDmZ0QAeH8jyhEO8OA1Q
sfn677RtCXJ8XWypw1EzYTvZuVaorSY9lgvT+mA+iHhD2DWxoi6ed9s4paF6qH5f9LRCoHh4GyrD
/Gh7I/pozqyT1/r7kYr83tSM8VIvoM2iFdXdLtJib0LUIAKC/jJrL0cnJvJ9mjfbyoQHk0dbhf66
mftC44zV6bTqMnLdHWNLhNXRSqzDpEO01HN1j3XOcCCKqtFcKTSsK80cX8SDYrqPbZSdpiJCG8hn
SCGZbROfsPCWrheK+9cHOBe0l+L+BKCjqV3JwNDxFwlgpLWuWWyxqkSG3JYBzT4z3sZ5PS10y71l
7tgfdUDH+zGJ1yxCx9giZLJsqe8VhdCt0X4hc6/fZF4xLFBGtB27kjv8OVWje3rlT9/pOCSAv9o/
Se4YDJW+kw8/3nXX9pcATBQh1DzsMDbtDTxuyv04X4wqtzb66zF53ZNIJX01CZNot3WfKX2uMoq7
nhTchdsMzW0Kf+p9xquh8Hf3VlFfa0cXp1CrjwRfw2YcmCI1hF2Tl2MA5b5zlsOxGPIilp5MYFW8
5O8xWG1ZQp8KXJqt7Bqhb/tH2RZMPQhP26Zi0lCADjZVj2VsGjfTSc7ufvl2GV4tQW4Dvq6LpqWb
Rub+okuGHvHxdELcmN47pW1kMh0mu29P7G+f7B3qGITdzgANeLH7aXxUzbmoeJLocc89XtR7XFIF
oHfmvONM7R2gfcQijGHLdPVF+PKPWAmHZ97NBVh93keTjJxITm8ZqS1pbmgba6T9gwOru3jZhAU5
r09jKG9YGoa7RGkxD/LiT5DluGzRutRlWp3p7e7MNmD6PmKw13Cf6KpON0XS8qUkvaBMaM+2Yjwv
2ENmeeyYuEX4ZlWbs7aBZVQ7owdOZ7Tu0jAadDfYHRzyfe420PbNGKC6IAROLFjm2I1lORwQPBKJ
9foJz5/ekj77kcMPWzAfgpVRR9rdGmr7XLPvIghdRbqj3eGoaLcABwkSm/vXB4T9Sy0r5NW3YFhE
aGrWyqQmCnPn6JWF/0jYPBlQ8bb4+UDGUtpMD525IMFpOcSgYlp/fWnCtz+Hg91vZTN9mHrvHABw
26xZydaEbcAJMksfpk1AqehZTa0MO+DX1+LMoreSh78DO7hBNac5munsBY5iZ+/akN3cOSH8F5cg
pAtc++JmOp8YYfzH1wO0CSGLMeu8fT1D006uSdbOgjJmtU5jwRPv2mXVSnLKm57kwQnrBKWk/xhA
YiycCWfwlPjmTPi4qMHUeQtgwtSPA7WW1XIUqure34jWMaAc9PsscMTdpCajF88RsBoHOZ8Cn0jW
tCv3oyiO/ksWmHLnNMVA9yPM3WtklEzEdVxshakf0LPbZ7J9zvpwGNsYJ31G7yU3jJlLGuytpNJc
ZFy769Azlqqrwreom+pHHbQHEtgrrkq/eeCHeySxBEXsN80jKBBbB65Ij1//tU0JJuvKwdyjW2ke
NsIxgtdVs/v6bmxhGy6THJnI62f91zP1HEtbf/3i0vXKJe05d/X1XRrq+coYOfB//WzX58W6heu1
/PrNUaZqSCrwSr++m4zltE0Toka+flUoG2dXD4kDXY+H4eBBPGh2QP7c6/mUbBNH5eg//3pQUhVn
W5Z/PVe3aL1L4unbvx5SyqlzcIPF12c4L/s7AxoticRADAuSjqK+f32r4Rb26Ku+fX0W0NgJgsy+
fP0BcnJuBA4m56/PjNL45bWB+Ov1whpRzzTSoA9fP2hW4iWRj6zd10uAeReBRJH1268f9WRKT5w+
4+brJejCJFqmBnm1X99FO+SvMBSkq6/v9hH8HK818+XXby69KdzAG2wXX79Zbwq6GVAa5mhInshL
mnPvGv6mItVnwcrY4xYo5EuuEK+Hvu6eA+OyeQbhbIv+M6NzoFU7tAIJQ/CqRC41tQ+n45xERtKW
7re+apB/P6uBMp9Yvmn39enACXuGngbwiIfeMxCwqDzeEVyffnoQWt09JLvorC09msSvTw2wkHNh
RdmuGMbliObwLe+1740a9kH9igz8Wsqki3KBtI7N8LrXG8oaDCZ3OAoMsIrunhcpvAZgvivPEIqW
f2Y++iRqV9nE1VX5mfaGL3QxQSdcpbnpr0wyeK9DYm9c0maXsgFKlHMyDmgeLAIo9Vsm1AlclDpf
iwo1bZ/AEXBobS2hYUXrGArDA6EvuH89WJPPSk6V7r4br10hCHjTkHxAwHM6na7VmDwtgA0L36+0
9den/H9zzpb76k9F14xW2DlKuJ8dOqfuhDT8r4uh5+aRiMXWweuazquQvUUkh0ajiVHKwVzKbvxN
wIEFuYm4FLMamKiZhtqbqvstBjZMNM9z0QXpTg+E/pA0D+YJZcNuSnoa1Q2+7Tbuf2eCrM38JXm1
JJHpWZGle78nLxD9djCfGrPcuxlNOloy3zUHAKTjxvW6Vy34nlpsIZljhyv5/135zUkrVIQKuij9
E3c/anQvGxOfHQ1p1IxmvqL7Yj1K0CqFYw7bsNcY9XABv9IevFO7l3q04JosqOyce2bB8Io7k6WW
TLoVnXiH3Zt5biO3+qQ2KeEYqBdoJ7KpPd2UJNJxsn46zqCvR3+wZkMy7ibTC49hzd9PdcIEm8Is
D2PmNls34YonGsB7hDbn1DHhWFNZRwROx3g0/M8wINBNQbakryde4V2ESOdjsS0mHUqPiWivpVgq
/NJfqtcNReU4QJ/wEE0njFnrflMPCtWnJDTMhy5CfmQRQ0mM/jhZa8yHhvNoO9TuLNVY8+Gmh09p
gtrwPLa4oIv+uB2X/dTZaBo0wmObyCCdY9R3o42zLrf6D6fykWVU3mEU073gb41oNa4FJS1/6sEN
5Z5qfTzXA31RCV9Ji7I3hUR2G6GiQDyGbC8Mmn1ELsQsa01zTqXbrQc4HgaDuYeNbuUq3XBdZAoe
p93dkrAKj4ld9sxO+w15IuFFywcybEjDwEFEc9C1/uA0iZ+gCeCL4dJkUGLGT8cuid2N5T42Gm1R
aknytAsBvSLGIWK87pFq7KNlS5jhOqYsPWIYhU0yoAhx6FAC6mvSJ5PodqZX7xNXdIOBdqMaLbim
VrMp2gztWJvmR2ILgShOoTEbnOEXllsVCmeuSec7UQkMEV9/mVPusaxG+/L1hwEJLNIIK0mAHnVd
+376JLDaiyb0Vh7qyUxZgISyHqg8aHYQIMnMOVWVLJ556kSYw8IDsbzsf135LGtzPKHX/WGbAIVc
9z3A3npsUtoMVvRqXE8zoab+2Q8mzJ1evMQz0UJ/fakx9WnVtOzrNULF3WSIZt4m47SsmoF6LUPb
Eb4WcIRvZC44jr3yGew/tdBtkDzFpHEnQf403OrT6fFC1LRvnZ5Y6yntH8Yw/JxqaR+BpwUYgkft
FDOM9OpgR4Zjd3Z9jcARrhAmBjZS3KdtKGbkjUcqEFtDiibjGJUACcJGa58ePkV2FY4XCDoNWjdW
d5/6yLygoSIcEv7SFw/j/4ND/m+pYBaM+P8dHHL8PoLO+P1vLOrXT/wzF8z6B5lflgIrLQVLrQ7r
+S90iEn6F2ElQPIRriK6tOCD/BMdokn9H7bUuTABj1vENyh+3z/ZIZo0/sG02SC1SgElMcio+X+C
h/yNh4/cg0OJNFxAocKCY8Kj+NfcDak03DyB7cxc8BZW+Y7LfJgPpYJ3G2+aDpU1jsu3rk+ekcmk
i2Z4w9gctnDP+fuzTwErolYCaGfviHVcIXowfPxbRrPSAUPZytkxE5RIebjiswdDU3QTcfqHDMkr
ISAHs472dGavubqGdvvzX96I/0RG+VsoDE/OsSWvocsHl1S21/f/JVSk8RLpRCzjM5TyjGQuKLJp
3aeHIIyuXmas/Im6bBEl9SLzo3lfEQ043QKtvLPz7cwqemgsNwPcRywSa9Nk5kmIjXeRoCYdBz1D
HK0r6+bqezyM8wZRXMAqGugLQySIZ+pL3eY7aqlFiUFV5X/C3J7/92f44uD/C5v+ryeoLK4US1E3
WH8jiZcVU7/JpYEiiciN9PASjGprq/Y4Gu4uC811keQXbK7BX2vB/56h9jeE+dcfxh9oSF25NB/s
v4WnoECVBe1ll77kMyd4XTbZHorXvucYaXTPCToiOAlStcD3okgIM7EXNNNSLQBMZzEcparFkua0
p54RJ53d//662P/x8b0I78Lk5mNv+vd3nswuzL9x8zIso0avhw+ip9cQdvsmOFrIigZl7AfmImJI
wbhgI1BUHLD8RPVL7+R6BEObD5ym2o+ExT4ckzV7ItrX9oPh7AeBDlee1QQ+bhYQ51kA8IoQp+FF
UoVxL9nwoe4iXW5nsmg+9TbDUI67tQy0d9lFzPuitV5ri4C6nv7ArtPVHn3KUh2ml4LklBfGmyFB
WROMt7KF/V0P0/cqTc+R5aylp1YN9ZwJcM4lsFuEn//9xYNC9B8uKwdSF6sWiwLLwr+/esJJtYl9
ESPPVJ6sRl1VwH2PE1JjwqTDCWvMHxycr1DaHrqb/YwC75s7mh+4r4BAzA3yUVPBKFasLGvaIhtf
TExAm1j/0dB/RYQ/rwgAEZCHmZTjWIWSW6/gxG88ILMJPEjQdUvfsVbNSM1mj3sU/kv8PsvGDu50
lWE/zluGpmnlLwp3ugfwX6I4eHQy3ZvWgnoP/EuPYRDuth+5yFqS6W7TVszwTydC+3RaZ+XnP1w0
F5XEexV0x77MacpaqzoqTkOa7Ghu3GIuVa/huECiq0LoUxzIoLuKJNim/qfmo6Kp9VPsFRcmHjNa
ffYvq7Lnljuh9bLnNZ59iU2n8eSJ4S94mm7rtiA7k3krrLMj8jVt5R1mFdh2zi6y5Y+mT/g853iA
k56AdcyYqGmPfd+ew9reBBAlyw9VdYgs81UeBcdOcgRo6mM9MQaDh6RgzDcW1i0vP+ThuIc8vm58
jFFTvlpFbrhg9Aq2BCWnrP8Pe2fSJCcSZttfRBs44MA2IOaMnAdJGywzJTkzODP8+neQdS+6F/3s
7d8mrUpVSqUiCPdvuPfc3WzqaEa8juf8pOvySuPzkIF6BdV7UUMdBtT3f9apuQHLvU+d7AhknjUI
hs1eDzeWlJ9Cx58BRLvq1nvpE7GvdyQrfgy2f81EZHZAW3HXXmZL4v6z7tB1XIvZ2NtxfhzJ8itV
e0GDti+K7sTs+CGdFDODPAqKOxgOF4b/VIQagS9Bv459+FMO9WNmuoe192DmAhuX6i+ulFNcPDuN
e2Bb77+KsX6M3fYF7sExXpsXD41nYjtYelfyGNEawy8P8w6nkJH99kZ5Tjh/vIA9qhW89tL5aK03
1TiUs+YR/dwxn5PfcnCPpCsebNsPK2i0qwaG7jHc19q9z1hooya9A0rwG1jUj3WO4ab7r8t26nqI
sVbvPHYfgyPvQQjf0Aj86kTzWC8b1VbdsxjMIURmPxDVWTwjRgkOfQcC+poFTP+ynintwCfe07yh
kDNajR4SoATR9UtJ9C2CAmfzaxvsvxjU9v6r06ZffVy9aOxCqCPYDSzvRcdyj5f34Az2Ka7LPU6v
qEO1mqzme784p1qXX4aHyYUYCKJBX3K7gDqYfAlHwycxTiKPX+cg/cpifH12uQ/67MvM5L0WxLvn
8aeK/ddGDjfbNfYuGQmtZqEQuN29SsrDINvT6HMO50wVEYse0by9tL59P6n4ssr8bfycBp7HamrC
SiNBgc4ywA8wFn2P3ROX319ksX9KUb/oanqvjBU1njJ4cLlX/Tnjc/vaGPnzRNSb8TUjzjNa52me
izsoVLeORZHb6peudN7bP1LiR2xaAYAFa8i9E/Qffho8EdMT0YMBui9348p6uKj0jzpNfic11U0V
5wA4EBt7JWxFD6e7678qO/07azuP8A/sVOydTKd+JEIIpr11ZWb0q06KO1m7LEqQ3Lnntqpf7IH8
BLSA7/kSv5aBOJoFvgQP4Dt0qMhzFhSGWymxiQ6yTUI9CvOvn7PHTLoKKLaL0MY+pCvx0rHceqXC
v2IwxxCgfWOvqwpXqh1ZHgyi0XOOZjZo9AIrURX0QX7x0nbEKwRLueuE8yTQbtYi++ua8mA28nXu
CCNv3C/mQecpF2ejRx27Vhvuyrggu7uImROGvJ46TCOry95t6R4HfzrViNJUDdXUfl4l61xvPUBv
gwE8hnbbvBTOR+dld/Pa3uYG1wHR0aYnL7GT7FCCvQMCOLlqPAsr/aiN9WEc4KQ7CNdzB5DEDPi1
iv86MCB7Tz+1gXVDwL/PbrNVP9P0s1nfElo/ZVpQrhogFOpXUHl7Q7ZXEhPAUVhuNPnpfUsI+bqy
iBrFgUHXKZ00x9hyTJMUnD2Ir+Jn0yWnueczxpQpmJbQxoyGOOO02jqSbvEkxuBqofMG4sZq20IX
vEVY+CdgFudUHOMiOEJGOw+MzFn5vmI/ekSdeOm5B/73G/pfsOD/rPtoHCwy83yIXf7/KGzLJpuy
CtwDiN0tBeXdn/woHh/Ig2ZlzIZqpg1nkTmQIWuOduj3+6l/cswvlgIOurpG0c/Q8vz/3vD/2huS
sPW/9YZF+t8bQ/73/2wM/0PQDiISdhyfgEy0/f/VGG7dn3CEpKgnikgIS/Lu/mdnKGjf/gsiaf6H
5QaU/tL1/f/nPtCjIfpvRZ/ruRK8peBPpqz3fPLb/nvRZ1RJltRld4DAWIQIb8mrCYKzMSbo42rI
6nX8M68NhL8ro/LkWkiyYTPlsVNak6/MtG4NTKi9KIMznBwjCqzcO0x6DhWiRzSYr21D3WfgPhiz
ghifZBIH4db7xiy/8E/m59GPf6Iq6Y8YN9Yz+5IEkD75lu1T0LLR7xPruTUcPsMccpk2+71nIa9O
WOuH7aZ6mLP7pR+LfZsZ3m5JPgxdiaMmQpDuL/1eS3e81fAwD81oIawyZ/zuTvB37p1DgWG3d1g8
mqvZvsgRFWqqf82+LinKHEyZjn8YWPjuSMaJo2KVZEfIJFS5ywG1kjDBva/Z/cafeflCTMdZDwhY
ld2Hphzm4zz8gBx9a/1WoC/CO0bSTxin050sHVyYNcw2deYkpLe09GUk/3iHCepSt+bfsfaeQRD8
cgiLKpUngf/4R8nq8yCH/qUyKqhixdUWDsQtAweJU0embg9d0Z4N4UA4Fo8pVgfyAF5au+V13pwr
FeGJ5QTDU0NGQ/oYEkj5yUXYh4RAXCwwBfvcam9CDh9rnY2AGuwLup75snD5F6L75QftdxU357he
zjqpfPwqxWlOBpAJTfmztKiOOmHaZD23d7gEXmfIZORE/VqM+WtxsKLVwJ1SZKxxkB8q5XpE1THP
Tbbo7bjpqQOwQaMJafbLYIr9WgVn/gVhcKq7aIghKwcmMFG3Xm5dQ56ttNdX2qq/iEUc2QPaaYd+
s4jk0bh0odmagPKoROO+3vkuKoDCQe65mXBCVB1Bat0KYUVoOQg+l14REQsxHSbDZW9PC7uAvjus
C9kRw9/OmHkf2nJ+bfBXWI4RWiYK+YSIrQhn0Nvo3ygeIHfbjBOl22tKl+LeGxxE91a8Xoa6X89x
z0qAfJajWRVU0hHdz7hsJUhuHHQHpJXWK7QdlmhNMt6b7GlYHjCeXmPnjz0uQPCJjUrzABV2nkVF
lT2umfrNXpUCaxl/rjxrF6SP4Qi5qfI/W2NTcCDbQeCK0CVLwBxzxNwFU/06Y0j/J8FLRkwO7oeY
39tkZY1gVdcJby7QEjmzuEYgZC85WSS44YgIgPRkL++iUUyVe3SsXmCcl6zZMws/4txH5AZoblX1
CheAlWgG0b0Y8gefHnDxyyu0dvag9nswQAUZakA9QfHLXmP8DE6DNehAwodAbO0fTIV9K+vJjFlH
fOV/RKoRtMh0DwX7DvM7oPRueIBhQ+EQfGIdIlwEQvgOlf6h7hx+Mk2gEwO67JiyXDF8vMSGz/3e
3Yu0V2f8vYdhSc69Renjp+at6YK9Lauj1eLFrAsBXr7+pQqgiJ7xo8/lCRMAwYOIOZcEOw5RpLsq
b3eTlW0BGT7aH+Tm9hJlVZAeEGEAhtHPkOm+evog1OctBWbybCtaXGmPOOjmyQtrGQOwBksw9Guy
T12PMGpGbNZ4KhWJX5ZCts11b+56j2F8IoMHPdaXNSn+ukl3XYv12ezk+zAEU5j7uL0M1CoCCt2u
HtNHlSTv/bgqUNJQ7GJ0C2R2ZXYx7ALBuq3rjiYn504SgVG0HaxNckZAGa7JuEUM65uVxd+zv9z0
Gp/Y+b/hmTpYPp8kVBdvncywzk4lxTTeqQG1ESUY/qr45FTjLTHZuRYpWnhb1O9t/oJMO+HoxOsu
YKKWoHBrA4EhKag2imc3wmpYoUfDb4fZWKzqM6UQF3WH7mQYj56e3wOQTM2aIqPA2Wv25z7uto2l
6xMTBDkcjN+ezX+6S53mvHhAynG1gvnHKuf3ThcpsyXPp2pJQAFNteeg+kTFMZzykhZBYGssbFhL
ZmOdNbf32arWM4LBLKqRMF0Rav1QhDvt0OYQfOUbw57TwCTn4+QFx45U2l2Ng7XRjrvvpuDbXtjP
OLWd7hZyERDFj4eaFLiqehb2BrFKWD6tsxTRstRHY0j2Q4Vkwcal6q0CeKfC7Dme0/SpjM0/PeLy
UBpaHBb/sfMmzFaSNCu3U6EsUhUNxotjdT9tK+HmjJoyfVd+c3FH4n5zE5/8oqyXEX34molPzymw
zzKXQtvvHppgS49T/oeR+Pz3tr7E9IHjmL3K2POYAKkHs834FLfuK8Oy9dAsxEHMU9BDejPDNoB+
785gNSan3E/Ja94hqHdNNe8n/V1ZUcz8BV5i8ww7h8ZhGeKDPc4dyk/jgaSnx1gpXJF4C8bS22Hn
QG+ucOz3BZRgAXHzlPKhIaHXikzSyNBvgBHsgdrncwE8OidqgqhTcxzryLfIrF9cptQC5oWFeqdC
mXOopzaJROZ+zB70ujWaXJjtJvg5FsNXjQBTxz3rdUbkfMqwCnntEbkNg93pN2ImwhKr9tJhLt+p
Lj1hI96PLLB3hlx+zYt5M7Km2GGU38cGlH1YOBhqmqF90MlN6wpR2VagQ9dhbI4duchtsB4A7qt6
uI1ZRh6PWe6ton6F6qpw/Lm/4vliW1uyl92dOvWxsNNKTSzvHrK5HYPGnzKjPmvLiVbMVhVOoe2L
m8xHR0DhsDGzz1LfTEGMpDGuEUNnY98gmatcCrYxpR9XRGsDZvyqMSfiS1MBbZJauxsNJxKfnClH
N9ug/eObaRdHH/15NGfTT0taH/0qXtBfJ0cJlEoGzgNmcDgZIGKR/67kCEGrrjtiZizzDYFXHra2
6PdkvVgo3ewiqq0fqE5TSEXA/fLXqSl3lYHWuna9F2n4V379FzSM5651uP9sE2LCTAJDkfm/mI19
uTwfVzw9A2CtlkX5ID9wOmLSMWS5Z/rkBuQeEsZLrYBAnaxMC+UWBOxLX2RQCWx2hqKHsd8XhIQw
0gj0k4QJavQ9njKYU/t0ne5bxYyEYg2rIfyGYJUFQBuiLlbPvffyAG5JoTKekY5jqNsRVNo+FjOS
0qn2vIiXIgstdqhMrIyj5sfZdu7HfHI+/O1TAnL7LIknuEJH9k+xzYGlFG6TdMtRyuUuTTJCAlAe
RMICHNoWTRO5mujDPBgvUy2Lq6EqFTlLusfNTHjXGnpGm+4tJ2xTiVbRdf44ATcGLMbHHPeLIS5J
QzctbfXcoJxfSvtjntzzTKT6gVrvdy3Bv9Z5ewcOEalg2x4yd8Qo5HfvICkAlYsrQokR9tEio6C8
OSUFkWHpR3jS586a3/Gbo9IZ/7QG2n45EVhC3taLT4OwWxpM7VlsMMA1X7Hz/oGQTrJl6j8CA+QN
FqSTpClxFQTXSeQ4kcu4Kxj9H+5K4Io/6gSiAqQOBJYKQAdSGtSZXkY9FUh8woFs99bkPfmouwcV
EuGgEUF2IVdrgsfIPM0zhIzlDxok9EvQAna14cA8hbLqEGgyNLfFICRuYxdqp3wYy+Qq3CwyBL4q
PCUZkh9tyndyBaedm5S3qbWgv3kM/FT+O8lx+WUtTk/9KjNSNibSSRmJfCVu8zz35p0rd12SPaGU
fAO5PcdERA3IfeInRs0Sqy+6/mOAdWIHYoPBsPEnGFei+kjtqHNAYezOU9XcrWp8l0zU0H58L/U3
+Tf8dyn6sDKHk2fnL91MtjAYFKhbwR+7RugGqHmMZlfv/Nb9k9T9X6Qb5M8Us7M51UC88rIFYMyd
MblkGv0I++ZhQGdsWYh16y7k8vt2e+vm+7m3SxzrvoCi7pVME6pkwW9mPrV1ch8j4ncx3/NQfsxI
LQQfr66zPltZULPLIlQjW5BlfDB0eyKx5veKPTh2q6NpJFB+R/Iql+RuddJ+B0Nxc8psmFq36xFg
x7B0LDA68HkMyYTNuqTlkkRQvQWX9PI49davbbRV7paC7m9IGNBlTFPhwuDrAV0BF4M+gtNImti1
QC34qzovQfXSF9azizHNxDFjIwTdVWXSb56ia+vzWqyIEXepF688+PmLIMyA3WX1sSykgbEgpYwt
GKjEfv1mTumzSkAx2IUgVUVj+4dAVycb56i1znU8cI7ySdw3qRltIvk1BTNYWM0vXTHhymgPbZ9j
I53cF7PGcTPS+mh7vHgBJCqL9sPIY4ZqaUUBhRHjYk8EImw8o0nZoIFfGO4C/p1z9ACglhYXBxoh
NhHqMPhADSm+ZoDzmzijYGvcLA/JI4Cp3bwFE9ox511FvvaqCIBJ9APOE5r+FhMWpml/8eBVyune
guZ10LZNCWlERfu2dB9YWoDOAOJp41sq502i1e9jk1mkjzu7l7TDXmp9q4WoUcRvB70lNnmS5jA2
Ifk1srhoN3OioXI4br5ZYLRHY6XQTFo0zu3UQ3Sv45DB2bmuXB7mfHmwAjJxys5yjwV5g7r1d142
/V6Fa3NqYGwy1An6OwxHnL9YVEgIWjp5Ec3XNFW7TQl2qEdG+QS+7NDd/B1b+y81fAQlO41GDyVJ
PG8EoYZ0WmUNT1oOyYEYog43HAHGknxRpvtTlLi0+eQWPUPPyPdZFQtSCrCIlmsTaZ87pbLVd2sS
ISjAwIQFVs2ItgwPBpwUaVHHNPw9e26Dmoj2hiUXtWRq7RMTM5UdIE6bfPnHraAX1GjAQsCPQCWa
+L5pnxdmnacSIT0M4B+EsDM7NYziylidIpPtNfFwE3AkNIx78RbblMcBgMQoxcF1F2DDVYV6z0XP
qd0yu2FVG3aVSzpBtn771AXkaZYPQ7dVflgOGf2wLbXbK+Tobkew0IqMp2OzNXPojhmXmjHRNBhB
wER7jcyGZAOW0DZdw6nqUdUBLcjpzZKwUwWtnKRJx1F3xePxi6SJ8kjScJbomJC1CvqXX7wPOZs/
oVgGSdBgNKjedOjh+lIfjZvTdbnOWfdaqJpmn40JGIi6ohrg6MAJK0ArtpcCetwiX5NFeGFRN33Y
onXS1Vhd52XelaUj95beHkPWkspzYlI+uGySvAHiTBIcBrs3ZREBOcIH25npq4H1exv2PPqd6qJ6
bQ8QQqAG6EQR5ptNJ50lGFOaLMozzYPlBcBu5+k8Oc5LXMdiT7BDFaFiBlY9ZBSji+FGeSy9XWN1
+aElyh7y3IQBxVmRfjs0bmwYI73BBZSRYfUZyqtVTz+rEk6Ygt28S8lFOBWox0bQ+QjRoHCkWv1Q
v4CoLc/ILWHQI3YMZmf89vBb9OCmQqZ+8570zordVY9fdDKZXkOM423D1aRyeu96CS5BSuCo+oU1
Ddm24eUvbTHC/OReJkeTLfcE2Xxkup/zw/r5R0JtRaXrItrq9IBkk4rFnp32WgTpU18aznWdeMFN
jlRzzJ29JlkuychsmFa8IROhgmCDdzkdZMgwW1LrbSuz/pOmuzuQsvIqvfSaFCzhMgPH0+oWUQdK
GbdA9dHEVnZqTLOOylXvybo9QbQrjjziH0k2ZMeqTcwQAs3nmESFJ1jTGv4fux3HaC26T9Lb3gXZ
mSNQqaES6rDohTZ+SbqzutL4w+JBDZyPrRUCMf7WqgATW3u/O6/ftF7F+d9cx/Y+PdOBRhjzJS/G
dV85wXtnZhcl7fLUyq9ppHEtfW4tX/7gyqNJS+P5rHiKmDs50KlzfT7YbFG9mnxR18b5spAORX9Q
IufS47MRECvZx8mdz6gqDZzDIARG6YbcA2F5/W6gQT8Uajn5onzmJICMt8Wu49occBZwKFGtvyft
M+g4+DSdPiOHJRIlA2EGq/1+aTkXV5Lgl9TkQVUdGDNLPHSDc8T07ob1IDr2BkDO0ScgPhz4EE31
QzCXNRpCQ0dQfcaTLGEsTFPNhY2Ulo6Wx9rOUAb74pR3+qLNrkTa7Z/HqkgPILDpsMplPPCY631v
aPWzFnvHDY6WafXnWnVB6CaYAlVqb8F5xdnX8mCvbXVNM3Gy0npBaL069NF8O+SM02Oh1p70uXfL
1fFrVoLfneb9alrvPb4bUCgYCGsa0VmNN+gb80O32m/MlT+HVouTUXEpj0a2nvJg6U6EWnzlVix3
fe4eEim+e6m/EkFttGYfFKjdvkkeu2qY9qOrn6a02sY3aRcqg8YPCRL+9mKbfA4vo6jiG/FqZxCi
XJYOpt3WhiqfYFolb2zXLOU7H+X7vliS64icdtvcm6N7aJvkzgqAKEocbdBcgpqk6SbfNy0cMTyY
17ZyVTTloOMdIzGu2N8gkwDFivWP3BkFyoj+seNDheyaibtk4+gUgFf4PCOfRVNZ+bgvBNUEtymc
JD6BWQOIy/FFx0Tsz1xa5aU0Oc7hFiL0zLi/IVxColuxSPu5CbrXw4Tn+hBBKQmToWKywk4scpLs
IR6aQ22bQNxIH5FkwXhuUkdNQ7ELGvSF6UhyBHYQ4sBmGDk02cHpGgzIa31KqvlgZKDy3dzwzmRs
EPQaU7d3RPFUqf7ZL/FfpZFg4XolrJLwPsFAP1RWzZvgKeZ6HpLOxf3K8EdRcRA5hQ8It6N55lGv
w3E8JYtlHRCf/jA9wteGZGPrpOkb0fPxDgFAwS7DDous3AiD2ceI4Z2cUeCjopju1wyESFDZX16A
6I1BGxmgmYUiIFm2SIL605msH07J0pMgHH2MxwYYIkqh/WRMd6nNQ2LGvtzpFBP9P1FpcC2cANDm
bFJ/SLIN1dTfjL5mBcPKN1IVx4CYcf1Rg6oVsFCjQN7WM3C1YgDhDN/9HYQLAAwgAqHNcTqQrHzr
gWFkuUT1RCq3EwA7yBTgwByNH4o740Rxc1z9WgHxKVKye7eFrbR5iVLJVhf+3GTbPyUIhINW/WW0
HnvTat+gFuiXdUl4PfN813Lf7DrCC6NkwIKg/GM2uAnb76ea1YSHuMBeu3RfMuTcjy3Ph9NZTViQ
cbzvXDff5XDMYaeTj7q4Y6R5OIrFl3Asl0fQzid0kZBkjHR9dnqkPqKDUGoB9Ct9j21NghWxWvU1
q4V+6GvnOZ4D51Zo17zD7fAFl4pQY5vC23QOcTtaBzpmon2YtJxF7DeMbsPOTvPjZIzbgpugIzM1
RwYCFJm9uek0DP+IjJjZgNX5IaOPb1KeYIKzaX/MPeCkcewOh27iW7sF1EbLV/KxM9vuklXq9zrD
EB26O4DoJuU5gIOM1NowsdLkiQH3dF8EY1TPkBa7luQmc9TTyV3nl7GlDhOr6R6rQFCHZVqgXGHl
Y3Hyynqtjuna3dsGA3dc4hfXiptI+q5/rZceAmy1rwxveFssYb+YVLM0tHdtOQb3E8dtmMwBNkJC
FlZqHmwU46Z9fAZgnb8sMTMwk6y0yFHr68gkBZMtgPBxaZ5XfApALgrobwaCjmZmigvU+oENyXQp
SvMoMRwcq9rYUEyFczaL+XGpUwcTKpSsEtY6OJJGc3GZAMA1B1va8pcBpbiHyrX3pDavfXzxZkJt
VF8+/fvCYaPDfsF9On/PJY88CZvFGQDKdOzNPgkdhFxFa+a4CUjkVtZ4LypRPJGeG3O/FGaoN9VU
63fXwZuo6JmLOybvlefym92iro+kOVxWPUAKx5ybDeIYGCbxLEp5lB5+/8SfzcxBdNV5aurfsmPs
SnbjNQ+EcwdkDwDyTAMDgc/AyAb6dMpe/n3p18fVMpNDjTYqNAbM2ERX/SL84AThpIETvBghCZ4p
pjmPUBx8RNPivzQyqE6esPQev/NWGwjvUukzrZt7kbdELOIuoyR1MMpw6wVqj63AY2pMc10MFGiB
wFRDkS7oM3qDR8X/IDMgviPCyr9ro6X0Epx+wfeSB/Wx0hhUKy0o8YWOBm6JrkxPM8GBxzl5a3Oy
a/qG8qkXwxy15jjQB1dMuZIaRWfqjKQGLrTAnrrgMKzByA+ngBIlHMvAiSqn7k6968Kb5Ch3VP9R
2UMaFrNHxmbaJZh9iRURMig+YjwEawW2SQWSBSpaTJQvjHXbFgquUTS8PDQHR3OKhibuT+iKwFq4
YGDcqvowUzU+ZQb1nKj+AgqCJheYFKHYLthEoNbA9UK+dheAo4JnpQXUjNQuzo2dHHAtpfAs6vwS
/8k62V+k6W7svBm/X6Oao2vBAqS8P2SlU128xNwZappJoSu+2y5gQtjfKztWJKsOYt+ZMJAI4PkI
mlpcY+ApZx3jQTdWGwWaGRpyDbCWEi44EqMTuMyKa38M9uig0VH6xQ9b0eKrYnFveAmXEzOzNSp9
AAiKZVI+lbdax+4dkIXvip1ox+KAUTa5B8LO4aNOKW8sAyTtstcYN0B756n0hugmxDCAoaGZ+eZc
nyLHt2Avw19vferrJd7TgbyqjlKhK482nu0QLqdrw8Crxo/UtKvd4C0+N4f5UdJCUYDil5vJeSLM
h9zkDuNLaaCjGgZ8IVLgS6dkGivjb4dmJhzz9Ufqyj/12HdRvsBtM5KOrBb5lQcV7Fd4JuHqtWU4
9uRi2YKNcO67T8u0tKEGfx0FjdGQkay+ApHEW773yVIMJ8uR+FzyBwkA2CAuip/AAxVzCXL/wc2h
kxUNzJLWGznf+TGY1LfofUgYRCDmLuGwMFOOHbYtc/C3Fh3wR4vA2EWW3Z3ZmL/Xwk5Po/WXLks/
LB2KmirLzozOX6egZaipqXpGw3NPNHcQwZNfecmmm9hL/RDLdtyRHcWju5qIo8aSC6evfbo51IbG
1ihqWnbD+E17057s0fhpmtbjAJKQ0a/FxNgD5EggzFLg0pTMbdKxJKEX9phUguXBNlz3oReHOZrg
5afsjeDSyvazbFqgY6bcCXYEe7ASvz1FEJTrJdEi1hfT62kR4+qb3nPXEGl0GiaIapbtRo3Lvitl
SX4lyeVXbKweStty4uWwTrjcyeQx7zqBQUyImqVJFiuWAFYcZi5Z2ygs7ahzkwKjVZG+2+QbIDiz
rR9VTPc3HJkzdQ++VNuOwmTkhJLe8IvXxU7uyUpNoqFjkN33wr/zNJza3GCMTc4O3VGekLGdtGLP
NHq+69aHxvPUucyL4NDOivzfYWF/mYhy7yfNE8dztl+0rc9jJs2HqSH/txSEclTBdI374SNYGZ0X
fo7k0ObG6qU8kqweGXEOVY07hhRz7qjGRIzyr7ZO14V8RjmcW22+A7WYE/U4jwWTR/b/HJS5hYJE
jQhvY2bqdeMLBGhaXHE54lB39Klg63vVjGSzRA3nSvMgpL7BwrFO9glBylczL9APwpCdzeBSZvZ8
bbeI67agaPZ8ynC8lUfHmt+4IH8qI7cPZMb/iomxOMzI0PC3syJuTXoCb7n++1I5fgtiumw+MONN
h8L+ztnSXrLkTWQ2+3IgZNsn4VXBQTokjEnoq/miivwtR3DDaGellV/MVwfpz7E2098Tzfc+tZYI
yTLwokbLlkUgoEhmi5vBej6zrIN1467EjAtGROW0fgKVkodWciTMcOyInh/fED4Yh9Twn1QLNU7X
UMrnACFHw/Lmjsyd4Zj0wStUPkrFSWGtm1rnCuiC8eUK1HWq1N1gxtbRXvXTWJbegU3Dz4TdbdjU
1nfQQ+ArZj5WmfebqBhg6lUThCULv/Dfd8IVihoVvMouZWB+XdKmRnxErBZ2FntvkNaGDqEsr54U
bZiNbNRcd2muMxybwRuvY4YC3wYIsu8UK/VpYTplj+J7TmZ1MBoJSbQnAX5k9O2yYqZkSR7+fb9i
SA0+AvG5ppg9ruYAArAZr5KRL2OyGuyhREPqtQ9oYDTdkH8uO9sAw8qXrqxgZxXJaat8LyyyBurS
SxVUc2gwCubClYyVC7jaARO0izOCpKMpXCJOdg9pxs41UMl607I9paAqmVRGLn9xoGDLgrq2zhhe
JzThlqKNV/3wiQ1618LNpVsHX2NXT1U1Dkc7ho5nD4ZHrKdd8bv/68uAwT3MWY8ch/WnPXXmfmw4
vNYhQGSh4XBXvesdgcp8l3175H9Aj/4GSnQAHXYrCi+981XxnKjYDAuQUzsj/oT29FPmDepZl1Gr
Y6TJOWgYwzvuei9abn8lAsRRJNvtF14/ZiPBfOTRTaJRr/lFFpuSAIWZKWL9J0EP7M3qt6V979Sl
3ZZOwMgA9+ezn2yKVH/cZ7IwdkJaTOb4I2Qs38oy6E/WeG23JxAxCZkSzCS22Av3Aox254nC2cWI
P8Ni8vwwcJh+dVo+e84sDo6L02n9hSc0HOfqlbd/uWLcIn5+st0dR9ucmMWpKwnDSdfmvlkcCBxG
xVKgv8xGDM42RWUG7ru8rfyAzNGy9lIW/JxVyWAu0KTWOOqhs8r9bMfeNY8R/FZlzVjD6E+OU5FY
wwyTtSNW2azJ2O6mwGTL3EE476UPKhu9G/BGroA4ZyksGUWRPIiXdkvnfVhL3kQnG1+kNl4BfBkR
UUebsaWA5MnxTF3FSqQJHmfOFbzpKT95qp8BC2IVyJxlz5Nl3oIpv8JDaZ5iOQNlCzr2WqkHccZf
6juaw+cKyyZNlo9vzGFYIhQz0dU0eJvJYORfbXYFsj+yjX/P+mxB2IJjst/7sciZI05IvgUodGat
LKuz7iXJZubBhIPhIQ7rMigOtjv/KC2hL3nav/XdlLL6L57YuHJ1ltbZawLzaInQaYibsRuWde2C
bolf3tkp1WhTMxBpVjI6jdaCGshyxWPodcGUDJ0l5YlxfDSAWiOw4Kd2NQDrZOBtnHv1J/f6fj8u
Y3xsDTqNf79vjfvLv39KGVgehWczMdbLpfCpfgbW/lnhP6+tPW+bO/xQ6N+NwQJ0ZjAPY+G8Bw+M
giOJNKj6m9kkHv6Lgbkwvupwlb5zKrxAnLq4WHjsnPbUb/sQN3fTV3ch64IdiINFKXn3HnhMwPN4
0I5zwwGR3sf0jzbTTsdiUewNWAyYmHlGdpmeA1DrO78qPsGYZ+AtMedjh4ZEmYFL8/LHfozjY423
ICVFhYhF663U3E3DtC3m2XossP4IjVsgkxra2rdW8vV/+Dqv5caVLIt+UUbAJNwrSdCT8vYFIZWq
4L1L4OtngbdjaqKje14YImVIwaQ5Z++1IT0x/njZDIiLhR0RQeXR6mFOh1lRrDElumRv00eZZsnK
lmBk314bjZkj+UKZFCX2Xhe3Ib06EsNEdoGGbEvY9fF2fmH5bPNw3lpRCr/NXDRgy/dkTUppYqNj
1XXG1NtXs9VwCyGrIWyDQmuuynU3Wwccf6jEqD7VnX7ndYx5wNybo82GZFNx6azSvKoPrHZWTSwX
p20dbogzJJLBiF+hnTdHOJDrXGrG3qxEfRxR27dxZu0wyyuJ/iEL259p8viT7SDg9IUU4lgBxOhA
9drsuVO1H9tyXoiaMFed240MDYpNlxNF+1Y0tNDz5wx7wlaYpF4qrX0TgqVthsT1qAZix1aBB/m0
S1EYFFF6tZAMbzvxALgFBdFynnqZlkeQfxYqXz+b858sNwmdK1nZdPdN5eQHm4NhSSCrOOaWtWb0
MHC4NL+joxQCeN03JfeGmQS7qhJIdrCU09oTe5wjtU8pBIVB2TZHmWPwwQP/ylaQZ8tD3CcBjWfP
hBbLRHQ7/axMYrr6g+abaY+HYwIfFIEFSJZ/6fZQtnFxlBUJBjlnhbpldwzbZPntbkcLkA/fMxOG
Wkbsu3Q3ZppDqDWMqj5inqW9ghxTo9hx1AYWxshIceGZmwaQ38hVfJiiFwJM1YVSJdGcatZZU5Ix
k1QdBjvZH1LIRnrhiotKAFV5kEy3sdfXV9a0E8NFO2+HinpPNVXHYHijAZdeVK7pRxkbh6p2yitj
3DYZw/HUiy6nTATiUoQ7yzWSKxWEYucgUFoRlUelBxdbtnTzF2X0vhjAM+l29tlWFhnac+hd9Cyx
F2LFD+F4yWkEv92mkI+1yeo32qSvUzOJkT4jg5k18IJLKecaJWi3cy+/uk5I/6zAw0p3LTvx+baz
gMSIqPlRCsc7ow1YmwUJLNAn83UOdHsFAbzczl66QOetiSy8DHtT3dFdEOmVLnmLbqjD6thkjzOp
YzO1hXgBUjwib8o2fVj8SokqkAvguBCwjdh7U2IPfU3H5FJ6qPXqsuE2HfOnFE74KM4Y6Vm5ALuh
mBIC4w3JQIAOCHUjOCdNO5GXgpqkI6bbGXq1l5b6Lunj126ibbUWIx7/Vpbbfjy49b2wqp+xeHSD
AbFurp/UGKFTdov24tnGHT/yi8DFoxaU226wQTDnm+zepmIWsm6kerAqGYAnTMNOGD5F1qLSmwPA
NY21MRi9erchNhyUXO54j6lcoO12fmwNPdkhNt2pOiR3PCE7x3bxrMA3XVvvTUD1guz5dptUMt+U
ro2ASdybrJY3nM9o4wXJZy/A3hW8Ic1Vo/bb4ZupkEtXtNVGp3JF5xCfEX//HFbNrsxqtUk08jQa
6dxZ0VdMpiK1ckB+noEuXHdfIpsiE0oGStE5CZ19/jsF9aAG9VUX7kcXG9+G0A6FjSOpJcwyDeJg
RY8lWUmOp71YnQv4xCnN6tWwlJIN7GZTZawR4ardAY0PmL0p/SUnXJSyJK8lLxALsBlhKtV/0hCF
wmz8MG3ObbWGFdqT5k5E1zyDYEDhP4vqZLbEzNW6JrZDYlEXjO4CJX+XJJgg3qAf1bsdzp54Qz/d
okDhxnQikvcw20SJ/lqPBE02TEzroqTB7rBSRmVXEGFHgCvlI4NKvv4M/vgEfQxXsvVimeM+qEls
dlDABbX2kAbiYAZTvGGyBAtlQs43m195II75jJSSeGOjUPHGm5xwp1rcoS57TZZ1j4N2DrUj1pzv
ztHe3Lz+IqPhuULIWukS23v7GgRcUrwxBQ77tx2wEUtG5A5tCOSlr32N4sDcdBfNBkbJ4l5rBGqM
CkdmNf6ip5f7LbqudYfvzWX1DMVsuLc9cGsloGpvYAEfTMS2Ca9+JkLA3gqm8R1S6dx3cu6X0tVY
vvQAUwhCOgPh0dYTyovISZ4iWjV+evEINlpXXbpA2iVRyzLexqp+ClO83KL281gX69FEq261abse
wevv1Fhs6zh9Hq35weCuBMJW0ICPzWRbBKF5nt3oWXcCDFPY0KlrFExJXfinTy3Dr9TjlPIrKhbe
upm+y8KkQAx/FEewD49bxvpyq2evNG+PSBXTDQqSP9A/fSdQDxMFz9aeDwaILWQ2Gn17YtW0BS9O
a2lFkxUNVANyUe+tVZNriMSE0x4xZl3kXAXbRjIvSCDaR73VtxRCSF4cQeV4rdpgiklWuhb3K5NE
edoScmfCoImt8o8mK3ThIxbHXDfXA5kkvj0rpEEUYRFoUMx1+ndryRDsvaBBnQQ5WGrTF2pUALFi
b/XiXYHiksDgMqaAqrLeu8CCpcfpc1IGn5oxCg2mTwQGJfsR/ndmIfTOPRQwpqBlzwKNHsNjomfM
J7mAK88FPligUwKV7m23P9Wd4w/YWYgr5qGIdfKiRvLVUxO4DETpZG0Ho3kAgEdnrgCwluN/n9km
bYgF5r3sTlEYgT43SbbGMFeHdazn9Qng7rVtEKAUpMxwDzu7zqzfEA6UhzI5zZZ1n80p3jKCLrZT
sSYV8kfBxBX1oni2618ysLc0PhhxQuM01lm7rRRYY8fD+WCeHVaIWxmLzG+9Zo/aD0pVQk8G6NUu
976iCFN1l1zYZHScHE70kNs0wxGT0JBce4Bct4lJJFkc3qEenDYMRFYmoq0HZBAlmfE+Ja3fsvNO
k4PMXQCt9IAIwP3UiFHwRpra+fTaJIpyaHQPYHtvBCCLK4YQgs8mOKEcLW10UNftiK3YjwOVSuVZ
X9NsH2XT76dsG1j5yziodONQ5dleFTjzpdDQkGLFxQRGIzFinTZBQhhWgW2QOrl7Sj+HtkMrVVVH
gMJI2PLFY24Abk6jYZca0XdJyWGr7zoDJ7SGEGQ9lXTn7fYxbbx3WPfkBYXVNlSp8j3rjkIWcDzH
W5v0kf2yjuDeZuF7VATZB1AZFE0WCaOcwy087epMonRDE2F+GbLRO+kIvYhfwzGfBo9G4p6waAWo
3addSLnnMAZOcR5cq2R6yzbNPLtnU6bmBm8u5U3gTCunLSgKLah+G0snHUFoNI0Iok2qE02JvQip
cL+Hut9tS5t6Q6FpDSvarFm7kdMiZQltDouS29C2q3VE2WdlWnh1bJOOS4IpY66a/In7DP3ZcdT1
j2Z0lvQv+6EXplyHU8VnSJFQZUX6oUFboerhW4oo13RCjm5XCAnGyMY0S5V89FxiUDq29SXPPMMr
N8gVT+3gDmsuPlR0otjNEeVLdN8wUEH0BkGJWgx0PNBpFDxFTjWaXGxOIbuY+pB17bAH0f0VcVwR
4iM6QvZH8JXK9qP+ow2j3IeLb62KvTX/JuOEk/wRUQ2PO2S/pwMYj4qJ4SU+ar3q/RlF2iqsaS94
FFYhpvcXAbN0RVeJEj012JWiyHhnuT0fqcKsN3bxeK2nEmRCkZPI6P3CAzYf9LTeEa5uUkf2zlZX
lBRiOn3PPmwzBDal0cE+t9Xo+LrIT+lA0megb+YCZaOd3eeV512C9DRGHCp8B/na6i2YHflwQcO/
T0prsQ44BkGKQbFTsiZzXWnzkx2K04Qr6EPXx2yniOnc6qj6ToFps7pfkJ8Nc1fiVuDBFqAoirno
Yyhb2ISJlR2zkcGejILqMJz0ZOZID3Z60oqwOkYz5g2yBL13k6YwCq2RRZIm5LZKzODZjix/WqLH
PQ/MKp4FWDBYhuAofCDp+5XNIKY8Ibr73mQQd6OHpqjUh3KNkYTqYjjOfTQgxwY0lSa/PDZuHzSC
skPtpQaBaPqjm0UueSxWxxIMLliYqeIOf8t4Suf2G1HjY1Dq5rua8sdZ8Q6h2YG+Wt6CNj/s3IHw
m2gsdjVChAtksIldZBusDCrJlxCMIzc5I0RS6yNrHuW8x7jGIjv/aJZDwSbSCBAGzq5efBhyk2n6
b3RO5l0kDwHsIE7w+DVU4ymJgwpkGHTugljWbSK6hxkZ4Ia02O45qJpDYuQ7ZNAsqjPkH2HSvTmZ
VS7RUPaKHMP8w5txnhsTSMlRVwQ66zZ9MAR2t/+OaA7roAmlbSBJTHejTU0MLKeSwcHBCn1p6G9d
bl8hAnrM9ZhuQhD5rduiGoqc4dqLxxgh+CfRJ/EmG+tjIftsT3B56odI0cEp4MqIJkI0hJt+AQof
4M2jBSpGOivUNNkwN5LqsfgpFZBPhX98uawGxt+zBW99FVasDksIArFgyI64s2beZR4IaCtsJEpY
M7D29BoqDFl8mhWns5+zM9UMKpwk5+JQY70wwAW2MCai1V/Qy181mvANKZn4trQQ6LXqkYuPWbuj
40+mIhFR2q8KWu4pXjI0daS6A3Vi+LH7NGkjX7iO7bspy85U9n+QaA0HU9CF8jBi+WnLYF2WTYaK
9I5VdLgSUR6fmQP23tg+6XNMnFkS+4mOz8boSOHNC2PaBQyvKhSwfTkO7jxMF+T9Bb6q0rjgVaF1
l43DsfdeBX9AgK/BjE7QRdRfY0A0CDOG6eRYn02hyruqS07MBls9gX3RtyCH25PrGUjgZF5v5wH2
ML0q9O5jVF2FOtsI0mVSNQCxkX7J5FoMtutTnqjvzUWI3LOSbTXexYjT9tBqU3wMoLP5zdT3n5QY
KaaN5G7WJdzSsTVPUwvNzDOqi15blH4mO30Ie/u5MIQLf9r9g4ogumpYk9dN1IGzyF2uR42LS1x7
i5qdE9jihFf5nEzxddTwIZb9Qu2VOB+cVptP7GdZeBtZs6dlxka+zf8EWfnVeSy/ESlGq3riKC7K
7zX0TLEJIeCvzKVBilvlAq2wfSzt6h0Cn2Imr4dTHhd7DMRIZL1i8vXl4ERpWjz1ur4kvHmfaKLV
2ibT55IiK7v3SCcR9Gr7ZrQ/opbMFaurTDbW5ksHSVizUXpOt3Ov6ob+g+4jDms+yc9ejEYFa0gz
GrClCGJlYnVnw8BhtnUMkqMoT5E2HGOEmzO51qrwUS8OLhHRFB7o4somXWUUEvcZ5oqlElu4ofEm
zIQe9RiU/sji902QPuvCqjTM3nrR2xAl5bLQr8g7ytxeXqIgS5FPWkeuv/E5MV5qfcl0V9zWpklx
hQa0YgGjhfamInIF/y2JK/W8bPEdljqi+gb5eAQhJHeq0LAEAriJzQGHcvx9G2pTnV/P9HkpXOYH
5OPXxFbTwYhZBltjdw0I4v30ACGTA0VMR9DqoV9wfrxOY+9aUTaQXb1raBUdUqSG6P7oT3ehSUYA
/XBm6TQgPogdDoTWbeeG2pOMqg09qxc7o0TD6sjYGC4bimS5Bjh3S/lD/BGl2JoQhcypTKgKpZhb
NTYsCGOZeCG+oB3W3sgGYYYoUOWUNpJRsleAswMgtaV6s0jdEXb/yuomhQ3TwQELH6WtviMJgATk
+Ek1LNc7spn9luQukuuQdc6cqmRyHi2Dk053aaDn7fmlGdp7RJExLVCSAaIuReVuGBiLrScD66dy
6Nk2Wn4KrNJjQU9zKA2LD+FVD7pi0TQux9jLPNLvirZ7TAiXiQJOuhSMxUYcuaBjq01uBc/x7Da+
ttj5sJ9hp+juTJ0mkUTdSjP80Oi4KetFv+AG38SQ5bRWDffDMedj02rms1d67mkYWNT1NUkcy4St
BFKvupHvoccOZ5Rk+mYD7LigLQfuoRiAC9l7tPCo3tVaXt8VnjR94tuafRprPXzTpMbspb9GHbnd
5Gv7mhqpSTcFPXu93sA6aq0AmXDHUMbwT5Ex05+SeC4fqeP8GoAi75mS2lU9mPWHh0eFkkgFB5sp
IU7ajg5QrrbTWLKzCXAORtkpZJIYh1pbsaRNz3NCKz2eflq4jqtJ4IKOm2FLjtWDaFg30JH8dtzn
KKvF2zxYT+SmsiTN82tYxuGuxW/5gT4aKAEuq27A4jgU8pl0O/jMy09ODEba4Ac9BYnbwgo1AqW4
CurviFXhvRlfraEvX1F6bhM1fzQNB5fYAx+1xpdcZsKhBkmfmC33N3UCruBjgNiWBoS5Nh3T3csB
HA1Dt0BEsiZYTXufjIKdJxF3folTmyVOoL+rf6b5pnnKIxJ3WlIUw2SMKEaQ442t5EPG7T1qoeIp
HQp16Wxy44N64AOFDEc9fbKLMMG4zX1wd/v5WI8MWqylvW9a51JM5ZMWDnLdWw5L/FyclXXRBWsa
DQ/MvppZsrhSGB/9iN7cRgmPlawfR0oBqHofgdw9FVKVH+RfI/MMdS4OQ5QfBWeTs4YGFTXTtqgA
YrqqNw7OnHFlRCWy8oFpXYO6HJvRj9bb6j5O7OqBOeqdnIrgXVBi9CfdQfiRhuK9CuV2opq7Tuug
2RmTvMvZjaFRqvqtLAdSvQyNnKEerrjWONSw5oV0TmDLRQsp3XrTJxyKgJ0hvGPg+L7Jf/aRFxr1
qsF5kSh6zkBWoQFnUfyRNuVX6JEUXSjSjrK6f9Kj/v52Rw0aUVJUnmZu9jJ7T8Wff14OyXqVktpq
1WP5S1lhd0Tc7czG+3Di0KZk77XXkbLUaiAh6MOWUbrW56y7pO0QPOp1fI+OIkkbOOUFu9xJ9hN7
dz4ft09PgURFbxlZHXSxrQ8ylH4I++5Yn2oPcagDCDaT/gHkIDWfBPRckL+XGtkujoD5bmD8e4qT
+akK4Nft2FmWjy7cXwj5LHZbs3/qaDaTKM9yn23elpwtRPfjHK7ylMU/QirvvXtLK7t5CYd6xwFH
OGGTWkQBo9/SIGMSjl1YUKhar8P8iNY6fBgj+pl1OCdXI9M+hrCk49DQgCHApj56dcSOo2dsxuo9
NOiDKUu91mnvu3TB8QURwGYkSM4me7KRSLs0Hiy6JLeHsaVl9Z9eu3337zduP/f3tb9P/+trt29E
//tGt6f/6bW/f+q/vtvt1/7/n/tPf/m/vnb7U3/f7e+f//9f+/sJbr9x++F/ew2nEKXDTnmE/2Vk
map8YlhOxNHWKWgAzx3WzVxEmzksxjO1poFZAS8/EcvDOatkiIlk+TJP8CLj+hvHM+YprDZRvlfL
r/yfn/k/X96+FVaYN53AAIC1/F6lOx6D9k7R0D5pJpbjKddQ5fUeq19iuWAvRC+9blCAWaoftOCy
lV2EmKYH4r5ur2GqL863p+5chYcO3kZL8RE9oxZOZ7dnZ69GLfApiaqzsqs/xYgcwzTbYDt64y/X
sqcN94daT5VTnqgtr4DxUNoPjd/x2JRkcM5UZnRKq5HIRgAk8jqNwRuZq1jK7JmQGbrPg8MNKg4E
Ic64n9iuhZPFtJm8t4P9q0XYSv2kIXxwSo1978WPXjdXazWRCEyYyVdgfteVhoF6JprSsMD6TfOp
A2ywIfcoZXK2fdUrsJ5ajyi79GWL/KNY3pzzZeMVWoQFbLpYidgbkD8bTIrZBiVlu8la0sMDfUYr
xLxOT1Dz2Ul/WDE1H9PDR2W12CJBh5i16PrVuhyL2QflIkmh7k96pYi2CoKXfZUjtwkA9lBDqnfj
3F1kTDVWV/FPW8rPgCp+Xv/qFfYH6knyWJNLnM4EMLNnuniSA6fDiUZPypbC6UkfSbR3hkPt7NYa
tvxIsO6bf6ZkYG8BhnuTNhUL7uDYm0Sk2aH7g/TKT6Ty9kyjZ0f21sahT5GyQaxplVKKnPcm6vq+
MtHecBg1zpHdY92kO0mBfQigzRT1Zo5J2kl6Em7jzr53THlCk9b4RdolCOrQFQ6EHh1bKniK1jed
VBA9g6ifSqhF68CjQmvF9oUV4IBq1dkNI8YFzQGjSiLJKgud5zkjb6Q30QbRLKWyy0ZwqUGg8Kmb
P7iMrxn47n1E2BwppY+ATMA09Eiooiy6Kke3VrUbf2b1FLN/jdnsLldt13XqHGsohsogRyYMrGFr
Ff0XFxfSbJtf0mnwa109cvASiEYuG7MCQqo1W5TlUmWjZUbWGSSNuQ2ISF3lfMKLwaqd3Q4H2IpR
LZit3mywSW0NRB0HEtsEqn2cr9iEpRNHFCuXrHR98E16zxuXYhs7BfyE/PQT1RPUNnR6+KaK6SSk
uzkJv7yALEwKW9QLHGK+okn7VGT3anrrHEHbF2cSZ711BUSepau+kklx0rzQ2xDviRQ54l+//f9R
I9ls3J5n3aLpHSnoQWhpbUxLbviJ+YxjLp3Wbwwy/qBJPIm+WBnS+V3XSMk17PStAhEMIYY7buZU
spuwNqqm5tbVWLiZVOVxakBCDN4+rfQf3IL2hrz2+MAFcWgraj4Be+XGpDJnSqh0c6/uVOkdAtvC
AtMiDPQyrWXoK7ozW5mdyZ1h0+jZkLxonpsi40aShaKgqrU00JaDjtz5zEczt2VU/HHtsTtjHalX
FkSB7UgpBSlV5udyfg3LOvYbrTxZGvGrVBNNAm+BDbnwiViaV4ySS/fOeaPc91RiPqe0yPkQSx/f
HDRydwaNDmvKzD3TJmSWpYvekW5FHXBC4gTSoYlxCqHD+0RcW+6lJs5UQ4yqbZirF72kUo91FNgb
vAEnapu+dPMeZVyizmZuj5Aeks1QeU/jjJ4wmGm82BrpLssQfxv2J9IVN8KKU3ZQDbidHlzZSWfA
CdnIbJLQsNDNp8lZ2vF9KQF9ImGtWchyLYCv3YSuMJE510fX5E+XDUyXgGydc5IHj11FB5w147TW
q+mkA0jbU+d6H7P6mrHaJpj225oSZAUWtYRRQ0eXpfTSI5m8ThPmOoiDO8Pmxp7diWxbQiMLKDUr
jAk63vbubap04PAlmcFqERV9IlIGadAwyoJoeavIu1jqW+lB9t3pNi3eHtLCXNRMwT+TpmPPA+gA
psa/P3H7isizX6Uef8mSO9mg+3gOJoy4wgERdHvaseE+377K3NE7kx9vExszvHiyy+k1y4AwHONu
DKwPrR7V3lLkUeUFeykyHceSQ+cCk9j1DV49bnbrRWjTdzOCrZoc8SuKXD9P5F1AhmkowAMRyv2G
t2Dl1p7GNRQ/oQPz+CCMZgk9iVgyEWuhu7cyLufGkg+uil7nNqJTZHrtuV8eJg0judBQoir+UIoZ
oiMQDGPfyDpVey6iOlnjcJx9aYw2irUCdKd4c/Luh4rUS6WPPn3h8Oi1gX1y0/XcD3+WJtbOCso3
10IJ59jOdh6n73yhgDSNaft1vWGuDVeoalhcpJRsp0JRmMiZxmLz3kqctcgNg8APJpxKgnwuE/gU
ZdxsdYtao45O26MyFYRd7PduvvIEzU6M78jJMerCIG62Azr2NC6e6VFjaBdV68suIFS3VMCfArIi
4Uuep+UhR5IJ2zZPAM/2CXrePCQu7nMs9GJDK1qwxTOd1VJqtdkcr3U9HM4kla1tG3psHGQ0M7s6
PdvOnJ5zUSUHm0iMWnWXAQ4d7aeBohv9vzMreSQh8VBzZV6movldL+7R21/pR2oilfd8eyIRg60H
VlR7uqXXpGX6cRoPXoH3VKVAHSC2U8FajL9Re44nszkvLvnzoCzzaNnQXJbjbEzJRFmfNNsirtZO
hn1NswMgCml1qKmeEslEhLAuIPv9mrGPn0i1JacWSQt9K50YMwpX1XJfjbp81lsIJdKLT5mDdpNN
w5TTZGvQiZ2T5a1zgxFgGI3nelabqbRClD2sMLR5OftJAmWUnvfKm9RjMkNTNswSth4ffingdmV8
vj25PfRt2m0mQTZwiA1unzfxw5C1sDBAkq8JykHPtozOA92QWgNFZ4AjXi7HiJEd0/ueT0lU2HJc
sY8to1U4kfnZbm6T1zSKnISosjjL1GnRuWWYiprqOXZnY4cGsj6ETrC3PU55Y0OhphDlZ8YUHevE
7M/l8gCv94TdWwP4nC3eqIYJiMUL9pmfpllnOeI76l/IPiZYZF4iv6Le22tWXlHe6qoNOtWR3T4K
zPBpmJl4PWDCRPh5B4Um/6wUbBgdKQItebVJ5zE9EmSYjhNduYndGxs0/K4o0KT1GZF2bwntt22A
qe9S9rMWox9L5/Gebvy5HbqLoVinQHbZVAuEKcshX6HUIywHnlV5J21R7aK4+4lYjpglvT3XDdf/
rP+9KcRlmMEy0YL8MTcUBTOLfyRZdpW1tqtm8Zrzhue/Dx4sh7PB2nNXMPKY8QARIkHZWAYpC4Wu
L30RZPYhdyRu+grwqzhOaU+lGI8vJgKAM4l4aZVg0RbUR9VaBGXO42OTx+jhKqJkOnk/adyWIsk2
dbtLuz45Ipalc2ff5Rih98zM2rlfFlVD/pogUV1nEE7YNDDh367u2HFZpmCM3iOoPQOgoROf/VQa
nmIIH64VSJp98ssarWxH7qm79/r24MXzJkRZu0bowILcCg70KXSQht7P7Y/ay6hy++o2s/997fbU
MNhKpI79z8+q5R67/cTfX/i336+Wy7PcGlGyKTw9ey9Gu9zVJPZshRbrcPi1NxPO6IM7ZPXDXNmv
t5dlR7pQJUFD3J5ObvaAG7FEYJVW93kHWnv5Zbz2gDlYy+3AdzR71+PodUsHNLTb8YquHaMwafU7
KzfH6+0bf7/buScVtvJy+1EYF+x5WORZpK5Hn39/ym6T9FhJ5xpPpXGd8H6uO9FQgF+e6qrDfuXa
w6ZIYLoTC1hcdfefJ+BHjOvt5duDwEKVoJokso00DIVGiRoN2uDCvBr99K+Hnsb53o7Q2GDznJuh
u95+4PZAZca8tsAkN3UCRqTosOZE0oVyMDj2FY/DS+MO70kIxdj7GjCAHeOUFNgKzZmVGi+ehgNE
a+QSxBNw6/avf/fwt+IDej6WtB2ITZut26omWJHACAwaMehDo3PaEyZ9erQ5gLpu+fOYb5pjr6OL
/ecrs0cIOZNJeXtzh34Q9J9tkT2GFhJJ0VQeyd+aOt4eRiaxJUuRRIHa846LEoF9srYjYIR1tMPq
akZ8FhbxGREliDkzaqkO3R5TA30t2QP1sYo7PwXot2+WZ7eX3IJ2V49SW3Q2qUfmp7n4IQxnqI6w
w9jIes2DNxovLKDPkY4AN69znGjLV7eHxmzTI5EVYzUfqp6ScFGBT+4XEapLvjJmK2qUqE2YPkJD
OUdgTDOA3OF1aK3f7BojDMbFb6WzaZ3HaGB9KvtjShmcvG6DWHZeojzl4iDn5OSoKHZZaADE73OH
wFuwE7enDutqhLA5yB9cPBSFl+JToGJtH3ZqZ00dNluEwW1P3HpEfQ+xHRCFmrUGkwpYqcjmOUvz
8sjggN+eE9GU+cpMB2vzX4s4c22/53TMfbXog42+LmaUIxTBwtK6WKKhiwRuxU/iermpNK6QPj7E
+h92gIicnIj9wTCRE+wuDjwSAKpj7DrfhmEqPy9quurLP//PEbBfqg7waWjOGZGJ5stQQTm6PThw
sncQfnA44j/LE4Si+Cpfbifg9jClqJ7TXHsNrOhgwQFGhtywv41qLrx9O1sXW2XJHklrWvK0f8hY
BCISNd9CNbyCQm23t6PJgr883g42NE+1ssrMRS6tB34sYPt75nvgYgJVKZYQLmHL3JVtwNDe4+hf
jsnfyljdE3AepvpbYHsEt1JVlB6a7AYIxdFl3aFMqjMqDH70NH++vTUdaHlIxe6fz7EU/rQma+e1
7g39PkeG9W+1srajoE31HHCUXpLN/tMZal7E9D0YCcvc2kKc5zLutwn8zlzqh3Tx5rAcBa4VxW90
4svj7aVu+QpUcCXMZzPDhhKk1gfEFLSDaVJE25lR4TYW9Lhb8N8t/6iXAP6ggWNCgA+Aamjh2oM2
ys6OxkjsQpocSUdYB0ovrhO++qupdzin59zxjSZGeldbF4AoMVIp/KLipzOpv5O/jkUqMZD+J9Xe
hJj8h70nHp/u7DR2+J5o3UsQec4XZvzf6dCllEhYiGPkZOYwJhBdM5zApGMPJdAETWq6FoR1sLEq
Ys89a3VCCodigU/OXct+d/I9B2iZHiT/ehi66TujEw4pCQrq2LrgxKYQ+oCwvkJI/K4FYySYVHSK
NA65zIKPkfoFyX1kY8/aR0tsxwE94y5KgnhfFSHcsaEb2eIyvB5DVjKrNmAnQFsY7bTAWNP/oXBC
SyZYChXPuG9t7u8ZUMcE2Jl+JEl0UI5SGk0srPc6mP0dNemvsscE7EyLbV6B95ihaAZ5hwWknGrs
PU1DmQqnVhb3u3DMx8MUNPcVp2Db45hZO2QUgxOckWzP3tFIDeB4sTh5llfgFQCwVJoDduW0A/sB
7Y715bEBanFg58/vLhPG4tMNKv5IkJGsnuk7iTD22jjuxraEcY1Sp78yZmxHSSBxM/TA4BBHPFUg
+ahoVO4KPoVJ92HG9omC3P2T5WhlhvwXqbxQehKT/WjF9JUPMZ8d0DbSVYICRkujhfWZDwg0WdKq
gqasrAgBFgMqjeBH0hL3kQTZGEtasP6tu0OLGR1V+j7m6DGDSIPL1ymW/W31FbpqR0f0odMgA7F4
ekNDqHaTBP1RKE8x5l7AWRMGU/V3mvuNRcvM8PvnJNNvHSpnmxia+WrMNb/H17fRKVLVtJZ2Y/zJ
fgYht1kXPncLLjfweFULGYVI+E0nm/dBX5ojc6ljOzToW2JqyWZ6Db0TkNXHUq7lzlJ6ddcQL8K+
7k645hrBx1IcUVyeU/RnlM2mIsIRYB4jIv3OcY62UuskitUqPLsLd8nGaGw40aGQ87EKCw9ZUNKs
2lyggG+obsSEag2QPFTUP+K6jGn9A1AvcBPL3jzib5q2GVi1XLBhk9Z0B7yZLN3RPFetQtaUe69O
o48n4dmHrG+hjwwwP2oPWbltycQfsbRUChdg7ZjPCIPeKWk/pLWt70JnrtemCcsvlBakRArrtTss
chduCgGEUQbRgJ2FWCwhX5kCEJtnFFBnAQEkZ0VBgYDFQ39vGrnwbSTVZLF6p2oojoNHh3hMXWKm
oqee6ir7ZiR+5B2f0pThge3HdBmcHnKMwOnh9AklMTAR2550m9ZoHroOPZro/oexM9uNHcmy7K8k
7nMzi6SRNLJRkQ8+D3KXa5buC6GR82CcjOTX9/LI7OqKKqDQQOAiBEkuH0gzO+fsvTZmHW3tY3QM
sHWjQ9lcCVz51O/MID4yGWoPWQabyXDOuQm6uEX08V5FwbsQTnmpG8hAaYt8quiPQStsEglJw5bI
J1YWclS8lPI2rLFX+Kr7buDDLEoZ+lDgUN4PRR5vrDb5Pcy9RP/rljdZFte7rqYDOka0esziZ85q
SQPTpll9fRrJjQ7jz4QEjis1p1jDTgBuV0dPCioEokYbgEmEHqTKjFUhhpBJPghbbnMyofEWr3Dj
dIsr9WgLqLxY6lDVQHpDAtk8FL8larp9hnKFF7Ehhg4rAxZmyqhzwZhymwalf5gG/LOFzBGRgjc+
YgYIRXlDrRnv3Mr6PVkskXB6I+J+zKe2HaydX2RUkjOcLyrcDQwp12dzLweOmaXvU/RVNG9g23hF
QhipX9ZLf3B3ovXuda8/3Ix4m94G1FbQ2ZjqdBcN8LEz1GzoZMt2m5dn1ZNlGmReeIpvO952rzTu
JIBnblqkQgg8aMWM+aZl5EGcMUg3kls6Z+dQVqOonk38e367TdP44DuY2Xz94VegKJgvEBwypQdF
j3XR4Z5AnZvhKyzUsgjVyZgrG1RLn6/9QL8U0N4tOD2ohSxItHYBSMzTtw234i27VCacgBEEz64t
s5JwJmfcZCPuDj8x3lzTm3aTNf/wWeDea7DrWwyzFzwmC96VB65Q463jJrU2um8Osmi2AfOzPY0/
RvVWDwemx++cBFeWjd4ZFj00C/fSNiuslYf3Gtk2MNp4PCCZQhVAJIsglW5fc3iS5KIsMp0zEHWz
AvaQvMuT+n7y/Gc03M14zdWOaJB7ZQrhGpn4nA6LUaGbxqb4jAHh1KXXyv+iFUUUzd/nICrfkeBk
K+NKwqQ1HuAgv86vP7zmSvmiUYzq7bfT1fHGwF3Mewu9Vwvely5RUAxVsAUyrk6FWewGU2zK3kWo
V+YKw8sVIyXMkxjiR8O8bTzMryKD/TxFQAdm9N6sbAD8qCv4BIljQE8PvrZrawjMKGbBSTP0UkiA
SOlSd6Saleeh0Bva8SMr/Wwue/s5wozC7t1/xeitaWeMzMLxBar5M9FgXOXcPRmzF58drU6Upa9G
yPjIEwI3rWUTy8vRwo6g8AZGd4vJH9M3XWlAoRzkCgFwJ46mpWP0T2YHeTcEjpIbzhddrIsObOQj
JYSEvl6GudMfS5D7Lx2avCgPTuQ96xdteY+deolRpC0HfL9Y1aq3Aa0TY+x8F9lQ9UIH6THqzBI8
CeJqBjBYKkvvVI86JbS02VtCnOiGjNh3Ud5OlXGyfX2oCu/LnD1MRqD9UKYMu34YbhXaD93+zHZn
ra0u20wgJtqrwESPlBy1Z9wAJftEGFnux6Q/ALd8djz1IqvxVu0n7T4Wkc9tkScORncbvVSBnSfp
vz0ZFYfI939ohUZ9+8oWjgRIog8nYYoi07rTOr1ILupFZ/bvKSDFRZ0Oq97LbikDJJqvDo2sqdQG
lOetakxIyfA2EHYbDKvQ5deDjb/MOAXGdHDoiTqiHRdOM+ZrzMiZF18KJS5hjngNq0sPuQHjO1m4
vP+JGWdr3FQPCOJwY5C+64sHS1nWSTY+9EiZTLsuYgZag3zuJ/t1cMxiaWNqGyh2AGMO27D2SDCr
3zHyPYZcgbRjxsOYGj8qOF47dccxE1voqushe5YT9S3mzBtHHsYy2Knxp9HZraDEXchu/GiNauuh
T5gCg1QAB9zRhGO6riGFdYWBXxwjFLxBZMags/vyOym4Q3vvKpv4oNXU5/0lYzzr6O4raGS1oj2b
Lmr0g12gIIK7w9pr6/buz3/M7qIcK12nvr+L7dTZNaXYJzFdqAmv827s4uDeM8U9GnoCxM3QXg0U
h/SCz+jl3RvkyVuCC1KcX+ZxDpv5pumy77SbEUkx8Wh9rgAWTpigXvoxlexqpnCbo1dS5WDCJXij
coEe+UzYGkV/1db9WmDDg1NIv6xSz1xwRE3h/058gNIpvbAZ4fJydEMsp0DmYuYPC2LsgoXnGK9E
jXM2wrqMKpLtpbFdGzQ5cYICuy1Jwuaq08G4ll3+wtRRrz0Zv8QA8wbnzROJBoQqrVshOxd4YkuA
SNPWWz49GgMe/E2Eq2hkiZNrm5WUw475fPjUOHLdezD5Qi2/WM+qtW2BP4G6hsQMANlmTCdoCSQC
JtH40MRMSKuOJNJhFNlFtZG/l/idTU1mBnbtXRQEKfyfgKNRCbpH1HT3OuaaK9fCOZLHyCQ6175h
1gvu6nregY5lrmNgAUQJRE26rT3CTIvumow9ryzgUrRZyDHJOl7/VSLpG3189OynPnCtQxAJAeys
OTkxzgU9JMMa+vNNr6dLEOJq5qjpL03IIyVj780wA12YsR8qbyYEoKeFm6XZA4SttAnuQ3s/tQJO
TIiDsA2ku1IKZTrT8MFDgclRYdVF3FIAHw0r3xvRdcezYM4TYrJVRfRdmGRD+77soXgjybQEy1h7
xVWW8Yfh4C2XLf3bhBMpRMNsB92PAInbmXwS3ZkcXFT6lWNQO/he/e5hpkZ4yCUkbxiBMmvsq0+p
bDzxsgUQ7QQFCk+JRAzEcaexlfnWtysYs1g9MRs1DYFFVgdyT/oPZUoxXFT/3rQQAX2fgzRwSvhn
r71rzet/3pOgkBFuBFzTtFDKW69DRFEUOODeBof48Qr/88huQuhYdlc42QFCxAvqc4fpIOeURju8
XnCSkaHuvcwHiJbTd46qvXU1zPLbIOdDtItUV40kWlCDdERwBsUYytoOg8zaoGNdKgbEdnMzhm12
O1D7O3WxIp5dLmsOB17qsFaZ3Dhl3t4Az6r56PsfATYJRvAbMZ6UM5PPmLtsVsYYoUlszGg7mCkJ
Y4hOo/yuz70vy5UZHyL1l2JCXdMnguKBSXQe7H0D2rsn6gClXxJuwD1+Kyd46PtZb8Iw41CxwWzP
MArBwQo1y01Xgj3ryJXrkLVsZItmt+noFpAFvwzGZl8MPdlszLqAMPKC5+iFrv/V7x69YStIGXu1
T5M53hRuxCdT91hKc8XBaTrQvLiPSxhlySzXTs/wPhs+HZU8Wtb4IqKWaIV4qR39k4rSWIfPJsVS
j3O77PH9+A5M8GTaWPkHTLRDSHd3PXNMg+CBTp882Ixnz1BTB+YHlrnfbVLvZPtBReSeQjzZ6ZR9
zxabaq1jhODmYaw00w6OW2SnbGIL94xExu76iMgxlGyKsPyJdAKXPfGaZTixyNM5YQqj+PsYmMbM
BoWsafhE53WCnEem1sGKOIaVDKXgvXzjFjxHUX4WZXyDL8pA9S5AyRovoKRxB8zRrsgYcnmuy77Y
vxQZ8AGFiA67lL+BrfdQFL2xAqBDFyanb13SWbaSQ201TJU1o9+rSLrMu23g+EgGMly8rt0EywpU
G9tGuaeyFkb2QoEDCSs3jrbNw031C6GhVIA5G5UZXbkNw5NqECSk8UeueYo4+B47VmqdyudRI602
M/D7HkJQUoq2UxM3Z+xWxRKitKA8FAX2uvEqHYRQRYPaosAkGulqnlWVv/PzkxrVkxtDgCiscVs0
7ZYF/zLZVb+B63rDsVwuRjfgJMRsUGr3dwCvWuNAQtIT3NBG+XA95a3nsd3tkq68DRsMq64dnNMc
VGadxG9OpLemO3zjzvqpk+QtqZtdbIzGYsgvA/W8mDFAuHUJYsgJ36sgnkggQ0WQJRzLU/ps3K6z
9ZuMmp9pmlp2RxhGw+RAzLM3dSjZoNWXMDS91RJEOyOpg+/+ODQaFq7JOf96DThsuOaVHTcF3RpN
/Kc3VHAHJ/Gaa5zYw4y8LM+HYxLXamVzmHfKeMeAGf9oOONLLop176TMTMFrtpKltvcQq8C0XSS8
C/XsrNwZGcJkRqexVl9aJGBDIKXkub1FL7bOnO4h9+ppRaUT+Q4Iral/Z1t6cjuUu5rDGd4K4xos
0o8crU3xhdbnKS7CDRFX/Lbjc7CgbkqZZoNP5p01Dfccr5WHe8bHKbWUsnsyi+ILJRdVYlc8T3gf
7LaNF4TcPLaB2XB8qNBap+zrY0lEnejT7ytdKphHhzKkr29ESA4ifZjGVJC+GmaHMdyBKADf4l9z
WyERfbAnb6aoa/eTa3cbs663ZYJOxcFNH/UWQLcKxwGIART0WYN4vUNs7mftvPMtrGhjCtZNXPG5
Q9tAATuK3sFAgn6WlMgxPnhcrKgQGpauQW+jJt57fUpjEa/KneMdDGHMn2E6vhpu9jvuWmPvebp9
hqZ8zWcK2pUVX6sxkDJm112vUH+ZSaPdCR23lBa9uVF2CN7qGqXs1oq8vNdK1jfEehxQUCMtED6V
zmggqglPmh74Gg3efhom6pXAf0kVwuUKJ2pLXnvY2j+xmzzNnnNC4sMQGhSeZycEf1Bt9/H0NDX9
15wWTyWniOta+1G7XDBiUEdjts6SdCnQZBvfc66gsGHlVwqqspDnPJ3RwXkNNZAkOV0KBvtD/WFR
SVZXSmk0vljMWzccjHyucNA6uIJcMk69KEB9FPQbu6O5HM7zwaXIAY7vchaz3hK7AJEq45+uPgmV
GhtLq01f0Mpm/1x4Y7aZM/9qfO9pqdkohHp7pUHOrDwrvnMknpJxZN+3h71m+EOXIMAp71Xcg8aD
Jb6LrM2WfQ2kLGZzrjLKBQbiMUIg8xNpz/3owMU3J4yUUC88P38P8qY5VnB0+LSyr17HI2rI9Gmc
qmznBO4ddCF/XXuCeIbewlED7rvczJXKidAA1K6RwtGDMHeDVGIdI6sjlRbJfLidi+hG5UQHVcSL
aDM5g5TjIvKhILIsg37uucpcdRVKlW9j4xGEQ4BY5Sd4DiqZrCCziSW8k3BFaO151hZdAdIZJ9v8
8gPBi6j8Z6UAYVDpK+KUjU/isaBfGXwijVafhfJ42QhVByN/a2sod2n0yQCNNSElGCZscB6BGQHV
9TMU9NVIHAYju7JzKu+0tK65ueWTde2lWFeyJ2D73WmuqhdRWLgVkjc1SDACqbGmLXMwvRE9jOX/
LnLubLRpF7ORjzaTWNf9gprCH0ezBkXp0haECpvX1cCvtrNHn5z9DKm9XdJ6BHEYNcTPSNnsOge0
bwZZkXFqm3a4aorpmNTtfohtaPSSo7fB+WMRFvGjGCGGEqx2T6uQFhRnm3SUxILHjVyo4pCbNDWN
lH7l5FyPKPHCVp65qJsaLEsY3rg5hiMCLNjfHfq2cYBCRHNynj1jiXjsqOr8PGIjPXu4Z+AyPdg6
+t0wddloFYDuL2+tmKk2jCDUuR43SDZ8ZIyrl0CNbDIwLib+CcKyWbWHBY2V26pFT6FDWLSBD8kD
SlQbD8F26hV0TBNwI7ETneyvSBuiHKrq1CU0eZphaxX4+meyyHubNK2IcoEm9X0zqa0RsOhU5Wto
OtEhRcWVXHMR6HNdEPZ+uMfCtAneTMYP0Fjf9MaCyfvAotWsSbmj6TwYhAak8h651UEjH100dfVE
hwAAhDz1bIQK5sAW3w0DN2O6CYZhEwrLXHtPQdS9oF14bg0YqoKDQUWmEsF05ocL+P0smmxX4E+v
w9UEg1Cj8t8MDWIKiWPdTc3nbtNZYb/UPSqJFvTBdd9dtF38JMk2iE0zOcScsDNz1XS8kdq+RbKU
rIoyPdrnwASopgycnGVxTgbkytS6aI7UfESjs47o8W/TGFUo83Tc25fCSIleH+zfZijWXdSQWldD
8zQT77N0Q8bTwZdZo9ySbgVft/IeIAqGDIZ2+VA9ton3u0r9hCMUrtS4oABAS/hRyBNNmBOYh+S9
RvQ3iHQFTwRl6jBtpMGq5NPhuJJL+6bMoD/qaU+AywNtSFoaTvYtmYTQBDDE2onfopn8oj6xKeKS
8IYux0Q/MwtPIbK7TnZHRr5X37GE4dpVz6KikVumHH5HyXlEUCQ78fyl6VwWBLgIn/BwgcWWruAB
HIoLihLQg+dXDnE9Awrc1uG8UAKzaakyFkEvCijy9OlsTF9cvazrUeyQk7kS2v/O8G255nAf1VNF
o8/60alxtgMc2XVF2mn1bSsJuNM1brrg6g0Ed264KcyPMX6IXM5aOphfBmJjGqd8BDvQrsKwKY61
5cLPFeB1eiuCp4mN289fsqi/H40SlHcZ3DN2vfWQcyxhHqRrQBvfVUsjeB5LjqI+oTuTvCYB5evA
gxCPkd+cwn6tJT0AaWLhTBW2n0TTk3+BmfLcDkBv8Baf2WQHfPrEHvWDta6aaadrGF41gZq7SAWX
3nJ/Y2pJTkXYfspx/mlD/8GR462POrEhzN7uBo5Yw12ScGOgbDm0Cf181dpHyziMtXsDiu/DaTnh
u9xGffDa023iFEXde6UlD721GPhYmCfuJybtHKE5CCYd56tizR23893uvaYA5UaguIl9OMsz6Dw3
qNd+1922BDMN8jEi8XLZEfPn1DRiSoRLK+1133mTZmw47X0z+pcmImSuqzv42c4Wsg3yQKt8KCq5
A5xuWwJvEHulrYjpLoEFhh6ANqvCEEiQEgaws5J0EcbM+U146LKMZImnVbDt2+XdlA3RqjXvyblo
ZvlCJOzHnA0X9vNThMd3TU4NxLph2Gd9fQJ/JJ9CIm8tevyBPZ2BVL/kBnHbSqPWgjJ4Y7tHp/vu
x5ndFdRvfoW2OubV0UekYWuJbdDbYNmEehzS6h04OHaGoT4pGXJisJZ9Z9e8cXdA+Rhchrcj1NaF
o8j3bkH9QKidkZ+AIskQIFCzPguzuXPRDyhSuOqRFR4DYLQcWMehNg8rgaaVQAq6D5ZybtOJgEhm
LO3GtOCL1nmmUdDWWz80DcBawakuCWgxQU0kJfkgI4ENNUPrLule1OBtfHLy6A0TUmLQNCm7YZUG
OJtD80dXKsV9yajInh5IYX9L+8y5cXIm9TlTcmHwNuYsvGGDus6TsJFs5K6QxQMW3WTZScGRweVK
NnT9I2OL7rGzMoiPXBduJldds8qRQiFtsj6a2uBkV9dLQY6yYaNca82jq6NiwYzKF/ULQ+Bh4Tia
zartbsOWDENd/LZEtlO+uq8BdsuAS6vPXeDToCotrOxIi7jBXdh2huQ6tvQhnEl78u+k7dZQa/RM
Q/ads4ixLTguuT4RF5HL7dPH41F77SOjLLwTs2BM7Hr3fmudUjQOVPXGvI4C8VauY2ilEPntBfHD
2wBuDewEjxTRzjpkAwRtOTxBLEu3FQ28RcDi7nuPzgT+f7gEWc96WGQoYMmN1CgHpu4CiMJaoJAJ
6b1C+6aNunFo4NB4rUmhNYI91k82pgj+YBS1uzQUcLQIcIIQZbHMZORaGSQZMsMNjkNjXpCec0GN
rb0Jo8Kd4HWS2JROdsdMJ0HVdf3Hs4h8iGQ7bcwp99GTlrC/Qm5NKFu+v0IK2wMtjIDJZ4gDaFEb
fAZ6xa60iTgpL92mZHDVErbX8TEY7bTO3ezIOYepiygjpuI2sykfg/qYCHXpVPhDUGKwohBTywk8
IyrpGJvDPX6tKzksIJYmQSbrB598Il+qa9WO4XcEdoKhbtC2h8lR4wK9Dsy7ggqHpEhcP7QlwTjr
I6aifM1IxUUuSSa1PaySkBPrUKN+7dsHV9BUNGag63F2IdYKQ8iAqFCFCclkjKdzRx2HEmps7Lff
fAawBFO8Ir3bYSlh3e9l9wUaY2MU4jKUnCYZIsqz7oaj7YFTjYaCyK/iTc8UoKSCGcRx9oBnHBpX
bpx8GqUulxH2YrgO91M/vtq+TfQIOc8h0hScMGu/rX049Q+8dXdOi5wR8xI/3mRvYhrMY2Qku8B+
QOqgF104nhmxTYth0zkRZBoBiltwZjQVPbwu1ZCD63sOIWrRzd6loi7oHJKFMWhtzDABkK4A0FGX
uZxQ+wN3U7PtZm5XUskD9cykPNgR4ks7ZtPM7cWDJWcX8y5wB7LHEF8tQu/qfptKBnbkIhelcwrp
N9vWJG7d3L6FX7VM2B9XCtYzoqMKYjZAr2p4A9PMm0tZXw7FFtTUD6qLxyxjGu/7sPj8yYKSR1Ar
9Teugiqind1iwRSe2LCRE2xuixWtPYFrU74zMW/ARSAYI4QTKBjADBddiZlFgPPD17YmV6BIm49q
Kr9Jw6iXhN89uJM54E3GMDe3fbC1u+qxMnHw1b57HYwwbk3J3baC6aiiUK3MnqCUDKqRGw8PxIgW
LB1U9XVYZZvUDW49Yj5jQ64biylQnzRPdhN/un40rsyBkOSyhC2k3dfZbnyIaxA9Yuu1dJy7YjZS
CFRil2XBjZFi5BjNPqVBWW3dtna2slXhiltxiJ+TFpUdiQ8/DqvKWBevQx4SGUknsLy48Wlu85cg
Rr5Gdh2bL4qBevjGGftpxPUmgdhTE1GZtuZvC9XXEq0fUXhu/ZjGBDCPIfXLnylpzBosg1l2ZoF8
YVuqGeYp9hGGaAX7OSgwGf5oTWmuY+rvHrNREk4fnDxoYkqWhMrP0ZblXNAd4zje93afpbD4PTon
6QAGfmSGHDR2dTHXQU1gWqSr18jN3q/+ipWAQdrBUVhKKug1+5Zc01qlVEnHnCJ4ZjQMD0qGxcbW
dO8sj+oXLORjWNGJA2q+z6Q2l1a/l/FnymUDBUKtMDD0uNWJh+QORFMUKRTt+IK7OvwtyJRDJrCW
WJVuxzdN4NRUNe7WZ3VCfJHBSAoDtLPkpBEFJc9FeYcuBAqwn77Z0GVQAbXEVCYkbrqed8iKPrzx
BEuFpjFdey0BLPa0Ab97DxrHqUFIt6jrVon8lNIMlibKXWO0q71E8gbztsm2Hot1k+oHRahp01q3
Rj4xePHvUmQ769g1yGo08e75bvZ1XU8x3EuSVhh4F4G8tTOERbreC7Nu2dE57uMSyqlHoHQmBFIQ
BEOxzeCLv0wQtKWDbU0E6jLywU1JD1rRgLfNqU8FGbB8Xi9Q5io0942JHi4aF/imxFrRsdr2Sn1a
ZnAiIYR2UcD9WoXiaeriPfQVl2yQ7r5t+zsimKMMj1Ip7WCLwPA389wVCt5k75qwpQh479xBX+qC
ekQyG2aiQfBDqXBoGPOPVdMlN6n11zYO3WLqltrjjkzT4a4RJPN1VrIKKblXvjGtXcnRLJb1Thvj
bwf9H9QvLn0+30Yk3iZG8BRKztRFPYiDBJ/CpgcJq+PotAXoC5KIoRhVIpG5fjQf2xyeXhzqgCse
5UTdAC8d8m0wmTXzQuZbI5mES03djTBF1ZSqakOKTbIraungImPXrpzIZtjUrJ2QJoAjamcTCFGg
bUvPPRPFhRmYSBfa0T5XvXkEZn4bwgZMGmKkFABk2oIR/zeAGZtjsp7mgcVuoKpqo+a1dwiyIQkd
Tmeb3so03lnXPJYyeAe03NxkEbDOzCWoLerzUxzs04YJKvz3/NjMwaPVocKaKGiyLP8Z3JBmrY10
xRmejKg/1bm0Vk0Y/6CMzRYpUoG0vU1Iy5rroFxy7bsLf0AsAYAfTmJIePYY7TB8GeuyG1+Vsn8C
y2OJ7cplPIE8VvEb3WKPoCUS4Z3fHKjoEhFd2SA3ykd1LLt+Z0zdvrGBoTXGQ6q6cOU12TknWgwR
05o89S1GVdpz9rsOo0f4zy+RjF7DMvwunXcTVWpm6O9EoGaaopPpuhgW6vhYgDzKbetcRclp0CFD
RAS/eY+UzUpc56zq4JamEcoZIiG6Mp/WaebTWPAMrBohg4d5tDnq4R7pi8pdwH8fruHtHBX6Jn4R
Vw7YpB4QoL5ga5RcEd1npplOaR+SWpH0jwSyYT83pjeGIU91KOYbQgo+ze3g8BYqjkFnc4pfzTr9
4tUibZ8jc9OFXLoNudMbx3a/bO4Ppoy8kxJkZlEQoGJOnY9/rHopZkbXfX+Tdb4+//mPFbnf6CT1
xjZUTUFd7kohNzkXIwLrJDwayL1aYEhL2kbusghAwl4slYL2zcxkTbILjS3gwkthNDC/wFWfshwx
GDDWB5sM9da6+FN2YAG86prmfVNzSxYKnKNp7EdVGJtCmV9J7L0rw+7PTl+vMsN7Giy87Z4D9yaV
pPVUdz4igKNtGa+Nh5K012ax8QTWLyJlPhhgZ+skoBSbgrepqLlUiAyNRdItx1m/4Z0BCpc5P41V
gRB0cjoIPKVhpG7NiwyCv1mdA1k+uUivD+6wV7BoTqJFhmsYih827wX9uRVMEVC9OHWXoxRfmTER
RZdE4J46RocqBMpp14CIfv3t3/7x7//2Of7v6Lu6VDl+obL9x7/z9WdVE3UW0Wz/65f/eKwK/vvz
d/7jZ/7Lj5ySz6Zqq5/uf/yp7Xd1fi++2//6Q9dn8x+PzF//17NbvXfvf/mCezHpprv+u5nuv1t6
WX8+C17H9Sf/f7/5t+8/H+Vxqr//+PWJRqS7PhoOw/LXv761//rjl+UGf75R/3yfro//r29eX8Af
v05o7T8/q//2G9/vbffHL8P8exD4phOgtnYcy7V9Yf/6m/7+83uW/LvFt1ymhZJNxhT8obJquviP
X8L9e4BPwPFN23Y8MxD+r78x67t+yzb/LqXFI6KtIm3N9MSv//vi//Ih/r8P9W80ky9VUnYtv+3x
SPU/P+zrq3M93+Y58Cgm8GLp84h8//P9Pikjftz6Xzw5BS+/+1TIfrGhMT8l8Az3LWTTHLZmb8s5
WA25JB5sO7GSDM6iiIahcYhI6FWG5NqiujzPqhbBu2l2ctp7UxDaB8acRnfIekhZT30kovE51z32
PgSNrU3BYA+WutMizauvnLEo6TM+8uODG5MRs0xcWaKNDiBwVefM7HWGEIjO3M5z0pxUvrYaNy3E
3nE15robN74Z0EoMUi/xtzQ5Q2fFpMdvN4aX66wgclsHHwqformb8VrQk++yokX5EOhRpIycq8xH
DIHoOoG/n9eFZd7mk2qvZDHeOr00qpRQe4Xe9ZnWIouU72U9qLHAR389Rq63wzWKg2V0OhRvrLzV
QyZTN97JyBZ3eGvQeXgFVQhKPZdWoRaNRjUxSOOSuj3SJdwx3Q24+fIRLU/6nuk6/1C8E+gACuTX
YFoA3qJgMMkWjcgDw3dpVE++1SFbwlvVnkjWBngwjbkXbXv083xRyMEeg4e6DlW5E/gV8nPlctqF
DJon0c7XKTF/JCKicNykjEXIaMMZgfuUKahtPeQG1T0ZvoTjWetgsBN2zc5trflMDOboIorUebLn
AnHQGo+tkgcnDPAOdBgfh3WFhsf48uEc+p8pwmPWr8QLxiFg5Oj4EKrNNPFY9kZS4RphxON6hI7o
nWUtQ+uWyBppHLoWNcLrMBX494RoenVDLrXHUcAbO4fAjystYlRBQ50au2hEY3jsjJrDqGyce07T
Q4NiIemNS+WISD42NPnkWgm43ZQcUeBzZHPTGc+84+B3LDUJSi9GpukSaPJxaLGjDzIvskw32qbK
GDpGbOTNdNcQUD8vbXLfRDZdYIjN9k7Bs7A3gu3eueGanHzmBa5peqdQR7iUZQjb37D0/OJy0B4O
vgl9cIH0Wr0QjsX5lAP+eqKvnXJtBDSNBPPWJG5h/Ve1HTm3ZBJcTzFNU4u9C4ScK6NsTHCLNghZ
5By5oHCmszK3K780Bm5hEPIzBmvl0pZ2Y82cNUtjj8RLzyuE+1hFZg8eDG+ndaeIOTyyEB3cEGEe
3n4YQwQaWrqGihakKAe8LO3zJXbGOjvSyzKn1YCQMtvpsrEUBpvSQPs2TUmC9IsA3I2Nkhj3mdf0
RKHQgqdpFiSqQ3o7XxGGfmlfGdZjWA2IVpFlNLQrsKSSBL1gdaFmY6heFBEfbZgW+LmCUdCZJMC1
a3BxzEhJ+TVTKhoDgpBUBn/+CK6ls4vsiRHpANcvQVqOdmC2wiNjVAm7A+2hTyyvyW58S7J6AdLA
9vPp4tHpLNjMswjveFm02c5sB0USoWgrOALLyuTMopelREIGK7Tu62yfoUwxV/CilNi4DYjdLRzR
ON01CCLmW9DWZoVZpnfmmTLT8o2vqEQnuQ2COJfoU8to8Dk4Oi7TIDEazk9f665fBzSUukfhAIda
DKIrM77rRF559P3JTG5Bhor0Xnh1jbBOocWnDVHykNdZosJ4kMIJ6621DW3ZJkdoaMcrcVBd7TkW
5wTiQXq3HLEp0DptSY+pa9/bmL4H4CaNr9izrGqS6TFyIrTmAZJNat8u0mWL4scTIFHosAwxQA+8
7zW+Kxo+mBVdoKIQmi1L28O5qvM53nVMH5xVNcYivaO0YC7n27BiMHX/p932Xxvaf97ALFP8dQOj
+PIsxi6Ex3g8T+Faf93A9OQ6urWj95RQCYJ0msk6FjRIoxvXKlBkzNXcqvfQAwe4KriNHboetASB
O19CYu8afz9OViY/ej+k38M1AOpwV5VRaX+1DIUaTqmzjVSf/ZX7NcqiECOUbYwW08LRHH3eWUXe
IoMgjQTHwYPZ1IgF9TEZcQN2uDKGtG/GN1MUA3bPgt5vMDy7mTlXsb/Kp3Lo8L83vttrtF+eYx8c
OxPltHKDsC9++1WXvaN/qj7oGSJLJmzpqtOvYDs0N4awDKQUadSO+OtpTwM1WaS6QdvACNmI9igx
h/iAhMXhugRBQmBO1M/ermTvU8fWTuqe/IAosKxlU6B5+j/Uncd248qWbb8Id8CbruitKFImpQ6G
dDIz4F0ACABfXxPMe4+reqde5zVeh0MAKYmiYHbsvdZcX2bszxwiYDMJQ94OD1r3nR5VzzTUAzIs
9n1PK+/qqn58z+qQtjsiHaf+UaKM6a8+aYDFU6x1Gt4FZ+AICZkQtFX5I4Uvjgw4JPKZKEahlLaM
rZElxBSo5g2vZphhcDDt5EWCULLoQXQU+X6kOfNxPg8BJIL6ATODHae0EEls9R6ySIOE4Behp5/A
8uji2atKo/rM0DTOvAvPrFZTgVKbZKbWMFZt4KjUYAI4mfqzokc07JJyFNFlIhilPFZRwuW3wgWq
vSqkHBMzYXeKN30RdGXNzKPN8BnF/mjTbFdt0oiv0Td9/1sAS/W7hl+mW/0/qbn/f6qm5/qTZcf/
sZqePvOvuO5+/KWgnr/pV0Ft6//yLc+ZAbwW63DdcP9TTlv6v0h8twwKVt8xHZ79vZrWDP1fNi0p
I+AOBs/FN+3fy2nNdP/lzxeOAAUIpZxPuf+ft/d/UU8b3l+uRr5hWlTnHqd5YNo+GWjz838qp4Ud
CwkRXj00WCIIGmuOZplMj7g+f9Dwj8DWjFzYEV2cKUbJjGWlx1HWPPmyYAjS1dU6oGO3jBRYKF3F
e1AJ5z99ov/DFdOcL4h/VPz3t+jbSI/5QPAAGg4f4Z/fYm0GgGBNvEnu2LVQSx2i0AEtLXUrmm5J
s4SLbVdckzQ9sxZaFLt7Lyt/I41JHpkQTTeGZnSEM3vWfxrJQbgubQfcAauJ1ewy6d0J0/P08b+8
63kd8vd3HZierjuB7jAg/Nu7jsIoFb4CdstoHoNdVmMwN/zyQ9Iks0a7/CJpu14O7V4S5rGRpk1s
n+U6T7qR41xvPWqcXAZrH31UTZg5tIjopglHnY2xAYs0OqgTkOM70IMKshEmaoW1Z5Y/TbcqFj33
xq1N8iGfWdP8L7ewv/9lFl0Jw6CzZZs6f9jf/zKdj3OICcCEwtjrEMZxUeHUPOdKwlDzmoigMJXs
RAtal2Tsf/5Yjb/ePX1iTjn6dYejwjFpLel/W/5VrZclMb2QB3TlB8emaBWOiVRFs/eR31lrjQnH
HFoz7XKxsjxIdvNoNknShV6Th/TP78ZkMfyXfzLvxrMs5u5E5nIS239/N8IzR6dH2iYFuiVJpKaC
GXXiOmCtSRpAzuP0LUJn5nOBgNRGqAMWu0a6R6w2zwBm/TfHDb5iRWyCaX2nvW8/xWZFatjYJ0tv
1EHJaQB3deKjFv/83o3/4b1zzjuEtwa2PQeh//W0gnOUVawzpwfCG/ONh1jPTYwNsjYk7Eoey5RR
3GgSKY1NE9PkUEDR9oS9aw2O4H9+L85/ey/IC1zehudbBs0Fb37+T1ehCeRzKkk4RQXLQknF2BlU
ylgU8vqy06uUz8MmNDdwWAjjjWlsyvNETxPFRAKLcVS50By0tjzdHzixtgqD8FYl/iwO2ne9ig/3
jZackYPnxsUKfVTnL0KNTDW9ehlIrviGyXxhaLWCNe03+CUVJXtpNHsty6bHSTI1EDErfmEQNsTb
A52ttc6NfsStJGh077V9eO6axEEAA9O4FwTuOtC1Ai1SL6wX6I8BVF5B5cpWkHXmihhl78oNkuTw
z5+nSzzC345M3wwMxiC6boPjdR2XO8ifP9HCISPGcRzWxkXyg/qx27VIF+KMVJ6UAod2NZhf6rYT
dI59MEZfLL3bgyULA+vK/KUA6kdM9Vi2TFvd9nD/6u/PiJFOYpCx9Lw/Le3spGsebvfWUEcptH8/
1AbRgZwjbAPkCrDysAq6v6a8P9P9/sr7a+7POFM5HDsU7yEhq6Td/OcH3vf/7WX3TQTPYolICvml
650nkH4D9fIxn+8aAB7FJnXzaZ877Y1oN/dU+t17ALz8IMxqfKrS4FaYJ0MA+8epo+UJcggza8m5
sJ4HNeKa92DYSIFo3sU4AdbJ3E9xAOC6NbTXqiLQkwps4420T2jLOFstZuQesfa+JfND/WyQp4GJ
cITkjAlTbkTUwDQAO9aqOv8txTIThGIVlsI4htHwKkdMLrn0kctYyRscz/R7Eo2XuCXVvh7Eu9+L
gNAN13rwS8ffWdIzwUihZQ91mEGG03WbeFQoyGGSE/Y7ljshbLI60wa4QaRxU4/68vvYo+qgdR1V
efYqVpqpzzLFSN4m4giNILH2Ava5sKfmqKupWavQkqsuK+Al9/mLGYnsBPwaN4eNlk7vn/OeVBUL
3t1Lndb8KASSF+lwJR4h/veSxBhEIuN6amGtZ6Fn7jLvt2AOa6oAK+iJ5r4ylUEdYXfNWhAInjHt
PjJSq3e20s6EuE8n3+MMbXsWI1FmEVsgGXKWhA4t9ZRxnq1QPPlSvFR2QahERsZqUdraR255rzHG
6JuwdXnokXYzMizMDWHschXqOoDnwZbn1jd64gbRmsXY0j4Td+4Uut0LbQbQTAUiK83yjXeTNJn7
C7Dr0edu7faAtNR7wnVLZ++rSHzn1evolTedzljK75zXIgzwjGhJs75vRrLxFiho/N19kzQWZE6+
qs73TRI3yA6Ip5uMrBnuYbZbYXPXr4LxHCOGunGT53JcesT1EQrGu+VZQajrn57lnkdfcn7x/SHK
SGYxbdybqXcMTKFdR9LTtxaJBwustuHVsUrofdp08/ABne67cN/6u6TAGXnfvH9XnE/fuUxYh/su
TUnQH/mI+3n+GfxD8HCTn7gciqEhEhOgRSIN7ZLND2pIg7Vhck6Xca1dUlOIJ9fxM4Bj4ff7K+77
Y1nl53GsV/et+/77z3AbfFStyB//2N9HxZuyCAEEJ2tAN/fip8TMkyd6Syi/4Xxu62hMfu2jK+Uv
zAEB6v0l3NWSJ7vo1ArPI4G5ukdbzgynfqM3kEx+bedd4dI0CIjHqvWUxoMqlqOtJVfNJ9q6KFkv
Zn2TXu/7yIjD0GjY2MTnl9yfiFvEeLSOHk1mKKuy4/Mg5c7YdnEH3SstrVuDbvU2BZihPfN231OE
ZbawAiIv7/tSWwY7knxmNwOvv+8b859lbhTX+8bgiR8033dExqRAzfvkgp4c9B0RDZ8k/ZCNl7lX
JNbBHtRGxMXXcg9uy0yXxjI8dumj/I6TFUdke/Jh+B06mmlrPcidm6ZpCCosPf1hNcu5M/+D4ShM
m7B1nl1m07iQus9AqnBVdYb31M7dBT1mdIpIG/zE2AdPjRPX3ExysvPQDn6aZH2Fjht9aDD21tbU
5rumkMEzMWdPv76zwgA+2lbyWFRFfIKlIACJQoRLG2EuRTRRFcQ2JF9JePMqQ7EFdNbfmU4TPDaW
GTxW80MpBuwyVQb+ruQ6jIODfMAMY2lf+xpRBOH0bOZLsAUZIDFkU5V3iSpLP4tZBhh0U3zjgrtz
qzlGHbZItxVpiMjI5IDSffPFzcfhqa3bP23RsNz2sgbc1obcJOzJBPuK9CrL0vodL/CPlk7Gxcgn
/ayV+rih9TB6pBxP1pFLLLccU5hboFJnT1XWMZgfYt82tm1GrtD8O4UEOgaa5Ea3AmdZdciHXD6l
80M9FdajxzQ1iL3mCZltqpz8gnSKCW8xnqw8MZacDMjr88o4m1B+ll2X+oiVIb/fHwip1ol4imAS
QrR/+Ah9FT3dH6bCj57aVkPDb1Sk1bB1399a4U9ww++GGphLEjZGpAnWbTIbeZS+Q2Ej0YxiUcZ9
0hcXIlfU431rakGXlF2vHe+bWAlRPTKL2nejw6lkAXF0EUIGxHucFESP50r0G+bn0bskS4TANFsd
hdItSroY0wc88PuD9ftXrmNXm8mKXu779Rkb/sfLAgAL8TDGWzWCMbhDkpq0mKBXNpLbfSolQhpj
13mCwFG97c8spfrz/atQVMnRRH6kCXb9sf/+JBanZBM41Q0s8YYlKkHy7U0pT95qSh700B6USvFa
x/5Py2vQjQocQKekcOJDBMLXoTa8FYOXLCcHDEpeo5ruElQo6B0+NSIRqmXkxsOC5Qz462KQB90x
jhQf1acdaOsq999NxHksebQMbqYb3QK/ZtXRY0qoawP1f+kP8TEBDXKcKo/MIjUh+kXEmFADPHit
0k73B1la8EYEXWks+fUlHfFFjWbkbdG+d8AMpml1j5WrZ0Di/Su9CEk4hl2hVVuTUAIOXl+cGA/w
R96/RHk5UX5ni7CCj5l4RQn7ir/PAJAn9RFTr5OGa1rj1nvadasQ6sUr5U16CG1ySu/7DUqZB1OW
0yW1GvORlyDBy+V0mCHqD4Q7xBc0CK8y6bt9kFUov1yX8MyqMI6z5FLPzQ4FaiW9E1ND7yS0oFk1
Zo5ArMLLI3LeW+E4B9k4jHUK443I4nyRBV51KdODYY7pC0M0eHa6uREhMCy/NjYFmbAvude+NnOw
e2Jo1f5+otY9lY/BiRVMq8iijZvMvFSWPd98ohCegASB4M5h0Ki+ts8dpuWyJoE0qhAD3D8Xp8qi
mx9WWwaT+eP9yAB89l1D/U/ki+M/pI02h7CSQ7WCMgV9zhbXocvCy/2hyJ/jIHxNg2p6rlN+I4f7
6r6lQUB/poWL2Slfa2U0HWBzeBd3mLxLGZQ/qxyPkqB1sY0yO9iKykEANH+FC5qvWgsZ31wfeaK6
lkHu7Rpw1lCC2SzcsjtjhFsByg1tiNLKJ5AVGI2MFO7CrrY3RdKEl/tDQLDXysUQvhxNxpQuQrVN
btXeU5dayAKcguiOvq0vTfCRisg4Mvv/90NCk/YhH0H1j8C/Fh5ROEt3QoeIGsnulmMyMqqYTyxs
cMiFS+enATBlaVgRwyAP28/aD0vMb1H5WPpjvxF23W8TjJyGcmPMQho4XaZHpxmkvER/Spc86pA8
BkFJ1qr7RDYyZjaKg42Cxoz1gWMePdC4iOcs6i4eg3XVyMeiTJDfAZH5MMz8FcRI8yPKuqVwA2ON
mtPZmQHDmrFJ/BMMCueJFtpnYvjpR1FrMRiDfDqk+MseZG8p2uHqGBCS9dGRwbfqAi3cFVNhv4Yq
ZxDMfisuMyZaAuteL6P3SL+o9iompeGTyC5J7+FcTXBTx1PVPhdKxCs/t7UzvO1sO0ReR1ifnx3h
c6LcMk3QlNKn3JyajS3D4IBSN9sjzHaJLlX9qTD7kgympn6ynCRfJmZkwkg5qpqhnd/h7BrQg69i
hdBKdkpuy2Eo9pWWd8cxLfW1LDP5xNooWICyyt4ymwlWJtQrrEayjOz4kMoO6iyVYa/HOAjLLsaS
nLg/mJlc4Ufkn8DB8Vn1Ufha2rhGzBHQjeW+prN8SrjC/q2VUNR0jTxqXLrLzCshNxv2zzjTh7e4
CVw4B/yHE6ulc2ZmT40+2/q0UdsaXp093R9aRJMLxqP1pqOhxEwvQ16jjUgk+3Dm9zR0e6B5NGeC
iOWZ7oLaTcF09eet+64/HnK/tFapMpdpzYkwzAnm94cm7LPDMDtTmrbYxU3brZvW7t8HC0FwWsdf
jebXnG6mPFaqri66owxqOh0n9NTtuhmher8NJTNHlSX9K3HWEZPmSm7uV6FY6gkE3VhuJLUE1QOb
9bwp8prIOya457j219HQ0OAd2m9mU3o/3QHxJBqhj8oXFs4CritaSIyZspNlim39Zqvu31/d99me
o273rwgJjll4Y3R1rX5aGYlBkHlZTdvcqFOImkNztDXLWWOx8C5BJ4vlZGjxa1rmgNRC/lwHVV6s
LMzCKFVNFyk//77urOXZzbIwmdWAc7BSNciwtEvVGpyuPm3Aui2pKEdz344DRtI8+cEt5LnmbvMG
LwZqHh2Ko4Mk/Oj6jVxBjY7fbMt7pg8Fe7OB65M0+jVzDOulRvqxoYwlcHr2K3eG/SWTLvqt8px3
22zVsz5ZxdbOC2dDvVC9MPd6ub/AnqebjjlVt76SYue4Y7wxXJiINeLLB43kT1q7VstNz5UvsSv3
JYjEDzHoGOPoEPzanzXdr/0p+oc/vf73/VHw336O4Hq1afu8W4OSx7nHNIuWax++1Bqd2Yiu7ILl
avhSWdLZEpdNkTY/K3NT25Qtum6al+HLxABg0yYEmN+fJVdUrYPcp7E8P9uGobvCLojMxIVoqrBy
PFPJBtuJMnkBtWWinQDAB7La66+tMahBzD3cN+4vL83+VhaI1Lr5mwlZkFiis1k5yzejd+ghkogA
GBJxHrBWrmXVOtdYnDKWn09USA5WMLTr0zBqyAf/8wLMS2fBn3i6v7yNMZ+MMZeG+2Y+/4jKtPH+
1VMAyCli5YuO9eaR1bt3iX3/tXnfZ5X6QaOVcjYYfd6K0uvXPX3d5f1JmUbRJsd/vugsNASsJs4x
Dd3LELTepSmJuSThLd0Z1NO/9gUuFaLDEb6KO7+jeZJ2LQhUXqiKc24kzYlsueY0cgvvl3YHuJSr
7Of9iftDbKtLr/nxUbrCIkGFwAPBUs+wRXl1PPwvpKnZKydskgNq2eSQarADjSJXW9PhEmgrY6tQ
y31MYSzWRHXr2zAEiEnrVAMT/s5KsdiallWv9TjX3kVmrDWYJi9IVxehAg9wPzgNAC19pKff6sY0
t4Pu5ev7/pJw9D/2E7War+nDTh9/fX2rO+9DjlmChWT7gsOXGNDeJwdRz9mscmfj2Kjeh1x0LyDV
/O00daTtzs+CzYv3tU2H8v69JPVCSYn8bwZvdNlxYfwqYfQbSf3p+MwbuJghMFZD+GS5EnX5/IKu
0z5CVkw3J5r6nWPVzVprwuBhIrDzmEfOp9/2oAKlJV9he20dZNJXUZvZox2C0ozsNzfQKr5Zhy0K
Un5pdVr+GeYUcyFAmxbAzNYgVu3Z9rKrO8jTaEp/lxbpdFNhgAh6SFH5tIr8s7hsuIJzrJEFcx/l
mEeQz/WujYS7q0s3OUoIcIjHXYy4RfnzvnxTjn2D/1FRTWRP/ui7v6Hf/Rw17o/dq6ujio8U5iYr
iR4HbZBPxZg352AYNuo1YvD9Dm1X7M1UGEt62dm7kbYEgqukf+xAvK6yEpgGrYZg1YcxBTyhHXAa
JYAEIzcvjY6PJ2z85hsD6zewoDFYHfNhMG39pyv0T9up9hkohee+6aIlCw4yu6xWfOMyiODGL56z
rhUXR+Zf992A3PtNhOGL0EQrWSRdLfYO3Dt6TUiih6BzvqLKvPGB1S9Y0wC/jcMnTbHs5ptVggI+
LnDxTE/c7dtFYrcCoOfQ3JKQ/2bdYQZ3wrS5VQE04YICTQxGtwwBhLyOWjKtSoafK9yzK8ly6AO/
9gMIyv7LDmtIvolFd3VWFLF4wJTGtRXRtIpbDEkYW2oHcmxfMTIccrLfbG3qt46txQcEVEfLTd/C
OrDekrmHX4bKuYg2gqk/RfEeU8orZoxgGe7v/03LGiCnFIlY3puo86BjgQwxPZgB4z+NUdkps90H
jbiVI0ZVApEUd/xM8xroAJV9NpMRnQWF7NLtx2hLAXQM0iwyHmhvZNpD5oXWGS6eeYgMUoIaZ+tH
nX4yEvjc2KkBDxL6fbHQTWzDQZ30RuzcuqVcxrM5uAEoOJlBI05XpCgSlTkTf4LuI5LgEZDnDWfd
bc6dij38GbyZ1kCrE2T0LYI0IX7PKt45X6JVpOJLDQlHuhNaCMilrKZch8RFgQA/xhVsGNLeYsN3
HpXV2Xi1mYe07qHIqxsGB/PYNzlXh06TBB24IdD1iILSlAfWcBYBCcPCjp0yXeKhy46qtV5VjI+I
a0vyTLpu4HkWaXfJYeh6PphpikdcoCAfY8ul+VYwspqnPs2QeDuukMssqsrT/SF05LFROchtdGNX
mLvuOhhYyziyeWraQd/Pv/bB4ga+y2O3WwI9Ui9OV73kNYasGZycuqj1nd7kw9O1Zn3fnJ/Ezdqf
JhKSIDs9xqklHzv8TQ+Utl9UgFylq8JfVjMm3mSlO99WTcxNnpirYSzBC10F1n7q1CMh1nyv1I/S
K7pDlcN40zuZrEEIOI/oQjpyYDSxVeDMG08ge2qwQHaac9Gz8XX0JqDwkZIAM7kKacU4bkFMoJoK
O28tuQMxReO+Z8l25+n9iwPe8WAztqwVKU2FXgZrxOouONLptSOe8JA1vQY3gyVn2kGoaf3KhGar
aMHp9XOU5PW5psvjNJ1zbdIBZKkKj6XmWc8aKVGy5wx6GGTcXscfIVfNqzCS8KiHukMMKDpdWGr9
V+KTwK0Kb6eP7jaOGtKAGG/fW9iODjLRIxGddQ6JWEGWHCHtnsQ4sGZyWj7tgKBljJGBq0VXLq3e
pa66Z/xGzr7VEavlOKcXtt8Xa6RtB7/OI/KtQB1V4zXvmnAvmRc1ha9OwxhsPFtlr9wpeM9aE4it
Ic6+Kcaz31+jvKwXvFuXFUdUDdCW3FfH0dSJ4OHhpLUTpydX5RU+aJ3Ucx/bihbHh3B8wv/HIdpX
fXmuuuYZsReYEqV7R+HU/qasiRWvm/RHpDzvNPf56BLNlNKqWPfQ8J4xgXj0FH66hgM+QQsAPxRc
PZgom5sUtxPFZm4cWT1k0FxRAZPkC7GKbKRoHuu107DRGDyfg9L4ntuDvhscbTw7ZIZlnbCxaHqL
0QjNQ61l/gHhLEjrTj4GKpvA3/DvbCf9TU5UJirInwVzkS3SL4hAWHaPjWd8VhGw1z4j1QhysMfn
NNB7iYniBW+pszK2Gu9QSOsbvfbxoAvHWdoFfAECQx2cOHnM2dq9elZFG9Hj7GcNxwXBg+FLF2pv
pF3wmCdOtfbK0N9ohgH+gghi2lF0bso8G5dmXtNobC62QbVVxlK9iTQHCGx4j7mYrJXhkc6Mym04
TRMCe5fCzhHpLtEq7zwA5EodEuVU7zAv1CrzICayZ8axfYlVEG3MoEKxm4XjWUywBAOL0xbiXLNx
qiA8DKjOVjIJnYeqyyay6cm7Q8jKiFdnLT6KN+i91dkU7aLtKuvCUcYEUjNwU8nuJWs9sc4IbJFZ
aN4mPukJrB/zxSlfRflJpDZGLr0uNnrEiHrMCPedstJb+eCQ1+iGowfayGpbKtJ1KShDrJGI0RNZ
dFxZM+jJKB9Cvas2FfAff0CUgo2zZpEh4YInRoF/pkj3ETfYZY/PUfbZEggqbIAJbV3YRNXepX/f
lpHCPBdf+j7cDqPVLe3GcdZWI86krdPrQy23QMqIOHyyrllb/NA0KI5+XkcL3/CewULlq3gs3ikr
DEJj6Cs24OvKMi1WxNeEZZSeIj8ggg5U4ULk0wgQAMyoSLCT2Q4NJREF0GozPo1o/iNcRJLHrqqe
Nb+st/XUfNxvuQ0qU4xEyZ67R7kj0cTc2BhbuHuM7ZqE+PoktaGgz/fhfoX+MD0VjIUzmI5hh3su
lF59nXTz/NTnqnnuEQo9qLk1HGh2ubGtIPrQBwnpeuD4U7lG/EsKEUkjoszv+feHukyudV6Qdy3m
WEezPgty4waPVCwmNcuyq1h7pK19SPHZPNBB0w94/l7rbnAfiAgC+NthRs1JoyAeLwhuZeTQFJZT
u9DLkNa6oaulxaJ6k1MybcyIf580BmroUH7k5K5jpCVK2/bCF1gwYmeE3qdPEsE1lf67Nk8wHHKR
6UbQihpJ7M5j+AQMiTdmmLVHc7KgVOmetmFRRJRdQ/UXNhkZWEBsCelz0Kn0/osmV0goJg2RPWNv
GB9y/KYN8SONZQ5i6pGtQbT2OZkcUuGIIegTZrytShNoa1/VyGAyrLDdGlP0W5oZn4jUfnJDtJ51
CawxRuODngAOuzTccxzMEZKA+DHn01dUAUnydW4j/yWrT8sLToKsucRjgmndHldNR6RSOwFeMtOc
1LyB+lpvYY6FFHwd370CZWEsEGcVD7UN8SxunOrJdZ0XJksbL0i3OJZipDyHwSR1gRq9+iaiDkuq
Zz5GQwTVyVflsjSlXCYdieDETdE1Ja8JXo9sK/elMFJAFALZVjF7cbmfAbZCV//gOLlcmYzFz3Gj
2lUek3/kN2n7PGkZQrsKDpooqpe6DB+Gpuuv92OtA+iwFvnoLwfD1FZG75vXyEzNa9uil54CsutK
+UIgtLxEtrECQkCTJv1ilQIejVOLAIBYLbFPxe9amh79Nr2UaowWUW2Hu5BEy9e4CDYDCHorSKIL
98r4OqCNWTOVWRWlz9WRW/pSDEHwLZ8kRvjOas+wONINw33wKUI31nWuuOxyyYlSee1QhN9Cucb5
Hp1HWZDcqZ2GuCkPUWtqtxpL38rs82HlEMUF+6dXlBccV55P44tZIQeEv4qg92+xqaTndiqqrZ7R
A2iYF6KfuHa2GJ6kLq6up2FRsKpk2VVw0kRShJ/0JHJiuj9UeaZCmTBKO/IlskNxqhuWFM7QNSei
Zb+IF3B7UN1RoS96AhkPExTkEPXgVjr+W6fcld5iL6BtCn9P2sgb4N1yVGbdLswb/83LwItAdGYs
qUdXeGShEzBai2hMkwGx47M2nnqFmKm3jfI7WfcPJKWkXCixLAouhOTpBcZBT6NdqGecMs1Dhd/n
Cilu3dqNWjrKpU1nDcEbGoTPCgnAaYR8/kCDPNxKG1WAnw0NB0pCg3bgB9fyaNpwjRoCK5aRhs3G
w268dBqbKCICr55H7Cv65FC/2xPNPANOaxxeDZZcZGFh3m2TrvyyTKM8upmDqlMfjlxcXnwThg8d
no+OQK8lyY6qo3M2DBPxG4wtMGrAzmqrPWaoGM5DtEHy/4OJsbZw/DTAro16KwqyAxq44CEsIFpp
lH2bwEoJNKghwebrwQunRWENV+6uyQoSJfeuNqEt0gwrIk8lXNUkXCm3fy0UM3zQWu7VydVmgorL
7daTn7UL3D3AJm3TtsEJQZaVfFZ68yOrSc+2A+Hvo3wMH4gaRRcg0Lm1MgHyyjg+GOHONIb1hPYQ
wBE+DinEsO9QfCzquH/Cy5sCSa6mJcgAukvwIJ2eEPSMISZh3dh8wxxKAStBjCHaosJLTk3/oyiG
pWyT5GJR2JP0QsCoC85I4xOjul0EBaKFZqjAakfX2vDjqy5tItJ7QFw67wvuUXZplRz3EiB/Qedx
HfUVoUmjvtOM8ZmOTXrKTNwOfZm+uiMDRwtXwEM8q3iHIYK7UbDuQoVh7KBh9otOTv1L1YoVrlzt
FIprpFXdMmUdTg4x9uk+mTaiMzetN1yLCWOdUUQa9ykaBe1EnSKtUltFQF7izPqGAlNb6hAcFyoL
rG3oYNn3iEo4685vVvFDNwkICJp2ugRx9tNJxUtSVepoqB681xCXa7whGj48DwZZcIusMmeZ7RXr
huJ4pVXuhpi6bpF2vDK1+Yd5FiwaobkSEIKRYf1S30g02XDn9LZWoTMn0/InUv7Kjwy1wKIfagJh
JOsAo8/0TTcvnovaO8so9OFt+tg8JHCVrgwZwoebpIIClVcFBA9Anr3g1LccQoQIHQ9E/6A5bXfQ
oUZpnngczYk7oa+dfGVEG1BT8LNG+6ThTCMsroMHACF9m6hlVJb2Tg8Lzkk72k6uOpdzjBUawg3z
JFCOpVq1YKUWycDEapywxOMpSBcqsOlZ11V7ctTsmApAd1mVWivhJQctK3hT8dWQ4k0axlsZuIhe
y2mLfetV6xkOpa3x1ut9ueSuMd4qSexSmsOFZEDJhdJWxF7Q9WVtTkir231HZVsuY0num1lnG6xq
8Y7E9vKg1eG1awN/rSXtFk6O/DalNtRFVgEumSeuXi9wizCdCdK3gqMUfrXTLBJLfLQZkX55wt8R
EAo5QJk2+aynKAgWfcJYtO/rgE6Oy303pL9DkKfwwXCPqkCVqb1YBXWW16jtmOId61yywgIn/LKb
oCTXIF0ZxfSKoKNb+JP7PKCeXLuZfA/pZdNsrT6MhiiwlIXA0GPJdkeg2oYH1x4W6DnDBMehTznp
soAPhwRVgmIRl1HU6cOwyOOPcnCzY+X2+L8JNwRmC+MN2ZVOSBHM1F7Xvhs1NB5U2gDlTUbcvSl2
hYeEtkDZs7eJcEzSGqZsVa8DadAxmwYUc4yjeprlwPqd2+hq2ylqh73heiGYlurAkrJd1AOQ8tGr
CKqNrn5QvypL9yAI/UTs/EwUzhE7oLlmsXsLJsPcHglK5g4u1XPO7ST2+8d4jMw9he/DlFv5cbQE
9xdaeWVHwZ+22iOBFocGGsxN1V6+KJKqWwQKlWyA/TDIxFF5A/hD3YHB4bcrL46ePb3eEr/CkBya
ih7g/Daf+uaT9OH33tDNpVTdnhWs6BetOYslC0J5iB21F1yaxkOlh999kf9WD/FPEXyFhpC7DHoa
qYvxqdDNa+M55FFktbUgOhgnPFPJ5eCLbxFT4YeAs2cxSrHwa71aImiMMEyS4ZcIXexk2S/iHsiD
Iktll4Y0PgjLe9D1nGzOWJO3imXv0dqDO6I8wbCw83scsZNXftWYZadgzhOK7PSq3IyoLCz/A3SS
jdMRxm43z7QVX6CPoqEP4nVnyXTTd/CIJvHOMqrGp2TQ0qcmekgD5PcuxIkUAhpkiKB/G5OjI1v1
OoTYZwtE29ifhk/qiGkx+W646Az9v4g6s+Y2tXWL/iKqFj28CtRLltw7fqG2nZh20Sx6fv0duG7V
edg6cXLi2BawvmbOMU/4kg12wJyYww/mLLJPYhPgSEcYJP9pjvYgi8U4tTxJbktsgkNSERHXULpr
5hpDf25YbRPUUZFXstcy3n+rcsmrsLZjpT16nFYPsu/JvYOTuOkF+7ICQ9AuSSTpjirDbAlk7j51
xhyq1rMCnBPkDzqArHx5Lwg5COzSo918UN2PntblRveWnjHRPur/tK1G6nruJxeuwjwgiP2d1lXw
wJvCVdsA7Gk5kLEHONkfX6tKLae+WS4Gk/lIMQGqYs0++baKzzrtH6wDqD9uK6AdU2DRlmzKHj2r
zqwANmG9qRR4FXBeJ8yJ2LnEM2PMj9miiZpq96V0+IEgNmAt3Z943LO+4vanlpyYdfhNfBwK1Ay4
+t7KnnQhpTVMlHsgoXP6YK7dpz1GKDUHMHoAgZc4JkOeXDw9O5SL+V6AX2aSxrC039Y6iDUfZT9S
OqhViN/CZiEqbBnyLGzn8j1S1yhirW64fnIqJRRf39PLY5uBPNIWDdJdtVyVndWXhNJlGPXboI9u
4Nj0hinId0wcUTs34WwioOjmI6MXDkKP+o7JTnFBGUDl2ztwzlOiQdxHWVjjrULgPlUesQpVtxxE
7gYQa/4bFhyW3JsHXCI0eQwEcAwTr7ekd30hFzQmosfD74jgJBqLW9yPFb38MeOJcKZxc+Fm84Tn
cfBAbAN6ycpkGugz4rVuyzL4Z2eIXoRuH+sq53vTW2A1Aj37CEFpYxg4iN35xHiwsNzpLKU6Dwkj
yN6YfxZsamhmB95f9aVDgcX8bIaR30EbLHm+Ja/gbGHP6sWwtgE/Ypx5uqfkOzQVyTiWH7bKXIK0
uzU5hFeE+PvE0Y82Su290zKM9CYWilN14+mK8LpgBBCl9a0qn90JHLUrdOCS/tHDrh203Cr4S7uP
KF1WJCe8/XJEQpJyDfgiO3eNz+PDs/HQORVpOx3KOwmCqlfKDiWJb5t0vuOCqYKK3T/2ZD8EKbKz
GgkQL7XAwJgH141pV8kRfRd2CQYcfVuWdRFtNmwhFgAl8/d8O/lJd0DBfM+TfNhBzphCi1eCp7De
q2FFU4q1S/EBbA0LRgPkyhs5MSscFnaspdcHieKfTf2r6oQeZlF7MMCj8L/XrkntE1b7kMVtd3Zo
HsA03DUGUqdFA2kGIwz0QUyWU+p9lA3LIW5o9j2evNHGV29xkRwkUpAkoqCYEm849gj6UkP/Ssub
dJr0CB/h7GdX5FNlAH+X8ATi2yTCzjABhxPi0X7VmovBcXKZ9iXLvmQu5gC1PoAqrC4h85YbUCrK
BYFEKfXllSEEXsUWRq9FcIyMbUJW7Ee/RPrZ5/9Z1sz9AUc2bnU8Ve2zEMOTspH0dgmtX012skaJ
uFn6Hz0xHhMTkGpTix+1Iu2Gxj6t3xKLNIB+Tsjx8LeKiwsjzqts/MuQ+yfG7si+FvkiDfWVcDpS
UXkXyjvoxWBsR4e8jUXJcBztn2RouEg6hT2LJPJKIYhdciA1uMtG3T3L0QOWiwwibKP0BSX1qSEQ
L0/BPILhxlpCLCd0lb6DNSR4GI88ZZucrHYgBZA416tPos3eWPrFjmA3xa6dbdD1/qltAkM0r3jY
V3LUiWdzv6y+abZRdKLS87KDj/9l02dv3PMf5CkjmIhwj3f/7CI6Fp3f7Uc8LpusTz9ZLq6ENh+T
N74ktDM2wY/D1pq0mZo1ovr6/b3fl16HQahh85u95I/ZDMCghDrVHiKs5TFDfHWsTbcHk93aPHek
fdJ63zpBJ1CbPCJPxPVTVn5A0AG4blTfY+7wJswvmon4kysmS+DaR8U8QNCCnUEoq1sM0YnKOjqp
JPM2aUyWKuFL2a5nuQ4Kgai0BOGN6pSznWr7nz5JRnIA12tO25lQKJ4kyj93XUcMSdFzwsDNbpmU
d5JP58Jn2uh9ZZ7SejJPmWUotnADVRLZ4YolNSP8GjG7PY7X3jWzw2zitzM1PQ4XgZPDwqzwaKwv
yB9zNqzl6qOp/NAg3ZbhouzuLMsDRD9fWVq0D3HFfMRItBR3ED0o/MHHoT6bHOlPQtfq7WTPBHKa
LYyjmL9Lrfe7ENtbEqeD1gtmxpn1nijxrCrPpJ3I/GtOo+MUjAnyuX/+fYkbpIgidv6olgXw0jfD
s4duE50fBhV9dvAcoMYARJpqN+kmFwPwMluAWaHOEoCGsoKh5hi9L15an9hZgLcUeOHN2XipWNTz
XlpfnqrjY1/Q9oBEuP2+eNZ6lNt+HzLveYdqjQ7fmYZT6VkfYsok3qjxjoUOplxkZbu5iHAZuPI8
XCen8R6UmZBTMPkYP0Cr3Iime85Ra5POKuu7V0UIAfMnjbyFg7BY6IwGsRf1YzSx8ZRYspgYMinI
8d3TkTP7tSomksusDsNs/1eS0nYb3Accutw/YoE/6Vc3F5EbTWf+roylf+jsgtBBBpUb4am9PsIs
dLIuDXIn9na91X64C+FzXfE3YX94kFb1DDcifcijYbkKEQ6CDfJg9DcIx5CTULtunSFGWyoGQnKG
Ez8cYsHj5egzsDqT/0sYe1kAco3IC1QWfIghj+NTXDIOs9pLKsu3STOsw6JTC8eeG+8thmY3EiMM
ZzwXpL10fk4V32vcMaYH3tYrXtPph+gwxukr5LfU1MPUh1o1HYexrF/KvHqtUcldgaSRweU8VYV+
Iew628d2ejAGqz4poNGEG7fan9yZ35FpEW5mKetURql1omSUx2guKMrhv+esdeSGEo55Sd0zHIT+
QWYFuY5eOKREZAgcVxbCwIdZzsnOdcrlrv0p9MwLo8JYnmyGe2GrEcSXRnKtr5mstSSQ3QuN7Q57
VzQ9q6orR8IYmGiXTqOytZPQ2E+Qg0Z4Avi5k1EeS5Sy7OlAgsbWQwIw3Otg6DiKy4O0Xe5W1HOP
wKdIo8Dm/B01/Z7oPPvDNimhyVbg8ZJzsNJH6rt+BlNYtyCFs3VTmDp3HbcRNDRZ7VBxO6QQin5v
F1ypuhs7ZMHPFlW6q51lykKc47N4HIb2O86076WAuk3qbn6U1fKEqPsdmgLttu1uxq+Y2fCnW0+v
I9JFNhrhCrX9bH2IfN5suM9eSc4Z48X0gclJcsxcAxEcmcBmZy3XSNkm2KAaHxP4z4DHJTdm37xa
HcytLGImmcb/sGnWTwB50WBJ85h5Qhxcx8Kv2yr3YtbmN5uDsIvm/MmvCM/AedkjiUdVisD9xIGR
MESsxrd2FN9wCOSPRXZhn/t/a7eGQ+4CM41HnfFbRTLaVDrlRU8b5zwKGwlGNXis9Hm0Tn26JoE8
qp5RQ462pfM/CnZg72VWOcGUkHiSLA9US0yhJhizS+Grg81amX/BY2/fyu7qMHzcZnKw3twk/tRK
Erx5N4PFjOwTlG1Qh1rz3OVDsVcUy+c1LizTKOYT7NSh0GV5Ei5By1NFGOnvy/8+pCcqt/awIOtK
xRc+n3gHVkgPbeYpG1lMOljtcjNkg/akY7V8gW3xVfU4En4/0mVmgqeeWIZn0QsoE+OFeduyM0wo
1r8fRoCNT9T0Dvst/rQsxiDHyXNNVHRFQx2juNecvYPChBBedfvfC9esTkdLgaqxefr9/clc/v//
UcVd89BrL17q75pmwo1Wf/n1euwmGb8DDyYo7bk8ssX5o1ktnsQFkGlhxNUFJkh5Kddf1Wu8nFnY
0aZYqjHUBwYY9SRMHu6Z6Z/N1PM2sz2hWF0/7Po4wtyW8McsCP0zcinOHfiWv3+q1j9NV+sJicRy
a9mZS/Zzn6VBBlBgMzNXXUhT3UM6/J663j95s/9JCZmc8QFCb+dZRsKmddCO9bI2sjvTV88WCpaB
leSG7LefCJaML5bvgvt7I4nOGZpRXViVrR0im/0iXGQC+QJ8B/iWkf49Ouk0x3qLDAMRSb0bpuzm
z+OzZoGJnlqijvP5zfMUIue4QoroVRctIbLKJSMCS0z+ZWrag1VW4oQMHadqgCojAlo1n3i+j0GX
uclWrAMIyP3M8tdBV5G+6ppYGxee2kAgAuQ059UvoYvmwzOYsTHKrMpHBAh5OOagamDVUMe7GFDi
1zEGg9Ik2r1brqBw1SYz9YyVLmfq0s0nYs576m+mv1HpX2z/zNYU1y0AdDUSButJlnBF2fytDPoi
MXvqkMGIhyFKAIr2ZE7GseMItdlyBzVrPOwI6V970adtPeg3EXXszR3BsLuiKyXfW3dFkOUDtyB0
buHDTYMztTFVex1HU4aCx4rC0KKcZvjjD+kWClEf4HgGt5prXFhWdWWwnT+yqr4hzdh5OhGTk30c
3OqPQcR7YDbIVFhQ5UFh4b6N/ZBVWxWYVZ0GhmFMe2Sb4EBLkxko1qBa19EA1epJ4g0Y+xr1Hd8+
UmGoslFxcQAMcs2/2SNJOwRhQ3omoSqntIy0a0pM0aHWY6ZdLAGQYvg3oxFPauKsFRG5hMT1TkcU
SFv05A6L5ykGBMaYMicmy5q6ktQbDxoLMjaPA73TTX1rKZJm2dnkuKvDsQZ0OaZQwxeaeG5n8oXq
HGqobr+OylpwnhXFmviCv46FgdZZ3wuQWuRmIGsVkjRHINIlL279egCr915+IT32UBUu4Tcyep5Y
K4Lq56/CpSRcrDjNRRnBf9Z9htoMI/rkYDjrxZQXb0ZEqeDQfM0CskQ57TTR3zN23eYgTp09k8Fe
PdD1G2SBBSkhcFuygU4p5N2l+m+mX0319K+VRjdTAyTUZKQ7w//jGCk57oX1MdUX5tvutlPWSMkd
IbXnPVHceluVAs3sXPL3WISnlbtPdFj6VN00/YkxbqPUDNy1dMGLxIapx4HIfllU2ldrRds+gqYv
ZuOImoUOmdWJBloZFRIpRs1BNzvM/8qag0lnymNdBkS9YYoMUS4Er8wLJdBoJHsm8MdBJyxoauN2
q69HBRAGPA5Te7YdMwpoWqFmmfrv5bctBkZ53lqrIMTYY8wLnZbkFUfl24JyMseF2eSms6PXWzQa
xbLWP1JhPo4xDtYaR8lmyuejXiN564scqC6Wj9F9zFW1iovXsIKi+Sldn/lie3HS+dm0GAWZufaa
jcUnO6f02COr/q2dLRiy25nkBeKl/1U1k8sJIjBce+q3JeLNzG6TWY3gjBJcLhgpyEpKHyX24F3e
OkjI15cW+UhIIGkFfMxJzl7sv7ZjyToqVXQcBgYDyHCdzfeaZSTjJPlj6WoYNN2/BobEqWRjUlfD
sqdqYH+zELY0shGRwsCQbqIP0XIyKZsGRRY5bLquq53jY0nz4oReFUjS1nKGvSJpdQajt7HEGi/n
iW7rLDUDkHz87vV0OGGk/anYjFtF05/ndHlvou6LhWtIztW0R5mWhdzmRcH4A2WO8QVKdOcMJOLo
IOOXcmUJR17BDLv4Wxp2e/a65aLrURly6rDnUndtZG1TuqCsbDc7jDJxAuuVToTQFLEQJDQ/dhh2
RMXYh4lht2V1IXJlPGC1I7g6PWJFbLexVvwTw9ztV+ISDuwPZswvygc3w48io0eaaKEHzycijjU+
XriENVV9dPmStsL0yfX0Ed3QILGESwhbixtdHLyJngdg7UEK9S4FgSrUUhSLTN3q7IjmFYlIoW8z
wpNQ5q/AOifIPLZ6k84TfVIkskbplTyt1UE92CFUPbRpeiBNj+KE4MmS6AlzKrptwtUfimRhnYHj
rGOqo3ISfTXRHI2JnwkJa6JnS8iUppoLAhlk5G4cYwhijdREfyi2ZWe84bdk+2B/1ynaJEGc93aY
nywEosATFClEZBrRobHMmp7Q/pz7AiFe60a7qXO/ucs4HUXD0LZFGD8+FxPV/MItwNOZZ4RuGJ+w
Ss/s3CsMbXzxqmPJGyHDk37L7ch7adZDwOrf3jopP2Ij23QF9b3su2U7LoRXEcCytVJFZdvHDKY4
9qgDm43hae9RNyLnKCmI87F8WlBKg0Dsxr3eVg69O5wEI6l/Ur7kE4t9RhDyuTeiwJLuIWZJvKv0
+ST8vubmBbjo5WMK57w8WgPFFooKQaZpc0gLxKIRJynW0zBuFvuY2Uu7b7TyEXRpT0rFgN4nXEr9
n+oRUBmEDEYsftuk1U6pb19wQqOvmWx5XoA/sJsAD5YoPIYOOdXiqDuUcByXy6FMeFuWEMTf1Zn4
PtM6m7mdm53mGp8jej5sowUJb0R/kmHHGkE+lRS7B5AIIQ9L3lcn6kK0fqg9Nv0oLrUcx4M3EofW
LWO7K745xZ/iOKf/QvcSli59VOw/m4L0mrYYPwiSKU6uqtcK6QID+WQ6zNMNu3wlbPMpn+eCrqx9
JZMN96zNfruxOVzKYtOafXXiPN3KybiIok1BnxGc1rSPiSwpcPvS2y02ThJtbQKcZAwHGMWhXJbP
kh8ptTgPm4FAMuLaUKWUDeLsMt1joU0D/sV3Zp0tPXgkodLEzDZooqgIKuRiG9kvjA3palvreXa5
hSpb/4yibmc4QPXT/GFC3hkWaDnxAu6jsk33xU3XmxLFOP01yU1/4zXLz9KiQHhzKGa1Cvbuss7G
vQcPY0vbdRcRasDYPFWx2ewjbTiMyxSdGEYy/jOwcBECp4clY/Bn093PQD4DC30VwVvbrNKOpWOx
e7SUxwZggo1pqJ1Ki+LQE89Tp+Z/ZmdTzlhGdshhQjAGVqjmdobyhoOF1w1d9XbpomqzZsDmrrO3
2yg7gnLndh1/GoGtxhxrerUat6n5lllrGCMRduyIx2PeuX7Q2g3HrTkyJfbbHdrYb+K8BPWQy3x2
zu/ozUxuambe5AA3u2jAsJXZzZFYvWCp2/9Ks3gWTtrv+GaDypgeKcD/GoPWHDisd8TYwqKfkAvU
6X+yaq8ZfseN5ZL92JQ2NnYpn2YPTvuyVEwQakiAzPlIR/M+WDj+qdr/pr4hGGVuX+raPXdVzZqZ
Y7Jf6hUE6JB7orq7OzoLiSJfbLdJtPHQ2ifWH7fFSqkW3NhxDmnUiounMsfrJktTP3gOSr954Laz
Ncz6dG0o757TNKuO6AK2DTgUMIUVrEQsVqvSHmlYOe5Vs7zJKfsR05FS/oMWGxVAL8K6zRcmw7zl
9dLyvQx5mDv+gA1IuypjZGkGZw1hAseYTaF2yphi4kY6mktEF+Zw12TGK/t5awOz8D8TQG+QTC0b
nZZyGJ/z0Wh3Nm3gSU/XLiFGRON/Sr1GOOH7L67D+Ff3WZhnzZM+GB8L3xqhZ4S2OHz7GrJ+Z07q
Z3x2KjCYo+0cbKtitpjSFQTMGtgbthU5h6O4WkP2lhRaEtTdlpRmZkvW6vjTaaY6YPk80YOq6x4L
JduDZVPdMRFFwDAsJgImBKH5+zxizAVfwcmSCS0cGpcLQFC6W+LQz5Fzl0kuGNFDDSC9QtPuZUOa
Q1uRbYDgl3Ixnh30+1RVZcqJly05VXLhbGSl9kkhwSL2xM/ltX4fBP+0vmp9sfadCmIzqODZs4sn
5nD12a5Nn5sY19bMNWtabHr9lFOQmXvFI6DZJOPdmFiLzK5HAYt3MLQWcbM1/Z8xIhSoTNvfztIm
DJwkCC3Obwv5DVSSdhNoLZgcPdpreT8FVW27IWszomMWnhcD71O2aH9T+KHI14iEthhMBzZP4L2b
ZGj0WvNS5o86XsRDpZn3OdXOZVHsXNP+S0FLWcz4eStIRuq0nKWqKVh/+jE+kEX/0Wa92kVVmYeO
qYfNOHIRaSTrrBKpVLc+Cy1+VxNRMmNeMwEznUNHZ7ojfuLbEM3D0mmIN/omI2jTJBRJxMXOm5cb
Wi3wE1ovr7Y/ISYqDGJCDdT340AkORiGQKjlJ/did+tb5tF1PsBHM87yPaYYrvQDnqlDkGPk9oze
O5AphIlrwQGpuWdzZALvR06xvfOb7O1inI9EaeHSTaEt9EB/ST8bN5Fpftr+aN18SEMeI3v2ZxTV
kJefLZj1W4YLT6xcz5z/RL4K4l4x5szAQlT+UrTttdIMKipf0w7C5lnRZOXDUqsN4I1LhsTyK67R
tS1dCzS1j08TnBHPBU+t9wTGO2I5DjlECIt/ELBJjBc+hI/bkIVGLAWVfmBMBSoN23lBwSMDmMFb
razPhKlpB6tkRlLg4rLXDGbywdBKMOdF4SK93VjwWerU+WKFePOGkcYus0j3Jk0rQNC9Hdua9MWR
88nPjRKVzyoqYuMteAa5uWe/RtoTX4AKF6hZrHzqsOv+xTqwB63xI3CfzeMwD+/JIK5+HM0Hszvr
GCF20ho4Bhx2PbqfVoyLHR4vdfmZyqG7jrInDd5P/QC4A+VpOZlH3qWuJoNE0/xlVxLLviX0jgoD
23+ZdDTESPngrc/PueY/tVr2syCLHzTaaAt3X1D32m7x/BlhJblcOnjjTV4x5pTSPFlgfjaN6TpB
zVZ4Y8EAqxqcp8sBDTGL94LSSA0MpxParfbdtllU+C4Bbvl1tHVkdRoF/jTudGadhmmIoPSBUCXp
otF0YBDr0yvBzGO4TgUyCRzBhUfeds2aeJS/zY2SRCm7mAzcbluUxbNB389iub56HnmyBazCLUN8
hfwtjxlhDC85Zu/AQoUUZIJteqX51iaHFSCZuQDvm++WKFc8GmWGo/VZYBrtyZMqIhCHfkIpA+Xg
HJ/0riDrAXlgkJhUuvx885mhHUclGncWTkZuHTNGUvZq8VSWdu5W0+fvR4uvTVeZ2hdk3NWTC8B4
W5vLGGZolBsm47vCPqOp/M68544q8N77XfLEJiQ7cpzREM8znVIed6S7dMmjUQskBVb1pgp29kKf
zKex1cLc1eXNapEgOZOcIELn0aM+YaLWTKqgbvzSa50+t+2tXeksD2bTjY++bePqScoHIyIRqEr9
R4Wh8LmTKFyEE1n7OZENEaxpBqeEp43np6x4Ov8WGaJ7SfWuf2HijWsfypG+iDMF2PDgmSmiqWwR
KDaUB9gEU/4wuxZmD2R1eeuGDos18NW7BdY3OCaKGhW33cPvi4DesGMFN7D3uZbu4N3lCLkIlnt1
QFUIIiDOiyNpuV1svuT28oj7U9sx09V5S0jNGL+LWMrrAp2bL1CRNQdPi4E7urgMRSJm6gZcz0OS
gW5Sifjnj/p8L5ejXkYX18qRSaUN7+bkx2+LRT+iQO5cfj+sBixdg0R6R3sq956TAVSELE6+NsLn
BscRV5nlPAi/LB8s/7WvtANhpD5kQhJ22XT6D2K0CFTxZnyuREwTpvVsd0tyRPJMnUunZvlj/AZf
2aUh5Xlq56jr+la7FUWlvY1O/MUUVN7KvmEekxbWsRKQ4hJmvJkBXjQFq4CvCQECnajxFPlRc0zM
AYEeMNXBTh4MdvP7nCRgHluD+TB5D26VetffDzqRm1DZMsBcsUhJRLDktVco18rJO/H+WjNbsdkv
vVufze4NTuMTtV8e1FkE/1kfTvFEOchwpVyLtPbR7eXNGWeGkHrWPraw0HcOJT/7rm6XOb5PpE3Q
TUC40uZKMk7N3NOxti5uMU9RPtjTcnWoc2+ycOODleK0+P0Vsj98L3YBfL4qCnnyTOgVGFX2KHnX
i0slt3R9qWdmnsgXgOLYqBsHN8+ef1/I9mIe2/wZcWOdfK+Jn35fRlbyWuRf1ciPvATgsptVM98x
7+7qqs8OaPo5/DE6N5zAk3LLkEWQszyZ6wWQLAA+3I4nHYd8ey/0BNumF+36ghrf792gBaf+4k/W
8CQzEZgTI1qM+mPbqrtuSetl0cuDqFztgMGc+Vzry+duoK/h4Gcfoo5QyLeR0/4zKgkN1T3kaQyg
UDJajgnFizHDXs1Gny9S4VeuB1Sco2IybZnGqY+Ivpy4GWU59bvMx0jZAzhguRAza4ZlHWb6Z55O
bNon+xzjJeD23Na4AA+l1b1r1NsIM81bl4PUAznTaDNsnOrY8V+GFj9SAyuRecBUnnIrNMVXGZnD
cZiLEJPJFu7MGOY2ir9ENwLyNiQRNbl9a5xhPAiV77Np0F+nfG+0YASln/4pU1cPlp69nFoZ/AbP
7bhvASXJry7K66uslzd3Am2aYzhjMOdjilLRce0SjVVIU0jrbiYI1/oB/bEcmHzOhHUf7PiI6SE9
i+E0cqgeirJC++sMJycS1BNoaV23fjRl9YoiTN/gHXJDL/EZig9TOEDP5TPU2WlODcKJ4w7csBzC
9eTf4EglI+PdwlP74Y6Ppq8d8ALdI1qje5Qa/2xuUzagzSlFq7qzauevkhQN80BBIzuKNl/vTpE9
w4pioOpSGJ8MlxEztvh2W+b/tLrGRlEx+unTBHJRz45Xa+HzoZjnl78vVLhqFxXlm1sKYo7Y4IR4
ejbWjA7u9yVb/75iDcPIdz4PeV1hPQOB0J2T1vzb6lYbVthn68zz0dXS9aybRbfFgOCshug4VYQw
vRlCdftEtdWmdrw5qJw23hax8U0ENj07qUxQrXgeQMglftgGPWcgnzQiyoFxYLoFJqILBoSsg4kT
WLmtde6X+aUp+mjnVxI13Bn40Aj1d54fy1r+87Jx2eWT/kFaoMBw3odp7/ytzOlTAdPHmPbljdFE
ntgNmSKFMG5LLPGCoVJnBHVO0xNFZxf8JunaP6WdMKNSBNQS3KzXM/sW+YCK/GcaGWoomQy4XA3a
Vm1hPLeycSvUKvuBBWc6myS29LDdc5YCm7TKp/20NOTU1T3QE3dC72EaRyaTbxjgM5wuiExcuadW
DKtu+OvBxiBW0WOfp++WlpG8VbVkfcSrZiv+oqPlUu5RfdGUnwgCLxGRBbKrS/IAl03kO+6ua2MM
B65ZncRKt6tokbpVrtaSmwK0O2/2ma7TK0oxXMnim7f62Opw9InLyWt3RgQJ/CEhq1iaQ0D4yYvC
UcERbHwLFCgX36WjTbTW31Zd+Rk3QBImIldORBMQCM+sKRh0vKj4ZVF8NRkMs3VJb1VBMcXZM5GC
31ByT2CQDnpphUmzJgsI/1L5EU9fnEuh8B+RyT3RKyiTFhRdJJvTlEvU4+5gHGPy7QwPrBnusTHr
G0MUL5IRTN+S2EJivAicWP5wpdzrurobC8eHAPXfk/aF9O6tUOM6arAZyO6wf5Et3bKUgPB/zmbr
n439btVwfONMfHbiJNlksPSPSaFofxqbGZyb3CLbTQLAAzgL25yEUnNaICwi+EO24zOHG59okHlT
IgRa3GVBQ+5qt6h/We8X22zVSf2+ROQ8BjBMyM5tfMSHe08WxkkrOoE4tHrG5OScLIwf5H+091J6
/JgA0Dp0rvtJmgevYYSABvZBDi1XO0P3TTaq9rD8cSci93J9xIPGZlqvv2s7m06YTVgCCHGhaUMI
ZI+72JuiB3x106ab+zNkSHeHJxStXu+io3smVa/dNpP9nbn2DxlBOABgL5yZ62Y35QhjJ40pYVnW
8qZO76VeXFpGBLsyNvsrw4a3CgnUHmR3sl1UvLzmFtmolcfIk5r3j3Ab/UCYwR+Nx+5gY6WJBjbE
Rfc6eMgd05i8c0T/18GwUI+RxrNBZtsk/aFdYsLOHcU8VGszxmh8Hp+LynBK62xarAqYxKPBWBdK
pM6hybWOdkaJVBjPDhvvzWwqNJyVdUCO7wWoiLioWiym1SFLBqiiFTusHPj3doW/5ZozXBJbR8al
AivRQe1GoGwmFLxI7OLHxWf7h6v55FbtN8k7NlEn/bD24ZzzZrnvV0cXGUXE+NWtt+0NpPCGzp7d
To049Eta3S4Z5iPypkNnWs9pxKCLrBN6AvfNN1DVGxFUzaxBKJ36TwIgZe5ThBa9PrxAEZ12oF0P
Y2V8VY7+5YIUG2sIXZgawl7REViEJYUqiz4yie9oFlilCC/dJpN+0wZn3NRu/AiP+D9zJutOtxus
0A7NspjeJIbw8ySHE0N1tHVsEMi5+ogHsgBG3ek+bLc++KT5HfLR9XZFZeLMpDZgAS4PWt5sOxKJ
NwOF/KkmgqYbuneETN1Lhd//MSJVjiGzdtSQhjH+4hx3KpkeOP/6TSFcXKJCP1VlYu88/NDg3l1x
9uxx3lOUPafs5xEGI9cf3cIC9plQhqfuk9/XC0k8jHwaTBG5/tr3JK4gzn+c7Img8FzbOykWyWia
3WO1vCO6TEO7ZNciIiPFmVU8uIYQz0hbwz6ezTBLu5NrN+TVTujn3Mr4wfYQgA2TGygWQ1iwpCbX
6mvMnTGkW39jJJgfO7YuAanXT3gwKKIT7zC20AwsHFO0gpoZyrIWQVzI/xIMfFDIkJzoVYx9iIaH
hPG/UZ32kAdQgwxTynJXoQ2aneIV0CG7l7FHZBb3D4yDYhTIUFt9B9r3UN8Z7piHOJv+SpnQsijR
7UQLlsAEUOa6RJpjoS/ptlnmx472rEj8g5P04C/OP2fxP+empdPvTeIzjZH1/GJsRqxW2duCxqeb
x/tIkyRrG1B9jVvPs8U7mYWYhmFgmOztmMFiHm71nLqhZQletX8NmX3iIDQuNp+xy+ivLM98akTX
MAmmkaxaex9VDAvxYKLflxKdNwpwmxJJj26chMe2zf9MGjAZJOJoJGzvT6LmtyKtr3al32ujiA6y
4glbL86WLv0qsH5vEuP/qDuPHtmR9Ir+FUFrcRT0JKDRIr3PLG82RFl6MuiD/PU6fCM3WgjQUkCj
8F5XVXdlFhn8zL3ntl8Wauj1VN1MVXZr08ppDBM72BVqZHkxLgw5WWsPog1r//jBECynstQj3pOI
dM0Kl2y/yMCd+ZxN4Rw8rL8cSYnP7+fiRLq/1lyC2Wzq2FFxNcA32zR9jOY/RqMMSXY2KxlMlPW3
FMccNNnm0ypwy+OrWogoiLcge3HCEDXueM4aJxXBXTZDMrMKtpZHRlBqribTi+hvg2RJ0NJSEMKz
8HrPZuUZYq6ij56tFg4pSJtE6+BZeKfMidsNocUlSmv7M0OpNbXeVwBEZ0UWz3UqkV9MqD2xVK0N
i1GBcoIGo5gJsJkzkUWcVV2jyLka2NpIDzYeHWUqRro1uUkZGbEJXqPKluuOHOG1y8DO7dluJ12S
HnMGC3LSb2Bhup0reaajY6uw6Rqv+MuNc4vKYenLL6II75JkJlHheqwC/cFA+9p/95P8tqEl96mF
7U+6HyWTlqAS9YKoDlQP9kMcmuZJK6fLaPX8NCzGAG4D1bx07rdZ5cU2qJ1vO7buInXX2/NINpVA
KzqD31l178QRkTtOhdz9QcQFPpSi/wKXMb6nks1qjvaziE+akzp7e+IQQmdgt+TBVz2prr1EWkAQ
QYrXefLx+2VMuDN4KPZgrqNYW8YhmSgRXKplWgU14croAkzihdHpJQY9UhIZTHsWAz7JKGbpWkYW
3SZjBr+ad5TkWS10WKOLAP+4NW6aRKUrZFqboG5hzqRTtu45hTEsMlcoCkdRMhJIVsjmiBeGdSN4
VGRXq0yW3x7smJsR42gFKjgjZvA84zdgpRmdMaGm9yEUWzaGuTu1u6l136zQzy4mwnZ8xeM1SAlU
LYzpI/HDaQnj8E19eA2cWDHTfyLgPx5ESrxvWICzNnuFml6hTfzW23TnBTNNe9SdTRjLrT8cdHqa
TZR1F6MhEYE6zEd7h7mH/T2JGQfbSw9NQBcx2ZwcZbJznPpVnwagk5o8yzbFyQ99onHLB8o6mDdQ
UB13lvcr96cfARSNQQi247NSyBKa0rj1eV+tx3q4EiRI7FmOiVMQOBa7k7asWtWujMFLV3rKRr/Q
EyA9xPbtupCOfoRVvzADD/el1Hhahfyt7TjkQN+6OcQKYafmWpHhzUZk5huYr1B297WTHSHCnLoG
/agzZggrq3AJ9P8WQxF686CepW7+RGrmL1ASb04m1pFgUZ53EaLh8qe2yHks9QczGThlGFdrc+Cg
mPJN5hOg2hMNu9Et95LgsIS5opVrfeKk1KGU9YCLcqUvbRZ/Ud7rhyhgvSJQgkyJqS3gAVG0dPm3
7Iz5qLJ6do+YBNqI9OOIWBNUxhgXVdNeGUH4yywud73RVKekleSj2b8d0Em0ByghYHQ/s9pOAZB1
G7djA8WhDVR8/hOWX7llPv0gctUtRjn8KKhRK2/AiatVPMQND9anem4szeB99U55GuHlqgZzlebw
gQKu3zB0o01Z3ojMZMPhGOeuy1g5JMVHMgxvVc2tIw1kzn5AtYADXq4puTdZFd21U+881dx8ljK2
Ev4X4cEfLXpZ1sJArxj3cWatK2aK26ZPm93oBSwWJVtgaR0xNkjumQEFNIDVPfGA3jqM32KhJziC
dAw51L/FMK4a4PM3ODJI8tNyVWgmiCz/SZx8srlXoQ0VTYu78toZ/lwkOAfEQMMuilj+yjxFkoNQ
K0+KFdnQS8u2GQtXjn/B7FPuupZEJQ8XGN4lTOZ5vu9ZdmXNwIux71AgZ9uACUMAuct2g3uJHYo7
udwKshyh01sLya+T5RxSvgDjIPsX21nQwN/FMUv6vNi4OWIUbHBikRp6TF1HtZ1PpQXVoKA9E8Uv
Zm7egFHglCWlj6gGwSV70+L0YUrqHzwEm7g3vsxwOMxQiabBMJ8OyVm1qgEkq5JbWgf0jDK9piN9
bNGSDYTw/TEc/QNkAOTRx37aK5N0VK6jcWE28UY6/bSIfAyfIFgenbS+h46YsP5ZEW5ebkuaRd8y
XlwykxjFE+k5tBrFmxkQ1D3i0nDCuNqazpz75xNbCQ3J5JA/WW4F2CGdvoY4unoOzIrIcx81TaJf
Efrs0Pnk8fJp9vIy1mRRS5ylvcdeCmj8wZmSi1O6JhxluU0yeYTba7411i8jfJRD0jGXtsaUkGLE
ZIpsYQgK0qsrRfzi11p+TNkP9ThTF244Fofahp5adfWBwK8QtBZsfuTM3aay4ueRX5SXtx+tWVab
MdFctl3+DZ9yx9zQOaYWfgTcP/22F/J+zPnWBNk3iQw2ux5/OiGNNznbMX//tgXL/jAcvWXkeOAs
zNNQ5kyCA0AhNguqZeDKB3jL9ilKq4NhQIKN2UbaETL8WAomJ4wfsrba+WFBX8ijKQu4ebiCUJZl
VkJpYqULSTTkOu+Dlyrjl6yAvMbiEE8T3ls3fSSakDYRg/WyGXlTJouHS4F7LtPycuUH+jtL3LuY
u/XRIWnzUubarYvqixw091pMBP70ksN6Eh6u1iZyF8zm3VugU6oE9iabqmDhagRfNIQdwgng8rXd
4jkjhWcpcvOnTUsiSEFvrNU8Xw46SivOA7Oi7+r6HHC0XZanYhTohbAXEA7CxZqNaitVtvc89nUE
nfJ0hkyLRCd5H0fsuZWCVZvV8tLCIVqB+j6QYmptY+xThDa2a8gC6w7N6EqfneKaWR+97M5AN7/U
eyqIxpoIsghx86kwztkYavqDEwNpBD+oZ9RzAp/CoDUvmY+KLm58gZ6leB1YaaY1AuqKRkDzbH8h
oFmlQ/BWlfSAXY5WD23P2ivMcovdQyGy44ZyPF2+IMH+7BM0A4PnYAxoSQEpY/NR5A4yi0A7OqQ2
PtgMXVdmiNMmmJ3VnYmWue5Esu977JwkZos9MpwfswGWRmYO9xnasi0EaGvrNfGTTXULgMhqdkHn
ZSddBXNCiVei305+sshVh8pQP2nC1Ri4eXx2olZgoCFCuAPxohtBvcnr0trY4JlZgIAD9y2Z3INl
5K7SSZ7QwYFaYokqpNsLBgywbnqanVyfFel1Q22BJtWaxuK9Mq3fIXBMAuhtBSYrfWLT0e0GTdY7
iwaUVUJ/UAnaQiSShS/YQNpDvIAPYKfJuze5H6n5UwwfeHCeijhRb4xWmNrx64b9TbxMIWDGhxmG
iewIzJjTCL4xkRP6pUuKBURbbrKchWlOzse21Qy5Nzrx1PblV0Ib9xDXxUveaQ6TNc6+ug6ACnHE
UEOdjMwsr6FL+aamTju1bNB4BlOvOY4XPyXVN8qenvlCKdaxyp21kQFt59+U4KnRZ6TJXlgW0QKF
ficqmZ2bGD9gXY/xvYeWu2pQ0IXx3vc5qVwYecTcwKMBvvVCADCyTZuDAY3TQ5jqDEF/04oBrXKS
ajdZ8iWAZbpouyZnOgSHQ/hRdQ1K6Btk23fXAHoIIdWEbHKAwmAukl1jIDfIbAS0sGDVqkLyQAbs
NlVcWIXuRBfY0t1+kEWIPhIcCVdxzyxqE3wa5vQcxVDZbRtbcOb7AbPHul6asYy3addsXCizLdNA
JrzQlowwnoDfh5QJV8Ln1Ya+F6N/iu+TaUiIuSxjCGkpfHlpu+CpJMlRadTd/Hi865PxK1KVdYD1
oB3Y436VhSdZ8+XRxjfrswNx5+jDkcI0oF8Qb5t3USTvoS1qq6InQ4ABocY6qq92nW+8V9RYxxHk
HrfO+0B0z9bsve4OEY9+mKbiG/fgDlexx/6hv9f9oeMq+DQd78tNrGmDzThE5Gnuazcl9iCYq6rG
OWo1a3LTjhgCj6Z+Ayc1MtC6pSHmS6FbYtXBm2lszJLz1Y3SJxof6yLVj3ZGvLhyMIPX7gZzAbLT
QgSMr4/8F5nCQINn3sZ+/6B33XiAK8biv4+7tVGO/RpeDCWgF3WbyR3fPOCmR83O11LgPmf6dnLb
JLqkyLJlV45HYQHTHBLjMHYYXgOUyMt2UB4TapP1aR2+1gKheA/N9+IGbrODNzShIJavScYur2kV
XIcEpTCZBniIDHs1eSeKtn7Zx85TEsc5Thlq/Jlp3mqedaiLryircrIy+KC7qXHwJ4yswI2SmLaB
cAvFHolWubFowjUdj1tUoiKpe/faNiNddA7bkpM0f4g6s9uHznVKqKdSW/qXvhyJnnP1N4K75Qbk
prcFQxGuvfloNoy9YHL4xl9a0eQoXkvr6L7BtnUO0kcmX07+3m/HbdcHtyGAiwAsGwlZhv61YZEG
5Qx5kGNzqoThExLkYDPgZnAbwzvmwkKZljBEoBwqTtp0SEtrFjjRhavwsQlsAtWA6p/IkVh2IEOu
jkPLGIPLk24pXqeGKeVopKs4ss5pjTE4p/q8NDJ/YTJBEEcqUf/KX3rZQwvpCeWLqYNaEmxBLCIf
3GpTuoF1IsTeRkI5b2bd+qhE7WFl8ZyFNKmPk6Z88vNwrjRZc3i+vTeHq51YFuyTTWRV1VYQ+mlF
DNpcQwddZXowmJjZpopYFYtGZmqStUeiCuOn/NHqTFylRcavJEvavcY7UM181nCGvqYE/5r9eCUz
LNwALiVhHJuXCW13mdvWHhou8I6Rt4fNEBn0fb7zQVeBHwyOelYlS4Z3BUCEBFqc5uydQN/kJrJG
xqqfumM+xJpVb+sOnzb+Tjw0zFnGQN87yqUEzOW9VtLp+qIgVCImkdkgwaNqeXaX+B5XzIPqjoG7
Fk3bVlqUTTl2oAbSQIRGnhqhWvdm8INRZKd19bRRSMMkP8JqoHta9FRCaOZK6b5iaSQKGQsJlaq2
KMJyFwYuP0U2zD5mos5OmkTmDwbRQZhTPMexiLdDWs7TH3oHD9feMiz9Z0FGfSFmXYDaKzA0ez3c
QFeOD3rkLMsqcHcE3W1syLjgIGkMHbpII41ORSZex9FulijPfwflXxLCNA5OHDzC++Flhd41EeVb
4htzkg8WhRRF+1p5rxmhUIhpl3oEvqlMh20HYDppkS3q0E9RuoZrJxEwFDwJeR6TIJhhiBmlyTon
sXk1teHSyKIIPkXRS2OGBt1/2u1sZzxPHXc5yY8QQ7p6G6rsoUlyncYwdFcKL1AKH+SO59a8CFKb
EQsDTh1njVSxO1gi+DV04o06+4RnLdiECW83wNyN20bv4Rg/S1aIkd9W17SjyyqD2tjreuRuBmtw
MId25KsyxEY/DxFRtHXMsoVZWkSKEmv1RdCB0BglN7TttR8hEglmRGTHEZB3rqHFu6CpfLy7d7NS
cOVq+zH14q2jCUEsSYnLn33JonQfCbSuF0Xd/pDZzk8RmitjouAchvQhn6HE5L+X56aCCwEzgupX
6tV2hlACW6n2jR0dGCnqJ/T9YHAlNSHSiFMduu5Fo23jMkLhHh1w0UF20a96aKR7lgwS341D8cDg
8wpVgKihLNOWRs/iocWdz+CtcQ9Cr+TOiANWRZw26ZcUHJk0GOs05/fZKdYVmNLuUv0+ZnHC5J5n
v3LG/tRqFMtF3nLC8wZhPUKrCEMO9Vo09HuRw6RNixjjbxrjxwji7pDVojvUTuJuqQX2fFVAQp8a
SF2agq3wkyM8lnE1Ufmysmpxs/c9CmiGxpEpf7QSsB106vEAIh9y+fyB+Xy6Rr7OZltZH6EmDoEY
Xr2BN8UeWfaEPMXaRB7MskTUHsePyh4Z6gbUxUBycPLMjJwh9BhuwhnywON78sfooAXSRfB0nfA6
FLYSd6Fg2DIa4bPXqnXVWPrBdtJ8a+GU4bmXZhslkBO6KN3Igzb3YW94O6SCKzqZGRXBuFCEmKy6
Zo4kHacC0St2e70lI85UgY9efOz6w9/+2IUm8q0iYTjITbeRYFewJd7lPpP82oTGlURoZUXqq0M9
dpTCCkYTS7j2AHSwXkHynxgmBt7BroS+/qdwxG+PQRtWaJNevG4izzwd0n2v5eoVUSrz7cZ5LNH5
Xlj2tIsOAf1rWwXMhwmT2v35a19NNFTlRTNb3AtaYe60wrjU/TjtQi9zQCjEGjDz//iQ2FoNksYp
1nDO/vsn/nyJwYRxNWLWmAaw8Wyoj47e9ddxBuvD2eM3jrVt9+eTPi3838Jv//lvMd3/Hird/MnF
/ioldMswav/HX//1scz551/m7/nPr/n77/jXc/xV0+r8tv/rV/1/ijN37f+WJLv6aD/+4ado43a8
fOQ/f/3HC+bwOv74uyzz+Tt+Ppr2r/+oW39x8Iojs+KsEMJzSQwefubPGH+hI7EM37N129T/llde
4AyM+CbzL1zsQviIl+HGWnOEcsOMk09ZfzEclyeHy7CWXQ8N9v8lyRwD6xyp/V+R264pDMfzHY8K
hAxOm97n7zNvR7swayZQyK3NE2wF4Mel66KR3MV5jd8H5s62K6J6RyBoczvaXdcivc7zm/c0ioyS
R7gjJybWdGQaswqkaqRYeYoBSQ5c+0LpnIBUwPUpJgngtEEWtW7/AMKTsniJQ6S/wLTiTxDaNzvr
OeJNVEGIFsphQbQA5c38oe0NTtgWcFWbTPsujvWTUyBti/hA5I0xbBGwgpInB1FfqNjSsKkjvPfV
WB3/fPAUTJeQQudxnN7T1G2ezMpStzCcvhVw+fMEHA8XjVNbRwMt4AluQnnW2UIeWmiySzNgKeuW
+t1Y+eJOev2NRV94ZNU+XoGLhmeDsKKYSRdrbjvbxYVkRtUqI9gjiGSAOGAr1RzzkbnIum5TqquS
1RkhcvEhNLgq2N0hxkQzoRhTaOpmM3Q7OU1+gi9S+vV0kxl25D8fbDO+E/EQHBx1dRLNP8tA+OeW
ABzkhfw1xekC+PisIwTcuzCpiAFuzsV/fvBNKz5LRBq1hvrbdZ5mWER67rPyNcbvzJbEocRZEx9l
HrRk+ObCjD0YVUzMRAaqBWNP/aG7GjLsUt+FBjAKY9R+nNQaDl2MLDeGsbGvCM+4aTVJY71POGEI
nwYSbnf0HTgGbtdvzTh7s40a0p7ttjvPnEICIZCy9D4YaBAPbnnGTQ5NsUxKLLj8Cag452gSMcpD
aFJ0fn8sybLyW0vco5w6Z2PVnVomAf2Qeuu6Y9E6uWzlQ2P4qJsGmJJrovoNh61mDE9anXRrMVan
cBqjVWVZXJYqEc+2QXp3y+2yCqKqfugD8+xrVb5vTAuU3zAcisqP9xPm60Ux+hedCfQ2ETZpLCwe
SoVQUGV2sZgInGG9Mmxpf5hX6xgnJomfo2RHivsaAZ2tYV1rKcgG0KZWjTmTp9ExqbOSoGTQXL6P
z4rVClwuzulF5ZkfAIQF3g1Kqs+6BDTkClSPJvJzUsqWthhohXGgEjHv4VSWJp7zJgo3qZ+S/UVt
2CdiI0y72IzKObV2grFtQMkwPA14yxPpxps0NZ9rXxWLtudnHMI7pYJsTarqKTUDlFSJeDA7Gnen
fMfzcg3Ee9hQAFa4wayemgdyx6kN2gPkAnLbc4utgSlPRvHdE0LYc49AvkXiMCGlMMrgzIYWvKzN
hDJhTGzib3KmjATXjC0G7oi6QeAuOYGWut9CXw67Vzhi6MTzOxBSBOAy6UqtCxq6hTV43qpqs1uT
6FxbHqjHWDP3sSZfvGa852cCeU/B24L6X/ZDh3N+mL/GP4aYBBYD6VNrzlpEDClYJYkmzkmydM6v
jldMrpFs2nG/w0vwKMCKEZtohwTJPBl55hP1QXhk2Rj7Uetfu8l9drHEr2tX+yrCr3FkqWnbhAEw
prtmqWatZVhMy2tU8bqSqIHwrPnP78RnyEVBUbEV+UvMYJsU5InOQ6+cZZuO69aV3QHSGC/VhHIj
sLz52XSHMhaOALGPqOXUEwwThLEZYgkdDLcGUxmfFH+agmK2EKNsswTpX122LbSQ3awR8s7HwUNt
FBmzMV5m7znkkMxqimkIiHmxMgCvkbPRbYyQpfsWwWHaBTSWyAO+6BG6ZTaku8jODlwk10o5774e
dU+pQ5gkxDXeWUm3FjnjyWVLMkYwuYYs+NGtmEyv/Kp5T3HQ0+hHBXUg0mRBOBUFaPVkMpDDjICy
c2WF0OIG5cAdFXhcoQJ3uTgNjRetFPkubLVgbRtyhM/TWgdWi9aWQT0gh7ri+HCCagtBYYUQoNzG
5vSRm023sSN/pv6ndCEG3vE6+Kg8hpy9UV4Ls9dJxjB8eB504sCz1h5JOTfD/BMFNmFsKbjTRDLg
xJvSJ42Z4s3ofX3ZsP5RbBbCBclox1xrEdHgcGD/lhyY2uVcSbq3jSM2gkmkW+tixiFTb0ZnVGMM
Dxo925JNEIat2k8yNpata15R9X7WJkvGeuh1Km2cwmlo0HvcqYgftHRxJffID6uU4L2oNKwNv8d1
hET4MQycPe2Ih2erwq4Zsilg8r3Ukqx+JnMuMTMHTaELrrfJn9zafib/aB0A2qkZTlN4R8LlCPGL
PXq253oWMJixzr+IXtjPbTmyzyPcO2In5JttfcyZwpxl2CToEdKyRFQGqj+z6nXF7LeL3W0bMg4y
Joi9ox6RUxA010oLTo5dgOmXUGsQlWyLWm/uUjCieubj2HPRpXjKlLcejxKSVHaBZlZtK7N+TSKx
GT6Gxn0uUMCuQsPFL8W8vcj8H49BLF3Jdxuyg23CDJtIu7fyFzKt2LVk0S3jvzuaYIS9TveZIKYj
UCpooF4EZ12xgvYwQflu07AUs0BP9x6WrNkl3FfxL96DX68vn0B2fdM5DoA1vJvRFTtnxFUm9Dhk
ElVsc7ySvs9oEC+FQ6LjoomsxzDttqOi0YgYK9fjxOCKIPARziOj7KfcDpbToF8aHXa9377iQiGD
ZEofR4PWxvFcBBtMx8Lxi/MIA28VwVwdIf8hGJJ5u+kc/jdiGB50+CiLzByXtZ7cC4lxp8M1lTVI
6iMvIPZcckB3PcxgDBulWiUMSljwh2cv0BTrWJdblycvsMSe/bJffNszEFKNzgtB59Gf/yrhh5/S
29WVsUlYDWdt+oq2+b0HYwk1TYTLAPTpzORWrMu1iVtDnR7PUAmjjYeSYjHFPDFMDx2x9EmOLIgX
4MaJnxqtO5rzbLQKAS4K4rcXjc4qzKr1m6Io4U7OlgpfOgGj0acW7pN+PMTC3mhpvI0suesKHQmG
OgCAWDmuuo02Nx2TRFmrR2aoC4fYzH3m44PPuDeXY47hvdSXStnxeqg9bV2yqVkUfo2UtubxPfWB
YhoGpyUjKkWPzddQkSGY+xZw/YGFcWMh7rdMQrBT1wQW4U33jqof4um9HYrpW7O4ESA5gm8OSwjv
TcJwHRW3Got1gFrpYXLIEosrbAI2+SYrySaTYtp4iHgmREJ9EOcFZs4gvRFvFUxiLIsLoUw84CmX
MVBL6E58cj5euXryTxZm3XayO5LVp/JbzkTE3NEnkNn1gdyYD+jKN3htBKEyxCidKy9rlWdMS0AH
L0F7LoMvJ0mgemjmU6I9Z0Nz8EQOonEaHsxon+r9yBzJex5UccNIU65z8IqLIEmeWnc6+y4iC6Gn
b5UOiZfpYPhgDgODCd9LFh07Kp8l7WA1FQkdzJJdYR3zTNjbKSxenHZOqm+NLb7HbIqBf/Pg7mec
4dhDm5pU8VuWX0yGDGDlWFpA74+Q/ZNyyRqHqUk9nY28dpacsSAc8SjEUfQe+chKvYjxShI6y3DS
YfZ4uBBaKh4sOLjT7XoPm2LTpum7ro5lj8m6yHgDrMS5uibRWDwK/JW0ev9ik+MOBkSgAXUN0jMs
bVnWQF+pwsOlahhEVuJUey3vnhGsqszLdkmYnqUovW3TISxgGL/ThvE1gNqwqLChLgfl7txU/NoG
sDfDu2tcHrJpyVi+BqWX2CUOJioWhHT4gHmM1ujEdtL3h+s0th+0WvsAkwRCtv6o6dOKTLlNpwwQ
E0npndt0OhEY9Cyz8HcYhmciUnAKq4IBC8cuMRULPWa+mBOFk3WKM9izzV3PcpiFhsSBGX8y1GZK
2RULlO/Ic9ucekx2BZT06KlvoIoI6R8abXqwYOMtbKQ69qyc4XSYb74oxduBucm3PxGlnIfJmBYY
HgkGUPY6e6p1iTKZ+xjIJmtCoGE8wCVRCxkuoXZ6CDsDDAoxGQ94XJ6YlLunSI7XMTM5NgIsM1jZ
i0VBDzJD6cYufoIKvZ4CK9vkPUZJ1b8LCw+n1JCiR71rYLvs116a3VeV4fKSMkRAJ8bJuFg6VV3L
1LhDpTCAIGbLJ+TBpuvA8XfIDXGCTIAQ/dRHoCqk86wPe1pqFE0B+4XJkyyGmHlir5pYKbDp2mhR
vbRHc9dWhr6QemVdMNe5KKAULrUB2bYGe8bxcbJag/tMpbhLlPMMjW3Piv7GUO7mT92r0aLDsQuD
RDtWiXWAdLBByorLngrEtUb2qZ3zTA1XLGxHctEO4W9eswMKvHKP7HNHpMkDzy4bATKHI5gZwivP
LpmeG2A7mxHfB6KG7Ih3uMOhOwaUzlVxgOxQMDtl4l2YyL+raBRgalNm6nQoePjMVTy2335RXjmY
uIinUuF8qLca2gCwFP3S6Bod6RArRuySeVpHKwSw8jgEeOaQntX5md89eA5d5DyB2lXREYozelgD
VAdBGDJsvPKsnJYoeUoajsIhJ+VsBMCKNKHwygJ06GZwKkx5ag4dDCf4mG21ztqeJiGJuYRD/zsg
TxpvcbuUXljhuKPeJllqJTuiqvNDL7xz1P3ZpgBl0oua1RzfzGYEhh9urhqsF+0ZusYHbUAGEMNq
/zMwbHV7n7cGvGE9e56S4b4vkV5Y3jGpVH6qpvCpxAO9RwX4gN5+NepcOY7O8ywU7beehN+1M7D4
dAsYiZ4xAJ3nbuw9jlGqXYlvdYXzqiAHrEmX1mwvVjaxgCG2sGBuxG126vhzcLdZ7axup75DmXGc
62pPw3c+2Z9tVW1S2AFc8PUr7EmbcsC+6AbjCBdbCMetfGUiUyxNMvAWQl6CHLBNzRQxZI9KKUUo
htVlYLDnR4Efla+Vlj7ypDOOWchqinWEkG90SO9pMjtPShOHadLdV3b5rSYnOQYt/0878U9DErA6
1GAlBFaz9V+sRI5QObQzCrW9xxXeOgyFglg7yCBAVo9Ar5jIagqzeuGMA7OcgWcMAcTPHS9WMj1Z
N8xIV1Ho9WtZFw0ecLErU4bDaSexoeCMKf130jDVktifkI4cuqwf0TDSB16bzDuUvs4jLY7WEOE+
jSoF5EViX1yGqBFOY17a67KD+22TYJL0LaVSOm9Ar5knzlnLbVVjp5EtlWBP7TSm8Lws8x1cxLBk
5fQ9ZN6bLCT5hpCzaWcQ8wROq4jyhR5Q9KLYpJX+W8n6vTEhCub2yHLPBF9UrVPb+uyLGfQ4zodt
X7yyPiRLrARe8hBVbNQ1PL3rFmIGA0KxnQa+LG4RAtTs7UKPLXMF6m7Rx9nnFPHcC5lncC6Z4MYT
/8vJommTEMLb1np3pImj5OAKAlLNLelV4zMDrU0ReQ03d4SK1yeyCDAxkoAJ0lpTsbAKLc3dYjWZ
V9CUhMRV+5uC9fYuNGfGCq+emKilg+KqkoY8MJDDBsj6BE4uxZEVzA1r9g5Ho3ispH1EDfs7aPFD
0wbDio6N03XKtpMnMkRrkjzlyXwuYkrKasRaycYhorPKWNe7c7KJxI2b2D+srqM9PeIemVR+/POh
hLuzboKBSPIa8d9oncDoHNx4eHJap1wlXQ64C/F1qyqcMIber4SAr850fWVbBgJ2m3lgXZsjMk9/
L3qSGswJhEI/dhg4wmvvE5Jas7dXVA0Lxjrs1E0+oxlAMAITk86QWEuFlrYjo2LbOIWxY6dkM1hT
NwfbEduajnBRPM+RbFa1rlnbUrkc8AQ0BGayHXmMHIk8+UWeR+A9JoEJT5mT0j02ovqtbDpRafrP
+RB8oLI4JDpBY3Y5vPGqOHgC6uqp9KD7Cp4VhBKppRLs2ez8HnjAzuU6XYKpfRWMQlyFRG7GOjZd
9qJK+1e0qEjCpth1GtCnzh37VY43orRdMokQqpCqyoFapgGcpJzTRjBIkfKtMYAGIiVJAE+5YltV
Ostdb5fnLjdrH1HMVyP7/8748aPa3KAgTs4OaRVYXMW5mqHCdaxslqBMF130zBUkwGq8qjzjdPDn
5AYmw64O31WyL8ypftfW5LBo6sxhM6bGEXMc/rF6bzV0vQKV/KpqLhX6lEU4jJgPsuLGQ/Guzj4G
QFybrGN8MDpMqETCCho5JFTaEWgaUW19ElLZ1CcEqQ/wVqslGlgHWEhzYGK+HJntLjO2OAun789j
yqVZRfWrCMqLbUQjuTFM5th5gkt1JEdhRdgpya+LbuZydSP76BTzqFaD1inre/a9PuF7wWuciw/d
GMzlxjQ6QnaguCR9w+woIgPZxXAZYc8yEnVKAMfp1vBZ+JNY2g9Zat13FY1sgm2V1WgVXVoeXZEm
eNyaj+EgGHr2+biKpYbeEasWKBpGAk3WwviZPiHxrBsS67a5QFk/GfpXwMLiZoELXbYo5uqBoHPd
oninD17NEvUlzxG44S6aywKIjh6U75zwzbJGlTK2TJhgSoMeI9wW6TH3AndO0BNRMUSc8EYMGUXO
C9kGuQ2sCygeLT6BuiouQ/iKmlmDzUROFSLtJ6+xXzXc1rWm495JgPeHabVMRkyjSiM8cbIFmTpR
cXY9pGx2nrNYT/t56rj24fgpM1Q7SVyHn3jlOen0j0FZB0cH2Dugvf83js5suW0kC6JfhAigClu9
cidFUiQlWbJeEJZlYd8KO76+D/phHD3jaVuigFryZp5Eeax3WVF9EpEtn2j6cqn9YcJsfvYaQ8pc
5bAfZbjTpfdVwJnYWK37UrXcBWMZVdB+9KMnh0JuHuNHl2A2l7nc2JWVHnUnjnOUA6DBCGAObOT0
Ac/X5epITOu9qW8VN5CVjw7DqTm/AsL4R4zKjP1hy9hfCDyFDQcC3/O8DYUGQA/cK2SunJYnrs+i
YW+XZOVhFr3VUcDL4gR/0Nz+IEoee5sAXe6JcyOsal13PkWiVsSFl3jnwCokBKl/W2LKyLPnwaJm
ZYbLkz1r/HRcrmFb5K46xLHMifpEBCZpl8Z9JQb4b+lPOM4xzBH/d058dQcaF6GxJ9qlHZhSgweA
rqx6RKj6rZWUm00MFfvI2SvqxDCRCM42OLD8rP0GGA7PJfRfYqs8EtVR29xT2Zq/kqxIED5jS/fX
S6HFDhMJmYCIqFMa/9B1UyMaLixCLPQxL/iua77mwGLEG/N6ejbvkA0GbOMz4VYdymKY8Ri27Cpm
QPrIVK8yI95nSfeGGs4MKXOtYw2Y2mNOxdVwSE51iberGci7sUpEoWBUbpQVZcfmlsjDktvKvtKl
Hg91l+UKL7xPDrwf6HWZ5p76K14AUXf/oJx+eEPpbkwAzArMOgyklznX3yEFraJ0H6pY6kxk8glI
m37PgSrEgtrGSgYvTjuOPFLVy0zIdFLBxzzAVSu5Ma4LNJfOTb4UbVUbUoG4ZUaxFWP1PHn0mggT
3YSP5zT4xJW6G6D/ejWZwycO91/F1H/BcrwZRXh1Gxra0GLMdZMISkOsT4Nj1WwUD9TX6ZhlzzXw
3nWlGmb7Emxt5R6FpIMoA4oFQBD6WMbTBu5+wXKxRWG2ZyOyyk3kTdmhpbRo5TR2RGyPz7PNc97t
sjp77gVN8DE6QExpSeYiF7lQXyCYwLOItjHVRlNgcxYmRM2yabNkNjQXul7+PROrdN4rfr47UAtv
DpihIW5uXkJdHxqnCzrXKll8eDdYAcga7komtOvqta3CywxCYUuYj0qgCs9kyDhzghKc2VWzj22K
Ciz4fFsvGbaaRRlMDXxE6fxqeuNXECb7tmwv5Vs2qPaoSrPckwFFQikvU9mSnyRbrit9R1oZLaNb
N7pPbgVWs1VpZDXKXRseVMGR0OJevWsZfdbEneiS8q27ogeBz0DS+giCmAY6n6KGlaUHZ99F2TUb
6qsF7P/qYrjrkuxY+BHzAP9fD8wESgSqQN3Qvwk5kazeo50xEU9xiFYuaLgjXL8aJc+72XH8Kgeq
eaaMSxuToidKJrl+iKldqdYCe9p7nGGtj6Fx/jDVBsnu8Tm6GGHOtLoIv2Nhyh5zQ+0xSxqdeyqH
iEkd8sGojS2NzPOhMYEmhzWaP/86RQYmLnbGLrHoVmU+3mrTD892WxGMVVQ41GwBbUdFdwxvftMM
9IT1M4+LAcCnbsYb5BLyKqkxbVLpVys89gDmPeIzzLMxPlrFBjK2v64R6ugfRJYZwM/61fQONZDN
yei/8tLfDEVAnLnz9tKlmQAHbY9si4AXQF2Dt2B1pIZk2+7GtHwFDRNdXEInyr+VwvmQcANCO/nX
9GZ8zs3sEdTNk1as1VUXkIDBHVDb4LTBp9KlUhm3mm5dpDq+EyETtZwMQv49WJa5AxsMoegwtd4b
XOFVIRCsmcxfoiKCNKONLcPT97jmlexGoOpeVdE5A2RIRd5ft4S3zlEL4yajMvy0FvVyDDqqsWvO
JXMwUoG9n1xi57eVZFQC/+K3x31T+E91jemSaCEJ/hzYwqx8cvL0yGnYjj4gGc9QTzbP6ElqWs2r
Nt+kgyQYz1TN7xPrLFoey6m4+Yb1mCYaqkKjWXmexqqzeLypnY25wwtGlz6pL7sgx5ID0F8Ec1ZQ
moS8Gf6zn/wmnL8VBaQc2uNfzNaKTlFqc6bj/0in25tyQObMbv6r78Pfc+qBtHCCj6wenziD5ju6
zrrFap8U1BtFPMqQARhqeDfR6mM5WeSmgFTmpfthZ933lOQfYBZ2beDDymMnRWFnGtBj/J9s588Y
RGd62KloGr6qdngeFc1BztjfbI+LddjMX6MhP6HK15x3h++Sigk6Xxn+6wPXmX7LUHdYPKSgEO3y
uepChCCWR2Vv8atDnDAWfVIhOvSUG/i994hwSsR+iBRv1UQm6f/B1XPqOs08QxHECwsMc5Ao9hQZ
Qb7Q9W1anpoBQFICc+aQzC3wOfLysoWkUBN6XuXa453mDqn96adocFsuKiqT8uJi15XcmszjXQtE
u1m7+8SXn6PTAdGOMvIo2tp2JitBNRYj1FcYp0j5RGPH5BV0prvJBoTcUXVnNWXcotjkz13SeTvb
Mo/IgRUDa47IAffyU1c8kbGKD3FqMeI1o7Xh1/EmH6hCsSkP8YhIo6HN1aFvPmzTpMk0I8sVckGi
tgwxfyJQjrntIFLmbBM9OQXb8M6JeYiJcPw0wJZWE95EsmMzC3OGBJLQ9bbyMLut8AOvZod1gMQH
WPQGXLWVpCPIJiaLsILUzoIbspYJ7hTk/WI5Uts0Fev3dtKPNH0J9RAfwNiZqyr3vhyfjVIU1ocO
u3rvWVdJ+/CZPGOcD82tdxhEtO0zQQlk0MihQQIFxEpgYqXYWtYyA7wY/cSO+VO6xLBmc+mMy/40
VvLj+OrdKEiojaDhrak9lO7wlmg4I8BteGh6XJW2y3vrSrWPKa5eKYMbAP+AOS5pkRN08VRaxj4M
hnpLh1fMaYneNi8picqiM3jLlC++zi6DEM7SFwpInhxya5iQ29ucEdOcC4Bu5F+OBPHKLbHSrxIJ
cnT8c+OACsfvdo9JTddRt+5wLrEzi9tkv5pD9DlnXERSQdSB0OgJAHm/Boh2sAVXrU7GeDHSnRsO
P0kW/bbCp8YvAL33nzyvIBfk9FajwqI1hAf63qY1M2SuyGcIuae0bYECC73ypu+6gCE7LIXcSeYT
BtKLrppcukp90wRHdlf9WL0CSm4btGdx8PcNtFe/RBEkufi3BUNf2H2BlA3sLpbbZOY5YyeFI5Re
rdZxCXwbb9Eo7hNR7Tycnhmpk3V4TKZL5LMW5obqrLamvpLWDU4zyYdX3yf3Sc7yw7cIiC5EeWAP
Nt7cdtNrI97ayG+M2DswG4godT+trbw94IyH1sVUnmcpO/ecNfJAEP/AycyGRxTpYLMTjdp/wf5q
ob2Ub50aHsB1jlHMRzUb1cYW1cY1px15/M908p8U5oSDI7myY27ZD93fytK0BCUG5lzYYz6hc/wA
bzzp98yQYmNkS2Y+G95sCyRZ1b1Xk/lUh4QuU4awQC3JWxUhfttWfGgZ3EXAqj6aw3MvKeqh16T2
mgfXykfcFDQWuxyBdTG/YQDD3dRFwI3GEuJoUxybFMFMfRiwSxMs/ez6b83cITRCy6t4Vu3YY53m
qNL0xE4K/2pE/XOkUybaIQUMAoA2ezHOaTU+OSR8Lb47xMrapxnQubs+DqlEDZfUcH4g6jIHi+Ij
5PdLPgZ7+M4vy8QmEBo/PPKpaZQ5Sm//nfevrc81dcpgnooEeGMTzPfBbSiBwHFQU6XJrmN9w+6A
TMNzH3UWNP7W+hpkcn8YnStBo6lf4RIv8Jmsx3Dy/SB58rL9kPVkc7lFYn4ABVS8JxBns5lMStpI
Ru5uC6yBVCytBThBgzdHgGNVJH1kYX81Ibv9rFFM0E43GlsnuenpO+bb820eaMl/YpzBEttLu5T7
RcOMmXwUap2Sm6cXE8TmYPx4s8m5WrQY3zoDE9Ff24mpBsuHk1uqL/SZs+z9DzNO/7YUtM45TSdt
+5QUDL+a9mKTj2iL8iQigAAwcrPQo3fjmnjtOdAjuJwZ0oUwXBQRY/EgUKdDFzatmUTpueF+shhn
B8/P7/HQvhVwKIuuoc1Sv0VG/ZABS8CMpa/54ShpAtTKrMOM6JD3mED6inU87Ez2w3HxxZoHITHa
txh2OPPm91nP6lLmlbpg2aVMgrQRoZvNaNdvqfL/ZhVu55pw/hokFZ4Xvx6DQ509XG09E/hIubPO
eJ38SV6i1g9JKD1Rt2It3MwPtAGKWGW2p22cU4TlE3gxkvc4D4+YbSALkaKCx95yy7ZvOKrzY25P
2bVynXzXVT3wS/e1b6Zb5TF3jYSPNrr8EiZYAJyQYPxIFyx3wwNOQfQUu9zwYXJJ9Rk15CQ9iIxi
NYLLYDLycGfjLIEo+l15tOP0PcGSgLk5kkCxo29hQBlxzS8vyzTfe/Vbp6mA4xYFnDtKoqh8laZp
/6vNRRANbb3ODRr3RoshU01H8nOjp2GVnlwKdAMGduyPO1jyxab27OchBIOdmVDJ4zoOD3DFFqMQ
OgEsEdz9VvsFM/+v4eXty5gAKcBZVVCXFMcrPmhPUQ9TxPGFgpQBIQxIPYt6aYl3vCQ+5VDa3rr+
OScstgNSCb3RG3dlG1fvIewExMHxTwzjqhrghgj+vsCkHcWbKWYllIcTIRU51z82rFFVVzOKt6R7
vYsv1AdByjO2618uuSnldgOH2ak8ykx752ByuTbMZn7HdPAVcwVwY24pxgzPga4Uq3PkNo2n91Gn
7Nbwg7ZQ1b6qwdfHKXdgfBtU8EJIV82mDtuNLD31yyvqrzr0C0wjj4CA7zq0SKgMlfyM2uw1baK/
s6E/uVaBPmmrP5Wa37sIXE81p3sPWFpAcGTmROoRI6CcJzQZ0CWhKE+Jk4J4x6ezk3b2aSv73OPA
h2xBhCBPrvifXhpVnBFia+wY7Zvt0oAXxItVtKnfGzzw5v/ksnhi9KMfGNNfg+WpyptdN4nzUJXM
2JLyKacKjSFp8NNH0boHZcsUCQ3c1V9k3YHLdTyx4fSIbKo8MPxD6nohHVvPzb9+VF8SuucqaJIQ
+iyeBL8H2G1CjZ0PusMd4prub4b2JcOaKIY9AMDpbJoFsbgnWJJha/41EdCJk7260lgPFkWmbZxy
cKhvfUosfayYfEz6TvAawRUBJYjurFo3eIivqZlfVCZAHGQSasfE/Q0SzpqtCFWteyAunHpJzr9K
Q1Zn8UbXwU8j4h+HFbXRxpubYeswh6d6cM6T28JrC+Z95ts3M3FeE6BHBM0XyAL4OqKEbMk9/iLL
6g+19z1BSEIzH9n24eo4hXNLpvZZWjQYAN4jV7CRqXrKhuLczOG+b7HBiLi8Ek0ereCSgGZifyiu
ZNcvYPVW2OyKwfiXlPbNFwzdQ0D4RJ04iro1HqU6+dfV7rm0s3rr2+EH6EgI4iZ5jsDDSmDCkkTr
50lY1WGI8QfRzrTfde7cJH4Su45sHLEtyZr2aEXto6T21bGqO2w1sBt2LE5BssGPGbsKesBkgsTt
80938s92pJhqZMF5HPNXCepyJYiZtqbTE2GS52yJC/tUwIA/x3sEv5sx3HJehKu97bX7HCwfhnIW
JKvpwrQYjj21XO7gnZKOBq0w5WGL+S9GcAII8EjK/n1CGaRPbjdI41JblXwpgQ9MQX3vNlbIrt+n
F3qv170Qv12soontcqJjirU0RiVgQo3s1XeMm+MzEuOg6XhUbM3pAJd4Bkqu+BGtZCTEJg+bP4Cu
H/HgcQ7yFS1p6LogeS+2ovdQmbAz6j466Mp/ZY7+uy+mdUcqa28jlSipDpDzz8WcH416gVyW96iu
fsIOjoudXDVhIzuhNtnhDo3WF67jaP60bGdXxITfQvtT8TAP6LoeeU4cR3kDai4mW51xSDArw1t7
kf7pl4iuOuuIxamkq6LnUGeXNpJ8t1Uq+VtrDsOljO9cJb85aUKLF/UhtMYDM8AnQi5Yt8bZ+kwq
StnLdmuNuPbjcRdy4SVQZdysCiCQM4eAEWk5TYu3SPUraVrPpZleqa58yn4ziHnA87lWU3IcmuAJ
4fXd6Lpn38d0Krl6rjpyvKthfAl4ZBfWh7lMkDXPq0UvY8ZEZlNyG6+UeUMA2IuE1VtAoXRzbvLF
XJ1mOlgWT/8Omo21LyURcYIRZygnx6SYnjoG/nR0hdfS4lanBrx3ZcDIIPNAK1ks1LB4w9zxMeS0
+8bX7445HhOLH1+Fo5F28PRsNS6+gPG99oeveQHpowrwpzj1xXM1fSENFAlCSFWC2xdXZYeURxqX
3vBRPPtOfG95Re0kvaTJ+EyTOXwPEBmRyVxOfnahOE5KfvaYTvqZCtOCvLnEsb+1WiSVquKAb8wg
sYuSBU5WE2dejnaYPZ16fIz6jTvHK+OoWxvg95ZqoGWYis+gYUjQOhAts5MNgnLTZf2tpsM4pi4a
YZLJP9MdgTM9pp2yE/7GWHC5KnTsDZEN3BjGCw1de5HFFEp0N6coqcSNizMW2D9N5mA7iTddD5lJ
lvILBwksIULIkf1AXqYnQcNvGDiKy8gRu342TqJpIibaSHTcg1kHOMH2HoJxg/bd9PLJFPx0OkiE
zO3X6VRtrcUgPtzHEs7EXH/hbnkFIvHHKiib4ylfJU2sN06E7WGJJNdSnjyFIDHUOCjS4NPLGb/N
lLANdQ9RlNaJZa3GyHzPUlxfkr5bMwTOZztvZo6gmyeQ8YqM+OhwbLsvkwTFsiQbfXBthX2aY4rz
tqTp3t06+ltnKXZv2jRCWZOfzdj58mr6tBj5YTkHpIl/gulccc1d/Ztk6q5PubA1lHMzuiIfP7+z
PZzrOnO3CVdKApkrAtgH18x+Bi6VVjm/Fc10HDtrG850L7Pb43QNnKe4iH9DCwNNXnTPfc7M1VSH
epJPep6f4vwrU/E1cdufuvC/EH0Pjm5Pjjfj08cYUAUeqpG23pruzjAXbYda8lAsjxUfZwEepbWW
CpDWBHfvnu1pocf+oV3j/60r8BTa8PTSBMatD1EvIxX/0CDh4HPHCl5yOvOmfzKQv+woghYs1IE4
RebW8doY5hOuhJTXK6XVJf7j6fHqGJKGZ/9L9369otXV49bqmNmdIm8uIMwRBofYXNjBsAFJzALH
DyyFSzeadHFglBnDRzeS5unQHEnhTivLwBi9LXFYlxHSTdZ9+s12yvpdo0EM+4W56z0+Odm5n4Fh
vQeuwd/1Stk4dxLjxYgQTAmKrwZsSNr0cUmV9hl+JrFXKNQ7DjnwaTX9rAEdpOYLZVYhLXB2ntL4
M2TbyA24tPQUkaZe9+MrbKM4LE6p5ruZZGpum5ivsZnL/m9RdnsXefLmGfqHyP6TJQSMANJa3NRs
ZsKwOPlRHafmTzA2UPXrfagVte/VAKlr+WVx1hlZ7qw114cNfa60HiwCLN1eMSHXVZ38KpYTXOOS
9qPI+Ga3drSaI/kD3/CPMaj3SQbhMXX96JBHNA3k5jTvhV9cu0DeacDBQ4mXkhYlax1qBqF9k+Nl
60buPGm6K2ZOoH4XvM090gCNgZnd71qCZluqI/unWLp4YNETkAj9Z2uYyIIzg7a6O4gaGpYSccbP
/M0o+YPuDkFU/p2JLFN4Dpp+05MkHQ9JDLiXqT3sY0bSFy25lWZhlKLMgwu0l3DlEKWSEAP41g4t
iKY+z4ZTzZe93FrshLtnbFDZYnHUPv3/C/VJ5ByMe1wVP7QnqDEsT1zeQFbyL3kGUDkXooPJJXmf
B8WZN7qCM2otiA6vJ77KL7qrXl2OB8aIXO07zU8AfBtar3mzB/uNP5t5XLv7/2/rxNVMNeM21Y7I
IVX5RHvweBgHirRh1ayqaKZNtJ/2OMZ9DlzBpYHZhXva+DSGFHIjlFkxuyhuWcQ1dDamA90ZmILb
kQRZxHzOI6xOjOtHTvhxrL56pZ0xPyzuoSgxaDdiAV4p5gsssjSXBIACo1aqawMJ8ClN3PfZM2/p
PBlrWkwYhrX+o+QweYis8jKCuuTH3wDtiOevPNulTgsXPI3Mtec6DQMKEzqj5tvjDHaTpUFmzvAg
VIWs4rVp4lYmEw88/lFEpb338LH1TH5wbJcZc5oQDjEXUQQHO3tqwsLZKGYnwLEwk3GzOw7OiJGM
MuhoLu8DvyGogBSgQZnplkcvpv2AeQ0cYUDGTz5JGwDRzGLdmdFyL1y6bjHJAHXetsu3YNoM/XRN
oq10qbiOpuciZoJoghNbN3UX49id+qMDm+4Wut0etBKlG6O1B7TIjHGmqsiy3TVHpbzW4TEw0+fW
14pwUXXq0HQ7mezAuTBGcYkdgfw/O/SvA4oa8Vh5P5wePYYPdkenQuzVV34TD4tCh5BZY/1KG0g0
EOhQeOOdmgZvrwnET91El1lpXq1Z7qE2/OOyTYpGFC+45P81BrJy06D7pEOJlspTPmh4QRxBW/bY
/DhFTMXjYGlKKpjTebic/P4xVm1z0blNNwtyFX1SZ0h84QYlXW0EFNCNG3j6Rdng35jGFK9kww5F
jbmnTDB5jhaFmlUR7UPT+4a+Ob4WjuSmBCOs4zIPQri6UOpSE+0ETz6omvNi4w5rryVdDWqMUzE2
BD49JljD2V8KBECL4IX0nXsd+FiKodOZ+EWbvvo0q3CfxU51Mhu3uVia8jzuYgl+jfZggOshJYEw
BbMCRJFA4DdMsCNwJ2xZ34g//oTMFviyO1p7Ms/BeU9QAefWsA47J9pgB2RGZDxHXk6bJNv7KmG9
Ae2ImSup3muFyRY7kYNf013zUyXNUP74zP02VjJ0J4fbcgucZG25OIuY/LjDM14N3mEqfDO3vJPp
PmKpx19jy0M2Lyf/dP7AAfeQs33IsBVvEoq2sdX5XH/SdhMnrLHsIsZJxU29k071VsbXtnPYm/mU
qZ0CrxVjKae86ddcU/7ZJWCQjBD/O2URTKD1eA5yFnIchlSYga0G96VZo1tBUNWFnBDzCiqP5TpZ
Pj6GThgdxwU/16BnEhPdwcA6jF3/gQqLU5t9KKFg5KLpceIKZLClILci9/zR9t5Y0BFcZTsIK5a4
Uoeys+FiYpPtf1HE2PNy4lyZq3sUkr+U08Poq25bs4xpA54XSh+VzsKFXOHH2HPDm0y9DzAzjJpA
1fMn6ycGHwRTqStByLesrT9xMYgnEHQdpZJ700wfXjsD+WkZzRvL/zAxEvbZlvJStRvWPyQfm8QY
cKSzzUibvD4C8cge3aaO3lhMB3YAOe6prcqttIZ7LDDmqSwXfNi6ObW6/SVMpAAt68/wk2c6RzoH
GGHF7dPk2yDYvD9WyQ/Q0HAVkglM6KIaTUFxqTAr0r/B5TRRFRZZQlddnLxldEHPXbAe0J3WJWXw
G6tq2KQwhwTxDVqJ3tmmJJ1f86F5YYtcYocuExIUNN7z1RjlAGboHpgSwz/UlZqeE4u6v8iL/X2I
TKDdaG9w5zcnxhsG0OHNZHNyUUv2fwhRbqJ4P2JdgiQPWzFkucaWTrirAsSQl1Qa9DeFj4TL28Kr
NGziwjPfWs4XYY+EWRuRnZZZ6+Tkw2Hw8CkYR4T6lzIY3uqaPd+aYig3zcG3oBsYBgkvp4KTiHuV
iDClmSUPVNHz5JlpgYpkakAw2C3gUyZJ9Tu3TQQzqPNKTGQC+PlLlWGfU+6wH4rmrXbkzdb8NaI4
R/YS4yPLZkMgZbqL8WoguZk26m0WrfMIaQey/aWkD6wx14UzROlXelaQoKMTzCG0XcBYHiiJ5c50
mEBK0GdNeKOs56Pg8LUZcPXt0rgwPtpePdu4b6ln5REKq/1ol4zU+9NUXaKcOHAQALdz//pey1yi
E7DBCCpn0a4aObUXsZXsK9irXL7WHIqPleEDn8iNe9gQnqo7da/pAmZXglceNfp5KIzhKkqT+DvW
7bYaN4ZtkjWBCr2p5yu12s7G6217NQTtxRzMX9x4qkX++Bf46Qs3vdoTzIwyhlRWevKwVN7Ilr6U
XYC93j1MGlSlIbqMERc+0LjRoAWZMBSds1j1cRLLKWx2rRGEZ7O7AxLvnjLH/TcO1RJ7+BgCYJhW
Mv3uWiIjCadTAWK38KF+QMngLrCThHOJHuGkVrlxHdPpOWVfYpzgJ/tlid36Tg7Lv40+hhIn44RC
Oxrxd83ZF2ovniYVTtllEGSCke02FldtVaPu1YnmgFnZ1VpM3n6wGMjC1xL42cuTVr1xdP3LICNS
ODZ6FINEfXJF6+6JmZyslE3Xj2iEMKYY9k8JA7OjOMozmhqdnowJxT7EksgBcfTjoqpj8+yH4SnS
g/qRXb8FKu1+dZhJV1PvJK+N2M18M/tx8P73Ir/rWjaMtWnBEPqirUeCaeymk9m+ewwrOjExT5XW
a8ZdWlkO0yyKS0A8jrwjCZp7ZRjfdC9h+jb7eE+A/6dBlNt4tdEdBwYHGiDIYOo7nQWfQU8tYJPF
L3bcVagUUu70BLDdH3nwJV89BFdxK9Mr2ruzDWqjubWT22wr1ad3OmxCar74qqc0wabMetIE5VI/
anGkzrvsIm2MXyDUm6ehs/1jQlDo2EqNiaLGv5N7cMOE0anzzLBljxd3pq8oMVexSE3+CUxJ31TF
MXM/Jy8CXgz/N/faVwch49JadbVKyA/9CmSOrkE+DMI5iNym7o2DmCNsaPNraDBW54iGw4X5b+WR
TqItAMkcw5PoPoHRcmXw7eOcVYsLonxRJaevvhnE1kIvAdBGbq3TROf/lDYdoLNNTaIvXrvcx5bs
fSpfE/Zuo2hTeR51c0kwnssON6ua6zc4m9sh90qanZe1FZPN0etIxEbeaTIj3LSyl7tiaOkGkM/Y
BfFRcpfCnx0SLrZ1e///F14pKBGS0J1J0xu5l/QODv/EEn6JlARKX57g8+X3BxnM6i64Pt+S9N7E
vyhCDW5mPaYP4ls3d0pJkUwm1a14QUs1e7eqatQtVgglduu/hLHrv0Qh9siSeomjqc0d2Eb7Eqbq
QtoIAKADhTkwgr1iDvviNu1wm7tx6yu73ob5gCKNvrAOySptcf6xmTF6Gyuvp1MnIAUg+X6k+7fb
wRJCQIjM6JR4GQjgHvwcCLJVZdP7jKGAy7uCGB0nQ3sr4ayCcN6QYU9/e7F5bQqYuohhxQMu/mqQ
/tlNYmw6fDZ7H8LGSrjm78AHdsS7ggM+lWcC6tPJIfUaVwg5EdhGCD99aGNCtPAUJ8Pf2gndnVcD
q+Gc3qyYaUesJUXI1a/gZRuhc4SjGNjjZnNr40A/5x8UC9RPKeDyrJLQVonNdrbB0HbO5DbuLq4H
H03obskg5/YTx1jO4/rJ9kLG5EUXw9FC6+UFll77V+r5MACVZjFyqfjlYFx0CS2KBFrAmSBvxVl0
BX8RXpG5D9iwwG/U+S+6kMVR5PYDhsilKLCq/J276ZDhxLianTz5gcvYJigorXDcHJL/3F50V0OG
RGpg+FRslBe+FgGigFtEO5EWVMza/OEjiWvCM3rTVMR1be42Lh1fgC+8j2WQc20r1AEzD82dsryt
aSXXhBaSLSke6Ff80d1k0aiXLv4Jt/sXjg0/agKS5A7x99lggHZhxZUmCMzXjMPxT0KYqh5n+dXj
adReDoivzsWvyAEGMVTjifyGOyUCMMiXmul54+/hdMtmEfiDfK6Ivmwaq/OutfD/wW/+Mc2m/9ZF
S3jL4FJi5v3Fnf/U6pKhd+88zkt4aC1+unXEHYy7eGLuy8Y8xJxMBrcU+1yGB6CogMp7bosE+0do
jzZfCJxYTOYMcv04aZF2ffZ8Eycqp3/WiolpLvPjR96M5S5aAFAVyK1dHunLEBrOwYXcxflcMUSG
8siMh6Ss8xrkhcddim7uKkdVcKsSRBuK96YMk3cebHyA1szilGtCOTPlEhVpVB/f/Hb5Q3d8E68z
TRyvhVd3G8Pj1BaLWG8Nqfz93Mgt5MRpazvf7TzYrONYID1r/rZdXOBi1lDI2YVTTRWJNAJvm+XZ
QVbGlcL66PckQLi2gWyW5lFo5EWHoSlsDwhHr8pq9INI0A6nage3HMmtG/W6LxRwS6qQdo2wvY9J
i62CWHUaQ42/Akx6iVHOReVKUlvfmnpsj67zd8L5vhUpBkI7lvWzioKtV1jinzCCFzQuDENoNZcS
ZheDP+Itbc1RKOntF7afZJdTvzhwsaS5CreOY8QnUk1Hnfi/A0e1CJzVzSzd5MZvM0SLGG8ReaUO
eVxF0It2dk8a0M3CbYR8sLJMWH9c5/inNBq2oMsaTjTlr4oaJU3Mk95W3vwqGnaCgwc5E3W1AW8f
qjhxDji9nkDgWCdj+SXz353YGbYZ7bwY7saCMlHzbY65inVNwGhSjMc6Tz6SYSTM6dfMxbnKSk6w
jL0GSmUwFLA3kPeJGyCm5mjoGwcsoDKmCZSR6srmLdeOeRX03h56F5HcLavwPpXRj2ZKQkTIxxcD
1SAt1V8glQJwmFqaLLoh2uLwJoOK/zwmbi499hxfzE8kfefDHCfHMKb3OFcDCjwm6PgeAh7Z5qkH
fTDBsMZYcQ70dQoMICnN/Bj3aWg8D46g8tovHPLJ+aN1KCvJ+N5VPVZXvaSA3PJ3wQjzFkofBnPp
vpew3o6MJ7iTUQ0e5dFedx3Z6vKMNweVrJU0zVoevdzKQnhvzEfjJawrKr5LIDkr7rTiwARlJD6k
Os5SEKinq0jHEqbuwItaKeZsQUHWqBRyXXBqpBi6o61dmQDIoOUyhcUFX1iEZSnju1KNNe/rANML
1Cbmx2xBbDfNJ9tmTi9Ip998URHgcMc1jeU+WDu6gtvJbLYw8AeWb2a8tPHwJsb9S6yQgRNhJH/b
IVgbzq1xjOnbx5jUMn58gUNwCLERb6LGtC6qeBDQKnfVPN/Yy87YHICm22CBsuhIm1O1dUSBgSSC
HjGUKZCR6mGFBuxrGhrX3qg/wJH/x96ZbDeOpFn6VeoBGtFmBhiGWnKmSGqeNziuwTHPM56+Pyiz
KyOyuitP7WsROpLLQ6KToMHs/vd+l0YKb2ArFE8X5uQvIuv2fQTNx4GMxWjsE1+pd1JlckSRorhl
do6S/rntEGYTeXHGQbC+8fKQVJWdN22KnlLTijaMpoHJh52Zarr0akzKj0lrJpBJRJoIfp8lInq+
ButWpt13NupmY1ohW9CZ/t9krXzdEnge3CMtmJ+cfSm1QyUmfnodjREkftdAP+gxJDEswgJgm/6B
YhoOxhEdtURNt2bCNwM3ule1wzFpnpGEkuzMqerUTrwLBkgAbocyWlN8AB/zGJiYaG2//vDnFtSw
svHROF9jNrMNCTek28Sd6z+10JnZbaQTi0Bx1cRC3XHcZJJzzOzfdRderAQpM0I9xMa05ZwLpNA/
o1SRjCCRtKKfyb6D/1Bsam8mIh+3j9DSrNXIqd6of/I/FiI4LVYSBwx5ewwwfsteJ2AFxK/P6axS
Nyivt30W3VZW1t5VVv8ULI2OVHJdMGzi7gUuzT3O2KqWSVJ6yucuOkAFOOMU2LHDpYVmEFSvmSNe
VsxhhFou5UDIwg8t49bkdEpKIFAJRaDToO4RBj5mi7h10Kh9QX/aWiooy2E9nwkqcyhBSzuawoYV
6+JqCVr3OscF/Zgpc6H3RmsM8Ai9PqlkXQR7zyIMj1z5MCXiyoxzWmkK87pno9n1gQuZA6u9O1eb
VGTv0TDIg0kPn0JOS1FpOFS/c+yGIG0Yz4Y/3NGceOcsjCd2TYeoTU7twH2+wW+0szzGCLMM9mRG
riJVKBLL9G2ltBngPRu2FpP1ouiCPSPZjyzgkyHsHmQ3PZstJmlLty4yQ3bHnYL6FIv7RpDotyGT
PqH98mkyhw87oO4OVmWyzhtO8dhCrcylRZQzpxzSR0PEgKUkET/D0mtXYrjUzC+B1KNh9VmxTUqM
SRiE9z2N67tcoprX4RRj45ugIQT6LPKbxKhTSspwL6J9JfvULol7YF/pUuAjg+C50P4cI7zV6aEQ
+Zo3nnsNwH7llkG0q5L6O7UtVkI9lHv63ODeqeg2jr/BdldbnHnlOmt4i3Ci4oPVvUjbHrZNLWie
lc7OU8a0U2l9W87FE3yXaUdjwJ2pwCR1JXb7sUKqoCxki+QNP8Bf2EgoYzsTXM4Wpt0ZJfHXZFyc
lLuZ0QXsOAhfmFN2tk1CsnNgHyn6+VSWoXblr04rMuihGu9D3oR+Zkbbjgcc+b+DEkumT4Axqksy
TM1nL7FFYgJODokZnk0/nHFBS5p+dEXcgfbBXfCZ1rNLu4C1jehhp3a24tyHYrJBdL/2zCJgbHnT
OfTQREH2LFpGAyyrDrYb6FoRTs+gIaFkLE5hiR/WmvO9VeG6goXHmJjKl9apIQnlLgGUPmdc1I4d
WnT8RRiBCwY6vlbJy2CiUAcd0AA9d49OTRsnJYkxhE/6FVjemVd1+b0ZxudhcvSlLeTe0f1FethV
zIbXsa7Nsycop/UVsfWy/Jx7EuPtKDdo+l8Qw26wQI9wM6t622bGbhyK4FiRRrdqzydRidjuIrOy
fWXPlMr2XrUth+SoPKVU4qzN/LZpMSE6tGFR1bk0rvhqNxjxLs4IAFndyAe4I0tyxdrQ8gjnlaNN
7w6bGhIQE7D8aeyC7YSiv3bwqxkKwxgW70Nbg0EDg7vVvDgV27jY4eYQO91JG5QNOGZy34f4bmdR
3ixHKDZEa9uA+aDt4D4ntAQ/LbpvclzJ4/gLg5pB9gVwWBdhTLBdDmSi1vs8lOKhi7Jdb2VXZ8+e
H2CQwY1wnWeL0zUObPb+bc01wTRi2XHnJqg8GzryoMl4M3TfTNXS0w1DaoS7p9zx94Muhrsutqaj
HySHHCI82zFUb2zp65xcWtuS1pltUp4enQR0rBOkEuF7TzltBPNwx0YG2WxCCUZMRBZLlqL4bLyx
6M9IioAqKEtFGy+MXtsMk3uMyN0p/N1A0NhVWTO+TxJpIuDpwtPNDFx4W51Q2VF007VJ4HHZK6iw
hLdx6Yq6ILyWPQwVvlMQOelqjWkTN7hglgAu+YNeVHpmE2JtCkMTE7H9jB0PVWy+nSm/TYn2baVb
vgaaxtpoyAlP+ndtXh4RKePD2IpzMSVYcia1pixGbEUh6BvSuPmYCTCd1noXTCWxZjY23AKImEIQ
cAcvXGZN1r4rnFdt+e564IKkJ9j+LTLPO8yUwZF9x3rlIJDpDC9CWlMAOZSx2MJwO0KdyQ9mxpof
dtwvJc1/zohclscxXTokyshzYvwtw57AF2ckeN1rULXVTi4RE2DuVE1wEmjifMkxZe+xJFnaW/Le
U/kbAUyS+AscNKr6W4F9e9ViRV0ZCX/Jnkn4MRtFOTCytcKNtmkqKnEAXR3GGs24M9m+TumVqt9K
4a9hoKhdTcKonNNHCb6ugQzWO6Ri2SbJDcb/jloHTaNDGa37+z5F4ASXQIIr49UqKqqqCws8ZKXR
I6mJWXMCWjXVPK+MKrTZRMfUosXU6taLIwmXIIN18rvEis+dRH1jpzzvpWZqwXh3W43Wo0aFXkvo
w4xS0ldKl54tFZIu/qk2RimA0D1rOpEnv3Q469lfuLuHPf2sNQsXcdsyd4GTmLiJlUvo2JkUztSx
FlfMhFhDdXipRiyX3CY21oKsH+NAnAgY1JWgLbzIh43Iq6estDhrYbB0QvMJJBpX57TxjImCtYCh
WEwtZOGEmjcJvlhYMpU9Lzvzzr3qEvM3bNSroiiBY0w40W2LC2GJ2PcLo3q06xlvDhSn4MOqwR2E
s/fJycTfiYoCGO6NjAoajmRGHjHLwI6KIbrDPTDe0+4L//zngxO8UuJMo2r3mSqXY0WQL61DYLGX
RsTmNOYCT8oyDgGVbzMO8t7modeXnw+y17tSj7Q09+mpmEno0/jUomPbyEsNSRC+zSzrZrmfrtiJ
7Zc4cBLVlzENL3CAzH0V8SadgmrXBfIBejM7shzvm3vHzS7a52Ny0bTvaAN3hfBBN6qaI+nsfFVu
cvRSdI2c0f7a7YfHGXUcbaa78jBcozXw/nQWS6WJMD7KLjs1abrXM4g6PdN+57bO0Rkt7zjjSxc0
a62ckdy5P6NB1YlHxwMNDLzMHM+nsGdvkX+OOYpVzqoYV/ZvEnWfOVTJWnNMklN1w7++WxmhAanG
o2mQporcteJdMQWHsIp/Uyaz55XimvY4UuEW+/BMwSabliZmsD6wuDzEJNB/VsTT9kVEHyauLjBJ
39rR3kOT7jpgmqPvB5y70mYn7Y4BU2Fg1Jz8R/7yMoUMw+PsOS8g1Ty6qqkVNvvktjLLdtf257Ip
wBXkEz61Xt1TA3VFVcAIZ5cwppXtKCsy2+lqJsVsW0N0Fap3UP4pMkdBvZ6HTy0fxjsV+gTMO8dH
UrGztVUUPJUNXZFBNGU4vEswFpFvnX4+sJnTJ2rO2QGaxNUH+ppwcvHdcrql73qgT/o9d+fC35po
jVeEO0rz8POpsvv6EMx6h5WAx6nFe6ftBndGKE8/H/Qw//0z8id//6yOEbhXAY3Ce+Eug0CSEQxq
ZOs0J5r8mpNVTjQCLp+JtJm89c/XP9/xAXNTK0coGeIVpWxL0XA7opKTaOXTnz9knVJXlFNPB69G
pFbavfr5AMqE8bEdZ4pRLdPkxdK984T6nGgrs4he4QYbLj8fxhHbJaYAvja7YxUM7tnMsxFn4sTc
S4pzVyfczX4+lBafTd4+L5L6qsXXcmFaxemGqC0tY9De/vFj62x+BdOcHfTyw/7x56p7Luo0vWNi
UJvtPUsALYF9AOxWccS2jCk8azMbnjkhPJclvLGEwMxIWOamH5M5u9JJEl5UFZwczzDIGWr3XYzj
uXUCDhsKVwcYjOCbmAbhzj5kfTXiBn5+TG+VOwQHJE0wUxRbnfvuhuBaApIyKo+pJeYblZPyAris
39q6oB3KM7/thJFTk01v2CNCkttzd5NI7PoBEFiCCVZ4yl3RHKM4jE6Bav7+2c+fBcuf/XyGIeu2
KTQxYZydz/BOdoXmX2I1WbWB4GVc9fSQrNCdzKefL004tUxIlHrSOUmVn+/+fNm1rX0c0rvZoZ+5
sHrrdowta6t9nH94eEfo83q6Cig/X6vG4tnMIrGTPLG3S7FqNwZkvcz8tTOn5EaaLkdqqgpCvChr
3xXeS+11v2P6Pr5aLbYnJAieczAnd6xGEGUMDCwF/rJSyvroDiRc2s54LCLd7HWKNB54rnni7EEt
RwKRpLIrDrjyHvqPvDXqRt7+7TNQh7Vd1Zta+XQxRJN170fjdBrb6evnq3kmUcu2xSY14j5LbRXX
te8bj7IqeNvElnvlhpXY60pDuiFxdKm5dwV+3d7+fDAJegPytpurmeISsCUZuSsve0zpg8ipseOv
8xUbg2Br9VrsQK7tfW8uH71pBI5mGvV1lWTVw6z1pU5U8ma4kj2EJ5+HJKc0lGjDW7twi9ifvmhO
0VcoB+5mgrT95sXFU4K75j5qZ3WBDpXihR2c2X8f+oCKq1FxUjL8nTvTFDQH/QdzEui/5uhyVB7E
3pyUw7sTZBvYgpYGQ9m9RgYvd4uju5jg6U4zsw1X18FOGW2CmW2KGGFx7kwnmjiQIrLMrvaNmp1L
SM7TLbVHLzSZ5Yj7egLKeTcUuXdtwrDGcpFYe+6+c8TPvuffQ/hg2jSWUx1+0PT/w/B/nEpY/J8L
Jq2e7r8ZKud/JvIrAdf+f/80FQTfxX9i+N8Pv/KvvyD8f/6HvyH8TQGN3xaeJzyhHVs60Pj/jvB3
/3C17ZD4MrXSpieA6/8d4W/IP4RWBDx4p/FtF23nPxj+hvrDtahW4Xu25WnPkf8tiL8UNvUCf4L4
49fgwaEnOI7n2O7yUP4K8ddtYHrSch78BM23Urj2EVuvHe+jrbUEjjHn22bGfSeSed9DU9sUnneh
M+zB7cwzQdbiiHXIopXpxffKmnOalbEy4HbsA6o8Q4vTmlvfhh32lyDI6oO08PrpTp0ZVLb8/PgN
Ngc7jezgjsyXEq/F8kbHE6botrmmgR36WnJyjP4TPgSlonb3ldiMyHKXfVXje+rMerBzjIFbMPqs
lBgXPMIGbwSuQuVfMXWnAtvtF6WwWLcwfgMoL9JikJQrxtHh6Gw0u+rOGsrd0ISPIyFjBIdU7ZKm
eGJg8dCW7YOszVNZDY9FZw8H7TbfQj2hE5JlNf1tLpvPAbAlLl1mxUxEVnEbNGCf5hnPLxhuJ/BP
xSJJW/V9GIaU+UKSnD3jo3H6Bw7e9IxyZlunU8swTd+5PdF0XHyrdCqCazNy2g3Ok24TBxWgvCZK
78qRnVWI6oxi0JD6au8SUhjlZH67BLXIgtNlUAv0iNkIuZMopvsRdU1dEz300ciSbjLuA38lM/aO
tTIF3UxkKRj87i2D/rucSSE6zkpSyGlxW1zlYzGt4AfBMH8rIYQxBLAk2bvmFBbJu2UB+IlzYWwZ
CFqMg/K1mkkujmFHZSmYNFaoANfIRNwgyX4NNRUx+NaPFcw5JwNW2LkxU02tnhJ66tyyso/FGB8B
hhJcCDnRDDWwCHpnOHbUNQ48bpzBB5Kc4HYdR2vJZUgSF3MLpm2KwqZLyiiZQiBnP9KhuGFyvx9q
TDRdJ8PNRPI8wDAUjc9piPGbKNgk44fUrXbaxjw3W0+6NuJ13JXlrZ/hN6tR3DGvuzubzFsDwYJR
LVE3bcqNYWgUjnlpMh258p3lEmE7LuNijyP2hb0IeZDq6ApuJZV/V3eQaEjRpySEmEZHKXlxtzPS
Nc6RkybBu2dit2sik2ylZx4imo73ZDJf/biYL5Loh518ExOZ12n3SoGY2gsGYfuu4uYQpw66QJP8
dszAPbBt2UHs64k+oaGhf8+kpSwtf8sOvu3cp1+Iba+hO79aZCMCG/BM3xjPIKvhF0/92hHuDcef
Bvj6pjfTm2a0jI0vntw5szlFB49qAk8w9/jGB5+GULIMApTW2k2wUS0TzpRkMvCwuyQOU3Ig2Z5B
M7d+a7quKrwZGQ27xx7bt05/0SvVhv11JxYoKzTqxEr2Npyb9cx8AvyGuUsDaMuZ0VBBil3ChnK5
rpRJM0hI/M4a5ys9Fu81iuZGY8jcNJ5xMjIDH0k/3sgFM4Mh8buCqD5nkTo5c/GonLbZ2H2ZHccq
e6j67yI2f3dLmpzO6ZJuTut1DJvnvocCBbzrI6vzB+mEHHfr9rc5a9AMBikC1i7imK86jBWxXDc8
1o0+dmlQPXCAZaBbPI1G/J4H5aENACTnsHUlpty6bh789q00iYLlQ3bJFCFsc0TEU6F9yQn36PRZ
M3fYzh3rnNVEVBd7cEKKjF449AVqA2jkwrqxsRpSZkbxGtdEI2YLHHuv99L0oaxPeHAt+swdDrXF
YJwLBYmXCQWjOHzWrmDDmJAlYAJ4ouYg30ee+xJZcHoAzUvMcnoNcft28IZzLjjxET96YRJOwCqx
YbQT5F3Lwj2LlGisHFdj/TLgqb4prV8wlbozaS+EJxfFKK4TKjQibN21E2W49BzcBMAeyOY9x1H9
bsAUX1lJtktYHFdWiZmraKuLm6hjXRfQn7p705YveOFjEKGEbT0FmX3hZ8mK7bE5nL3PNGYx5AyH
Sc8VT3l4nZUkHBvwfEfAzC206Ilmase4wjW1p02UOGnv0+I6fjDA/myq5gqBdZHA8n3D5i4y5nDT
JNCZR2UjBpl0lHcVVRkzcjMOzbWLh3Sdki8qlcEWDhI1CyEdIanc+cFwRx5W08I6fVqcXX1rJCjR
zw+YTuY1JB9vq5zuSIvNXuHUF2F133Q2PYXZc2U3X5NwxluHANKlxtayDpshoHXbz0/acohPeOpl
wkq/MwYu3rRp54Ml+bGAPKdzPRN4lZ7u8cChYtOBDbyNDu9xDg50nDU3g88sLVxkWs9tT4SdaB5V
4yHsyF3VditWaimQJJhtarQzy8ZMxF+kvw8EJmesujnGCH67GOdqAYoOc5K6jmh36GpH7ls92Jsu
0/eh776hJYLK1z2eYqLWpd0fJ2sueKPXgNIY5yKXv2Sqwp9o1SxV1G7C4zhQHnDKrSbZmVn90hWY
ZUY/F9D1knEtnSud5cY2GrJ1Y+TfXYgXgNQs9CPt3A0Jtjk8kTuqSMtO8ivhw+zL8Cbl6EikKX91
mtFg3WxzjCikGue8x4bX0Vo7UVXh9tFa2cXjnM73c38tMbci+zqA8k1NRSjfpRHZqeEqQQrD5BvL
nSDPTValvKqlF8ITO8/RTVCYD3EDXrMqryOBHwkiTOanD0iD25CbHPdZygCj6TsqUxDg6U3kApYE
ucr1KbahwKA5KPLXQfLhJP0j5n3iuxVsb7wIUE2bL3ZrSPk1AwPlY+ynru7OD3DcJZ39QmwJAnI9
3tK4+xmlxhsqbLNB4epoFjC5Z6C1rBLuRl7uUdrZcwcbsVCNEesqNvkrrbnoFdUN1x1bqJXU87nq
0CdF435H7LIKv3hN9NMwGrus8oCVuKo6BqOut2mNJBxylQts+BSQrQhTbQ2SwK+Z59/6jeXCGYkv
RYN/M3CqD6vYFaPl7Iq5v69yKpM7+qD6ECf2DBChMgjIstNYDbVxG1bTfVkiLcFRZDyQdZ+VPdkk
J6FwoVWATZvij7EoPob+6Jjl18CubuUJYPIuO680RdPVrkFnU/HJDtevMb3OmHukUL/rDCZfYKVb
s/019PjhiZhxDiecTXtV/Kj95A56+wa02iGZsl88ClBkdf4U51e+1I9pxVIZJzbYDMM9Th2nfyFM
fFnuhzfZN1ljgl0p3iiBICucP0SGfcrACTxXdf7SS9JzmWV/qgz3b1NQ5eyArdz2Q/xtuFThVHl9
tCOEagSxdpVEHZ13wMVYcnAiwVSANBrdpjguZB6hv8yPY90RBrG6zSSit0Rwws6p5hMJ7pWmook+
7qL7wcUFnOTirVdE4ENFOGUChWh3hTqNJmGqnECjOX8P5ngZpgfD2HZOk9LYzj4spAtgi20I63I1
vPZd8FSwm7VVf68agt4GkeUmi0BQ9FTRV1nr0Va1ym0vuSKpxK9Ht+RgjuWl75NfYY3jup5pJIAY
Nu8GB8tHS/i8HWC7RQBWeif9bYReeqI3yuHF5o7nV7g7+mpHjn4ZEjbLPYChoOutlQUbdVnqd24L
GtsDE7sX3cxuyLjRNc8RsW72beQdZAZKEjdjwxHlMNNtsbaanBrTMYpu7IgDT17QiN1Zql57DpgW
cwKwIyykN9dYmreqBAP0rFHIB1JJOcTjoPF/xzQZFaZtHH1HPEfJ5EORIKLMgM0K25e8ilg6sYTY
TlztrKXuS0KkX2cCYbWTzFtHhxbrEka4v3DKzY6LnUlLc4aR8wbFD4LzjGCTd1/x/IZ+k0/pe53J
ez/M6fOECQgvB5svBDVJsQd4c/yRptHsRAf7uBsWjFEfQfMJL1IRQU5Zygmq2d6ujzCi89umy4i3
6rpUHfG6aGb346TDJbMXtmRXS2YH+UmZMjk0i4tj7k15CurI3xQYneg3KRVFRMzXGUpuCWNdJmH+
lsKN790clknE9GhV+9Y3TAps6VzJtyKpPmG+M4OyuKJDqqQ3oocUziMDbGIYe4OS8aMSsDd9v+mv
2jSi37TR2YutXUAcTdbuextPz9h5L0V3xYmmWjcexfFZaDJHMj3C95I8g8hKYH/CvzeN8c2PgLyy
tqYbgjvlOWJzID3QGziMwaZ0q6wszp4ss3122w9ehMvB+aSRhJxxyYg06CaIYgmfkXsnO2lULAx6
tI+1S7oKSEuhHmDIfKiUdA6NPeEhIFfusZA5gtgQnvm8IyNruuq58vtt53sAY4q9zPPx0Vkc9XCb
nZ7Xw3fnltk8bFQKQMAbAhCxs2UiPJ85tU7n0o9Yc8VnDB7KBAfWxNzLrIkwdZhvplhayKdQAMph
qRgxWfANkvshN27fzmHp63hvOCHO0qQ+uMNY3/fdEKw1c0CzfedOo07dspHwA3M8m+nJBE1NNizH
QU860eRH1aW4BRWYb6lbHw74Ve5MnwCRKyL6RMbihQcLLlUZJg0JuNVcgxcsvfPh6fSDe5hGkBFc
jivHJ+ipYpKCOr949jjd46GjnZpJrLS9mwfLwglDm/hz2BL4Sup1NCpcAnY/w9FKERMheOnSHFYz
WEA3J7rPxbOdtcXtzMF50kKlh7W3AnlD8re4l5DruAzBjyEa7ryOPY+H/yHjItj+eBbIkvXkTEXu
X3wjuqnjCkWRM+40J09DX4aALmtz5Wa/6YwiSmTfkx8CMNKpHQ5BApGOy6XLtFs6xiEn/IJs21Pt
LH3eZkyBwnEVi45k2Ow+ztzxqNpR0DyxRG2sNDjphqrrNHO2HGU51kiO2iZhoRyaxW0vnNM8avPk
y/nXoPrvkREQSx1hMfCNX9jsnL2qLcxihFxndieGzXkvKPpHra4dVphN5la/mmh8MGccQEY4kbrh
ptKq6qZJQuiOJdox5h41Q1Rl3rPMqwkTmtxYUmArW1kF711Snbiz3gz9OjuWTFcvFEQzJByDXWH+
gr95A+OMG680270hEzq+03f6+e4cBq2bluVBam7VDn6Y1KPvWwzjaw0EXHrW5//olD+dof9Kp5RI
d/9/nfIh+q7rX/92/i7y77/Im8v/9je10pDiD9IVCpOt7XouSTmUz7/JlYY0/zCFJVwhhGfZdH1S
Rvp/K0fFf8iT9h+eUgLlEqVi0T1N979TMSr/WjCqHcvj99FjyuNBg/Qs96/aZMUgvFbSPSpKoR9I
l3Urc8wfbZ/+4dmHGsPKt8v8mbYb3zgmXYaZ4sNBUWHSJsXecu5r18mu/qaDf47/jrz79yrbf8u7
7LaIWPuXRtW/KKY/j0rxNPCJo2xpWYui+vnrPsqD5W//Ly1lk9SwJJyxyY4mZ1VFBcrWNdqbdKTV
jv+VVi8X/1DrT0DQJJl7ptAuSfHp1fGJwv/pZfx/PB4l/+nxaB6K5iSiTK0t/luexT89Hom/xCcw
c+wM+hvBiN0G7NchduUPNm9OPIwQtgbjqEKnxYbGemQo5myAxa0gHi9Fb91bHRY7KiQUkXqon5OV
/068+aYPxPgUKfmvHjDXx58kZx6sYP2xhNLS0UiPnvPXB+xLEZoucdlEGAsrXF+AdVZbZtLTRqbB
pXIAycfp+IuyBXjeBIRWHUOxBgP0rgXutkss88rr50tEYn7pi+NsXSafUa6pQXGM2//66eW6/k8P
1tPS1ZoLX/Is//XBtoVR1I6vDm6CSBcbFjdOgA1gPa5MCZk/iAKoaePrf/1L5fJT/1Gt+7enCECC
tE0hNS3A/3SNyXng7anlwe0cfSJ4sof2DC8gQ3AOYfKtEIJ/YY2BRqTjHJu7e+NQpSZSb/MvHoj5
z1e7FsuL5CnBtAFcPPOGv1xd82QqzPM5iDzH4U42D8fcC/w1m/ijZoO+V42+zXPbOP98YCiNKZxg
eR6DjWoC0e+bsLzmB2/hWcp9pL1xHwrEMsdzjwD8yI7CbHIXpJZt23u6v3AGG8yA8YlQj2Xl0R6z
1TVonuI6Y6dW0yloTHIgT6HHbTfUuK0M4z7R4OqbyX32DPO5kfK5IPS3t8JovuYImXmdTcEoyVQv
c7euhJ2ehtEZue6rV7I+k0RaNaC5cIINKDtAUPfD4L772qwPOFivcVZ1V53KF4qQ+07upt9TRW9g
7213YnFE8bvYu332dLoQ8g+OqcC+k8wGBAxx8tQszngYiq3AzLceFA7gQih8s2yitGnRBRlB0Sdr
zcjexZbo2v14V5hQug3VfiXOZwOI897ORLSTyr7lV/+O6wqmWHlvRFiwyqLrjyPTlgjVY2A67BPs
W4EDy9ZBS4kWPM/X1kumA2no8MaNTHNNT3yzJVgmLh3H3ixI/Bv6v/nQyhrHrVUcbLzi5LWd+RBV
nXU7JYG5J5uH/3RiniPJrSV+cY92hBDFZHMDrJtCqgoNHhLPfNclsMLMrmbO3NsYuYxsoxZee1aV
8lxKTrMpKYveXoAeFIOuKt7YV//i2uXh/vPbiHQI7yGHm4dj2t7P8OtPSyONMUwm2nQv4bSsjUVB
G5LupDASrR3lwTxM29sqCUY4EDlFFHG/adWXUbOQ+rq0VsXSwBWaS7Vuf8+msNz5ITbe2i0ffD0T
Ikpw/dQVdon4qyEZsHdt4xRQP1v0FOUhZoO8BTKaYUWPTThNUUdO0DyUnEiD9MSyfuXPzbATRf8Q
l/NvJ9xgyO6A8RcAL9Rzwnb4oDqec244PgHZ4ZXpyJzWDburnItfoD8j3vdl8wreFn50M+INZzgT
juENW8zSKXGNi/bExhT5IMeExGDx+xLbUNhcKu4w0dhrdzE1CU3I32s+lZhgoTHxX9lEMDn9XEdA
E9akip/8wvjMbMyg5jteq/eoppIaGalns4yJ9WAYYBBlexIlP2FIrb1dtUwfurHbp488EL0qhwXW
kzzpBu/pQJQVa6r9kBnqwtsXoW+gEyUbjW+TURhdDl9Q7bBZa9RH07LpsyFAHEbFGdd8hwYOCGGY
fwWpeHBFRSQcsdmwLzT7+WvfwHjlVRyJeg73oyygQw+voeifqgrAPEOeiBoiiocVRSEzRCpYCCnR
2eE+08Exau34TOQbnAn1PQ7HKQBDVLmJA4fhK0kGGKDa2p/k65wI+jZm7OP0SrkJt60xCmFtK5AV
9FHQRtRgqbU+EI0xShBzaMO3qMXMg9f0AhY420Ckv24NMVBhuTWBHZ5DNdCRoBvEs/gRjNR777B2
ecX0moBHgJGT/wZJjpqmo5gZm+BohPOpokNJOy6N0GSxVPLgxGmypUv0K+6Gx5Zjd5QwBmK+kGyi
ii7aqg/oYENG23f9LwJYSAcJgsxkEW61kDVXc4CaE7hY9SmL8DEeTDBMyNehqpJ2i8mHrAbF61xM
LA8TGQBqvJtZUPGIqbIQrNmcbbUpnrWJ0xb/83SdWt2+BoEBc5fkoV09sYW7oububZG+V3bAL2Ba
Hm7bs+sKfrkix90SAE/dD/1TnOTUaqeoVAQkTOFLQfwKPb8Xx1q4zJVMcTXqpX0Xic7tX80BvXO0
RkKpy3UzaAcQvoBNxsRtIUj1DSOtxbjo1Sb/1mrmgGnlztHvcJpXNkmA2jJ2zDi/mn4hZ1XhrV7K
LeiIYaVupj1nYv3aYD+rK8t+BphTkSofGbNSbNB1NYrzZE07H1INjYHBibpt95x6l9AsfiNIiDOC
fEiLbVx4CA5pZuxVMj1DsRk2nWTlyDqYKBnsJRW/hAVJAA3floKC8ZcUbHoGWeyslE1u1wnGUhXi
xjQ+hD5o9dI8R+mg9p50D5FOKY2X0fuMLYdF8mA37GDQlDd43+SxaRJBT9o683rG7PPDaNO5Y8fT
DVzR6ATskqRvMrwlhD5ohSIqP854aU2km3MTGMM5daLfOJeC/aydYwb6fp8YAFO4t17GhemSuP5z
qnveea6Hm388OsnAKhdRkA5pYuX09DN6jr8n5wf2x5Ek+3KwyZhsyV2U+3qEIFoX5O2sRdiiGY4S
HsALGPpOBqhkRGPfJQbZvWDlBtBJGz0G/PAaQtSdHFDBhEWZKWol+Sww86BsHgaHPzGylv1xrrr1
bAXOLvEdiHrCf1s4KJnOo3dbRMNaBUvmjJisHbAvnpIPj/N2jCgPF298TQMt9oaILkFk8aLDqQOV
X+5mYYZXKfjupR72BoNZOwJcpR6rdghFZlnvAUpJ2ac7/PuGxrjzkY26OMYOiybPEq2dVWte0pwn
zCuye6soCeY6rI4JbvMgU87ZYHhj+LN3axLK8zIEqZ4b9MpR6svtOIyTScZliivAa0JrX7njDbMI
VmaSl3UwmutojrkpLG7w6RWkEfGP/8PemexGjrRZ9lUKtecP0jgvauNOn901K6SIDaGQIjgPxsFo
5NPXofDXgCo0Gr3vDSFlZkRK7nSa2XfvPTen9iz467EM7OHJuLWVbZ30r829VOr1uYgxkcA+Jn3s
iHc+LU2dTASFwKR+vfK3oMpEx+PBnsarY82v/dqrIFsI6fJ1lNaDmyyCSrQPz1yLMjR+A9qw1jxF
gL1fqB+eNfzGo/be9tVRNd1rRTnVOXFUC8zklwkVH4lPeuUTNTl0wO30mP01XAHPSdabmO3crIo2
shQZAWLzLJ7p8hDnfbKD0sB/wAjR7tOom8PX0oEIq5IlPFTyU5uCwlsXCkWoG3iO6JeoO8eqa3/b
sfyTM+ZWC8/kCveIwaTMTMorXkwkh9bdB538WdstdixeFMeacCqszCNW2WhuQ6yrM7uyZFwdKP2b
UGK1tZLIcIV/Uy2CghtI3ka8wa66K1tg8OA39c6fdQvMHTWOru3k0Fe4tqGiL9sC7QsX9rbIsWQn
FG6ukZZTMS/v3cJsKcywyLVaPMeJO+wElXVa2O8wwrKDN6+WCbTpHd6nXV1QmiJHQiVuB+V+UHhS
RTW/kMPFJt8QOZVD8xpm2UxGkYlZQvYpTXxCSGO9khntg4FqCwDkAqFm/f2eq7B8oqucaWN377fp
7znj0VW09RxNoXtwsLrhzraeMrqydG5hDlpjnr5PsEiQSo8NqL/hQglU+2iWFbCaLrh4YnZus++R
nZ1z6IAVe4Uk5uIhVZBxqN7JxZeXComS2xGcHc4SUCwFlQq++lmbYEE6+yFp9XSXAG9h57RBA98w
vQxxtYj3xqR2VeSYxhUmISA3ej/4IzbcnaYGcVc1+lESp3Y4re/t2tt5VEwda03JjI6BC6jmGLdk
YL3M6a+s9I9Zr/5muQqYsS2SitUopP7jUE4O/KrGhcjjYdLjQXUzpj328XarvDw4zNpnol2JdwWn
a4dVQUVKA3S0ZrCHaXJOzPnmTzDyiM5QNQXTBG/9lnv/hrPobw3JDts99nHw2ZuR4oOI6UjUT/4D
4UmWn3tLcnsB1fsrLXoXVTAeZsRiv+6+nJE9AuhadnnJ9OFNKzM2+RNSTnHMuvxvZy5npjvx1rU6
oOohGKp2AeSDx3GX8FARtvnMU3cCcvFVk7cOFLe6SCHcB/yQlQjbLR1/QX3vDc77QN8hHM/qlrTm
3nETeZfo5ID1TWwgXqQn25I/6qhxhGDj4OyxCC3bbhiXW+OH+9HofkgQhrv5llvSgvoaApCKcXK5
y+dqRu60dxn9RWw8U/So+YQubMoVuooUMHU4uDnNAoZ7xzyjgZCVjPLAE2DVhalCKJCYiXP4wLGW
F9WZMb4qu33iJx9IjPAYMdov7Sv17GAHwU+CuTgExOnOiXPuZlLXnrGmeJsJMTYx2pdlGu7I/ZdH
f/EhQCwG4n1dfJZ9cTZ6i+nUIAt0O+PiiAIeCXyprZ+PRzY82clnI4aWkqGyuwbMKqMh48OWBoAf
yNfeOeDEyCDxWM/xfjbS/kySpTs3E7UXIQ2INGzMZwPU2zFgHpITJEa4bzto4Z3TyrNHMvHk9n+G
FrCROY8KJ3L+WVoTENUkiUazNs/9eokN840SULXtzQ6wcfwwYr3a+0M7RvzaPISFZZ8L2ig37KuQ
6jxrOnfrRZZ9GIUFHJnZcjc9TIuzZdJGr1eJM7QZNK99wKbrUpobUi0mRpHuvr8F3JYDrx8vDUB4
7MIuWl6cLDccAVRLKFsehA+ymuJaICMAiTPOG6W5fMTcbASrWn0k02OxFmD870N136/fET6WbHMD
h/mDZK20XH0kdsXHTf51QOLBoHYeQjUcBtTeBx4idNOV01fFq20YxCoBVc1UF1WU5dCzxHtvwUrM
e0YE1jhd3Dql2NWqXoweYYG/l1V32nW2CehUJXf9mPJauH1w931J5vAldeuolRQ7DoM+aKOp6PHj
AsH2WZUpKDcWFzoAXr3c8W9jSM2DR2VmZVNWChlSlW27MSiIt3taWvvsyXd4ZBVl9zVaGPCMTJ9h
UBWxYTxydC8sMDQ6+Kmm7jQYNkyZ4snOHerv5lvgIywBm/yqF1ZTh3wU9H7294sXqcrt94uf3uE3
IWRCchtt7RTn9rZdoM7RCH1nuNW9x0EHia2M4qWAMkjg2rbwqM2FtQEY0R06yB/K3HVJfbUYUKAd
RDa3y6D7X9aUXOBiw8sD+doWJLwXL6QOhs43fy53YQzxMgDSDnCiPHgmqNBK7hPPPzlsQ8zQeksy
9i6x6iPfWyDCrvOPmoeYx7aacusHtolUU1uPhRQPIMmflyC4d2hop34MwvCc/krpM4qG4ZOGD7Ud
pz5qK1wGFmHeJGROE2r/OBieuVkp6x1lysyLhL9fKOjdugL731wlN58D5tC218om6+QF97qWL6St
R1oON1U3/SaE6+4YZkbx2FylZb76EoTpMtzROBBu0Ez4dIzNXrA828PCfcKjFeHQ6e+hOL2G4j3w
69O4iv50EGpq7rrQS7Z4HI6MaolcGexophavaozFIZPoOU74HqbTu5lbP6yg4cjdnQOizlMbMBoE
t+Ca+hQY/Ne+FWJEYfiwKoURE5dnhrTwi0xrz5F85IDI3ZO75BbThLIIO31xvDzcjlVDt3FufcWm
/J3axh9IKe8WQi66qUOPdMgwBwG61P2jI/n0dnPDQuyYnKo1AbJt5ua3eamCjUu1vRUQt010nrJh
Dk7pYlFQ2Vg3pdqnoMClacXdr9Z7b4zQBXngP+mZ5hLkSQyB/oFSnXnrhpCbmBrfAoPYkUWXsZWf
xsrwOF7Ha+ngYxPovem0xyCI48s0d3wMswV0Llt7q6e9i+zklaqty+w3zSOAmQ1MLAMuHe7XBT8E
7SXNdAAn9SE67lNNlwN4b1o9plVXxXVq5P5p8mp1IQvEPWLNTsSuCgQfRzNCmSNFHYO74cREelN2
vxkCBYQiXRDKi/NLGR03WJx37Aezc1Utv3SfWadUQbdOBorjY+cRs0m3D4cE40eKEug2hHFjw/m1
1AXPgaVxXhv5akHaPvuT6HZYU7GXNRAfAAIyRUs+w8Z3XvuRDGcBcRilkLozgyzG4D8nk7gbegCk
Nufisf6JBa/BE2C8QiXDD9SRqMwXROoYjlibWWxbENnlUj+VXeJGZb9u/Vm1J+qRw9bdyVq5x9ju
uiP02B8cNckdtEa4qzrsPUVJNSIjJ2gV7Pwan23vEvI5MbuZ5JMnnzrfyB9alb8uNTePbXBXMJXF
iiOma3WpQpkd3Bz3nzvhfFqo7dtiBu2P/ej+6VZ8Y1+4l9SvskOIF+GQ44E6hoAJtmJa2Tcx2Ti7
raG82dme8SOgo3pRx6buHvs4hhUNrVtmXbhrkuKr7+/6/LURmLMk2qdHagzmoI580Id7EcunOG8P
/Pr2weOVOqS5sjYpKjkfKNCErW1WRBKJEQ6BV5yYJ+mHhdZGPgcF6U+2p0M7M9Ez1TqYcz/9JKGy
whBJhImgpkGWyYyjWVWz5TOkTZe61vIckkKPIKB2PegBBueFWei9rYjnTuN9Puin1di01117TaTi
MJDPEfnF7Jb13o58Ebmn6WFkt3pncFzQkyGvGKgJ1x2aEKF4mCT3bYm5Hqs5GjmHy72MY439zofd
gw8vHyj5WtrcOaoOZ4ldJDmd682fIrRI1DVDJCYeHZ2PiN/K4inEOUg4QB1kB1nXn/kAN/bjtCQY
gcfxrfYV4Ax4n/vei6NEKzdyMXVsl1i9JGjNu7AX71VJ9jMsB9jh/WcL25E/gcBXcyBnNMM8vYbu
mA4j4bqB7F0ttYuDIT4arfU092b5PMTVb8DEwBJmGEqtORfnRZTPsxHoc9frt1St9qTZLo+dSA6Q
Dk+FLi6zgxqxVFZzGb3glyi7H2IChhPUjt4VCNakqGMc9T1lWoCn3oapmWHu5uosOD9tRjN4SM0G
DlJc/kyKDAepAalBsTjvjb7lx6ekcms0wcFi7k6qr3lMBFnPng82CHOcjMZYfBg2TaUwVfyjbQh1
anyKDQjM0yTmj3euU/8QMEcf09hgathdg2lxj+50DtNS3UEi2ZOrdIcVky/5IUf2zsIuw4vnEkYY
gxTOlpX2l5nEUFcsP1Wrr04eASiArOu5zb1NMRdHUQ4MCkbBSQgENZtVftOsm2s7t9MVzXUOvIES
ChMTbjfiYXHwveDjwONNc86s+b/Xrkhu4V8l72DI8K0vl3OOv3tc7xYjh3CAertXVIfxRMwPeraO
JJjlA1Nnw+aTolFQg4SpQL8y6JQJ24txyA+DPfYhXHmexHfF0SOAFcmhU4ei87Ab6vDcEhp/koqp
YVfG/T6ldYr6i1VMDFmnGLDnqcBKESx/kn6MD3U7D5t44giac+A46JYDmlrdxEjbxi4FNMbaC8Uk
zFJJ04rjPaYWB00jbh+7XHXRQsODrPGVQ5ED67rssdPIk8xtmiv89Av2QPJryct602tMUWaOKzAG
b+v3nETyUZyZKY5K1pc/sewp2xgT71IoKl+XEesZvq4HR9onGAEhBi6gaQFKjd2xPgWYxfdaKSaV
eJ0PVfFzTg37VEN00Dbsliw0KkSBMTs4/XYKPYNXbfL2KXx1PQEvbVQnUcmb52zGUet2oCbkEtyp
GY7gt/iTDXcE1pZdAaxmb1EzjsyJiV/n2j4dK4coRdeSk0W07TN0A6LvHOziCiPQ2O5bjPsMz84K
aO9ZZfadGWq64lffE1CxV8g3VEE6W+Zn6ZPZNdm+0mCWwXXufMOG2BS04EoB58mB5or+Q2HEu8Lx
vJBOn+77/imb4ico6b8CD0NSR6wuaViWq/RBw/Ck84ZFvi/QSQPvlFQSo5eyvCNRyZ/22MBNSk37
YM7srEJjV8RY2bxa0xFjKQT72rGiOEn081gL0gdpdQ6kGTz1bfkn4elwMtk00CJFZ7CHiYaEfeod
x1QOUWGaHCRGA7T0X/jquGWoa910BmR/rw2RASmDHwM9n4PAP7a9PqWcYiiK8vXdUFJKz8OuiSan
/PBUlTykbuK8JL2OTIoTwNqVPInLidk0GJdLVZsQwRbegFJfyeosJ9+ePwHZMG8fEIKgbEYzj/mT
9lomTbShAaWfwnWFMu5SaOUcwsIPiC/ms3rll06DkqRSRfCHVLd1GAO2wFX/4LRZ/3Pgf4WZp2ZK
C9vBmwg2aZn4x9EgDAXx4uJCndSB3987vb76emA65Mpw5+FtAsKcL3wYXzkcNerwYUoGfokzT1dT
yZtrmZHrQfoYlfdFI7C1ad1Rwr6ephMOb2RVgBkmagdTlMG+Uh9v4B2NCs8vSfkW17IMj7Uhg0Op
ECXo2Ekomv3Ti6p/TWA/iyovr4sk2z2O2aZqjC9gH9mtIR9iTgUfA8/N7rxDxSJ0tcwG+1XZyccx
dL50h08b07jc4StmcqMntS0XFoYuN/MXA4JQnT+x7zE2/TcvCaqAr+znro9PQ49HX5V4w2wTFp+q
3pKQBG1Ky3je5TitqOLQMZZO2rzo6DXrM56+dseAzCD/guGaI7l/lpUHSJfDn9dQfpP0NMoHMafX
sbbFBVj74vObiuBA398cAXVkusHfKqtzHmNO9U0YOKbZXPJGZfsGdaog+zFXwXAtZhcQP2/3g+z8
BMK0vpRlHBDzYg2cF2ufweA6iKR+sznebdqhLpDM4WoCmeeZRx24Lc1fVLTarx2zQ7ZRkhp3YNpm
YBeRYAy3aOjIqm5Rv1QXs+PqP7Oe2ogxJrscLsbBic3wlBIM2o+eJQ6GrlE7HAilvrPOSYXyqOZi
kJllS/UwpNQBQjYUNyNBa2WLKa/uMP3OY+src/1+DxkIXDnNj6obWEXajAPKbJ+Msb0vRFtj83WB
4aWIPhKr+3VCveTgBM8a628Lc+dJNuYP4E3FfRGfx+oUp2she9c8YQsfrkKxAZvj5up1k7yfpyWI
ekssEUXFdDDiqj4UbuGC4DXsO9FPlMMwDrD6rt4HTayedC4nenJiiLxTd992NsRChfLvwlE7T46/
DpcK60muFxo+oZKRyyPzx7eIZOKeW2bnhotJZiSZl12f8nhN2e3c0qW7y/pqeu6Py9gzgwsK69la
taAwMyEErv9sFACc5tkpIvR/flrP1i8FSLYHc5phnXX6xQF0dYot0W7DqExs9Wa7nrpT4CnIXbXq
jeCpd4D8CSNx/bfVaqkJuoZNUuYZWxVnsP3C8JnAYg7FmOe0NN+cqcIFsg5HZVM9VibE9HZ87mjY
sOfSecQ7wcnByXmyNUe7MTLiEZInrblcvuX+/59P/r/5/hxcD/9n399r8r/yyesf+Gc+2f2HaePm
CwJwjd5qNfoPw58I/+H6tsCBZ+EFdFwb19k//X7OPwSuN0GHL+YUzyM4/K//0jfjkP7bvxJdRmg3
HTqxPOHhIXP/X/x/wv4f3rY1ncxf5No4oPD5gdb8H+4jf+FHKPP4yVt1v3RS3QmwwLVrqj+ozOkK
osOTUUIkrkYANTb8TE+0b8R93R/eElzsoX028vboLvKnSNxLQCzDJ56BTEcjAnkNi+CG7Ye0LtkG
4l/ovzAkxQH/KtesR0noA1jqcaZMtwRVR1rphRbyeuv4I1gSQcFfF3ykXlju6k7uIZX+LdZsSUjI
BNGYk8BnWWU/2tqpohQfzNYdLHIVecBUqv1S6kTk9LddVr+BFFIMkOM7YZbtbYi2fNaryYDkBCaM
wWTpSR+9NRHTMbQq14wMzc1PAqsJybsRa7J+qtc8jY0sPA6/mz4HwybKGydiRlNh8phX0nm3CU+R
hQwq090Z2mbTxlrTMGjfpRlbh9gHJKYJ95RkfLruXa72ptL4I/mzq3njKnqGFFVQ5uDdyB/bi3ku
TVq+CL+bu9xpDyAN2PZm/YlYOfJvE4C0XNNHxppDyqz0lxiXT0suD5NCzDG94K3Sq8A5DRiGhi5K
v3NNa8JJEXWiLa5mqx0ij5GC8ohDGflvR/eko9acVE5gatRYRFIiVD5RqpRIVeabf9zafi/BJPOf
NbuS8BXokXTNYllFd6fwh5Affp6z+7JmSEdyi8T0uQ95Nk/qz2TZ892IJzwLef7X/lXzi8yJ3W6a
crnpAUa9FfIky3X7SybhTz4X4hDM6ubkGf2qIvw1pIA80TrWGC21WoHY2Y2rweAke/ocaDytqbrq
yhVQFqBFCjc83VAvWwhbxhJxU+4gxsh9YDObtug1Qfd6wdrByx2ulGjzRa0A52G0PhlQQgBv4mUL
3Rrb5IAiPybPYgHj5PznJYihn1oO568OnxZ0sQCWhPRY8sRb1Ycnjko9xsbW5NMSmJeG+p5j7BTH
uFH1ObMZH0hX3NqUpSaQaL45pv3/dvn+Z5xkOlIY9AgAHaK6sFhObd81sIYsiL1VfNZsJqqEfvul
rv7ojvk8EYyzNZN68ubi2JCFh2mqqG0C4wL5c/1KzO5eOK3B5MUbzhXDuvP3V9+XWjb5liGjC3RO
p5d5Jt1ZpmQ73H6WZ7kKHzL15Rkn0MAngTNnHKByojpVzCWnpzQAj77Jv6/U8Yq955iIkJQrqXK5
wsT6LSREH30P96M5mzU/bZHQvYrXVjL7KExAnEQW/eXRpfuHIHzI5BXOIYXoI0iZ5pa1lNozPb91
/YyGa3qIhkalhihvLU5RVv/2/ZN+X7Q/kIP8/qG/v3d8P4tcayJCofGUhNVy5ZH8oQqq7eryyfHr
NErymHPK+h6FVlWfv78tnN7FjFYyxqMC4sAk8J6Q8hI5Q+oykUX6GVcRqF8vcXKfj480ycUAHPJD
FeRk5fsBQvl6+f7q+5JYYASaFgg4FIhP5dOW1qRpshXMv84+qMfzSCtPM3BKNWF5nbukHc7fXy0e
40I6JfYQgF/6olWoIKu9IUmmszHTsuAH4hhOyZ+4HJdd00ES/L5wWh/OFth2ygVPqWX35+/LvP7t
//VtYdo9ghpIT8+U5LpXXcw0Y45e46qOcazYgvjBBpYzGssDm1Hgevn+6vvW1mRjzvYXxcF2ZLqP
KbtrTGlEBL0ifsRQjdGF9Osx540dhvmDQKPDENrEFSoyZLixPxtZM58s7zVI/XgPP+Kd0pjhtPRg
mWIkdyJ71mZY/IfEsGAjSvsDCjCi6pphjZoSFwh0GqiwJgSKJsjhRcy2SQglBATQGKvm2B+/7+Hv
e8I2Kn3qneq5TbV9dnCEn7+/SgIsPoNrlRtcRx70UYKUFFV5i4vdynOuBeXb1ab6vs51MUFNIi9K
alDvOzJSR944Zo8u2ZxzIkJutoxViNcRS2xV86lOYSjbSX0B9F9fCp26oN6O3mggxjCUg9x7Tal9
w1uWqX0hTHEycnlT1NqbBG6iwUThmROL1o/14tf0zFPm10IPq+8GZnwb4WMZqE2O4O2DO9TOne+J
g5uM9ml25+7KXWaebFy0ztA+lHERnNrBxJakeX6mNoJW65Gsq7FDIvOxDWhGmO4lb17Q18EelxMA
icXNiVKK5b5ycWo1Bn0i63dsjddGGv/mNSp/XCz7bwIT7bwMz2XOimEEcdQB3zv4fjwfUIg7ptig
1d0W9rpruUdht+GHsqd2OzeXLJh4jYhIpcvCsS5htpIaNcdX3pieU/VPgF9BVNbOciIHRiqq1zfO
9ilD/GhaAOa3gXVnQERpNCsjaAK9kuGsudaH3vJ/2Av1L/Td0hXpuXSiLeyE8K0+oCMblxkY5ya3
KD3kCb5tQuNX0uFwtQRanuvdL3SRnEqv+Ori8tXWMcFLOQaAczvuwMUk943zhcWasAJ+wvuEkhBq
ngJCAoxp0ZXPQwFN38JP2vtaom/RelmnmKIESEQ7joS2doxtZIAjTYwY1dyMqhv/OC02JOLG/TKN
8kB2ajcPE2/aQj7Kso3gjR3SiixQi5xfxhLGiKZD4tJGsfbSS88StIktVkVb/FAVOS8kDQkehslR
op6mlHUVyBn56uLoSKmPDeYv0yGhb1XYIUoB1A/u/zGHGOb3fnMR4bvJ9AY7ING+pu+i3KRS2tXQ
a01G7f4qFY+axuwgtgzWyx0WpB4ZKb11bimixYWiGxv6xvmUJB/bnLUBHjDEVifAXzsTWnCNkezi
VzgOxhz4g+5uGcUJL8IISc4Pp0rV8o5Hr45cpw+OZjl+tUgCcwYIRQ/uwSTzcC9i04b/NfCgd/2c
4QskYCCZoWFyj9RDEalO0QI4uFdGoudglP6rOWXlvtca8Dj3Jm4O8Zf5q72j4Tm7MCzZkNZLeO9g
LDA1YduFswU8L24tmFvbAmIIIyaIPQMmYXC1sbv3xvA+luSaPYHLvUpI/ymTFB6iSki+3LNOc2tX
225xwm2aPoXEw60Yh3WbugpTfPeJNfyPly5fPjj4vY6N4WKEFqpt0ScHO8idc1b5R56AgHJseVrk
4B1d+ROebrcFTJtHNVsc5nnzvYmAtsW0ABEYCsZCsMBraIQy7Nd2zhj0J775s9TBKxbL9klMFB4x
balbQBn03dB95y3OFfYtppQFUZCSsL+OoQFm9gTkgD5iNJjvKcT70aTddOLHvxYFDswg5jiLP2xw
cM4aeHqaur4W6XBkCvLDm5jF2l7xSWnRpfWDar+wrd/0kwoOymGezXjH2ghdZSQR624jKT8TiVn9
RPG4GmH6x+8J4xqIIDsFv47B/UVhg935jkUZd2BhGMUXbIzZcxHS2hBTRShsCpwK92s00xegLbwE
7r3G/deNwfSja6nFBeH+BiSk2SYOFOGp5hBCoLa/fV+STP3zq+9v4zxUp8m3yST8xz/HVsymUHSA
uOl5IQ5r/E5cMhuq6v/OSTk+VRPNV4tLuGEEH1/2j2zdiKHyoWIi/pKFer7Fsj0LK/d3ntUjwXu/
pzyN8We4T6JY7/5yNG/FehFto/djWI2btOoD/1yFPQ/0Jamp8S5LeegmRJeQLiA8jcZnECD3By6C
fDF8jt5kv6mCgnmKL+87dPQ+aF6QxrBMBuznXCKugRN8IsR3Rzv3Ffrogpe6gcWGjINdQV9dPoBT
QTeuj/mTDxZjxaYQTpR61YV97M6q0lPRZHApeEhves//DaXlt2WR1S3LJ1PHb9rL78H9N0sbPvot
hMLGxwChtPglfU4ZM0vhw5iExR2JLE5bRS5+xRWJB7K0682c8lKv7SXfF2MtM4FU8ZdVmpFZ4U1X
N38pEUj3bk9oAM2TQEwvXjRsf0Zx6muSwSPJN/PM38Pd/kraq76E3vAYSP8+Leaf09AZR7oj1qhu
B962X53xojoU7XoSCxBl6EU6aSPBboyxO4AQ7YcPKUzWW45i1I+UMXBkBT2Xq1sFQf5KP4nvsAh6
FZJUtXx8RxAKv+xPY1I+tUmcRY1BkmOszHcAUPScsH7vJBoXLxId8FhlzXJ6VAVHIJW+hr1b7Ocu
nKK6Lv8A8P5piCA/u8ooSZdoc0PSr9si3eFgolurv/dzr4tCCzcddmQXiwlSD65OTE/4vSZp63PT
2595nu5wdMc7HZYx/87hfWavtRVW79zluZGztcUan3QgIn08cFkTcnuU5m6iifKcBRX0MvLsS5dm
d0WdMQbsnKPs2gu37qdotA8LG1PVWBZ0O+rm1ZowypZtE/GCqa3nVPY5SMaQiX9MTmet6ymSo2cs
vx3X8RDLh6vs42sIgQUbOxsJLyj2g4lU20nC0rB5gsitph010e6RyrH0Ik1039KVJ0sGhJTsgFax
cjqsFGFzLMrNtDDtbplLGkE/Hw1NUbl0kks6N9sCaGWsp50IUmOrezM+FTFPQXafY73Y26lnrpuE
IzNiI7g5Ygm2uSBVEHqRieWeVxHokUTAd8HGQtlZmwdXSAdddpvMHY07hioPHcgYJNjWRXZGHj2d
usnUfPScU5uEPd1aoDJ7UXBvjLhQG8IFmLiCnUlABNQMdsZ6CU+goP5MpnFMOudxtP191/Z3hUie
cbBsS7qXToZmf9iAbBPCzo693d0JTIRYQp1LY7SKduvap6KDQB6W3kdb+L8WN2W87eAgwwq9X7nM
MxvAufU1RxUfV+j8lFTtKQls4ig82bdohcnJwMugAzfBeUeoQuUgxDqDZ/ZgHufyoXYERnA9Snyy
Qmz9mkP3xL9iUC/pdSjbg10OP2MOt/z+NmNxP72GGWNZ2i8AeiHbFzkFMib2DKcEqLLMe8MheBIQ
ANqauOV2fNbL3tg1vnQv4Wwze3fhJSV2drKW7N0X0/zBH2DbRivJWI0/xrTkqZ/9qc3Qv0pGY/yl
8V3pf7angvwCQRrpXl3Cvjgjyd7YPjQKw/8xxNCAnHzEVyF2neoEFIzFj6iCjgzX/2VltXeWpGnn
Bt6tyfOC7tFtoAP6qGgxkF0VAvTsX02PHxVUcVYDfFJqFcgTnnCFHFi3C8TgKTV+WKr4MsbJ+1GW
wEKYjZw0W61NvHbNdPZYvQoMfCF2D9ga8K9ZDKJuAlE1SwXdS04XAdcyShHtjbad/2ZJ/eg2ovgw
JxO13PGmV2+GhAkancGm+xjw1U4jc91Kr1fH2vWoiWJkfnaNN86aiE5li9y1QoaBVxws6C7+gmGr
TtgRVraGqDOOd0EOaM8FbQUHcGaQMPWnIlD6Qpe5PtqwVS/z8I4tDFOwgQMzVDqIzHnWx9Gbf7nY
grH9DkdrmlNs3BIufpJY0YgtcMsDvNrWA7sqJcKzRe/VgV+JaODiAxSa7GAjZv1RaxSIzCHipCdC
Ir17+b4k0vrnVy7IVAI8psscsJm2HUnRrTu317qs/lLfPcLJIxzT9QdVDp/D1GeXLNkNBboT6Isd
3gELbwgXHzr6rk2/ZY2ClmzOJlsvL2Ax+O0FvkMkk7aPJOaWY9ZwGHTH8nUpwnOaMxypQYVtwmAy
7meectcqJITt1M38m67UmWZSg4ngBRPCJnWm54WWNA+2IKwXv3+UhfsDlKP7HmcwSvpMThTPlO67
F45XNreYp1RrHfpuJqLW4OCGKpzfj1YUKlvfyzab75v14tbxOw3eMS1t9SnVDkZW9dOxwVv5Kht2
XcMbPuN6x9bF/llU/of24+WMMy/btDz+dtbQqlOG8QUzDHfuhLGlE0Tw4m4AvV6w+ExFae1mX6iL
EoO69J6z3iz67zcZ5mHwMia9AZRD7KyIqVYbYHqp++dlERHlyslrW2fGXTliHqS6pny3FESOklHK
oZXGGHE2EKfUGT98OhkeOoqpnuk2QI5S5bvpjWyLJyynMszJpiTHDil2U6c8SKeU6EwBQcXv1729
xHmTD19+59GlXn1mKVHcjMWKPaf96PmTt/HIlQrvqUYMnJS4a82muy3sdg6LLD+G0cPrOSZ/iVnf
CfFG79UY1YVTb2Ps71TIiJoe7q6BjVSRQPaIdXWe/+hixtQFBLeaOovtMANlTMvHAbf+fkSR3M0p
5ZYwyjF2Zj/b0eNTzNmVUChdW2H9wUG/PU/qzRMM8BYx7UEDH7sw6PdZ+RUYGZz+Ffw/x2Z+s1BR
b7LPvrSOvVNQcdRdicuWH7yExWBj6i+qN5XLx4yIHgFJ70q1+lVCKqV/CPKJqst7RzYP/87emSy3
DURZ9ovQgXnYivNMURI1bBCyZSeQmBLz8PV9QFdFVXdER3Tve8MwSFqmTAD58r17z42pifPYIy6l
sJ998cf0/OCEfDUT2j3TGsiFcCgncoPA6KtbruqDBs1Mou1LMu1lKOKTX0ONo/bTjPy3DdfRwaZn
KzTubaCNx46oRqvK6ODEznVEX3xNZlu9RWA6sRgHw/mwBZ7ozuXmHMxL40zmQ4ipL71wIAg1qHbS
aVdF1qI+tn4bgXhzyOsl8BJtuuMXzxGDXt0pmMgHGJagDH2S8/kao63aGAFVREWHrVApQem13DV9
gGom6uctc46vKsrLvU0EHXwfd3pjqtDGlrgPjmmRYaNX9CA8NoBT8z5FMAwaSVpGWjmsSYJ2gevT
ve2Lbmva2bBUtlftnLF23jVNo13j+0Qsa85Nr+197UUvCr3saZAu2HvHdVdOZ6u9mhuyjz89HgLf
vIVjtQX0RtsXBulMw79A0Ycd2Wv60s+cXUFn61r0Dqs/P4qw+3QZMa7aTMRWyHK6V3MQDSOKndTr
PVl4S9kxHejcd91ja5aDiKNvsUcluuWKL8M4fLPk1jGLbEtKMFV65p4TCK8bT3r3OCNookq3UAXE
3omaZ88iW0t5xQn+E4AHpCw06jO+bs0MGJUGyyGE/ldi2zB8+5dLlxoVjHmBa331aasQtcQecSLK
ojJPYZz1NzpcL5mlVqDsm03G6IzgvP7kBbPsiGjcQ99L/9ZbnEyuUcAeYp/jB9SYyt8C26x3TFo5
LdrolkkDsF/PILhH4lvMgdPRBAgGKtBg1T26+gl/DwhVfORje5S15r+6BYu459erJM+QiUw1vz7h
LS+dcH6Ecbb5tZdcK9jksODpGfFJASqIK9Bxr6b7mnkpcRzMUwCxTgK5LFe4s2gmdytwErrlIJbV
sEy48UPwNrw18CkPeTjh6DrV7ipxo2EVBWA5JsqritjSgy0I4Qiy6mQV/XhRiY+vq4fxpNsRl7fb
vBn4gHd0pVyHT2QOKSl26bURhnHinnp3GgqxZ71hlUYkAUKo+Uyb6MdSdNGtSLBX4G64HtplV9vT
kUWrQ+BFyRNH3V0P1admVMYzu5uZXB6r5RhwbQMqroRrHglLA2HEEAPuA2P8uQ6P02+jSfyZdcMZ
0NJcYMN+Lih32R68OlZWnpvAWzkyIkTCZ7eqjHGfdwYSN4vlrEz6CwK3FdcB/z91+ZwZ+UEPoJno
E4GR/GTv+nioRoqYSac+cdHdNoNSCLdGeXA1+v6o+6TxoWqW/DSGtRaNnGcofyzU+XZ6sIEurGST
1uSemi/GZKprVIu1OWLXHeACP5FwgaebvNpNOmybzt7LrPnSvJ0l628+J4mg5p9Wd66kVTG7semr
mfYlUN0mr+r0WNnBlz+FNqjjKDsWlJqLXtbdEzcR7RhMPYGypKAt0W685gZxw1Ngsj6BJey9LmDk
6bDdJktCufGzrkg6NMptUKJPT6Nyo8beQgwdMzuKGrrJyaZu2ldyIw3QDvbC8XSb+VEAW96LDzIh
XCY2X6H3k1CGSGPFlZqxQ+3FyU3La93RoAByQq/KEeuMQOwGtkQ4ODHNr9in00VtWmVn5Vf11mUs
kpUIva2uOiHpQJ5jN/2GVufSaeNkb3CqjsE5R9Xbl9o3GWtQdt1pGxnZM+Fj2wLJ9L50mRjTjVqk
7lwhDymxb24borQR2ZZrn5wmCd2ELMcMcCmUKpRUUN8JK6MJixa8+2pncnFnqXartEqd0844SLCf
VHd7MMK45bQMUa+SCH9ND3CCbY8feZuS5OlY+Ta27OaMeCp7wmP6K+GuH6Cg04MI5BJ0hEVjYsMp
HNdaSy8SV4i1YpWMbvpS1rC0hBbq97qhI8Vw5rlE1/j+6Wmp+oH/QOiGPrTXCtTGrmmxQ4uodV59
cvtkIasfI+p2NQF1ArfLc2LBztMJLCVUULdJJc+TqH0q9dj6EXzmWGcE2lUZdTSET5qGEd+rZR+5
UTVHC1z/iuFZ8e7X6qWpy/CnNKxDbMfDiV1H+xR25nc1wzOlK7XD1AcmtBgsiNAroVhGxcJSKvtB
uhfzwUmVBhxGq/yKM93bxb4TIFpUJAG2C3u+wSWya1+dOgjo/LoVrk6UYW1moCYIDAIV0yx/Nyrn
efLt8adKh6su3G7RVJZxdCJkXANnHpjlOt6NlpAbJ679HSQbH5JnQK5g7QyXNg9Zs9EJ9Jn0/owy
+gxTrNCxV825d/q+PZaV9Ne9a78p7o4LYUwXJAn0bnH6bQnD0WY697tmGwgjs4nxueKyRY/6NPs9
ZVhlNyuzkce50NrhQ2yTgi9rVBDqWtsdl2Vczqwai5WrLncVKshF6/+li7gcSvq2rmunG0iMOcvi
ODw5RfRhBxG1dU4Cq12alHAaq063E2kENo7QXSYGPz1tZjqD8aIsAOd2zpAv06b7ww2icadjxjdY
9cWaijvhHFAobLV2reYfSYqKWtoaEi4ZENudnXOIzE9McY+iMq+ei4/RnnD0Y9h3DHwGpjR/dxlJ
wfQt/tC2vulGuwVWJcASJ6RvVOO9Lr5qF9Kf5lFca7N+m/PeSglPKprxKLDndN/AX0DX9/yHRf30
h135diSPxPWzZ5cNiuFRj3ox+9KR8sjnSwDYQaghEuvZkqe1AyE70sL5r6yfxvCOU5be/Mz6M3jW
yXK6Lxam1VD44XMSMFJWlfHFZ1kXmO0WQ1G/2B2eRC1ieS974C7eM0PAl8aHXoDPf5VbxJ6aID86
igZLfuBW/GwFUdqp6Dcp/ZXcSz/q+NiRjqeVwbPeNocei1bhGmuLhDtbJF/03yg2mCXp7V65wDVL
zxf7dLTpmjXlBxAbBpMpN//4pwmxZnQVXarKrO8436+pxYfQ5W+GMXvSoSMAxkNNLhB1qbCDgw1i
H/e+ka5V9RNKUVwFoaKT18k1FrBf3I2PldGEByCba9UW9WWoAeO26aGqHX/NuNeXZrYkCJ51K7Re
Hum7HeFc9ig6ClL9syFmZKmkdWoJC7r1ofzIutj/Mwv0E5byC98MjbtKkTs54KGdRHXTSCfZVpay
N9II8LTjaMux/G+nRrzpcQl7RZG8K80jnFCSmlwxnr2Emn+oBUloFoGHnoH1tfblV1VRmbigS5Sj
rUtQFZdJWffejaODyfpDNnxIyWhwh/E8Sn0By9/JAY33eCToTBMOb4pFhW1/Aao03WQOG3h/rJ5M
JJhL1WNOSJuepcXQ8btFvwIb6Bf7VR2rUL+VqvGeHHWIKv+9rWLGby3ONA9711TaBwTNU8ivDIi8
hjHS/epDEsjqCLuqMRKqmaCon4LxG7uLAmO8Ap5f09NoWiyA7ktAb+CRgIcgmhan6ajwwGwB+SLs
53lyI4Ej9P/x4Ctm+f4ALfzfC2gqmUU61B+OqjXOl/989+PlgUyxlZn1/M5DMmy9nohOF6c3OfEw
zQejcimmaKG2WfR3YlbYF5lcly0TXn8MlrWPTEiPeirENvvUVADhIifpyTSjnWzHjWbqGy+Iv32f
PliD8INaIHnKzNCiM9gXq8Cl1IP2ajJp9/I4O5q5wW0/ql9MGifLLME+SggHWNwEY5BIFqlN9RRN
K7A4K6NI9nZEo05gvEhs47ecIMd63EDImnVWDpQXUGX4pTugiGDIfvmVzcQ1eFY6GnijDq4xe8xl
2ccoHsliyE0oJ4ad/6hZGAUXap2Tx7OoJ+xnMTSMBO0LVljfXxglG7CwZbw1oGNf+ClCMT0n2RK/
zIKRe7Xu9fZKWvjBHrVlG0HjyJv0Wx980o3MjD5tdXPi/KVHvLFBR7I1mbMSe16UayVJ2yiEFewy
LWSB7bnJDhIYLpqh9Ajq1AdsT9okGamELcE8saqymLHNNvd4vug0Mz4GnCptYnwGRv4zDcEJjsX0
FFloa3GbB0+JxwzMQUG2quMIFVRVnsP0kkfm3ZDxb8tJ1Ix6LXDfxy9WgjbYLYl7KNP81jdKchuo
T6Ej1/UUwsGqLcApJZWkwyA2yr4tfzwppV6djlFtXNTGFpUPBEv5zSDlL5GbNmDY0bxEWnojleQH
KLhYWiHnWqZXYAEC4uoYmCUzHjicQcEtxGA15PlaRWiRojBYYrtb5kIHaTwBt0wDQX8xyr8RvFdL
Glg4KmYwcTYjisnVUDOyWJ/hxdWMMQ6psY0ZbOw6w014zU2a8ZtnjR8Ge0y08gB23BwzMyZZaKQZ
K8dL0U8n2Zt/dCjKPTRlnC/mgXkPHSKshW+yAMdsmp/dDGGOoTFXM5a5VgFGq4apDDLN/QC7ebLb
ZT/DnK3pVZ/hzgm8KDzk8TWH+5zAf7ZmELSckdDNDIf+/zra/zt+JuLX/7OO9qXIvtP4fw36mYGV
/4S0DsJXw3JNxCm2YxieAUbwHznT1v9HALfIhPrtPV4C9fef4EyDlxhbBBBUTPzuLj/uv4S0rstz
uq7Dxpupb/9POT+WZfKz/htR0DcQGuq668AwxE/uo+zl9f+GQrNCXqCGJ7zchQI1OpNcpFmtvjrB
NrvyqV91NJcXhyBWcl54gU8NkCYsinNjFfI54Mb+7wUnZ1lLutBkV+j6N6+r3rjDqS8Eb5uypDju
wHHu0bD6bxA812acaZ+uUQLHIPxz24RW+AnMJIWb8ukIzdzSqoAOND+diHFnQfh9MWzxlLZRs+MT
Jxu6HfFbrWtfUuThb23ULlwE0Xs8FMm6q5QD058Jh0ej7K1IcZj1o/2Z10g4yFWnE1tGqylrk5ve
EjBH5OBn5c5p5WP+lcdET2Po79b1GDqroqH9y+5JW9iqqsEgoBZODJJYpBUwjsWmdM+18CUxGvnj
lPKVpG1/lfKr76E/1IuJVguqrdRj4gNgjJY/OTBYGjDjY9Zlv4aC00hOVj4c9EwyrzRmk7Almhcx
xNW26huxlXYWkhzCNMv2E/M37fkzPgz1rlUk8Pql0e0VcJtrZyHjhRETtoyn/ep3NZb9n9xBqgrd
L3rzukKuCRagyc/e8gQcL1t1xCveSbp/f7xXhCyLhCt9O1TtuC/0/ppIDFOasLCwIOZ6rsb2TPip
+aQbo9hbZTLsup6Wm+03VB197mxo9I73KTeQQwPB3Gt+dvebajzQfGmXEM7MZz3JSWy2MxuNxRz1
rOLgRBSevYn9lCW8SxKg1ExZ3KqbsFNy+HgB24BNm88MTo0th3VOI/lS5l6zQoNmPffSaHEMac5L
rc96ZaTRd8Q/HlpJv/pwaJhQWqxc3enfoUjoi6L06purHHeVE4ALgEcztlM2kVmu2dmxLtnXmk5b
XxkH9EvFf9Ub3y3GFWmbX2lNroQq/L+h9s4ljpjM7QjkNlzvdzt6f/vRFR8dnhtaQ6N7w63J/jFf
FVaUnnvqi83USvNQDM6sKqMpq+W+e1SE7q2RLAUXGv8CH1BXvdj4a1BUyvS96UX15Phj+d0F1U2O
0v3Ta+lSagn0qc46ohum697aYm86fffbG8RPX/vJZ2tVeK/amKFalec0wIrx2egwZRU0y89o3fG4
ZNqKXRPBHUPTrmNnbJ7LwMK8VsMaTHvw+KWTWL+CatrVDhHuT4G39QqU3CgiG7R3IvgqR6KqlO7H
CG7o5xWDJa5YAUk+72vzME0RI3CvlZTprXduMK6uRuQUZ31I3hzJ7rSonfJ3k8X7NDHD96jykrVZ
0Jl2ovmMQ4nJPKPkHTrBtlovPmnSGGjtaD02LSb/wlc+8kOVbV3XLc9tQhZ93jvFjfmLs7CSwr67
ipkbQ3Pru7AsUjzsnGKm+agxO0e0yyRuGte5OSUNj9AJfqWy9N57QR592Vvps6mlGIOLUD/ksleH
pA6LDRxB6xrajJMsLEHvUDz+kpkW/claMpUkI12CRPydHC3sdfaEeCErddpTc23uVN3ZnRJcvT60
+NKm4LTrPLiiK0XJ75SQPZmFa17Qf/ceu3N03yPzjtY+cqXYy9Awyq/AILtr8tzfTjYH8jKmJJMi
LXYijIpNZ6rojXbjl17iAYQ/0gAMot0SjpF4rmvpn7REpVwC5vg1VTb8xKAWz0J2HiZrAIf/2wsG
mrN/f0MS9/bvb6DW+WQzw/RQ8sk7Vf2KDU1+GigYVkIwBrWGJvl0SQcraOG8O1bEHUCvbShEHrGL
iHnwAYXjSTNs9Wqpafd4Hj6Z2oQF2KDHTxvG4RRgZJFBftb92n7JFcWa6QwjPSxhvzSpCo62sD4f
L5rzO1QxHvEfB+fHG0rfK5nozT1q1fwdvSj4aECyYMH1nQsDveI2UsI9nicng8a23ZUAWHmbNVTH
RiTtixMO7W5wgnugQzfMWMPeHWiMXCiWtlZhJT6ihCWQbIniEpM4+qZwfVMc53gCB/xwj7+BHgzf
X5i7u8dhbwVbh6H3i6wG82oPCsU9P7ftVbhJGhvc1HyYyZZMJbzgp9Yr7ffi/vjXIA3g/c85UdM8
MxalAALRlu173TTaDQ8qu/RSgHKcn89SdU1Arbx6bbDswspbhSNz8LCY8KzqeXZ1rFiubFvTb5VH
OwKVoXojnI1drCnXSSCST6GTc9/KHz1D0yhE5Fxt7F9MVutgLYdCvaFt/moZMXyWYrx9ROPQ3Fsm
MzcyhDbSrto72A77DEP0uRidg6PH1T7RBgNnRpysY8arZHABmgQIKu4CI+zSF6lxCbKOMTj3Bt7s
9wDkqnpdZmZ+GwPQColVxJ9Sxndc3/S24mF6bXTSrnT5R3VznkfRJW8EXjD20MZZY+xb+wLS1YZi
SHv2TSa/Thdm3zWtg4muzd8Y4YcJpPMbhFyBUpy+TyUcfRfiEITj4jqvNDvUIgk7594q6P/EOBGv
7qGH6TpdfJeW89G4tfqN5fsc1SMtmdx3DnHSLXEeD19dN49S5mUey0h0IsDZWAK6qb9wHi1rQ9d+
Ryjpnqx+gHkyaftmXgJqrwoOMGmH3Vgx9sh8uzmUNa1dgdzn1GO2WiNmsi+jhT+16PPsVoxmskyl
wK5kk2yed43xnj5WDr7erzplHbSV/xtD5b7QCwaTDHfgCoJve4qYjTPZR+vLgmqacJEEjsGb45pb
raAFU0Jp0sqm/lNWzqHqAu8Hz84JUGr9M6T9hQAz//eYDM95gbxgzPSXKciCX6GrvbVYaH65Wvcx
dln43cn4ezTG7rtDOZuJTHxLOf1FATp85QFXZomC+4sUJfoDqp+IbUYc0Q8M1AjzaI6Yz8ZLWJVQ
H5Jp+FUG+s5xq+qdG5HcGCYVm9sa2zi38gvoFrXqkjJ6MUsSzfSgKd4TG52JOfEx4lg/W6kdCbb6
M1PBJ59bqwiAnFdWVZsvXtY6X1JR9Y52m9+xtwYL4Sl5s0e0HMJtmnPpymjb0OD2QqqgZJ6JjWkS
bpMhD49RSic3U4Fz0RsCcqR0tRvcGgPfZC1uQmI9nim5jFlajC/PmejjnzYBhQjTrrpxx1ULohXY
lPcMf/kmuvdwQm+bWFLbW+nYvet+tg85FW+VRrVd2SU5WryrStrkUOsAWh+HrQ7cBl6As3kccn5k
EHCH8vw4VCH0LkpmcoDpLebJPKn2dzX6qZceQN+aE0hscreryLyrPj1nhK9IIvnNMiXTD56OXMz8
SsX4gqlLPnBowZdMk3Gvt+m5AVJ3Kiu6DXJM9U/kWzvBXf5nNMIPANLJXXc7DV2b0xz+660UO+Wq
V0LfRapY99MQ/TQaPZqujjVuUm7JdIWFvkR2gs2a1LfHW3xU5vpoTZ9tzwYfQP109Eoo9gPWfloa
XvhlReSHzj9NDHRpUgPcQE/QxBZFIgGmWZ289qkiHZycES8P7sSpyV3ZQV6grgzuBjK3VeAxm3Mt
1scQjMOXHp1Yv9PPKRtR2fnULI+nAWqzwgfjXYgq2Yd5LDBu8fZgonBu+XeMsPQObW5r/36MO4Tf
1mB45DAnmJtr6MRY1fMvT8iGLqlnXqYiM5kU0juvB2s9Ks29Cde0mHYzWYWuUdz5adSOzERWld+r
OzRktYKX2W5MV6r7wMZrYaJc2NEs/6l1LzvF1AqruLGHdYBF6zXufOpeD5v+QND7K9xq8Uz7Y22F
TCzDDFZiMMXldYSMftarYPE4AlFaQKhwj23o5cegM0Hugvjtk6Q9Vz2Sqdq327McfNpVcGYezweq
XvhAX64qxRdi92SAWJwlt8dDAUShC7X8Km3iu+KqR5aTm3ITllS6+VAlLz5ZUy8zLNFwy/D6ODIc
u1q7JermgFDCtUjpRQ/ZNGx1pj4ro4yCd5qN6SIpLXKUWAffB9w/ej3FiLv7F1CtI1I3PJXIF/1P
swQNYihjODNMAbauFb+yCm6aHP1qCd8mpCQ1um07UOXGALP0PpWfKEWabdSwsYyaSX56ZvORxlrz
HGcoBEeP6NzH22Tfch9ouaIESjC7bLWbBkoQpGDo/vjlfQ6fQ8kMD5Z5hn6tmraA0UVkVRGCZnby
1t6Gend4fB5PEqfWp6m3re2q+5zMp8fTXWvjTSjR/Vu59D/hnGwN38jfyhqPRF0JmCRGRQ923qEZ
etzuKkZFaPn68W4m3rR2bFr70lHFZkp9k99wdPZdwtwfNA0gNt1h+iLtblyGrnUuhqj4ggR5yeI4
eAkwO6E14UxLjIBGmAhB8dm+AOY2dNxzbAKgfMI/V7VfdStsC+6Fj58fKqc994OO/5YpyLFo0lNs
sw1RTeoeBnrth7SClg1SqnhxJbdHYD7VIbRmWLUb/FJ55nwEGtYXmJz2Sxv48coliOlCBPy06TE3
mkyYNgX+ok/HXnWitD9IYw92I68t6SyiFdFT++w2xjasTVBZor2JIPf/Qgu4Qd6rdr1iRt+HvXuO
DbEK7LjkhOeIpJRu17gA1PE5sb+z2atbcFE+tFLbEYbMtD3+5pZKupYTu4hDhEO8WkefXPTYbWdL
CnF83saF+3lqZdCvrUb5l85qXnykbvSuuaYfN1mMNF+DofqrSaWvzIleO92hvwFzw+dSS747Us73
wqv7LZSXua8qdpalG78HthwYgzF0dCj7ozFKD7Lp3yINrmkuDHUi6fDoQVWOzFHu7bCPOGqZMaRJ
t5+UY3DrL0izn+fK9Riv/BLdceyb3/agfT3+0LCY+3lmXRSbTno/8crpw/GXZuL3KLHhnHMgMTTm
vV9FxBJkU9TjDeyHA6avamPorrwWyCVpoSPE1XW4MX46XXSdsIfOdbslgHxzyP09EwJ50GP1LXMr
OMkkQHlL6MW/vtMomAlV/EMnxGErnSoMnaTOsi9ITyvgXeSRxvApRFXoJv34bvhwvpTs7OPjsJc4
dIoYQDFpzBcVFl+Pp9vSmYjZINI3cZs74tzgyfDd/IYXiWmaO/a4U0136Tk9ikdTAgKiGneXhoRi
ptvdEZ9Wd0wp01FFcPhfD+Xj1Wz4NQkgZZpX/eAzG3dh5erPzN+9I5v+k+G2+rM/PyVgj+1DOYc7
+o48M6flPMGcBv+WFPjgSxWVfXwcWH3drbUxFCQp5e6zviI32Xp+/JmE5BJiJMWeGs3o2cyxjSeG
TBfu3Pzv54lO7bXJ2eocb6OcFJuMVj+bhla/dEluHTFyd4ue/cCXmqHwqu6zjRwBHtm64VydPkq4
X4ZL1mnnas5PFWQwA+MAl55kxQSO2h8XsqlyvtZhOv57jjWbjjVIi7ZKmpPOyX9QiBYrxNhkIPQe
Ad6l94ycLuXSrfAHwkh0F6NpikM1hu+h7dRnc4gwQ6bSWXrkjt99D226F3pEE2Y+DCwrKonDNNdw
pdK75scvUZGeMqqmG53QNW6z+oazk0SrKVBk43KIzVHNEwQEeQHasUbW/Ue88XpaHj1S2bYLvoJ+
jE/gJ7/06jOP93oP198I6zlyRpgXE4k2jITorZiY3YFYXI1loi312YcaPBypWMmB9GofKZAZHEem
+9P2HchWc+H4s8XALopLF4f5RdPdbCen/ltV2slHeDgI7LHsSDywREV/rMNhWIE52oZBDPh+aI2d
N2mAE4fyTdPEMff98diPlnsSEJBsZjUgkKRKwMPJddY54gij6FSBato+jv7rwS6HfCVSPlaoIKRD
++ahIu3PByMNS53l0nSq4NJMdX8OAvlUWWZwiYfolW2PexptL9hUmlcvDc60t14BBGCjAO3R8fV1
AWwI74Ci2pofgMGpg25aOAgaJhddw2TDxcdIKQ6Ui4xfBh0lsRJZM24KNU6HWMMWzUzJ71e9xB4b
0eha6gmFwqAb9isyiGhLA2Blm2DiHx9TzZ/OQfr3b1WCl2ATLKtQcULy+9Qb8T7YgK1xIUdnB33h
0+N5Qem2aA2WgHTQng3MLeewhhLAJWT+MqDpK4+9XqT9TR0bJZLM7T2oF3sfNLNbRhqE2oVA59sm
uxRY2TDvyH4RANgFs12zOAJIw+vhJhdimZ4yO6tPxlDOUoMI368u5V50IwGIEFcQsHBTywSQsNw1
TW4/PExOxkTaydy9A2NqndKAWJfIVN8LVrynaRjqk9UR6eJz3a3hwEynJO7alc9GE6QYh48HspvZ
KXhFsjXmN+sNcDZQYdM7eIB9lrrNVhgBOH7P5mMPzbir9ax56yy8aCMRUtvBc+o3DTT1ygchU6dQ
WTXEyx0z1QYmParSZU99sJ6EdzTLOvpyfXtYlFLLt7lhfTJzCM+Ph0mR21pW5q+aAnqZlWb+Ngx4
HjFCsTPlf+1QDlq4gGxzR59k/m4Gmp5lB48eP9qYlclLZFYYNyP/04J4cR6GKbu3WXKgiVI+P47K
LngaVSeAMrvuSRbtxfK7ExpmeoGF/QdMVsg1jOOSVHL9PHpavWtogbolme9TGEFENUTgMu8koCPS
u+mJrc24UPiIfkNYK9oiYrzHxen4bTGHy4rkKYnI4BtHSZ1BnMd3hwn3ZBpu827+jgM9eS8nKzy3
afhXkAhxIDfzb+mUBumsNmI5BwwTvnk0nEVzbQO7uHrjEv4mgX9Ddq8s5EAkgtiHuN1EpQ8DsDPY
YuTGeJyxxq6ntWd3ZiHV3AvX4K//Vm4//pI5OMnS7cF1B7+DwRxwPE3d3RwE1kfCSo6Pw84270yS
kZQUXC07CxLwe56AzXPt/uR6ev2k+CZPzVTYp5hAkSI0+UU7UkIxh0Jqf7wQhBmMqdpePZ4yIX4T
ZxA4a50sT7Y7Vc254WXrbpy0Z0Uk7GaUJeGcre76YPp16IOqvqu0qd5y0Q1XNy0OohHVGwlZYtM7
ugZOLWdDX1mYfREyXh4P0uzrS5Wgy3i8gNQO1MCgsIRDU6BESo0nLR+tq+hbd0Gek7EsRBsfoymJ
jy4Z8xuZAXD0wlq+T3H/18FJfnygmKusOOqlQ9KM2/3Hg5ifU/nVGBWyoIJ2wrzzxp+QyqfPzE2s
jaj7cTWlMWkFU/p3UojQcJEY+8Yw8t1oQJHRvEhehOYQT595/d1KmB6nBnW/N3aGvmAyhZGF/RT3
+6Q9EiIRP0HPN9dNlrxJ5r+bxMvco+1IhLSCUZPea3+rpjIOTf7HzuhMhGB0FjAnAWL5CiIBtLQD
gSnBodKbeJPTNHg8lfbVpqSjhW3dABiI9zNejB1TL+E3TMJ0QXURJ/bS91wDxEbb7Zi/W2+Pw8F/
FV1s7pnkxS+l0X70ph5/M15TC1Mf/ZPZKXntAfv7Uj+E0/BSDUW4qdp2wKzKg00vk8zkIXknGhzV
ak9jrTdlgAlU+LfOIRjBGPWPibjwGehPipbDJbIihuNVKFF/FeG3Wf/LAum3aZM6L6b8KiOjhSDs
2C/T4FzYCm8tC2s+OEpwh+juNIxPGy+oxk3QeP5TxTqyYOc4nR8PbmT4x6kiRbfXmBTm4XgoR+Ze
XtS6V7KRcJBg3ECL4veHLu2n1zAuPTT78Gkx7iMQNVlgIpzdUqUHFJfOFqkLHbbgLXNk+6L57GAs
vbibVdhfGW9cpEXX2hzCT6e2/JOV4XxHoJDf/YHWuWUl3hOD3PyO7qDduSbbattsJAYlC2YXSikG
BsiuDvmAehYd2clj7LeuIOQvzF6Ub3rbbj3WoufHEaf9rXKJSQ8bjAiVCQvS8WCcDxCA8VBgc3wy
s1hsO8IQVu4Q5CfaO+qAQ7RFFLuO3FIcEtCM9zpkNFq36t3t3pXTlTBFZXXKLKc8laOZn+r148+P
ZytpbNw+liBAbXHKakFeXtwm/H1kGqGXLHo/4TdNKrGIJXEXQMiMbeAFxLfqof2hAvw4tWPTJm1I
UejMkDYxjtzVxP/QepYOoaCYvqNwwO8ZgKVB0k0ARghrpdTy42zG2BaiWdMYiQ8ZlCg1JuCCiZl/
xtyIzHu0f9lVilLmf7J3HkuOY2mWfpWy3CMHF+ICaOusBbVwRdfhG5irgNYarzOrWfRT1Iv1B0Z2
ZgTDx6N71pNVRiPdGYQT4uLe/z/nO6Pt3aLyJges25dJSXq7FMGla/JQ6vra10nsxrSxqBWf+jRC
5Mu2JuSstA20QlYjV0SweXM6LHJuVZJydSKzB6cnpq5SnWSFrrzfpZUfT2rH4+PIHaioxn5m2W27
x1vagefsm5tYx7hvRZn6yoUHrMMh/LoYGJgHa2kFlOoQ/VkwjBoy2knwuiXmUCyKrCPdxlog46ov
KcvKSxd/NbUDa10myaPpV84XEIkaRg4anRSms1soPmfwbV5y22k3/iTPdkfaNSLN7mvVXdlO1V7L
KUrG2ysThSEumBrivbEXfuzF3lbkY7qvSjvdU61+Icw8xgJAKiWdw6Da1ZqNK6pIiHX7rwexDlmv
nhmqNp6VXv39Qz69rNzhDAeTtjZMACS9Ztq70YhhJTO1sUsr2JR9ad5QMtB2GQutmZcrxk3YpM5G
bZsUMsnwXOmifDcnsAzgCSAStr2q8q581WOQ/Qnz5PvAFSAFTE3d5Zp+HjWae4ijrgFFDmsX+U9w
gYTzOY6ViWruR899zqheIN5bVpTMt0Nc3zIC6E8apYCJ412ctRTOrws7empqV3uyTa7FMBK4CHqA
QEOpfmWCR7Wtq+5klr5FVjs8WYFA0OZX9RePfsDMb/r8kXohlEwERA+Mbd7cV4bw3q0R0Unfbpbx
4Mab3EuejTZ034T0102VVU9KbEYLAX3oQtNVbUeLu1+NLEJuu4CvTx5k8FLo3lx3UP+PQ/kwmG6x
QY8PCXbIMnJ893U8ZM+mb+HFrcjXSBjKpeHDzG+icFOM0UAuj4hv2nCkK5cHy3ashi2pvUS/AJwK
/Np+cGDHQKkhA0cdA9zdqlXNj+XByIGZTl7dYAIvYYY9JMFwxXKo2ZtWMJyVVqacR2QJzHB+FMsq
ZeIpSgLBLLO9D6mtQROJyVAphFwPioYZn8BxICjGNWk6YpupVonyTWseSaxcUYTO94La2rzKDPNM
lZF5VmghC03TGu5k0C3KQVMehzHsNzklyyXtJOWxGssXu6/MK5VJ3JU+yqfjj5nt60vJcd4YdeR9
4WsswyJQkbYEJkFXaoTLjQ8LKmeA0UPPp6xb995A5H785/Rdkq2fIn4+bpMKCM3HApyKg2b04Bpf
VXyUVYyr2Wbit06DPlikXaWvHdvZjJNEBgLmeqQ/C7lCr85HFl87J4q/UipguNDgRyS9Oi2In3v8
CZcGBIMlyxB0wSVwlDBApefm5ja3megRlyEdhNCUgAsiqFCTCByX857S8jbI0cp6RhoS2EeEPSe3
ty5JwkamHeyCwbd3RizjeWdifNM8Q7nxq9fOd40NlXKbaAgj/qLoqI31qAuvWLmRTC5wbNHWTrZT
iSfo3XGtBTN7qpZnb1oLAmMkCXOB5Y+DW7uH1Ncv8iExCVys5KKXF2k5UPc09JgT3Nv0VUrQUF5u
kWNe9qMG02x0l2acj3MX1sWlV+OLLozgCSclgmZSw8FSatdNk+eb2AWc1HpGAxQQ7tWoj+WlSzoP
Y6UWzis5bG06OtfHh7DTqxm3YndbWoT4Dq2eQyTi5AceUexF0eSzUHC6haP+xjKZ3mdabDqXeAoA
TG+RUSgPio+Mk8J6cF2D0FwpWzOtvYs4bLp15drGWfcShGOy6xi9lIDCQQW5wbdSqOWZZAcR3q5j
JVmjF3lwLWFeA38zrt1RAezASYvNKjevx56szVxgeGJCe+Z70dfjj+3p/Zr6SiPqRuB1HH3ouSYV
oyWTq4AGY/qu1/1RyrUJPXHXCRPpoA0G33HfTK05eAWusTB36kXfTdR8s9VIV8RAhawqPLfiZNhX
kI+QYUXiftTMkAUif6ocq/MsgbCvpv5zCgZpTrRFuay9wEGEryF65h671AP4EQhXjfPjM0YnxPLk
hbAsSGwU2bm28Ea1vkDhqS4zJg1zCqasxh113TfK1wTJCxyh8NkOKe1HQlsFPTe6TvgIcPOeXlDG
vvNcEl49eAGlo/bUc91tHqeA9jhBFtTBCFjRwp2fWbNChy4Vl0D98qaPbtz2qqvdcCd0v52riXbl
Uzt+iJyVNBTiOMp8vJR2/ka+1ZeOOeQuGdpuy7KnxO2LEVRrz7x2tNY0CcGXRVhMrazRb8yrmgR3
QmR9sgupkR0ha0z0iRwDH702ovJ5NPEdGmG1wh5INgUdNDMlrKxAIOoj3r9pyRpiOuawLHT8O6ap
BcCGILuvGiygbhLkF5XfPxKaXkeNNY86y78lCEfMQcv5Z3YDjsHLLXTIrDHvy5wonmbQg8eyj4jM
M714a+DJW7Gk4BZYYJzRannmg9XDQoM0qmAOpVylvmQ1CwKYgq4SzDwIl1RMykfaP89p2gJ7yCWJ
oAS5EsecXRWIsFkddq51gTZt2Ck14IN5GgMctLprVhL21ovi9hBMDzHyNCvNcihqTEPLTPrOrMaL
nOr9Q2BXBKVuHAXhc2+JW1WJ7EOiFCSiemJYtbazgFJKiJautVcuPYy1K0nlo3dFTFJnH6A92occ
lOCS8+OJHglib10PDwhlwwMrMNYRnUQ6DFpmNqKPHl3WuEA8jRXvUM+MRl4OFPux1oY582D9LtL1
al+1eXpoFVUsVba7OL5UW1+/Kig910xGzWqoF5McgcGlHo354GfOStduBqNQV1AYiPyLlFUHNf/Q
bOgtmTNV8yJstJaNNJp1bxzHBy9HQz3qQclqpYkOWJn7NT4HcEq5JJa7Vru1WxHvXHQRvSkLE4+m
aBcQZN4Kt413tI5GheiJDryoWR6kLiS6c2xsrqf0c6rk1aHPoFF2GDB2nTZM1M/WX6Ss7Q9W09EK
doAFjGO+SYam23g4dGZ+aeb8IaOyoEIXL3O6GWnf5ZeqERWH3DSKJV0EWCHTy+N7m9BCqLUNLUyX
edIVB0V3JLqvcZ7FXQj8FGqWpaN7zuqoIvKg7FYjLSSP5eNFmtvuhTGMc3SK8QENOT3EVl7SXerP
g7E7D/MEKUsCc9MtX/s8lNsY7P6FhfdPsTJx8G0e7Ewa+8ns05T9mTzuEp+xCi9a8axWHOs2Y8UL
+D3Y1B7ZFzRX0G1x9PBqcnfxw/vKboa93wGRopgCoaSOFHpzPBBymJ7VfXnRBaV7huhzUxjRe5uS
C+b2pUJFN5PTiJeRtrMqQ/fC1mOB5cwYgHN6+LbxNl76I1m48EwO37DfLvzarF5LoAh5FNVnDRTU
1iCBmhUI0WdRZh7SXi34qGAeuu+i9doraTvIOF12vh52FaDnaRAanHmF6PYQWHQOKqWxt6Pi+mjp
XtpSM5kmwGViqovaQWwMZjZTmOAjPj2uUitdI8dzDxasfcIBsnRttKqGKnHrJPp4lsXKGblCEOeG
odt1daotK9N9lZGBLI9YMbjj50GvyUMU2nSctYoUhSiwDsefFbDSlvx8XbaQtqyyemnUQsOmzbUK
9VBbMnUzFseXcG+41Is1FUnJtBgAdcrxaZ3gqu1YodRZ62yGaSRIWi6ClnXltdn1ycoz5corcjqr
NzFySCVzsqfYNbAbKvLZ7p272mm6V/INLwBIJO8mtss6yNyvutDIr4LZgACQ8o+eIRg1Hm03t8OZ
qR3KHEzczBIYlNViQDwYJdQJEYskBIVr4Aze0iC8cQazeWEwJKfAlE+iS4HHDWb2hftZCxSnNB6i
sYXO4Nr5ve4qxcTbt29DJcFjrdfdTdBTNA85h64JKuMqC8jzzHKpLseh0y77NipXaAW6i7af9C6J
X597YWqv7QKiuZOgCdAy9ImQFNUtS7Ji51QVlmPPxK4HkWTvqmO3wXYKyRSs2LrWTHEOhcBeSTOS
FyZi5BWSdeXSY9bAyW+nB9mhrzRSp7uu7TjjJhpZN1i19bnVZemdA2AReEIlUBAjtdYMNXpUQu5g
6A+xj9CFm+VFnT63HcrACE2yC6tFLYv+ra/p6ql2+rWV0UrWnk9/K6bwnk8uc/iLoSPZ7xh12Cvc
ihIXShyJongzUnVppkX71c7inV71xlub5Vf5UAavUaQ8kFDdPEuNSWpZq9YXSVIFf4KPNEWhOmwZ
EaZ+AhyoZauET6A44nCy2je4By6svNWuSyqqi9q3q4M+gg6shz6+wrARrLAJK/jIepzZyFDOTZW6
kVJOVWhDqTYKg8menDIYfEWq0RRKkEs1sbFNhyzeA+myNqOLuJmYZWXdJVV2Puro0QbFLC8KP21Q
/jb9ZZiy2ADJYFxFuR4soWl61+QAtYuuK4ubyicmttaEdqtDFZprvRLcJwVogEr6w4NuZD2AQcv/
Al8U1i7Kz6e8GF/U2E1esjq8LXQkWnkVn1dGNrx39GNzP6e8bLkQNSwZor0aHr7td4iAzBPQiyKU
4nxgVm+ki56RkvpmQxxrbNfvuqef+0aAXl2zbgNZBC8d11VoRO0TYNuED+ucR2Ok6JUJq37AW6Tg
HHLcuyYnYVfkSn/bDVTcK3VIbrQ2Ir2lDZ2DpnbRMnEb9apKJFwVR6/xzVIQaUgou1DxHKwrMgzP
VZAvmyx0g7MiZqlEFHQAHLKTW1r1MMMQV+8oeSfbIfDMfYEKaZMlqKzLIoQrQz/oHGK2zoxLDy4d
huNVZ6vZFYrnYpnksjvQ09cW2YAm2AGKtajGKL5FYQdGclD7O4LW4M41mnIPlZAERFtvHzVbISjV
bL2ngdPas8X4HHrxQ8Ag8Art6zKrLOcNF+02800VI1O6dDF9oD3DqOdhpwjpL8+/7X5HUnZyJzGc
4G5v1fjxHO6Mne4GX1lW7MHdVW9l7RygwGkvmeF+sdBeP5dKH5DqKrovpQYWvbMrj2oPmom2bLr7
xEHZWHd5eEf4G2RAch9vTLQeCwYfYlTKwFn4/RgeuO30SwPO1iUgFO4+cbRrfcXft2Ht75tA+/OZ
WdfUdmuLtOW/fnZ8Jis7gd7517ur6dff/ebvt2fKgGXq73eebKaiSLMaDYgMx0/8+98d33d86eJx
QyfdhkzsI8Bo6eDtMVr8+WD99SwJk1TOyxrBZM5Nudcz+DuUnwgA3Ov0li9jVVRnXmesjq/QF0uT
dmSS7sEHnpH43FyOSHIv4oEVjWNdxk2GWSHk3G7CATRqGCBnzntfmSo53vr4Qzs4a4i5uxpSFdyI
7775zGKVWREq8UXRk9lNUXuWlmrCbTXLD7Ed6dyWJwxWmW+kDubQjBXrYMTea4/CeKnVJpoTFmh+
mt+pVirPuhyjyPElIkJ50WTm7bGm68RhdcaZ7V4kdvlACCEcTMMig7Lv3siSD+etGKt9DSlrW2Ne
XGhlUT7YOdYRFR12LaJkK7xGfSxaayEMjWSjTpWbChTJTmJ3XVZDpCJ6h5jArWOp+ebwNcGMSwu9
wu6HQgUzQFh045J0qpmsQXfQdoAGH+MsRI5d+fTV7XBtFX25l9ySLoqrBCUxGXNUTarp/VnZ0q2x
7lBREUrG7HEjWAyxcKz3bRW+eYgWjAZ5rl9jJDEFzhOYWzhBC4dZcK9FS9f0i7lIgUeECBGJyXQu
jGnY1wYv3WQlgw1zTZhuXlHPWytQllCAKiY7grZzDsQkA+2geBm3Tcx482yKl04IfWmHcKn1ZY4C
U813RdsSPtBXCPTTi0DxlVVjvgilvYg67waPvMoYCA6opQaGsxFnKQK/pRAHk/rBdWC9pMxjljCn
WJvHmrj2CD2lF+c9jBL4HJ32B/RX5HBK0+dCyx6pOFFB69JiUfVyx63BWATtgMEpT8dNJENS2MmU
EpAH515LEp8fVGeDsB6lW5nremDJodnUluidlKnVnbVOZy0LVNGztI8Lkphzb5k2SbqJqNI0uBP3
EHiTvbAf8ijMdyYqWEJqCaXuYd/MCqPGCGlCiiAQedyEZkS7mBJ+Y0ICiB26xaRiM4uq+EzdWBid
ifYNuymoyu4p7yPiT4r2UXTuIorurEB27zHm25lfdU/RWNUrj4i7uY9rB14B2cE+9d4Zxenl2Hc3
en6jVni98ZBgqDRJBksq+p0qFtusSQwy2bZQ557SsaOCXum3cf7VDYwnqyZ4EiqIXBdps0N7uozG
dJs3TfZg6G27SNSMrOFiuEZCI25sLV8qskKu1kRf6rK0oYX6s1KFH26D6ZonlpdwPYJ28Ewze2ki
QhYIPEnMMbnmAoECbkwOjVuQKPpDn0aLDl2oRXPkxZC+OreHzLsALBte6CQlcOYN5YvmAZ6URfUY
dxYSjzpdd4HWbLAXOw8uBOe2Hu0nrxAdFi0iAUhpSmZuqqrX0tB3uXS2TmjWz7ChmPKgJL6a0ijO
7JRJQ+NCvKDYIpa9quzU3FDu9BK6YpC6xaqrkMfmctYz6aGyAjtbbapLUsbBoOGxufMC7+L4u0Dg
NyDQIj/PMlSaTU2BEdBNFqrKlyxmjVVYrXnQy4iMKacGhz8U9XOalOtIV+8hZjPhMuNXBGzjU6zD
9W+ihA6La38ZlQbiGc20PAoM7OOvHip+1mHmKuTI4G9i9qFRrPnK2b/3hXBfbbT/lQdaUbYQuS0o
9MV0w639/N5u5fA6TU6qRskoDdblFQ7yy1EyOwFCeteXavTipckLeGLzyeuZ5psTKBs+bL9KOpHs
UNMku+OzzkT1btvYvCkR8Ju/H07ec/Lvvvsnx4/4+9eijLw1gs/z2io8Fs8kLVNMyXbB9NAZcFOn
4sqfr4/P9IbMg+MzYoUHrV5GkN3hH/jA95jKDztN9/ZySGumNfGwa6dUw0i34DbmTkkcJdB7sEil
Oq/bmjxUFYtwe13GurpXXUE0s5kXizyG/D/cGPHInFqO0Ey9IeCxreJil4f1a2Sy4X7ISP8ruUlh
YS5LMrmnp6kist3x2elvGtP84P3f/fTbU21QbnJNFCvXaiEzUsDYeba1LVS+Ut4ACYOkAylsetYQ
vfft2cnP/n7JtHfJ8q/Y5NO+qUp/2I1DAf4oRjyhttwrmBgNRBSbwL53+vTw7bXqqCX56tjilTia
wi8HkhgNr3uh01fsOmTpGL+P++b4g1RoLK+gWA+euxWpRxLFoFc7OzSB7ISgP7CgbI2O3Ca/a3Ct
8OHHjY0DwQH+WDA4urV5fjw98ikH+/iMEA5vVxDPyLi85wgs0jbSVxU6WcfgOrGwzR/30vFBTLuq
PnQU8rghZXPLEd6WOGwf6M/OM7JxN5IUjfLKIjLTGoY5QZv1zq4sphw4/Am4dcC+Kt3SqqJDT4z0
3IqZQdYV3Tatpe8mkUdtUh1M5FDE+6zSumVg0QMLQtXZZdbatnoqpb5K4C+JpTh1eDg+q4HA4LAb
Nugzmp3vdQ2wTQMCyfHp8Ye1N0CBzg5WNsIu1cI3rJuYSpv2pTGVYCmUAuJX0RCGlyUJfAMLTb4N
qttwxmcIzl9GVdwR6IACK+uCs0GJ4iUM5upLCyzWRDn32qbU8UvUnddiEg70UMlUWy6FH1mHUqfw
VWbz3DV1GoJECQNDTBkjHLTFXTNle4bDoy7i7dgnySIfFPUMiD5rfyVnwmsCwGuKxD2PWFPMYR14
rw0Cg9o1nk3RyznVjFmkSO+8SYL+jIkTWvu4jzbkFeNWin1qJ1U6U4xqYZtJ+aWwyfWLFK04d7AL
XAoi4eegMpZeV/Rf4txb2KQMzAa7dUgqIE0buCqImmCJoK9aWkp3H4U4UnrD3cRDeV4jxJ93Vli8
luaF6tD2c5IJ8Ex788xHzLNUkxYGy3TGHk9b+vz24v+jAv57qADs/Z+gApq35xQywPGjtm9//KZN
OIA/E7fs30kMtXXHUSny0h/Bp/8NFKCJ34EB2MRpOYLQH2uiAfwJCtC03wEBqMJRLd2wpa7Zf4EC
7N95qUsHOdWEHbCt/1Hi1gQByOLBy9Lpz7T4JEvoNMI1gzKjISy28z0kwEiURCXaxEF12W7CyF7Z
iXv4bldcffuwfzB/vMqYpVd//PYjh+DbJsgHsyxhOIZB6efHTQBboYYPRnhmZ7jIFyJTKmVW5tQR
6Z8Ibd4ZoVPPP9/mlBJ28rU0NqjamCBQKksQDN9/La5EB3OBTdkJM0rQq1thc1miKEl7c0kD6POt
ffANNcsWug2Gk1LmdBy/35ox5onhTHzcvssWrk/7M39gLD4PC/MX3+vjLRm2hvTE0aV+wnRgTcdd
JnDt2Vicj/W+wmjpQbzVAL5//pU+2IG6bSL0w8IpqZERIPf9VxrJcshyarMzo0hvUt16iQ3iP5xo
G5XqhrrV+eebm86BH46XYXL2OYalqrpq6PbJHhxLjyqZqmHp1w4C75JFLjgUbZp1dH6ZvDvBt+zA
1/7fvPfsg5PS/GmDEryaI7mILL6menKCDEGMACtM5QzP58a1HlQCrINfnoY/fy2JolGn0IjeRbfF
yV7MM8EfkccWxvq7RmAxS7JoFoCgm2CxcX3neO+f78efDpvB7YyBg1GDBD/r9LxXKxSnAWmnVJza
ha0fMH7uKWHMLbgYQpG/OEl+GjwIA+T7qRb1Xs6S0/O+0iD3dQPYqR6xBHFo87pyv7Fp/q/HaRo3
T84MtkFrW/B1mKifnvG2r2VBZDrmTHbeAhrcGc4hOF6Bgp4wv066Zp/SV2Qhoa5Be4P662equEUq
BtGouIyN7NAM7cKClTBUIwnoj5/v8J8uyGkXQHtxTFp4Et7jj9eJ0isIvTx2gUc6tmjMWZE0GPQ0
soLE8vNNfXBsJVx4BnwhJDeSk3G0jkonyCzXBHCsLHK/mjMmzdCQXgcoifJIWX++uY8OrmCQETxw
kO2TKwTSFt1plQamB90M+fdCgFb7fBM/7zyuPSl0YSP4wzd1somcIHSWu1SFXE1cepZ2BuHoNo2H
rVOpv/g2x0vtxxFm2pZhoSrRVRux0I8HqoAEMpCGByVbGUDxm/F7QqjaXAkI+qsigGNt29+1ATwu
X0vfZUpn7/MvK8jPPDmTLXP6n2aCDALDP/3+Ox4PEvAg1nIhkYCU92OlvXp437ZwVsTWTMJ3gfAA
6h00zIQ1O2QqVMfx9ed/w8/jkWU6kps9QCCuWv3kFMoMQdRTzw6PKuzSstD2ZW/f+ZV6EcUgmeMR
raPW3H++0Z+HWgtwkG6opqMxwp8eZTjneM6FIWeYie8sT/mKTeuiLUhy+nw7P18flsVdUXCFSN0i
YuTH/Wv4jgl4jUvRyN4QboE9isFiPCYaidu4Zj/f2EdHk2mbSUApIEoH/NKPWxM+eRw5djZ6ytkA
tdh4GUXbzbGh43SpwvfK1da5Gj62wnh0Uv3ctsXm8z/ho+/LHlUZFEgL/ekWJhUAbGWf0AQoYlp6
xQtovWZm03aduYZ8SEn1W3y+xQ+uV04aja484YVMPk/2sCUKTZGCm6YrOqgwTnpp5eJZnZpDuVv9
4nB+tIcJreLeIhzLhNl6MrSSou0ZUBUJBSI7Rt8bNt3ioNRvNNef91hNDNEv65AYgMi+i33t9vPv
+sFZaxv8Z1pCcrmcThDSAmonwx9nrf+SyxIXKoVD5xcD4IcbMQVNKSG4f5xej7qnCkFFRwJ7I+Gh
ePaYhaRB+f+wFS56bhuOFFyJJ4dNEQTVd6rLYXOuBntvJu+Z+6vBbfqMH4dXW8WbZEt2mKXr4uRg
hWIsU1VhAmeJ6EyjjQV52l+jIVLM80pGM0M0MGX1cuVY5S9OlJ8HNTZtSEdInXPFdk6+XuYzT61T
SM/INfGmwacc35qaIIriLR+JsOm/fn5m/DwjYXvSMnVAbsgwnZNBlOhXo6pDySDKxKpT4Kzq7roV
L5WSEgg6LAuQrYVVXH++1Q8uB4ZsFoICR5Y63ZN/HHAysGSRS+NmNqiAb8LuXhvkeeNRk8ADayXo
V9zshSX/zh0jEkSiXwx4P5+qbJ5xlYTnaa53ej24Tewhz0V03Yd3tZGhOXvxad9//iU/2rWM4VII
w+QGeXo9UD7yUMxxFlHa7DTKIwQmDuGbNuU8xuDryLnXgEl/vtEPzh+2Ny122LO6PJ1XUSOyAImh
GsxTzBmYfOS4s0hULcPuwsX1NAbWL7b4wWTEkexLbsBSVyXzgR+PJbEHXVRNk9oawXRBHF9k1cj/
nH3kxsu4cy4J454bur8bmLt+/m2nC/HHCxWMn80lSkyDCSTw5EItas01I+y2syAxr4iixzBNl/gX
X/DDjTgGF4fUqV+c3oqlR5u/nFZXOLTcGUS8Zz+qLj7/Ij+fkKy2cdQ5lqFx2asn1wPZwj03Z27A
UMPlDpUYPlPRmcrSbfTgfzyFmbbFKeJQLrFNfboxfj91UyqBHIOd1nZ4rVI6OQcFctPBq4PQ+8W+
+/m2zjdiYapr3NY5JU++lwPyUBdeKVFwBgdzNBBVOmh0nXGdus1XYtH7X1x0xxP89JT4fosnE9O6
d/MBqQ19IgnjNGLcAymRW+7W8wgVrbOgZr4M3Sxt3HGlSCt4VvIBFX+Mr9NH3zG3zF5HDiPq8xG+
OHNqW79tFSW47YpWvH5+2D+6dizJctBkqsc97XQ6mXmeWdoFXEIHc6Jde+juUHZBA8F3GewEOTmL
KAHbJb38Cr/4w+eb14zp2vx+b00lM4NJgUOpR3LDOd1bamjp6aDeDi09lGDuxhaNOMxiptpsoRIr
3tchM30XswkQmuaLynTbWbdDZxp7mdmJuBTCyyAFM0UXxhX3xpQbpq37zdcR9UrgrOIKciiRjI2l
OHeD0Jsyn8J0MqAxONQMPLs9/9m0MBwJwXpuuvBRInx3+dDDKtBSCYwTMQ+o/GSw2vFeNWN1gCNV
+BFMMCsu9OxeiBI7HHq7qCy28IHMpHjU/KpQsB6ANjSyNebMsiadlngNW87BnTt8oJfHo9BxWcZR
jo/cMJJMXwUwqs33wkKmP9PJpIsBf/r5oLeLQckL8m/RQ4+eN2uzHjzUCgdVlK/Ktm7wC8SdLwJK
FYnm0DJPajFJ3oOCiMBFmTUOfV10nrzooyxvvuBKzI3XOuhC5BOqD7YARAc6HI5/qQ0E/IbNqL/U
WorsWUH/KWA8QUvrrvKwbx0HfHQiBa14H4vhS9vh9CWhDpgC4b91AeD/raXg1IM/Bd+7B/RX8ItC
BwO0CFk5MbVw+xGdD2pucGyztrWoswL0hCN3Y1V1bqLOxMNDUzsZ09DFflFp2kwh0wJ9Cgg+OV66
1OkJbU5zCHlnWubaAv6pEsT3nY4JjcKXTtTHJLLwUfnOYPlV5oNG41809G6LMb8pUAw740UKehF7
kZWTHP6kSwjr0QKJI5zrWY/LAqW/yXq3QNkgTIxbKmlnEIs1iebPrk38cbM8g5nzKiGcl7cNUNWm
WtS1wwkBHzkxY4D0viS4zhwiL9mXgVXp+yxOzOy8tiFJrtqoSTwM3hLrCq0mo9tmEB9EMR8FxK2U
PZVlzn2Rl+4IzqcZ3LnrFYp22YpQtdcFmE8keFVYJ2szdPXkrPD0MNmrKkiFKxKmyiLG2dJn3fPA
H1Kdy9EjIZ7WXhBB9YeWEgPQjYqZqriZ+Q6u1iEutjXLesS0PwCPIaeqQVfLdHjhxrWTvVOGD9zH
Vmuq+AVec8JbVEPkBCrQQJT9u9Iko7/oIYjSjzcNN1xChqJXRzc3rC8GdEE6lqSOI5Sl/h4FMs7B
GWzIPtdnNuGo43z0PQNUs56VwaLWg3FZFBQAkSFCVchnOWZTlHi5apbw0LMC/dawxHnjeMYsTeCt
NBjJk9R+USqQZN4WGR9aYDuZ4XmHkFtgO5k0nzeSxD0WS3u10jtLW7RJ7gFNS7gnteQPVF3GaJhg
DcgfigJI+oHc1dJ+ituqJNBGsWuJXsAcSnnmAlRzFogLB7GvEL0ieSlDaReoX3DDbwYLWsBKQinz
VrnCEu0+L+3+xg1sIiKIOKuDK7ITtEHMRFt1qknER1S2+cyKCVmhAIkbiEU4kQxifCjhHttfmdoO
BOWWNs6KyWVeCfFVabWiZ0ikhmfOLaWPWLSbZR8YqzTLLErbZqKTgavBxJsrIQbwa7+p6liZidxw
9DfNURpSjBKE9qSNxoGWPVAnzEDyeTU2v1sRZ7XMzjM3lJq7YaJnJ+9E3tUaRlISM9spssztrltP
R60ZVoMIEJfLdCAEHeQmJtq+EkQq4U7U11x+SnuZxFbi0n2mG11ATi9Syv0IWep2fbzR/K8fKp/V
P/+d16/ALVD/+PXJy3/eZgn///fp3/z1nh//xT/X79nFc/Jenb7ph3/D5/653cVz/fzDi+WxZXVo
3svh+p3qcH38fGro0zv/u7/8s/F1O+Tvf/z2mjVEfvBpHtbaH3piuv7dvXb6/D//3fQF/vjt5l//
O/sHX/df/+cfz+nbP67Kf/1H+hrk7z99xLe2mvW7wXoPT8FUdLVZkrCW+NZWk/xGYx3IzyFEGNS0
/mqrid9pMKi04jjFHFb2Jn8RUsza/+M3Rf1dpRI59dUcFCcUm3WWH/+1N66+zQC+HaCPOwxUYU5m
CmzINGzb0AQVRxzc02rnu1kjk3/0XojkUwsBnlkiwDBhHY2YaOr+jqiuWd1yBho9Ei38olcSXt9M
pv7tAGN2NqD5mEVCPehGR3yPL9daVbP4Aj2Tl2kOpzBNl1rUvhpZcq7EfrosRyZFfWjOGw/VUJPa
1zlWKQxm43KI9JkvHLhGqoGa0VzanXMAL1K56VYpvXSJouo6dYhEJVmm7Z4SBEEL+CM1ZO1FOgIT
RChJVExjQ6HHz6PCbzHDkTWnhmJMetZDnMY5PKmcWEWTP5MUlNQDjqiYGV9OI9TO9su72EuUOVwH
WBcthUZxw10QvpdKVonuXCSOvEJoWWOvRtFQ0OYuDIrqfRV9bZpipU+m9jLF0gX4k4gJEqQjwoBx
TL4T61wTM0baaIMnziuByBglQq+iuINOsHO7/6TuPJocR7Y0+4swBi22BEDNYAiGyNjAIhUcWjnk
r++DyNfdldk9ndaLWYzZM1pFvapKBgnA3e/97jn17CM230ZLdbUhZ3m4J6qxqgLdzj6spjRolzDF
5bb8ektE6ozBVQJQXXyNSiSiWXPIM8LYoGQ2iYK0Jx3no1SZLvvH9f6vK+ifjdJf3dZ/7i1ZcHT6
HA4XIGl8uka/XzGEy8radr7YRfYyQ9/dyGLIgwQCIZIiY8vUIgzjeP7JVnAKxGz7aetYCNFmPqUM
KWpWsGFzZ+WlVkhhwnhh3Gjk/1s/1Ba7l++R4Q4HtwNIJJT73HTPsjG0LQEFAShIPucL5KYJ0RG4
UR1iINUM2lYyHJGaj+Ewf/fq4jVz6jMbVORQEafHaer3uBwMfA/ZT1QXCpI8GW3KAU8U3nk/KdGl
skkB9cLggGnCEMpbb5fCbg90960yUeWOU+CMEA+bfqDJyJZedshbFpkfC4YnNzlan7JgmfVSB2pq
vtcaYvDRSJhCk6fUPM9lYgZwiM8zluRNHztUfKcpYyay1v11jgu7+49iqK9sCD3Uwl3q8/Udmm4e
dorGJchoNiBqbqbImr71RX0qmXoXqjzYbfNONGkzZ1w2sqO9JZr1PywRb+fuxY0IuulurPjCiD9q
DCgAfYx3I5t/1nE67Rycz4tuHEXPPd43HaQIs94qhU7RSPSPfCVYRPuZ0Qy43Ub9naiOdwIOjEWz
sj4i02QqwE0apt5RRIo5Bp+TJD/NMZ82xqy9D1TxgQEo7y2pXh8YCKMDGjTy2uAWzMY73mvvu4wF
+Whxvqkqt8FIwj+sEzRBRqK9aTa3dpKxuVChrXxeJ33TVgElPrRnpvBlAv6M7NCj2dHZdrvmoHTz
yS2QrcdK5zETWrymml3sDYY9N1Mrf+imjIO8XO9rECHUPrR9X/TDzlZVAJU11XnBuEZm4U7Vuv5x
kAo0gnwdDCPynCpDu+mBD3p6Wm8bujQbgR51U+qTF7qx/maP5fEvN93vbRmKWjo1LcegQm95rBru
H+c5Y3CHPHa/TEXJxI2UG1dxXg3bAVtmBMZcMQ6ZK088KJD3wST6vHn+n6z0l+RbW3XVT/nnUv/b
7uD/q/0AC+L/PVNz+yiXj/IP/4bBv/Jr/ceyQZjEpbvurJUsy6SO8q9Yjfd/DH09oFMVovpEzfs/
1n8WeWI41E+J1uhrLMSzecT++w5AY3tgro1Imp3WWms1/1frP3uJfxQKKK0RQFkrVFxaVDTtP4tG
nipccwB1g/QReZDnsBgxjTfUQ3WnjJEImw5LkGrLgce8+iErbwrKCnYHbL1rNLMv+o/P7r9bW9YS
1X8uLb/ejUsdYd0TGZwP/igrNZVQGrOy041dJ3GQWYCTY2+wHmslZazcc25A9Kxz67FwuwUkS54C
xjqtNg1k8GeiP0E/8rQyGkmQzu37X9vd33a7/1z7Pvtlv70/jxkyj3TQ+oVa5p/92Ro+k5IOpEpr
OlihSn9t48ymvqkN/a3Rq3mH9w23nkHOnVhPVGmQaz2331axQ3C1M672nDThJKzGd7J8vriZ94YC
lOeY4mkEQ43Bt6vWOQ9dLPax3V+bGVKikWJaGKIflRwo0jCGtel6FTFDtjgIy2Pf1rAD/c/fhM5l
9MdXwa/K1pBOhQqthl7w76v8qMapWQh006mrgWHRpwtEbfPKMXFFLLMOeqCl/Nyi0qcinL3Xmq7Z
uzEVH6RrL3PCvOBga19LvfvoF228/3zhCFSEjZugmo9xIM505jaRCrM8JghFqyJxtvViTX6t606A
a409F1P5AD56p75PCC2ScZWge3D5bqhdaHdxir/J7G4yUnVcjZp1W3qFSZqmfqh6GMNGY073emf/
iOBM9ECBTUZfz4uluPuuKuygh1+0J4PqnnI9O+HrEL9eRKsN8KBUKzDbaPJFbYdzv1ThBJhhp4u5
RnOiqudINNCEoP3CO5h93a62s4iq72gCvyb8O29aN0IWcvcI3e291DlQxoN3ZxM0uHfyGlK7EZ1L
O9bgMPwoR8Z+ycq6W3eiGFS1mth27qidqjUj3udud2XiftnBoE5D5h2CvsqIAFvGCERAsrVosJ2o
ht9QWQ9A9C07ZSQ4TigbdMcwP3RRIu6K2aY+0RQBqF4ckUUgl7I+NJnzkaOLQEMerTt8qLCLJhE3
VNu4By/UzParNVn6Nkfqyuwy24wq9rSHWR0PcrKnk2LbMzPChtgxbmnegf0dp+iS0ljwaT8XQReZ
6ZWnTHqtKwYsmQAA6lGar0OmJOfaHrq7OjLco2yYB4zmnE2wmRQ7jbc2z6W+yzITUIfGubeGuR+n
oUYo/KbRnTkwKQMgIDHLJ1EMH2nGoUKFd7KxViGw4cLINq2dQqT6ktvsiaC0bbtmGQhZQ197SQdZ
b+20ZRxJcJxBFQSvUN81XPN7+mdDUHZA2ZvWcO8KZpx8dEBElGzAA8vi3MGCS0Nmfmq2/VEBp4Fk
mL0ybROQAq0p5cmpziBpigdXeBH72qAtYL8k05eeHR7B5jkc2sbbLUwM1QzEsjNMDqnephjEqY0Z
WtlsARxe6lxMN8oyDZa81ryWzC5uZC9RIGuMZfRaKUMzGWMkLFwKav9sS+25a/UY4Y4ZqIzVh1QN
5Y4Zu5vo5mLFNEKKndvlUdruV9TIl05o1GqWtA480TP4KWqD36l0ecTijjHYGMI+Wpjf1tXr//yg
+aOu77LCcfplRpyAAhsb4md/PGcaBjXzgUktz6NQjbdwgTkIj8akeSe0x8kYl50B9zBoxOTAObei
0KyX+j3pnDDfcqSkgGny5uPEOtmAUhg+GQ3jb4eePxcmnQckXWPCfTivPGrqv7/L2i4rIu7l6rA0
OXCxphNRNxiIUPGEx8C2lnF+L7R6Awx/EzfTfkqBu0cztE3mjrUDcLovCRvn80Jn8i+f4LpV+G3V
pMXLHBxGUpW2qwOZ5/c3lyaKV2RLDw7XVOKrsk4fJ33kvVXridpSZ/miKfCRVZ4oN12twrTQOHrb
4EWrAr8URScaOSZmp7PStntlXB4LYWp3rnDb5znbqRFu5WXI3j4Zo+logquhqaImY34BnjWdUm6K
rmFqNC0quRmgezwz8vIWRdT6ymxmhKXFb+tMkJWyHN/QivLjVu+uYqg9QmGJul+FIudSauN5srF0
j0UPjKh2jSdHaV773CTAgWyGs30HzqDFRJdWS/s46iI/pJLgfiOU9jExvOoaOezsMWOdPl+wYken
GEoDACAFy6Mddw+29VTbRX1f8jdUR6YPc60h/uLJ+yIQn24mjwNAYSXPi2WPl8Hup0tl8hDT2QFB
VTHtd2vRCNNztJpnq7xgF2j8Sv85gTh7nOKMM79KekuoPWjThiHiuWySO45/X1swlU9LCKqjOo0y
a369YDDDAQTh65Csv5TeLUvo0nAIwd0PCHNr5ba4VXOcZVpcmQDzARxO12hBl06yHow9pXbWsBob
vXTVfSSBtyBevpj2qG5KhlJPlHDsC13BFBzYLm3V7qMp7FNfQP1gOvqr5zUOYbLxo8hlt5GZbW9G
bzLvtAnMw2QPwLszPnIL43swFwQboya/sxbXeqE6umccYX7A48kjJe8Y/VVgIIAPeuCfvqk0PdqC
LctG73J6YLF1p8gJi5g+gUyulSwUTPzVNExeFi2Xh7JeNh4l+HumEjeLfLfMYd4ump2E9J2Lm8UD
jfwXLQ5m460jEES5L732bzlf7c9NsU7Q3SMBR6STSApt299vqJIhGt2IBGPonFk3rd15N1fSqFOF
OLisHls0buXBgqCM1dquINlpDD4YIr1l472zeG9/ucN1jgl/3OG2th4keD+fT6I/0hwpfR+P9Yu6
tQlipphAvc+430SvEcNjzk+26gnBVv1BkyZIVcnstpVvmRGkWFe02i7v5uamGuaToUxu6JEgDHMQ
9bfFw0/hINu5xr0GWTZr7+LMfo6nVFK2EfJ5yqA+0eKytzXdsXNCiYECR77cZm4VvoXiwqxnc4KR
gWo5Z2Na6Poz69Z7ZOLPAR4E0awCEQYGz0of0dI2NyaGmxsjzv4yZd46TtzcooiR3awc31BOVWFE
X5JeQV5/jaLePJqrUhf8Upjqmjh9vjCuKk5eMdq+2w/Fbiqw8EiNFHbZa8PNywdQRBPbE4qnsOFM
7o6CMiD9gfE9kclzIlr9AMKgDlvwe74lc+esFe70oOe0ZPEqnGo4OTD+u2tjSTaSbDEmXY2CSXl1
OkTUVLbsa2ksc+DOlhrook2vhTk8sjERC4B0hpMpE1XSnxSujgrY/zHWiKm7iSw3iwqgYSmaFD0Y
NcIF4BzbEkvs4Sib17ZgInsuYaOVPTdf6opTO4z2duy98lHT3vJOTk/p+kJhsSZ+EZWckyaIkl+1
jMhiZlHtGgoULzgMQV9FyyUes+S5KbbRmwMS82kmigNeRvlrdNT6by5SYuRrHI3oxucIyT8ryT2i
GgNBOlh8kBCTkX614pkcaQ8jwa6rlpkh+4FB0w/H6n9kOldsYwg11J3pPbEi96Qb6rc2+1ts4L+s
jQZTKI7K6vW5eP95jGmctG2tBg67s9ZUJ92AM0RB6WBFUgm0prC+dL0B2oR8oA/ARFnlRinwsGH6
X28hjDVib1gOQRD+t57p//nx2A49sBFO0oYCeEwz6mAuZruOL1eXpK2mbSXWmXFvVO8q14BLwJwV
fiSb5Wl+oRXKmL/ZDaAAvSfo68FfnjDrFuGfB1viAiRfoc7z7RkMU/yxC2PTHqme0HFzJC7e4LS7
8bGE7jyH0ejVX+nq7uxxdF4hXsS7ev3sXJ3epF70gV3E2r6xnDp0SiY8gOt3UL+q7FlvSINYY/uX
D3KduPjj3ZILUh2m3Kig8F7Jt/3+UdLXqqyqWtlzc3woomS6qrWHGhLgLNs4RBnutm67/By5jG2r
rSVCyz40mt6FDEk2QZ5vzU6Lt43a3S295viONK5aBei3llSNhXZpNaTyGexAzhF0Hxy3TcKiI7bG
AzcJI+3ievWr0teAH0aceVO/WAGaF9gDI51/g06KTaovrEowOdZmUazXut1bIM2RRRR+a2ExLNLh
ao7RV30aLc48yZ3Vd4+NAmOWp5kRoJd76XM2+rUpDjmHEgLgUb9sjA7QkoVJnKs42i+YibzRu9F9
Ze6g7t+YA3gaWL9N5qzhSdSHPsKCrVCidXK0E3nEEClCDR8wpgrbsNmo/PGwH9v4RCvEOnptQ0CJ
gzbYozNjYPh/PZQdHROs0bJwjl09A1TCM+mo+2QQr7OmZ+wqPLjdWHYCr/8yODuRW30gSv4zjfyp
30FBSwI28rkv5nvJ972p6IoHDYIef5SUmZ2+Su9BanZBLIo0yBiq2TIHKRBjcJLqG8M5ZmqMvLIR
jyYC4soBJpkCq6B/MFWUX6DEhK499KeGRds7SM7s5zk2CBaMeYXoZdGPqMDuHPwOychLlVgPVBsS
vwUw6Wn1MSWWuS14MA8mTBhRJlAXMvVjQRFJoYN2ljba40siz3XWjq843QeO2E4bpoQ7xlRmMHAs
ZdOPVNDn+EvfQ+qSRpftei/ZJsAmfVl3z3okb95kh7k7RrtJjhvThtMrkEM8kuWYN8w305Jov6oE
FXxDGzsYrzgE2jN/2Z0ndjtPbo7GkvAtoIp4wV0162i3aHxgKPGH2I0POrWYQNcRyHUDcJUmBWJK
r95nDoVQphu/yTFOgk4xmfAnY+N3jgWP3zAfC29KLlaqPEUO3Im4+8bMLc3w6pvXih9pXi0nM59p
zqxjJEQ48AcAvjRu/MHHUVP1oI3gErYfLDEPU2p7AQ60sBa7Mu72BB9utCAlvRnnak4aREdHALfL
WZPddu+MsverCSnesOAk7Oz8lLXiPjYAlBR57PnzklxJm5XnhnMKHhnostZ0JTIPqdAcb6WI/Ld6
QDY0LKt2BRwXDJlzliaUhX6O9KoCt5QvWCcetaZsHim/bHWpS79Bd6/awCRnIacjB489orKnfvFA
hkWdHlrxMm1Faf5s9aHZNvAjNgaIFfYDsCZG5oYHUN5Sjy+6bXVUwbox6FXl+6QAdlNAdIRtxRJt
yyzxNaFitIuz4tyP74YKmHde8mpXEMb3OBEqVl8jblSwvZCX0bs4uQMpG1hznNIMYSA7zZkeZ+Y9
ED0K5AqepsVmm6wtSqXFvhnVQPSmXF7GKAuNFnU35+Svku4rWCuuTvEJ3sr7AAPwi51ivbCiOKDs
w0R14pca0vG0AdSwtD2IDJcPlJyJ34lk8ikCC9/kueRPTcDz7J0+SOvjFe129fw6pwu3EOVWxpBX
LBmTOMRsKAtm8m0Z+n1fA7B0+vhJZRDhxGRgetAaUKWdSANHY+jBtvvvCwq5QMldI2jNZLq4XV0x
0VfXHEWgshja/JSaahV0lvGaVuCZKBgRDRuX/ThA8RLmKxrJV7V/dDKmlsc4y9gyYRbr2XZJFaZv
VC+S01DUwhuJMh8zA/asaW79rog6X0PT6FUrsQvaW9kUWPTs8Y7FOtnTCjrHVWUeBiD9+pDs2YP3
tHcl7p7WvhQF5Ut1cMVOrDGjGblIqzjxFbdXZMn+hHprYP8TEhB86+MR02/kBHldjtBu22GTu9FO
ekO0i/msqySxsDSvn1a+Ythh4FomA0Zj51BLGhdxqiO8OFwo1TsU94cW18xeoPbdT5C0DDm/jYOT
bxEayqBcz6lu29Hb9KqKmBvAKwcqn9FDkseRV209UzJW3txI7Dhf+VxxwcXo7ixjxbG483iWXfJc
w5GaJnO5V5W2ptD8w62+G3IQd1EDmGkUubnP4m6gdzkqQbJYb1oVc83g1KsFVulEusjsClIwTuSZ
O/i7jxRmdiX8xp3iUjGwqWHm5dAHevdIC1+5cAYOC0yEz0NPaD2fLYQyZQSYCn+Bz9ATALVx5aYO
cbRN5+JFWBEYQhxRF6o2tzTRD7nBgphK29iqJp6ZSpuPXl7ed4gl2JgA1ukSnkdzW6X0Ch9RxPL4
XdTWx3njs0+Ejw6DP1JLLnA+TC4nliXYrZr7AxaSEjgWOgLqCCtWjolTEGCIVsDyMTpRfoGr6PTU
OQDLLMHQKtkJA+BDNKekKI1qOubM3akW+KM2is0Hodbh4jYQB538C+EKbacvfGEaAuJNZdfusS4w
nJrYGXne3Dq13bKZDqIIUXFTLK8Sn+xHCXieXBNYTs4jj23jUDXLZrisdRTKtuh4zGPoMVTO/HaV
bDw3BQNt8zU4VMNLLgMr7q61m2+deO3E09jfsHB7mxzMiTEM2VbSBA+dkab9Mk4/ZJsgMMVwlris
mHTE+xTEet7Z9rZK8vqoTafC6GiQsz3E7Gb6uiiVe9RU9S5t3MYHFpTsSTZi9el0a+cpSxok/WCf
HDx8m5xT087tuULmQp/eugnLXs/hJgWfzQajH2/dsu05jKZi1cRPH2lk1yCc5SPwwW9xXug7FW4W
Peeo7/ZgjZVQ1sVHhFryoJk5c8+xGk8+CoLt3Kyp34iHIwm+6JAL49R2Yt5po148a1EchdBzjarp
OSQq+KMjs1iDZsWlkogB9cjQdp09PBZk4Ncj2iIOWHK+xZETxupov5UDBLOimiK62oD849gGj9Ec
1OfaI/FlyOpaZ8I65VWUswAc+tZp7uUKy8TCkDwsjnWUk+GdCQ2Kh9lpKPhyQhrleLG85SjNJWc2
z6jeqkKB7WxpQJ1Lj5yEgD0suiePWjk80z6g7c/maVCw59SE+DzwQEGSO86pKKMvC7focZGmsdXa
Qd/MuoU0aGIe0FcIBu7GCuMyO53aH2lb+QQHpW/mdXdNvaW7Wv38wCVa3M+xajwQYWvJQyQjMrGm
OpVJDb57oZreLma3MzhJXU10G7uEp9XmU/2VuHRSKjW7nxMKC4mBIKW3ZiMk7FuCKo71C913mkBS
eRtrMPg8z6Ij8FN+P8UoLxHV7CvhgJw9LSUonRuPf6wNPfbiwaRlUagOuXEoKrx/XZQbR0Qmru+V
Mcu3zIww69JqE0tMHFSi9GoZHkDVRI/OoGIctSWsis8fMZdevYoo0eSK0BmgwWvdK9hp5UGuRY5R
i3cNCcyHLDKvutvSPTXM7zOezxd1ZH/NrtyOY8PnVjMqq7tmKvwR6bzYGaKxvkg7aBlAhujw5DdM
bj074Vy+1NzNORLlo1nYI5G+dDp//tV/vnz+PeBepDPdZqer5bclU5VzBZD4Cq74e5umPFG5kre1
kc4nYvJ7vWBJ6UrtDco1OGyEL88ppAcCUJZ2TLQqeVbJPmR9nu7dTtGP9vpS98quLFGuJS1ByXlh
uXXaGXUBWREQ6QuxxdRQoaklll/CZ7gAnkT+G7vuXnWY8x2synsSnq34iZzZGKXiWM+xznNj1o+N
SFUST1NxL6QT30bG331zHou9ggXvthy7l17trUfQYmYwwoV6kI0mw2iyoK/OTgY4zcQDRzClx+/x
ZERA4kB9VxeKZBXB+lzb207eXxbXkRd21Le8MOHwrEvR0s8XRTicuWwjCSwtMjeR7Thf5JTvptmQ
36uRmmVGS35jq9GC6aSo7kCRmjBF9WYbZ0+N/qTWRcyRk5eo1UsfhGzLemjI+6kbycpB9CQR0sr7
Auza2bXZu3A4jJ4a6JOx0WM/9OryFrF53VIX8ehsyPac9tTCR0VVQhQw47bTted21PNHURg6BLmJ
NquVDV9Ucq8bA+jbvgKodFd3dbodDZcgi2KhtJzIoPWNt49jSX+csPZHIZKwrgz7O1ZTcPL4ecPc
yg1fUgq4dnNqXbt3pSs4NSeZuGafL/jXjhao6UOi4TGrt8wQGA8GQwuPJWDQQ2l9dJTvAJIiTgB1
RGn2qc+t6EzMWjmP8iMp2LrPeDTB6WXR+fPFWYpXMWvNacnjO3zL0SXvFu8xVYf6MHoUqltoUB1R
ny9gw2c2kjK+umVHW7FV42M30q1I+sbccZBJHwDmJg8yQopqKiBLpf2DaC2KPiYxA4vMKwr5pf4p
MQ1zhORcnhXW92ZBgpboaXkrHjUy46IgWr/JvVtbCe3ZNtJXKVFSUVt4olTUvrDLGwByNcWRWD1t
XCs6DtibQk0z4ruh0rXDAuKW3JBAzzXb4tgmbFOW2iZgv7YZ5mGq94uVrpDnrr530Rzcwyc0IW5S
kbWghV9sww1mrS9OCw98so9Ts/VylgYrK59/KRiVp4GB4SMrrXPuoMBzsDwJ6jgnTT6QXJ6DuMKb
yiCWdqMz7uxNKtb+gCNzZCP4BC+Q1HCffJASG0DsWz+4+eajIXJ5Jz0El7M53wb4z1svrapzrlhg
6HrR0/usO0icD12tdae0TZMnuMrRnu3jlKbmfT641ophbI4VrLKrXg2sdfXY+8qsbDtP1GfJ9N1Z
9XrsVKwK2yZPUsouE/IpJSsfvWhhX1GlW8WbRdgyfXYv1xfy9tEeFQc1shZ8QjkL9tmVfSfd2b5r
1xeOC8NmHL1yl4/GeEqM6FnJRvfA8PIYTBbBOmqK+vOg00UcvfhBZQJCM5g4UZLUqza9GhW+babW
Nm8K57z2ecEt2+45jQrqpqV2B4LMvSa67fx6ES7k+pIGX9Qm45G8YH71PBAVbdaphDI1v+o6/bu7
IH1hoOad3aB8VGxHbNhgV1fYlGEfU4m3ED++zA21WXbYGNO8s9Sz/piQ9XpOFSOk29A+cBC82uaU
3mF6SO+YGKFWkY7nz5/ausPXWsTiOBT9vRE32q2pjd1IJhz64Og8EjQqwkyJ5quL5m7X2Pd1rpWB
IWakEetLXFDs6iZ1z+zirxXJWpelbgK2x/4rFFA5j2qrEz5JY/dslXkowTDvTZeGsGyc5d2uFd5+
W3wrREbDiyzkleasfVrGn8yBPDSe3A2u05/pJOm7xdEzRsx14zmNHEpeuU67eu6I8+Z0u6wuJs6/
QuBkC/HMYR9e9stDkirzaV5M654ZCV44kpI1eXcU0R4HY2jfRHwCB9h+mXstP8wWFXyznogmiWnc
Z8TXT11G+VTG1nvmwg6oPHphiaFFF4ykQJfFbL53Qv85lzYHTtE2ZGia6m6Ycqrp630H0tif+7La
R0OSPZbmKE+kJlgz82q4CgaLOeeob6o6n5ih6p7iFltu3R5md+bAEVnXT6/w519JT76hxHmWdgI+
rJyS52gaxFZM+FE0sxMHXQFRODpxHuhAzU6tnrRhnGY0z8Yo3rcVWukRNfBB1ydI2Rk0RpO6QMD4
Z8QBVcPSjDHExGd3r8XiZCXapSNpvF/mAmw3hothbrKT09pA7Ip61Vx3SfCp7C27i+lHgzFdbVbm
a1/PXqDVTIdNU9pcdZoQ215LYepQ66R2KbOMJBi5UvyymEfK4aK3PGPmKRXbzG7Hc7K+KGjsJInl
s0ZPl1NWNu5GW3lXRoRv44oELEdsINrA3duumMB8cQH1vLDPVD4qhXIeYzzzvZWN5VnogMlG0qc7
q9EFctGXAUqqK9FBjK6I9zXiRnpQIFTK8oC5qtkq9hy92+Cde2t4LwxCV71UJHsWZzk0/cSxcW7b
g5innyWOsI8opcZpjXF+n7hueUG5TfTUof2ppUxRTNXyJExjoxtJcxhtywsLci0fTfUhW61ncYrk
rsp5d4K95ZeaTak2DqQpBuc5kubJSRjA7EZ74dLycODy4YS2W3U+Ieh7z1XPhpfY75PrUPvCHXPF
0mDeCR32uO0uLf515Ajq3H0X46LQTK45aJkN3bqobD/MIQQYJb6K7DZbMTBFOXkHWA72c212h8nE
BTWn0gl4OuC4wQSpU9948VQJDM+YvrhS3VL8+45U74JSbT7PRq0B/teoy5XXBEDUt1qpHyR7ypcS
ijWxmjL3G2NWdliCqqvS2x/O1By1apjuaBE2PEaiByNqPjhUZRern7IrOeCMildSfY3QPWeLpcM7
zxzfE+ZLjvTroOUMDYume7JHdwnUYjkzKik2Qkr1EaqgsmEfq13d1JRnksBYG4yk/5r3dwadwQ8z
QeAteQRtU5F/7dBW1tmNWlN/rDIKv6mrFx8TetbNwmH6XuE3s9drANFWHiKlYBYQ09zxUDhu/95o
+CxyxS6wWHDZMElF9vCGVSa5F6LTn9anA4OE/cPnTz0OlyDXVYpeVmqcQfe/UV/Fa6UmGaC8fU/f
JjRKBVUxvjjPreIb89M0uh391aRX6itNlgVADp5EHsFONZMnIsjN1VPOWVLXAaXhbFviy2mAZpZe
8yNdzh1l1U2qZ4ICSfvOnBzoY5Qre6NWuaKNH6qsnttJT0PT+FZ+auaC3KUaLhv7mJXIVda2q5m5
dP1d0L5q/DZrEMnZEIgAAepBSz9yV/uap7Xlx6aanGVpY482QDKnCcmlmDKT9BYQuNOY3S/SpY3a
tz8EUcCILVYAJHrZznSGeze+SKsdL0BQ49PEalt4YazU2TkukxAevbI1lfJrWzAyscEFp160tKsp
gmnXz59qgXN0kuIVxu8QMAX5NltOcRvc+NcDIlF6jViAdh/TqT08OtFsn2C6hl4qAcJqkw6l0KZ2
YRftFXQnupil+VEYiv4lQndJ4qwOoi4mwtTaL8IpIPmwpyTd1uFMaMXdUhCCB5kpw9xYjgVUnceh
MxIwuvAx09p41WKFoeoi6ZhKSJ94jLNr9Oa3weXi0cf0pzFyWhB9JF6bQin9bLKKU5RN4nWqk3tw
88kDTcE8GHu722XSRGXEjtHJ6ntLq+9cfCNpwduoOmDvZt+/9lrMY98s80C1s/d8VLTrYtJxYway
20dl4+7ICiT0MOJbi3CexFrYO6lgvsaeXssoWDGq1Mb4KgtvvKY8d2KBz0yy8m16xXr2hCz2jHA0
gayoVI1L9aplJFIZ3MtPg22Wr505gLTER6d39dVRcRzFrCScst1vHSjWF2+OpmNrwK34/LEZpnQX
pXjwal2QPCjk+CWTzVMnjOFgA4ln/oWDZ5arOHJwAA9kS2aU34RPt+koloAYzSqXzZ/xWk7Bwkzv
IYuNce8YdBUtIyre5Ly2eWZNOxhs7XQlnl5iEW2zcWkPo15Rs8Kx/TBa9VutP3dMt9561/tR9tTN
mCJqGDj25sfeUq+zkhN+7Iz4UE9u81JWvLFmglJXar5nxdMzNfY5HfbSNV8Xi2Z2qjfNwVGH8cBE
TB4sy5K+ehGAa1YQb5cAzX5lrBEtoOAuT7ImDqulcu+cKf5Y4i8kbLAJjY08KTTl7/kjP7KcPmpj
IxRJHOr4nz/GBeEmu3VeEW4IhDKNcUf/8JmeRzjF/8bdeSw3zqRr+lbmBtCR8MCWAOhFUl6lDUKq
KsF7l8DVnwfsju45ZzYz21n8DLGkX4YEMvN7rZm8W7FRP+gk0v7zMqvK1vT0rvxEx6JvrXYoPZPW
tuOTO06sWiyjSCnr6D1Rpqc6m5db0dfJSakgIkaLiF5++3yycCuF8lZZle6rifa4UIQQmIltMPnw
jucUROzt9SkaQC6cukM3i5oWu+9A16+zXTPPgjlCkdPWTKdpmeqPsW4TVNom78gVlhNeQhi2LLdP
iTHSZW2GI+4rSWORmj31neQCncWjQlbGomTEuramvNjDX71uQGQ7JSLRdWUUyumaRdGLUxnKQ+Ui
DGKa0TeVomLqnMhqjWUYb7G+guUQAiCLfHhbmFO5XKyrzqn0kCA9I0Ucr1Up7FsD0nikzLra5Gx7
7BnEFbfNQ4JCt53o1dZsbDZh7gzvo0VhDqbmeVuNnK6BqGhujaxXmoMMOxTH0rDPSgTQjDxL7Jxb
XZjd+4xH+DK4Rowetu3el6bGVBybnEuMcouW/bkEfX6AafZKUhRgPPgFTNbFegof61qe8yxU8a4s
CLOE8UopZ3ytJ/pQ79cJDZJUa0Azenrq4g7lGgdSRvSW4wfO3VI9slCkHyYvaUNxx2tq1eYlLoFt
BJfCNMyIj+3AoUH+KEXe+OQBNi/TYm/5KyZPa2P7OORF9d5bLExltnAY0JYXKhQ8jTGEBLDJhDZg
G8elXNNvzFcqS//u9JXq1TVNlk7WMnt3iXoaWEOI2EmfnKqVzxU3631xq5eJopIO0jjr4uE9iuZo
m0VTuauq7ne16ONtfa87m5I9Mg7op+e3TInX3ded5w52/GEmNCfQoqeQ0r90vpa38VZrs31YR9Zu
Tg3Q7LR3PnB2vY+1/tSOLnEQhf3An7MX+P735fjKGdq9UoTkF0Zo7JQU4zMycESWHRIfPw7Lz9lu
lW21BH1vVpsZmtZvLO13kaC2H9aYYTkvBA4vM7pVEn4paJMHC43VkVewOfZu0u3dKvTzUcACKBQD
1g5N8YqQtj8WGu+tFpM9VJSK36ZzS2Foo39FOZ26w2LfcFYRcE+UUDCq1rnunf4wGtOHk1GFavav
UVrNByLLu6Niasl2bufPkfCRHdDAV0a485LLBhEgEdCUmz8SkQ3sOAO9UgEqMu514w856gTwqEVJ
O9FYHt314f5RbGLvyKnf3fRajbB4ao/wkZ3wRqKOj7MSd8fI6gBNhN75iUre9P1haQjz/c/TdFyU
A8RDSTID3DDp0PcHDclmUJvunzJStX20aNshiqZjg3RkI2zKEKcMjD+cmy1hNEhz+J5dVJMSvH5U
9zHiDUHdetUQOT7FM8WrhEyQVL82hem/pyEFdFOFDGYixY73h+nfH5VOSlx0muxqMJ5DVz2ik6WA
ZDxyiYxHMQ/jEU0G3CXLu1+35jUrDGKaCJDwnKiij2FNX48BCY7O+rLdn0ZMhv5iPtKF527oevwK
OcxKGUnfUqe1z9hO/H9eE0aNeNOm/Xtzf35/mAGTdWOotwtMDpJyfdl0HcU1XrP2BRtlsk+V82wC
F5EgUviK4J21cpIBhfk4dVPm00wtNsyKyFkirSJLuayPzoLEZLmERd2djHT6nvLljCJJ9Wd9fmSE
hxh3EviD5P4IJ/wUD/A4ioMOLV5NslFd4lFdr+F2/aXvvynuRqqi7YFAjaWKT6Xd8Xo0VQruYJE6
vj5QPTX88yPdqJVd0Rn8IL08tqQhHO8fGV1H4j7cAi1zc7VNcR0QC1/7+pj+LSPXCIBLPLtxAb4V
Igm6tsLzKA+tir84lbUIFP7tSPkMV6QGYvCfh/u/NWwJXhOpD4nNlnG/tOc020fZNO/bYhEn6ioE
VSvkUTbCORit9u5E5q5z9M7rCFwMNCNlbJvpMI+M2iK9nIdQ56FuwqfW7qczyMaDUoHmTwiSNqYx
/yagI16FIy984JcKhHoyTi+igLvsDO2GZYlMecdBX023Os1+9ZEqVOeAzgcXT0HRaqzUyHfacPSi
FHkjveR+IzUNHdXFikgIx2NIv4XmflKeq0E50baVQXO1kfsrk/WnWefVPs8EJE2HOwcRLdoTqB/7
jGanuY5Yf6Wqzxc5/u3ddShCNswVA9qnMLp6RF/AWQRL3SYwecaJMDmBWyDN6By9zPnypFrVS+lg
idDn/GAN7Z7TGEBCCDEv26rk4uakH7nlh6zpEKriayXcfFexbABQP0J62ORvJM9S54pVQ4pU6CrZ
tEr5N54Kz2DxC4R9nFEqozEoQYIqcsW1on0vjC7bisU9AczvWX9Ypdtkm2vcP6UY3kvs2ByDalqt
VhrJGg+hPkwbZs1xNzn5LaLRoS/Mp86kCpCuLHVH2eav0tEuZSUGrv3pmKRlDe/Udmh4u2SPNCXz
dAthlQZfvaEfcfLU5NJYKIWitb/SnagDzzLzvXCd/pTHrPpjaJJQUYKdLdG+0k1WobqAMWVIE645
bptFh9xhsTrrqs27SA/jHot3cZBha2yTxGUuNOx9jX7zhJEqYj5FEmtFevMghS1vDDR/xuKtHSxO
uUr5NDjzrYyKHebpg0ZpRSAnvm08Ls9a1WJAmYFW4/m3qYTGgxtNj53C2SWqsudYGKdKU1b+u0G8
PHXA6I7Xq2MfaNSbwPajYNKsMGizBL8Hsl6/M9ytQjsYg2m1axtWed38DeX63Y1hMDgr/NLQIlaF
x8zVNqaDCuIiBMJ+wuIrBBsPDI2veTdpXpymmV9/TfF4dpVC23TIuzZLg+hWSZHv4P1ehuV9yFC+
YeXLhH6Y8u5Br9GlZy4F9FVdUiJNsZU+959K9halOcNXZmtvjZ3Qh4H/wkuo09kZTt9sFw394Zh0
w7kyvsZ46a9T+w6OKsHvAlE53MMuvVmZVe3jjNk6Ccd3knToSsC0A6N0DcklmLVaPQDVUk44We8S
FzH+HPOEpRk20SapPyUTARWlHUzskwlWL9x6fxTEXn5G7I0ne3dXFsaOILzXpM2p0JyLD1R7tw5z
cild+uIR5nllUe1Uhw4OvUtqMMeo2xhRVQSdmb8Vw0aNrYd2hDEMTdj3YuWe9RRtfP8L38SzoCyr
iRbuQ5QjYHJ7VBmfWlu81gyiRSLqZ8XRoScE0sFulVab2cfgymCs9DOF0zNS/uandh2aIgugzzL8
YuYixC7uEA8YH06xSt9p8wzIK/tpx79zUzzbIxevbveUBtDYroeGeiKu9ljb5l9JG4A3dhkFcrrL
7hrivYCa0PE5UGVXfJpyOdJ7UBHEoFNDVM9A6nEdlLi0N0XEKJPl2lZvlOJolcRmulQF7yATsI+U
rIHjJbQCJxvzD+4+mPmMaqwwKc8t4BKwoPacmHCBheWE+9HqnbNd5+8IvNnHSvDSqrC30rXNx0HB
3G852a3SfBNJU6k5pAGFodwqTbP4jamoexG6w7MtdfxlEz+6dVA9WnPjk8zyObVXGHaitMZBbAqE
+t6M2VxYJYcjwQTA6bNGy2Is2ilJ7WkvDYXNurpxGAxf6QpsJdVPM6XgtIGy6XTaa4QEb2GsJU3w
iO2bFtAh4ivMF9es3xkG1/4TcnBCW089vkciGryTM/onJXWv9lw8id7ZUT5pIihFlk9nCFMy+BQ3
NIAcIQDlj8tpc2/1sPpFM/u5seZtK/IzHc+Og+aLwCXSCVhivVkPf5rQRr7Hvpy4GA2a+i1x5UdK
T3TifIU5N143xNe+iC3PKgaFcKeIujd4II1Nh14rwFL1UdM/pxhVSmEq7UY1lXfWEWj7bIHUsI/T
BGxhgj43Fd3gHXIhTuQ/UVcHPW/dXmmrl0JPoREbfFLUbi+62Lhx5Wknvef20wfr0mmps0uKKPQK
4yuall+TUPttmzqPU0VbuEqw0649mxJzVl+3zTOpmz9qPm5dLLgvulZd24NiO+j5iVxqHeWgzeVH
3Brxg1VawTLVA86KlH6kof41OVX8hKiehDJpUnbdsj8t4UCmm4X9pe1u8Bnn3sg+izB/d0vUBmZa
/XXaHPAuostc3PiNThFzOPidX1Ba4plWTf3frF/IUzvWpiyvDiN+EiqkPDk/i4TPlugJdeyKA2j6
HmsoZiIckxR5ERChzicxKohKjaOAcgJ/L6ONMgSGsVZL1RIhh8oeW2Xc81U6jF7Dyb4Nk4lolvK1
MaEYjIF4J0tVMEQhsgY3NYlNk0VCUkUZ6DlvqWXllpe4820c0QlaDzZKxFe9q052STxbYkcBMTcD
YfcJVzFBSLX+kWqws7bKXDPQNwMCvxHTBZNu+Gxr7QkwFzehQdh5jK4qNdvrZGk7PefWgUToqdx+
7lrqJjGjvRV0C00KBah6+pMoLVq9Lnkw3PmQVpafgxV56BJwy/bDq64eMyl+jXl3AoBKdkg6d+44
atc2WVA650O/wcSECOp3H7uP9lB8tgO7exNf1M6x1y/Q8BJl7ylD6pYYzNFD7GYF8ETtUqMKCNHC
jbrzDinUBjPgm1dPxLLpY5YdLBWdZF6sKYsThmcJ21DBf25gUeFZ2+6zLNa8TAdBSpfIl7rhBDvm
+U9CTtTaI/akdMtDwWb8B5f1RmHwvBAc/HuCcwEpXvC1ROmj0zkPeWYIjOAmQgsfcnTckMjW78os
vkl+nBZG3w51Ffu01eHYwG9cJOe+ZkxvFEnP3pz+JsElcDXYBmQ6D7qd4wuxfkWOezE69rHIDqvD
WAMKIDbuYYYIz5q3s5uejC56HlNVbmc7uaVTtiXvzjqgm2twQ21zlcJJm3PyAoUe0iPOeZRbW8PB
gP092hBNG2068Ox5jn8VTvHq/K4YrF107+FQ7rjwWBeumta+1tREOAbOoYxK7J3EgdC3Tr9TDATa
RnvWkRfTE5Jf4qnuju2QU88WlX6IhGNTTFpgdEW9iaL0AmDwlVr5Kz3mZ1Sx5Bntm4XK8in8m7lc
WinWa5VMIHP4EOTkENiKMj3N06B2xI324j+2Ur/kSr7TTaZ1C0EJvrfFyyNr8mIkfik1S9DZMsiH
6ZKAdNoKbu2Of+ibfp9Bdh0iFN2kegmkovoxEUN9oB9yL/uMJPeSQ3MuafdrXHuLB1cli9GIfVXS
bDhq1lNOoWeJJW2nwioPf1STOsHanuId6BfH+jTSt7MWntj4Xu02MoKptgGJrF+K0tW7xjZ+iIs6
mLQDoduQBdAClSUaPMdTwaCGWY63RJZPqd4EA4E+VwL56ZrMtIpLQhH+4iC5ihTxjuuaZs4Zgiaf
mL7HM510cAgWGWm4LlFGIjxXG8BnmzY6X20NktkA2mxqm9AU7IUp3qy++dOXITbcpGdvmfaI1YSX
uc1pEOpzHcnHwbFOZr3AqyGYVkp5U/LE5dgoUkSA6Q5L1cvQakTYzW9LWjCKqv1OMyfdk/aQb8XE
dpPjg0cWsq3NgZsu7U/uWkfIBroj8o6a4C0dYtlJpJwVZDRfxTS9jAmVp3ALBrV+yFklurYtQpiT
ErEOaHNKBg+qxqUZrhQ+8Wb1xVVxtDfU1fOGXrtdJUbkmZBNXOaKvlkK6iaL7BGlMeE6TbEZhhxi
Kf/OpwRzDEN8WE1+EkJT2esxJo+wSeCAaO3iLG2926SjaSJ/9TPbeIoNzkbECLyWYf3UUly5UClL
KNSzYkQfJargXd7Wj2mokVJNRY2Q0ffSf6EtIWHLlu/tSFN7U1tveNoIf+oWy18sWXmFojBhk9Jg
NWscVh1nnrmw3gycXvwUgdmRmhZ5vH9kEwvo2WxWnoyqFp8L2E9iQ/TvB1WhTbfBtxDGZXrquQZP
Zfw+qsn8gCgSCD9KGHCKQvNjzebSXKYDE5f7TCWqspNc8Z7KgfXZTvL4uNhuQfT1wn45jPspdKtj
HjGh1XZesHkb8hhq5rveVFBGfVifG+KCoJ5TLdAKMzoOixMkWVFeZnMO0Qz1U3nRuBJtB33JaNh4
BSxLR1c48nWGm/jZXMYB1nPLl8uo3yAJqn1LPtkGD7QT4KH9SBC6wgB02a2ZmltK+8+5trN0p7WG
zqyP46Qn5ueUJ/NvVGeEVVldy5JpRgQOYN0ir9Cfu27LyAOkOxBtReeb/ZDE6kV25AThlTROnR6/
R3QvniU84jFSsPXwKkUBBO7bZAm8Gq46PYJxyUcjFy9tLzo/HFf/XkiZlmuS+GEuyBAEwWSGSB8W
81kssuTubBigALBED41l6/ElN01gj1L7myJpvkICaJhrSMsE/7oWY7ac1MqeT/ePkpDCSjnnHxN6
e19ZRjJJ9Kg8Oe3QMuCDpEl1qc5qZ3FrxNEC4KfAnMztWcy5c9HWh17OiH7czEKlJzgdWers32vY
6giJ96YoJpdtUAwDR6vkT6ElxjHl+29TxfigXUw7O8XApFU5vT/bun6SGvwVsDqaqTCh1q6NH0Uy
rDEfaVD1pGoybr2URvJtVRYxUlkebkWtVc9qb1CloMQF5wT+7oLXxk1LuqzRmlSLm+zcKPkdCbd5
JI9rlzHlvpWUhB5E04oA44f2OS0wj4sxwn1hGwKtsjbAWPU+b2YHjnttS0I1UKlq6tlCmntNaJ9m
1O8Ganj/Yp67FLatBmbNNzXZydBH0LSah6myW+a0PUi7IQ/FaEDpKzpJKzf5hdobti/73VUqlX31
rAFNKS6aYWlvHQY5v2vbawvh/ntx8UV2tvPTp5NynPJSOcZSjQIk++qXpTG4WdbHoKvKYY65qhxB
fY+ctB9LyR91A9akLUPiQkvx2It4+Vn9KHXdJUzT4W1RCqSn2rBA6VjVLdM4VlhsjhwiULhJ7hov
rvQdkVQpi77oGI1s90pq29EUI2U2YfjOcSVdHGRyGYgEFVzqW9cNyjYk2wIVtfFFBmLF6axM/a5y
xjMvwsxE0Im3geiwvYZ+xNf7zrkhvTipLhb+NImgQwoDz0FFF163duFK/RHntbbrScRD3Ofoj2N+
mYm9fSq4nzdKmKqnPlTDXQj65yN7sX1FQ4bapqAo+bTonksVIdG7+ypS2hdeagIxxoyY4rLca2Nq
vmKOmvZuGVMcuj7F1lHvqc/4VlrxOaxiVvotVLAXdBjGQkLSU2JN6ZNl9cVzip8CNMVRAwOpzCkc
ACFH0biPwuD/GEPnwaJY5TGJpHt1jci7f+7+oCgIuDBaNx60+GfZ5fVjRzouYdqscRJjaiaWVzSt
/dDmX1NpPeZufI2jcvBqxUr3io4/3sIqHcQ1C0eZtvgkYmT6mY4XWQmdy6SWnErUCSXi/CBQ7x+r
vjAC5EAmfMo0X6g2/MCw/U70Zxh0yi8ny+NnAn05QjvIzWyd1ADSLZ0t4rMt8ZLp0/0hRF9TFl9u
MhMwXurWDmEMD6ZTvY1z9jAlbfudoDvexDWdf/VSMY9HyTVvHNYCqMXdQmPRSUwttnPo6tRthxvD
vOuV2SlifL2Rcc5OUc1bCsoJ/xiS5RiRi7zJi4GxPxrw61B9slHqMPst0EjIsmn92alg3LsFMwNp
kIsu10UaCyMVZ1RAk+QSZ8+2gxAEQ12xGzSVqTsmuBmTh3VKOJ0qFRrHAhrVa+v5HA5z9YgnBCjQ
gWpA+VUPpk+cOulDyKgZtI4l2IWfZwSkyNy6oJtCX5cmQWYVEwJGsRWdhn6toMh8qEh4UnySPVEz
JePbqMRYIMsiMIqkx11aP0l6W18rlQmIpQMG1YsGwPrepZ+34oqaW4c6HCKxlKzzdGQAqJt13m9z
KzCj4M57sul5X3LjpKf1Pku5YyNEcwxoJNrIZI8EjvwGUdxcu3tb7BxCO1ujdWHWKAqlpbfSyiAf
XyRxsdjG1OeQeNmNxlC8scZw3NOvvMf7FHl5iIyLr7ZYsbpmZ4wEcDfa37BLxWVCKwkn9+UK8kjY
WhmeF+NWk6S4n/T8MW26P1aKpjKkk4pE3BFCHWw1zXPkL0Zpbrtpq5EG+5jq2MZKzEvL8tu0Z5KN
BKAk/JSH8L/dcgYIyDbPfDmpT0s6JoFhQkJPc9XuVl9Rz/ebtQhPgVlxwVIslictYx7YeUBqfB5o
ZCSAFVIZTSIpgtcUCXJY6rnPrXcrgeI2tjtwVix4LeYMpVIv4z1lU5cOh0OELVfXznNcX1hINlks
A6RtBIZabTA2dBobUbigZAJEKtqRmA40TkwpigiWrFfoG4DR6cX83LLZbKr8i/ms9XrB4YZITBAi
Y6Fy2wXzrxEO8rc2rp/HRYsZo64OAyr1p0RrbkVReOFQW6u+ej3f1+GxQJbfcXR9WCe2tmOUw2BF
o6+9QI2ip+Z+dEkL9qbKYg/BkT9oQWgcSEqEftcsZxs2cO+zPIdqejVz8wUwT/einEObS/VSWjtf
0AXOIez1i+ZI7WBU7lXBWlbnDuGcekZ+WSG+F739xes7b7R2SHaGaXtV1C/n2LjpmoNeb10SBn18
56SIYgQTde3Oew1d7i6PsFspk/w96ml36ERMsusE/QSjzB3unl1Gc7zRZUCXrAphzfG/L/Ee27Zy
bLRU3wxL7fqKrT9SjCN3ws2q/RiXt3isSOpxTSNwbFDpsWESJLGFqSwlaW0Z5byrZLkfQh/3RNiO
w+NSzV/uaFHIaBf8wUFav2JYGh7dWs39uBkaNDGVs5/j+MchsCqi/OU6UmV+iGCLd2o1V/tFrTAr
dtoLiTk2ATpeEdkc+JVmR6P5PRsV0L7+lCW51JVW/xEd8C3hoOnWICMCfFQ0F9SLprBvOty+16Fp
8YiIZ7Lpa9XvbA3RSL2ctGGSB8dJD+D0f4itYqK20K73MQW4xpdMqHwZhvG8GMMmL1f3xorCz+nR
WgUhpshQUjFd+2XI+Dks8Ubn97iRI7lJojndI/GHPKiZFXRnrw0K5cyKfFLapt0aBck3Laj4FoGs
p31PAhByqByxsaYGqNGdX5jZPtAfbJe+Ksgj5+SLI/hNg3Pb5SHoUakSq6Xn6XvNHh9kmQ4Jm+GG
Q7TziVzje04rn0yxKydhlFWayRlbJE8OCBA3h3HjFH0zgOQUkZgHiU+DmjREYUo0n+oItieNVQTF
3Ucvho/YJHwXhiwQwn7iv7MDcTu0zd8uJjmANbTfpAOGGGHsiJ/bKwpqRDdL/miDJMSUIO31ECq5
F90SHDMHvOcWLw5aAW9nrhGwsE6XeGGWM6Ix3w/W8GSQtAamMW4U15Vbw05Ooex/yRzcAzMIyEm8
ywf515rxVAl42bl/BU35o4IjqtnytykIArDnjmM69AfcJ06RfpM8oeDcaKX4E2efE/u1t5Bw4MpV
JbqQixVfUs58mVQ+LPmHJLFLXWP66AcOimHdXucqA3etTVQbFqgLd35qoa21FlCNIZ1AfjNeiDz/
VEX3KrEGe7aFxSoW6ZeSOjJo9N4PU8AId5lif6TbJ9FiBgh3OEmiUbdxn5wjnUNYNGfH1FrmwGYV
gPXBYKOL8FwNw3aqnMAM40Oj4ZpPBsZ/1LZc8No3y8efIV/ehU7RXN896QgaVO05BxXAfK3ddLFY
QTQ4S5AJ3HOzszdseViMNYPZwJiZTO4zmfcRVDu15Cl6pdQc+601NOdxCI99TvMZWowfzl0fcwli
PKqSMOqKraJIXmBMrkNULrtecnIyiIEaFHsbK+BaktjKQNrlYShMC8jWDFFUdoepRxW/AFN55Zwd
UPWFO+5Lr48nOr8HOCrTgA4lQouJBmDMaN3uUFYpi5FmECcXwrGTRrx2OPD7I+7pHOsvy4//k0zo
QlqMAEjsDb+KtY86LDjFRQ+W2n2CtFw4BWDE7/0pEt+olLZIdbifWpvjI+8BJ3HjsW7152auPOEW
n/TXEptZK8ZmauXHxC+pCC7qpDxY/NmQ78v4pEbHwgmd7zjEHJWZef8wRQzgaTLXZ9DOYRznZyW2
nGezNFzcdAgVKf1wnsMxnPZohEGO1qfSdAx0XZhr12citu2nCKskGUdebVbDq8a19uIUDzXUhPTs
eUfFov6S8KNe4wRgtTTT5/szLCC7Sa9iNpyaoUbLytv9IdJK9JtZeEK+Ud4MPJu37lm20Xy2S6Dd
xawurpJVl/UwqzLM8ollcTb3fwsJNuc8mXOOSqR90vXUOd0/itKFybehe+BEHr99srsFzKZsGU/0
nHPU/Yvun7l/zf2pjdHJCmdMomsamohrcYpDPCVFkT/c/+n+ETWZkOL3586kQqtVMztVaP7ra/75
6f/8P8IhaK42VHN7/5qGHNF//d/q+lP6Kk4f8uA/X3//Kot46aMespavfzj9PAaOvO39ybCmuQLr
mFtlAU/olcRmUoWjVCZEwYKrwZa5vMVoJJ/JGNk3aRJ/6BwsD5E6tmzHfJVhVcJTFifB1cxnbZJK
M4M+qDiKL1wRLfuJpR/jWurHcmjlRiYl25Cq7wyULTLnKNURzuc17kmgdyjp0fDokuS2ouQE7ipx
/pYCiKmom+kwEAkSzmO5IdMh3cZR3fqjWzhIDGLlOKZGyBodj0eUJpgJ8Z+7NhQpthffpMQZUHwO
lNiQ5yL28PJ1PClK6GTJ4DEsIDKE/hy7fDSPrUIKmZtRYTKCCBxQ1lTO2rEu2qPG9oXv81eUgwST
nb1rIPiO9wed/mSSeWCD9ok5kWbKJ0w6ScAF3Z0kGgSCPfkclQZNAi6QnZGHh6L/a4ZocXMSPlho
P/r0zYHlImIm3yMeQgLQEo6nh/a3sRDnRXZtfqnAgHeNtfyi+yVdOaeY8eGcjwqOA1qRoQ1zEisz
IyQ2Y+Bcz4vW25IM9WQV000/pjt9Z3Tp+G0bKG5z7LL8ZUpZl0lbh1pU7dMwo5o2G65yNHovdRYd
pd5jNB+b4ziZP3IhrlJaWCyL0LfX0M8OM180ITwM6+E7W4qXBeufR9XLMW84mxXDA2/mWSvGP4pi
rnnmAWTnfnGsYxkP5AbV4odQFgwOsfY4UyWUUyKjIXwIpIi+x4ZEM6HLJ617Vlo6WkgcQ9trdEE4
f5n4BnxF2o+DZf/AMG4M8hkgZ3k9MbA+gLjPwZSKFExIu04AC36XpnSxYfXwlmp6JfvbTuJz1J7R
BL+qVYjknsRafJnRgbOahXUwL1FSP4wDr4s9JwdLXpvG+B5GalLqbDqoMcByYbqETjBKAZ2/qUZ1
1XnVNumiu0Emww+oVyK5qvAwK4IQ/Ez0R8J1bw0HCRkq/amC7eqaxDwmYYcG3g50+EbeXtVvSiJw
yegqHLoAF+SeiPgc0igAiocle45c9mzob1LJag3jfYEIT+8KuW0LKf00zsYt+PGNt6bfTxaHziyj
ChdJZJCkfcgJXDsiVlHAuaXxbtlAvUqv76HwjL3OT6XOZkvktF+OE2ofV624T295hVyoJxUBG4nK
2inZPvSG+Fi5Xn1d4x4dka52LISGiI830pkKPxzkiR6Rj3aqVj+OxsWpHiyaAg+KC+BVsRFUvGwR
xEvUS/xXQlZXNnCzqyrQdSfHO6ke8MPsyFdE0NdfHXeVz9iu68/txpI5d1VpLlvpdD8JxK5XNzHK
3yh+dcH83L70XdYgH6oMXO+boi8dnAKx6DCpPy0Zuqe8aE+sXGQVmJuUyY4gzHVSI0qgRyVi12Qm
5i3RVotqHswxfJmX0T1FxrXmslcr8l/0mVzUSYPRnsUqU8ltajfn4eRaBwV0au9O+ZUjpL3EexT5
Z7HAfnLPY25cKj/FdkJ9T+5j2iMdZWFExwG14JCZCBfYcy6qvHu017+qUm7/DPH6H50s/+Pp/01F
y/9/we0G+XT/Dh//P4pcONhT8PT1v7ZfXfXfylvW/+2f4e3aPwxhrinsa3i7SXwcoWnT366nhsX8
B3sykbUuOh+Kvchj+3d6u2r+g+Zmk88armGb9+bNf2W3u3xDlVJMergNYodtof+/RLdjG//v3S2m
bTq2auoEvvLLabpjr7GR/1t3S6qxG2SZ5g2m+5sxjxoF8gzBA2Hje2J/gTsMxBf2OGITFsSrBtmg
qq9OzzgPJbFGZViMW7GFuhkeEo/wg2sl4UFI48QxhcNowhLACvzHyJJvUy8EFqt2BqpnFosUnA3w
7Q5rhcxOdnv/7seh1b9pSbMPTQcDPmBj9yNzeKfSA5BIbSwvDC2QMTdSbhhpXvWydzetgIlAL/pn
TlXTM3V7X7TNeOoQzIya+Vxry4lqDtXDuNew8VILUarJC6PiSsjFq3FCki5Ylp0n9XSb1aD1MwDg
aZlPZqzMl/qFenu2DKl597AsGZI0MPYRipbc7eBdv0GRCFzsyZUnY0DuiD2iN9BBxDe5e2c+jgJv
EkqbACcfuSP5W2LxV1rjpcJPvon17hp36kNUlMiZ6Sl8gMV4Sol9Zwc1LwmQIrUdFhrK7K3mCKyO
ifo6xkmyodItxUKDJ5kuFHcz18oJxiDziSrqN+K/ODqz5UiNLYp+EREkM68F1CiVpNLcL0RLLTFP
yZDA13vhF924tqMtV0HmGfZeGz9rMJaYCdSstmUv5MjFuWexHHBBffaiOyT+yDajhTXbzP4BINlJ
LwSrwGbyDqyp0IiZ9046Of9kjPMnvvlZ3YcFNyG6m/vMQ1BZKbjl9HE74eD5yNueTklNByDQzR2e
yJ8NcRTNHp2/Hg+QwzFaHVXy63iLvnedkTVI+tKuz1U9LOck5cMgBya9Ant9p9RYQwxLwwTcaeKO
R5+BgM0xvnxH3LOvObUJAoQOFrzgcQgSG81FXjrHLLeJGGnuBlG1W8bHywgW+2Cb7Vem9OXIPB9S
Wo6cYKPOF9oK1XcoEdSh1kYmhR2lsYB658r/jdl+VR7zK5/pxqrzBC0Oxgq0xwbd0QZekMbnKuEy
9SjbU856rqO9wMIPM6lnOosVY9eD/g2ENRYfDhEnkrE5GBniv8r6zTWqo90f8cDPu6Wc0ieO8Pu5
1CImtS6iOxgoziA/TEJig7bCLFrFFI6p9+2bcG4XzEYjo1Am5N57DsJDTOAyXTTKOwv1m13Xf2u/
r06FWZ1xFrZR3mTdQ9pOe9Kofw17WnjvZ/egyhSIct8Nkba1WW0GftfEW0NYc0V3tG+QDgU4Evm9
zTx0FDM6UmhCyyxvaktrsoV40YUEbiTloVUAYbs4D5gyInXodIbuaDJiIK523n0q9DkhA7fXFenE
DmoBvjjymcISB/U8xKhMYv1dxOLOaoufkVI9ctf+b9zzJrCm1NbLYHbp2ZEdlB+re580wu0Rs9MN
N6iXvazfJ3Uhj4yMMzR2yPf6ptzXfh34q/kA5dpE3iYfcWlnh2kmkG9HY8GrlMh9xpBRZzgeJXE7
A1dMh8PQjFetSQ7Ahux9G2vvddZAlqtepEt14PeHpiqN8/8/etvRotHqP4fef2tLN2YWMeAEsLY4
S30BXxxPEAY7BMWuT0MwJUB46gbygkqe1srWz5PFCIDZsbHhTo5uV790HNohdt39osa/Y9yMUTb6
7xpsEFGkbuQC99JLX0UiYxo3L4/j0OV3o7lgHSnsa+8Idbbu403bbxpgNvu+Ba+7/dUhdu+HFPvt
7DAnT5e7keuI2C7lnZvc68+VecoxxIerMtcgs4bpAogDkQSKDpaIIAFVRWlWUuQD1DjbW5QRBpaP
QbIsHZaa30j2QKaLmhJ8M2CMfEmtbadhCSwby5V8NxcnP81ddhhx1fAZFC7+GedRE8X4KD2wA74B
ZDDHS2H0OKNmgz9ZDv2/UbQvbenzsRBHGfgGDoXGXgJL5xekLcBb/3f19DcsBg/25qbpLEwIeWPf
Q+kDFVd772nGWlmqycZj6373mg4Nkt0fbSQdpjQdyExj/YdrbYroeru7CohnZDg83k6F06BJkz2v
Fk4Yj1tkGVvQdj0I3mo5LMlw1yaICtBd/EL+hD5nSYzFm7WhsephT1zQa+om+Z2wq4mp+XA36Phc
zMQ+Fe5Lm9oo2EwCqVyw0sgKbTy48jf/n6vcq+Xku40MkdWpnaEGFQ19/cNaDYXdhJ/Rt8eD7nwC
tUuO0L3tXdu3XYRWztnJvgutsfKObe5gUSzQmxmIW/Wc4nOaMb5IB6aDWT4sK7vp0mIntmBvgp6P
RgXcMEwBaLu0thVNgFEvNxbz51Ujt2KV9SGZ0Rjn/cQcDLLvoe7NgzaxLE0q730jyjByPWZCzjwE
Z53h4bhwGuC4Re+W8LIi+onsDueN3BBtXsc+yhnyJHKQ/Hhr/a5XQWJMD4vJImnwzEcFY4HJNsEu
BbOr+RT385+lFy1TKGizvv1SxQ3zcGIPSTAunVXtlHmHlAWBajqcVN+A2MqwCo5yQMytn0xPn3eF
tV4KY7vAgZCxQzFLypOBhA/oIleYJgcG8jEMKyQCxrhUl6odvlc9fiZHTF2cBPPXahZNoPKOI58A
Cjhnb/5siwNukz+ZNtihU6iKASm8xiqdAxYsJhrc9XGa0/VoO9Y9NeKfrvGbgNjhEFn20GkKJCc+
BJYm89Tg0fE67C+AGcKZ19hdxmpv8K5HbCVRjaJfdjq5HhDff5c+GceWm6b7uTL2gC9c4dF0NB9z
vKDj7OChD4sXwXrep8p8gn7HBrFG0t/yiiy1LO7bYnKxEdbX1tbuHN080IhXYHTGT60Wb9DYGcgo
ViXQ9mmhLetake3KBB3GX7NqhyKp/vLkHNLVu1t795FJYShH+ar0mSbY2GebChJN8BA1Pqvr8bmy
7Y+1EjKokCHpHTm8U9s35ACIK5r/iLmzcVx5hCytfxwkOq4kJVyPrAZ6d9n/6+z5AqCN7Yz73Ljx
X4Gywzabu1kdCn+5sLvFarCJ4JaGesFmYNwKk2tjuXldJR/9gqNu2WhQHexzw2aqoqOPPFjZi7FA
P4114e/xUY1Hb+rY6pmOARK4R+aNrUm3KQekWu6cCkspN7K9a2bkE7BlhwO2Q+YuQoLxNmpEG0w8
h3b+xvrUBMKrvtBI7WenqwGgCHHVSy7+vuh9rnBFfvA0q51dg60p8jnK+22lqo3s1PRPkjfSyJEV
24EmOWqYGJVcWE8JnDATgTVRh+WY0hSlqqNPxdGTuC+GuLnztISI3zm/j4OFRahntN0pdvK7pkmh
nmw/Mqokgp8nNlocFsUSe2ElVTCy2OR2JCvMy5OL0S3rWZvT5ro0Zn0V7NxOo+UGmvXSjNmbmc3i
Mb8NDPx3rjDyIEFMtWSf+H63L8x8jD3/dVgsoM8e7YXexIhCYlZyrArm+5nLvOjQ+5JkYJbmcKWr
uKRO5l05sD9WDseDbI07m3S7BkM862fTjfzB0Un9AN4HVKZ7oGjaN6X70kBsDBtOBrKTEW80qg4X
Au12LFfdqHATnEojgTeGwcxYbYZINx1lQHz1EJhQKDE84mFgnMk5EBLTjZh/g2MiM8ZnsM4BYeLk
6WUT92tAlODECbAuuFShSunEtTD0HR9tTKtUIth0qTO0STxoUPQUc5U55ZxpcXka/2pJQlE1YOOY
cLzUEvhrOljByCo79qcDVo5t9YC3s38vlm6KagMCsp9a+L/gYay8Bq3jfVNwVJFrxxK7EoXffCQP
5cxmGWh5hiliUPkfou3KKOOXkJS/O9vj/+T1nxqqgJ6O1Jo1YdaqQuNNptMp8ToRbnke6cyWr4RA
EDSWNdAFqY+uXzCeekmwLPk/Muee5zgLLYLxduxKS8IZBYsu42ZN9XMc1wgJwTQFtc0hXmhmuEGE
pjG5TIjyd4XM+BBZay6O/cxmgAJ3cJ/tDl3HpoxgR3qzKt5uCZZwN3b/fDUfFJkClXTYJ1P77Sfp
1HCU01OuJZdMmwF6C3HGcgJcM4awlCk7WjP9lSiPfL+s7snMUYDklntJ+RRKXXtuRILPZHpiKJdt
/kkW+x3QL9+bTnldfhVZzIqx2DTGdvUg+OZSp7qx1kyj1TKejUrHs4CnyWrcYGGqqFGrbh9YzUaD
L2kGITTl7V5JNgh2d4Sm/eLYtDrz6M0h2StPcZ/cpbH9LrFId7r/mK+UOgaZyFlx5Qgzdzr3BxLK
hFc5frDXqghxCrwjxbgUi+HwQvQdyZTqPHHZVZC+U78HfUyHcljTakd0+w1ADPEuGhlTOnZyqBW8
3KjkynW8jVQpRsYev5K4nwb1JzP5SBYeq4SZQDDlkonczDnKWE9xd0J5OI4a2a1yee2YP2+DS2Rj
P74bs4iKw44gS98oYjxiSl0m+TpN85eWMzfQk0gbKCl6PXnijELEbhVcXKRpl9NVIimjrDQjCoC7
yZ3ywJbcCUlcYtT7WbP+IEAbJ/nypSFoIBGK/87VAIPrlM09xhsE8miL7I51k1W8ae0nCIplxdAp
LqmFy3WZmi+dYMZ6/Spc89nxzQoOD+W+9aGJ7N1KxkPTogQTLFolOKbcNyKt7mGrI2cLjDG9cho+
o0rgkQX12Tp/QRxzvL+aqvs3AiRHgTzv+wLrtkiu60Jq0uz7m9oHUCaTylKfGX+s1qvrLX8SKDXM
VBKiNBzCR61nYqjPHN2/y5xdbY88m8H8Ttv8Fc5OUA8Y2c3FhtGXA85aE4RASGBhv6zGnV4+wxj6
50xuhYRqAL8L3YaEWA8hAAtpjYeZ9K7ntgwsGxWotG5iTceowkoY2tUf3SKnL8fH/FPOOYPhC0kI
zA/U6O2W+XHS1j+c1Bzbnv2cCRCKbVNDTeC6d7X54jT0o7IcbunMbQ4UZC4RlBYG49JOtvdFlWs7
widIZVozkHvZLrGaTfK77v3FOPbaEuWKXzTn8y1zCxSvMd2yGEOxUZyZOn1y5LpHlcZ3VgNpnhiP
YEAGwHsZP8PABbLQscbl4EUN/lBDyGVu9i0Qj2Upemp9MP74g7hZa7zzoYWVyqL8Fawu8grh5jq+
Sw2NV14y3Bnr0JPOH8NCvhGPZOEsv3OSvc6JdxJScPjQze88vQbmMd0cG5dU3MXQVeZb6sQjwOvY
Je7EvCBqkz4oN76M66zF2XlKcLElz0utZ0elr39FMx8KvTMflvlbEgZ2R5+JleiXJ7q9DAYbqPGz
cic218VyLDx1lZPDJSEKJxhBvO+kbb2O/kRbN0/3Df4m1BB4ASalSjBBu2bBVLMIogkcKfR908KA
g/3/gcqalZ5Eh1XqfYAN3HrVkBZs1NXxSkn0oVqf2fsAWtcSaOSR3D9aFpcdXGLAVzGA1qXP7tfF
ffQF4eG63HlKqqNlPFlETFzHed7WPibOnGZ8GCAR7GKNTn7lm5pNeWv6XCMXaj50hvtW1N9igs2S
uocRb2g5jPdx2YmdtaDZavr6CE2uCFTLoZ/GsaJWZ9FdmT8rVFvWSB60EftnUqKKYFasiuKYnJar
E6dX7OoXCX1+p3JtDJlr4CBLusssmDLQIFcFAKS5e+7k+DVgxMItMPxKrbp3Wvea6RWiUSd7R+Wy
z70F7qHzOAj5ACv916BvBe7P55H4M1tPDUNpErmF+q6hTVv5dBHj9k7YJDFOC/9+AJQ+xonM0H+w
q785iYG4VBJGj+q2HdAbO1S7k23ePP2jqTeOZ+KHxqjrx6bTw9isu4d601TpSNWQqpiRJVV8dMr+
bIInO8pFwY+ZaE1BIhUXpNrgRHUmVdZiW196c9N4Wji++/pSawX1Qc5Weyp8+3GFX30WAwkWQ7JZ
iBd5kQ2Kj3ZTE/rE8+08rEMvIDrskI702iW9Bkd5+ufmbnua0gk5L3c9nK9TLfT6q/GpV+V8XYA+
HNWmtJwSVw9Gr7n1Y5KeatIN0Tg7XtinPwwY78TGVau/igHi6ghSbhHOLR/dJ2I32sH/Xdn/kPB0
htk64930Hxtf3zsKtV6tIJhrzyDdQygi2Z2fQIFrjWimAdeJ3RkT+Qs3wePoaQKfPVJou+IfgusH
f2msSNhWERhzTU5cxpEjJMyjdUP3wKMW8fdYuEDVOOlI1juSIspNY6inslTFqdVuGE7qWHy5A7GR
uj5h5YY4wCRsE3exy5LAnOvVZ79d9CF8B6Dz63CyzbGPLDp1kGARMxomBA7mrVV/qvVWhx1vWqTu
zp+NyNdrV4Bl9UbGh6Oh2iOP50PvYKMpqjOSl8obvFM7TfscOM7RaZITvwXLL7Qnu2YC5aPH5XEo
Kd8MElfsCTHIsN0DSD8t3lRfnEooQPhsSg9TBykx88K0a8vbyDKJG9UncGBBv3uEXE/9wuRqbRWL
1Kx4x+UFo3pl5m73TA+V+TrO7Gz9FEx9CxC2XeVBLGAnMmM4xBJofc3Omr6jZ4ZOSqHnpKzdlBUD
C+q2YR/KXf3kpDboS9QOuxxTZjhhWd/NYuKjVOkjO8I8iAvapawtjoy/f63UfXTI0uzjHJYP2RRM
Lx66rMcYXeFxMisLF6439PdOsp6IuibRiT9GVJ/J2LshanpNFsmh0pN7Y52mg2epB80m6S83nZad
RnZy86Q4CpBzIRRue/c/EQNDxikpEDuuMBp2CGdgFdOE6wrcQzlqt2WI8wOo5fLiT+i70WxQ/3SS
2Lza/Fob6yX3IW+JCYZsu457gmzSkPcHxnrftcyUNjhC+RdHiQenFrl51+viPvbM9OKVKt7ZeOaZ
pVs3k2FJh3Vmx99L3ubW/xzBeKT70u/am+vwettpRpB4CpRX9/mgy9aCcli19rFgNj53TMu/SL7W
Qq14mid7eXIH9zTZJaZc4jwMf33zkSaYGnEgU/bH82QeKunH19rzfvEiplG58CR7Ov6kbFlDq+lx
GAF38qvypylncRaWhSfaYYAzYp7Nx+zHM8bLGOvFJx5oFfKiETYOK8yQ3XO8anwDWPn2A1qHEyM4
bJ9r66EqTB7GadHCxVifbH1Ed90gXaNjpLev7Z+sVtj+FrQahd7zj2MdiCA7fOQbTwdkUH2OrcY+
oIo5EO0BkaSp4WqYK6Uq+t/mbOFnO8YMahwD/S0BVODwy0pQnCGN1AodZs48YZDpM3bmi7F5Nmem
EN3AATJiBKJrjy2s2l73rCHU3bcWzeKUsN9IQm/l7+LWAMqzObJJvce2QnY5csc/iac/5TX+1hpp
B2X9snNddfJsVEtW9ZDrZH35mVR8bZDFLJlgxuzfyJe7+DvVioJNRGMGpaB0n3HeC+hcERJ2ifSu
wj1g/UsdaPcacRhwcXYoY+ewY/hYkuZB2q3CTpKhy2DJ3NXVC5YUMm1nDNZopGzI9+NftXjvWdEC
oCalzHCYJqTurAd6plMOMoWdbG5IZGkuEhH9wUM5eiYQNUdlUloJBTBBy1j14ipaUyKBiDjE4m4x
gmFWdPRKZHVkOdGrJyVBlnMcNppZEF06q6iE5ItCtJFP/fRpjevy6SMCoJMnhqW9Iqsvjh0np+xG
ol/RSk4I+cPStpArO785i8W6VwzQm7phX4Lcg+jNQLiyPRnCexIM9djyYdZqsWHV7tZjxmj+DBTr
KqNMM50RI/XAJdMUEK4wcfMGHEEcv8beFN+vlfrxS9j4GZupIHeQ8rEoDSev3ddr6h2UUR+62nTh
svSfhRVxAtBjVxnOW0sLR8f+HSDjHKeiYXK6zb49lFXZYsnAzocmSDdMR12gSAUEzPXMR48Dhhbc
l0/KHGFDxJJ9XdZflH8PCIAIApU+jauPPJLoXvJrliKE7gpTp7PoqKl3trvkUGaOdUhaa7fmXnfW
S/Or2k6EGOyU2yLRN1P2h2uSXO0kl0/mkA6k6DGWMksRupP7ITlngrGjdsA3i1rvVzgV5ii+5nnG
P4/9HLpeP4VjL16THnJ7lvdXO2baocg83GFoEwFN4/fS8hUAfwhBdtKmE0wcu7ixy8Gq9oWYDskk
bmPOHBZT2yFuzB3uYEYA89w+0Enm1tbkciNUsFAHc7DBojAcVct0MBtBhatYzBX2C4BMzLspBkG7
iwnCwakyZL0e4dKBhVtQKWKl4pbkf1Nmjk5v/QDmY4vUNLHPAmf6jkV/Z8drTW6U+Y0wrLzQ5/8g
A154kX2BUheLQDasZjTplRc0ZvLoCLe45zi9Lz1Uj9rKtbQohj8pxd6OQuU7HTA2pN1QXjKGVe1M
9YYMmgeQpVnmac2hUOM/qi82CRK1clYRyqB1PiMMHahwn4f22pnPAxpEtuVrzyQLkJ/nibtmRQ2D
EeKKjfa+0sQbBKsxKmLzHzmKXuAgcjkT1QdhJGReLo9oMJtwGn74bHGxpXOyr1hpHYGKfaeyehxL
x4/sBjeiDm/GYOHVFWb/NVc1B6Y7DS9st15a9Ag7x+Q2ACa0Pbd8xpZpdxFhHM9W6vHfXY0wOaZq
6w5w7GWEPKjsvLQpyFqQxREmEa4SjWAT8q8Zj+pbeAKm8HDkDQclV+5UPBZ3cnsKskohiDOs5Q51
K3upLov3nh//m6FLFgY1kNUx2TRN+eUIHRDicillQgDjRLtFMgqZUdTrs2PtwdkdTaPVr1b5PohH
Y/HV3m57SjtdEu+KeG3f99BD7EWoiLNpIe3qT1YwaqSk5Act8cWHvBkNLr70KaWnRE4UGDlHhwEV
Coe3c7Rd5PRuGv9tM4/WaiSzjBRfnnLPflpbnAUKHzNoMlkhUAfOj8my2eMlRalmy3OfY16YwKGw
pPlRxfoxYGAOVK39tnMMI8LCNgkPhoRxEjiGLZCOHJbFnMyTDydpy2Wd7uxcf5/cxYOCb1KL1tO7
JMporwWEFS0QVfAo8TUYffEyNguxFvaThWzOLEw9TMueF9pl14nNlGunDQhSyO5VNS83acsGqgkb
VViu96bJ0MfcPHUe+MlwhVMBiwXWnm7fIconwXO2Pw02JO0I3qlVLezglJ2bqygaYxJoP2zs4Qpf
RQSMhq87McJ1C0lMqAuuIBiCRDdp6BGtaRlCr7htjAs+2vdBh/K3cNdFqRmjkhtAhpgl5MnsW2Js
OU+cSxoyz3MXj3tHYL9w2Tce0rm9uDqCv13RwxZb/hmelp+RdqbHzkz3IjPLU5d4eMPSTZrpnsBR
YyEd4LQM1OI7alcsHKZRPNR+8Vun4CZXfXwavOI9KXBu5b3HtnExhiMKCfgA1cEdiZgx8Rbv/D5d
8QywPleeriLTZT9uIFMYtwYd+hFpIAQknDBXFqGrd+D++xXGI7e/3ZqfMkv742qYDA17ilxZAV2t
3QZxx5KcQbk/YBGeHhonZz2lc2/UfUdMXo8VxDY8AB4uwnNffxGQNPB2JaCv+VwMYrc0VkFkeaq9
A3TzAHTmu+vn9B7eaJt6d5bj+nedZ7/XI1r0wmTQaiN42RL3rCADNhAooXPTsaoEFYxeRtOb3ZAw
hc/u0g4dbJ6dtgoW9CM6jMmZukhURn1MBgftNnkUFoiZrN/g/+3As+lVbaTDKIeq+AcGD76GkvlJ
3Y0pcRaPE+bp5/9/yG7xdwZ7YTvprXBN8zu9IjmrUObF0XNjn6zlP7yCzEz5nHepmocno7SdvY0r
kHktAdCWKlhH9teikOchT5vDZLGxZdEm9kKRkQfvOxrqtb9kXXwgYUSHeWD7e8PtcJrp3XTtej+0
p664b9z0lBJ6E3S5pQ6V7RanwWIT5/9phRvvW89rWVim1dP/PzSdPZ04E0ShX+ByMKPK4sgW9chC
RLsY9RamrWXQ3Uat3pVZIwNHka6oV9MjeR7mCZVIG5Eyi7HdX3B4oAsybayfaHefMxMhbS6SERH0
iHXDrNpbQnRtzov5BG3ipbDYEi5ZgqZ5lsWzNek3NdM7msWMHcV8A3GDBmebppHsBM8zK+88KjG4
C+azW07jK8KZqMnlZ7Yo71LOpAB603jG60eMi9VdnarfBMIwMAaeBQmIC2/TqmMoGewDNDgG5wwc
dTND0a9Y7VqDV9FEj4h5tOkqOjN50lSOZhgZxsEQUBEIeJ0SLWNC5H8XWtafbV3YDF86dlQW39Uo
6Z8K0qbZN8yMBATMD/As30SNehzAMMct4R7sHLwPcXJmUHj9dODBWW9sM9ygN12ab39XCQvU3Ywk
ZmXpgA+IP9qb954olqgi7RuIX/LV8gvdjeOK+r00btPMOglWxWUmDRLQvrDIOBtu8ZpiSZsJ82oL
c7nNUmmwy7Kj76rHWczOQycorFodd2IiNgMetiKLPAO00lhHc6Kp8jJDPOxwP+Y+iaDZ7MyEi5MY
+KSNI3AWpvo4tva9K7Kwtp1lqx6Axi1MndoEKhGC61fZPXYTlAVn9iC1ic9Z9GRQyIyQARbKIFYX
Fges1aeajfpSJwcdt8zRLfCimjmgNdMvbhZcuRDUoRP1cEcbr7jnZNu1WPtJbXZw4036W+tsORVa
Cc1k4ZFPqH1DrFFG1UvWVRU1KNTWECBuv48TNdxrLDXDnm5lV9HDT6V/YZoTLEgUvE2QsEhQOE07
3Qn4EAywaFZqy8QGatooi5T46Nbmb5MuS2jlgtyltvcunp8Rw0dfree4dEujVFdWkjvlsyeHuvhe
MdMNixWDLilJoQf6YVe72suIzSXkAMOVseQfgzOKvWK3yfor0E3JVVPS1zqj+Vx0NRIa+wsr2lvr
Jl6EWNulo0AObxnOjjwVsB09pUBqub9V1n1m3K1AfskXo6MiNU2Ds5U3cK7reQ88vjkqmww08HV7
eAmQKVwUgXJOD1Ot3YTbMjM2PN7SmFgvuIMUpOup6hpOwvTBqtQYiprnQ9L1NLZn3lduvXeh20XV
yg7EK1NtL3KEeoAltjGm7lF4Ahj11h/TM3rA6A6po8qBVScjYSpGH54BZ6NhkED1tzNLV+xt8HgV
NrqgECg9jUE+9rkkyGBuPsRi+4dE2yckUVwsB5eF1upJqOkuWSBUuUtRABFryUOBJcP8OsYaUeva
ZXawiPSCFx2MXdWmF0zlVzyMb3FM/hF+rXbXmVFnVfIIM72ivC3xatTxfTY+lzBhQWSh5lEy28gG
PCRWm5GtazVPRU3GYpc+EqzOFwZAW8zF3q6arwyoLpcvPCFKJteMv0p/6Y8KccURxSrdu+yMo57n
fynhX515mR+WZLonASL0SOgNRsdlZqKLN/YQUQF+0aCReLH8typZyTVH6fTY1CUFVb2S35QBE8hz
42ghfGEd5iB1LLEvAXUGrw2AOel91muCyR8fH7UjoN/kE81YF3kYlfe1wf5TbX/c4nsnqffVreSl
8/kD89qLyB4luU+Oa4A/RAVutc1tu2Q6ZgVzupheKKor1Tx03CJ+OqHbI+WXUIw+GhxGgMNoHQYB
vCrpm4B1Zw2NAo87z/o+z/KrORQMK3x0q5DY+ZdDd8/kLY2tt15aNHUNJ2zKeUTdMpKAa1S3KlmO
kwWCFP7kgM5SNaynDd7j3NljoEWmFuOHYC1NxOyNOhCkjZnPASUArXo+EK422X8DXxVQIxvjyj9A
K2bDZMU1yQhn+KhgDIeNV45scL+Sml8Nt8lZDu6bl0H3yRmGYubnh1nYf6nDaWH68lQYsFKU9S/r
/eYosphXthL4+efAdjaMyHZ3EqiyhTYZ3pTsyyonGhF7v6+9Mlf462Y4c/zK+ZmthfKLXz9FNGZR
Pg0QyHEP8OUjxYA74x/juUU6MDWh35Oay0v17pHExPRdL8MGzNuLj/WMEurixdNLTULNfp6Hv43p
vTS5cigUeQO5UNnno+TkaFTIV9HqSncnJmYGKDRxDg121KIFJ5UpeZLjJC+lQRldEWwQEnM0h8Qt
g0Mz3wqL2YJvsFhYkP/bBe9PRzPPCw2T3i2eZ4NFOviFbOMJNYt/1vLyD9ARc9e2DPMzhe63cjeK
aEtKnvBxYvZDbQc8u5E3W9O3Isdvho1CTmyMyusz7ZKPHtDufmxsRFJ5zbgor3hYuVeqKuMftodP
HLzVBQFd2FYZqEpjarfY0SMOdDew/A1LmpDm3giIrOQturs1hc1sUQtiEnfyCJ1MHY6s9oHeG89+
Np3M2miOXgF+cKoL8h09bV9n3nTEsqkFFEeKewmbT0W67QwYIJEWRpXsRXU1a2+REVWLD/01I9SH
oVY4jRg4U5fMZ9Kn93ZP1mzF9cTEn0ldWdUXrc0wZRaEUi+GG5CEmw42Zt/2PA6TEQ5m3CMtrb/A
lTg+b+ZUndFXvYCqvOipZIivOBxlg4HZKTmsR14T5v3tGjhe+Taj+AvZRaIdw61KdAYUKvdPUyWX
ztHh6uEN41JJA0djWlgNPoGXazodQW0zDt3WQWsY+z4UBbbSY4431ZrZLyiPxcA6QBU0y47QClNe
snU+rGWPiMQCD9cyzXnAuI4AQH2T8kxVMdUx8guNCyLrHqEcvbYrjK8yr++oaxhXEVEbiteeZNlI
pkgNzBqpxOhBxR01rSTActOY0MiRvUINn3TH0rytbXxtMzLma1sgcN4cMJjXfiw/dcNMJ7VGzpmI
ulxnFtmQ6mAM+mFIkJ/DE2dcsRdmJ3f2ZCRYWeaCs6VKDivv8+JW/w9wQ0S65NXOQDoJJSgiROY3
3yu6yG9JqBY2pKkFnKrppJTvU5Puh7kdn+oaLtiwspa2mQA7dsuuireVScuvsyS/jOSpDFC3ozzM
9xN8BdF+TUbunC3SW9MmLSNWRw0KMe0A/oEtn4B92Q//ihE7YlqFcP9tBDa9CfNVPVis7ndVWp6s
Ko8509BQ2yO1uOsCdsKlfaj/GuYKC8TOLQDw5blSGdI/0uB3HXtBSH5Zs1d5+ulk4rt1coKEFZxN
A+0VE7Ih6qQ61fp9X1FBtOzl6RUr+TpPcShN8w3c/rK3yRr2Fxf8gc0XKSSYcggbGanlsYORq7dq
togmkU8z7obaQ4nssqeP2USNpYUOzadXVmJb59P6LTAolsy+I7r73zAX3Q5wVrcTT3PCOrEAFnxA
rxxY46zOSV5btCG0+CxpGbD6uM+r8Qxwbdh5QPFzZT9jSPOgAnBnSHB+lWj/MFXGptWIU5fpoedS
eFPAeJvS49QMw7TXa+tGjAQ76ixFC5U6ZzSGt1ivXm2qf7FkDxpFe1b8bbXifUxZswone2b0Qg4J
YWwAQ7bbcfEuWF96MovJ8MLvzSHsvY8loA+/ftZh6iVEXFP4LY9IyEJ8lEAwbQOlBwKiqY0RRxev
cFLnfUHV+Veh10gt9ViPnORZw6WlJIuI/9g7jx3NkW07v8rFnbMRNBEkBR0Nfu/S+5oQWWnoXdDz
6fWx+kC3jXCkA2ioQSc6qyrzd2TEjr3X+tYSAYbpzrJuC1MOawzGqJ9ceAYs2tADW4N70zcwZpY7
D/oCFK5iP7EQWHn+GdT6MPYMyzlbG5jV1nAwUfSa72jGcALArVHZi6omqPr1uimRnozijpJ4X2g7
XElDH31vviYxxCVAaL4CHv/RNWREeUjxe+b3no3LjS6u7KOTZAewQVNPHjUYfDGHoq1Ldm1Xf6ez
9TXJelXRVmKsE2KgmPwvbrQMUhirwBw/wN0hKHJq1/BzkVDKn0SgfUzjfEcd9Yyz9sJJCuBC+DrP
3OgexMOojL+hiB09Rf+IpQOkMbpJmK9RcBe63bMm17a4aqvmSUTZnRnA4rMu9O3vLSV/+oOJSAVQ
sUeWUqxpuDBYUGH66RLx1S9dficCZRzoYVUJ9RwToNPODAvh/piSEchsnBB435TMm0aDJBTVVbS0
An8j4iO8mUuckethwE3djF8cilNyjCY88X20JeWT4Z0iZZiqe51+Rr28o+3IVcKaCwcAzG4UAqgj
/2iMQlrTGWPnDouwn/omAZ/qFSEpgx/f2XQ16j0ZxwdAf5ehkgvK0LtF+mBu3Wn6Ylj2GA9FeKlh
L7mZ6pbm2oMEeLGuDc2u3n/1KecFbY7PypiOgVnf2my4OwzvKiXEGdx9v3MCa8GWbnyvee6XmMue
gSb4FVSIZYpLVU3bMuMuzoh4yCLnOOb2S5k4V9IO72ndLGpSC+LWpsqGW9sHTUYW8xd+aewkYl2w
m29J5hazrrcDEYtJGoeEgI3ZQnc7+ZrWPcO1iuZkhbMcNwp56LxyIq1WAUGdrDSuu4YhuVV57R0k
WJ0zQLPg6LGfeokFnbgTe1CwK6ccDEwjAI9iovMGy3Q3kuyUjYM+7NbMGxpt9bHIZby3W0vsitC5
tgLGciNRVBvfxaJLRBPO3hk1qdPRZ2a+ReJzdVLS3Y/G7Sxs/5ExX4YsWX9Cw8MYX0S3ok78U5AC
SKtETnCJy7GqhTS1ahsUVfQ/5CDxwMXOS12VsBYH2a2duM/OzYAeMPF+EHvYUgOS+Csi8uICw7nv
IoesW/dcSPeBIqMFwJivvPTRJHaSgCNMv+brQANzoyWmNoNswG3a5yAVPVM8JSXSDqvbQFCcdxR/
yc41iivUozdcSLso4+hYdeJhhHbeivYtDVS74Xfth8K7EnRIFZg5mOjECziqBnhLMnBuDWLz1hDQ
PjCa0UJlO23TnWk7+xKV+FUCcsZnK9YMTaqryXQgbujmBY/YQKfAzs+/vuBzUsysgIQQi/hWJAll
loDRNBLCp8MXaTcHy6R+8cdTlcgf7QiUGTTTo4cZVi9WfbdvrnQ5vYBmSfGqIV1lwMaUiCKJcTNK
ZPtiTom+IbKCIpnMLtoQ81bD/kLMK66SevihC4GSTTIVi6JDGhOOYVrVaVRAq7GgfAb2uFd63yfs
QblPhyGmzbxGnIYtvTtz2EVQX8jPkgk+9oDVZMSfQ7yoq1OmC1ZLpINlnYw+hvwUAq3tJQRcf/i0
nYxeNOcaFuPP0nLfqiGHWjxfU7fvaFgwKWYabprZPfDFrU7kO5PxDfUIMadoYLX5kOH2WIdNDqhq
bk+kfV/iENfF1AUPVW2t8eIsU7v5ADei4f6tuSwRXQcc/AojRJrqM97KMdthSzb3VYPTcMg47i9G
Okszbq9Aos/xXO6K1n53puy+T9wAyxOfEQCbbeipixdkV2XUrSod7kg93/piXFCA5JIQyIqWk9ys
3kLuGORqT9sMN0Lwhv8KDJd5IRF57Sl3zR0fJt2911YXcumWkI/wJVD1q+HFzxx7K4PsImu8s+fm
sZ3rYxn1j4NwDprOysonrnPNHJb1WlGRDjo9CF1cCscAixswV6lBIBBNkubIAxV5l27CGdT8CZrr
0KNcwcT/IYT7o2VigNTQOHB6BP1Mj1SklrEhDXUbNda1zpL3OIbCY6RDT/2RcjS2bDqqTBBkPTk3
QZR/GOTPbKb5Za6RftQC8l+EsFK1q0BYHdF+vO+jmV3SlC44incWwBCREMo1pBR4EmLg7UnjX8XE
aNJVyeZTYtFMLlmDuly/tj24YiKz14Chud0iB6y65hiStvglerVMXEZ3y0T+J9fPwbK6p673X7re
W6IjjF039zDKnFfNHNRSBqUM0QVGjhtBehPaAhf6nguzyddACDjY92mBFrogCzFHi+CY1V2MtDkj
EAv7Tk6kadk9q+jsQKGLQnUmASMBn49dbTaZYxX4x1Ca9iTCrS2m9Gz80xGMEROuB78sX9uqvpJw
oLD8MRqpys/Ebrddq26WSz3oEofEAdZUzvMvbI+Bb7x7PeJ1VPGrjkTROI5vI0KEKWmuAsCCK2HG
NzFPtk1UjkK1fSVhhB8ZijUXQ83mgjTUiDcWSwTgG2R+jPGLoJBEibB8BaxFpkdE2pj+rM/2DZlh
QL8PnDg/RjW8oTmOOpTpoJXCTVAJgufhDXQGyykhetj9Qaw0mhFV/VYw5iVzggs/Zu0syx16iVuv
sR6iZHzSyOvoOlznAVD7aBpuXLQr4XgesMlwUdC5DCs6fJtKsuLbRiJ2Tj4/S8JIEJQ8zDEwoMTC
p0FGMpu0M2/B36GZbzgYTWOw0l57DyWcW1ovWEOabnkF2amg2U0WK+t1xF7ahNcAWrfK0HD38VVQ
yXyGMOYpDSgRcyM52nl4J93weqQlZqj+qa9QrRWtfmorfSqa8X3xe5Yp9i04BqAFsp921rRrX4cB
OqSMwJhpfjU0W0I8Y7wgcmWrOABuWuWtA5yERHlzSBtRqiRfioBq8g/Ta8Qk+xy3U5MuLC+c01vC
zbcJhhKsnfl6mkPOperAFXLUlAVeFbTbxiQCFEABfa8V+qo7B7ueYfmQlYg3lhLJZbwYvwbf47Ff
TFlSCibjG0Gl24A6WVGUUdOv3EbPh7RMD3lRPxBSdHRrjFghKWig2KP3bKB/Zph0UNOTHNuXTjFH
1jW3XHXvWEBeNGJNDtPjwD9Ltwk64Y0DMZKtxngPbPctoCu2sYT9hjv0QAJ0dTBEfyG97t2M+h8q
wsPDyO599kNCgLHyWhajS09MKycGohGM8WNu6/ziOQzZA2/Yu7p4Bt5X9963IumZ25fk3aVsj4R9
03bkuXQC6wNKwkk/J+Ny/gifWzUfqmFah7Yg6n5EuhP40XXBu5gPDDBk/zCO6YWG/NGO+m8Bi5oM
izWyWzz4Q3RwCX2WGVawhOyMwkwQgOMOT6LwmpiTQzDFK7qNVxZIRuqxL98gJgFdrExoyKigPWBy
QHnCc406Y2Ki81WH6YPROoisrGcp+rehd9cxaJ29K9rwICKoxWKNj4kBse5vahswZcTBDqhXsTGk
fHBpFDPkMteOaZ5/OUfjsP6OjJzE8DG+p03xzVqt8l5sGdB84BVJ6Y91ydawKtLwqKqhNJlkBnJp
U199htwZFY9JYi+e8zlBmuT2aL7NFkPwxKQIqLW/NOuhDf40R69YDxHt7QgZ/DrSw7gL9E/ssRfD
bZha2daLS7m/Ej40OWWsvTTaCn+wLq1E3tH486EIsVnmNF5XA3OtlHCeXpDvVBTodPzM/yEYrjXi
Rz9z/dtOerLDaRM33c8wzb4dyz5aHTJnHNvrAOTLOJLY8hXCqX3Dr0I6jjLuuYmvJEvVKc1MDsIS
DDEdUDYUhi+tRUk3NW+ORrXUFD1mecTRzFjWreZkHwPLxnfF4RvjhNJVRLEyvXDFk5fRTa+Gqw/E
2X0RSPXehxaqrQb1fsh61O9g3ds0HnpGZdZ0knFH9gPoSjk/OqGz84rPYIjPafKStDd9xufpDdVP
lqgnlK4vHr28Lugfwnz4Jj6SFEHONY1EQhuGbrZXRG+fYczezl795vvd3oU2djSd+i2KEVsMFQPv
olUTNmR4cZJepju579H4EszpF9Om+Nz2OUrLbWLX89l2AZ4mdSE2DnrFbWtg1rffXU61MhsezSi5
LQ0i4+ttUF/YqgB7WvVxQtPqllm/LTVnbzYEBEQhGQ9ZRnevBBUfI3IbgZ6vbFU/6+WaUeQaASdD
dR345HYMx3TYhiMsGrM+pWV05ebxUTQgHtp5PojuxzxOlzryTkFEoHVXpdthSD+Nxt2VTri1Fhtz
58NtZQVPVo6fTiuSXDBakamBtz4nOoWiLemVTaORflFJZjiKARdfhzF/9zP5PuU4WmtM4AWZuZj8
HLMlDBshsjlbMBJheJ8tkaOhDiiusbl2CQIir6rcI+SFZHXllrA1ZQptLgGMwM7nxziyzbWAotb3
g9yDY7Jh94CNXako+cRdFV6Gwb/p3PimnpCY+uVXn+AmchvUC7mHw5HZ07prJiKSUueZcSR9/pCK
2h/VRztwfWu8wm1j0ejJyQ/hM8oY5SN4A/fRb0OHNnVKvt4aDbhY01nHIRVMjEVbiNhMbx2PstYx
dbDJa1SpEx1EIFdcyuTpHiYinhQkwVWmG5euW49Qr4sAFHUQ1wUgSWNAnao9/ZGr8M7i9sTgEqUn
+k47yx52FeNRajN2mcQ5GdiGVjVWcWz79q3ODk7NGhn03zG5XEZgM+n5lom0tvlzhRl4nWdgtQe/
4wJoUp5iBTpkQAGt3Ja83YzkRViSYRsvBGjvVdkM8QOamWjyfoR5+l4rC32a1+8n+aaCmc6hSDSL
Nr+lmziUZA+VrJ9rnZpbqy6eyLJBNeF66LmB0HPKH/Y26Qh4BFjhcdho4hw3+czqXL531GmZzUYV
cS0HkXXvBIa/C6B6w5u4H4q234JcW5GvVa2apcEyRN5BFdyprM37vBPWdmByAK6EkBiWwLxIqFwd
+wMUeLqh8fVJ3MWBIpMUJVoFK1nREc2wKezsanJXFiNaXuGbBo9LZZP6+zKZnloamsfGNq7H2bup
2uaj9r1HyFnDOXW7al2U+Aj6GcVg18kXZr4WR+n5iQSc4R6JQ1e8ekEevmaBhRNjjvbQTbY0mU1a
iavaNeunMuWZICDD/u4aNT4OM933XVHvOC/hdaPS0kHOCapNBUzFodrrKDx5AYo+L3fljn16ZTg6
2zUVozyPhExyBpgsxikbm83s2GSaNhqQnYWqXxy3oLM6RR+I/rZeW7/8IgX9f6TS41R9/eM/P0qc
ZXq6/wrjsvgTG0k6v96oj/G/hV/l35BK1+95/DN+/9tP/JOmJH+zlKU8IaTtUpbawIx+pymZ5m+u
I0i4onMGuU651v+CKRmm+s1nSZO+MAmzZb7CTzVl10ZAmCyPv+P3eD6azQXGZP07OCUwT9Xv8Kzj
5z/+0zNp2vDMAAY4vg2Rfnl6f2QpGa22A6m6H65kTjU/wuha99nnH96Pf6K4/gPC/W2JrLj5x38C
jPrrY/BKXMW7YAnH4gn/6TECOdB1z+N3b4mDST1FwyLmmF9thANIXG/hZLhECundv35YS/z1cW3b
llBhFDQr3zY9aFV/fG2Ogg7YSPO7Jpy0tV9U/Bq7BLg2rwn96pahQlA9JeZCGyxW9eBvprLAZ/Kj
ss92eSWd08CMCr0/y8i/fmILn+pP77ltO8TNSN57ZaOY4PL64/PqEsTniWF9hw4FeEKZm0iqcCay
SBdcveqIEP3XD/i3D3l5QKaxFoWrKfgQ/vyAY5Q5lQ7s78CrSmQv47eHEA0/K3X4v/tA0hau5LpE
LGCjWP/zA7lxkcaUe4v+I71WBG3O7OdW6Dz964ex/3ZF2fhIpK/AkbnCNsVfPtl2rvoBPzRMGZOY
MwgOSHeq8SWu8m0YavZp0p5d5DAI9OhMvjOQMpADWzs6LHgN+ueezYSIwJ2cSVhBUWEm3XM1vM9g
iSpkKUbxnTDbbovuqO0r0572Le1/Ld9cuvVKQmjIZsaPkLgzNuOmpF8+z2CoGbW63eZfv9a/f3bS
oZVqO6wHyhfyL2+pmCdfF1iP2SxoAmZEStBja8vq334YF3UawxTTYcjEtfLnTw4i00DgyzJoIx9L
4OazAiLQgt+pfL+vjP+bleDvL4ZHoYdt2pwnpJJ/uRBVU5HQBzBhNdXEGzJiqt/sftj+63fMNk2e
7J9uME+aPgg6ZZoe6+tf3zMHXR+pKHFNnQTVmKJ/mAN9HcSOR0PerNg4nUGwZwd+M6irxndEdUac
4hdEGvRuA9AIiQnHACOsdrnr29k5NworvLBc1wNHnbKcetE+mPXsOCb1T6/96aGoTbEIuBV2xMTd
+IQH1MFHo6opGMjGht383qq47HakHyqCu5OJQWfLoKG48hrYS5gEnBFwjVvjVjQc5nzbmELCh+wA
2ebSGXaxxHxMyOaKyCK0KtAkNxmT5ZDkWTXh59iiPVlh2zOTu8yzcU8LgThH4IosH4Y+MKttDVoC
E5HDo3LOjiyGImC4UFtZmXGu08ouj66vFFofo0YrmipTA0b3Jhoh5srm/IMbjZ7khvbi5GzisBA0
cWpBFBvqOATDqAgB6fJidL8L4R3Y55b5CeefXPQzVhS7Vweb8Dj+Xw4pquUmo2zfOaRgkaOW8UvQ
Szm1/Ww3kkPqKP3YfaYJkgeEQ6USV8HAgJyMM4awpK+vaA/m7vgVAjIbmRACtXfIcIxaJj61LBGe
E67yNOKlwtkrA8d+7ByDhKhAMQc+tMKcuutWpeb41JZhRCNJAsVjnFoE2zaKjWHnsqB639qtjZwA
po7cDGit3XIwlJV7MaIkc0/wSZVxpwR42Z8kgmqH8dBYNMZ7Q1xj/QgN23Q/cMDXX7N2wCnDVJ7X
IQl/o1qkeAG1/coDZ+POzL0liC2UmymvkVhI3PYMmLDo9H1cEtJnp7FJUe20JlZ1k+CkZ0ZdLaq6
CpvuKRC4WtkHqgq1VJnx0SD+wOewkt2omJCh5wxDJm/TED0iOy8UbVkLmyhsTsEhvjaRQ8ZpSoNU
W7Lzv4rCNrpnx/QWJZ3L0JIYw6CZ+mRhvCFkIMsra6H8j4Mhj73doKNaVbnvyvMgW6v8qKsgHtFj
+7lu3qdG5M0+dadhejDDZkjuwJnK+IF4wAkgku49nR9iu1zCh3uIHotRbagZTw5t4B2Kdlbl+8xN
W65DMjrwVgBtDRKgRXoKsNaowUpemzZpbGT1OPzKdQEBNn5Czh5aR8g4OiYAL+JSn7NBJsjemXkq
dAQ1JzbMRGEY35SDUtY9RH1MK9gIav8F2bOFQIdQ49E6MNbw9zII6WBhaEIMFpZD8g7Iy3jrLWmr
Q5XGxJBjeeZWEQyemSkqiw7QQs8j+AKrUIEq26RhyW2i51UUivYxVi03/VR65l1bBRBRVokxFPa5
yoVf3tlj4o7bfshJH4VDVaBhC+LWvPIkj1UzM7UxtpRBqKqdMI2cU4fEpBufOvhnaFi9ESPbkA6C
AifKB8Y0wCehJofSyJyTT6uas27qYjKdozH5ZtwHCb2VMq9uZhgr3oaUGbRJsyI85tGziBhCypk1
3iHyi9zdC/Qm4TYrcAoCzVDxdhoMJ78ivgo9ZO9Yerht4OmYuHo9+xqR4kiOw2yT4tsYIBVq5ssE
n+el/JUQjICnMWET6JIcdxp8PRpBpRj4ART0fkx54dVnMc166wkyd1amWyYRKHxwa6tJlAhUGM76
THSbMNn37iAxOGod/8yZyYi7KE/D6WWGVNttGzrm9RlZiChuAmskHHawuXl9TuEjKTTAhMSM1JnK
zbX3QDhsKorGH2HIdTqv3+shM7HUd7HVXwL8SeIkG6vqt5MpBqR0jkYLUId02zeuBWbhOKV2+zGA
nEmhe5sI1aJwqkycxzQyV6oPZ5orQZ9FmxmFDVS4dK4hJOvIfzcsq3ePbtSHww8pwhk0R5cCCzSp
LL0zcELP+vYy2QXXssdtD+QvprE123J+jgnRwKDVpVX2hLxg4LN1aX93SJY/6ySYskse55P1HMTk
su9EjWfiquIW9R9d4U8Zfv6xN58wKITE8GipPMwjAl2SsTV7FKM3v3bs/9cny/1XyWHrq/nvyy/+
KAEqk87U/o8/fwsE+J+Pu5zU/vTNlgSddrrrvpZTXtNl/Oh/nen+b//yP75+/Zb/05lR2X8oWv52
Zvzxnv/1yLj8wO9HRtv+DaOPIhHJ4i3lvMT54fcjo2X+xp/aygORp5C9L3VxUepfx0LvN8tCa+5L
07It36TM+q8jo+n9JpZzkM8JzKUqsv8tAq/0FwTwnwos1kaKb05VknGkYztLAfYHAm82u/40mfSz
2gF5js5I5PEL2HrMLfsIXHcYRne6mYHLm4tdUuJusGdF7xrwz1EZF53U3PMTAyntDPeBijrcv7Wx
U8kLUa77tqoq0myoAJx+ILMC/pfEjobpfIu45ejtlTK/Zeq2J6cEjDWn6ZWazHI7CwZnPbMBXFJQ
bmyDHjbUycuSqpIaNKY8DydALrovyASbucb+9xxmEdE7ZYfCwtOPrj3v2kbZ57623iVssZUzWxa2
58DYjnk7MkCSd0V140l547QDGoxsYmQFmQCY+zLbaNqLRuRxSsY63+rANXHIpitHMly1Z0mkDzTJ
vXDL/mHCRIokOvqiiRPsDKf5opD41WfdYqfE1Iw1Y+2RWA+AEh0aWm2TxvHgLPiyeT8SvLuzy/yn
cLzonMIfELaC2Y48eD/2M/TyOvmMBCJjxC7ztR7EUyFCfe8SLVAlFgs5gJvG42dz0jOBjAKo82hE
XDdIAdZVcs/5HFn4FB28kFhvL+Xo7pmDdxsTDkaCB9qq8l2JHCwj+DvEJOMP8n90NFsfVWp16Km8
8LqF3uCCoDiBPJsB+IUfWEq9q05IJLo1015BP7WWi7awuG/nkEzJhIRt0TZPUe65B2/vaR6cWSNq
ygDyi28A1+rcB0w2ZJEJke0zjzKqrOOSMA0Hy1jSGagpcvdke86OPq7cGAGEaEXz/yq0A2imJHHQ
bPCg+1FQrkGUH7p47C5mkB5tw9hhCvdwq7jgL0sVrnXfRjd5VBtXua+69Twh8QUIYt0Mjbmf0wxv
eeB/hLTz906pzbVNUjgGjwCYYxQc6z4pViJWX2pMII8U3ftszwmpVlF7CSS3Rsl+cYy6dgkEqG77
GiOUSZZpBNgI9OPag7m5n/29GdfupklV9xj5yH87hpZB0NxWxCNg0cnNs4gh3piIqdcO6uDQQF2Z
6GfbF/kjvnN84VF809VR8ejewO/H15bBwancHrKH2/gnWdxoq2Sr7QKyVUPvDf0Ko73af8I62Fwm
XX5a0iLSZmwLONmkyaZkYty18UCoUxATQkUldQmLut7pWsn7bkDeVvlx/Gqn4yGyntGCyLtfX+Ky
SvBTCBzVzMRkfWc3fnK3ZBEhzhus6zEnMHH5LrcNJKF5espjW9/Wyx/9+nOcU4c27fTV7//Ad6J3
TDvm6ddfCgQEa1ODzOkZTjKzD9HKJjkce/eXiyp0zxj2sle88k4c/bDCOTkmJlVaQu8EliSDZqu9
UFuRLjd3ONOd8EGBP7zGpXwEnfblW417KAI3X/+o8a+tWMRoJQwp4eyCjAkwsKyJSCZTWaCLxugo
JjQ3bXgNG4w4KITkqz5zCVAwI8oliXuBAWZXFB+0pj7AwXmse2JaIxJwmKLhQE9svRlE+gjT/11p
gYhZPru9SwWi6q3V2gWkOzwF8Zy8oQCzN8E3gh/Urja55KlmHJabJaJou1tj4N5Is722ozjYENJG
AV9YF6+bNENqHKdmC31btfP2Z9E3gAO8yDwOMARBL1orp+pIkRLiyysidE49Xtw8AYqTnElAdbHI
e2i8zZs+RAUq4wThun/XR/k7WC14bU5zTINoV2TRM8mOEx4H+cWAldy9SBwGi1Nzt9Ck0dfdTLq6
Bf4D6LRu7yzE0ZjV225tRUSuIpLccbmqQ9LBYMkl4MhxesX0+oxtBplW1rubMUx3mOhBtJDqmE9Q
YMMSKK+HRlLK7hZz5kJyLXmapnHoXIT8gb8EEXqwsckmqoL6TYPuQ68H2LBA3Wc5kbOLPYzRScEM
rJJsFW3hK0rk4UaYiLG60vgRd4D9xkI+z0VJJWbALB2n+sAh945YUSZGgDYr7InPrFzbvlAvqNsa
gkSJcIxjn6mBM2acC5puy+b3oPNO7ayKdDz05dcaW54wUTrrMia1YYChyC4bXpNAO65APF6qyGA8
ZkbDquiIfDaiZ/yuuPgiiFdu2fYrJu4kMeUY4xJMN0xmD/DryRUl2oHp1xjiRRjPoR+gAooGUinR
qlSk6DC6QxYST9BJho1ZY4N3dA8Uw1uu9GQm6QwvMu7qD3hg5qmTrHrKz601JhUYcU7wYobyQqnS
rcOZHuzM0AzhRMNwD8IAB/yTfwsXH6IFp51VmZCcNMlGbkj3QLUypWqHJzm6JZbSgyyxdcoxZH8M
XSJnErUvKbuvUmk952SSo7ivj0aK0TERxdGzY+e8pGRkkRUci0pf0NV3+6abt7Pb2UdCPtkFdrPR
EfCXqXIv/Rr+HqehVl2cwb0MjstV0jOR17uxJUoxMU+lKwpioPsSZLr/w2nj8xRNiA/jDsOGnDB1
s17t3N68xH6KqjFHHdDaTKyirC+3g3ibSgM+pW2rbR23zPwaz9kYGYVQbT7mNKi2fY+kO5o8E7lE
ueUctnfqnIcbynktsDRsRWO5qxqzKFZ2VJqFGZ1n34dBKBO2YRTUeQpeMNOu9aSm8lNE5UOn3XHn
a0QuPsI5AZ2W2GF2LjwAwCPNCLVpcouMnhBUCXJuRkCAcHk7lpa/wFY4DpmkhdPMJvdIJ8gDmquO
JCSOLGOyAyVMmp7AKRRbX4bbl7dNJm4dH73bcCdbs3u1E/mSI/mtCYwymNfJEAKIauGIgeZIThpy
yQFV/7hpsmCbtgMmjHKBquXlU+m61V1UoaoKBApr1Z9y8BWhiZquYS6qZQzF+DjHXMwFKZSI6Cu1
dyLMJXnu3NpLmowasBgOOji2mX/KCmh83ggIsKjm5y5IqyvKp6jDymLXLB6kVfIuh1xYwBfXeU5W
sd10rOT7dDkLsansIWYNrL83Y04yMV3utrfXTRwOm1pOfBmQek54rAK7P5p19rNaRrX0LfudofvH
NAipfMpjw39jXJLAMj92aXPtZg3aMDwdAPxfWuXWBxIXohqoH2fsc0OTD3zGu+ypAGZIDqteWiTD
LNneRTF2oEFpmJCet4nm0D61RQ/huLOafafjrUu78FI2JWpytG99vnBr60UTlRzzqZuPvmq+hGNv
7bo9xrOu9iPU7QgJ30NDz20lyiQ82iETWz07j2W/bMOi3LsNOC6wYYSHD/cUJcVjRMBzh9dnBZ+F
pnqTXCUIyG4L9sl11mBR0RzKsTTk4h5LSBeWhPSoHo8pgTUNYEZpJgceGmKaOd3Sa/B2fUuTeHaM
Kzw0CP2t8P7Xl7IwcuqB9m1GVTN7Q/Lw6wuauXiFbFHDGRKcvlkKb5rli+lhJ0gmfNXCae4cirOT
IIySsASWYnbGmLE8Jfvv/1dT99+krjtfLewLgiGOURtK2gVgMmJxVQkI7wCF7TYJNjLud7JFoseY
fd4RRNTcAfttL+i7boZJNXduvNjNNVmDGuYDpTxN2pA9ymy8+y703RulJu8m1BE+uIoqRyHPqD3C
3OPiqm/owM5mQQZm0tvX9SxtnJCNd5UVN7++acDjodpypn2CCP8asSuJt0DgSG07GqVzn+YbE5Q2
Y+XOulcVQTwA5hDLHKg0naMe2wWqGhacYJKfI83EZ0rDWz/iLbcVLpYZyuyKuWT4HAIAzwCAbMwO
koAMDfFQpIC8S2SkXqWu8tD2ryHSuWzGdKoRIMA6ecY3WpAjGKOVc+pmnRasKqbmCkgzoA8WS9ce
icp4hXQKVc1YR8/oX5NLgbPg929tzbkAULvaRYZxQSBaUajdYnb54nhsHmipT9eJsMWR+5BEAUm6
cJSfJwtatXSbRzJgcFt8j6X/1BExH5E2Ghi7RM53bNCPGU7sBEsmwVuo4YKkAjhBBmSSut6t719x
TuzXC02Qm9Zqr399mcZh2JMF3AJd38WAcjEbUqjR7KbKiOWOGB0CJZj5kfVqIRst2TxHIfrrhOyq
c8ZnP9rWql7q9yCLusdCGzckw3jXrpvodSFygtMrlBpNnst9FRsBYK/SfvCIrLnDpbwa3JKEzYS3
QjnDnQa77WdsdZENpRl0x08h/QKHW/5lzkNwV8sW2Yu02sXnV3BQIRudFNP7QlLuu7F+Dmgpbxe1
C7HwZXt0JCT6gWRyYDCUwzmxmvdVXti3ffnI2ftzjC9qsA3sxPkhi6gE7L7VW5pd5X0ugTwH1XRl
Eh18X/m1fcV56fLruyKiIx9zvcWpDbOOt3cdGXDcW64SLKwdvMGKjtW2iOOToaLhLgIjtTioInSk
CEoSIiuT1AlPk6phm+YQVP0s2kuvOss4vRDfDFMgeu18ajkGqFy20MzOtmA4AOQhygEPTJZFelWo
t02IBM6thTpVSFNRJtZvnbRSvPz5PdHn68gyo+OQWNfkBne01gMJELvONnEwE3HbZ5tAdHuTiB38
n0bLBkKgDw1BVFV9t6YlvC44EtLUj+pVRlsX6yJ5lXlCiEdJS6+mGiprPa4HXAvjjJfAa3/4Xn5u
E+cJO6dxGucSmXmN8hznIEuwlRG3jMxYBRKNTf8jb8xz7BNmDevundzFAhwk4UE5n+FqdMKBI9ZP
Wp6sf2b3QdPm7I5sf0hhth0IqVNOygwven4N667ZJ6G31mmxxQTvrxpNyzUleA1gGjbX/inPFTkW
3qvWHSKl7Bu5u7j0wscxaaEXVLJNjxZZto//k7AzW4pc6bL0E7mZJNd4G6GYgWCG5EaWQKbmwSXX
+PT9id+qT/exsqobLCFJMlBI7tv3XutbvDfEHlTZb2JbrB2k4EGBNp6udsC8QMaECvU+9IkGc1QI
bB05ceyDTFDQptG3X5ru5LAQJ8P8tFja2LEix7RA++M4prjmociQUUyGWyL3OMvh5V2nEdki1Kvf
Ro7xh1xRDLrgyayBwQkWX8LZAvM2nXDWMr4bQ2O6Mwy3D6eeij+fwBGRUX1S2sW+mnqYjrzdhB4k
bAMI9oZZXIPFvbqThh0nY+rPTn3YcgT4pHAyN7PrHFslQzgxqKW09ccuk2dpTqtWmzRhZ+EcYzZf
TjId6e5mW8OPnyPyoJgWAwrMcFLHSd1cZt0ybKZPpDqm1qaqsHJg9iuaOay7qNgmXsDbgLG0tPz7
Pu3H3dioCN13jFfWx1w4cSaOB/4N9njmRd5AwuX4Ta+cKyi7X8CF/pbB9NidxwpXTc/8ajvI8TFw
EYL3kYVpEce6KqFZdSXEjqWP3CsJH06Rv+cF2sO5n9FmgPgHDNqegdP9CuzeJhFzzewd7Fe/bV4W
jxXNlu5HZCM4Jbtwa7TLG+uBOjlGBTYsDyjJOAURB8f9Ba/Sv8kFz53Zm7ez4EbL1YQ23E7uSWHZ
GTkcom6BtpOgM621be2XaHhxVtPJ4IwYKozvIEI4he55T6zEE0jh9FAlfOAKWxs/PppdI47MMCTZ
CfF7TuoqVgYJQ7o2sQCv7xIV7jG2EICPL24eGyenxXnErkyYJb9DUs0FJGBKBGC+wnNAfpquOHF+
v9VD/J3XweorxMBK+upeN/GvWjqYH4jzaQrzHMj4khX6AzNTfk7n4hb2qOisT0nJaFDQofg23os+
vk41bnZa6WuNOZ0mTpcIBUvzKcZwESQ4YY3s1Q58jS5BnXnaCEmEVt9GZFdPdnD+z4cCT6FHK4vq
s7qlOVtj5sCLWeb0GRKB3ZGuMo1AKsQT2sNNPefZXY3AE7Os3kl3+s2wiRdeRROhJdh2W23t5sX+
HNrxrcXt0gYgmyKRNauaUoeBTpD8s3ARfuNsRUCeE9UWxSRHTs2yM4CpoD7Pl+ZEubNqTlFYTszZ
8qJl5pN+t5icVbTg/TOW59pXKQJH3EOucWOM6qF35HxKKuhMTJw28VAe0sgKG6satuao/yqAuy2b
+51dvnEaJ/UYXyzAN39HaNZzEaNRBj/XRO4ZPybHV7BBKBciynLoXPex0p9V6tz1Vv8HgdLvqWPY
BwYB70yEwrM16JfJFOdgFJdABIGuTjm1f2Lnz1MeTsayXlZxI1OpDxlbKi0Tp82HsPbEi+UFn4Mo
dIhdIToKp3xwc+sxwO+MkBQxPyiwYTdEp2lE8KxS17ztTfex69sujE2EyCMcep1NPqiG6NkMvE9c
6ackAyszJeNLbBvknC1+BYSJRilt0BdD4mOz//JmP87ZAtKclUIuJK1U2CtDh2izpKzuJE3oIE54
Cic4PoynKlIfUGVmBnWYCELbL8sQJAyYfKHpcVLzNUVy7mXP1LDSp4IQ18gmZWmJGK/lhEvKCbhJ
2qPZNDtQRh1AjGaCTY25ChwCI5q9OdEQWEivcBsfpEKM76MS0Y2Pq2TfNyMJMCaemK4AQDjr5VKs
kl0xeupQEJVt1i32Blr9dTHKEzui3DrGI7Gv9gZtOi0HHfxOm+mF4121RfOQhXMO+zhXmOgVaACn
g1Ox+j1T+w61Z4XAmaxnR3PKlg4JEIrZa6WmTzx8xJW1bXdAHASOoz12KbzaOXh1PltIeGRdRAkj
w5usVsU2Rnmwy30c0qZNPxh9SN0a+gF90x/XM+db9+8aCQplD51DCR0pcCBtSLe6jJLHn247QjLs
K/5IGIbjfjA0pxZg9uCRJHcdp3EPh0buHIS9m8FGll8QIxxq5V6MGOg0yTR/ZcfujGMPKxxDErAa
6wh+Y0qky24k34QVzm2vqKat6yAQtQfYyvL8Omm74pRLOKizkCnAcaMJzZZz8MJmCv0suwrlirCa
Rsz61odbYUChnSjOLlwCMV8s0QBgXtnudWSEsYEFuib+m+LkJaCxh5JdYHFj3WTLeoio6Wzq+tFv
H0Bi/C5L70vRc0FgvvFLiwm4YzwvnmHsuU9vI1Dfx5FnFTJh0BOLBk7GsaGlrPfvJOVHJyOoHfJX
Qg7eZmyy+oCgEu96V+AjAhXrT/I7Rcq7NMivapt3yLvEPVOSIXG/ak1o7NK118yh1WYupGfXKuME
aB2E7GvSiYu3vBqtbdvIh8pdPjLzYs0Ai93ka8693xkiq1sRT9gArJFFGktzU4/fnbeaBlCFMWZO
E05EEE2PdRW0FBEsIaYBO5340jAx6C0SLRhSOsqMg3YwoCvjoEeOChHFQPth7YNd6/F9eJaGDkLb
rgheIwy7s7F8arLZ5Bi4D6o4E1+3PgSgfZn2eftlrDLIWwpsF42KDQEYLyCzHmxNBJL2i2+Pewka
HlrFXmzdyYSz2z9KsqJv00DedSihDpSNJ6/GEpymDlMh/z1u8S00WCmGiagb9AscpJtPyLA4I51a
7vLGeCjVwNHI2uc99Jc+wo5eOk+uQWR2Ndu/rAymgqj8F7OHSwWYzTh4wtvmBb0UG7s+0lP0jLiq
cO7JHQM9i/QknANOSQOyb9u7UxrgAmB5xOkzP1p1l59txyY+rW5JJKiY6rmf5HptKdag5AjMc2b7
BizNPs1FV+1RWzw3S45qVQQf00KqXlGTPmNMbySGqS1NKtDW4pWIl7eh8+obQ+PMqqmKQW/HW6fI
7rSNTyeGRL0dXb1vBzffVzP7TgNaNM6TI+6FJzBWcErs4QFKTptGz4ipgiNcentDvK4EjhQGKjIu
VccRzvDsh84CWta681M3msX9MKJJKrDjDAmwn6SYN5PFIqSJVeGgVh6QAJ2yjKSizDE/E5MKIq4g
NbbWCXEiV4Dc4iOU06OFWc3nHJgsWPQbePehEXQvk9Vdh2b8tHtu+F5zfqsNclw4TkLA8LBuDoXt
HUTvvtH5fzbjMr0LtH9L54UGPig47iSo215N8i9xovtO22GVBS+lth6jzF2uDeEeGKURaZkecZ/N
QmgqeYDw5H4okNaJXE34INZD05VEJ69SuKjHfp/UKtk5bvfe+pNzuyjzhH9p3xmwXyZKGbK66n0x
0cmcuqchWl6LGI5bkeCaNx31HMfTle0lC3Nv4OwnXj3oJhVYqXWkmGNNkkApJpioHUk1wDc8mpqj
3ucj1o/Uu1FdYT/YDDe2fdvvArJaDoyhyPBoByIckaBs5tT4aBJwtFMPfJev7IhGop2XC6Bh8Ezd
nS9yQaY866hrNa+koJ2dnDXaVnmNVZZoWK95S9AV7rB5pmFcKnosAvWY7z37RG9ZRho8TaQj0CIf
Sfxp/kZ2wTxXVkU4kh+BBEuTKHffxLHaJ7a0Ti3PTDolw5YYwvaQosUBzMHcZEDHPwYjdu3CecJK
6r4OU/cRDd1NaVb1W+WUj/P4i1ZWsne4rKQ9xtZ+toobFYEtLollBRP5Mw7jsRPoGiE5kKxUVKCD
DdE9cgSAa2Lb9UMEIgtgERu3Yq8whHOt5yp9QDpnnhUbWA0HtpbJU1FGr2av3cOIIslsRlbvgsXe
6cXVTdYo09wVm4QFHX03W1vrvLINIj6K5DkN7GwfgLZnQ2nIpghgvvTGfUZLlu6QNgmJBhjj1sBH
GpemD+PkhSTecCirq4HJsVzIvK9UfHGJmCZXicBOU8IUysbNVLjfpI2wTBwxbrt3imhzAsnnKLSX
7MWv1C7GavVWrtbwNhFwkBvrNrb1tcvs4jLM7XPemPjobVZU3mpr28FwzPqacm+VEadqAfRavABQ
E2eRABqmceXsTI1+s2nth5KMizp4bLmZaAyqv4X9bhqs8WV+Py7G1SH4SA6k3uUpjWJj2U9qXxtC
gU3Lv9pUYAgRaJbHHUjnP2NcUt/6Gpx5GmFsSqmO/Ay6iNOcrcXB9mPdFgZ04xbhSEiEAYip2r0n
2urMa5Z69vZsZJ9+QFBpNSD3LkeIPEUt7rABYAcX3cUltXA7GiraxzC5DoqgTpxmBA/qZ6KliI5b
ypO0gHRkc38fz+W7IASjNiVnLhUSZFq/OYRfKJjeHQu+tr2ZYwGlAUybW5V5v5jrKWDWNWJEKZiQ
TuqPIpgn6zMdNhXlsaCZAG77z5RWzm7GIczYCtf2AId/TydkvNS9GHibD8HKiFxi5pb967ygdwD8
dyCB8TWo6RAx6y0vsGj2s9e/53J8TrHRhUPNjTcZGlzTp4EOkPDPcQ+2morWzYh78YdH2WPCWrBY
UMScOw9vcIYu4WjSQrU7174HYQV5OgLKP5Kg6xq5sfNqCNWpB5WelmVZ8WzSJsRjOd3MqajOnr3a
m46Bi13R6fhdcLh9Bz62536cmBuTAIsYDJt0Dn9+MPJLt8gA0hgIf9fw7me5YTak7jg9M5Lr82xv
8jo2jdV8k8HDftl86NZiD7CzKfSt5lAG9KKHoSVwRhE5bT0b8Ap3Vj3Xx4TYR/gaE4w/18b5DpNj
SZK/iVfz6w4LOvnWJS/CyPqHvHkRPKelf4oGFIJGPf/mt+LrPHQg70vSois1o5gWB43IAy/JXy0q
Jv7QB+Vi77RHFz7Linu/Capjp4zpEPvyAV4dXgohWOqDWZybGXZsRB9eBDQjTBLzoqWxyWwMbtou
NcN6LEJtJDMqvKw7xdP0VcbVFErXzuCyBvNRWUkWGiMS0+EtVkmAhNNS+9RmAdXLDZbsrWz79NAb
KzlUtr+80qCSyeHSFH5yzJR7iFvvyijZIp/UvDMDxzvh7v49YXqvE5z93ezIrRlZz8LMrsuE+FMh
dcXUs/9JsxE28D9aXOlmgj9yjiKYVNhpMfTG1yQlKGZGSUS+2MwmRHeg0EggF4K6hznCjsmZsSwX
9wZVKj9T3Q+z1I9T29SnMkFRW5SKQOZqSvcySK3DZC8JVWPmUcmsmZ4eYG57+d11Nlu8MT9lZcxx
pgD1YPu2gZ4P+VWZ49WPfcyR46p5aMmCXLuXu4mIbBofAzPZaIP49E5J66amk7TR2Fbtuy5okuOS
I5ksuRJ+QJRsTRt3QzbIvYBTSlpbQEQxTRDajgSFSVLEthqNxI64BzJ8UiCNltHkITiOxwVb3a4v
mM+zSU5z3R4cB3uJkQ2rLBSGFTLMkF7nTlttu/dWjq9B+aEdLwIXZX35fVXvcwIUUd896BFrKsY9
TLA5OgxrOlbzAA5aYKAmOnqbq+57ksUDfYb8aC3WfRaQ6UCPli5N0f5GzUv/JTPuwJX8cQa9bY1O
HQZIStsygl0gSihs/ZgdPXr6R0hngEeAHmwynOaz4lqUwzPfXYHTyXhKbVrN6M2hMXmgVbzudTHK
+xZgJOG6yXGFnAgLX3aX4Wtc7OpIwMFFpvPVThmPlcXTrO194JERaytyRqDPKgBwigk0BwzOvT0K
y6THpTCZ0NZj9YBbaoMfN32xmurRrv1u13ZVuRvXqKN0eAWuRzSnCEcMKACnsBybnfUxVsa+cHHx
0pFNd1YWHOfCvSuRnYetJczQBhguPY+psyDc26nBGer5nZ1m4zt4MZKqfhDzeGNpqtFlZj6QAc9j
wOheRCLNcLDQvk8dZHbfx22IXfUJQQrMYnJKsSLO5wSN9FPFeYqcVTqVdXo/VzBvUd+FsYryrw4r
G4FmWHZK0Ogr/sPc8NQSArymL7Fh723PBNHea2xm+SXQsLHyoO3vl6V4JXzZRJpi+BcDahNtbx8V
L4ptkLsafzRLAtbWgD2lbT9HktRwhNSvJKi5h6SS7iFKZ/WwVOVvWvdoTbLHnw9VnJDlTty9L5ts
izY+OY8TpAx+N+8msrV38/Onnw+xKqBgZYxa//UX//r055uxpEqf9uc///znT//61qYE3plykcJ/
/cW/vhlNlD63MC/++bbY+a8X98/Xfv7VoDis0lUDjPP/v/5//cxoyPXB1P3v/+7b5Cj/3189T+Fz
uHSG/rvv/edrQkREyw0cg/752s//+q//+udT+I0jK+L/+BpreCfgEurof7k+rVn3p1Fgn/6/79s/
1+efr1VW9xBYSAW0dm4wCzgg4AaAMz+fz5GWhDI3//nbFRRy8/N1C9+5vx+LVm059xshijR3l9vg
4jwCj16w8xAHps34+PPpzEnKshGqiF4hlxnqIGz8orxBhLXGXUR/o/QRSh79eKN6t5gqH72eoJxh
fPG6qbjvzZHcAxf7hGwIxx6RxNhLDlGE4Pl3YbT71lnyz7aGLEk2uHmb+IW808QO4LtGSBUr8eLp
xtxM1NF3oBKqJ7had1C7eAqnUp28GWI8nRMf8zWFurTc14QzVIg/iee4HRuO5RnD07q72BNBk2n8
nTEMITPkhixk6HRg6YGzmMdpBoxutR9eBFeEVd0noXmbmp+CpvjFi+uE0tsBKNgsB2XI9ASsy309
YgmBc2VhYB/Y61nW1s5O0b/StUXfqTZBpq2tdkEupan1OHmQWoE2sNZX666o9KEq9Te1DynvipoA
6Q0wLqQXUyLeE7f+WkwANMA7QfnjywEgM3PkyqrTytLxqozRepkKkC9Y3AAB7q1x+BQKbG1GGpOw
Du2CGHktglsU+msYIkJfh+aQke/QfUZrdA1C+NSi49aKbe+NpJW4J1suf/QAXjQyjPeUI+DEQw3j
CgCc1+85fW1BNcbsnIQEJLgQiAsPoR+AnieVsfafcUAZKkGUsNDeoF2KLu8rwwu0zWxD7tve3BkT
e7AXOf1RUajvFOIC9vRsI4bRJWHU5ccx+kGKtmysaIzJ1KHF3Y3du3T7NafnJ+2WhKPWidHz9sWy
Y+4NrzN4B2HJyLIjHxaKuFN8ptLKLrFbcbgCvyjSkyW9EzngOyzuGQx3KMeUZZFEEzTZF0Hn6Uje
71FY5geqDxID6j6kd4TeaSGSuxcPKoMYb7ruSbPf7nMmNcbovs2kudzihXf2qTNAjdHt/eyhBOnX
HJa2rxVuDggmbgwzbGZXzwJqK3Y6NpmtLuJxb0bLe1pYh7HR7QFw3vOALIiD4hE9eLFBBPRnblb9
RoqsLWkEwVBAgzfB2NYgGfV4CchiW7O3pGk9g+iz2bE07YmA+JUStZCdkTQZm0dq8Q05OtBMlVds
+g4NZJ46fz0bLhQaJWLXa7AQ1WRsKHINeIoLWisCT6qm+mrsuT7Bm4M2y+8D9xHIu2VfqSCKip0V
EGBFRDL4PdPedWlphq5tHdBCz7BxaupWZrJ4/+QD8XpiT9MMweDwV0Oz2FLmoaBQcP8CoynOluCR
qcBEZwWIAlB0+7QAG1+KZzlGcB4aq9inBqe0uKqezWZ1t9TmXZdJjhHtonYobLLQFPTBsnwM9nPH
ExDX/qbtSn3f9OKOe7sCxKiOeuyYoMv6DW8MhLqguSscKPatS9FDqoPa9T3EYKvvSbuwdzazKK+B
XFfJ7BPvbDiIsaVbNjFk5+gK6TBUMTynjHaJl1B/+W772AjaMEbC2VEaKsS3ZW0PyqT8GRBUgWzI
Pvu+/YKzS6NI8nQTs5btdAZYxmblrQPG9PMMCbHy3j1kGVArInlcmJoTloU+H/rQV99r49Cfotjz
bon92CkXwe3ge6QPlbq7RPmjuxICe3o1Ia0+d5vH9+DKcHw19nIcbPt70PoXZkEgM5RgGewQVpop
7IPWOcw6PRVDAZutmOqdk94ayKNPqE9fxdS/5QSaEDQo94MpXkc5fHFY/CoGd0L5lBN3GuAmhkPp
j0jQ/RGUkIhpJFf+3p16f1e7V8pvBoRLCZVCVORI5cPJdk0ORoURYqwU4MJ3teNJan8AST1cuO3P
XVaPOHojV9T427s/60vp3erNbpcPs4qrVdBA29RkrIwlDXjuY5oThNQWYJ34n0kQbOSXSuGq+mkE
1JlOX5v4uyVLQ9k8Jv5S76y4f6qAuxor74hnEBBn5Hz0zudU/IkN6FkGOnqzYHlEloSldUsWCP3h
ilGXRSjx1tNoQ0lAILc4jcE7qr1WmTrG0nybC6NE56U72EbIfAZiOsIxQ0edaNrcbvY8BMnj4LqI
VxXLZO0iKjC6+wEG6ZzjUPMNmwlsesvoJXnPFYIbKbeeNehbEqRI18x3ePScrZFM/aFxCdtQS/Ek
awxfhWm9dTC5twKRlZZf3th+dKJcR8qYBuIpOjBLgNA4xM+QORkFkXUdFr3/xXyN/pLjHoe1NwV1
HkskndthvuYzmM3El2CnwaDsthkRBjQgp0tbBvEurrITbO3+2Bb9TnXyBfgcyUzscaGFiLSgR89n
DiWG0f21WkD9zL4LMobP04zuIvAYACD6ApCqb/JYmUdzOtMEnjbdYNIhAx6tfGKTepMzocW19EVL
gyaod0o7Tz7GCiYuTX5qF05aam1MZvUfThecvFskY/6QhF4S3BYJ6BoteUinSGDjGwpaill20F71
Yo6Df8wz+yao1SHtRtJseiR5CFHpOiKn9Zsee5zH9e1Plc2pvYEHVhvJuM3rZtcavndYZl1u86Z9
K3nCQ0NyDjeW8RjTMNKJHdxneMaZuEecQgCLTZzMOKtBRmkZyeGR4P3tHaJ87CvyRo70eVRd/DR5
EemrniNg3HbCujy2a2u2WkIh0SIXTS7IyWEUgkrswy8SeQAqxjytof0cD/aN7JBfd5mHeiYS4DiN
T1VY0YXyvQNN6OSI6vDGcejDD/1St+mDLJyPdY1f6J7sQRWJI9IsPLP6rnSdJ6Yqw7aVPmLJjol3
inX8GDFgm/KoJtwN7jUmynMN2u0ISutVjAwCmgGAvlAkF1nIjBThx6jgidUmgpTB2pZovXmj2WPs
1eFNNaed/OC4sUHN0QcMRPVrFdmEtgO7bi92C+FrJrw9nIqJNudA/4syu9+2vT6parzLcRYCPPMn
DqxvheSAP80dGtQSH8HSr0sLL2Ko5yN+jRP7O1z9Qv0qS+iFxCp9QVR+92OykmiqnSbvRCgFAcmt
Iq+vP9YOovYxMX9zS6Cm8x5Mt4PbMBLJWgcoC4t4/s6Y0NG2C+bnDKV7Y8uUSBGtdjoxThMHw52T
8L5bonyi8b0TGRAdj3HfoTUYRVauupvytL/AvJy3tKEndFe9TGg/iagBvEo5OGreDzBW9xgl3g0s
5UCiLIA9E12Fotnhxm93Xj+xR7nER6CxsV9PxVPidtwyCxi9rLf+WIN9j9AGWq9FNGU7OAdsd780
LX6xuCCInS6gr+vFB68o0bt0GS4fQp2CO4SAIi6Le1UHD6k7vNeLtM5DSYnlarrPQVGepy6SK/VI
AH0t4YUF9v1Fq0KS/pE4m7L/a3nTvWgX7wZsRH30tG6YtPbXpXLig1UMF94YcfINIE5xe0+rEQk8
rF2PyATSMzLM0FumUwaRYykDNZhQS0sHCS+RjZk/1mQCGhvaNAoPtZpBaP9u8HbTuXNfrdy9l5gg
Mk3G1lLW0a7K8l8MLabzINp9x1TxGLEblHo4JaVDNmnNwmG3uj7nPpHIcZtfJfrfc5o29fnnTxZZ
Xief4fX6ZSncu1j7cu/FAmSebWZ67bXTDeyS4UwE5xxQuTmFz1mirxP6tUx8d25KaBM7yU4Tq7lr
KyzL3mh5x6Siv2Za6vzzAas7eDQCcc8UFpSx5TkaNrK3/la6Jx5TNSGMr7VtAu7P8SA2DV2hzja1
zdmc53ZXWcsfUbTujojFj7wbDZpf80OWIh8uUprB/ozAZ/0nTW40//mQFXDdLZdptUa3ezYd7wWT
MIym3ucGjL2VG0dgzsJrp6b2aEHpZSYIEtl5EkdX7gy9tmk4h6wXJ4jq6bgILCgcSOZttWbH0idC
lFyzkDpJZpwbDx156ltfM6TpMEp7SmZaKzMp9uuM8dzmI3wZompOwAfpz/rMsbXvpGEUGSyl+ZoB
XWsmp15AbJPJZGYKWBmjYPUeR55AyUZbCKXO5zTSCCdh1kVpPE6gpjnPJYA/dpHloHmIWMccqp1Q
2iMKk86leeSUjD9x2OWITzKXI3CBhj1Ji6+sZFirTffLCPTVTSFFFDLAvj0MT4E5oPN0Z8gPNgss
QqqTNU1MJSi9/f6ITVQzZDp15nJjsPGXAWtiXGQ3meziYxqTX5y0X5ZMHulIfSFAFBS67Rs81S12
TYM6dWJhHYpXQiNBiGXv5UlLcUj7sqMiqQg4r9nVg/7bVRyIbPHdc6/tRhfdZAqgfvEDj6Z+VocZ
gA/0jtibCLLt8HShZxz8Tc7UfYcHMMUotZAHWjqUrfTvjeB2Vqm6BBWJM/iY8FdF8hrZA1Nk7hRi
HRm2zghA5I+B334c56oDKzF1oS3KblvQRK9ntp1U4wTseaD7pXytRpAOC6Fyfj2r7TplNHSGNKgv
npPY/uqsGxKpV1Ra9j54uCzgUdylNbWz6zrstn3xJHzv1STFhsSVmBvMekXiD0pBjud6zGmeaXlk
DvwamYOAI0TIwhq+iBYptmsgeEgNcySEVUI4xzIg1HIM5uSK365psefXqBlZTAENojQ8GAnyfNMr
9o7X/+kRGIeAVw+Z6JoducvRLoY16QmCZUTRq+2s59vhWMwy23mW8UU6C6LSqM5PCxVeTeJnjA7l
2aRR20zuVtbGreu4QIA65hoE7p6z2Sb7p+HXdH3vXZt+tZEgavnv9mNHxhRJwwju4AAbFdFl7sZX
a4U3FY965HYcUtLaYenl2x7wRpGA7aQ1suW8LXaN70CwspbbWHUnjABcpZlw9abEueneOJ5+m6yR
KVNL1qKymaL09CEDZKDDOu60m/pOAKTdmHNgnVEaNaZLUHKrNT/dvVlDok9xcTFVTPK59OoDJQ9q
IWquvZ8rbiSTdsvS2cTUcexB9OxS0CSvgwHbtRaPRT0RC55nN53f/kFt9ORBoKG/+5cBGXz4ltMl
2YWtVXygg2fOlDofzUqEjaEM0n5x35nQ4VE0WkgbQ0mSuZ8jQXWzqxUMeDMJvNkOfokUpc1DOwXd
4bYBtGl6LFwkLAclKcQkwqLwhb8q8OemfdRR+FjHPoFm00zLoTObaxLgdcp8PRN/Fd1x1vKPgi4c
tIwDEzG5DYiGRgGzQs2Z9nLjhzJi0THr+hfmc5jBg/ZOYroZKvrEq9SV/YNrOpGtEmb7Oe+DnVQm
E1AKexbccj+5Hx7ZUjsQHu3BdjkES7/57khNmV0KKjeXJPfViB5rF/5HlzMzKYouwkZIJdqRY5lN
TA8Uej6SP3rLLC99QKlrm8jxlkkA5kuAkvvtdJ8k+RZVEYP1ebj4aPI2WmbnRFD61UQDbqSG/4rK
ihYip4Rr7ybBvqEBcmqQUfVtcBRLclqkaA5jTxr2XCJE4Zw0Q3i2i/3kUIRaY/onHiN4vQN5XgR6
klM3Ku+2q1DQNz4Df7dtvb2/5NlBmFCzvQDxhdeSJuY6bGvWk8mEI2h9ZD/L7B4o2KfJN8+aizll
ME9L/F454n5qrtrY5918TfIy2HarVLi9BxD/l4ru2kuWCogiNoSWdDzbVj7se7P7jBhd7xflv4i+
Nu4DSzwm+tJQo21F5qJ7lW0dWpPpH01rel8d12k/YJ5kkxYx1yUIWjJF2+rdseVtFg9om1N5AqH5
odi3X+jrwLvUxnJ1CeHF7Ljm6GUhGkT/5Ijm1a8mzHOK/JxxmZ6IF5/Ohih2BiXUDq/PvZ/X71G0
HOvpzW1t4+Qxc6Lk4KBNfcqeE6DIR5li1OygbXWMeOfvADaTwOF7JJPJJRyX+m9OzCr1fvFI62Lk
MeLshyuU+Cp9kjb5K/ZwH/j2FUR7uwUn3NDmSJzdAtapKGkiYp+qycA+Isg6YtDEWppftUpQ9kG0
HGbFYxC3iFZr/AVjtpAeolDBxYjcg4l1vNbmLyclsaX27Z3PD4Yk05+63nvC2n/XT2yFhk+ExGLM
KKvtESg8+xD/AD2izrdemtxY4/I0Z/YBSZQMiecdUSNvQcUaW5ILd8rJGV4rK7sZ+4xSpWno6k7i
MyL/cyNcZvF0bB5pWfKqVHlJuOY7e1BffeMc+x4VqLTMe0viQY5iNtwWqdOGciw7OB1d7gA5cZ9b
342KP5AmwMscQWXXM+ZV4uK76YBhmUrStRFpUbeh4onikDbDTT+BN2in5ZuQXJwEAVnfFcn2gOfm
W2W9zZkfhS4oA+nfZSlZTOTxTUR/y+/1LetTiKhRwcEKPgCecZ0+uoFzsiybiImGzT2VKI3yAqE5
slq0va8tGmqAxeUui0lwz3Rz25MXu3W81ggPcwqlMzZn68iBBW7xB7F9RBJzi24LhKtz0qZ3hc+d
1AAwxX5hv5h2127ibjHPkyzf6mpNnGszOhm5Dd13yi75VFzjWn5bfcnvoebvwuW65T6gXyvwOUSa
EOu0dzCb2d/3yD5tZNQ55K8D5szf2rDrQ73QJ3OU7+8R8eUgzGkVd2pViySoUBcyJ2pvFwyc55LG
nfaYimyGEnih/ZhUCn/kpqNvL/cWMTVbjbjSrMWCIzpoD1lrfI7D6KHoFAhAxHwtlZog41ng+FF4
c4BmvR6C1D9U6XXpovJ29IK9H2AAxcTZImg75L06mMUEYQmV5b6si4p0EERoajhba8H/8yFy5v/6
dKaBieT6RKODrLJ6+b2UE66BxPzkbc+uOjW7QzpRus9LD+TbImiC+pETPy3CQjS7we3/VABsqKS8
346Am0NSz7Hmsdqi8UNvwabic6RAcrNvWBD3cbV64sh91yUji6rkVEaH1G2d41LEP5Yawho5IdBU
tkjeHtESuAmClEzca3ckH6j6psX8f6g7k+XWkW47v4rjzvEbiR4DT0iwJ9U3R5pkqEWb6Pun9wed
uvfUrbDDdtgTD6pC1JEoiQQyd+691reu3dREPj5Yr7VeXwqLTAAS10twQBIuwVtj0ODTJQGIVtcx
5kcP47XapuinaCUG464qtefecHzUENoCeq3PU8gUW1cRi/HYHR2kOPChtU3PZkk2YEgoVRgHGb4k
ru0LBMzALU0ziGwFjFETZAgyCMXxUS3NlTetEjcQRi7RaH2IenqJ/flxtEO5tZLsnHh4t+J+SRM3
uOt6a9mlJGpiEKZ7Wl7gVtgEDJlIwG0Ed1QdOg2D7tDcToecaBqs0RjC48o4FDr4FDL31uw+T7NL
BSYY3nvpAfwMCMwubjCBVLeWbn+36Cn3IPIfm7yhPW2kD53/lhMKCwoEoQ7h21hee4dgAaTaNMKf
IjJLCDIjT4ub6ugaR8/FK9OPQF7w+Z6V05AUP2pb68O1kGJWnUY8tfmgSdpNirwOIBrAxqMyYMjO
fCwnsEBvqPSdqNVWzWBO2zpCY00/ajXYIx0KrdwacL5DCJG+xQlJwQsB6UmOkEU3biz92xGZ+6YN
e+YqtNejDuWhp0x/B+qEsxpm7nnGfDTkd+SLLlU/IydsrCNaT5dsGts9Jf3kBrmhiCaEQo0jO85A
RzUzbMDyJqrL9BjW/pZmWXYVNdXeXqStUU3in4ExoOi7veHU5Obm4XPb4mDtmI9tnX54Lq3uM9Hf
cpMVHo+Zx157GxVEK9npbagvHviMBV2VrxOJjqdaM19i1erHph9sYkymlAwdghjRTFIm5ZekN9JN
Tq94mEa2yh9V2F2jDd0B08U5JNCFarVBI2C14YlNPTzBMVQLB81d1ZPjHkeMSaJJuiMpD7epyBsQ
g85p8sKee1Yn/UNlgdBxURJ3s6uciekizqJYXVcM21b1WMXHiFiD2JMPZlLZu6EvuZunKdyFOdab
THNdog4hKyfE5K24gxBiDvEhte07026wVpUcyLsRLXLcD8vxcPzFfvyYSHGrDASPc3gcUOZQ/8a4
OM3yjC3E3pxDwyXtt4u31qTd5OarransULk+1zunsKqI6Cob9mOd06DxMy8OLJRNa4gzLLUUIMsd
jjEQBotnYDYXmDJGLEmkrThouhfBRed8EjT7mPpWgS5MrpQ9mLdNuJYx06zYGODOhO86mqYhgZod
VsMzyH7GIF62YQaorc0BbnxVDgezLZ/RRn2rXuaHWt7DY5TrljwdIRuN4BHO0L5J0APuOf8io5Xu
GrdolbEVWRh/9ZGmmt5B4PfNCQjiplHQULFCIu7MgUtSfzFDj3eDoa3cpiq3feyU8IFYGaoSeJs5
0SWdsFHmpjgkHg2CcDT3dtiyc0/DpSudK4P3j1EiubxFQSVk92jNcsB8K31k0mdP8THN8SqpMblu
spATWRuiJCEhc3QIQjfnNGBGbMJwoAmT5QYeddYYlSAazC1jTS4XUi2PclPPs3Brjx/T4hEd5DID
ZyYZFymD0RLljBZGn64F5QJvVIBPtl4DX6wClhywwPSVBVSlikAiWdevo7KrfQzJJgeOv+3S6bGf
jF+gCI/KDckpL/1frVl18ACq7GRZ2aUlCvcE0wdvBSJFMTHibLFPrbAHvmCY22dFSmRd718wtITb
gttlDYsq0Mmwws+jbTRR7igxYMEjnaHUxGGQ5P3ZblwbPt8uYcBI3Ultlfmou8aQAxg+094h6ycf
5gk+l/9GT5LrHc93NXrPCEAdsByMBiPzHJfEJimGbqRwtzGX0MTOpcmmQmZK68Zm6ayM/hVQ110y
GZu8yK+k4JhAH+oq1feEMpGAk7Ns4IRmaJFcROpcGmPK95YY9zJnDNHZeINaI7oAa4KiHpnkDubE
jmDppIWlkPFCBg2zwLLbhchMfaoxQdd6PmijeoOnKWQ5BnzZcy0uHL+jNet0hhO0XMZ0VUkGhSPx
VRvCd5FFirOLom3TGM57U9f1jkyZKpLdsRP3OOQxlszy2AhOMQD1qMn9+KwqUjTTqA4MLzrEnXc3
dS33bhzdTJgIWVVzbBTcDNYI6yOz2XizGVsY3Y7lLMZGKMsnTm7m2muSfOP6VxNzy9UQ8k9WV4lt
rxVcfqCxMo0YjIl21yC+YCQ+s6it8B9Dt7J7BeLLD5B24LhI+nHD5A1hQNeNQUF3n2GdOwXLdHHq
67MZAcfxC+9GV3BaGny6aOtxUQrU3bGIb/OmeU39DPAWsepFJU+62+lbSY4XsugS1bvfbIaUgyEA
yXWPmnlPs/yxFLO/BbszHQaQEuoaSuSnTauSNgJC/CTK74mMJIO6nIlryKdrj4tto+nqlzPfy1E0
DM2/5iR6zZaLVepAZ0tOSrpKmQ6H1m3tuWBbiwWjYAWDERGeILGlO3iVnIZ2kRtJzg7oQSKd4KoZ
llJQTdGbbQCdqM2ZwESxi2ZIXFPnnWEGfSZl9dRq1j7L9enQU8BVfbhDMopVoMWNHFkZs2vvKZ1o
WISGEEgvFp80wdKBDMVj6g4HIFz5SRYPU5xVJ2vOb5tW4DkA4rmS7bXhocCVaIACY6JzWfV3TI+f
pEtiV51MnLDBXaS1BSRHmXg/ODsst9SDUrXAHhc+U0KNlwbj52jDKhqTD6MeUU+Sik18lTKvLUtu
gf+yq1AV6v6WmKYnM3XSna9XFPXlxJaRdP07R4gqgKo0IfQHOCXQprPIKpNJd6onDePfYt/McdBI
11qrtpYbJVJyB2JnhzeE8Y6fMQhDlQu/Z9r25LzutQYvlo89ydC1cE9zMka+IG/bvF3PhmPT8DyI
tipPUi5bb5UEkdO+u5p3m8j43KD42gtwlGHIqJG2yWlwnPmQWCS/zdP1IIY7UjCOsyLfgnwqfWeR
WGLH2ZXXJmtCarS9QUXIOc9RgYMzcarxGFZ1k+1DrVwVc9vvqxaeZQrEEvgM/m6WgAhpvl+fEJMe
E2pjLCT2rqdAJPqEH2Ukl7B1JV0Ic2UAAitlw9ESd4gl0UGOnGnZWEy4ZgghnRpT56zPa87TGhFg
jb3lcLuOKqPEVvJVwj0KsibGFmcV374R94h+uMNI/j1ENp1PVbHt2g0DGQ+nydp4Zzb5IHVtsUUw
YHQtDzQbv5gxy0NTEeBH7BOGtSne+5CuIEiDHmoDj8v297Po6TCtsCHQGVVU9yF43HXkjPhHdF73
8DqHKnLg5InaHdsrdn1eZmBj4Klp6FmCm5XxE3Jru1K/hKwEvhQH63VsHfp+vo9L2vCVI999C89S
V3WIy1C0NhGIb6uFBWT1jPhz4bUgNDyEd+bE8Yau5UbPqAl8mDaYSSS7YYgOXe+cE7CsRVL7wuBA
37sOu4Abg03lmEeXFb2bPlzXvnfdJfB5xNReD+5Q3BjTzJVOHwvsGUlFQT0TXtlJk7qFfXpjwnCU
2hKON18DpFhXDdMojJ/PHhNXHjWs2y0Kdl/bjaVtY3iMrmhC0u+qoOaVJfUb6AJGfRR3+SChOcTW
Pi9s5jaf/B3J2tAwFKa+jNbjW1hdBtp0FK1WdmvRC8nzvN8NxUB7XcOR3ooSH1WBjtysSjxOs8Ph
lWkE8ZABiXHjOUn9Gw3VSJ5279MkiUlqHISopP442XSr4ElXjO/xtTbcfJncDhB0jkncPjpZ/cCI
r1zRX5m2bH1Ebcfp88QgqaShEtlk03WpoIoF002k1CdHKK6BKkbGhHJyVYdoKUYvrvClsslnORrz
yYJmQSVcDox99L2+2DINNDT7kdRAv9aKXdtO+NxNGEgMrXd9w6Y26Ehc8GcSzRRm5gZOBSfcNkPh
ZQ6MSAgR5WTSG/vYi3GMN9UVhmr6gzHnydo+qVm3iSnJrquw1pdroT2lqttHepocDbA//GK2ohi1
6t1M5w80qXWA7IxaB/SUaFAItaysus5KbOn4E2dgdaJzraPtU78mxJiVccI4gf4h1xOtk0hHf2u3
+OYsuteL9T+NiDicXQry2kxpizTyRLQUTBR5Y/iQMHwo1o3vw/DQPzi0nXJ9Pjeu+FKEwq7DWh49
3+HbQo3Q5LG5zvyoCkLLGVdDlhUbIIjQ/KonXdGKApo3sLa2r0NtfBbihsUSUR1Zfd4HdtjTjAPR
JnN9XyLQN1xkjIXcNbmBCEIb8Sv7JElV1oSYBELnOpvRx1SHgXDtVdebv5CdfQuZc0ScaPSaZDxp
DUOOVG5qv8VdVpKvzKCwjhDXzLgqyHxpmCMDVA4qRiIV8pt1CwJom86mSR2OJgph6Krs1KvrpclB
2qTbJtgbVrE7lKeCdujEFR+hAuLlC0dmzIJNhXmAyBamaXhVmm1z9NP6O+H9W0X1lK2qRtbrmDCv
xmE78IeHqBmQ4eXZuK2y/gXdIrNPcR2PWrUzYSRhL2zWNIFQbhpMEwzaQSnO5K1j0AqbxaPWvsYu
3AV9RjlALjXxuPO00YzxvVfuxinShN5aiG/9W4vdfmXRr2dAQdy5RTs6KpnuaKcUvdVahZ55Mezl
VJVbZ6Ng97IydlO7JJQyre+ERgu2b3gB9YLhD23KdZur+2Ei0Nvf+ibHocquj2NY1NSHw18fEQT4
94d/vuTP1/3jS37+4X/j6/7xbT8/8udzWiGRMP5fP83PE/x+rv/pj/rzR/z5cYtlnRH0//q1+B/+
xv/4UX+ehmBaK5u8A3ZHepBa0TO2ti0GzLFH0kmYMa1ESGWJagtOaDsv/64LlR+tPFu66stjY0Cu
RJomn+0JmkMmuHxIL36C6Ld8we+v/ednsdChrV2+NCKqQLFD/fvj309l91n9688nl2AzYDHZ4We0
PsBBJ5mSIXsdEmPHGJEP//k4gX8w/x7F/4hKafPy+OdDDUHTX9/183hyliHBP5/g53H5H0/98/Dn
y38+IpHj35/+99P9+affT/fn8Z/v/POL//ncz0e//zfr3cYLh3fhxeUROFytM0t2iiNJCna+D0s+
FE6FqPjnsy2szL8e/+2ffj7LLDkh5GxojiNJaDtHa4sTgvkXZMu/wljDmDu4/VHSNSK7+RBNM2/D
8r/WSoEaLh/5tncEJsLE3Es5W/g9lvgCG5MqwEs4A8bn0jpr0nsrBuqqtJvGC4GYZg0NLim/0Syx
DTIwYInFKTzltNMLyWC6R1egOc3nNJt0uBc+caXIvWZKlAchZvZNnuWfczffo048oTEColcza2c0
MpEIWQwwpvCaYuR6x+ikr6p2PYSegVsouw2hvPLj0HyYBiM8eGdx2WFU4tQekCe/sVzQBXGD8y+T
VziKBeL/lRfl7aqqLItT5LXK3VdIDkFW58V1nWWv/MAbfyRUXWvNFG0KQq4o2QJs0R9pDUH+SWB1
6UG3tOUJWKQirNJ8GWqWkFERKU/SuI7Qc4+2sLf1GN4h5jIZuMUviZjroMiHnyDBPoBRD+LxMbdS
h9HYgCJkivH5NvhmLfuiz8gNxznJ1o1kDl40o742xfSl7IZ05xTzkWPSCElC7WHI3F2vmvZFei2V
hqJuDQf3MVrKWjIsawrh1iRxzxg/G9KATsgdo30l5k3VycOExQgvsPpGYlysum7A4E0VKbvyEk04
gBBRi/UgCbP1JUiRZh5AS13QUGMa4IB1hF41whnEuFx1iObLCU+vXTBnRuCevyhfu9NrQcIb4spt
7o4YoupuIH06NVa+pxVbBwEFqhRtw6zlBZqveomqR7uW4p5RBf9lmJ5T2A8MPFe0st7TzkAsbcdm
gIZ/Zs5pme/TGMkNyHwObrW2iSz3yu9J8NQWElkuqkA3yCTKK8sNpCrCV9n0XNxYwB3NZtNVaGZN
3frVKmy/0o0vtKEfPUhepT+DIrSSy9QbEBoaxSZ95NQgTsIuf8UWUX39koyQTjdG6yKJKWeLLM08
PZBRShAsHbgSl6ERSXUOo4xQK6bqEUNgFDo0EAZO1oNDPxnq2X0qxLjxzQJRWc64npAOVE/qzra0
77knQFgD9rGmmJBwLo3bKZM3sbtragQMnL/ec0GTGhT1uKoBPSuYdjd6bPGS0sfs9QFxOg7Glu48
lZ8abxANgHV6cuMMtmJDuZGMjYaRZoE0tltEhrWDM7Tqvse8PmdafuubURakSf9o1c+EniSBT1Wu
Z02xtTLGxco66EWN0gkB3oLWWJRBVsNMVu3TsH7LccauCzFmu5a5CCGIlNpUbntPQcKxLAY3rTjh
uSYSxYwf0EvQsTdphMsmfS8FfHGFtmshd6SV/YsQBo5DsSHoBRQYDgpxxzVNMmTPCNDe6y2IsNly
jnpdIlI3eKe1ESNwLoKx50ZrwAjYfCf0yxzzMeou7zH2vF1qX3LhU9KJHvlJH38NzH7gm3MOn5WP
mATXYkVUzdwy8xJC8TuPLhPiXpH0jOyaTEldnTCR7ZuFjx8moNZG13KMwIpA06a4Xuefhw1v7dVk
uvNZdjPRRTPmIMtxUPgtH/78r6btDBDhb5/++aaWNbFIBanCYtEd//7c8k3aXO+R5Mtjpepi3gmr
A61ZDYefr3A4zDWU9+epxC5kwGeQo/YLuA/6F6M7NbqJcT+FBiu6cz+rWw/y874xzEvYWAc6NqyU
YaQH8Hhnmfvo4IBVZiMUWIx/kEliXIFXae+dzBw70lzQoqRjyITZTwFeGAY/zTmosh4CXDivaHZu
kV/HO23RSJpRbZ4yBYLVrBBFCKy2nZfhU/GPPc3uTRmnN8ZgkX7NYZiiGhpP5KPtiu7LSeeNNdwl
ipN8H5M6HYWl43JdjSOV8RAe0zB+BVsmF7/7R+fAvA/B9HGYRc/EDQ7CibzhOUS0Jba6QGli0ErW
XAgRE/MFjhf8A1i6VVo7OxoII2nS4ob4hBHAiXVboccN4DugfQTnzF1zqBzny9bId3UKNCfVTAqs
Xf+qDIXuzmn3PGmHjM5GfuhzVnnC/20EYaouvAavXe8+8PtsQ9P+MgTZ6W5+sXtr2HQxGCOCttWU
7auEX1BYfuCX2TVBaW9tbLPlTAU8nIhIeH++QAwyj3334FVQ2ByoRs7Uo7cays1UtI96oxBAIDuO
BkKyLES9ljyZ9axhgb/4Hb0NuzZoB5CkY8Y0Ban320bhn4r8K5dO/zKixAxk3g1V32x0C7yg1/Ei
WlF2K5n6raF4h4HbOQaOcDIWiMba5S09gM4swFh6NEjiHlgzGmFOHr4Jai/9do6ziYCnMLUKdxT6
zpZDSmuSFqFF8q4K0eeMjjr39kPteu++pEzN7Ojg0h2ZLAT/usmvQvQEauHwLLruwJ3zPRTQbboh
/dANsV2ggK3efBROF0LO754SVd9auX72MvmGNBRuVYlKTpfemYPRmiMzEkQSsNdk2dDfq/tDHxa3
bZj2m8o3npBOFYEj1a/J4RIxKBU39fQgMgc7cnOBjf9QUBd0zmWS0SsKhmONC3AVuSTLhz0wUgSY
r61SpzHOYi5bIU9OPV61reOTWOE+D3HGqdFuPGqkpStFtkPcvtVD/mhO8cE17e9cJW8MLc1d1tan
qeHNTYRzclygr/UvJ6NBr+kQYyDSqrl7AjbYH0lMNVe53ny22j5ziJXXfEphAuZWWR+hcIgrGC5G
XiAq35E+xPVAwE96n9FJWZl9dZhzKM2DVx5cAZqSTqC1rkb34o1c04J2xWamPRLIPLfWVpl8jRWo
LWGF0HgjTGnYbtCgEZ/rRhySAQBRe3VWMJOJs5bVM8uVcYh6Yn9Q0K1l5D1OkTdsu8661yySn6I7
9LTgSuCAMB1Dul4mB0YiyOUib+TITwdrMjwOLKpavB1XHUSQbd9ZFyuzMOHZR0CcyP29qd4tji3T
wrmdO4d00ObAD9m9iuIb6/yqg427LbtbfSK+mai09wkuZ2912OeJ7mVNQXdr9nGgBveOkwN8OnFp
winCep5v+COhI0BjWDue990JLC6Stz2PE2MfFWGgRT3scv9cFvTdi0TSq1YMf0ZHMrutwxsN/mCe
Qa0VWoi1WltKJBtRUU1e1rqxh+M0f8wzic/oP8F+gIvsoiJe+QI+SBSXQVNSVFJrM2rcJCRAEJnY
3ekGWR0TO0uPn8FDwhjVglfDMlhrHVKB/WdLk1+2lCF3Z/k0Fx0j4678NtP6ouYFlUzxOZfYCNVI
T7px78hvYPRiip2Pi2DjNN8hJCGduQvTiL4PklFcEDLCD3HLXcT0n+q+X3UuzK+Wc4QZx2erLeJN
4eYfTU8SOAifDc6Sq4lw4E1NNlc4HdNRIaGm909AQkNAi4Fv1w5xSzbCqzZJXZx9y991/s907Bw5
lNOhFcO89FgFrPAyNmTXGe2bxXYPQ7LdMV6m9geUBP60OvYms1jokDsWDeCDDQ36PMqvNRO5cylH
qPbqlt27RDxIxr1gvdGxo+WIOBzKN2ruOBia6rvvcNr49gIGpSrogECtAUmAICdTKmgwy8MlQxJU
jA+zoH1uFOUzmZRrZ+qemtB6YTn1133NkhOmJ4Fcjq6r9LiFCgfVmDkz73/iz78qE9A94xR9erht
FoIOWYOQjheQulZo313mlde1Ge2Vbt3MvfHhMqhYj9FHbBivc48yiXEyC0RNI7gN/UOdIZ9kJngU
Ve3ulF1qu9xt7opZewPhyJBx4RWwvLKFg9jmlVWxcxuWkM7mkCEuZo5N3KGPjJ00iC1U7rn8qocx
3ZoVIyS9FYKh4Vs54PfV3JHWnVQ0enKfM1J+5m3IfkfK/r8OqrrEHzUn5+/2P0dT/cRN/cmt+v8q
zoo80P/697isv2Kwljyu//Zvr7F6f3sfvv5TBrLDt/xHoJVuU/d5FJymydyVuKi/Aq3sf+Ei1k1d
JxWYdCqXwFCQyD+BVsL+F0QHz+Du4n9C/3uglWH8yxKua5KI5LF06M7/UaCVaXr/DCYlKdgQxPE5
BDJ7Os/6b//l74FWhV9YJuFKTEUwRm0cqyT5Fc3AlU7CD/rfPZIAttAcUGHkkv/RoKnk4N0le03S
vCJrCY9EWm08BH9kyqFqT0GOXHMXFtsxMdW1pMpd5WnzjF2h2nt9j24sXlmDm2zHaLpvnCXaQiqa
0kkGp2q0kKeb8cZOJo6ILRk19oCpaL7uIyACXi+450niu2SleasTAbH2OxxGYTwwKgQ7slYNyHem
EW3W6RvT4zO9/TkNZfLYpngvx7xyVn5jkVubRxQVblRep7M6W3S8tDbi9OuY86ETGWWeUT7nmd7c
M0f46EzjEbtceeicziBFQGxtmwE4+PwF8aWMq9LllM8Bfz2O+Wnusoy2xahfsEaOSjKR0KpwPcfj
yKwkfnTlm6e+PSXfKm1KXhlkOCVmXerk9WSgPk6nXdk0PVRA2lJirNGMd91+9tSjTDXOs3lqnRiI
fw9OWLwagvqldJjPqEn6p2KYvZXew0ow+6mDNL3kFQS1nOx7u/RqeiEiubM8tgOgiaynaW9tRyY1
W2Osq5Od6zilGFl2aKsvKTMl2Aj6F8H103EW6issIPhRfaKxwq917mgI7YFeiR3DjMcK1fCuaon5
6rwB6q4rcjwG5VdhDPqB8xKT5YH+kKy4slSt9YEbTuFidAE3LiAsmnN0Zsip6D505sPgjqhmoe48
kr0ETqp+r4qkep6ymaqRbIkNHK8CkJq5Ab5Jex8kIt2Y6FW3pmeXjLkVxZEbJJx1oUU9EErwK2p8
LEbghlfAwJ5tHSRLLnC1NRiF3PglLDQoOGGscHU0VMMWNnFjOcmaA40ZnxaYVZ8MpFkbABcUM4QV
qiFsNwj4XuklWgw91LELScBlwnwV62MeTHoMOChKXh32pjXKvaUV40pK6OxgE/+JZw1V8Lzw1lD9
InOeirMyCBzDlYlReBhI4WVHL2O1jiFgbkbc1qtGs79GY8L27hTFE8J84E/S+sxxXe5HhCmrPHO3
HUqFqFDeDf1hd1Eqc8xgDYBJGUMDbCvvGp7PVaGiW6fMmivun+hBFu1thFZzjBswBmpIGEvAWm/J
eqkdmm4E3zUYZNIHkicT9CH6kT9BXdXZdd7L50oKD1s5Et42I64uLdr2qKTNUMaSEA+N4jw5erUv
ynyfxKV+6yA4ieIICoXWMvGvmbICKOnCBq16wyRbsjBYKTOtPrfPfichNCwQ7yjz8aS334NO7FB7
HoXSz8ns2RfgYmvH9uEmmPUd4pWegZNX74bKO8UMsVe67t9MWuzBHsJo7ar2bQyxVViY1Jk7o1yV
WMlGqq5Ka4657SeLnzHnqo8mEFEwQymsTvkcJc+Wo64VzQWkUpjORcZKpWuYT/GIT1xM4SpGyfzS
W9WpyoAakrrx4LTZlWSNmQcHJECJUtUhbgqF+RXg5nfGA+8ho2z8Zc0dIRsPuoq7q0HG14kjPqyu
19e10is0pryQuneefZJfq7SsdvqEodM18XeGFIrgaUW/6jvTgkVjoHeki+KkxY6xmd7CrHIZCY25
fGhnaJpZC9gVmse20acJjZuZ7lwXKGd34juiyT8qPXwoWk1ts8lVO7tMrxs/opESecmNSOxm7+XZ
JWUhhxWwIPPGY0RdRKQ8r2X9JeP0PnFvepvAo5y6JAVusRoX5F3RVd+TXpMvxUUeiMVqnxmCTD4N
J7unUD5qVbGNq/KRicktwZ4O20yKoEgBPGv9bFGy01FOSfUQaMNakkKWYv5ed3Uc4zYSqUjtfBy2
kRh3Cf5Pbc4P/gTyBg9gYBhIWUnvQODkpvKKEwK474LeIR3cIGXY55Y9hWLW3fehoOWeas6x8yWy
Bqu4DlmiAmbDedBceUn4NDv2Vdgv3C+rAJvQVjcwB2i3wyzSxUgiEzz8KH6poMVuVOdr9GeGbIXY
CMtlaZ2aMr3CCuFh5UubfT251g7fubMhdXmLX7sDaMa2nL5hWaWSZ5zIhTsOnvNYVslt7DNB55k2
kiTlVWUwP69hnfBHDi/RlL6RroBjMyIYIMzToPCvB0Kxt6mwe/5MLEQuTH8oalSclnMm0sQIVDg+
IZHBwRWDduf2nypwdXM5fAk1dswl6vuo10vK/E7hm4Qq+/ORj2WIniEJLzC6kKSg1OReWg+J940t
6YqotepctuWekY7PMaC9jjh+rmIGYRytRsnE3anoAIEB9guEGyorP3sNqqKemNpKduhWY4geserF
0eGMRq0gwEf1zlbCMZ5LhP8amKEBY2mpEwllaN5WkaW5UiAjtqGtsAZ4yXuCVCcX96ZPnMakii8b
hnfVgxo0E7HxaEwyQhm+06R8hNWy4zUrXyyN2T3CGwfI/q6r526Dzv3ct/nJxTDuVoyvI4HGwKqY
HFTmBlWSBFw8I+Nq8UT25CQ5fqkFLtILLnUAYKHHRhU7ap80XX1dVkUddCMNXyJP22CiN7/2JACR
1OlPMLx0CALIiVSPA7wwbmqGTdv2fZZhuxqmmCPr6H65rrGwUWzmyAsmxi3uSyjqhD3Ao9PKi8GC
s3ed+hc83L7H8+pVph+0TXLUhz45Is87RXHtHSIfLWFf4NZtrmzliS3J7Zx2OfALZ+uTcL42UMnJ
5LOfimqj2uxXUZDO7XcT76SZv3B6Y0doBu2SfSITfNHg7XBbGW+yFCZZa/q1FfUV0ws/u9Jb9yV3
53Yf6+Eu6q/sIU/vpja6uH6E86j1x12DG4weADd5k7Y3tlZ9xijCzdpYsfgMgeu1J+AwZNCEMQyB
HEOuO8yI7nwrA46BPi3vxq2XLMoDX+IC3ukmojMAfcsLgFgztitmS3jsw5i9qTfzL94dUpXxK+Ue
C0b8uLCSLwiGYFHgECsXkv2yGwvSr1Np4OmMEGNSKwQiMv0Vniic10o1HNoc8gm8XB50Vn0mjsTa
U0K4OGHP+X1WIkdT8zC9unn/wVaMh6O8JwOp2uBFeitblv+hM4IB6f6AzmIVj7dObN1qtfM5N22+
k9VXjgFeLlKFeab93gchIaf0wM1zYd+7re0jacO5gAQAMqL/lswICHyj3HRz+Ym0/FM+4nai7LZJ
3/GrLV6Q28j+4NSJstGIzIt6mzJetjA6OLg+wwFjVjGLG8XhIO+a9ASwMVtpVrPl/s82hCGUYFCw
30zFpqTYCtwRxI4sjQcD6d1GSPe6IO71+pITq+DVvrHxsxhDF6peXIrEnxIW27dRtkaffq0lVstO
5X0om0ROab+Xqi/WyokZlXgEaaAOc7G7bskbnY90vOiihWu/9+wAlxik2JoWD9nouPeTeKt7ARlr
6OOySe6AHKLjs8GBEDG8kRm2J2T2gjPFTpYJcVPLedzo3pkq9yvHMl903mOaeVSgsSDFso9pyPYQ
yUGArXBC89q6Dm024W8icRXPdE48JqHEIzpHs/Kj+ypWamtpVrgulpArD7+jnie8sfG936OaM5lg
bZqUNBdbfxwTW+4ti8D6mWEIYrAbK0rbDUTCDzQvOMCoxavBxvYRCyY4rUQ0bd6UTnVphf5Ee+IF
9gE5FVpJC6pJX2BCHWwhrx37mbPEvJVKXWNNhJUg4DaEhrODJAxkyhu4JT3zrltgwI4xYPjWjbPE
FAsk5rOpsVyYhKRvJKBN2EUDHsEWR1Sh7Xxbh0hKX1V5Wks3vdl003Cj24yp8uSJJBjYlCytPGUU
4uyZafhVWbjosL/inqBbl9xCW7uvsIPito2KBTOJHi9urgS+MJodcMmNsBT70Jk/+1Az921X39iT
+jKdmT8I62ughd0VdgtOO/W8FDoZw8xFeA4JbUfrmHH44io0qugTkL4bDILu4LzsJnGFoipTb3le
6jSUNOy20rbx6Q8WAbXAYnEo7NyIWCedN6/lqj/0rnoaOuytfq3ex9Q+JH1HzKTG1dAxJdPgY0XK
77c5PGjyu1Bb9/iOBtYH0w/FPY6BqyaiuyUY4gLczhdXxC/M8u7Bjf3mUKUayApoUfSj29u+C98y
8Vj/d/bObDluJM3Sr1JW9ygDHIsDY1Y3se9kcJOoGxhJUdh3OLan7881PW3dM68wF0lLpVIiIwKA
/8s532nRqIbsTdkQI1YqgidHS9omCXClxxcKi2LoWG4uz4E7zkwBpXkOEh6DYHncnTAtKjh808QU
KgBBRULgCxEfUWQ42E5y42jk7qZmcXO3mey9qKH/0bBtHyvFT+8DWovyZgsDoTiQ2g78xx7X+Qg0
Msz87sAC6ACrvP8ZDzhJCl/9NH1gpZyPGHWHU9kYWLent8kjF0W4Tb11ZsjCaSo/epncJaHLK6QR
D/VQb5PcgW8EoXptT9G7zgLasB4GzW4Xm6qFQmBjOBmV8+n4zqc9+Qd4m9MOpdxImTwux4wghTh4
gt+LosygCZyCcgH3F751kw8QhLLO9b3nClLG1BC5Uocu0/hIRpswtRl0c5ReCVP1sUT3dIZeQ+Nl
l3sYsqT3hRVdKpwowALdl6nsU0nQM4vo8BGnVoTh3YEtjk0KEO86cZFi5oY3XMoR8oaPJbWoBgbi
MUtZBPXNTM6uxSqAvsNfO1LwStpqLSeT+jUyn3N8F9CN2QWy91AB2BonEEfH0fs7r3TOoSe+SJGy
Dnj32e16bU/kTDSyNVKHMMZCL3EF4abbOuV4nato2Iw+yRBF/xqqMD5Lq9OfwLJK0u6d6s8iTNJ4
rzHTrHLHcfdmGy2vPiEnbAPzbk/1QDFoq2uft8WusvKL8KYfy9A9AzOLtx0ly26mSHxgK3/2I2FS
tkj3Tzu5X2x9OQjt5z5S8g50ZZ3PKR3prOA9YV5hmRDeSlgZEuntQ5ma5sUCVt+46YSKrv4CHJFb
I+IRPsi9+U7R3h1S3yR8bOjI8e2cW9AQwI6C/JDkJiZLT4hT2sp14TSPUTjMW9h/3qn3wOSwNN5h
UbZO4W7uTeKecQPTN7eExvIOn/73F9POt7Wsvlt2mIYsoXih9906BjeLHElJA/Dh9yUhtDbuXmhw
4zqe2N4briQNtJbxAxG7+Lzy9sjuwzl6oPBXYZc+Gyass7FEdzs73+HYEpYAa4Q7lNpjNxHHfSja
MWWf+DY4BDRZKlnZ5CRr9ekjLKxHGRXsoGZzPXSs9CAQHYRKX2JQzqBwnEflDbdFKz5GYGyEgCpU
jxlEgJxjktHF7GVPVnAfY+SaNQ3jqjODS9KAMxaEFwzCOywDZHUuqgKn0zNuK0j8pFsVYQUXGdP3
aLEZCBN6NwNyAFAOtzvFTQH0oi9/JUYH+xFhECyCJr2Ys/iCAIOVtZhe+gKt62xiBGN+ldcka5A5
5ICWAWaIfHbe0rMPV3QYwyoZs2bfu+z0lOdh/6gckkVs8wbNrTop5veo+E2uHbaUZY+oscqwNxT5
kwJ7SjVjsa8guNocPoEa1ahhOmNlIuxamdYu5cA9Bnjq6dyH3+QQ4bClj836pTwkzSvhXm96NnpU
IYb4seY4XOg/0yoj+3pigx8qD+DRjJBqjPE6xCmZ7Baqo9RAeyJGgW+siIfVPGbtFh/yn6AobiaO
5GOhjobRujsK5LPtLH/8GIVTeA4GD7H3YuGGII23LDq5yrl/dpN4CMYQcVNffnYVUQb29Iuwj9+e
hcTWDRiyTNZPkqkWJE7pN634fJ+ratzmOeDJgn8vw53oCD+mriOERxK2R4qXY6Y9zxhs4mHdgvUH
04V3mlrAZWM/Ox4c/JkOCMUcpJtmQXJbRtTpjkZNop9VA5zcenzDTtteEpy9AEXmTRnzEXmATxta
OXZVONIt1CdJZ/+uh6Y/AxdhEwi8YT53OqCuJCmFq7OsYbryRadhdsOEUCZz/JUY6reISduuT+Lm
9PdLC9cCGab+tcBJfcr1n4+aGgpg9t3Dwtkq0GE4zxQ3dNtcDHfO9+Ri9idFS7Jr8Abxoci1W3u/
GTtHpBA1184Jk7csZJFqjvm5TtAmBGRho7slJBDFDt7ZEJo0OcAzgcBuouJ92SKGqQkLtnRq8KDz
g8MWrl1LorBFtHBD9kw9KPEaolpeoTfOdzwa0q1JJDG5a/QmTGXIwGg5aIVE2o3pNdFZxlgUuKxB
foBj2yY673gcAGqGlgPLqXpZkrwiI0M4Gy8m7yYaJ7KcQmEex+I956mwdfFbrdOCQy7VScs4JS4t
LMPdAgtOI+0YKxhoDzjczglRzUpnNteS9GaRWqeZOGd3yy1WIgAnP9Ml7lkBasH46gWoTkKdB81C
tMBxSUY0kegS9WLPxdrpDGkcC5d67sn1QtWfDa59LoviuLQKy0daH0PmvmzjzTdHJAIVj+/uS9YN
bNY52Stn65aNvzWA6D02lOVEjLL1bOqSEkSnX7c1OARDJ2KHj43Ox1YEZXc6MdskOpuA3wmNFvNg
t7Yvdef/yFPi8xo+TOaETrm1ywxqR1l94WbG7mIw8IpCgXO91qk2FoZHiQqwkdPejQTovTBpSLx5
mGJzeBvjcO2q4WzJ9TRzOgM6oEmBc2wdJEiKtd3jNTOVTohF52TYY7taUO1vUmG8LqV6SYmGQTrs
kU/TXcBKIAaULDVuFcBDzKwhefICL/Xg8zoQ816LiXFBQco5OrVnSxRq684Ma5OWrYdRGyiaLA/I
gLR/xJW1zQvRvDkOi+QatQNJ4ffMb5pDFgxbksaw3vviLZmAr5ixF/4yVbCzc/XgNrP30Nst++EJ
wU1Cx4H/3UMcmVGEKpgyNrvPWz9U71RTUDAZXhqaN6pT4Rvi4Vm1cgXrxHhsAo/2JJAi6jT5UsfK
Ey8f65z5mcB5oKiU1ukIIKg332Q6/hQGOxePEf8w4JT37HQXLryFbVHT+mZ0XlnT3tvF7i5JXz4m
Q/egJnwHldP5h9iaDwZRZmTc2d9dgi8Ihd1bGjK3cvAA6aZCxcVHMct7rrPjU84fp3lAak+2nIml
E3gElwZWNdvcyDJetniGv0eZB8fYB/9OeAZZWq7JX1W5q9dFD2G9mmu/EO2JbNT2MIzmpbI4RgW2
BzbT/S0lhANjMu5Fq9rBfqhWtm3hg8QSuS5+TwXYkDmL37EkcZ57zOAVro0ST8gm7t48gUG9DucP
ptMviU2kXzn3mzypHI5oQKNG40sWa91XX5ZfEQ3Bahrd3bIwWwN680DRjJOpJ5isFteuwngoKAw2
SWCWWgO0dy2Gxkk2FJtszPbFbAG762DY3RYb2GbN4h1ZQkgn5x+9yBhvtRk+ZV057RuVuqS0XPol
QZAWmwCscp7OYdikRwdHTwtGyluynyMU+XMwITmKGUA+tCXbmdbjFmJwV26zKOPjFEV6LxwED3Vp
/KJp436vC4QNthkc/v5mov8PVIfto5AkqOr/4e9/75sE2mIubn9/1cZzejdI5GHs4VWqANAEGhBZ
uXv/+yWo3igYD1ZjxT/RlZLdRUjeUyXSBkkww/Eu8hCJhRA4s2pK7pnsnHWp8vIY2uMMVBgj1NR1
lzyWrwPP4kM1uu/BDDgSf4SxzYObHyKHo6yHctzjyZ1irFDGVQRm8ULsSfyQmc4VumXxAnT7jap1
vDkhI29MLfiqQJiMAf2XZ8P6hj0oBvdgyaA4Z1avXuIp00SDvUnM697NA0CqEGndP1yA40vRlY+5
C798bMf2iIuavcvA7UF4W7qRqdt/NFly9Gv7Gw92uYq0oSB1y+0yUWdGFkf8WCfN3q/k19CQXlWl
AA6NEYaOyeq1GAT3nTTCawkQ9GEky3Y9LLNCgo4QYUHJS+jSEZieujSkYpSOCXaupTHKWKEyZ3S4
pJqgucpRqjUqc4dUBXvHpBM9WdbgZTNmnEPoTPZurBCyLH2+nwwQe8XwHM8oiVqnKMC+sKAlSW48
ENZQmfKA96Z79crgVseSeHcvf2LYvY1bhvOdxaheFfZP+jF5NZzgM3Lo+UtlWScXKU7PX3vrBafB
wIjvq3d3VhuMv0SO/tyM0JX8ZAvWw7Im+44X4T9mIdmgZsU3hxcXHxwmURbbYwuHuJ8P8oaiAVHi
lCQsOJb4XDDYtGryv1Gg7FppNk92Ob8KVHY3yiFrrczod270nFxum+xNB2xaNhsPpsufba30M0eG
tfOMgbR5WvUbijhrOxlwBvxsxABPIvqa7gATyODxivFZyqj57hzKOAJvf89dRPmKl+/ZM3BZt4R2
MrxvWYO12kLC/c6mBiE/bjVoze2FiR8SmAUGpML/q5Hb47rz7YclJD7dvlt5idrZDZmnLUIAP2RB
hr3+g2bLPhvTvAusmiOMkwIl7LR5RG1TXAEoIc9uv33FJ0G0AXPSvvplVDJi9TRum4pynEVWz2nI
uejZQ6WjbCEL5/7KA0Z+8qLlj7nr2/rIUn5rzCVXQI7aUfR/UhKJVnUOBztmTTNzetUpCdterDad
Mz5VMxN1gxDwTSIupgvlQdaMM8OUYEBfcGsgmRow1BiPbWOZO6mtjbVRn2yOUNdmLTRp7UupRTBa
DRNrXYyjFTINUhmn/PDn3gJhk6G30mqaKvzmJ1xYP6CzSblqQq28abQGB4I6wWDePdXqHBeZjtR6
nUUrdxxodQh5KgQ9pVb2sFKSe4nYp9OqH0PrfzKEQI1WBJHRhoAOkdAcf/laM2QO4kuY4pFO+zBo
VRGqnz80mj6RPP7G1cojhCGPM1Ik0pynrWk1WD1fa61VMrRqadD6JaGVTC1659b0LhmKzXWP2Eki
epoQPxVB8QNOPSJdZFFC66N0qgjMAosmCO0UKRC0dn3P3E0rq2BhbaOl/IP3lV5Rq6+q6GhRKYRa
leUiz4pI3uFnK+5dhUAXb+1XNoviYSa2OKfQIjM1YGSAAbnroIZ2BF/L0A5uY9HtR2KHdoXxq1dI
HCL7AgBMarvKuMbogsk18S49EjNkV/vBKi6+A0SH+D5y9dI02ORamYZxEM0T4Dzm0jN/+2rRKjaB
nE1hFdx2g0FmU/7lasWbg/RNsf0JR0vsK6YxpHPNOltx77eYCUtnudas+DamO/SrGFGd7P6EWmMn
Edu1Axenjfyu0Tq8riUPqiQWzIHU4nCiRUP9x9TavRIRH0Og6OgU/rcYfkit8qO/A6rBORggAERo
TM4BO30LaaBsxifSdkEJatEg4kFAAmvmsZtQqwoHrS9cBvZSZWlTgWvx4cJjDXai1iQWWp2IkQ9D
u1YsVlq7GKXTERX146xVjUPpwngzeaWN1jx2wSVK0EAmjDtJ6hQHrHUwSxBKSgSTplZOJlpD2SGm
7LWqskNeqZBZlsgt+WYJ5UVPCDhKzFFrMhfEmVGPyUOrNRt1VwyDd42X8LvfU0DD4hOZyEdkuEdM
jD6QNchJLXpkBNm2i2wbbWhriasYZbGzGnlTWj+awopELz3vM60thfcCZlLGR5EKeBvA3RflilMr
7m1iXopaPHsdydwgil4RG1HPomEVWs1qND9MrW5l8EuwFkMOXytfB3KQVkEWDjwy0oPQ+thZK2WR
m3zznHd4yw2TxzetTaCVtSzSUFOitfW16nZCfmtqHe4S18fJi5gMOE9u4P7yEexC6gy1fjfWSt5i
QNM70TNIH9lD4aH3VcahQv47ah3wqBXBDIPf8iDcENCggq++Gsud2fPoJIkFCG7B8q+2UcvXjg+6
kZsMdTqIqoE0TJZZM7up/kIerLmxBnJLgzm/DnnwSZql3Nc1Sdoe0Rtqlj9rjz0BmvpN78wOL/mV
c0bsEg8bttknw6HmwFoVgR75RuOl8kEpgKQRT0rKSz6hlLU1RamPfDoz1skyAMHlJy+TWXaPBBcO
MVw4Rp/anmDxU7k9wkkr/CIJxVmPBsaSZBp+8xQ/JHW2vJVu5sJtin6ViB7XDDDc9YKF9wj+TgIX
BfzWIcTQgOqwZekmMIif0DNzYrTeuRgmlmaERSFBegchnB56H51EKM+Egb1ZTjOna8W/jVMUMpoC
GJKngJUakeHtdUzGWAvP6BZb80/DMECiNVi4loDWovFxTRIGg0y90Kv1qJvuSzEjdPc4XULyvXI9
kGsBj9Qu6YQN95uF0h7kLaQgoAWTw15sbvphExKvvPLcBzNgnVg2sbeXiuBLodOdksrNj4VNOGy4
AAIWubqg70aVO2UsFBHpaOC5h+RrZRfzb3fKblzYm35OzRcVNh9lij4XRcuebDhGv53V8nDmipmz
Zdr3sf1jIlxw3bT0ygXos5jrogo71qXF55KVPh6T/lkpxmI0KyWXwhp9i7dTph+uHK/Gwp62ame3
TMp8s8AkIs72gMkncK03K+fR1TvhRREguFVphvEgA83lZlDtvE7xhELHVDN7ATHvvYEQ6U5c++NK
ZYSTFQuf5ahAExUJHJiGBcTUA5MdOnNd+9UfK2JeJvEuMn3cAdz57Fgc7JVrIQfzpj+AIZJD32EB
8o2Ppi7GXUDeBKmvKUJE3rHQwIcln+mN0FzBVr117KmX1+ZxTifaTyb0qD3IKvAQ/bHWZW2WlPne
EfaGOZ17mIoKpRgMkxHuaMT5vKqb8S7oxbadbNOtI5ZtmzsYt/oi3ogJcjNjgVs0AXGJXCaHysy+
KrCUKu/Vpq5J/mi84smweaBKNZbbLhhmTnqKcjq2l0Iuy2lprCeDZxphHE/hJEDyAzdgVMn0ubpz
2HDS1dFLYVWwBRy4ePM8nqfWja9WXhEELbz+iqE+wut5AuK5YFTn1myn7EjGBd50YLvhYpxn9UzM
KOmj8EW4h3EzmjakvWRSeEyq7EofnV2ZbmKJMeMfAbPTrT88BuBVHqqmuSPJF5uy9e9e8yPqyl+y
p2IZ+5ZbKsUV7WBxmWU1bT0GWoj6f4z4KHdkAMMVUpAVWHQxQGk7Fs9T8mDhOji1LX409Ce/3cBm
QZX8pFhtnnMFjoR90U4yQzsOxhPWiofI+WSjjM4uNn/CvAsx5ZcbRdNF9zrc0KbtZotJVNiKN5On
KBjyqzuZzg45YIk4amOGxS+70vEpVvJI0PM94HYg0w3Vn5jzB8+P9/j5w6PntesFkBJ1BzVHGLY3
lHDHUZoXM/fuGGvY7UudJO6lHrgFW+6MmbgjL3NZ1VjJtMdqIn2yWVhYKk8auzEzflupNmm4SXOK
LFy2hAYoxLSbwbbQNeGmOfHkSZj8bCeYBxevYrEOYv8779kEFb0C3/x3ZOEdjaH+GSRI+kBILmPO
4NIWLxgKYPSBJyYjJf4cU0+n5bGGAGZS7uCI7T1RnBPfJAYhfyysLtkZxKBt+LzCU8HRsZhsGyal
GA+a32mRoIhoIBxnltkis0semV1JSSh36d18LyDvIL9EU2UcjPg7RUgfdzapdK73xIjqjk1mny3W
rkhhIS4TuC2fChR+C3sCetjrXMxv9XSWQd2i6qw8RAjVKu1wPsUZvIs5lLeyPTasOQDZQ4Fh2IRJ
K/sED5zE5pcjwRibLSYKHLxbYtPdta/H6pUBK2uQEw6U6Xu2IXPUtcZCzQvvUBQTnTTxEvGCGXl+
knNhbsqSiazToTUpoBjth95HixyBtdasmwmhcqixLB6utBogUJvZM2OTdthZ0Z9SGO993V6V2dub
Lq8/+kBv5Hrmg12d9Furmz/ipj8y2KVy8x17k5hPVR3419Fd3isxZQcJAiUJbWprj8NinlnhhQ5p
IaOFHCuFjE6POg+INqyyPPhONb5qc1rf5ymPQfaN2LkhOrfLGSw0TyWcg9wY62mcxjPNFIYzxu4E
H+CLDH1+K+zPka92Yxr6K9/HYOFi4ts5Y3ufjdA9oMfdCoy3BCzF76lkrA+tnOgfe/iKbcQMU3KN
FKSNOoM0PRQnQaLo3sdZktYKT0jCnNdLmBE10d6ObDRRHhED7zOHDLYglAHFcpyRsSGe8IAYRjAy
WBUePBF+CYWHJy3L31IsyEkDeJvwlzcpNP89gT83ZQkFbzQheS0vfjZl5GIvM85EwkO9ZKDcqWEk
X7kdt7/HlG2jYbbvVdRfzWGeH8p8aXY2mywSOtELYYM/+lN+tvO5WnmLGZ+KKntzyyzbKnv4bs2Y
FWVRXeuu+2Kz/tQ6hLg6zN7wwtMbzmx0yHU0HDLFC4iJaTe9cLjXRyd4wbnMTKyKk/2QWoTXxLH2
k047FLhIh7v6hDM4iTMWA+FnuUToEuzxqwuTO1rRq4U1Z5WnzMtjMq1GtNZDOOEhSuXBsiXcfSas
6PpAyJRHu6tvBoqUjWL2sU4Y/OG0IzQVo70q76MmXApRgqgqkHyKidurgIccI3yBF/d7BoyEAAo4
XCQB5+cLIDqv+pETCrHhIvlR133P8Y63eyF4lDQo3J95/BERIBF4A3qXpcEYOvCnbPu98qlFcseT
a+y/L1nVtTvPRsSzRF8tj0bXW6I98XXmxhtz8lRLXOfTkOy72sSRHZJI10ZvfkzFbZhOeyyz+tMy
iKiRJM/XdE5dMjjU2mc7kGdmXtPKqaECFhOTfGrD18GczK01V+9l0CJKHROXe5yUeZrmYyeW99xk
vxX4TUi8fLBv26I6VOn4GrRw3sTEATdQo0MoCxDQe8zR4BOum5kci4iaynOQ3zWpzaU3T+yhbQQ3
QLjucT/ZLFTolyDVGRuIBFce81veJy5wotKrot0yNNp2uOmYpchnBsTQkER5V0RD7HgcHGamCYei
SV6S4ZHQBnEwCMI9yalDPDGqp2GkDrBH42DxMGOBw3I16YIn0WXPBo3C33/qyH6AogyQPVUkJN1i
eoKNw3zh4Ij4JBIrIDmg23RW85YZNs5hXVtGYguKNnhbxuzRSN9gIXq7mYqJi6N6Crs7vWG5hkn8
s7YNmGXUAUE8H6qGlJyGbjUX5XMXWS8EvFG7JJ15nuLuyB7/RVglHcuY/qHo/4kz7Rl8HZ9e37yO
oMvcdn7NXO76Eg8pwMoKoZ4BLKkHfWAO6LJCtAbKy6HQcndSQr1InPleWsOaDL2n1AScGwWnUVE1
GkoispkpoEqLSytBA2jF4qWSOJVZmvxZHAbxTeNwciQVpUi81LtsxghFS3uWUmMSM/bNJKOSYePd
2kF6Z0ccU0+wdEojukJkXTi2UEZFiFCxfeK6TJcN9Q5rukPrdA59OaNch1UNSOdvA/LO0BJdTnm9
ZljZrKcEiNpoyeKSeslbyzZ7LQsfR4xVPfUFuLMhLxEBzfhjfJxxUz+8RlXx6KTtYfZi84JZ+9OZ
BJ9ZVDzWjoqBy71L8kW1YeEtbiayrdAA4kbtD2FusLsP54eUDD7kiDeQus2exC9QHCHaYTsG1eqM
9m3QtbGeNEOdWpuZw1Cp3+OkfUfbXSiWEzMYYUd7i6cIChE7L7j8k7t3w/JbMSvyM4Y9cWh0BL/z
brLz27MF3NWe8YhujYne/FsJYR2HvHosKSlytoDH1Bp24TqQ8fDc2ky/7Kg/S3d8GyaQjb1FlhDp
zWrdOcF4hYLAvnfqfT29QIjLswmevgnOC7ZC0CBfyewKKKyrfrYR3PNySP/kEXiEpWU0sBRfVqyp
FfSodr2L5QgKvFevqTc+GYuL8zkGnzcC8Ga+dGnJZUZ74Byx3nw1AVrgqWSVnGXjDnnfiDxYMvzN
TrlB9C1EMraReCKhZE98jrsKIJwnEDHWZSCvZfVaivisgFFtSbuod34dlpvQJWok0nXpUv/AsBEx
n39BmNbtwzS9Q67qNgUaGfhz+wTnL7AIMjEgPc6LRSC7x0dnq/pIkRUfpyQ78Rr7AzREFACXtiZr
0zWodWzoEahY+4XAcg+rocuEy/Q+qiqDcBFH8WHOOgLyynovp6g+OYQycBF29NTRcpOZDqVgQFxg
N7t4krmFMGFF5SRzBgzWMkQtPWcYOQ3mluCq7wZuHYzK5hHzZXgNnjsnt5/okU8GqpmmBq+XJX2I
S4ExFpcmGBQnPASL1fN4CtjTq4Ssa5FfqGoIc07Uo+0wcg3xZ23LwWRZb8UTo4a73RVqn/dNti6l
plPGRoMAtCV/cjZ3w9KD6YxpE9D0hMyJJrN/DhoEJAR5F+wh+MfHK4pGULoYeYtqwZ0Noau1pqvV
GDR33i9sUSj4pXyd4nSGawinueB6TyFWT6BPDiNl96pqmByOmmATLOUWGSKZF/kB9dXIknmQG6dg
fNwlP3yf+y33qek9JJqESkExXi9DP2LwyH4PMITbcQw4appT7PQkwRTkbQXmo8BevIlsFjl+B85v
ZLy/+vslK+g5FskPBQbkNY3EwLbTAD1SFm8IKJhvEqWFzp6KZgzqlMEJHSK7lRM+b7VyqEc3hUUW
hI3WEa8SNnqcW5cA/v86DwwYKD6jRQuHFpjH51bHz4f9fE6ZmW9w3bN/zkF4cG/TLNSETCU7rybv
OiVjtRqWj8QnqRN/H8kOw/uAIJYKmrU7zMpbb1Qnz3cZOjbhfTZFxHNo3PWqSs5ecLaB6p6qpftJ
dttG6me3EY2HSjC6yXJmOEBtblyvz0XOzdYRxWkmO1HRP1kGSBqQHRjPoIgj4edAHqaLP3dIKi1z
Xw3k9pHpmgJRMGqcT1ZJ9BR9D5CLVMnwUHPJQVt1rWM8j2TypC2tKu82RTtiJcPj3e7ewfRoLy6D
34yCfMBDY3SmT+w8PdZg5cWORHTUA42LAMvpzrND9GGAu0PRYDhOuazMzL2bNkNrP1UPODHBS9Pi
rSvQCGwywmsLTNBZjr49kiRQaCAeiWdr3yNoY5LsF9t8OrPuvWDcGradPybwcrKjE81vQhJj75tj
S+/Uoo6NkEoxnN7TzdP1I0dHxUIAYJe3D4QRWqRKPo0GWl2VGr/tgPk7+vh1Uec3qkXWSgS5bUw/
vy6Jhtq4LeEtbn83ZHgOUbv5GKCPY1DsjCi4ISbJ1s0HktbsiKdA80LgQHZcIEUBzWgihyCHUg+p
sDdowx0UagTc+EquQ7e+zKGe4M7Dse+tzzbMFDFsI8++7N7FjD06J9JgkusQwfVTXXBEn/MYF219
IHC8Hm3cgKBCWLfsxrGhVifQTAlY7AEDxPWccLdldY7/CYFdruYPxqREl/QdvdlIAxo9ZrlMTtFU
s3wPkVFZqXoqlidgv5eo5+EhB+iBoar2EVpAWwwPLMz3Yq7MvelBxmwL/5hV3gf1Tk8tQKOqGvkL
ZEhFwg3TE3IUcLx0uXj8+yVMxNPc9sTMIkxceVtX4k3Jezw8CE9L5GS4qYri4MPbB3NzQHtOAB7J
gyjFql1TlepKX8mxG6DVtE0EVHHYrpyq2/mTjeEjq+UhHJmVUxBvipTJQC0lOw2Pq96vNn89yf/f
vP0y15iwvypV9u389B0lVfk/nNjS+/tGfU3/K/quNh/9x/8wbz9Xqo//8ax+f/y/f+o//dvuvwJH
SioISUPieGbwX/5t51+WK6UTWJK1jmtrZ/d/+rct8S8hbNcPyECzaJk98c9/dPpb/fuf9r8QKROd
zW7Zt6TtC/+f/8da/ohlFS1y93/9+h+lKh6rpOy7f//T0d8eMZn+/46///1PafNtsUkFOMtt1+Rn
4Tv9d/N2FJdkV+udnzBD+3mxl5xcjelvYTlJ4paQ6ARBTueUmh5FwKQW+wceQ8Q5yZgQ/pb0rf+e
EksecoyiGfrqXIGsZvbboTvUdpdW6N3YmV/ThBAKhm3gvtdznUfIqgafHOQQWLnb9H86VDfGe0mE
OJ0fkSbKpi8w8OXW295B7e/+WgyA4Nsxcqsp24h44TS+ilCWDdqAgYUNwWJImjU9pMZmSfBas8Nl
vtR7pCTOJQncQLy0mfCb936g7DlI1SwmY8oYYYEimcxek2trjvfKawnyWzWYIcgSZoeAAdGAXw2o
I+rJo2aoLj14SiIxPm2f/mpP92fR7Vf+3uMCI5VIGDFKs6A24o+JlSR5gOSskQ7qhiOrYgStFdwL
9FJ18uS0LsghEc0uQLbUwmxoVqxMaBUT4Hjm3AbRLe/E2G/avCfeBY6IiQ2Ute9ABy8EwXqtwquw
J/wsmNYi7UPxZuS+qbDzqG5hlekrchvd1g+2vqrt5kmxXosudhbxxK2HMfceEgvs2jWbUErg7iRf
tivHKH6yvBppRhMWrvmZdcsM9sYfvOiAZSzoD6SzIAeBRZNXV0QIZFwFtjHWa7I3XjKvZyQbFdlI
g1nNr7MAygfHa5DpKRviFAVnWAfU72GevVb+kGfrLm7Jno9TqiJW9DPyQrPxqh6JcEyBlzcdVgiJ
DHzcIcCUy073is8D4TX4dX3DUVenofZ51Mvk6aEX0qwvkOElDYQBiGTbI6kn22Ms6mQbJa73Moom
wT/sh6y1migb4WgOyLzW2Me74Oz51eDcok6WGsaWtC7Tmqr1rirynQErALFfHOvOGFVPAdy6+RHt
z2x/GpmRzPs2HJhwmQ017KPfei7hHKGHlBYsV4BNzlEkjhGu4NdQuAGGc15vwsqXxNVVSIZiKHRd
aV2CQgTFtMVHhi1yM1gtvgcrDDvKCJGV0A+KNgvKlMlaWjyBAjWLT/RTHPYJZK8ZjBU/jEOplmQT
Mh1pS3yBTm+lCPojJYw/rZ6ZoIoelwbpQx8PIRoObBsWhHg23nHOUoaiQbwyQ62BVDYxysVL5Hio
E8B88ap3WRAIHPdRLJJ+Qz0+JPUtw8ZCZjWFV8bmRiwjA2zPasxk7+fKIfDbqGqLvX5fzmzB42LA
bRC647F2FwlsKiqXwLj0yqvlKuZRlnqH2SZEY9tNNXnbKDklr+rSh5Rh53giT5Oy0zPq7Ldh83RB
mptFHtda6skq+dXSrRd3y7bl8DUMYVPdzZ7I6Q+2jrFzNPDN1RtFiNW8srBtwA+HOBytPZu968pY
wom5QhtCC64DUuxc00Q+xK286exxNJGS90l3pHIIdZynw8K1TK3+KejQFGzdit5z01C1ucStBt18
K4MMHQH+LZ+KFLzRBxJpwDpxbtCoFp795CrHzRnqxgPPWJIHxU9hqdF6iEs7ds/KnwoDNo8AHtl5
iHrxqSA+4z+NBtsCREK+Df4dfOLZh+VAsoQzTN5b2U0tP4KUFYAok1g3kiimFEyVFTX/wd3VLSeu
JOlX4XLnAo9KQhJETJwIm8b4D7fbuPvs9g1RgI4QCAnrBywmJmJeY673ai/2bt/gvMk8yXwlKB+V
wNhGudOOnosTg6FTpaysrPz5MtPqNKcasBWzxVMyP0+NyGZ3WvrUMG5107JQ1ojycuigATDO0WJl
ts4fE3eSXbX8qOk0GeCQMIzDwfqri7GhmB2aRfAD0oGOQbb6QgyJQz3U3OzabhKxcZbqseg+h7kD
t4PMjb8PQs0KLptTltkoZn0MYIovkdj9NABKCK4Y5pZoMLAzTNnWBvaiicZWDWvaQSK1qX93MQEZ
LZoDvOJ51nAXcfdpENsI5WrQE+faBELeTpInAG1Rc4tx67Fo/NwOM9dYXj02ViukhxHbzD4toyZA
PU0buh5zklvr1c1i5mpoymGJCFhz4EXxZ7S4W6L8yYj06fnSSizrc91dDOrXGAEWLDqs9QR3Kq1n
BhCxmh0uL9xVJLylZYrgZaL7jcfLVpzMG1d2qrGO9wRoOmzz9RKmnI0GuqvG8j8XAwOzHzCXxkdG
NUCzB9ytPqoaMT9nEJ7PrRnWaMwCgHafkPIF0GYwRW2audQ11FD6T7Oxj87eDOOwHnHwpvMnlECm
rA5MXtOqp7NPmLatmR08Xl8OLQuywOqPwwSgonRsQwOgPtsODLRHzxaDWW82mE29hxnedtad1rUM
KYdF2oiBIkP3vvOVNmX3LUzEnaFn9GT+6wyDd9BWLKgv2GUGa8XGcMnJDIkJT8wFQ2xwEkByXJZd
astpGN9a8xkiMXUbxYnANthW0g2nzfkj5o7o87CbNacwhese1D4a32FqLBqjZ0HSi+qIh15rjfVs
8D16qtsab6Aq1L18skOkYZaoegPo1X/EiAekBxIUFaFd2KJjRUG6+oy0IoIWUbzCNARjbesoALHR
/+jcmvlz8zZFUf/6M+rH5qjxWE8mEbouzdGhcdpcQsdpdQ0D/IJJPUVBD3qnPF2tQuBEu4mLlOoF
wjITMQGGiUk/TTtJUNgTYyoQOjlaCEx4DQzmzYLQGDiYC90CeBPjidfAJ65bBjrA4VheMLfxODaD
TIDK0XrD76RPs4l9nuH6b3SzCW6Yc1SAB2anYKJujcCi0ZfbdEWbr2E2mjouQNSPAShvCOuyaPPV
gebImoGNDn04b4tfp37Tx8hSK4P2+eJhgLnfN+u2mVwu56IvwNIG3AGYptzSwiD19WDQnT+t6s0B
3CSzEVz9XJ7G1mUSrkAHw5mS7EvqCM8hRtL+2fQW3+Y290N43I+kDb+f0NYHecV3YcwoCMYzpXy9
hyj46EaZpGO4RWgVZZgM3gEcDht2JYMzhCbS7vZru3UC4UGZcrOla3BWGptGVwUOvcSDw6+3Yebh
3xx6ASffF+HfMB2yrfTeylf0DhYY1ollNnStxQyrhZcVXlqBBciznbTgt1stgzFTBzy0KO3PPN8j
Bodfj44F+nZJf3iw72ZB68TUDBOVABieBl60bIUF9VbrRGNNA23IGCazaA0LPiZ4/oHEoLXZleNZ
YLITrYUoMU4BHHML/09hAdNOjKZow4aDIJxzEy3SPhYHmlU50MA5QLs5wDh0gBBxa6jnAD3lTPyv
qVkMaHEAXT/cOWhs9uR4GYAmMC2c8gazLN0Uh74kA8YJWro2hZxYzGZNiMjHkgGjqi6sQ85tKLkm
IN3gApigHoO6aZxoTaYz4D5bMDEaW+37gTQBOpfk23K8GFjsBK4PajJsu2laKGsHwcKFIJQhOiu2
EPixLRM8+mhSgF2pyAHsMuKFeHcA6psmDAT1INT1E5M1oQRamm2hWyR+9NF4wNhmScdLQcM4MQFm
MjUUE+jIX5kqDxDAZSJGqyGwgAac5oe7EY3Nio5ngIVdtvHqeHcDl78prtjCMai3hLa07AYUgYFv
IS9vF4I36ItnSxsweX+c29ieE+8zxV/6gbS/dr/fmpbCfhRBePYcYM9/KozuzdM3Zqb4/IuSP8gt
n8KXfwGXCx+V38Y7P96+fPFZxT8pr7r3HeQfLzwn4tFokuX/JNu+1abpbJsHfMyLiQ4hEH8scicj
8mxDH6LajRwn8HkwlqQEC1vQj1UJ95wnbxRKOrlhL27fqmT7HFmR2h34FDk1LLvW8x5TB1IsSeci
oBE86WvgJc641k944sQKdWGdV32PNghE3K+dzp3IGynbKrx86PsXn4DFvGlr2zzyhkNHTXMxTUMX
4ab2Kv19AvzsIOweQNX5ef/329fN5USDpfITHuBTf8gDT9lqAjE9DcZhFClUcVG+KDxvlJ3TNE4i
da3CPahK9szxXfSOkoTys8rkp72hkTdJ+lkYg7G5OrhworXjhksvUFgibDqCxfMoVVUBgQY+S9EC
rcRrg2C5n5xgzqOZfG/Ba4uA15eRU74uRPfwqsztxGikqwqcfUhJvVGO22tnNCmRJeDtOWqISnem
jQhLVSac8yh0apexoK3IGQya6sQxCGrkSDpCHESAoeqSu94Q1xhST5KUINwi2LkuQrRB7GQK3UPX
4hsloutE6PGnkqXgA+wolbvCharKXQywQGBX0WRMI6B7kQbQOQoTmICZVF3v5WhHOTBGIAyXCffV
1QpvsOpqr5yoJGBMNwjI8qDW45mjmKSM4ga64Wg5qkpDg4C7aLkzScumCWJm1VnR98Mln5WXTMDj
Gw96PcEw48TxVD6LmGFVwbhJn5z5MEwjV9ISWo01CFR8L/TH4IlC1yRQa70w4CV3yyQ4Ij2h25XF
WgS7d+skEyfaueUAqpOPOt4WvA2jFVd1BcXVjBxt6cJnIq1UVdLuMPxF9HWVlHI5o3C/70PccurB
0zUCXSFOtFMmLLLVVTnRz7Vm5AVKzECn8Dr6CwQN5AoFh3VGcJL7Sw6HLhorhHUKFq+csXp5oOBG
PuX4g9Ffecl6c+oksZwXFFfe11kEFivGpU5xf2xjMNde4I5D1W0UIfGqMvcNxtUIctcGJEBSy3ki
EgRViUMj44JyMOFO0spJU3g1fScals62TSAhcDycWvgbjBfltDCT6TSKGbjrHh8547Knx1oWhT13
jRlkS4Xb6ALaANJBbsBLh+fHxbqQcGLVY13F9Yt3RKy7+KeOwFbIULsMNSshOvnHQ5HiMz4Rh1zy
UggzhRoFcLwUVBGZl6qHr8vXHKHbyFtIWvl6NQKlcQk/WiEqcmlV13sZR9xRrQAK5mKtj3JxOQMo
LpKrMCrVTpDoh+t0xb1EWa1BwNkbB1FXNT3AKBInn2FfKYvN5//lKKaX1Mwmc3fojH0BBi1SqArg
TlXh6vN07NVOI16+NDQCX6mPeiYu15jfcAJBUHXJ24tfrLmGvkHRTg5GJ4jZ/OrESe2MB0qMFBni
6sv/L2desuAoQq/oDANj5cLx3EkSy0UKlgPrRqE0H9JguC/6yIAQQhscAgvjdJjWemmsyMuWOoHQ
/PW+0+/cf+t8+ltNbC3ih7Ud6bQBhEIfHwtDL5DpR5XX687hvqv0wAVLmgnbJuvk/Zxf2tsb/kCG
+sckqE+jdKjurJTR4xXiKRSqm25SO2c8GqJqTxLNdY38UOUJbur5vkKWEagAsVo+DpVzSmHkPkwc
6KwJn3OFNIXSveVLHsd8qwIkawWfBXKwqkpv8wxX5j79QhFXa5dkT4B7qq4Y7UO9oJScpwh/SbpB
7d5ZpEPfG8m1Cl5bBMIHVEcZLEKhvs9BdjSpd1M+BuQiXTjFdbcIOH4BC9ArEoWOlh+PP+JXOCyl
bURPkup0t+zocXTcDQQMRZIU28hMglCQiCHEgLpw1S6mMFHukF9Lwtp9CaSDHsTyLY5neD+pXXtJ
EucZ+Vtn6amqSqOwaZPaTToqWZ4k+hUhSG/Mx/naH8Ihd5WIgk6Rx3lIo9mGOW0IZhjvU4q6TuAG
YyO+ecj6AjKF6HUNUffaRjUgWKfuSYMgWXAW4fTGEzwycr29ml6nOBRf+wefQCC/Z0imeJFynHWb
gG47jfiIq/JkEyi4PlcNL90m0G4bpF0HQCBESUuwF4EMrXq7bujDTIJU+s48kxSF8kTzV/mxkhYS
qll1xAytZdGon43al8vcWEn268DDH+dNGAB3a2/C1cHoDrC9O26E6nKEI2ALX/nNRwDOnv5WRlja
u8mD7Su/EUQCtwQwXZE8KO4/w3x5+VmK7TvpxuUbbfcWeB9FjN0KVTsNrSZ2UzPvI4ocK0L5+6Cr
Ofa6pBreRztHHnK/xAdAYiuytp+3fdmzZgPhwB3T9X1rBpN5aedsTNo0cN1hgjoqEFFXYBzS87iL
/6g7KkXm9ymMAmheCQ10sO7nSP9rgYjtNgnNtYEcK6SEAL8TM19c6fafF/+kLE55lvxG/vFQiBQQ
Um+tXs0Elx3axKBNEIxh5UCbBJQ7fq3P/SVCAZHUDYLjFOYE/LDEmXM1drGrgtJim6Q34WkvwmAs
RLq4YITp5Eep295P+BYMjjgCOpKUYAU7iHZ/o0a+Q3XEXCXbetVi2yed/57InriBpLQfG9RTb+MP
cdP6LqoZlF0gOEGngYvAd1Fidq6C90siJsrHK8hMkSyjoAtwjJIXEmXHjlDL2fHH5iyN0mDsSUK5
rUlAtj3h4yLNXbPg/XyVES2BIxDuZhutBxSHp3HoHnzjYc+J1v7j0337T8r6CYStzVGQE6r5wgaB
XKBdNMZWKxqVwhd+LiPKbdz9AUWKaFGbL5zaNycaKzevSeBJfZp6QFqqUT/R3aTqmelgPnkiyYgT
Q+H2YdIRT0KoOL/WTeEjKepD9FCovGqEUCKVLAWyp5NMvHChamaKwINIRnT5vJRXbhJYCl0+VA9h
k0DWupOSxt91Kt6v8XYFATV21SWh/fv/JU5t/M+//+NyGZaCUYziprp2gkyRX7bra76fGzfesGwC
sF1v+wi6ThwmE+UmAbSrOpux3hIXKCKhPVTqujyGsStXmBu6FBcJKgvCJFHUMCOBK8KPWCkmRl4g
X1WhAUBeIkpwjnu4SkdltDuB9u3xFPq3jJtG1wy5i8ebcL1wLfRkOUlEUTp368HqlivM5YxCtedU
1RuDUYR9N+qyjrESMU+VVe9GYd6vJu5h05cgAhqBVbgNHu0EEtFjSr7C8aLRFyhhtQRAJ4l/iyJ5
XrtxwhIyW/QYq3qu+6gvKAfpKICQu32ZKe66h1B1QnTRV6cyC37/77D2EM5//588uXYX/f6/wchT
g636wbDfG90d4LK8UngRXcuqv8ADD9ZlZadTYCO/ujunkKJODW7wDHXdtXMeK4YA+ndVZwaabHgl
O1Ynif8hzCDgAXKFQkHrFoGB+H3H7tYpwCnfvfmQD1eKgaFTYFs3OnT3fFMUfWHAbu0B5ouCoEaX
TMn0l5TzjwsA5rminzACuDcxZr4eO/5xO6ELv+cn3InfXHi7HtIaSjiS4Oo/RRXZkHtTlTCBCj6N
gJpWTU4CZwEAb9cHYC2eSG2Qq2ACRvQyLlpsKGQpFjxJy5tGcNmfIYTsKLeQQbBWhEuH4VjdM4qr
vh95tRsg85UABUUcAckWNehPYTsgX+bWrsV/+qf3RXFgFM7HJTr8AK6lMpmhbKyyBQvKZaoEx+KK
L1TVkHf0rWptX2eRiyHdpZPBDAJLagNnuA5LgVc0yavO4o3Vs4c2wZG+RpHbbLLLEoJzfcPVXAUz
CPJNqP3k4c4RMQm4DJwscoQlWaaw3hG+GntLJ5aCkIdXKBDaIMyz8pmmSFHcOgs1lsBsgq27Q9oe
vV32AVXzrrlVT/cduoTsCDJFG6E79Jr0FosdvKtGIHV9lKXzBdRGUTp0iuKRhwn3yv0m0P1fPucl
d+b1AsMHPvV2OY2eoBSkPQTfJJ2NjUWxYjj9wiwsSwdaGstnHc+Or+uhs4cdFAUp3zwnASRFrjHn
B4Wqu0wABljsqdFBK3sKYP11GvB4An9604asuH60iqeIMPQXqGfws326xGCiHL6yXdPzxmO0Mujw
OJHEBP83xfYvU4eWfxM8qj/xZiEMkT0sAgLUxtA4+dTjJTO/H3jtGgkJHznAeMYzgU8bu4qyASwS
41dfDXO8QS94gCfUb0TVpFy74BhmgrUMihIcxLhnfJbKPf/zJ4+HGdwcr/YFyBauhPNaNroUU6Qw
MMxpHNb+jMjQDN6fp8LD0Awe7e8JduqaY+Ktp9QQY+qGZtmivXL1e7Hue/URWhjW4ziV9MTWbJ9B
sPfovOPuoUygu2/4IpmUrJENa17V3T8wHpRjjX/CgBAqOdCqsWQkv5oH+XEbsQFm/4QbEblCLahh
CIpr7wwuUKk/IEXjnrOIr9XIOkX2rA3DXLlrKK6xNoaOl9FIFEZXZ4SSVxXATdHMfFNAKqBkJVwS
RU7knPsz4UPIO7eo4m2Ce6+LYcwlGSZxqmDxwG5WRINR9L8VLiyQ51mRD6xpyo/Hm2p3TqTezBRQ
ta8YAFtarE5xQr4BbLBGw3wu3zt3TF4HJv24a2BfJU3VS6H4NmLj/18aZnWdEHWwCqPFgKGqJuF9
GpfiRvmAnKpkRU2y2m0ZgzReW22Rj51t7dEbCij2/bNCSdN2N0a+w6Nf/gUAAP//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90487</xdr:colOff>
      <xdr:row>7</xdr:row>
      <xdr:rowOff>152399</xdr:rowOff>
    </xdr:from>
    <xdr:to>
      <xdr:col>18</xdr:col>
      <xdr:colOff>895350</xdr:colOff>
      <xdr:row>21</xdr:row>
      <xdr:rowOff>9524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F193A2-A2F4-496D-A821-F786336732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11262" y="1419224"/>
              <a:ext cx="3871913" cy="2390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6</xdr:col>
      <xdr:colOff>390525</xdr:colOff>
      <xdr:row>3</xdr:row>
      <xdr:rowOff>133350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9C7C56A-8178-4D97-9556-4091FC1452F4}"/>
            </a:ext>
          </a:extLst>
        </xdr:cNvPr>
        <xdr:cNvCxnSpPr/>
      </xdr:nvCxnSpPr>
      <xdr:spPr>
        <a:xfrm>
          <a:off x="628650" y="704850"/>
          <a:ext cx="34194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8BBC51-B988-442A-BB2E-1BFF643EC838}" name="Countries" displayName="Countries" ref="B2:J207" totalsRowShown="0" headerRowDxfId="20" dataDxfId="19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8" dataCellStyle="Normal 4"/>
    <tableColumn id="8" xr3:uid="{39BFED20-B773-49DE-89B2-FCCC227A2CB3}" name="Code" dataDxfId="17" dataCellStyle="Normal 4"/>
    <tableColumn id="2" xr3:uid="{F72FE4DE-54F3-4E21-B22D-755E27B79877}" name="Country" dataDxfId="16" dataCellStyle="Normal 4"/>
    <tableColumn id="3" xr3:uid="{C54CD393-CF9E-490F-B220-E92A5238A98E}" name="Region" dataDxfId="15" dataCellStyle="Normal 4"/>
    <tableColumn id="4" xr3:uid="{A40644DE-6F25-46F8-B2D8-133FB4A2A907}" name="Life Expectancy" dataDxfId="14" dataCellStyle="Normal 4"/>
    <tableColumn id="10" xr3:uid="{00533F53-B565-40AC-94D2-14675C2E4620}" name="Population" dataDxfId="13" dataCellStyle="Normal 4"/>
    <tableColumn id="6" xr3:uid="{234E8993-698C-4FE3-AF9F-4EC0763F90F7}" name="Unemployment" dataDxfId="12" dataCellStyle="Percent"/>
    <tableColumn id="11" xr3:uid="{CE6D586A-7625-4B6A-A02F-50BD0FBA11C9}" name="GDP ($MM)" dataDxfId="11" dataCellStyle="Percent"/>
    <tableColumn id="7" xr3:uid="{47CD7567-7E89-4F26-A608-51468D49E09B}" name="GDP Category" dataDxfId="6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681A36-BFBB-4EA0-97E2-A838C4158540}" name="GDP_Category" displayName="GDP_Category" ref="B2:C9" totalsRowShown="0" headerRowDxfId="10" dataDxfId="9">
  <autoFilter ref="B2:C9" xr:uid="{91027B29-567D-4B68-9538-E7C6788A809A}"/>
  <tableColumns count="2">
    <tableColumn id="1" xr3:uid="{9BF93A24-4C24-4E9F-A425-3C2B21468922}" name="GDP" dataDxfId="8"/>
    <tableColumn id="2" xr3:uid="{6786F0FA-2C00-4F7E-BD8A-C5E149BF3A84}" name="Category" dataDxfId="7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C3E62-47E4-479C-BB1D-91DFAA561CD2}">
  <sheetPr>
    <tabColor theme="4" tint="0.79998168889431442"/>
  </sheetPr>
  <dimension ref="B1:W207"/>
  <sheetViews>
    <sheetView showGridLines="0" topLeftCell="H1" zoomScaleNormal="100" workbookViewId="0">
      <selection activeCell="Q24" sqref="Q24"/>
    </sheetView>
  </sheetViews>
  <sheetFormatPr defaultColWidth="8.85546875" defaultRowHeight="12.75" x14ac:dyDescent="0.2"/>
  <cols>
    <col min="1" max="1" width="3.140625" style="147" customWidth="1"/>
    <col min="2" max="2" width="9.85546875" style="138" bestFit="1" customWidth="1"/>
    <col min="3" max="3" width="8.42578125" style="147" customWidth="1"/>
    <col min="4" max="4" width="24.7109375" style="147" customWidth="1"/>
    <col min="5" max="5" width="22.42578125" style="147" customWidth="1"/>
    <col min="6" max="6" width="15.28515625" style="149" customWidth="1"/>
    <col min="7" max="7" width="15.7109375" style="148" customWidth="1"/>
    <col min="8" max="8" width="15.7109375" style="147" bestFit="1" customWidth="1"/>
    <col min="9" max="9" width="15.7109375" style="147" customWidth="1"/>
    <col min="10" max="10" width="14.7109375" style="147" customWidth="1"/>
    <col min="11" max="11" width="8.140625" style="147" customWidth="1"/>
    <col min="12" max="12" width="8.28515625" style="147" customWidth="1"/>
    <col min="13" max="13" width="21.42578125" style="147" customWidth="1"/>
    <col min="14" max="14" width="23.7109375" style="147" customWidth="1"/>
    <col min="15" max="15" width="12.7109375" style="147" customWidth="1"/>
    <col min="16" max="16" width="0.7109375" style="147" customWidth="1"/>
    <col min="17" max="17" width="16.85546875" style="147" customWidth="1"/>
    <col min="18" max="18" width="15.7109375" style="147" customWidth="1"/>
    <col min="19" max="19" width="13.7109375" style="147" customWidth="1"/>
    <col min="20" max="20" width="0.7109375" style="147" customWidth="1"/>
    <col min="21" max="21" width="23" style="147" customWidth="1"/>
    <col min="22" max="22" width="11.140625" style="138" customWidth="1"/>
    <col min="23" max="23" width="14.5703125" style="147" hidden="1" customWidth="1"/>
    <col min="24" max="16384" width="8.85546875" style="147"/>
  </cols>
  <sheetData>
    <row r="1" spans="2:23" ht="18.600000000000001" customHeight="1" x14ac:dyDescent="0.2">
      <c r="W1" s="147" t="s">
        <v>556</v>
      </c>
    </row>
    <row r="2" spans="2:23" s="199" customFormat="1" ht="13.9" customHeight="1" x14ac:dyDescent="0.2">
      <c r="B2" s="204" t="s">
        <v>727</v>
      </c>
      <c r="C2" s="201" t="s">
        <v>736</v>
      </c>
      <c r="D2" s="201" t="s">
        <v>726</v>
      </c>
      <c r="E2" s="201" t="s">
        <v>737</v>
      </c>
      <c r="F2" s="202" t="s">
        <v>735</v>
      </c>
      <c r="G2" s="203" t="s">
        <v>734</v>
      </c>
      <c r="H2" s="201" t="s">
        <v>733</v>
      </c>
      <c r="I2" s="202" t="s">
        <v>725</v>
      </c>
      <c r="J2" s="201" t="s">
        <v>715</v>
      </c>
      <c r="K2" s="200"/>
      <c r="L2" s="198" t="s">
        <v>746</v>
      </c>
      <c r="M2" s="198"/>
      <c r="N2" s="198"/>
      <c r="O2" s="198"/>
      <c r="P2" s="198"/>
      <c r="Q2" s="198"/>
      <c r="R2" s="197" t="s">
        <v>745</v>
      </c>
      <c r="S2" s="196" t="s">
        <v>597</v>
      </c>
      <c r="T2" s="195"/>
      <c r="U2" s="195"/>
      <c r="W2" s="147" t="s">
        <v>544</v>
      </c>
    </row>
    <row r="3" spans="2:23" ht="13.9" customHeight="1" x14ac:dyDescent="0.2">
      <c r="B3" s="154">
        <v>1</v>
      </c>
      <c r="C3" s="153" t="s">
        <v>744</v>
      </c>
      <c r="D3" s="153" t="s">
        <v>347</v>
      </c>
      <c r="E3" s="153" t="s">
        <v>341</v>
      </c>
      <c r="F3" s="152">
        <v>78.539000000000001</v>
      </c>
      <c r="G3" s="151">
        <v>329064917</v>
      </c>
      <c r="H3" s="155">
        <v>3.9329999999999997E-2</v>
      </c>
      <c r="I3" s="156">
        <v>20500000</v>
      </c>
      <c r="J3" s="147" t="str">
        <f>_xlfn.XLOOKUP(Countries[[#This Row],[GDP ($MM)]],GDP_Category[GDP],GDP_Category[Category],,-1)</f>
        <v>Very High</v>
      </c>
      <c r="K3" s="161"/>
      <c r="L3" s="198"/>
      <c r="M3" s="198"/>
      <c r="N3" s="198"/>
      <c r="O3" s="198"/>
      <c r="P3" s="198"/>
      <c r="Q3" s="198"/>
      <c r="R3" s="197"/>
      <c r="S3" s="196"/>
      <c r="T3" s="195"/>
      <c r="U3" s="195"/>
      <c r="V3" s="147"/>
      <c r="W3" s="147" t="s">
        <v>665</v>
      </c>
    </row>
    <row r="4" spans="2:23" x14ac:dyDescent="0.2">
      <c r="B4" s="154">
        <v>2</v>
      </c>
      <c r="C4" s="153" t="s">
        <v>743</v>
      </c>
      <c r="D4" s="153" t="s">
        <v>686</v>
      </c>
      <c r="E4" s="153" t="s">
        <v>331</v>
      </c>
      <c r="F4" s="152">
        <v>76.47</v>
      </c>
      <c r="G4" s="151">
        <v>1433783686</v>
      </c>
      <c r="H4" s="155">
        <v>4.4170000000000001E-2</v>
      </c>
      <c r="I4" s="156">
        <v>13600000</v>
      </c>
      <c r="J4" s="147" t="str">
        <f>_xlfn.XLOOKUP(Countries[[#This Row],[GDP ($MM)]],GDP_Category[GDP],GDP_Category[Category],,-1)</f>
        <v>Very High</v>
      </c>
      <c r="V4" s="147"/>
      <c r="W4" s="147" t="s">
        <v>332</v>
      </c>
    </row>
    <row r="5" spans="2:23" ht="13.5" thickBot="1" x14ac:dyDescent="0.25">
      <c r="B5" s="154">
        <v>3</v>
      </c>
      <c r="C5" s="153" t="s">
        <v>742</v>
      </c>
      <c r="D5" s="153" t="s">
        <v>597</v>
      </c>
      <c r="E5" s="153" t="s">
        <v>331</v>
      </c>
      <c r="F5" s="152">
        <v>84.099800000000002</v>
      </c>
      <c r="G5" s="151">
        <v>126860301</v>
      </c>
      <c r="H5" s="155">
        <v>2.445E-2</v>
      </c>
      <c r="I5" s="156">
        <v>4970000</v>
      </c>
      <c r="J5" s="147" t="str">
        <f>_xlfn.XLOOKUP(Countries[[#This Row],[GDP ($MM)]],GDP_Category[GDP],GDP_Category[Category],,-1)</f>
        <v>High</v>
      </c>
      <c r="K5" s="161"/>
      <c r="L5" s="194" t="s">
        <v>741</v>
      </c>
      <c r="M5" s="193"/>
      <c r="N5" s="193"/>
      <c r="O5" s="192"/>
      <c r="P5" s="178"/>
      <c r="Q5" s="191" t="s">
        <v>740</v>
      </c>
      <c r="R5" s="190"/>
      <c r="S5" s="189"/>
      <c r="U5" s="165" t="s">
        <v>725</v>
      </c>
      <c r="V5" s="134"/>
      <c r="W5" s="147" t="s">
        <v>460</v>
      </c>
    </row>
    <row r="6" spans="2:23" ht="15" customHeight="1" thickTop="1" thickBot="1" x14ac:dyDescent="0.25">
      <c r="B6" s="154">
        <v>4</v>
      </c>
      <c r="C6" s="153" t="s">
        <v>739</v>
      </c>
      <c r="D6" s="153" t="s">
        <v>642</v>
      </c>
      <c r="E6" s="153" t="s">
        <v>315</v>
      </c>
      <c r="F6" s="152">
        <v>80.990200000000002</v>
      </c>
      <c r="G6" s="151">
        <v>83517045</v>
      </c>
      <c r="H6" s="155">
        <v>3.4249999999999996E-2</v>
      </c>
      <c r="I6" s="156">
        <v>4000000</v>
      </c>
      <c r="J6" s="147" t="str">
        <f>_xlfn.XLOOKUP(Countries[[#This Row],[GDP ($MM)]],GDP_Category[GDP],GDP_Category[Category],,-1)</f>
        <v>High</v>
      </c>
      <c r="K6" s="161"/>
      <c r="L6" s="188" t="s">
        <v>738</v>
      </c>
      <c r="M6" s="187"/>
      <c r="N6" s="186" t="s">
        <v>737</v>
      </c>
      <c r="O6" s="185" t="s">
        <v>736</v>
      </c>
      <c r="P6" s="184"/>
      <c r="Q6" s="182" t="s">
        <v>735</v>
      </c>
      <c r="R6" s="183" t="s">
        <v>734</v>
      </c>
      <c r="S6" s="182" t="s">
        <v>733</v>
      </c>
      <c r="U6" s="164"/>
      <c r="V6" s="147"/>
      <c r="W6" s="147" t="s">
        <v>655</v>
      </c>
    </row>
    <row r="7" spans="2:23" ht="13.9" customHeight="1" thickTop="1" x14ac:dyDescent="0.2">
      <c r="B7" s="154">
        <v>5</v>
      </c>
      <c r="C7" s="153" t="s">
        <v>732</v>
      </c>
      <c r="D7" s="153" t="s">
        <v>350</v>
      </c>
      <c r="E7" s="153" t="s">
        <v>315</v>
      </c>
      <c r="F7" s="152">
        <v>81.156099999999995</v>
      </c>
      <c r="G7" s="151">
        <v>67530172</v>
      </c>
      <c r="H7" s="155">
        <v>3.9539999999999999E-2</v>
      </c>
      <c r="I7" s="156">
        <v>2830000</v>
      </c>
      <c r="J7" s="147" t="str">
        <f>_xlfn.XLOOKUP(Countries[[#This Row],[GDP ($MM)]],GDP_Category[GDP],GDP_Category[Category],,-1)</f>
        <v>High</v>
      </c>
      <c r="K7" s="161"/>
      <c r="L7" s="181" t="str">
        <f>_xlfn.XLOOKUP($S$2,Countries[Country],Countries[Country],"-",2)</f>
        <v>Japan</v>
      </c>
      <c r="M7" s="180"/>
      <c r="N7" s="179" t="str">
        <f>_xlfn.XLOOKUP($S$2,Countries[Country],Countries[Region],"-")</f>
        <v>East Asia &amp; Pacific</v>
      </c>
      <c r="O7" s="179" t="str">
        <f>_xlfn.XLOOKUP($S$2,Countries[Country],Countries[Code],"-")</f>
        <v>JPN</v>
      </c>
      <c r="P7" s="178"/>
      <c r="Q7" s="177" cm="1">
        <f t="array" ref="Q7:S7">_xlfn.XLOOKUP($S$2,Countries[Country],Countries[[Life Expectancy]:[Unemployment]],"-")</f>
        <v>84.099800000000002</v>
      </c>
      <c r="R7" s="176">
        <v>126860301</v>
      </c>
      <c r="S7" s="175">
        <v>2.445E-2</v>
      </c>
      <c r="U7" s="174">
        <f>_xlfn.XLOOKUP($S$2,Countries[Country],Countries[GDP ($MM)],"-")</f>
        <v>4970000</v>
      </c>
      <c r="V7" s="147"/>
      <c r="W7" s="147" t="s">
        <v>436</v>
      </c>
    </row>
    <row r="8" spans="2:23" ht="13.9" customHeight="1" x14ac:dyDescent="0.2">
      <c r="B8" s="154">
        <v>6</v>
      </c>
      <c r="C8" s="153" t="s">
        <v>731</v>
      </c>
      <c r="D8" s="153" t="s">
        <v>650</v>
      </c>
      <c r="E8" s="153" t="s">
        <v>315</v>
      </c>
      <c r="F8" s="152">
        <v>82.5244</v>
      </c>
      <c r="G8" s="151">
        <v>65129728</v>
      </c>
      <c r="H8" s="155">
        <v>9.1799999999999993E-2</v>
      </c>
      <c r="I8" s="156">
        <v>2780000</v>
      </c>
      <c r="J8" s="147" t="str">
        <f>_xlfn.XLOOKUP(Countries[[#This Row],[GDP ($MM)]],GDP_Category[GDP],GDP_Category[Category],,-1)</f>
        <v>High</v>
      </c>
      <c r="K8" s="173"/>
      <c r="N8" s="161"/>
      <c r="U8" s="169"/>
      <c r="V8" s="147"/>
      <c r="W8" s="147" t="s">
        <v>704</v>
      </c>
    </row>
    <row r="9" spans="2:23" ht="15" customHeight="1" thickBot="1" x14ac:dyDescent="0.25">
      <c r="B9" s="154">
        <v>7</v>
      </c>
      <c r="C9" s="153" t="s">
        <v>730</v>
      </c>
      <c r="D9" s="153" t="s">
        <v>617</v>
      </c>
      <c r="E9" s="153" t="s">
        <v>453</v>
      </c>
      <c r="F9" s="152">
        <v>69.165000000000006</v>
      </c>
      <c r="G9" s="151">
        <v>1366417754</v>
      </c>
      <c r="H9" s="155">
        <v>2.5510000000000001E-2</v>
      </c>
      <c r="I9" s="156">
        <v>2730000</v>
      </c>
      <c r="J9" s="147" t="str">
        <f>_xlfn.XLOOKUP(Countries[[#This Row],[GDP ($MM)]],GDP_Category[GDP],GDP_Category[Category],,-1)</f>
        <v>High</v>
      </c>
      <c r="K9" s="161"/>
      <c r="L9" s="172" t="s">
        <v>729</v>
      </c>
      <c r="M9" s="171"/>
      <c r="N9" s="170"/>
      <c r="O9" s="134"/>
      <c r="U9" s="169"/>
      <c r="W9" s="147" t="s">
        <v>520</v>
      </c>
    </row>
    <row r="10" spans="2:23" ht="15" customHeight="1" thickTop="1" thickBot="1" x14ac:dyDescent="0.25">
      <c r="B10" s="154">
        <v>8</v>
      </c>
      <c r="C10" s="153" t="s">
        <v>728</v>
      </c>
      <c r="D10" s="153" t="s">
        <v>603</v>
      </c>
      <c r="E10" s="153" t="s">
        <v>315</v>
      </c>
      <c r="F10" s="152">
        <v>83.243899999999996</v>
      </c>
      <c r="G10" s="151">
        <v>60550075</v>
      </c>
      <c r="H10" s="155">
        <v>1.2500000000000001E-2</v>
      </c>
      <c r="I10" s="156">
        <v>2070000</v>
      </c>
      <c r="J10" s="147" t="str">
        <f>_xlfn.XLOOKUP(Countries[[#This Row],[GDP ($MM)]],GDP_Category[GDP],GDP_Category[Category],,-1)</f>
        <v>High</v>
      </c>
      <c r="K10" s="161"/>
      <c r="L10" s="168" t="s">
        <v>727</v>
      </c>
      <c r="M10" s="168" t="s">
        <v>726</v>
      </c>
      <c r="N10" s="168" t="s">
        <v>726</v>
      </c>
      <c r="O10" s="134"/>
      <c r="W10" s="147" t="s">
        <v>354</v>
      </c>
    </row>
    <row r="11" spans="2:23" ht="14.45" customHeight="1" thickBot="1" x14ac:dyDescent="0.25">
      <c r="B11" s="154">
        <v>9</v>
      </c>
      <c r="C11" s="153" t="s">
        <v>724</v>
      </c>
      <c r="D11" s="153" t="s">
        <v>702</v>
      </c>
      <c r="E11" s="153" t="s">
        <v>324</v>
      </c>
      <c r="F11" s="152">
        <v>75.456000000000003</v>
      </c>
      <c r="G11" s="151">
        <v>211049527</v>
      </c>
      <c r="H11" s="155">
        <v>0.12544</v>
      </c>
      <c r="I11" s="156">
        <v>1870000</v>
      </c>
      <c r="J11" s="147" t="str">
        <f>_xlfn.XLOOKUP(Countries[[#This Row],[GDP ($MM)]],GDP_Category[GDP],GDP_Category[Category],,-1)</f>
        <v>High</v>
      </c>
      <c r="K11" s="161"/>
      <c r="L11" s="160">
        <f>IF(_xlfn.XLOOKUP($S$2,Countries[Country],Countries[Index])&lt;=5,1,IF(_xlfn.XLOOKUP($S$2,Countries[Country],Countries[Index])&gt;=201,195,_xlfn.XLOOKUP($S$2,Countries[Country],Countries[Index])-5))</f>
        <v>1</v>
      </c>
      <c r="M11" s="160" t="str" cm="1">
        <f t="array" ref="M11:M21">_xlfn.XLOOKUP(L11:L21,Countries[Index],Countries[Country],"-")</f>
        <v>United States</v>
      </c>
      <c r="N11" s="163" t="str" cm="1">
        <f t="array" ref="N11:N21">_xlfn.XLOOKUP(L11:L21,Countries[Index],_xlfn.XLOOKUP($N$10,Countries[#Headers],Countries[]),"-")</f>
        <v>United States</v>
      </c>
      <c r="O11" s="134"/>
      <c r="U11" s="165" t="s">
        <v>723</v>
      </c>
      <c r="W11" s="147" t="s">
        <v>717</v>
      </c>
    </row>
    <row r="12" spans="2:23" ht="14.45" customHeight="1" thickBot="1" x14ac:dyDescent="0.25">
      <c r="B12" s="154">
        <v>10</v>
      </c>
      <c r="C12" s="153" t="s">
        <v>722</v>
      </c>
      <c r="D12" s="153" t="s">
        <v>693</v>
      </c>
      <c r="E12" s="153" t="s">
        <v>341</v>
      </c>
      <c r="F12" s="152">
        <v>82.248999999999995</v>
      </c>
      <c r="G12" s="151">
        <v>37411047</v>
      </c>
      <c r="H12" s="155">
        <v>5.9200000000000003E-2</v>
      </c>
      <c r="I12" s="156">
        <v>1710000</v>
      </c>
      <c r="J12" s="147" t="str">
        <f>_xlfn.XLOOKUP(Countries[[#This Row],[GDP ($MM)]],GDP_Category[GDP],GDP_Category[Category],,-1)</f>
        <v>High</v>
      </c>
      <c r="K12" s="161"/>
      <c r="L12" s="160">
        <f>L11+1</f>
        <v>2</v>
      </c>
      <c r="M12" s="160" t="str">
        <v>China</v>
      </c>
      <c r="N12" s="163" t="str">
        <v>China</v>
      </c>
      <c r="U12" s="164"/>
      <c r="W12" s="147" t="s">
        <v>700</v>
      </c>
    </row>
    <row r="13" spans="2:23" ht="14.45" customHeight="1" thickTop="1" thickBot="1" x14ac:dyDescent="0.25">
      <c r="B13" s="154">
        <v>11</v>
      </c>
      <c r="C13" s="153" t="s">
        <v>721</v>
      </c>
      <c r="D13" s="153" t="s">
        <v>465</v>
      </c>
      <c r="E13" s="153" t="s">
        <v>315</v>
      </c>
      <c r="F13" s="152">
        <v>72.119</v>
      </c>
      <c r="G13" s="151">
        <v>145872256</v>
      </c>
      <c r="H13" s="155">
        <v>4.7439999999999996E-2</v>
      </c>
      <c r="I13" s="156">
        <v>1660000</v>
      </c>
      <c r="J13" s="147" t="str">
        <f>_xlfn.XLOOKUP(Countries[[#This Row],[GDP ($MM)]],GDP_Category[GDP],GDP_Category[Category],,-1)</f>
        <v>High</v>
      </c>
      <c r="K13" s="161"/>
      <c r="L13" s="160">
        <f>L12+1</f>
        <v>3</v>
      </c>
      <c r="M13" s="160" t="str">
        <v>Japan</v>
      </c>
      <c r="N13" s="163" t="str">
        <v>Japan</v>
      </c>
      <c r="U13" s="167">
        <f>_xlfn.XLOOKUP($S$2,Countries[Country],Countries[Index],"-")</f>
        <v>3</v>
      </c>
      <c r="W13" s="147" t="s">
        <v>609</v>
      </c>
    </row>
    <row r="14" spans="2:23" ht="14.45" customHeight="1" thickBot="1" x14ac:dyDescent="0.25">
      <c r="B14" s="154">
        <v>12</v>
      </c>
      <c r="C14" s="153" t="s">
        <v>720</v>
      </c>
      <c r="D14" s="153" t="s">
        <v>508</v>
      </c>
      <c r="E14" s="153" t="s">
        <v>331</v>
      </c>
      <c r="F14" s="152">
        <v>71.91</v>
      </c>
      <c r="G14" s="151">
        <v>25666161</v>
      </c>
      <c r="H14" s="155">
        <v>3.7949999999999998E-2</v>
      </c>
      <c r="I14" s="156">
        <v>1620000</v>
      </c>
      <c r="J14" s="147" t="str">
        <f>_xlfn.XLOOKUP(Countries[[#This Row],[GDP ($MM)]],GDP_Category[GDP],GDP_Category[Category],,-1)</f>
        <v>High</v>
      </c>
      <c r="K14" s="161"/>
      <c r="L14" s="160">
        <f>L13+1</f>
        <v>4</v>
      </c>
      <c r="M14" s="160" t="str">
        <v>Germany</v>
      </c>
      <c r="N14" s="163" t="str">
        <v>Germany</v>
      </c>
      <c r="U14" s="166"/>
      <c r="W14" s="147" t="s">
        <v>371</v>
      </c>
    </row>
    <row r="15" spans="2:23" ht="14.45" customHeight="1" thickBot="1" x14ac:dyDescent="0.25">
      <c r="B15" s="154">
        <v>13</v>
      </c>
      <c r="C15" s="153" t="s">
        <v>719</v>
      </c>
      <c r="D15" s="153" t="s">
        <v>413</v>
      </c>
      <c r="E15" s="153" t="s">
        <v>315</v>
      </c>
      <c r="F15" s="152">
        <v>83.329300000000003</v>
      </c>
      <c r="G15" s="151">
        <v>46736776</v>
      </c>
      <c r="H15" s="155">
        <v>0.15487000000000001</v>
      </c>
      <c r="I15" s="156">
        <v>1430000</v>
      </c>
      <c r="J15" s="147" t="str">
        <f>_xlfn.XLOOKUP(Countries[[#This Row],[GDP ($MM)]],GDP_Category[GDP],GDP_Category[Category],,-1)</f>
        <v>High</v>
      </c>
      <c r="K15" s="161"/>
      <c r="L15" s="160">
        <f>L14+1</f>
        <v>5</v>
      </c>
      <c r="M15" s="160" t="str">
        <v>United Kingdom</v>
      </c>
      <c r="N15" s="163" t="str">
        <v>United Kingdom</v>
      </c>
      <c r="U15" s="166"/>
      <c r="W15" s="147" t="s">
        <v>590</v>
      </c>
    </row>
    <row r="16" spans="2:23" ht="13.5" thickBot="1" x14ac:dyDescent="0.25">
      <c r="B16" s="154">
        <v>14</v>
      </c>
      <c r="C16" s="153" t="s">
        <v>718</v>
      </c>
      <c r="D16" s="153" t="s">
        <v>717</v>
      </c>
      <c r="E16" s="153" t="s">
        <v>331</v>
      </c>
      <c r="F16" s="152">
        <v>82.497600000000006</v>
      </c>
      <c r="G16" s="151">
        <v>25203198</v>
      </c>
      <c r="H16" s="155">
        <v>5.3869999999999994E-2</v>
      </c>
      <c r="I16" s="156">
        <v>1430000</v>
      </c>
      <c r="J16" s="147" t="str">
        <f>_xlfn.XLOOKUP(Countries[[#This Row],[GDP ($MM)]],GDP_Category[GDP],GDP_Category[Category],,-1)</f>
        <v>High</v>
      </c>
      <c r="K16" s="161"/>
      <c r="L16" s="160">
        <f>L15+1</f>
        <v>6</v>
      </c>
      <c r="M16" s="160" t="str">
        <v>France</v>
      </c>
      <c r="N16" s="163" t="str">
        <v>France</v>
      </c>
      <c r="W16" s="147" t="s">
        <v>680</v>
      </c>
    </row>
    <row r="17" spans="2:23" ht="14.45" customHeight="1" thickBot="1" x14ac:dyDescent="0.25">
      <c r="B17" s="154">
        <v>15</v>
      </c>
      <c r="C17" s="153" t="s">
        <v>716</v>
      </c>
      <c r="D17" s="153" t="s">
        <v>546</v>
      </c>
      <c r="E17" s="153" t="s">
        <v>324</v>
      </c>
      <c r="F17" s="152">
        <v>74.947000000000003</v>
      </c>
      <c r="G17" s="151">
        <v>127575529</v>
      </c>
      <c r="H17" s="155">
        <v>3.322E-2</v>
      </c>
      <c r="I17" s="156">
        <v>1220000</v>
      </c>
      <c r="J17" s="147" t="str">
        <f>_xlfn.XLOOKUP(Countries[[#This Row],[GDP ($MM)]],GDP_Category[GDP],GDP_Category[Category],,-1)</f>
        <v>High</v>
      </c>
      <c r="K17" s="161"/>
      <c r="L17" s="160">
        <f>L16+1</f>
        <v>7</v>
      </c>
      <c r="M17" s="160" t="str">
        <v>India</v>
      </c>
      <c r="N17" s="163" t="str">
        <v>India</v>
      </c>
      <c r="U17" s="165" t="s">
        <v>715</v>
      </c>
      <c r="W17" s="147" t="s">
        <v>368</v>
      </c>
    </row>
    <row r="18" spans="2:23" ht="14.45" customHeight="1" thickBot="1" x14ac:dyDescent="0.25">
      <c r="B18" s="154">
        <v>16</v>
      </c>
      <c r="C18" s="153" t="s">
        <v>714</v>
      </c>
      <c r="D18" s="153" t="s">
        <v>615</v>
      </c>
      <c r="E18" s="153" t="s">
        <v>331</v>
      </c>
      <c r="F18" s="152">
        <v>71.281999999999996</v>
      </c>
      <c r="G18" s="151">
        <v>270625568</v>
      </c>
      <c r="H18" s="155">
        <v>4.2999999999999997E-2</v>
      </c>
      <c r="I18" s="156">
        <v>1040000</v>
      </c>
      <c r="J18" s="147" t="str">
        <f>_xlfn.XLOOKUP(Countries[[#This Row],[GDP ($MM)]],GDP_Category[GDP],GDP_Category[Category],,-1)</f>
        <v>High</v>
      </c>
      <c r="K18" s="161"/>
      <c r="L18" s="160">
        <f>L17+1</f>
        <v>8</v>
      </c>
      <c r="M18" s="160" t="str">
        <v>Italy</v>
      </c>
      <c r="N18" s="163" t="str">
        <v>Italy</v>
      </c>
      <c r="U18" s="164"/>
      <c r="W18" s="147" t="s">
        <v>627</v>
      </c>
    </row>
    <row r="19" spans="2:23" ht="14.45" customHeight="1" thickTop="1" thickBot="1" x14ac:dyDescent="0.25">
      <c r="B19" s="154">
        <v>17</v>
      </c>
      <c r="C19" s="153" t="s">
        <v>713</v>
      </c>
      <c r="D19" s="153" t="s">
        <v>523</v>
      </c>
      <c r="E19" s="153" t="s">
        <v>315</v>
      </c>
      <c r="F19" s="152">
        <v>81.561000000000007</v>
      </c>
      <c r="G19" s="151">
        <v>17097130</v>
      </c>
      <c r="H19" s="155">
        <v>3.8800000000000001E-2</v>
      </c>
      <c r="I19" s="156">
        <v>914000</v>
      </c>
      <c r="J19" s="147" t="str">
        <f>_xlfn.XLOOKUP(Countries[[#This Row],[GDP ($MM)]],GDP_Category[GDP],GDP_Category[Category],,-1)</f>
        <v>Upper Middle</v>
      </c>
      <c r="K19" s="161"/>
      <c r="L19" s="160">
        <f>L18+1</f>
        <v>9</v>
      </c>
      <c r="M19" s="160" t="str">
        <v>Brazil</v>
      </c>
      <c r="N19" s="163" t="str">
        <v>Brazil</v>
      </c>
      <c r="U19" s="162" t="str">
        <f>_xlfn.XLOOKUP($S$2,Countries[Country],Countries[GDP Category],"-")</f>
        <v>High</v>
      </c>
      <c r="W19" s="147" t="s">
        <v>706</v>
      </c>
    </row>
    <row r="20" spans="2:23" ht="14.45" customHeight="1" thickBot="1" x14ac:dyDescent="0.25">
      <c r="B20" s="154">
        <v>18</v>
      </c>
      <c r="C20" s="153" t="s">
        <v>712</v>
      </c>
      <c r="D20" s="153" t="s">
        <v>446</v>
      </c>
      <c r="E20" s="153" t="s">
        <v>384</v>
      </c>
      <c r="F20" s="152">
        <v>74.873999999999995</v>
      </c>
      <c r="G20" s="151">
        <v>34268528</v>
      </c>
      <c r="H20" s="155">
        <v>5.9189999999999993E-2</v>
      </c>
      <c r="I20" s="156">
        <v>782000</v>
      </c>
      <c r="J20" s="147" t="str">
        <f>_xlfn.XLOOKUP(Countries[[#This Row],[GDP ($MM)]],GDP_Category[GDP],GDP_Category[Category],,-1)</f>
        <v>Upper Middle</v>
      </c>
      <c r="K20" s="161"/>
      <c r="L20" s="160">
        <f>L19+1</f>
        <v>10</v>
      </c>
      <c r="M20" s="159" t="str">
        <v>Canada</v>
      </c>
      <c r="N20" s="158" t="str">
        <v>Canada</v>
      </c>
      <c r="U20" s="157"/>
      <c r="W20" s="147" t="s">
        <v>444</v>
      </c>
    </row>
    <row r="21" spans="2:23" ht="14.45" customHeight="1" thickBot="1" x14ac:dyDescent="0.25">
      <c r="B21" s="154">
        <v>19</v>
      </c>
      <c r="C21" s="153" t="s">
        <v>711</v>
      </c>
      <c r="D21" s="153" t="s">
        <v>373</v>
      </c>
      <c r="E21" s="153" t="s">
        <v>315</v>
      </c>
      <c r="F21" s="152">
        <v>77.161000000000001</v>
      </c>
      <c r="G21" s="151">
        <v>83429615</v>
      </c>
      <c r="H21" s="155">
        <v>1.8950000000000002E-2</v>
      </c>
      <c r="I21" s="156">
        <v>767000</v>
      </c>
      <c r="J21" s="147" t="str">
        <f>_xlfn.XLOOKUP(Countries[[#This Row],[GDP ($MM)]],GDP_Category[GDP],GDP_Category[Category],,-1)</f>
        <v>Upper Middle</v>
      </c>
      <c r="L21" s="160">
        <f>L20+1</f>
        <v>11</v>
      </c>
      <c r="M21" s="159" t="str">
        <v>Russia</v>
      </c>
      <c r="N21" s="158" t="str">
        <v>Russia</v>
      </c>
      <c r="U21" s="157"/>
      <c r="W21" s="147" t="s">
        <v>506</v>
      </c>
    </row>
    <row r="22" spans="2:23" ht="14.45" customHeight="1" x14ac:dyDescent="0.2">
      <c r="B22" s="154">
        <v>20</v>
      </c>
      <c r="C22" s="153" t="s">
        <v>710</v>
      </c>
      <c r="D22" s="153" t="s">
        <v>399</v>
      </c>
      <c r="E22" s="153" t="s">
        <v>315</v>
      </c>
      <c r="F22" s="152">
        <v>83.602400000000003</v>
      </c>
      <c r="G22" s="151">
        <v>8591365</v>
      </c>
      <c r="H22" s="155">
        <v>4.8829999999999998E-2</v>
      </c>
      <c r="I22" s="156">
        <v>706000</v>
      </c>
      <c r="J22" s="147" t="str">
        <f>_xlfn.XLOOKUP(Countries[[#This Row],[GDP ($MM)]],GDP_Category[GDP],GDP_Category[Category],,-1)</f>
        <v>Upper Middle</v>
      </c>
      <c r="W22" s="147" t="s">
        <v>342</v>
      </c>
    </row>
    <row r="23" spans="2:23" x14ac:dyDescent="0.2">
      <c r="B23" s="154">
        <v>21</v>
      </c>
      <c r="C23" s="153" t="s">
        <v>709</v>
      </c>
      <c r="D23" s="153" t="s">
        <v>477</v>
      </c>
      <c r="E23" s="153" t="s">
        <v>315</v>
      </c>
      <c r="F23" s="152">
        <v>77.851200000000006</v>
      </c>
      <c r="G23" s="151">
        <v>37887768</v>
      </c>
      <c r="H23" s="155">
        <v>3.6729999999999999E-2</v>
      </c>
      <c r="I23" s="156">
        <v>586000</v>
      </c>
      <c r="J23" s="147" t="str">
        <f>_xlfn.XLOOKUP(Countries[[#This Row],[GDP ($MM)]],GDP_Category[GDP],GDP_Category[Category],,-1)</f>
        <v>Upper Middle</v>
      </c>
      <c r="W23" s="147" t="s">
        <v>454</v>
      </c>
    </row>
    <row r="24" spans="2:23" x14ac:dyDescent="0.2">
      <c r="B24" s="154">
        <v>22</v>
      </c>
      <c r="C24" s="153" t="s">
        <v>708</v>
      </c>
      <c r="D24" s="153" t="s">
        <v>402</v>
      </c>
      <c r="E24" s="153" t="s">
        <v>315</v>
      </c>
      <c r="F24" s="152">
        <v>82.307299999999998</v>
      </c>
      <c r="G24" s="151">
        <v>10036379</v>
      </c>
      <c r="H24" s="155">
        <v>6.4439999999999997E-2</v>
      </c>
      <c r="I24" s="156">
        <v>551000</v>
      </c>
      <c r="J24" s="147" t="str">
        <f>_xlfn.XLOOKUP(Countries[[#This Row],[GDP ($MM)]],GDP_Category[GDP],GDP_Category[Category],,-1)</f>
        <v>Upper Middle</v>
      </c>
      <c r="W24" s="147" t="s">
        <v>598</v>
      </c>
    </row>
    <row r="25" spans="2:23" x14ac:dyDescent="0.2">
      <c r="B25" s="154">
        <v>23</v>
      </c>
      <c r="C25" s="153" t="s">
        <v>707</v>
      </c>
      <c r="D25" s="153" t="s">
        <v>706</v>
      </c>
      <c r="E25" s="153" t="s">
        <v>315</v>
      </c>
      <c r="F25" s="152">
        <v>81.438999999999993</v>
      </c>
      <c r="G25" s="151">
        <v>11539328</v>
      </c>
      <c r="H25" s="155">
        <v>6.3230000000000008E-2</v>
      </c>
      <c r="I25" s="156">
        <v>532000</v>
      </c>
      <c r="J25" s="147" t="str">
        <f>_xlfn.XLOOKUP(Countries[[#This Row],[GDP ($MM)]],GDP_Category[GDP],GDP_Category[Category],,-1)</f>
        <v>Upper Middle</v>
      </c>
      <c r="W25" s="147" t="s">
        <v>558</v>
      </c>
    </row>
    <row r="26" spans="2:23" x14ac:dyDescent="0.2">
      <c r="B26" s="154">
        <v>24</v>
      </c>
      <c r="C26" s="153" t="s">
        <v>705</v>
      </c>
      <c r="D26" s="153" t="s">
        <v>704</v>
      </c>
      <c r="E26" s="153" t="s">
        <v>324</v>
      </c>
      <c r="F26" s="152">
        <v>76.372</v>
      </c>
      <c r="G26" s="151">
        <v>44780677</v>
      </c>
      <c r="H26" s="155">
        <v>9.4830000000000012E-2</v>
      </c>
      <c r="I26" s="156">
        <v>518000</v>
      </c>
      <c r="J26" s="147" t="str">
        <f>_xlfn.XLOOKUP(Countries[[#This Row],[GDP ($MM)]],GDP_Category[GDP],GDP_Category[Category],,-1)</f>
        <v>Upper Middle</v>
      </c>
      <c r="W26" s="147" t="s">
        <v>554</v>
      </c>
    </row>
    <row r="27" spans="2:23" x14ac:dyDescent="0.2">
      <c r="B27" s="154">
        <v>25</v>
      </c>
      <c r="C27" s="153" t="s">
        <v>703</v>
      </c>
      <c r="D27" s="153" t="s">
        <v>389</v>
      </c>
      <c r="E27" s="153" t="s">
        <v>331</v>
      </c>
      <c r="F27" s="152">
        <v>76.683000000000007</v>
      </c>
      <c r="G27" s="151">
        <v>69037513</v>
      </c>
      <c r="H27" s="155">
        <v>6.6499999999999997E-3</v>
      </c>
      <c r="I27" s="156">
        <v>505000</v>
      </c>
      <c r="J27" s="147" t="str">
        <f>_xlfn.XLOOKUP(Countries[[#This Row],[GDP ($MM)]],GDP_Category[GDP],GDP_Category[Category],,-1)</f>
        <v>Upper Middle</v>
      </c>
      <c r="W27" s="147" t="s">
        <v>702</v>
      </c>
    </row>
    <row r="28" spans="2:23" x14ac:dyDescent="0.2">
      <c r="B28" s="154">
        <v>26</v>
      </c>
      <c r="C28" s="153" t="s">
        <v>701</v>
      </c>
      <c r="D28" s="153" t="s">
        <v>700</v>
      </c>
      <c r="E28" s="153" t="s">
        <v>315</v>
      </c>
      <c r="F28" s="152">
        <v>81.641499999999994</v>
      </c>
      <c r="G28" s="151">
        <v>8955102</v>
      </c>
      <c r="H28" s="155">
        <v>4.7859999999999993E-2</v>
      </c>
      <c r="I28" s="156">
        <v>456000</v>
      </c>
      <c r="J28" s="147" t="str">
        <f>_xlfn.XLOOKUP(Countries[[#This Row],[GDP ($MM)]],GDP_Category[GDP],GDP_Category[Category],,-1)</f>
        <v>Upper Middle</v>
      </c>
      <c r="W28" s="147" t="s">
        <v>532</v>
      </c>
    </row>
    <row r="29" spans="2:23" x14ac:dyDescent="0.2">
      <c r="B29" s="154">
        <v>27</v>
      </c>
      <c r="C29" s="153" t="s">
        <v>699</v>
      </c>
      <c r="D29" s="153" t="s">
        <v>501</v>
      </c>
      <c r="E29" s="153" t="s">
        <v>315</v>
      </c>
      <c r="F29" s="152">
        <v>82.509799999999998</v>
      </c>
      <c r="G29" s="151">
        <v>5378857</v>
      </c>
      <c r="H29" s="155">
        <v>3.9190000000000003E-2</v>
      </c>
      <c r="I29" s="156">
        <v>435000</v>
      </c>
      <c r="J29" s="147" t="str">
        <f>_xlfn.XLOOKUP(Countries[[#This Row],[GDP ($MM)]],GDP_Category[GDP],GDP_Category[Category],,-1)</f>
        <v>Upper Middle</v>
      </c>
      <c r="W29" s="147" t="s">
        <v>635</v>
      </c>
    </row>
    <row r="30" spans="2:23" x14ac:dyDescent="0.2">
      <c r="B30" s="154">
        <v>28</v>
      </c>
      <c r="C30" s="153" t="s">
        <v>698</v>
      </c>
      <c r="D30" s="153" t="s">
        <v>353</v>
      </c>
      <c r="E30" s="153" t="s">
        <v>384</v>
      </c>
      <c r="F30" s="152">
        <v>77.647000000000006</v>
      </c>
      <c r="G30" s="151">
        <v>9770529</v>
      </c>
      <c r="H30" s="155">
        <v>2.5750000000000002E-2</v>
      </c>
      <c r="I30" s="156">
        <v>414000</v>
      </c>
      <c r="J30" s="147" t="str">
        <f>_xlfn.XLOOKUP(Countries[[#This Row],[GDP ($MM)]],GDP_Category[GDP],GDP_Category[Category],,-1)</f>
        <v>Upper Middle</v>
      </c>
      <c r="W30" s="147" t="s">
        <v>538</v>
      </c>
    </row>
    <row r="31" spans="2:23" x14ac:dyDescent="0.2">
      <c r="B31" s="154">
        <v>29</v>
      </c>
      <c r="C31" s="153" t="s">
        <v>697</v>
      </c>
      <c r="D31" s="153" t="s">
        <v>511</v>
      </c>
      <c r="E31" s="153" t="s">
        <v>374</v>
      </c>
      <c r="F31" s="152">
        <v>53.95</v>
      </c>
      <c r="G31" s="151">
        <v>200963599</v>
      </c>
      <c r="H31" s="155">
        <v>6.2600000000000003E-2</v>
      </c>
      <c r="I31" s="156">
        <v>397000</v>
      </c>
      <c r="J31" s="147" t="str">
        <f>_xlfn.XLOOKUP(Countries[[#This Row],[GDP ($MM)]],GDP_Category[GDP],GDP_Category[Category],,-1)</f>
        <v>Upper Middle</v>
      </c>
      <c r="W31" s="147" t="s">
        <v>458</v>
      </c>
    </row>
    <row r="32" spans="2:23" x14ac:dyDescent="0.2">
      <c r="B32" s="154">
        <v>30</v>
      </c>
      <c r="C32" s="153" t="s">
        <v>696</v>
      </c>
      <c r="D32" s="153" t="s">
        <v>608</v>
      </c>
      <c r="E32" s="153" t="s">
        <v>315</v>
      </c>
      <c r="F32" s="152">
        <v>81.956100000000006</v>
      </c>
      <c r="G32" s="151">
        <v>4882495</v>
      </c>
      <c r="H32" s="155">
        <v>5.6909999999999995E-2</v>
      </c>
      <c r="I32" s="156">
        <v>382000</v>
      </c>
      <c r="J32" s="147" t="str">
        <f>_xlfn.XLOOKUP(Countries[[#This Row],[GDP ($MM)]],GDP_Category[GDP],GDP_Category[Category],,-1)</f>
        <v>Upper Middle</v>
      </c>
      <c r="W32" s="147" t="s">
        <v>571</v>
      </c>
    </row>
    <row r="33" spans="2:23" x14ac:dyDescent="0.2">
      <c r="B33" s="154">
        <v>31</v>
      </c>
      <c r="C33" s="153" t="s">
        <v>695</v>
      </c>
      <c r="D33" s="153" t="s">
        <v>605</v>
      </c>
      <c r="E33" s="153" t="s">
        <v>384</v>
      </c>
      <c r="F33" s="152">
        <v>82.602400000000003</v>
      </c>
      <c r="G33" s="151">
        <v>8519377</v>
      </c>
      <c r="H33" s="155">
        <v>3.95E-2</v>
      </c>
      <c r="I33" s="156">
        <v>370000</v>
      </c>
      <c r="J33" s="147" t="str">
        <f>_xlfn.XLOOKUP(Countries[[#This Row],[GDP ($MM)]],GDP_Category[GDP],GDP_Category[Category],,-1)</f>
        <v>Upper Middle</v>
      </c>
      <c r="W33" s="147" t="s">
        <v>593</v>
      </c>
    </row>
    <row r="34" spans="2:23" x14ac:dyDescent="0.2">
      <c r="B34" s="154">
        <v>32</v>
      </c>
      <c r="C34" s="153" t="s">
        <v>694</v>
      </c>
      <c r="D34" s="153" t="s">
        <v>417</v>
      </c>
      <c r="E34" s="153" t="s">
        <v>374</v>
      </c>
      <c r="F34" s="152">
        <v>63.537999999999997</v>
      </c>
      <c r="G34" s="151">
        <v>58558270</v>
      </c>
      <c r="H34" s="155">
        <v>0.26957999999999999</v>
      </c>
      <c r="I34" s="156">
        <v>368000</v>
      </c>
      <c r="J34" s="147" t="str">
        <f>_xlfn.XLOOKUP(Countries[[#This Row],[GDP ($MM)]],GDP_Category[GDP],GDP_Category[Category],,-1)</f>
        <v>Upper Middle</v>
      </c>
      <c r="W34" s="147" t="s">
        <v>693</v>
      </c>
    </row>
    <row r="35" spans="2:23" x14ac:dyDescent="0.2">
      <c r="B35" s="154">
        <v>33</v>
      </c>
      <c r="C35" s="153" t="s">
        <v>692</v>
      </c>
      <c r="D35" s="153" t="s">
        <v>432</v>
      </c>
      <c r="E35" s="153" t="s">
        <v>331</v>
      </c>
      <c r="F35" s="152">
        <v>82.895099999999999</v>
      </c>
      <c r="G35" s="151">
        <v>5804337</v>
      </c>
      <c r="H35" s="155">
        <v>3.7679999999999998E-2</v>
      </c>
      <c r="I35" s="156">
        <v>364000</v>
      </c>
      <c r="J35" s="147" t="str">
        <f>_xlfn.XLOOKUP(Countries[[#This Row],[GDP ($MM)]],GDP_Category[GDP],GDP_Category[Category],,-1)</f>
        <v>Upper Middle</v>
      </c>
      <c r="W35" s="147" t="s">
        <v>449</v>
      </c>
    </row>
    <row r="36" spans="2:23" x14ac:dyDescent="0.2">
      <c r="B36" s="154">
        <v>34</v>
      </c>
      <c r="C36" s="153" t="s">
        <v>691</v>
      </c>
      <c r="D36" s="153" t="s">
        <v>622</v>
      </c>
      <c r="E36" s="153" t="s">
        <v>331</v>
      </c>
      <c r="F36" s="152">
        <v>84.680499999999995</v>
      </c>
      <c r="G36" s="151">
        <v>7436154</v>
      </c>
      <c r="H36" s="155">
        <v>2.7779999999999999E-2</v>
      </c>
      <c r="I36" s="156">
        <v>363000</v>
      </c>
      <c r="J36" s="147" t="str">
        <f>_xlfn.XLOOKUP(Countries[[#This Row],[GDP ($MM)]],GDP_Category[GDP],GDP_Category[Category],,-1)</f>
        <v>Upper Middle</v>
      </c>
      <c r="W36" s="147" t="s">
        <v>345</v>
      </c>
    </row>
    <row r="37" spans="2:23" x14ac:dyDescent="0.2">
      <c r="B37" s="154">
        <v>35</v>
      </c>
      <c r="C37" s="153" t="s">
        <v>690</v>
      </c>
      <c r="D37" s="153" t="s">
        <v>560</v>
      </c>
      <c r="E37" s="153" t="s">
        <v>331</v>
      </c>
      <c r="F37" s="152">
        <v>75.828000000000003</v>
      </c>
      <c r="G37" s="151">
        <v>31949777</v>
      </c>
      <c r="H37" s="155">
        <v>3.3599999999999998E-2</v>
      </c>
      <c r="I37" s="156">
        <v>354000</v>
      </c>
      <c r="J37" s="147" t="str">
        <f>_xlfn.XLOOKUP(Countries[[#This Row],[GDP ($MM)]],GDP_Category[GDP],GDP_Category[Category],,-1)</f>
        <v>Upper Middle</v>
      </c>
      <c r="W37" s="147" t="s">
        <v>451</v>
      </c>
    </row>
    <row r="38" spans="2:23" x14ac:dyDescent="0.2">
      <c r="B38" s="154">
        <v>36</v>
      </c>
      <c r="C38" s="153" t="s">
        <v>689</v>
      </c>
      <c r="D38" s="153" t="s">
        <v>671</v>
      </c>
      <c r="E38" s="153" t="s">
        <v>315</v>
      </c>
      <c r="F38" s="152">
        <v>81.004900000000006</v>
      </c>
      <c r="G38" s="151">
        <v>5771876</v>
      </c>
      <c r="H38" s="155">
        <v>4.9749999999999996E-2</v>
      </c>
      <c r="I38" s="156">
        <v>352000</v>
      </c>
      <c r="J38" s="147" t="str">
        <f>_xlfn.XLOOKUP(Countries[[#This Row],[GDP ($MM)]],GDP_Category[GDP],GDP_Category[Category],,-1)</f>
        <v>Upper Middle</v>
      </c>
      <c r="W38" s="147" t="s">
        <v>512</v>
      </c>
    </row>
    <row r="39" spans="2:23" x14ac:dyDescent="0.2">
      <c r="B39" s="154">
        <v>37</v>
      </c>
      <c r="C39" s="153" t="s">
        <v>688</v>
      </c>
      <c r="D39" s="153" t="s">
        <v>480</v>
      </c>
      <c r="E39" s="153" t="s">
        <v>331</v>
      </c>
      <c r="F39" s="152">
        <v>70.951999999999998</v>
      </c>
      <c r="G39" s="151">
        <v>108116615</v>
      </c>
      <c r="H39" s="155">
        <v>2.5150000000000002E-2</v>
      </c>
      <c r="I39" s="156">
        <v>331000</v>
      </c>
      <c r="J39" s="147" t="str">
        <f>_xlfn.XLOOKUP(Countries[[#This Row],[GDP ($MM)]],GDP_Category[GDP],GDP_Category[Category],,-1)</f>
        <v>Upper Middle</v>
      </c>
      <c r="W39" s="147" t="s">
        <v>682</v>
      </c>
    </row>
    <row r="40" spans="2:23" x14ac:dyDescent="0.2">
      <c r="B40" s="154">
        <v>38</v>
      </c>
      <c r="C40" s="153" t="s">
        <v>687</v>
      </c>
      <c r="D40" s="153" t="s">
        <v>684</v>
      </c>
      <c r="E40" s="153" t="s">
        <v>324</v>
      </c>
      <c r="F40" s="152">
        <v>76.924999999999997</v>
      </c>
      <c r="G40" s="151">
        <v>50339443</v>
      </c>
      <c r="H40" s="155">
        <v>9.9299999999999999E-2</v>
      </c>
      <c r="I40" s="156">
        <v>330000</v>
      </c>
      <c r="J40" s="147" t="str">
        <f>_xlfn.XLOOKUP(Countries[[#This Row],[GDP ($MM)]],GDP_Category[GDP],GDP_Category[Category],,-1)</f>
        <v>Upper Middle</v>
      </c>
      <c r="W40" s="147" t="s">
        <v>686</v>
      </c>
    </row>
    <row r="41" spans="2:23" x14ac:dyDescent="0.2">
      <c r="B41" s="154">
        <v>39</v>
      </c>
      <c r="C41" s="153" t="s">
        <v>685</v>
      </c>
      <c r="D41" s="153" t="s">
        <v>495</v>
      </c>
      <c r="E41" s="153" t="s">
        <v>453</v>
      </c>
      <c r="F41" s="152">
        <v>66.947000000000003</v>
      </c>
      <c r="G41" s="151">
        <v>216565318</v>
      </c>
      <c r="H41" s="155">
        <v>3.3799999999999997E-2</v>
      </c>
      <c r="I41" s="156">
        <v>313000</v>
      </c>
      <c r="J41" s="147" t="str">
        <f>_xlfn.XLOOKUP(Countries[[#This Row],[GDP ($MM)]],GDP_Category[GDP],GDP_Category[Category],,-1)</f>
        <v>Upper Middle</v>
      </c>
      <c r="W41" s="147" t="s">
        <v>684</v>
      </c>
    </row>
    <row r="42" spans="2:23" x14ac:dyDescent="0.2">
      <c r="B42" s="154">
        <v>40</v>
      </c>
      <c r="C42" s="153" t="s">
        <v>683</v>
      </c>
      <c r="D42" s="153" t="s">
        <v>682</v>
      </c>
      <c r="E42" s="153" t="s">
        <v>324</v>
      </c>
      <c r="F42" s="152">
        <v>79.909000000000006</v>
      </c>
      <c r="G42" s="151">
        <v>18952038</v>
      </c>
      <c r="H42" s="155">
        <v>7.2230000000000003E-2</v>
      </c>
      <c r="I42" s="156">
        <v>298000</v>
      </c>
      <c r="J42" s="147" t="str">
        <f>_xlfn.XLOOKUP(Countries[[#This Row],[GDP ($MM)]],GDP_Category[GDP],GDP_Category[Category],,-1)</f>
        <v>Upper Middle</v>
      </c>
      <c r="W42" s="147" t="s">
        <v>423</v>
      </c>
    </row>
    <row r="43" spans="2:23" x14ac:dyDescent="0.2">
      <c r="B43" s="154">
        <v>41</v>
      </c>
      <c r="C43" s="153" t="s">
        <v>681</v>
      </c>
      <c r="D43" s="153" t="s">
        <v>680</v>
      </c>
      <c r="E43" s="153" t="s">
        <v>453</v>
      </c>
      <c r="F43" s="152">
        <v>72.052000000000007</v>
      </c>
      <c r="G43" s="151">
        <v>163046161</v>
      </c>
      <c r="H43" s="155">
        <v>4.3799999999999999E-2</v>
      </c>
      <c r="I43" s="156">
        <v>274000</v>
      </c>
      <c r="J43" s="147" t="str">
        <f>_xlfn.XLOOKUP(Countries[[#This Row],[GDP ($MM)]],GDP_Category[GDP],GDP_Category[Category],,-1)</f>
        <v>Upper Middle</v>
      </c>
      <c r="W43" s="147" t="s">
        <v>612</v>
      </c>
    </row>
    <row r="44" spans="2:23" x14ac:dyDescent="0.2">
      <c r="B44" s="154">
        <v>42</v>
      </c>
      <c r="C44" s="153" t="s">
        <v>679</v>
      </c>
      <c r="D44" s="153" t="s">
        <v>652</v>
      </c>
      <c r="E44" s="153" t="s">
        <v>315</v>
      </c>
      <c r="F44" s="152">
        <v>81.429299999999998</v>
      </c>
      <c r="G44" s="151">
        <v>5532156</v>
      </c>
      <c r="H44" s="155">
        <v>7.7549999999999994E-2</v>
      </c>
      <c r="I44" s="156">
        <v>274000</v>
      </c>
      <c r="J44" s="147" t="str">
        <f>_xlfn.XLOOKUP(Countries[[#This Row],[GDP ($MM)]],GDP_Category[GDP],GDP_Category[Category],,-1)</f>
        <v>Upper Middle</v>
      </c>
      <c r="W44" s="147" t="s">
        <v>629</v>
      </c>
    </row>
    <row r="45" spans="2:23" x14ac:dyDescent="0.2">
      <c r="B45" s="154">
        <v>43</v>
      </c>
      <c r="C45" s="153" t="s">
        <v>678</v>
      </c>
      <c r="D45" s="153" t="s">
        <v>664</v>
      </c>
      <c r="E45" s="153" t="s">
        <v>384</v>
      </c>
      <c r="F45" s="152">
        <v>71.656000000000006</v>
      </c>
      <c r="G45" s="151">
        <v>100388073</v>
      </c>
      <c r="H45" s="155">
        <v>0.11436</v>
      </c>
      <c r="I45" s="156">
        <v>251000</v>
      </c>
      <c r="J45" s="147" t="str">
        <f>_xlfn.XLOOKUP(Countries[[#This Row],[GDP ($MM)]],GDP_Category[GDP],GDP_Category[Category],,-1)</f>
        <v>Upper Middle</v>
      </c>
      <c r="W45" s="147" t="s">
        <v>632</v>
      </c>
    </row>
    <row r="46" spans="2:23" x14ac:dyDescent="0.2">
      <c r="B46" s="154">
        <v>44</v>
      </c>
      <c r="C46" s="153" t="s">
        <v>677</v>
      </c>
      <c r="D46" s="153" t="s">
        <v>330</v>
      </c>
      <c r="E46" s="153" t="s">
        <v>331</v>
      </c>
      <c r="F46" s="152">
        <v>75.241</v>
      </c>
      <c r="G46" s="151">
        <v>96462106</v>
      </c>
      <c r="H46" s="155">
        <v>1.891E-2</v>
      </c>
      <c r="I46" s="156">
        <v>245000</v>
      </c>
      <c r="J46" s="147" t="str">
        <f>_xlfn.XLOOKUP(Countries[[#This Row],[GDP ($MM)]],GDP_Category[GDP],GDP_Category[Category],,-1)</f>
        <v>Upper Middle</v>
      </c>
      <c r="W46" s="147" t="s">
        <v>381</v>
      </c>
    </row>
    <row r="47" spans="2:23" x14ac:dyDescent="0.2">
      <c r="B47" s="154">
        <v>45</v>
      </c>
      <c r="C47" s="153" t="s">
        <v>676</v>
      </c>
      <c r="D47" s="153" t="s">
        <v>673</v>
      </c>
      <c r="E47" s="153" t="s">
        <v>315</v>
      </c>
      <c r="F47" s="152">
        <v>79.4756</v>
      </c>
      <c r="G47" s="151">
        <v>10689209</v>
      </c>
      <c r="H47" s="155">
        <v>2.3969999999999998E-2</v>
      </c>
      <c r="I47" s="156">
        <v>245000</v>
      </c>
      <c r="J47" s="147" t="str">
        <f>_xlfn.XLOOKUP(Countries[[#This Row],[GDP ($MM)]],GDP_Category[GDP],GDP_Category[Category],,-1)</f>
        <v>Upper Middle</v>
      </c>
      <c r="W47" s="147" t="s">
        <v>357</v>
      </c>
    </row>
    <row r="48" spans="2:23" x14ac:dyDescent="0.2">
      <c r="B48" s="154">
        <v>46</v>
      </c>
      <c r="C48" s="153" t="s">
        <v>675</v>
      </c>
      <c r="D48" s="153" t="s">
        <v>467</v>
      </c>
      <c r="E48" s="153" t="s">
        <v>315</v>
      </c>
      <c r="F48" s="152">
        <v>75.309799999999996</v>
      </c>
      <c r="G48" s="151">
        <v>19364557</v>
      </c>
      <c r="H48" s="155">
        <v>4.2950000000000002E-2</v>
      </c>
      <c r="I48" s="156">
        <v>240000</v>
      </c>
      <c r="J48" s="147" t="str">
        <f>_xlfn.XLOOKUP(Countries[[#This Row],[GDP ($MM)]],GDP_Category[GDP],GDP_Category[Category],,-1)</f>
        <v>Upper Middle</v>
      </c>
      <c r="W48" s="147" t="s">
        <v>568</v>
      </c>
    </row>
    <row r="49" spans="2:23" x14ac:dyDescent="0.2">
      <c r="B49" s="154">
        <v>47</v>
      </c>
      <c r="C49" s="153" t="s">
        <v>674</v>
      </c>
      <c r="D49" s="153" t="s">
        <v>475</v>
      </c>
      <c r="E49" s="153" t="s">
        <v>315</v>
      </c>
      <c r="F49" s="152">
        <v>81.124399999999994</v>
      </c>
      <c r="G49" s="151">
        <v>10226187</v>
      </c>
      <c r="H49" s="155">
        <v>6.8600000000000008E-2</v>
      </c>
      <c r="I49" s="156">
        <v>238000</v>
      </c>
      <c r="J49" s="147" t="str">
        <f>_xlfn.XLOOKUP(Countries[[#This Row],[GDP ($MM)]],GDP_Category[GDP],GDP_Category[Category],,-1)</f>
        <v>Upper Middle</v>
      </c>
      <c r="W49" s="147" t="s">
        <v>673</v>
      </c>
    </row>
    <row r="50" spans="2:23" x14ac:dyDescent="0.2">
      <c r="B50" s="154">
        <v>48</v>
      </c>
      <c r="C50" s="153" t="s">
        <v>672</v>
      </c>
      <c r="D50" s="153" t="s">
        <v>611</v>
      </c>
      <c r="E50" s="153" t="s">
        <v>384</v>
      </c>
      <c r="F50" s="152">
        <v>70.293999999999997</v>
      </c>
      <c r="G50" s="151">
        <v>39309783</v>
      </c>
      <c r="H50" s="155">
        <v>7.9280000000000003E-2</v>
      </c>
      <c r="I50" s="156">
        <v>226000</v>
      </c>
      <c r="J50" s="147" t="str">
        <f>_xlfn.XLOOKUP(Countries[[#This Row],[GDP ($MM)]],GDP_Category[GDP],GDP_Category[Category],,-1)</f>
        <v>Upper Middle</v>
      </c>
      <c r="W50" s="147" t="s">
        <v>671</v>
      </c>
    </row>
    <row r="51" spans="2:23" x14ac:dyDescent="0.2">
      <c r="B51" s="154">
        <v>49</v>
      </c>
      <c r="C51" s="153" t="s">
        <v>670</v>
      </c>
      <c r="D51" s="153" t="s">
        <v>482</v>
      </c>
      <c r="E51" s="153" t="s">
        <v>324</v>
      </c>
      <c r="F51" s="152">
        <v>76.286000000000001</v>
      </c>
      <c r="G51" s="151">
        <v>32510453</v>
      </c>
      <c r="H51" s="155">
        <v>2.844E-2</v>
      </c>
      <c r="I51" s="156">
        <v>222000</v>
      </c>
      <c r="J51" s="147" t="str">
        <f>_xlfn.XLOOKUP(Countries[[#This Row],[GDP ($MM)]],GDP_Category[GDP],GDP_Category[Category],,-1)</f>
        <v>Upper Middle</v>
      </c>
      <c r="W51" s="147" t="s">
        <v>447</v>
      </c>
    </row>
    <row r="52" spans="2:23" x14ac:dyDescent="0.2">
      <c r="B52" s="154">
        <v>50</v>
      </c>
      <c r="C52" s="153" t="s">
        <v>669</v>
      </c>
      <c r="D52" s="153" t="s">
        <v>639</v>
      </c>
      <c r="E52" s="153" t="s">
        <v>315</v>
      </c>
      <c r="F52" s="152">
        <v>81.387799999999999</v>
      </c>
      <c r="G52" s="151">
        <v>10473455</v>
      </c>
      <c r="H52" s="155">
        <v>0.19270000000000001</v>
      </c>
      <c r="I52" s="156">
        <v>218000</v>
      </c>
      <c r="J52" s="147" t="str">
        <f>_xlfn.XLOOKUP(Countries[[#This Row],[GDP ($MM)]],GDP_Category[GDP],GDP_Category[Category],,-1)</f>
        <v>Upper Middle</v>
      </c>
      <c r="W52" s="147" t="s">
        <v>408</v>
      </c>
    </row>
    <row r="53" spans="2:23" x14ac:dyDescent="0.2">
      <c r="B53" s="154">
        <v>51</v>
      </c>
      <c r="C53" s="153" t="s">
        <v>668</v>
      </c>
      <c r="D53" s="153" t="s">
        <v>519</v>
      </c>
      <c r="E53" s="153" t="s">
        <v>331</v>
      </c>
      <c r="F53" s="152">
        <v>81.658500000000004</v>
      </c>
      <c r="G53" s="151">
        <v>4783063</v>
      </c>
      <c r="H53" s="155">
        <v>4.5220000000000003E-2</v>
      </c>
      <c r="I53" s="156">
        <v>205000</v>
      </c>
      <c r="J53" s="147" t="str">
        <f>_xlfn.XLOOKUP(Countries[[#This Row],[GDP ($MM)]],GDP_Category[GDP],GDP_Category[Category],,-1)</f>
        <v>Upper Middle</v>
      </c>
      <c r="W53" s="147" t="s">
        <v>645</v>
      </c>
    </row>
    <row r="54" spans="2:23" x14ac:dyDescent="0.2">
      <c r="B54" s="154">
        <v>52</v>
      </c>
      <c r="C54" s="153" t="s">
        <v>667</v>
      </c>
      <c r="D54" s="153" t="s">
        <v>470</v>
      </c>
      <c r="E54" s="153" t="s">
        <v>384</v>
      </c>
      <c r="F54" s="152">
        <v>79.980999999999995</v>
      </c>
      <c r="G54" s="151">
        <v>2832067</v>
      </c>
      <c r="H54" s="155">
        <v>1.42E-3</v>
      </c>
      <c r="I54" s="156">
        <v>192000</v>
      </c>
      <c r="J54" s="147" t="str">
        <f>_xlfn.XLOOKUP(Countries[[#This Row],[GDP ($MM)]],GDP_Category[GDP],GDP_Category[Category],,-1)</f>
        <v>Upper Middle</v>
      </c>
      <c r="W54" s="147" t="s">
        <v>657</v>
      </c>
    </row>
    <row r="55" spans="2:23" x14ac:dyDescent="0.2">
      <c r="B55" s="154">
        <v>53</v>
      </c>
      <c r="C55" s="153" t="s">
        <v>666</v>
      </c>
      <c r="D55" s="153" t="s">
        <v>665</v>
      </c>
      <c r="E55" s="153" t="s">
        <v>384</v>
      </c>
      <c r="F55" s="152">
        <v>76.498999999999995</v>
      </c>
      <c r="G55" s="151">
        <v>43053054</v>
      </c>
      <c r="H55" s="155">
        <v>0.12145</v>
      </c>
      <c r="I55" s="156">
        <v>181000</v>
      </c>
      <c r="J55" s="147" t="str">
        <f>_xlfn.XLOOKUP(Countries[[#This Row],[GDP ($MM)]],GDP_Category[GDP],GDP_Category[Category],,-1)</f>
        <v>Upper Middle</v>
      </c>
      <c r="W55" s="147" t="s">
        <v>664</v>
      </c>
    </row>
    <row r="56" spans="2:23" x14ac:dyDescent="0.2">
      <c r="B56" s="154">
        <v>54</v>
      </c>
      <c r="C56" s="153" t="s">
        <v>663</v>
      </c>
      <c r="D56" s="153" t="s">
        <v>592</v>
      </c>
      <c r="E56" s="153" t="s">
        <v>315</v>
      </c>
      <c r="F56" s="152">
        <v>72.95</v>
      </c>
      <c r="G56" s="151">
        <v>18551427</v>
      </c>
      <c r="H56" s="155">
        <v>4.8849999999999998E-2</v>
      </c>
      <c r="I56" s="156">
        <v>171000</v>
      </c>
      <c r="J56" s="147" t="str">
        <f>_xlfn.XLOOKUP(Countries[[#This Row],[GDP ($MM)]],GDP_Category[GDP],GDP_Category[Category],,-1)</f>
        <v>Upper Middle</v>
      </c>
      <c r="W56" s="147" t="s">
        <v>576</v>
      </c>
    </row>
    <row r="57" spans="2:23" x14ac:dyDescent="0.2">
      <c r="B57" s="154">
        <v>55</v>
      </c>
      <c r="C57" s="153" t="s">
        <v>662</v>
      </c>
      <c r="D57" s="153" t="s">
        <v>620</v>
      </c>
      <c r="E57" s="153" t="s">
        <v>315</v>
      </c>
      <c r="F57" s="152">
        <v>76.063400000000001</v>
      </c>
      <c r="G57" s="151">
        <v>9684679</v>
      </c>
      <c r="H57" s="155">
        <v>3.6629999999999996E-2</v>
      </c>
      <c r="I57" s="156">
        <v>156000</v>
      </c>
      <c r="J57" s="147" t="str">
        <f>_xlfn.XLOOKUP(Countries[[#This Row],[GDP ($MM)]],GDP_Category[GDP],GDP_Category[Category],,-1)</f>
        <v>Upper Middle</v>
      </c>
      <c r="W57" s="147" t="s">
        <v>529</v>
      </c>
    </row>
    <row r="58" spans="2:23" x14ac:dyDescent="0.2">
      <c r="B58" s="154">
        <v>56</v>
      </c>
      <c r="C58" s="153" t="s">
        <v>661</v>
      </c>
      <c r="D58" s="153" t="s">
        <v>586</v>
      </c>
      <c r="E58" s="153" t="s">
        <v>384</v>
      </c>
      <c r="F58" s="152">
        <v>75.311000000000007</v>
      </c>
      <c r="G58" s="151">
        <v>4207083</v>
      </c>
      <c r="H58" s="155">
        <v>2.76E-2</v>
      </c>
      <c r="I58" s="156">
        <v>142000</v>
      </c>
      <c r="J58" s="147" t="str">
        <f>_xlfn.XLOOKUP(Countries[[#This Row],[GDP ($MM)]],GDP_Category[GDP],GDP_Category[Category],,-1)</f>
        <v>Upper Middle</v>
      </c>
      <c r="W58" s="147" t="s">
        <v>375</v>
      </c>
    </row>
    <row r="59" spans="2:23" x14ac:dyDescent="0.2">
      <c r="B59" s="154">
        <v>57</v>
      </c>
      <c r="C59" s="153" t="s">
        <v>660</v>
      </c>
      <c r="D59" s="153" t="s">
        <v>356</v>
      </c>
      <c r="E59" s="153" t="s">
        <v>315</v>
      </c>
      <c r="F59" s="152">
        <v>71.781000000000006</v>
      </c>
      <c r="G59" s="151">
        <v>43993638</v>
      </c>
      <c r="H59" s="155">
        <v>9.3810000000000004E-2</v>
      </c>
      <c r="I59" s="156">
        <v>131000</v>
      </c>
      <c r="J59" s="147" t="str">
        <f>_xlfn.XLOOKUP(Countries[[#This Row],[GDP ($MM)]],GDP_Category[GDP],GDP_Category[Category],,-1)</f>
        <v>Upper Middle</v>
      </c>
      <c r="W59" s="147" t="s">
        <v>584</v>
      </c>
    </row>
    <row r="60" spans="2:23" x14ac:dyDescent="0.2">
      <c r="B60" s="154">
        <v>58</v>
      </c>
      <c r="C60" s="153" t="s">
        <v>659</v>
      </c>
      <c r="D60" s="153" t="s">
        <v>537</v>
      </c>
      <c r="E60" s="153" t="s">
        <v>384</v>
      </c>
      <c r="F60" s="152">
        <v>76.218000000000004</v>
      </c>
      <c r="G60" s="151">
        <v>36471769</v>
      </c>
      <c r="H60" s="155">
        <v>9.4E-2</v>
      </c>
      <c r="I60" s="156">
        <v>118000</v>
      </c>
      <c r="J60" s="147" t="str">
        <f>_xlfn.XLOOKUP(Countries[[#This Row],[GDP ($MM)]],GDP_Category[GDP],GDP_Category[Category],,-1)</f>
        <v>Upper Middle</v>
      </c>
      <c r="W60" s="147" t="s">
        <v>473</v>
      </c>
    </row>
    <row r="61" spans="2:23" x14ac:dyDescent="0.2">
      <c r="B61" s="154">
        <v>59</v>
      </c>
      <c r="C61" s="153" t="s">
        <v>658</v>
      </c>
      <c r="D61" s="153" t="s">
        <v>657</v>
      </c>
      <c r="E61" s="153" t="s">
        <v>324</v>
      </c>
      <c r="F61" s="152">
        <v>76.584000000000003</v>
      </c>
      <c r="G61" s="151">
        <v>17373662</v>
      </c>
      <c r="H61" s="155">
        <v>3.9100000000000003E-2</v>
      </c>
      <c r="I61" s="156">
        <v>108000</v>
      </c>
      <c r="J61" s="147" t="str">
        <f>_xlfn.XLOOKUP(Countries[[#This Row],[GDP ($MM)]],GDP_Category[GDP],GDP_Category[Category],,-1)</f>
        <v>Upper Middle</v>
      </c>
      <c r="W61" s="147" t="s">
        <v>647</v>
      </c>
    </row>
    <row r="62" spans="2:23" x14ac:dyDescent="0.2">
      <c r="B62" s="154">
        <v>60</v>
      </c>
      <c r="C62" s="153" t="s">
        <v>656</v>
      </c>
      <c r="D62" s="153" t="s">
        <v>655</v>
      </c>
      <c r="E62" s="153" t="s">
        <v>374</v>
      </c>
      <c r="F62" s="152">
        <v>60.378999999999998</v>
      </c>
      <c r="G62" s="151">
        <v>31825295</v>
      </c>
      <c r="H62" s="155">
        <v>7.2529999999999997E-2</v>
      </c>
      <c r="I62" s="156">
        <v>106000</v>
      </c>
      <c r="J62" s="147" t="str">
        <f>_xlfn.XLOOKUP(Countries[[#This Row],[GDP ($MM)]],GDP_Category[GDP],GDP_Category[Category],,-1)</f>
        <v>Upper Middle</v>
      </c>
      <c r="W62" s="147" t="s">
        <v>328</v>
      </c>
    </row>
    <row r="63" spans="2:23" x14ac:dyDescent="0.2">
      <c r="B63" s="154">
        <v>61</v>
      </c>
      <c r="C63" s="153" t="s">
        <v>654</v>
      </c>
      <c r="D63" s="153" t="s">
        <v>428</v>
      </c>
      <c r="E63" s="153" t="s">
        <v>315</v>
      </c>
      <c r="F63" s="152">
        <v>77.165899999999993</v>
      </c>
      <c r="G63" s="151">
        <v>5457013</v>
      </c>
      <c r="H63" s="155">
        <v>6.7560000000000009E-2</v>
      </c>
      <c r="I63" s="156">
        <v>106000</v>
      </c>
      <c r="J63" s="147" t="str">
        <f>_xlfn.XLOOKUP(Countries[[#This Row],[GDP ($MM)]],GDP_Category[GDP],GDP_Category[Category],,-1)</f>
        <v>Upper Middle</v>
      </c>
      <c r="W63" s="147" t="s">
        <v>489</v>
      </c>
    </row>
    <row r="64" spans="2:23" x14ac:dyDescent="0.2">
      <c r="B64" s="154">
        <v>62</v>
      </c>
      <c r="C64" s="153" t="s">
        <v>653</v>
      </c>
      <c r="D64" s="153" t="s">
        <v>472</v>
      </c>
      <c r="E64" s="153" t="s">
        <v>324</v>
      </c>
      <c r="F64" s="152">
        <v>79.634500000000003</v>
      </c>
      <c r="G64" s="151">
        <v>2933408</v>
      </c>
      <c r="H64" s="155">
        <v>0.11444000000000001</v>
      </c>
      <c r="I64" s="156">
        <v>101000</v>
      </c>
      <c r="J64" s="147" t="str">
        <f>_xlfn.XLOOKUP(Countries[[#This Row],[GDP ($MM)]],GDP_Category[GDP],GDP_Category[Category],,-1)</f>
        <v>Upper Middle</v>
      </c>
      <c r="W64" s="147" t="s">
        <v>652</v>
      </c>
    </row>
    <row r="65" spans="2:23" x14ac:dyDescent="0.2">
      <c r="B65" s="154">
        <v>63</v>
      </c>
      <c r="C65" s="153" t="s">
        <v>651</v>
      </c>
      <c r="D65" s="153" t="s">
        <v>410</v>
      </c>
      <c r="E65" s="153" t="s">
        <v>453</v>
      </c>
      <c r="F65" s="152">
        <v>76.647999999999996</v>
      </c>
      <c r="G65" s="151">
        <v>21323733</v>
      </c>
      <c r="H65" s="155">
        <v>4.3990000000000001E-2</v>
      </c>
      <c r="I65" s="156">
        <v>88900.800000000003</v>
      </c>
      <c r="J65" s="147" t="str">
        <f>_xlfn.XLOOKUP(Countries[[#This Row],[GDP ($MM)]],GDP_Category[GDP],GDP_Category[Category],,-1)</f>
        <v>Lower Middle</v>
      </c>
      <c r="W65" s="147" t="s">
        <v>650</v>
      </c>
    </row>
    <row r="66" spans="2:23" x14ac:dyDescent="0.2">
      <c r="B66" s="154">
        <v>64</v>
      </c>
      <c r="C66" s="153" t="s">
        <v>649</v>
      </c>
      <c r="D66" s="153" t="s">
        <v>589</v>
      </c>
      <c r="E66" s="153" t="s">
        <v>374</v>
      </c>
      <c r="F66" s="152">
        <v>65.909000000000006</v>
      </c>
      <c r="G66" s="151">
        <v>52573973</v>
      </c>
      <c r="H66" s="155">
        <v>9.3130000000000004E-2</v>
      </c>
      <c r="I66" s="156">
        <v>87908.3</v>
      </c>
      <c r="J66" s="147" t="str">
        <f>_xlfn.XLOOKUP(Countries[[#This Row],[GDP ($MM)]],GDP_Category[GDP],GDP_Category[Category],,-1)</f>
        <v>Lower Middle</v>
      </c>
      <c r="W66" s="147" t="s">
        <v>362</v>
      </c>
    </row>
    <row r="67" spans="2:23" x14ac:dyDescent="0.2">
      <c r="B67" s="154">
        <v>65</v>
      </c>
      <c r="C67" s="153" t="s">
        <v>648</v>
      </c>
      <c r="D67" s="153" t="s">
        <v>647</v>
      </c>
      <c r="E67" s="153" t="s">
        <v>374</v>
      </c>
      <c r="F67" s="152">
        <v>65.872</v>
      </c>
      <c r="G67" s="151">
        <v>112078730</v>
      </c>
      <c r="H67" s="155">
        <v>1.89E-2</v>
      </c>
      <c r="I67" s="156">
        <v>84355.5</v>
      </c>
      <c r="J67" s="147" t="str">
        <f>_xlfn.XLOOKUP(Countries[[#This Row],[GDP ($MM)]],GDP_Category[GDP],GDP_Category[Category],,-1)</f>
        <v>Lower Middle</v>
      </c>
      <c r="W67" s="147" t="s">
        <v>550</v>
      </c>
    </row>
    <row r="68" spans="2:23" x14ac:dyDescent="0.2">
      <c r="B68" s="154">
        <v>66</v>
      </c>
      <c r="C68" s="153" t="s">
        <v>646</v>
      </c>
      <c r="D68" s="153" t="s">
        <v>645</v>
      </c>
      <c r="E68" s="153" t="s">
        <v>324</v>
      </c>
      <c r="F68" s="152">
        <v>73.688999999999993</v>
      </c>
      <c r="G68" s="151">
        <v>10738958</v>
      </c>
      <c r="H68" s="155">
        <v>5.8289999999999995E-2</v>
      </c>
      <c r="I68" s="156">
        <v>81298.600000000006</v>
      </c>
      <c r="J68" s="147" t="str">
        <f>_xlfn.XLOOKUP(Countries[[#This Row],[GDP ($MM)]],GDP_Category[GDP],GDP_Category[Category],,-1)</f>
        <v>Lower Middle</v>
      </c>
      <c r="W68" s="147" t="s">
        <v>438</v>
      </c>
    </row>
    <row r="69" spans="2:23" x14ac:dyDescent="0.2">
      <c r="B69" s="154">
        <v>67</v>
      </c>
      <c r="C69" s="153" t="s">
        <v>644</v>
      </c>
      <c r="D69" s="153" t="s">
        <v>498</v>
      </c>
      <c r="E69" s="153" t="s">
        <v>384</v>
      </c>
      <c r="F69" s="152">
        <v>77.393000000000001</v>
      </c>
      <c r="G69" s="151">
        <v>4974986</v>
      </c>
      <c r="H69" s="155">
        <v>3.1130000000000001E-2</v>
      </c>
      <c r="I69" s="156">
        <v>79294.899999999994</v>
      </c>
      <c r="J69" s="147" t="str">
        <f>_xlfn.XLOOKUP(Countries[[#This Row],[GDP ($MM)]],GDP_Category[GDP],GDP_Category[Category],,-1)</f>
        <v>Lower Middle</v>
      </c>
      <c r="W69" s="147" t="s">
        <v>14</v>
      </c>
    </row>
    <row r="70" spans="2:23" x14ac:dyDescent="0.2">
      <c r="B70" s="154">
        <v>68</v>
      </c>
      <c r="C70" s="153" t="s">
        <v>643</v>
      </c>
      <c r="D70" s="153" t="s">
        <v>631</v>
      </c>
      <c r="E70" s="153" t="s">
        <v>324</v>
      </c>
      <c r="F70" s="152">
        <v>73.81</v>
      </c>
      <c r="G70" s="151">
        <v>17581472</v>
      </c>
      <c r="H70" s="155">
        <v>2.7269999999999999E-2</v>
      </c>
      <c r="I70" s="156">
        <v>78460.399999999994</v>
      </c>
      <c r="J70" s="147" t="str">
        <f>_xlfn.XLOOKUP(Countries[[#This Row],[GDP ($MM)]],GDP_Category[GDP],GDP_Category[Category],,-1)</f>
        <v>Lower Middle</v>
      </c>
      <c r="W70" s="147" t="s">
        <v>642</v>
      </c>
    </row>
    <row r="71" spans="2:23" x14ac:dyDescent="0.2">
      <c r="B71" s="154">
        <v>69</v>
      </c>
      <c r="C71" s="153" t="s">
        <v>641</v>
      </c>
      <c r="D71" s="153" t="s">
        <v>531</v>
      </c>
      <c r="E71" s="153" t="s">
        <v>331</v>
      </c>
      <c r="F71" s="152">
        <v>66.558000000000007</v>
      </c>
      <c r="G71" s="151">
        <v>54045420</v>
      </c>
      <c r="H71" s="155">
        <v>1.5640000000000001E-2</v>
      </c>
      <c r="I71" s="156">
        <v>71214.8</v>
      </c>
      <c r="J71" s="147" t="str">
        <f>_xlfn.XLOOKUP(Countries[[#This Row],[GDP ($MM)]],GDP_Category[GDP],GDP_Category[Category],,-1)</f>
        <v>Lower Middle</v>
      </c>
      <c r="W71" s="147" t="s">
        <v>637</v>
      </c>
    </row>
    <row r="72" spans="2:23" x14ac:dyDescent="0.2">
      <c r="B72" s="154">
        <v>70</v>
      </c>
      <c r="C72" s="153" t="s">
        <v>640</v>
      </c>
      <c r="D72" s="153" t="s">
        <v>567</v>
      </c>
      <c r="E72" s="153" t="s">
        <v>315</v>
      </c>
      <c r="F72" s="152">
        <v>82.685400000000001</v>
      </c>
      <c r="G72" s="151">
        <v>615729</v>
      </c>
      <c r="H72" s="155">
        <v>5.4699999999999999E-2</v>
      </c>
      <c r="I72" s="156">
        <v>69487.899999999994</v>
      </c>
      <c r="J72" s="147" t="str">
        <f>_xlfn.XLOOKUP(Countries[[#This Row],[GDP ($MM)]],GDP_Category[GDP],GDP_Category[Category],,-1)</f>
        <v>Lower Middle</v>
      </c>
      <c r="W72" s="147" t="s">
        <v>639</v>
      </c>
    </row>
    <row r="73" spans="2:23" x14ac:dyDescent="0.2">
      <c r="B73" s="154">
        <v>71</v>
      </c>
      <c r="C73" s="153" t="s">
        <v>638</v>
      </c>
      <c r="D73" s="153" t="s">
        <v>637</v>
      </c>
      <c r="E73" s="153" t="s">
        <v>374</v>
      </c>
      <c r="F73" s="152">
        <v>63.463000000000001</v>
      </c>
      <c r="G73" s="151">
        <v>28833629</v>
      </c>
      <c r="H73" s="155">
        <v>6.7099999999999993E-2</v>
      </c>
      <c r="I73" s="156">
        <v>65556.5</v>
      </c>
      <c r="J73" s="147" t="str">
        <f>_xlfn.XLOOKUP(Countries[[#This Row],[GDP ($MM)]],GDP_Category[GDP],GDP_Category[Category],,-1)</f>
        <v>Lower Middle</v>
      </c>
      <c r="W73" s="147" t="s">
        <v>338</v>
      </c>
    </row>
    <row r="74" spans="2:23" x14ac:dyDescent="0.2">
      <c r="B74" s="154">
        <v>72</v>
      </c>
      <c r="C74" s="153" t="s">
        <v>636</v>
      </c>
      <c r="D74" s="153" t="s">
        <v>635</v>
      </c>
      <c r="E74" s="153" t="s">
        <v>315</v>
      </c>
      <c r="F74" s="152">
        <v>74.812200000000004</v>
      </c>
      <c r="G74" s="151">
        <v>7000119</v>
      </c>
      <c r="H74" s="155">
        <v>5.2610000000000004E-2</v>
      </c>
      <c r="I74" s="156">
        <v>65133</v>
      </c>
      <c r="J74" s="147" t="str">
        <f>_xlfn.XLOOKUP(Countries[[#This Row],[GDP ($MM)]],GDP_Category[GDP],GDP_Category[Category],,-1)</f>
        <v>Lower Middle</v>
      </c>
      <c r="W74" s="147" t="s">
        <v>426</v>
      </c>
    </row>
    <row r="75" spans="2:23" x14ac:dyDescent="0.2">
      <c r="B75" s="154">
        <v>73</v>
      </c>
      <c r="C75" s="153" t="s">
        <v>634</v>
      </c>
      <c r="D75" s="153" t="s">
        <v>491</v>
      </c>
      <c r="E75" s="153" t="s">
        <v>324</v>
      </c>
      <c r="F75" s="152">
        <v>78.149000000000001</v>
      </c>
      <c r="G75" s="151">
        <v>4246439</v>
      </c>
      <c r="H75" s="155">
        <v>3.9220000000000005E-2</v>
      </c>
      <c r="I75" s="156">
        <v>65055.1</v>
      </c>
      <c r="J75" s="147" t="str">
        <f>_xlfn.XLOOKUP(Countries[[#This Row],[GDP ($MM)]],GDP_Category[GDP],GDP_Category[Category],,-1)</f>
        <v>Lower Middle</v>
      </c>
      <c r="W75" s="147" t="s">
        <v>360</v>
      </c>
    </row>
    <row r="76" spans="2:23" x14ac:dyDescent="0.2">
      <c r="B76" s="154">
        <v>74</v>
      </c>
      <c r="C76" s="153" t="s">
        <v>633</v>
      </c>
      <c r="D76" s="153" t="s">
        <v>632</v>
      </c>
      <c r="E76" s="153" t="s">
        <v>315</v>
      </c>
      <c r="F76" s="152">
        <v>77.826800000000006</v>
      </c>
      <c r="G76" s="151">
        <v>4130304</v>
      </c>
      <c r="H76" s="155">
        <v>8.8499999999999995E-2</v>
      </c>
      <c r="I76" s="156">
        <v>60805.7</v>
      </c>
      <c r="J76" s="147" t="str">
        <f>_xlfn.XLOOKUP(Countries[[#This Row],[GDP ($MM)]],GDP_Category[GDP],GDP_Category[Category],,-1)</f>
        <v>Lower Middle</v>
      </c>
      <c r="W76" s="147" t="s">
        <v>631</v>
      </c>
    </row>
    <row r="77" spans="2:23" x14ac:dyDescent="0.2">
      <c r="B77" s="154">
        <v>75</v>
      </c>
      <c r="C77" s="153" t="s">
        <v>630</v>
      </c>
      <c r="D77" s="153" t="s">
        <v>629</v>
      </c>
      <c r="E77" s="153" t="s">
        <v>324</v>
      </c>
      <c r="F77" s="152">
        <v>79.914000000000001</v>
      </c>
      <c r="G77" s="151">
        <v>5047561</v>
      </c>
      <c r="H77" s="155">
        <v>8.1280000000000005E-2</v>
      </c>
      <c r="I77" s="156">
        <v>60126</v>
      </c>
      <c r="J77" s="147" t="str">
        <f>_xlfn.XLOOKUP(Countries[[#This Row],[GDP ($MM)]],GDP_Category[GDP],GDP_Category[Category],,-1)</f>
        <v>Lower Middle</v>
      </c>
      <c r="W77" s="147" t="s">
        <v>509</v>
      </c>
    </row>
    <row r="78" spans="2:23" x14ac:dyDescent="0.2">
      <c r="B78" s="154">
        <v>76</v>
      </c>
      <c r="C78" s="153" t="s">
        <v>628</v>
      </c>
      <c r="D78" s="153" t="s">
        <v>627</v>
      </c>
      <c r="E78" s="153" t="s">
        <v>315</v>
      </c>
      <c r="F78" s="152">
        <v>74.129300000000001</v>
      </c>
      <c r="G78" s="151">
        <v>9452411</v>
      </c>
      <c r="H78" s="155">
        <v>5.7799999999999997E-2</v>
      </c>
      <c r="I78" s="156">
        <v>59662.5</v>
      </c>
      <c r="J78" s="147" t="str">
        <f>_xlfn.XLOOKUP(Countries[[#This Row],[GDP ($MM)]],GDP_Category[GDP],GDP_Category[Category],,-1)</f>
        <v>Lower Middle</v>
      </c>
      <c r="W78" s="147" t="s">
        <v>430</v>
      </c>
    </row>
    <row r="79" spans="2:23" x14ac:dyDescent="0.2">
      <c r="B79" s="154">
        <v>77</v>
      </c>
      <c r="C79" s="153" t="s">
        <v>626</v>
      </c>
      <c r="D79" s="153" t="s">
        <v>344</v>
      </c>
      <c r="E79" s="153" t="s">
        <v>324</v>
      </c>
      <c r="F79" s="152">
        <v>77.632000000000005</v>
      </c>
      <c r="G79" s="151">
        <v>3461734</v>
      </c>
      <c r="H79" s="155">
        <v>7.961E-2</v>
      </c>
      <c r="I79" s="156">
        <v>59596.9</v>
      </c>
      <c r="J79" s="147" t="str">
        <f>_xlfn.XLOOKUP(Countries[[#This Row],[GDP ($MM)]],GDP_Category[GDP],GDP_Category[Category],,-1)</f>
        <v>Lower Middle</v>
      </c>
      <c r="W79" s="147" t="s">
        <v>468</v>
      </c>
    </row>
    <row r="80" spans="2:23" x14ac:dyDescent="0.2">
      <c r="B80" s="154">
        <v>78</v>
      </c>
      <c r="C80" s="153" t="s">
        <v>625</v>
      </c>
      <c r="D80" s="153" t="s">
        <v>392</v>
      </c>
      <c r="E80" s="153" t="s">
        <v>374</v>
      </c>
      <c r="F80" s="152">
        <v>64.478999999999999</v>
      </c>
      <c r="G80" s="151">
        <v>58005463</v>
      </c>
      <c r="H80" s="155">
        <v>1.932E-2</v>
      </c>
      <c r="I80" s="156">
        <v>57437.1</v>
      </c>
      <c r="J80" s="147" t="str">
        <f>_xlfn.XLOOKUP(Countries[[#This Row],[GDP ($MM)]],GDP_Category[GDP],GDP_Category[Category],,-1)</f>
        <v>Lower Middle</v>
      </c>
      <c r="W80" s="147" t="s">
        <v>503</v>
      </c>
    </row>
    <row r="81" spans="2:23" x14ac:dyDescent="0.2">
      <c r="B81" s="154">
        <v>79</v>
      </c>
      <c r="C81" s="153" t="s">
        <v>624</v>
      </c>
      <c r="D81" s="153" t="s">
        <v>580</v>
      </c>
      <c r="E81" s="153" t="s">
        <v>384</v>
      </c>
      <c r="F81" s="152">
        <v>78.832999999999998</v>
      </c>
      <c r="G81" s="151">
        <v>6855713</v>
      </c>
      <c r="H81" s="155">
        <v>6.1669999999999996E-2</v>
      </c>
      <c r="I81" s="156">
        <v>56639.199999999997</v>
      </c>
      <c r="J81" s="147" t="str">
        <f>_xlfn.XLOOKUP(Countries[[#This Row],[GDP ($MM)]],GDP_Category[GDP],GDP_Category[Category],,-1)</f>
        <v>Lower Middle</v>
      </c>
      <c r="W81" s="147" t="s">
        <v>563</v>
      </c>
    </row>
    <row r="82" spans="2:23" x14ac:dyDescent="0.2">
      <c r="B82" s="154">
        <v>80</v>
      </c>
      <c r="C82" s="153" t="s">
        <v>623</v>
      </c>
      <c r="D82" s="153" t="s">
        <v>565</v>
      </c>
      <c r="E82" s="153" t="s">
        <v>331</v>
      </c>
      <c r="F82" s="152">
        <v>83.989000000000004</v>
      </c>
      <c r="G82" s="151">
        <v>640445</v>
      </c>
      <c r="H82" s="155">
        <v>2.23E-2</v>
      </c>
      <c r="I82" s="156">
        <v>54545.2</v>
      </c>
      <c r="J82" s="147" t="str">
        <f>_xlfn.XLOOKUP(Countries[[#This Row],[GDP ($MM)]],GDP_Category[GDP],GDP_Category[Category],,-1)</f>
        <v>Lower Middle</v>
      </c>
      <c r="W82" s="147" t="s">
        <v>622</v>
      </c>
    </row>
    <row r="83" spans="2:23" x14ac:dyDescent="0.2">
      <c r="B83" s="154">
        <v>81</v>
      </c>
      <c r="C83" s="153" t="s">
        <v>621</v>
      </c>
      <c r="D83" s="153" t="s">
        <v>425</v>
      </c>
      <c r="E83" s="153" t="s">
        <v>315</v>
      </c>
      <c r="F83" s="152">
        <v>81.175600000000003</v>
      </c>
      <c r="G83" s="151">
        <v>2078654</v>
      </c>
      <c r="H83" s="155">
        <v>5.5099999999999996E-2</v>
      </c>
      <c r="I83" s="156">
        <v>54235.5</v>
      </c>
      <c r="J83" s="147" t="str">
        <f>_xlfn.XLOOKUP(Countries[[#This Row],[GDP ($MM)]],GDP_Category[GDP],GDP_Category[Category],,-1)</f>
        <v>Lower Middle</v>
      </c>
      <c r="W83" s="147" t="s">
        <v>620</v>
      </c>
    </row>
    <row r="84" spans="2:23" x14ac:dyDescent="0.2">
      <c r="B84" s="154">
        <v>82</v>
      </c>
      <c r="C84" s="153" t="s">
        <v>619</v>
      </c>
      <c r="D84" s="153" t="s">
        <v>570</v>
      </c>
      <c r="E84" s="153" t="s">
        <v>315</v>
      </c>
      <c r="F84" s="152">
        <v>74.670699999999997</v>
      </c>
      <c r="G84" s="151">
        <v>2759627</v>
      </c>
      <c r="H84" s="155">
        <v>6.7000000000000004E-2</v>
      </c>
      <c r="I84" s="156">
        <v>53251.4</v>
      </c>
      <c r="J84" s="147" t="str">
        <f>_xlfn.XLOOKUP(Countries[[#This Row],[GDP ($MM)]],GDP_Category[GDP],GDP_Category[Category],,-1)</f>
        <v>Lower Middle</v>
      </c>
      <c r="W84" s="147" t="s">
        <v>573</v>
      </c>
    </row>
    <row r="85" spans="2:23" x14ac:dyDescent="0.2">
      <c r="B85" s="154">
        <v>83</v>
      </c>
      <c r="C85" s="153" t="s">
        <v>618</v>
      </c>
      <c r="D85" s="153" t="s">
        <v>440</v>
      </c>
      <c r="E85" s="153" t="s">
        <v>315</v>
      </c>
      <c r="F85" s="152">
        <v>76.087800000000001</v>
      </c>
      <c r="G85" s="151">
        <v>8772235</v>
      </c>
      <c r="H85" s="155">
        <v>0.1351</v>
      </c>
      <c r="I85" s="156">
        <v>50508.4</v>
      </c>
      <c r="J85" s="147" t="str">
        <f>_xlfn.XLOOKUP(Countries[[#This Row],[GDP ($MM)]],GDP_Category[GDP],GDP_Category[Category],,-1)</f>
        <v>Lower Middle</v>
      </c>
      <c r="W85" s="147" t="s">
        <v>617</v>
      </c>
    </row>
    <row r="86" spans="2:23" x14ac:dyDescent="0.2">
      <c r="B86" s="154">
        <v>84</v>
      </c>
      <c r="C86" s="153" t="s">
        <v>616</v>
      </c>
      <c r="D86" s="153" t="s">
        <v>340</v>
      </c>
      <c r="E86" s="153" t="s">
        <v>315</v>
      </c>
      <c r="F86" s="152">
        <v>71.388000000000005</v>
      </c>
      <c r="G86" s="151">
        <v>32981716</v>
      </c>
      <c r="H86" s="155">
        <v>5.2229999999999999E-2</v>
      </c>
      <c r="I86" s="156">
        <v>50499.9</v>
      </c>
      <c r="J86" s="147" t="str">
        <f>_xlfn.XLOOKUP(Countries[[#This Row],[GDP ($MM)]],GDP_Category[GDP],GDP_Category[Category],,-1)</f>
        <v>Lower Middle</v>
      </c>
      <c r="W86" s="147" t="s">
        <v>615</v>
      </c>
    </row>
    <row r="87" spans="2:23" x14ac:dyDescent="0.2">
      <c r="B87" s="154">
        <v>85</v>
      </c>
      <c r="C87" s="153" t="s">
        <v>614</v>
      </c>
      <c r="D87" s="153" t="s">
        <v>575</v>
      </c>
      <c r="E87" s="153" t="s">
        <v>384</v>
      </c>
      <c r="F87" s="152">
        <v>72.52</v>
      </c>
      <c r="G87" s="151">
        <v>6777452</v>
      </c>
      <c r="H87" s="155">
        <v>0.17287</v>
      </c>
      <c r="I87" s="156">
        <v>48319.6</v>
      </c>
      <c r="J87" s="147" t="str">
        <f>_xlfn.XLOOKUP(Countries[[#This Row],[GDP ($MM)]],GDP_Category[GDP],GDP_Category[Category],,-1)</f>
        <v>Lower Middle</v>
      </c>
      <c r="W87" s="147" t="s">
        <v>390</v>
      </c>
    </row>
    <row r="88" spans="2:23" x14ac:dyDescent="0.2">
      <c r="B88" s="154">
        <v>86</v>
      </c>
      <c r="C88" s="153" t="s">
        <v>613</v>
      </c>
      <c r="D88" s="153" t="s">
        <v>612</v>
      </c>
      <c r="E88" s="153" t="s">
        <v>374</v>
      </c>
      <c r="F88" s="152">
        <v>60.026000000000003</v>
      </c>
      <c r="G88" s="151">
        <v>5380508</v>
      </c>
      <c r="H88" s="155">
        <v>4.1550000000000004E-2</v>
      </c>
      <c r="I88" s="156">
        <v>47227.5</v>
      </c>
      <c r="J88" s="147" t="str">
        <f>_xlfn.XLOOKUP(Countries[[#This Row],[GDP ($MM)]],GDP_Category[GDP],GDP_Category[Category],,-1)</f>
        <v>Lower Middle</v>
      </c>
      <c r="W88" s="147" t="s">
        <v>611</v>
      </c>
    </row>
    <row r="89" spans="2:23" x14ac:dyDescent="0.2">
      <c r="B89" s="154">
        <v>87</v>
      </c>
      <c r="C89" s="153" t="s">
        <v>610</v>
      </c>
      <c r="D89" s="153" t="s">
        <v>609</v>
      </c>
      <c r="E89" s="153" t="s">
        <v>315</v>
      </c>
      <c r="F89" s="152">
        <v>72.692999999999998</v>
      </c>
      <c r="G89" s="151">
        <v>10047718</v>
      </c>
      <c r="H89" s="155">
        <v>5.2199999999999996E-2</v>
      </c>
      <c r="I89" s="156">
        <v>46939.5</v>
      </c>
      <c r="J89" s="147" t="str">
        <f>_xlfn.XLOOKUP(Countries[[#This Row],[GDP ($MM)]],GDP_Category[GDP],GDP_Category[Category],,-1)</f>
        <v>Lower Middle</v>
      </c>
      <c r="W89" s="147" t="s">
        <v>608</v>
      </c>
    </row>
    <row r="90" spans="2:23" x14ac:dyDescent="0.2">
      <c r="B90" s="154">
        <v>88</v>
      </c>
      <c r="C90" s="153" t="s">
        <v>607</v>
      </c>
      <c r="D90" s="153" t="s">
        <v>601</v>
      </c>
      <c r="E90" s="153" t="s">
        <v>374</v>
      </c>
      <c r="F90" s="152">
        <v>57.017000000000003</v>
      </c>
      <c r="G90" s="151">
        <v>25716544</v>
      </c>
      <c r="H90" s="155">
        <v>2.4799999999999999E-2</v>
      </c>
      <c r="I90" s="156">
        <v>43007</v>
      </c>
      <c r="J90" s="147" t="str">
        <f>_xlfn.XLOOKUP(Countries[[#This Row],[GDP ($MM)]],GDP_Category[GDP],GDP_Category[Category],,-1)</f>
        <v>Lower Middle</v>
      </c>
      <c r="W90" s="147" t="s">
        <v>348</v>
      </c>
    </row>
    <row r="91" spans="2:23" x14ac:dyDescent="0.2">
      <c r="B91" s="154">
        <v>89</v>
      </c>
      <c r="C91" s="153" t="s">
        <v>606</v>
      </c>
      <c r="D91" s="153" t="s">
        <v>595</v>
      </c>
      <c r="E91" s="153" t="s">
        <v>384</v>
      </c>
      <c r="F91" s="152">
        <v>74.292000000000002</v>
      </c>
      <c r="G91" s="151">
        <v>10101694</v>
      </c>
      <c r="H91" s="155">
        <v>0.1525</v>
      </c>
      <c r="I91" s="156">
        <v>42290.8</v>
      </c>
      <c r="J91" s="147" t="str">
        <f>_xlfn.XLOOKUP(Countries[[#This Row],[GDP ($MM)]],GDP_Category[GDP],GDP_Category[Category],,-1)</f>
        <v>Lower Middle</v>
      </c>
      <c r="W91" s="147" t="s">
        <v>605</v>
      </c>
    </row>
    <row r="92" spans="2:23" x14ac:dyDescent="0.2">
      <c r="B92" s="154">
        <v>90</v>
      </c>
      <c r="C92" s="153" t="s">
        <v>604</v>
      </c>
      <c r="D92" s="153" t="s">
        <v>407</v>
      </c>
      <c r="E92" s="153" t="s">
        <v>374</v>
      </c>
      <c r="F92" s="152">
        <v>64.881</v>
      </c>
      <c r="G92" s="151">
        <v>42813238</v>
      </c>
      <c r="H92" s="155">
        <v>0.12875999999999999</v>
      </c>
      <c r="I92" s="156">
        <v>40851.5</v>
      </c>
      <c r="J92" s="147" t="str">
        <f>_xlfn.XLOOKUP(Countries[[#This Row],[GDP ($MM)]],GDP_Category[GDP],GDP_Category[Category],,-1)</f>
        <v>Lower Middle</v>
      </c>
      <c r="W92" s="147" t="s">
        <v>603</v>
      </c>
    </row>
    <row r="93" spans="2:23" x14ac:dyDescent="0.2">
      <c r="B93" s="154">
        <v>91</v>
      </c>
      <c r="C93" s="153" t="s">
        <v>602</v>
      </c>
      <c r="D93" s="153" t="s">
        <v>485</v>
      </c>
      <c r="E93" s="153" t="s">
        <v>324</v>
      </c>
      <c r="F93" s="152">
        <v>73.992000000000004</v>
      </c>
      <c r="G93" s="151">
        <v>7044636</v>
      </c>
      <c r="H93" s="155">
        <v>4.7119999999999995E-2</v>
      </c>
      <c r="I93" s="156">
        <v>40842.300000000003</v>
      </c>
      <c r="J93" s="147" t="str">
        <f>_xlfn.XLOOKUP(Countries[[#This Row],[GDP ($MM)]],GDP_Category[GDP],GDP_Category[Category],,-1)</f>
        <v>Lower Middle</v>
      </c>
      <c r="W93" s="147" t="s">
        <v>601</v>
      </c>
    </row>
    <row r="94" spans="2:23" x14ac:dyDescent="0.2">
      <c r="B94" s="154">
        <v>92</v>
      </c>
      <c r="C94" s="153" t="s">
        <v>600</v>
      </c>
      <c r="D94" s="153" t="s">
        <v>370</v>
      </c>
      <c r="E94" s="153" t="s">
        <v>315</v>
      </c>
      <c r="F94" s="152">
        <v>67.956000000000003</v>
      </c>
      <c r="G94" s="151">
        <v>5942089</v>
      </c>
      <c r="H94" s="155">
        <v>3.7830000000000003E-2</v>
      </c>
      <c r="I94" s="156">
        <v>40761.1</v>
      </c>
      <c r="J94" s="147" t="str">
        <f>_xlfn.XLOOKUP(Countries[[#This Row],[GDP ($MM)]],GDP_Category[GDP],GDP_Category[Category],,-1)</f>
        <v>Lower Middle</v>
      </c>
      <c r="W94" s="147" t="s">
        <v>547</v>
      </c>
    </row>
    <row r="95" spans="2:23" x14ac:dyDescent="0.2">
      <c r="B95" s="154">
        <v>93</v>
      </c>
      <c r="C95" s="153" t="s">
        <v>599</v>
      </c>
      <c r="D95" s="153" t="s">
        <v>598</v>
      </c>
      <c r="E95" s="153" t="s">
        <v>324</v>
      </c>
      <c r="F95" s="152">
        <v>70.944999999999993</v>
      </c>
      <c r="G95" s="151">
        <v>11513100</v>
      </c>
      <c r="H95" s="155">
        <v>3.2579999999999998E-2</v>
      </c>
      <c r="I95" s="156">
        <v>40287.599999999999</v>
      </c>
      <c r="J95" s="147" t="str">
        <f>_xlfn.XLOOKUP(Countries[[#This Row],[GDP ($MM)]],GDP_Category[GDP],GDP_Category[Category],,-1)</f>
        <v>Lower Middle</v>
      </c>
      <c r="W95" s="147" t="s">
        <v>597</v>
      </c>
    </row>
    <row r="96" spans="2:23" x14ac:dyDescent="0.2">
      <c r="B96" s="154">
        <v>94</v>
      </c>
      <c r="C96" s="153" t="s">
        <v>596</v>
      </c>
      <c r="D96" s="153" t="s">
        <v>377</v>
      </c>
      <c r="E96" s="153" t="s">
        <v>384</v>
      </c>
      <c r="F96" s="152">
        <v>76.31</v>
      </c>
      <c r="G96" s="151">
        <v>11694719</v>
      </c>
      <c r="H96" s="155">
        <v>0.15478</v>
      </c>
      <c r="I96" s="156">
        <v>39860.699999999997</v>
      </c>
      <c r="J96" s="147" t="str">
        <f>_xlfn.XLOOKUP(Countries[[#This Row],[GDP ($MM)]],GDP_Category[GDP],GDP_Category[Category],,-1)</f>
        <v>Lower Middle</v>
      </c>
      <c r="W96" s="147" t="s">
        <v>595</v>
      </c>
    </row>
    <row r="97" spans="2:23" x14ac:dyDescent="0.2">
      <c r="B97" s="154">
        <v>95</v>
      </c>
      <c r="C97" s="153" t="s">
        <v>594</v>
      </c>
      <c r="D97" s="153" t="s">
        <v>593</v>
      </c>
      <c r="E97" s="153" t="s">
        <v>374</v>
      </c>
      <c r="F97" s="152">
        <v>58.511000000000003</v>
      </c>
      <c r="G97" s="151">
        <v>25876380</v>
      </c>
      <c r="H97" s="155">
        <v>3.3610000000000001E-2</v>
      </c>
      <c r="I97" s="156">
        <v>38502.1</v>
      </c>
      <c r="J97" s="147" t="str">
        <f>_xlfn.XLOOKUP(Countries[[#This Row],[GDP ($MM)]],GDP_Category[GDP],GDP_Category[Category],,-1)</f>
        <v>Lower Middle</v>
      </c>
      <c r="W97" s="147" t="s">
        <v>592</v>
      </c>
    </row>
    <row r="98" spans="2:23" x14ac:dyDescent="0.2">
      <c r="B98" s="154">
        <v>96</v>
      </c>
      <c r="C98" s="153" t="s">
        <v>591</v>
      </c>
      <c r="D98" s="153" t="s">
        <v>590</v>
      </c>
      <c r="E98" s="153" t="s">
        <v>384</v>
      </c>
      <c r="F98" s="152">
        <v>77.031999999999996</v>
      </c>
      <c r="G98" s="151">
        <v>1641172</v>
      </c>
      <c r="H98" s="155">
        <v>9.6200000000000001E-3</v>
      </c>
      <c r="I98" s="156">
        <v>37746.199999999997</v>
      </c>
      <c r="J98" s="147" t="str">
        <f>_xlfn.XLOOKUP(Countries[[#This Row],[GDP ($MM)]],GDP_Category[GDP],GDP_Category[Category],,-1)</f>
        <v>Lower Middle</v>
      </c>
      <c r="W98" s="147" t="s">
        <v>589</v>
      </c>
    </row>
    <row r="99" spans="2:23" x14ac:dyDescent="0.2">
      <c r="B99" s="154">
        <v>97</v>
      </c>
      <c r="C99" s="153" t="s">
        <v>588</v>
      </c>
      <c r="D99" s="153" t="s">
        <v>582</v>
      </c>
      <c r="E99" s="153" t="s">
        <v>315</v>
      </c>
      <c r="F99" s="152">
        <v>74.680499999999995</v>
      </c>
      <c r="G99" s="151">
        <v>1906743</v>
      </c>
      <c r="H99" s="155">
        <v>7.8570000000000001E-2</v>
      </c>
      <c r="I99" s="156">
        <v>34849.1</v>
      </c>
      <c r="J99" s="147" t="str">
        <f>_xlfn.XLOOKUP(Countries[[#This Row],[GDP ($MM)]],GDP_Category[GDP],GDP_Category[Category],,-1)</f>
        <v>Lower Middle</v>
      </c>
      <c r="W99" s="147" t="s">
        <v>395</v>
      </c>
    </row>
    <row r="100" spans="2:23" x14ac:dyDescent="0.2">
      <c r="B100" s="154">
        <v>98</v>
      </c>
      <c r="C100" s="153" t="s">
        <v>587</v>
      </c>
      <c r="D100" s="153" t="s">
        <v>320</v>
      </c>
      <c r="E100" s="153" t="s">
        <v>374</v>
      </c>
      <c r="F100" s="152">
        <v>60.811999999999998</v>
      </c>
      <c r="G100" s="151">
        <v>14645468</v>
      </c>
      <c r="H100" s="155">
        <v>4.9149999999999999E-2</v>
      </c>
      <c r="I100" s="156">
        <v>31000.5</v>
      </c>
      <c r="J100" s="147" t="str">
        <f>_xlfn.XLOOKUP(Countries[[#This Row],[GDP ($MM)]],GDP_Category[GDP],GDP_Category[Category],,-1)</f>
        <v>Lower Middle</v>
      </c>
      <c r="W100" s="147" t="s">
        <v>586</v>
      </c>
    </row>
    <row r="101" spans="2:23" x14ac:dyDescent="0.2">
      <c r="B101" s="154">
        <v>99</v>
      </c>
      <c r="C101" s="153" t="s">
        <v>585</v>
      </c>
      <c r="D101" s="153" t="s">
        <v>584</v>
      </c>
      <c r="E101" s="153" t="s">
        <v>315</v>
      </c>
      <c r="F101" s="152">
        <v>77.641499999999994</v>
      </c>
      <c r="G101" s="151">
        <v>1325648</v>
      </c>
      <c r="H101" s="155">
        <v>5.5800000000000002E-2</v>
      </c>
      <c r="I101" s="156">
        <v>30284.9</v>
      </c>
      <c r="J101" s="147" t="str">
        <f>_xlfn.XLOOKUP(Countries[[#This Row],[GDP ($MM)]],GDP_Category[GDP],GDP_Category[Category],,-1)</f>
        <v>Lower Middle</v>
      </c>
      <c r="W101" s="147" t="s">
        <v>496</v>
      </c>
    </row>
    <row r="102" spans="2:23" x14ac:dyDescent="0.2">
      <c r="B102" s="154">
        <v>100</v>
      </c>
      <c r="C102" s="153" t="s">
        <v>583</v>
      </c>
      <c r="D102" s="153" t="s">
        <v>526</v>
      </c>
      <c r="E102" s="153" t="s">
        <v>453</v>
      </c>
      <c r="F102" s="152">
        <v>70.168999999999997</v>
      </c>
      <c r="G102" s="151">
        <v>28608710</v>
      </c>
      <c r="H102" s="155">
        <v>1.264E-2</v>
      </c>
      <c r="I102" s="156">
        <v>28812.5</v>
      </c>
      <c r="J102" s="147" t="str">
        <f>_xlfn.XLOOKUP(Countries[[#This Row],[GDP ($MM)]],GDP_Category[GDP],GDP_Category[Category],,-1)</f>
        <v>Lower Middle</v>
      </c>
      <c r="W102" s="147" t="s">
        <v>582</v>
      </c>
    </row>
    <row r="103" spans="2:23" x14ac:dyDescent="0.2">
      <c r="B103" s="154">
        <v>101</v>
      </c>
      <c r="C103" s="153" t="s">
        <v>581</v>
      </c>
      <c r="D103" s="153" t="s">
        <v>359</v>
      </c>
      <c r="E103" s="153" t="s">
        <v>374</v>
      </c>
      <c r="F103" s="152">
        <v>62.515999999999998</v>
      </c>
      <c r="G103" s="151">
        <v>44269594</v>
      </c>
      <c r="H103" s="155">
        <v>1.7420000000000001E-2</v>
      </c>
      <c r="I103" s="156">
        <v>27476.9</v>
      </c>
      <c r="J103" s="147" t="str">
        <f>_xlfn.XLOOKUP(Countries[[#This Row],[GDP ($MM)]],GDP_Category[GDP],GDP_Category[Category],,-1)</f>
        <v>Lower Middle</v>
      </c>
      <c r="W103" s="147" t="s">
        <v>580</v>
      </c>
    </row>
    <row r="104" spans="2:23" x14ac:dyDescent="0.2">
      <c r="B104" s="154">
        <v>102</v>
      </c>
      <c r="C104" s="153" t="s">
        <v>579</v>
      </c>
      <c r="D104" s="153" t="s">
        <v>327</v>
      </c>
      <c r="E104" s="153" t="s">
        <v>384</v>
      </c>
      <c r="F104" s="152">
        <v>66.085999999999999</v>
      </c>
      <c r="G104" s="151">
        <v>29161922</v>
      </c>
      <c r="H104" s="155">
        <v>0.12933999999999998</v>
      </c>
      <c r="I104" s="156">
        <v>26914.400000000001</v>
      </c>
      <c r="J104" s="147" t="str">
        <f>_xlfn.XLOOKUP(Countries[[#This Row],[GDP ($MM)]],GDP_Category[GDP],GDP_Category[Category],,-1)</f>
        <v>Lower Middle</v>
      </c>
      <c r="W104" s="147" t="s">
        <v>456</v>
      </c>
    </row>
    <row r="105" spans="2:23" x14ac:dyDescent="0.2">
      <c r="B105" s="154">
        <v>103</v>
      </c>
      <c r="C105" s="153" t="s">
        <v>578</v>
      </c>
      <c r="D105" s="153" t="s">
        <v>323</v>
      </c>
      <c r="E105" s="153" t="s">
        <v>374</v>
      </c>
      <c r="F105" s="152">
        <v>63.042999999999999</v>
      </c>
      <c r="G105" s="151">
        <v>17861030</v>
      </c>
      <c r="H105" s="155">
        <v>7.2900000000000006E-2</v>
      </c>
      <c r="I105" s="156">
        <v>26720.1</v>
      </c>
      <c r="J105" s="147" t="str">
        <f>_xlfn.XLOOKUP(Countries[[#This Row],[GDP ($MM)]],GDP_Category[GDP],GDP_Category[Category],,-1)</f>
        <v>Lower Middle</v>
      </c>
      <c r="W105" s="147" t="s">
        <v>463</v>
      </c>
    </row>
    <row r="106" spans="2:23" x14ac:dyDescent="0.2">
      <c r="B106" s="154">
        <v>104</v>
      </c>
      <c r="C106" s="153" t="s">
        <v>577</v>
      </c>
      <c r="D106" s="153" t="s">
        <v>576</v>
      </c>
      <c r="E106" s="153" t="s">
        <v>324</v>
      </c>
      <c r="F106" s="152">
        <v>72.872</v>
      </c>
      <c r="G106" s="151">
        <v>6453553</v>
      </c>
      <c r="H106" s="155">
        <v>4.3899999999999995E-2</v>
      </c>
      <c r="I106" s="156">
        <v>26057</v>
      </c>
      <c r="J106" s="147" t="str">
        <f>_xlfn.XLOOKUP(Countries[[#This Row],[GDP ($MM)]],GDP_Category[GDP],GDP_Category[Category],,-1)</f>
        <v>Lower Middle</v>
      </c>
      <c r="W106" s="147" t="s">
        <v>575</v>
      </c>
    </row>
    <row r="107" spans="2:23" x14ac:dyDescent="0.2">
      <c r="B107" s="154">
        <v>105</v>
      </c>
      <c r="C107" s="153" t="s">
        <v>574</v>
      </c>
      <c r="D107" s="153" t="s">
        <v>573</v>
      </c>
      <c r="E107" s="153" t="s">
        <v>315</v>
      </c>
      <c r="F107" s="152">
        <v>82.204899999999995</v>
      </c>
      <c r="G107" s="151">
        <v>339031</v>
      </c>
      <c r="H107" s="155">
        <v>2.9180000000000001E-2</v>
      </c>
      <c r="I107" s="156">
        <v>25882.2</v>
      </c>
      <c r="J107" s="147" t="str">
        <f>_xlfn.XLOOKUP(Countries[[#This Row],[GDP ($MM)]],GDP_Category[GDP],GDP_Category[Category],,-1)</f>
        <v>Lower Middle</v>
      </c>
      <c r="W107" s="147" t="s">
        <v>318</v>
      </c>
    </row>
    <row r="108" spans="2:23" x14ac:dyDescent="0.2">
      <c r="B108" s="154">
        <v>106</v>
      </c>
      <c r="C108" s="153" t="s">
        <v>572</v>
      </c>
      <c r="D108" s="153" t="s">
        <v>571</v>
      </c>
      <c r="E108" s="153" t="s">
        <v>331</v>
      </c>
      <c r="F108" s="152">
        <v>69.289000000000001</v>
      </c>
      <c r="G108" s="151">
        <v>16486542</v>
      </c>
      <c r="H108" s="155">
        <v>1.4800000000000001E-2</v>
      </c>
      <c r="I108" s="156">
        <v>24571.8</v>
      </c>
      <c r="J108" s="147" t="str">
        <f>_xlfn.XLOOKUP(Countries[[#This Row],[GDP ($MM)]],GDP_Category[GDP],GDP_Category[Category],,-1)</f>
        <v>Lower Middle</v>
      </c>
      <c r="W108" s="147" t="s">
        <v>570</v>
      </c>
    </row>
    <row r="109" spans="2:23" x14ac:dyDescent="0.2">
      <c r="B109" s="154">
        <v>107</v>
      </c>
      <c r="C109" s="153" t="s">
        <v>569</v>
      </c>
      <c r="D109" s="153" t="s">
        <v>568</v>
      </c>
      <c r="E109" s="153" t="s">
        <v>315</v>
      </c>
      <c r="F109" s="152">
        <v>80.671999999999997</v>
      </c>
      <c r="G109" s="151">
        <v>1179551</v>
      </c>
      <c r="H109" s="155">
        <v>8.1900000000000001E-2</v>
      </c>
      <c r="I109" s="156">
        <v>24469.8</v>
      </c>
      <c r="J109" s="147" t="str">
        <f>_xlfn.XLOOKUP(Countries[[#This Row],[GDP ($MM)]],GDP_Category[GDP],GDP_Category[Category],,-1)</f>
        <v>Lower Middle</v>
      </c>
      <c r="W109" s="147" t="s">
        <v>567</v>
      </c>
    </row>
    <row r="110" spans="2:23" x14ac:dyDescent="0.2">
      <c r="B110" s="154">
        <v>108</v>
      </c>
      <c r="C110" s="153" t="s">
        <v>566</v>
      </c>
      <c r="D110" s="153" t="s">
        <v>443</v>
      </c>
      <c r="E110" s="153" t="s">
        <v>374</v>
      </c>
      <c r="F110" s="152">
        <v>67.38</v>
      </c>
      <c r="G110" s="151">
        <v>16296364</v>
      </c>
      <c r="H110" s="155">
        <v>6.4640000000000003E-2</v>
      </c>
      <c r="I110" s="156">
        <v>24129.599999999999</v>
      </c>
      <c r="J110" s="147" t="str">
        <f>_xlfn.XLOOKUP(Countries[[#This Row],[GDP ($MM)]],GDP_Category[GDP],GDP_Category[Category],,-1)</f>
        <v>Lower Middle</v>
      </c>
      <c r="W110" s="147" t="s">
        <v>565</v>
      </c>
    </row>
    <row r="111" spans="2:23" x14ac:dyDescent="0.2">
      <c r="B111" s="154">
        <v>109</v>
      </c>
      <c r="C111" s="153" t="s">
        <v>564</v>
      </c>
      <c r="D111" s="153" t="s">
        <v>563</v>
      </c>
      <c r="E111" s="153" t="s">
        <v>324</v>
      </c>
      <c r="F111" s="152">
        <v>74.897999999999996</v>
      </c>
      <c r="G111" s="151">
        <v>9746117</v>
      </c>
      <c r="H111" s="155">
        <v>4.7600000000000003E-2</v>
      </c>
      <c r="I111" s="156">
        <v>23803.200000000001</v>
      </c>
      <c r="J111" s="147" t="str">
        <f>_xlfn.XLOOKUP(Countries[[#This Row],[GDP ($MM)]],GDP_Category[GDP],GDP_Category[Category],,-1)</f>
        <v>Lower Middle</v>
      </c>
      <c r="W111" s="147" t="s">
        <v>517</v>
      </c>
    </row>
    <row r="112" spans="2:23" x14ac:dyDescent="0.2">
      <c r="B112" s="154">
        <v>110</v>
      </c>
      <c r="C112" s="153" t="s">
        <v>562</v>
      </c>
      <c r="D112" s="153" t="s">
        <v>488</v>
      </c>
      <c r="E112" s="153" t="s">
        <v>331</v>
      </c>
      <c r="F112" s="152">
        <v>64.010000000000005</v>
      </c>
      <c r="G112" s="151">
        <v>8776109</v>
      </c>
      <c r="H112" s="155">
        <v>2.367E-2</v>
      </c>
      <c r="I112" s="156">
        <v>23431.599999999999</v>
      </c>
      <c r="J112" s="147" t="str">
        <f>_xlfn.XLOOKUP(Countries[[#This Row],[GDP ($MM)]],GDP_Category[GDP],GDP_Category[Category],,-1)</f>
        <v>Lower Middle</v>
      </c>
      <c r="W112" s="147" t="s">
        <v>492</v>
      </c>
    </row>
    <row r="113" spans="2:23" x14ac:dyDescent="0.2">
      <c r="B113" s="154">
        <v>111</v>
      </c>
      <c r="C113" s="153" t="s">
        <v>561</v>
      </c>
      <c r="D113" s="153" t="s">
        <v>380</v>
      </c>
      <c r="E113" s="153" t="s">
        <v>324</v>
      </c>
      <c r="F113" s="152">
        <v>73.245000000000005</v>
      </c>
      <c r="G113" s="151">
        <v>1394973</v>
      </c>
      <c r="H113" s="155">
        <v>2.8300000000000002E-2</v>
      </c>
      <c r="I113" s="156">
        <v>23410.400000000001</v>
      </c>
      <c r="J113" s="147" t="str">
        <f>_xlfn.XLOOKUP(Countries[[#This Row],[GDP ($MM)]],GDP_Category[GDP],GDP_Category[Category],,-1)</f>
        <v>Lower Middle</v>
      </c>
      <c r="W113" s="147" t="s">
        <v>560</v>
      </c>
    </row>
    <row r="114" spans="2:23" x14ac:dyDescent="0.2">
      <c r="B114" s="154">
        <v>112</v>
      </c>
      <c r="C114" s="153" t="s">
        <v>559</v>
      </c>
      <c r="D114" s="153" t="s">
        <v>558</v>
      </c>
      <c r="E114" s="153" t="s">
        <v>315</v>
      </c>
      <c r="F114" s="152">
        <v>77.128</v>
      </c>
      <c r="G114" s="151">
        <v>3301000</v>
      </c>
      <c r="H114" s="155">
        <v>2.8389999999999999E-2</v>
      </c>
      <c r="I114" s="156">
        <v>19781.8</v>
      </c>
      <c r="J114" s="147" t="str">
        <f>_xlfn.XLOOKUP(Countries[[#This Row],[GDP ($MM)]],GDP_Category[GDP],GDP_Category[Category],,-1)</f>
        <v>Lower Middle</v>
      </c>
      <c r="W114" s="147" t="s">
        <v>478</v>
      </c>
    </row>
    <row r="115" spans="2:23" x14ac:dyDescent="0.2">
      <c r="B115" s="154">
        <v>113</v>
      </c>
      <c r="C115" s="153" t="s">
        <v>557</v>
      </c>
      <c r="D115" s="153" t="s">
        <v>556</v>
      </c>
      <c r="E115" s="153" t="s">
        <v>453</v>
      </c>
      <c r="F115" s="152">
        <v>64.13</v>
      </c>
      <c r="G115" s="151">
        <v>38041754</v>
      </c>
      <c r="H115" s="155">
        <v>1.542E-2</v>
      </c>
      <c r="I115" s="156">
        <v>19363</v>
      </c>
      <c r="J115" s="147" t="str">
        <f>_xlfn.XLOOKUP(Countries[[#This Row],[GDP ($MM)]],GDP_Category[GDP],GDP_Category[Category],,-1)</f>
        <v>Lower Middle</v>
      </c>
      <c r="W115" s="147" t="s">
        <v>552</v>
      </c>
    </row>
    <row r="116" spans="2:23" x14ac:dyDescent="0.2">
      <c r="B116" s="154">
        <v>114</v>
      </c>
      <c r="C116" s="153" t="s">
        <v>555</v>
      </c>
      <c r="D116" s="153" t="s">
        <v>554</v>
      </c>
      <c r="E116" s="153" t="s">
        <v>374</v>
      </c>
      <c r="F116" s="152">
        <v>68.811999999999998</v>
      </c>
      <c r="G116" s="151">
        <v>2303697</v>
      </c>
      <c r="H116" s="155">
        <v>0.17940999999999999</v>
      </c>
      <c r="I116" s="156">
        <v>18616</v>
      </c>
      <c r="J116" s="147" t="str">
        <f>_xlfn.XLOOKUP(Countries[[#This Row],[GDP ($MM)]],GDP_Category[GDP],GDP_Category[Category],,-1)</f>
        <v>Lower Middle</v>
      </c>
      <c r="W116" s="147" t="s">
        <v>542</v>
      </c>
    </row>
    <row r="117" spans="2:23" x14ac:dyDescent="0.2">
      <c r="B117" s="154">
        <v>115</v>
      </c>
      <c r="C117" s="153" t="s">
        <v>553</v>
      </c>
      <c r="D117" s="153" t="s">
        <v>552</v>
      </c>
      <c r="E117" s="153" t="s">
        <v>374</v>
      </c>
      <c r="F117" s="152">
        <v>58.451999999999998</v>
      </c>
      <c r="G117" s="151">
        <v>19658031</v>
      </c>
      <c r="H117" s="155">
        <v>9.5690000000000011E-2</v>
      </c>
      <c r="I117" s="156">
        <v>17196.7</v>
      </c>
      <c r="J117" s="147" t="str">
        <f>_xlfn.XLOOKUP(Countries[[#This Row],[GDP ($MM)]],GDP_Category[GDP],GDP_Category[Category],,-1)</f>
        <v>Lower Middle</v>
      </c>
      <c r="W117" s="147" t="s">
        <v>397</v>
      </c>
    </row>
    <row r="118" spans="2:23" x14ac:dyDescent="0.2">
      <c r="B118" s="154">
        <v>116</v>
      </c>
      <c r="C118" s="153" t="s">
        <v>551</v>
      </c>
      <c r="D118" s="153" t="s">
        <v>550</v>
      </c>
      <c r="E118" s="153" t="s">
        <v>374</v>
      </c>
      <c r="F118" s="152">
        <v>65.838999999999999</v>
      </c>
      <c r="G118" s="151">
        <v>2172579</v>
      </c>
      <c r="H118" s="155">
        <v>0.19488</v>
      </c>
      <c r="I118" s="156">
        <v>17017.400000000001</v>
      </c>
      <c r="J118" s="147" t="str">
        <f>_xlfn.XLOOKUP(Countries[[#This Row],[GDP ($MM)]],GDP_Category[GDP],GDP_Category[Category],,-1)</f>
        <v>Lower Middle</v>
      </c>
      <c r="W118" s="147" t="s">
        <v>483</v>
      </c>
    </row>
    <row r="119" spans="2:23" x14ac:dyDescent="0.2">
      <c r="B119" s="154">
        <v>117</v>
      </c>
      <c r="C119" s="153" t="s">
        <v>549</v>
      </c>
      <c r="D119" s="153" t="s">
        <v>14</v>
      </c>
      <c r="E119" s="153" t="s">
        <v>315</v>
      </c>
      <c r="F119" s="152">
        <v>73.414000000000001</v>
      </c>
      <c r="G119" s="151">
        <v>3996765</v>
      </c>
      <c r="H119" s="155">
        <v>0.1416</v>
      </c>
      <c r="I119" s="156">
        <v>16209.8</v>
      </c>
      <c r="J119" s="147" t="str">
        <f>_xlfn.XLOOKUP(Countries[[#This Row],[GDP ($MM)]],GDP_Category[GDP],GDP_Category[Category],,-1)</f>
        <v>Lower Middle</v>
      </c>
      <c r="W119" s="147" t="s">
        <v>535</v>
      </c>
    </row>
    <row r="120" spans="2:23" x14ac:dyDescent="0.2">
      <c r="B120" s="154">
        <v>118</v>
      </c>
      <c r="C120" s="153" t="s">
        <v>548</v>
      </c>
      <c r="D120" s="153" t="s">
        <v>547</v>
      </c>
      <c r="E120" s="153" t="s">
        <v>324</v>
      </c>
      <c r="F120" s="152">
        <v>74.266999999999996</v>
      </c>
      <c r="G120" s="151">
        <v>2948279</v>
      </c>
      <c r="H120" s="155">
        <v>9.4450000000000006E-2</v>
      </c>
      <c r="I120" s="156">
        <v>15717.9</v>
      </c>
      <c r="J120" s="147" t="str">
        <f>_xlfn.XLOOKUP(Countries[[#This Row],[GDP ($MM)]],GDP_Category[GDP],GDP_Category[Category],,-1)</f>
        <v>Lower Middle</v>
      </c>
      <c r="W120" s="147" t="s">
        <v>546</v>
      </c>
    </row>
    <row r="121" spans="2:23" x14ac:dyDescent="0.2">
      <c r="B121" s="154">
        <v>119</v>
      </c>
      <c r="C121" s="153" t="s">
        <v>545</v>
      </c>
      <c r="D121" s="153" t="s">
        <v>544</v>
      </c>
      <c r="E121" s="153" t="s">
        <v>315</v>
      </c>
      <c r="F121" s="152">
        <v>78.332999999999998</v>
      </c>
      <c r="G121" s="151">
        <v>2880917</v>
      </c>
      <c r="H121" s="155">
        <v>0.13897999999999999</v>
      </c>
      <c r="I121" s="156">
        <v>15058.9</v>
      </c>
      <c r="J121" s="147" t="str">
        <f>_xlfn.XLOOKUP(Countries[[#This Row],[GDP ($MM)]],GDP_Category[GDP],GDP_Category[Category],,-1)</f>
        <v>Lower Middle</v>
      </c>
      <c r="W121" s="147" t="s">
        <v>514</v>
      </c>
    </row>
    <row r="122" spans="2:23" x14ac:dyDescent="0.2">
      <c r="B122" s="154">
        <v>120</v>
      </c>
      <c r="C122" s="153" t="s">
        <v>543</v>
      </c>
      <c r="D122" s="153" t="s">
        <v>542</v>
      </c>
      <c r="E122" s="153" t="s">
        <v>384</v>
      </c>
      <c r="F122" s="152">
        <v>82.453699999999998</v>
      </c>
      <c r="G122" s="151">
        <v>440372</v>
      </c>
      <c r="H122" s="155">
        <v>4.5830000000000003E-2</v>
      </c>
      <c r="I122" s="156">
        <v>14542</v>
      </c>
      <c r="J122" s="147" t="str">
        <f>_xlfn.XLOOKUP(Countries[[#This Row],[GDP ($MM)]],GDP_Category[GDP],GDP_Category[Category],,-1)</f>
        <v>Lower Middle</v>
      </c>
      <c r="W122" s="147" t="s">
        <v>321</v>
      </c>
    </row>
    <row r="123" spans="2:23" x14ac:dyDescent="0.2">
      <c r="B123" s="154">
        <v>121</v>
      </c>
      <c r="C123" s="153" t="s">
        <v>541</v>
      </c>
      <c r="D123" s="153" t="s">
        <v>528</v>
      </c>
      <c r="E123" s="153" t="s">
        <v>374</v>
      </c>
      <c r="F123" s="152">
        <v>63.021000000000001</v>
      </c>
      <c r="G123" s="151">
        <v>2494530</v>
      </c>
      <c r="H123" s="155">
        <v>0.23949999999999999</v>
      </c>
      <c r="I123" s="156">
        <v>14521.7</v>
      </c>
      <c r="J123" s="147" t="str">
        <f>_xlfn.XLOOKUP(Countries[[#This Row],[GDP ($MM)]],GDP_Category[GDP],GDP_Category[Category],,-1)</f>
        <v>Lower Middle</v>
      </c>
      <c r="W123" s="147" t="s">
        <v>524</v>
      </c>
    </row>
    <row r="124" spans="2:23" x14ac:dyDescent="0.2">
      <c r="B124" s="154">
        <v>122</v>
      </c>
      <c r="C124" s="153" t="s">
        <v>540</v>
      </c>
      <c r="D124" s="153" t="s">
        <v>534</v>
      </c>
      <c r="E124" s="153" t="s">
        <v>374</v>
      </c>
      <c r="F124" s="152">
        <v>59.308999999999997</v>
      </c>
      <c r="G124" s="151">
        <v>30366036</v>
      </c>
      <c r="H124" s="155">
        <v>3.1719999999999998E-2</v>
      </c>
      <c r="I124" s="156">
        <v>14458</v>
      </c>
      <c r="J124" s="147" t="str">
        <f>_xlfn.XLOOKUP(Countries[[#This Row],[GDP ($MM)]],GDP_Category[GDP],GDP_Category[Category],,-1)</f>
        <v>Lower Middle</v>
      </c>
      <c r="W124" s="147" t="s">
        <v>486</v>
      </c>
    </row>
    <row r="125" spans="2:23" x14ac:dyDescent="0.2">
      <c r="B125" s="154">
        <v>123</v>
      </c>
      <c r="C125" s="153" t="s">
        <v>539</v>
      </c>
      <c r="D125" s="153" t="s">
        <v>538</v>
      </c>
      <c r="E125" s="153" t="s">
        <v>374</v>
      </c>
      <c r="F125" s="152">
        <v>60.768000000000001</v>
      </c>
      <c r="G125" s="151">
        <v>20321378</v>
      </c>
      <c r="H125" s="155">
        <v>6.59E-2</v>
      </c>
      <c r="I125" s="156">
        <v>14441.8</v>
      </c>
      <c r="J125" s="147" t="str">
        <f>_xlfn.XLOOKUP(Countries[[#This Row],[GDP ($MM)]],GDP_Category[GDP],GDP_Category[Category],,-1)</f>
        <v>Lower Middle</v>
      </c>
      <c r="W125" s="147" t="s">
        <v>537</v>
      </c>
    </row>
    <row r="126" spans="2:23" x14ac:dyDescent="0.2">
      <c r="B126" s="154">
        <v>124</v>
      </c>
      <c r="C126" s="153" t="s">
        <v>536</v>
      </c>
      <c r="D126" s="153" t="s">
        <v>535</v>
      </c>
      <c r="E126" s="153" t="s">
        <v>374</v>
      </c>
      <c r="F126" s="152">
        <v>74.514600000000002</v>
      </c>
      <c r="G126" s="151">
        <v>1198575</v>
      </c>
      <c r="H126" s="155">
        <v>6.8669999999999995E-2</v>
      </c>
      <c r="I126" s="156">
        <v>14220.3</v>
      </c>
      <c r="J126" s="147" t="str">
        <f>_xlfn.XLOOKUP(Countries[[#This Row],[GDP ($MM)]],GDP_Category[GDP],GDP_Category[Category],,-1)</f>
        <v>Lower Middle</v>
      </c>
      <c r="W126" s="147" t="s">
        <v>534</v>
      </c>
    </row>
    <row r="127" spans="2:23" x14ac:dyDescent="0.2">
      <c r="B127" s="154">
        <v>125</v>
      </c>
      <c r="C127" s="153" t="s">
        <v>533</v>
      </c>
      <c r="D127" s="153" t="s">
        <v>532</v>
      </c>
      <c r="E127" s="153" t="s">
        <v>331</v>
      </c>
      <c r="F127" s="152">
        <v>75.584999999999994</v>
      </c>
      <c r="G127" s="151">
        <v>433285</v>
      </c>
      <c r="H127" s="155">
        <v>9.2240000000000003E-2</v>
      </c>
      <c r="I127" s="156">
        <v>13567.1</v>
      </c>
      <c r="J127" s="147" t="str">
        <f>_xlfn.XLOOKUP(Countries[[#This Row],[GDP ($MM)]],GDP_Category[GDP],GDP_Category[Category],,-1)</f>
        <v>Lower Middle</v>
      </c>
      <c r="W127" s="147" t="s">
        <v>531</v>
      </c>
    </row>
    <row r="128" spans="2:23" x14ac:dyDescent="0.2">
      <c r="B128" s="154">
        <v>126</v>
      </c>
      <c r="C128" s="153" t="s">
        <v>530</v>
      </c>
      <c r="D128" s="153" t="s">
        <v>529</v>
      </c>
      <c r="E128" s="153" t="s">
        <v>374</v>
      </c>
      <c r="F128" s="152">
        <v>58.061</v>
      </c>
      <c r="G128" s="151">
        <v>1355986</v>
      </c>
      <c r="H128" s="155">
        <v>9.1620000000000007E-2</v>
      </c>
      <c r="I128" s="156">
        <v>13317.5</v>
      </c>
      <c r="J128" s="147" t="str">
        <f>_xlfn.XLOOKUP(Countries[[#This Row],[GDP ($MM)]],GDP_Category[GDP],GDP_Category[Category],,-1)</f>
        <v>Lower Middle</v>
      </c>
      <c r="W128" s="147" t="s">
        <v>528</v>
      </c>
    </row>
    <row r="129" spans="2:23" x14ac:dyDescent="0.2">
      <c r="B129" s="154">
        <v>127</v>
      </c>
      <c r="C129" s="153" t="s">
        <v>527</v>
      </c>
      <c r="D129" s="153" t="s">
        <v>516</v>
      </c>
      <c r="E129" s="153" t="s">
        <v>324</v>
      </c>
      <c r="F129" s="152">
        <v>74.067999999999998</v>
      </c>
      <c r="G129" s="151">
        <v>6545502</v>
      </c>
      <c r="H129" s="155">
        <v>4.4790000000000003E-2</v>
      </c>
      <c r="I129" s="156">
        <v>13117.9</v>
      </c>
      <c r="J129" s="147" t="str">
        <f>_xlfn.XLOOKUP(Countries[[#This Row],[GDP ($MM)]],GDP_Category[GDP],GDP_Category[Category],,-1)</f>
        <v>Lower Middle</v>
      </c>
      <c r="W129" s="147" t="s">
        <v>526</v>
      </c>
    </row>
    <row r="130" spans="2:23" x14ac:dyDescent="0.2">
      <c r="B130" s="154">
        <v>128</v>
      </c>
      <c r="C130" s="153" t="s">
        <v>525</v>
      </c>
      <c r="D130" s="153" t="s">
        <v>524</v>
      </c>
      <c r="E130" s="153" t="s">
        <v>331</v>
      </c>
      <c r="F130" s="152">
        <v>69.509</v>
      </c>
      <c r="G130" s="151">
        <v>3225167</v>
      </c>
      <c r="H130" s="155">
        <v>6.3200000000000006E-2</v>
      </c>
      <c r="I130" s="156">
        <v>13009.6</v>
      </c>
      <c r="J130" s="147" t="str">
        <f>_xlfn.XLOOKUP(Countries[[#This Row],[GDP ($MM)]],GDP_Category[GDP],GDP_Category[Category],,-1)</f>
        <v>Lower Middle</v>
      </c>
      <c r="W130" s="147" t="s">
        <v>523</v>
      </c>
    </row>
    <row r="131" spans="2:23" x14ac:dyDescent="0.2">
      <c r="B131" s="154">
        <v>129</v>
      </c>
      <c r="C131" s="153" t="s">
        <v>522</v>
      </c>
      <c r="D131" s="153" t="s">
        <v>505</v>
      </c>
      <c r="E131" s="153" t="s">
        <v>315</v>
      </c>
      <c r="F131" s="152">
        <v>75.588999999999999</v>
      </c>
      <c r="G131" s="151">
        <v>2083459</v>
      </c>
      <c r="H131" s="155">
        <v>0.21551999999999999</v>
      </c>
      <c r="I131" s="156">
        <v>12672.1</v>
      </c>
      <c r="J131" s="147" t="str">
        <f>_xlfn.XLOOKUP(Countries[[#This Row],[GDP ($MM)]],GDP_Category[GDP],GDP_Category[Category],,-1)</f>
        <v>Lower Middle</v>
      </c>
      <c r="W131" s="147" t="s">
        <v>365</v>
      </c>
    </row>
    <row r="132" spans="2:23" x14ac:dyDescent="0.2">
      <c r="B132" s="154">
        <v>130</v>
      </c>
      <c r="C132" s="153" t="s">
        <v>521</v>
      </c>
      <c r="D132" s="153" t="s">
        <v>520</v>
      </c>
      <c r="E132" s="153" t="s">
        <v>315</v>
      </c>
      <c r="F132" s="152">
        <v>74.796999999999997</v>
      </c>
      <c r="G132" s="151">
        <v>2957731</v>
      </c>
      <c r="H132" s="155">
        <v>0.17712</v>
      </c>
      <c r="I132" s="156">
        <v>12433.1</v>
      </c>
      <c r="J132" s="147" t="str">
        <f>_xlfn.XLOOKUP(Countries[[#This Row],[GDP ($MM)]],GDP_Category[GDP],GDP_Category[Category],,-1)</f>
        <v>Lower Middle</v>
      </c>
      <c r="W132" s="147" t="s">
        <v>519</v>
      </c>
    </row>
    <row r="133" spans="2:23" x14ac:dyDescent="0.2">
      <c r="B133" s="154">
        <v>131</v>
      </c>
      <c r="C133" s="153" t="s">
        <v>518</v>
      </c>
      <c r="D133" s="153" t="s">
        <v>517</v>
      </c>
      <c r="E133" s="153" t="s">
        <v>374</v>
      </c>
      <c r="F133" s="152">
        <v>66.311000000000007</v>
      </c>
      <c r="G133" s="151">
        <v>26969307</v>
      </c>
      <c r="H133" s="155">
        <v>1.6590000000000001E-2</v>
      </c>
      <c r="I133" s="156">
        <v>12100.5</v>
      </c>
      <c r="J133" s="147" t="str">
        <f>_xlfn.XLOOKUP(Countries[[#This Row],[GDP ($MM)]],GDP_Category[GDP],GDP_Category[Category],,-1)</f>
        <v>Lower Middle</v>
      </c>
      <c r="W133" s="147" t="s">
        <v>516</v>
      </c>
    </row>
    <row r="134" spans="2:23" x14ac:dyDescent="0.2">
      <c r="B134" s="154">
        <v>132</v>
      </c>
      <c r="C134" s="153" t="s">
        <v>515</v>
      </c>
      <c r="D134" s="153" t="s">
        <v>514</v>
      </c>
      <c r="E134" s="153" t="s">
        <v>315</v>
      </c>
      <c r="F134" s="152">
        <v>71.716999999999999</v>
      </c>
      <c r="G134" s="151">
        <v>4043263</v>
      </c>
      <c r="H134" s="155">
        <v>3.4110000000000001E-2</v>
      </c>
      <c r="I134" s="156">
        <v>11309.1</v>
      </c>
      <c r="J134" s="147" t="str">
        <f>_xlfn.XLOOKUP(Countries[[#This Row],[GDP ($MM)]],GDP_Category[GDP],GDP_Category[Category],,-1)</f>
        <v>Lower Middle</v>
      </c>
      <c r="W134" s="147" t="s">
        <v>499</v>
      </c>
    </row>
    <row r="135" spans="2:23" x14ac:dyDescent="0.2">
      <c r="B135" s="154">
        <v>133</v>
      </c>
      <c r="C135" s="153" t="s">
        <v>513</v>
      </c>
      <c r="D135" s="153" t="s">
        <v>512</v>
      </c>
      <c r="E135" s="153" t="s">
        <v>374</v>
      </c>
      <c r="F135" s="152">
        <v>53.712000000000003</v>
      </c>
      <c r="G135" s="151">
        <v>15946876</v>
      </c>
      <c r="H135" s="155">
        <v>2.2290000000000001E-2</v>
      </c>
      <c r="I135" s="156">
        <v>11302.5</v>
      </c>
      <c r="J135" s="147" t="str">
        <f>_xlfn.XLOOKUP(Countries[[#This Row],[GDP ($MM)]],GDP_Category[GDP],GDP_Category[Category],,-1)</f>
        <v>Lower Middle</v>
      </c>
      <c r="W135" s="147" t="s">
        <v>511</v>
      </c>
    </row>
    <row r="136" spans="2:23" x14ac:dyDescent="0.2">
      <c r="B136" s="154">
        <v>134</v>
      </c>
      <c r="C136" s="153" t="s">
        <v>510</v>
      </c>
      <c r="D136" s="153" t="s">
        <v>509</v>
      </c>
      <c r="E136" s="153" t="s">
        <v>374</v>
      </c>
      <c r="F136" s="152">
        <v>60.706000000000003</v>
      </c>
      <c r="G136" s="151">
        <v>12771246</v>
      </c>
      <c r="H136" s="155">
        <v>3.6700000000000003E-2</v>
      </c>
      <c r="I136" s="156">
        <v>10989.8</v>
      </c>
      <c r="J136" s="147" t="str">
        <f>_xlfn.XLOOKUP(Countries[[#This Row],[GDP ($MM)]],GDP_Category[GDP],GDP_Category[Category],,-1)</f>
        <v>Lower Middle</v>
      </c>
      <c r="W136" s="147" t="s">
        <v>508</v>
      </c>
    </row>
    <row r="137" spans="2:23" x14ac:dyDescent="0.2">
      <c r="B137" s="154">
        <v>135</v>
      </c>
      <c r="C137" s="153" t="s">
        <v>507</v>
      </c>
      <c r="D137" s="153" t="s">
        <v>506</v>
      </c>
      <c r="E137" s="153" t="s">
        <v>374</v>
      </c>
      <c r="F137" s="152">
        <v>61.173999999999999</v>
      </c>
      <c r="G137" s="151">
        <v>11801151</v>
      </c>
      <c r="H137" s="155">
        <v>2.1250000000000002E-2</v>
      </c>
      <c r="I137" s="156">
        <v>10359</v>
      </c>
      <c r="J137" s="147" t="str">
        <f>_xlfn.XLOOKUP(Countries[[#This Row],[GDP ($MM)]],GDP_Category[GDP],GDP_Category[Category],,-1)</f>
        <v>Lower Middle</v>
      </c>
      <c r="W137" s="147" t="s">
        <v>505</v>
      </c>
    </row>
    <row r="138" spans="2:23" x14ac:dyDescent="0.2">
      <c r="B138" s="154">
        <v>136</v>
      </c>
      <c r="C138" s="153" t="s">
        <v>504</v>
      </c>
      <c r="D138" s="153" t="s">
        <v>503</v>
      </c>
      <c r="E138" s="153" t="s">
        <v>324</v>
      </c>
      <c r="F138" s="152">
        <v>63.29</v>
      </c>
      <c r="G138" s="151">
        <v>11263770</v>
      </c>
      <c r="H138" s="155">
        <v>0.13525999999999999</v>
      </c>
      <c r="I138" s="156">
        <v>9658.08</v>
      </c>
      <c r="J138" s="147" t="str">
        <f>_xlfn.XLOOKUP(Countries[[#This Row],[GDP ($MM)]],GDP_Category[GDP],GDP_Category[Category],,-1)</f>
        <v>Low</v>
      </c>
      <c r="W138" s="147" t="s">
        <v>335</v>
      </c>
    </row>
    <row r="139" spans="2:23" x14ac:dyDescent="0.2">
      <c r="B139" s="154">
        <v>137</v>
      </c>
      <c r="C139" s="153" t="s">
        <v>502</v>
      </c>
      <c r="D139" s="153" t="s">
        <v>462</v>
      </c>
      <c r="E139" s="153" t="s">
        <v>374</v>
      </c>
      <c r="F139" s="152">
        <v>68.340999999999994</v>
      </c>
      <c r="G139" s="151">
        <v>12626950</v>
      </c>
      <c r="H139" s="155">
        <v>9.7099999999999999E-3</v>
      </c>
      <c r="I139" s="156">
        <v>9509</v>
      </c>
      <c r="J139" s="147" t="str">
        <f>_xlfn.XLOOKUP(Countries[[#This Row],[GDP ($MM)]],GDP_Category[GDP],GDP_Category[Category],,-1)</f>
        <v>Low</v>
      </c>
      <c r="W139" s="147" t="s">
        <v>501</v>
      </c>
    </row>
    <row r="140" spans="2:23" x14ac:dyDescent="0.2">
      <c r="B140" s="154">
        <v>138</v>
      </c>
      <c r="C140" s="153" t="s">
        <v>500</v>
      </c>
      <c r="D140" s="153" t="s">
        <v>499</v>
      </c>
      <c r="E140" s="153" t="s">
        <v>374</v>
      </c>
      <c r="F140" s="152">
        <v>61.598999999999997</v>
      </c>
      <c r="G140" s="151">
        <v>23310715</v>
      </c>
      <c r="H140" s="155">
        <v>2.7299999999999998E-3</v>
      </c>
      <c r="I140" s="156">
        <v>9239.51</v>
      </c>
      <c r="J140" s="147" t="str">
        <f>_xlfn.XLOOKUP(Countries[[#This Row],[GDP ($MM)]],GDP_Category[GDP],GDP_Category[Category],,-1)</f>
        <v>Low</v>
      </c>
      <c r="W140" s="147" t="s">
        <v>498</v>
      </c>
    </row>
    <row r="141" spans="2:23" x14ac:dyDescent="0.2">
      <c r="B141" s="154">
        <v>139</v>
      </c>
      <c r="C141" s="153" t="s">
        <v>497</v>
      </c>
      <c r="D141" s="153" t="s">
        <v>496</v>
      </c>
      <c r="E141" s="153" t="s">
        <v>315</v>
      </c>
      <c r="F141" s="152">
        <v>71.2</v>
      </c>
      <c r="G141" s="151">
        <v>6415850</v>
      </c>
      <c r="H141" s="155">
        <v>7.17E-2</v>
      </c>
      <c r="I141" s="156">
        <v>8092.84</v>
      </c>
      <c r="J141" s="147" t="str">
        <f>_xlfn.XLOOKUP(Countries[[#This Row],[GDP ($MM)]],GDP_Category[GDP],GDP_Category[Category],,-1)</f>
        <v>Low</v>
      </c>
      <c r="W141" s="147" t="s">
        <v>495</v>
      </c>
    </row>
    <row r="142" spans="2:23" x14ac:dyDescent="0.2">
      <c r="B142" s="154">
        <v>140</v>
      </c>
      <c r="C142" s="153" t="s">
        <v>494</v>
      </c>
      <c r="D142" s="153" t="s">
        <v>394</v>
      </c>
      <c r="E142" s="153" t="s">
        <v>315</v>
      </c>
      <c r="F142" s="152">
        <v>70.647000000000006</v>
      </c>
      <c r="G142" s="151">
        <v>9321018</v>
      </c>
      <c r="H142" s="155">
        <v>1.9220000000000001E-2</v>
      </c>
      <c r="I142" s="156">
        <v>7522.95</v>
      </c>
      <c r="J142" s="147" t="str">
        <f>_xlfn.XLOOKUP(Countries[[#This Row],[GDP ($MM)]],GDP_Category[GDP],GDP_Category[Category],,-1)</f>
        <v>Low</v>
      </c>
      <c r="W142" s="147" t="s">
        <v>400</v>
      </c>
    </row>
    <row r="143" spans="2:23" x14ac:dyDescent="0.2">
      <c r="B143" s="154">
        <v>141</v>
      </c>
      <c r="C143" s="153" t="s">
        <v>493</v>
      </c>
      <c r="D143" s="153" t="s">
        <v>492</v>
      </c>
      <c r="E143" s="153" t="s">
        <v>374</v>
      </c>
      <c r="F143" s="152">
        <v>63.279000000000003</v>
      </c>
      <c r="G143" s="151">
        <v>18628747</v>
      </c>
      <c r="H143" s="155">
        <v>5.4299999999999994E-2</v>
      </c>
      <c r="I143" s="156">
        <v>7064.97</v>
      </c>
      <c r="J143" s="147" t="str">
        <f>_xlfn.XLOOKUP(Countries[[#This Row],[GDP ($MM)]],GDP_Category[GDP],GDP_Category[Category],,-1)</f>
        <v>Low</v>
      </c>
      <c r="W143" s="147" t="s">
        <v>491</v>
      </c>
    </row>
    <row r="144" spans="2:23" x14ac:dyDescent="0.2">
      <c r="B144" s="154">
        <v>142</v>
      </c>
      <c r="C144" s="153" t="s">
        <v>490</v>
      </c>
      <c r="D144" s="153" t="s">
        <v>489</v>
      </c>
      <c r="E144" s="153" t="s">
        <v>331</v>
      </c>
      <c r="F144" s="152">
        <v>67.251999999999995</v>
      </c>
      <c r="G144" s="151">
        <v>889953</v>
      </c>
      <c r="H144" s="155">
        <v>4.1520000000000001E-2</v>
      </c>
      <c r="I144" s="156">
        <v>5479.5</v>
      </c>
      <c r="J144" s="147" t="str">
        <f>_xlfn.XLOOKUP(Countries[[#This Row],[GDP ($MM)]],GDP_Category[GDP],GDP_Category[Category],,-1)</f>
        <v>Low</v>
      </c>
      <c r="W144" s="147" t="s">
        <v>488</v>
      </c>
    </row>
    <row r="145" spans="2:23" x14ac:dyDescent="0.2">
      <c r="B145" s="154">
        <v>143</v>
      </c>
      <c r="C145" s="153" t="s">
        <v>487</v>
      </c>
      <c r="D145" s="153" t="s">
        <v>486</v>
      </c>
      <c r="E145" s="153" t="s">
        <v>315</v>
      </c>
      <c r="F145" s="152">
        <v>76.667000000000002</v>
      </c>
      <c r="G145" s="151">
        <v>627987</v>
      </c>
      <c r="H145" s="155">
        <v>0.15462000000000001</v>
      </c>
      <c r="I145" s="156">
        <v>5452.17</v>
      </c>
      <c r="J145" s="147" t="str">
        <f>_xlfn.XLOOKUP(Countries[[#This Row],[GDP ($MM)]],GDP_Category[GDP],GDP_Category[Category],,-1)</f>
        <v>Low</v>
      </c>
      <c r="W145" s="147" t="s">
        <v>485</v>
      </c>
    </row>
    <row r="146" spans="2:23" x14ac:dyDescent="0.2">
      <c r="B146" s="154">
        <v>144</v>
      </c>
      <c r="C146" s="153" t="s">
        <v>484</v>
      </c>
      <c r="D146" s="153" t="s">
        <v>483</v>
      </c>
      <c r="E146" s="153" t="s">
        <v>374</v>
      </c>
      <c r="F146" s="152">
        <v>64.463999999999999</v>
      </c>
      <c r="G146" s="151">
        <v>4525696</v>
      </c>
      <c r="H146" s="155">
        <v>1.35E-2</v>
      </c>
      <c r="I146" s="156">
        <v>5365.87</v>
      </c>
      <c r="J146" s="147" t="str">
        <f>_xlfn.XLOOKUP(Countries[[#This Row],[GDP ($MM)]],GDP_Category[GDP],GDP_Category[Category],,-1)</f>
        <v>Low</v>
      </c>
      <c r="W146" s="147" t="s">
        <v>482</v>
      </c>
    </row>
    <row r="147" spans="2:23" x14ac:dyDescent="0.2">
      <c r="B147" s="154">
        <v>145</v>
      </c>
      <c r="C147" s="153" t="s">
        <v>481</v>
      </c>
      <c r="D147" s="153" t="s">
        <v>387</v>
      </c>
      <c r="E147" s="153" t="s">
        <v>374</v>
      </c>
      <c r="F147" s="152">
        <v>60.488999999999997</v>
      </c>
      <c r="G147" s="151">
        <v>8082366</v>
      </c>
      <c r="H147" s="155">
        <v>1.668E-2</v>
      </c>
      <c r="I147" s="156">
        <v>5300.21</v>
      </c>
      <c r="J147" s="147" t="str">
        <f>_xlfn.XLOOKUP(Countries[[#This Row],[GDP ($MM)]],GDP_Category[GDP],GDP_Category[Category],,-1)</f>
        <v>Low</v>
      </c>
      <c r="W147" s="147" t="s">
        <v>480</v>
      </c>
    </row>
    <row r="148" spans="2:23" x14ac:dyDescent="0.2">
      <c r="B148" s="154">
        <v>146</v>
      </c>
      <c r="C148" s="153" t="s">
        <v>479</v>
      </c>
      <c r="D148" s="153" t="s">
        <v>478</v>
      </c>
      <c r="E148" s="153" t="s">
        <v>453</v>
      </c>
      <c r="F148" s="152">
        <v>78.325000000000003</v>
      </c>
      <c r="G148" s="151">
        <v>530953</v>
      </c>
      <c r="H148" s="155">
        <v>6.7500000000000004E-2</v>
      </c>
      <c r="I148" s="156">
        <v>5272.29</v>
      </c>
      <c r="J148" s="147" t="str">
        <f>_xlfn.XLOOKUP(Countries[[#This Row],[GDP ($MM)]],GDP_Category[GDP],GDP_Category[Category],,-1)</f>
        <v>Low</v>
      </c>
      <c r="W148" s="147" t="s">
        <v>477</v>
      </c>
    </row>
    <row r="149" spans="2:23" x14ac:dyDescent="0.2">
      <c r="B149" s="154">
        <v>147</v>
      </c>
      <c r="C149" s="153" t="s">
        <v>476</v>
      </c>
      <c r="D149" s="153" t="s">
        <v>419</v>
      </c>
      <c r="E149" s="153" t="s">
        <v>374</v>
      </c>
      <c r="F149" s="152">
        <v>56.709000000000003</v>
      </c>
      <c r="G149" s="151">
        <v>15442905</v>
      </c>
      <c r="H149" s="155">
        <v>0.13955999999999999</v>
      </c>
      <c r="I149" s="156">
        <v>4721</v>
      </c>
      <c r="J149" s="147" t="str">
        <f>_xlfn.XLOOKUP(Countries[[#This Row],[GDP ($MM)]],GDP_Category[GDP],GDP_Category[Category],,-1)</f>
        <v>Low</v>
      </c>
      <c r="W149" s="147" t="s">
        <v>475</v>
      </c>
    </row>
    <row r="150" spans="2:23" x14ac:dyDescent="0.2">
      <c r="B150" s="154">
        <v>148</v>
      </c>
      <c r="C150" s="153" t="s">
        <v>474</v>
      </c>
      <c r="D150" s="153" t="s">
        <v>473</v>
      </c>
      <c r="E150" s="153" t="s">
        <v>374</v>
      </c>
      <c r="F150" s="152">
        <v>58.319000000000003</v>
      </c>
      <c r="G150" s="151">
        <v>1148130</v>
      </c>
      <c r="H150" s="155">
        <v>0.22477</v>
      </c>
      <c r="I150" s="156">
        <v>4703.79</v>
      </c>
      <c r="J150" s="147" t="str">
        <f>_xlfn.XLOOKUP(Countries[[#This Row],[GDP ($MM)]],GDP_Category[GDP],GDP_Category[Category],,-1)</f>
        <v>Low</v>
      </c>
      <c r="W150" s="147" t="s">
        <v>472</v>
      </c>
    </row>
    <row r="151" spans="2:23" x14ac:dyDescent="0.2">
      <c r="B151" s="154">
        <v>149</v>
      </c>
      <c r="C151" s="153" t="s">
        <v>471</v>
      </c>
      <c r="D151" s="153" t="s">
        <v>435</v>
      </c>
      <c r="E151" s="153" t="s">
        <v>374</v>
      </c>
      <c r="F151" s="152">
        <v>53.895000000000003</v>
      </c>
      <c r="G151" s="151">
        <v>7813215</v>
      </c>
      <c r="H151" s="155">
        <v>4.3129999999999995E-2</v>
      </c>
      <c r="I151" s="156">
        <v>3999.95</v>
      </c>
      <c r="J151" s="147" t="str">
        <f>_xlfn.XLOOKUP(Countries[[#This Row],[GDP ($MM)]],GDP_Category[GDP],GDP_Category[Category],,-1)</f>
        <v>Low</v>
      </c>
      <c r="W151" s="147" t="s">
        <v>470</v>
      </c>
    </row>
    <row r="152" spans="2:23" x14ac:dyDescent="0.2">
      <c r="B152" s="154">
        <v>150</v>
      </c>
      <c r="C152" s="153" t="s">
        <v>469</v>
      </c>
      <c r="D152" s="153" t="s">
        <v>468</v>
      </c>
      <c r="E152" s="153" t="s">
        <v>324</v>
      </c>
      <c r="F152" s="152">
        <v>69.623999999999995</v>
      </c>
      <c r="G152" s="151">
        <v>782766</v>
      </c>
      <c r="H152" s="155">
        <v>0.12150999999999999</v>
      </c>
      <c r="I152" s="156">
        <v>3610.44</v>
      </c>
      <c r="J152" s="147" t="str">
        <f>_xlfn.XLOOKUP(Countries[[#This Row],[GDP ($MM)]],GDP_Category[GDP],GDP_Category[Category],,-1)</f>
        <v>Low</v>
      </c>
      <c r="W152" s="147" t="s">
        <v>467</v>
      </c>
    </row>
    <row r="153" spans="2:23" x14ac:dyDescent="0.2">
      <c r="B153" s="154">
        <v>151</v>
      </c>
      <c r="C153" s="153" t="s">
        <v>466</v>
      </c>
      <c r="D153" s="153" t="s">
        <v>405</v>
      </c>
      <c r="E153" s="153" t="s">
        <v>324</v>
      </c>
      <c r="F153" s="152">
        <v>71.462999999999994</v>
      </c>
      <c r="G153" s="151">
        <v>581372</v>
      </c>
      <c r="H153" s="155">
        <v>7.6310000000000003E-2</v>
      </c>
      <c r="I153" s="156">
        <v>3427.27</v>
      </c>
      <c r="J153" s="147" t="str">
        <f>_xlfn.XLOOKUP(Countries[[#This Row],[GDP ($MM)]],GDP_Category[GDP],GDP_Category[Category],,-1)</f>
        <v>Low</v>
      </c>
      <c r="W153" s="147" t="s">
        <v>465</v>
      </c>
    </row>
    <row r="154" spans="2:23" x14ac:dyDescent="0.2">
      <c r="B154" s="154">
        <v>152</v>
      </c>
      <c r="C154" s="153" t="s">
        <v>464</v>
      </c>
      <c r="D154" s="153" t="s">
        <v>463</v>
      </c>
      <c r="E154" s="153" t="s">
        <v>374</v>
      </c>
      <c r="F154" s="152">
        <v>63.295000000000002</v>
      </c>
      <c r="G154" s="151">
        <v>4937374</v>
      </c>
      <c r="H154" s="155">
        <v>2.3300000000000001E-2</v>
      </c>
      <c r="I154" s="156">
        <v>3249</v>
      </c>
      <c r="J154" s="147" t="str">
        <f>_xlfn.XLOOKUP(Countries[[#This Row],[GDP ($MM)]],GDP_Category[GDP],GDP_Category[Category],,-1)</f>
        <v>Low</v>
      </c>
      <c r="W154" s="147" t="s">
        <v>462</v>
      </c>
    </row>
    <row r="155" spans="2:23" x14ac:dyDescent="0.2">
      <c r="B155" s="154">
        <v>153</v>
      </c>
      <c r="C155" s="153" t="s">
        <v>461</v>
      </c>
      <c r="D155" s="153" t="s">
        <v>460</v>
      </c>
      <c r="E155" s="153" t="s">
        <v>315</v>
      </c>
      <c r="F155" s="152">
        <v>0</v>
      </c>
      <c r="G155" s="151">
        <v>77142</v>
      </c>
      <c r="H155" s="150"/>
      <c r="I155" s="156">
        <v>3236.54</v>
      </c>
      <c r="J155" s="147" t="str">
        <f>_xlfn.XLOOKUP(Countries[[#This Row],[GDP ($MM)]],GDP_Category[GDP],GDP_Category[Category],,-1)</f>
        <v>Low</v>
      </c>
      <c r="W155" s="147" t="s">
        <v>420</v>
      </c>
    </row>
    <row r="156" spans="2:23" x14ac:dyDescent="0.2">
      <c r="B156" s="154">
        <v>154</v>
      </c>
      <c r="C156" s="153" t="s">
        <v>459</v>
      </c>
      <c r="D156" s="153" t="s">
        <v>458</v>
      </c>
      <c r="E156" s="153" t="s">
        <v>374</v>
      </c>
      <c r="F156" s="152">
        <v>60.898000000000003</v>
      </c>
      <c r="G156" s="151">
        <v>10864245</v>
      </c>
      <c r="H156" s="155">
        <v>1.528E-2</v>
      </c>
      <c r="I156" s="156">
        <v>3078.03</v>
      </c>
      <c r="J156" s="147" t="str">
        <f>_xlfn.XLOOKUP(Countries[[#This Row],[GDP ($MM)]],GDP_Category[GDP],GDP_Category[Category],,-1)</f>
        <v>Low</v>
      </c>
      <c r="W156" s="147" t="s">
        <v>441</v>
      </c>
    </row>
    <row r="157" spans="2:23" x14ac:dyDescent="0.2">
      <c r="B157" s="154">
        <v>155</v>
      </c>
      <c r="C157" s="153" t="s">
        <v>457</v>
      </c>
      <c r="D157" s="153" t="s">
        <v>456</v>
      </c>
      <c r="E157" s="153" t="s">
        <v>374</v>
      </c>
      <c r="F157" s="152">
        <v>52.947000000000003</v>
      </c>
      <c r="G157" s="151">
        <v>2125268</v>
      </c>
      <c r="H157" s="155">
        <v>0.23596</v>
      </c>
      <c r="I157" s="156">
        <v>2791.76</v>
      </c>
      <c r="J157" s="147" t="str">
        <f>_xlfn.XLOOKUP(Countries[[#This Row],[GDP ($MM)]],GDP_Category[GDP],GDP_Category[Category],,-1)</f>
        <v>Low</v>
      </c>
      <c r="W157" s="147" t="s">
        <v>411</v>
      </c>
    </row>
    <row r="158" spans="2:23" x14ac:dyDescent="0.2">
      <c r="B158" s="154">
        <v>156</v>
      </c>
      <c r="C158" s="153" t="s">
        <v>455</v>
      </c>
      <c r="D158" s="153" t="s">
        <v>454</v>
      </c>
      <c r="E158" s="153" t="s">
        <v>453</v>
      </c>
      <c r="F158" s="152">
        <v>71.129000000000005</v>
      </c>
      <c r="G158" s="151">
        <v>763092</v>
      </c>
      <c r="H158" s="155">
        <v>2.197E-2</v>
      </c>
      <c r="I158" s="156">
        <v>2534.9699999999998</v>
      </c>
      <c r="J158" s="147" t="str">
        <f>_xlfn.XLOOKUP(Countries[[#This Row],[GDP ($MM)]],GDP_Category[GDP],GDP_Category[Category],,-1)</f>
        <v>Low</v>
      </c>
      <c r="W158" s="147" t="s">
        <v>414</v>
      </c>
    </row>
    <row r="159" spans="2:23" x14ac:dyDescent="0.2">
      <c r="B159" s="154">
        <v>157</v>
      </c>
      <c r="C159" s="153" t="s">
        <v>452</v>
      </c>
      <c r="D159" s="153" t="s">
        <v>451</v>
      </c>
      <c r="E159" s="153" t="s">
        <v>374</v>
      </c>
      <c r="F159" s="152">
        <v>52.24</v>
      </c>
      <c r="G159" s="151">
        <v>4745185</v>
      </c>
      <c r="H159" s="155">
        <v>6.4829999999999999E-2</v>
      </c>
      <c r="I159" s="156">
        <v>2379.7199999999998</v>
      </c>
      <c r="J159" s="147" t="str">
        <f>_xlfn.XLOOKUP(Countries[[#This Row],[GDP ($MM)]],GDP_Category[GDP],GDP_Category[Category],,-1)</f>
        <v>Low</v>
      </c>
      <c r="W159" s="147" t="s">
        <v>316</v>
      </c>
    </row>
    <row r="160" spans="2:23" x14ac:dyDescent="0.2">
      <c r="B160" s="154">
        <v>158</v>
      </c>
      <c r="C160" s="153" t="s">
        <v>450</v>
      </c>
      <c r="D160" s="153" t="s">
        <v>449</v>
      </c>
      <c r="E160" s="153" t="s">
        <v>374</v>
      </c>
      <c r="F160" s="152">
        <v>72.569999999999993</v>
      </c>
      <c r="G160" s="151">
        <v>549935</v>
      </c>
      <c r="H160" s="155">
        <v>0.12275999999999999</v>
      </c>
      <c r="I160" s="156">
        <v>1986.93</v>
      </c>
      <c r="J160" s="147" t="str">
        <f>_xlfn.XLOOKUP(Countries[[#This Row],[GDP ($MM)]],GDP_Category[GDP],GDP_Category[Category],,-1)</f>
        <v>Low</v>
      </c>
      <c r="W160" s="147" t="s">
        <v>403</v>
      </c>
    </row>
    <row r="161" spans="2:23" x14ac:dyDescent="0.2">
      <c r="B161" s="154">
        <v>159</v>
      </c>
      <c r="C161" s="153" t="s">
        <v>448</v>
      </c>
      <c r="D161" s="153" t="s">
        <v>447</v>
      </c>
      <c r="E161" s="153" t="s">
        <v>384</v>
      </c>
      <c r="F161" s="152">
        <v>65.893000000000001</v>
      </c>
      <c r="G161" s="151">
        <v>973560</v>
      </c>
      <c r="H161" s="155">
        <v>0.11122</v>
      </c>
      <c r="I161" s="156">
        <v>1965.98</v>
      </c>
      <c r="J161" s="147" t="str">
        <f>_xlfn.XLOOKUP(Countries[[#This Row],[GDP ($MM)]],GDP_Category[GDP],GDP_Category[Category],,-1)</f>
        <v>Low</v>
      </c>
      <c r="W161" s="147" t="s">
        <v>446</v>
      </c>
    </row>
    <row r="162" spans="2:23" x14ac:dyDescent="0.2">
      <c r="B162" s="154">
        <v>160</v>
      </c>
      <c r="C162" s="153" t="s">
        <v>445</v>
      </c>
      <c r="D162" s="153" t="s">
        <v>444</v>
      </c>
      <c r="E162" s="153" t="s">
        <v>324</v>
      </c>
      <c r="F162" s="152">
        <v>74.364999999999995</v>
      </c>
      <c r="G162" s="151">
        <v>390353</v>
      </c>
      <c r="H162" s="155">
        <v>9.3679999999999999E-2</v>
      </c>
      <c r="I162" s="156">
        <v>1925</v>
      </c>
      <c r="J162" s="147" t="str">
        <f>_xlfn.XLOOKUP(Countries[[#This Row],[GDP ($MM)]],GDP_Category[GDP],GDP_Category[Category],,-1)</f>
        <v>Low</v>
      </c>
      <c r="W162" s="147" t="s">
        <v>443</v>
      </c>
    </row>
    <row r="163" spans="2:23" x14ac:dyDescent="0.2">
      <c r="B163" s="154">
        <v>161</v>
      </c>
      <c r="C163" s="153" t="s">
        <v>442</v>
      </c>
      <c r="D163" s="153" t="s">
        <v>441</v>
      </c>
      <c r="E163" s="153" t="s">
        <v>324</v>
      </c>
      <c r="F163" s="152">
        <v>75.906999999999996</v>
      </c>
      <c r="G163" s="151">
        <v>182790</v>
      </c>
      <c r="H163" s="155">
        <v>2.8680000000000001E-2</v>
      </c>
      <c r="I163" s="156">
        <v>1876.19</v>
      </c>
      <c r="J163" s="147" t="str">
        <f>_xlfn.XLOOKUP(Countries[[#This Row],[GDP ($MM)]],GDP_Category[GDP],GDP_Category[Category],,-1)</f>
        <v>Low</v>
      </c>
      <c r="W163" s="147" t="s">
        <v>440</v>
      </c>
    </row>
    <row r="164" spans="2:23" x14ac:dyDescent="0.2">
      <c r="B164" s="154">
        <v>162</v>
      </c>
      <c r="C164" s="153" t="s">
        <v>439</v>
      </c>
      <c r="D164" s="153" t="s">
        <v>438</v>
      </c>
      <c r="E164" s="153" t="s">
        <v>374</v>
      </c>
      <c r="F164" s="152">
        <v>61.44</v>
      </c>
      <c r="G164" s="151">
        <v>2347706</v>
      </c>
      <c r="H164" s="155">
        <v>8.9499999999999996E-2</v>
      </c>
      <c r="I164" s="156">
        <v>1624.46</v>
      </c>
      <c r="J164" s="147" t="str">
        <f>_xlfn.XLOOKUP(Countries[[#This Row],[GDP ($MM)]],GDP_Category[GDP],GDP_Category[Category],,-1)</f>
        <v>Low</v>
      </c>
      <c r="W164" s="147" t="s">
        <v>433</v>
      </c>
    </row>
    <row r="165" spans="2:23" x14ac:dyDescent="0.2">
      <c r="B165" s="154">
        <v>163</v>
      </c>
      <c r="C165" s="153" t="s">
        <v>437</v>
      </c>
      <c r="D165" s="153" t="s">
        <v>436</v>
      </c>
      <c r="E165" s="153" t="s">
        <v>324</v>
      </c>
      <c r="F165" s="152">
        <v>76.751999999999995</v>
      </c>
      <c r="G165" s="151">
        <v>97118</v>
      </c>
      <c r="H165" s="150"/>
      <c r="I165" s="156">
        <v>1623.8</v>
      </c>
      <c r="J165" s="147" t="str">
        <f>_xlfn.XLOOKUP(Countries[[#This Row],[GDP ($MM)]],GDP_Category[GDP],GDP_Category[Category],,-1)</f>
        <v>Low</v>
      </c>
      <c r="W165" s="147" t="s">
        <v>435</v>
      </c>
    </row>
    <row r="166" spans="2:23" x14ac:dyDescent="0.2">
      <c r="B166" s="154">
        <v>164</v>
      </c>
      <c r="C166" s="153" t="s">
        <v>434</v>
      </c>
      <c r="D166" s="153" t="s">
        <v>433</v>
      </c>
      <c r="E166" s="153" t="s">
        <v>374</v>
      </c>
      <c r="F166" s="152">
        <v>74.3</v>
      </c>
      <c r="G166" s="151">
        <v>97739</v>
      </c>
      <c r="H166" s="150"/>
      <c r="I166" s="156">
        <v>1590.18</v>
      </c>
      <c r="J166" s="147" t="str">
        <f>_xlfn.XLOOKUP(Countries[[#This Row],[GDP ($MM)]],GDP_Category[GDP],GDP_Category[Category],,-1)</f>
        <v>Low</v>
      </c>
      <c r="W166" s="147" t="s">
        <v>432</v>
      </c>
    </row>
    <row r="167" spans="2:23" x14ac:dyDescent="0.2">
      <c r="B167" s="154">
        <v>165</v>
      </c>
      <c r="C167" s="153" t="s">
        <v>431</v>
      </c>
      <c r="D167" s="153" t="s">
        <v>430</v>
      </c>
      <c r="E167" s="153" t="s">
        <v>374</v>
      </c>
      <c r="F167" s="152">
        <v>57.673000000000002</v>
      </c>
      <c r="G167" s="151">
        <v>1920922</v>
      </c>
      <c r="H167" s="155">
        <v>4.5699999999999998E-2</v>
      </c>
      <c r="I167" s="156">
        <v>1458.16</v>
      </c>
      <c r="J167" s="147" t="str">
        <f>_xlfn.XLOOKUP(Countries[[#This Row],[GDP ($MM)]],GDP_Category[GDP],GDP_Category[Category],,-1)</f>
        <v>Low</v>
      </c>
      <c r="W167" s="147" t="s">
        <v>325</v>
      </c>
    </row>
    <row r="168" spans="2:23" x14ac:dyDescent="0.2">
      <c r="B168" s="154">
        <v>166</v>
      </c>
      <c r="C168" s="153" t="s">
        <v>429</v>
      </c>
      <c r="D168" s="153" t="s">
        <v>422</v>
      </c>
      <c r="E168" s="153" t="s">
        <v>331</v>
      </c>
      <c r="F168" s="152">
        <v>72.644999999999996</v>
      </c>
      <c r="G168" s="151">
        <v>669823</v>
      </c>
      <c r="H168" s="155">
        <v>1.7899999999999999E-2</v>
      </c>
      <c r="I168" s="156">
        <v>1411.9</v>
      </c>
      <c r="J168" s="147" t="str">
        <f>_xlfn.XLOOKUP(Countries[[#This Row],[GDP ($MM)]],GDP_Category[GDP],GDP_Category[Category],,-1)</f>
        <v>Low</v>
      </c>
      <c r="W168" s="147" t="s">
        <v>428</v>
      </c>
    </row>
    <row r="169" spans="2:23" x14ac:dyDescent="0.2">
      <c r="B169" s="154">
        <v>167</v>
      </c>
      <c r="C169" s="153" t="s">
        <v>427</v>
      </c>
      <c r="D169" s="153" t="s">
        <v>426</v>
      </c>
      <c r="E169" s="153" t="s">
        <v>324</v>
      </c>
      <c r="F169" s="152">
        <v>72.388000000000005</v>
      </c>
      <c r="G169" s="151">
        <v>112003</v>
      </c>
      <c r="H169" s="150"/>
      <c r="I169" s="156">
        <v>1207.45</v>
      </c>
      <c r="J169" s="147" t="str">
        <f>_xlfn.XLOOKUP(Countries[[#This Row],[GDP ($MM)]],GDP_Category[GDP],GDP_Category[Category],,-1)</f>
        <v>Low</v>
      </c>
      <c r="W169" s="147" t="s">
        <v>425</v>
      </c>
    </row>
    <row r="170" spans="2:23" x14ac:dyDescent="0.2">
      <c r="B170" s="154">
        <v>168</v>
      </c>
      <c r="C170" s="153" t="s">
        <v>424</v>
      </c>
      <c r="D170" s="153" t="s">
        <v>423</v>
      </c>
      <c r="E170" s="153" t="s">
        <v>374</v>
      </c>
      <c r="F170" s="152">
        <v>63.911999999999999</v>
      </c>
      <c r="G170" s="151">
        <v>850886</v>
      </c>
      <c r="H170" s="155">
        <v>3.7100000000000001E-2</v>
      </c>
      <c r="I170" s="156">
        <v>1203.08</v>
      </c>
      <c r="J170" s="147" t="str">
        <f>_xlfn.XLOOKUP(Countries[[#This Row],[GDP ($MM)]],GDP_Category[GDP],GDP_Category[Category],,-1)</f>
        <v>Low</v>
      </c>
      <c r="W170" s="147" t="s">
        <v>422</v>
      </c>
    </row>
    <row r="171" spans="2:23" x14ac:dyDescent="0.2">
      <c r="B171" s="154">
        <v>169</v>
      </c>
      <c r="C171" s="153" t="s">
        <v>421</v>
      </c>
      <c r="D171" s="153" t="s">
        <v>420</v>
      </c>
      <c r="E171" s="153" t="s">
        <v>324</v>
      </c>
      <c r="F171" s="152">
        <v>0</v>
      </c>
      <c r="G171" s="151">
        <v>52823</v>
      </c>
      <c r="H171" s="150"/>
      <c r="I171" s="156">
        <v>1039.8800000000001</v>
      </c>
      <c r="J171" s="147" t="str">
        <f>_xlfn.XLOOKUP(Countries[[#This Row],[GDP ($MM)]],GDP_Category[GDP],GDP_Category[Category],,-1)</f>
        <v>Low</v>
      </c>
      <c r="W171" s="147" t="s">
        <v>419</v>
      </c>
    </row>
    <row r="172" spans="2:23" x14ac:dyDescent="0.2">
      <c r="B172" s="154">
        <v>170</v>
      </c>
      <c r="C172" s="153" t="s">
        <v>418</v>
      </c>
      <c r="D172" s="153" t="s">
        <v>367</v>
      </c>
      <c r="E172" s="153" t="s">
        <v>324</v>
      </c>
      <c r="F172" s="152">
        <v>0</v>
      </c>
      <c r="G172" s="151">
        <v>38191</v>
      </c>
      <c r="H172" s="150"/>
      <c r="I172" s="156">
        <v>1022.31201</v>
      </c>
      <c r="J172" s="147" t="str">
        <f>_xlfn.XLOOKUP(Countries[[#This Row],[GDP ($MM)]],GDP_Category[GDP],GDP_Category[Category],,-1)</f>
        <v>Low</v>
      </c>
      <c r="W172" s="147" t="s">
        <v>417</v>
      </c>
    </row>
    <row r="173" spans="2:23" x14ac:dyDescent="0.2">
      <c r="B173" s="154">
        <v>171</v>
      </c>
      <c r="C173" s="153" t="s">
        <v>416</v>
      </c>
      <c r="D173" s="153" t="s">
        <v>337</v>
      </c>
      <c r="E173" s="153" t="s">
        <v>331</v>
      </c>
      <c r="F173" s="152">
        <v>70.171999999999997</v>
      </c>
      <c r="G173" s="151">
        <v>299882</v>
      </c>
      <c r="H173" s="155">
        <v>5.4899999999999997E-2</v>
      </c>
      <c r="I173" s="156">
        <v>887.81799999999998</v>
      </c>
      <c r="J173" s="147" t="str">
        <f>_xlfn.XLOOKUP(Countries[[#This Row],[GDP ($MM)]],GDP_Category[GDP],GDP_Category[Category],,-1)</f>
        <v>Very Low</v>
      </c>
      <c r="W173" s="147" t="s">
        <v>378</v>
      </c>
    </row>
    <row r="174" spans="2:23" x14ac:dyDescent="0.2">
      <c r="B174" s="154">
        <v>172</v>
      </c>
      <c r="C174" s="153" t="s">
        <v>415</v>
      </c>
      <c r="D174" s="153" t="s">
        <v>414</v>
      </c>
      <c r="E174" s="153" t="s">
        <v>331</v>
      </c>
      <c r="F174" s="152">
        <v>73.046000000000006</v>
      </c>
      <c r="G174" s="151">
        <v>197097</v>
      </c>
      <c r="H174" s="155">
        <v>8.3249999999999991E-2</v>
      </c>
      <c r="I174" s="156">
        <v>861.495</v>
      </c>
      <c r="J174" s="147" t="str">
        <f>_xlfn.XLOOKUP(Countries[[#This Row],[GDP ($MM)]],GDP_Category[GDP],GDP_Category[Category],,-1)</f>
        <v>Very Low</v>
      </c>
      <c r="W174" s="147" t="s">
        <v>413</v>
      </c>
    </row>
    <row r="175" spans="2:23" x14ac:dyDescent="0.2">
      <c r="B175" s="154">
        <v>173</v>
      </c>
      <c r="C175" s="153" t="s">
        <v>412</v>
      </c>
      <c r="D175" s="153" t="s">
        <v>411</v>
      </c>
      <c r="E175" s="153" t="s">
        <v>324</v>
      </c>
      <c r="F175" s="152">
        <v>72.3</v>
      </c>
      <c r="G175" s="151">
        <v>110589</v>
      </c>
      <c r="H175" s="155">
        <v>0.19760999999999998</v>
      </c>
      <c r="I175" s="156">
        <v>813.09400000000005</v>
      </c>
      <c r="J175" s="147" t="str">
        <f>_xlfn.XLOOKUP(Countries[[#This Row],[GDP ($MM)]],GDP_Category[GDP],GDP_Category[Category],,-1)</f>
        <v>Very Low</v>
      </c>
      <c r="W175" s="147" t="s">
        <v>410</v>
      </c>
    </row>
    <row r="176" spans="2:23" x14ac:dyDescent="0.2">
      <c r="B176" s="154">
        <v>174</v>
      </c>
      <c r="C176" s="153" t="s">
        <v>409</v>
      </c>
      <c r="D176" s="153" t="s">
        <v>408</v>
      </c>
      <c r="E176" s="153" t="s">
        <v>324</v>
      </c>
      <c r="F176" s="152">
        <v>0</v>
      </c>
      <c r="G176" s="151">
        <v>71808</v>
      </c>
      <c r="H176" s="150"/>
      <c r="I176" s="156">
        <v>503.64600000000002</v>
      </c>
      <c r="J176" s="147" t="str">
        <f>_xlfn.XLOOKUP(Countries[[#This Row],[GDP ($MM)]],GDP_Category[GDP],GDP_Category[Category],,-1)</f>
        <v>Very Low</v>
      </c>
      <c r="W176" s="147" t="s">
        <v>407</v>
      </c>
    </row>
    <row r="177" spans="2:23" x14ac:dyDescent="0.2">
      <c r="B177" s="154">
        <v>175</v>
      </c>
      <c r="C177" s="153" t="s">
        <v>406</v>
      </c>
      <c r="D177" s="153" t="s">
        <v>383</v>
      </c>
      <c r="E177" s="153" t="s">
        <v>331</v>
      </c>
      <c r="F177" s="152">
        <v>70.700999999999993</v>
      </c>
      <c r="G177" s="151">
        <v>110940</v>
      </c>
      <c r="H177" s="155">
        <v>1.2699999999999999E-2</v>
      </c>
      <c r="I177" s="156">
        <v>450.35300000000001</v>
      </c>
      <c r="J177" s="147" t="str">
        <f>_xlfn.XLOOKUP(Countries[[#This Row],[GDP ($MM)]],GDP_Category[GDP],GDP_Category[Category],,-1)</f>
        <v>Very Low</v>
      </c>
      <c r="W177" s="147" t="s">
        <v>405</v>
      </c>
    </row>
    <row r="178" spans="2:23" x14ac:dyDescent="0.2">
      <c r="B178" s="154">
        <v>176</v>
      </c>
      <c r="C178" s="153" t="s">
        <v>404</v>
      </c>
      <c r="D178" s="153" t="s">
        <v>403</v>
      </c>
      <c r="E178" s="153" t="s">
        <v>374</v>
      </c>
      <c r="F178" s="152">
        <v>69.933000000000007</v>
      </c>
      <c r="G178" s="151">
        <v>215056</v>
      </c>
      <c r="H178" s="155">
        <v>0.13319</v>
      </c>
      <c r="I178" s="156">
        <v>422.29700000000003</v>
      </c>
      <c r="J178" s="147" t="str">
        <f>_xlfn.XLOOKUP(Countries[[#This Row],[GDP ($MM)]],GDP_Category[GDP],GDP_Category[Category],,-1)</f>
        <v>Very Low</v>
      </c>
      <c r="W178" s="147" t="s">
        <v>402</v>
      </c>
    </row>
    <row r="179" spans="2:23" x14ac:dyDescent="0.2">
      <c r="B179" s="154">
        <v>177</v>
      </c>
      <c r="C179" s="153" t="s">
        <v>401</v>
      </c>
      <c r="D179" s="153" t="s">
        <v>400</v>
      </c>
      <c r="E179" s="153" t="s">
        <v>331</v>
      </c>
      <c r="F179" s="152">
        <v>0</v>
      </c>
      <c r="G179" s="151">
        <v>18008</v>
      </c>
      <c r="H179" s="150"/>
      <c r="I179" s="156">
        <v>310.11114500000002</v>
      </c>
      <c r="J179" s="147" t="str">
        <f>_xlfn.XLOOKUP(Countries[[#This Row],[GDP ($MM)]],GDP_Category[GDP],GDP_Category[Category],,-1)</f>
        <v>Very Low</v>
      </c>
      <c r="W179" s="147" t="s">
        <v>399</v>
      </c>
    </row>
    <row r="180" spans="2:23" x14ac:dyDescent="0.2">
      <c r="B180" s="154">
        <v>178</v>
      </c>
      <c r="C180" s="153" t="s">
        <v>398</v>
      </c>
      <c r="D180" s="153" t="s">
        <v>397</v>
      </c>
      <c r="E180" s="153" t="s">
        <v>331</v>
      </c>
      <c r="F180" s="152">
        <v>0</v>
      </c>
      <c r="G180" s="151">
        <v>58791</v>
      </c>
      <c r="H180" s="150"/>
      <c r="I180" s="156">
        <v>211.524</v>
      </c>
      <c r="J180" s="147" t="str">
        <f>_xlfn.XLOOKUP(Countries[[#This Row],[GDP ($MM)]],GDP_Category[GDP],GDP_Category[Category],,-1)</f>
        <v>Very Low</v>
      </c>
      <c r="W180" s="147" t="s">
        <v>385</v>
      </c>
    </row>
    <row r="181" spans="2:23" x14ac:dyDescent="0.2">
      <c r="B181" s="154">
        <v>179</v>
      </c>
      <c r="C181" s="153" t="s">
        <v>396</v>
      </c>
      <c r="D181" s="153" t="s">
        <v>395</v>
      </c>
      <c r="E181" s="153" t="s">
        <v>331</v>
      </c>
      <c r="F181" s="152">
        <v>67.850999999999999</v>
      </c>
      <c r="G181" s="151">
        <v>117606</v>
      </c>
      <c r="H181" s="150"/>
      <c r="I181" s="156">
        <v>188.285</v>
      </c>
      <c r="J181" s="147" t="str">
        <f>_xlfn.XLOOKUP(Countries[[#This Row],[GDP ($MM)]],GDP_Category[GDP],GDP_Category[Category],,-1)</f>
        <v>Very Low</v>
      </c>
      <c r="W181" s="147" t="s">
        <v>394</v>
      </c>
    </row>
    <row r="182" spans="2:23" x14ac:dyDescent="0.2">
      <c r="B182" s="154">
        <v>180</v>
      </c>
      <c r="C182" s="153" t="s">
        <v>393</v>
      </c>
      <c r="D182" s="153" t="s">
        <v>364</v>
      </c>
      <c r="E182" s="153" t="s">
        <v>331</v>
      </c>
      <c r="F182" s="152">
        <v>0</v>
      </c>
      <c r="G182" s="151">
        <v>11646</v>
      </c>
      <c r="H182" s="150"/>
      <c r="I182" s="156">
        <v>42.587800000000001</v>
      </c>
      <c r="J182" s="147" t="str">
        <f>_xlfn.XLOOKUP(Countries[[#This Row],[GDP ($MM)]],GDP_Category[GDP],GDP_Category[Category],,-1)</f>
        <v>Very Low</v>
      </c>
      <c r="W182" s="147" t="s">
        <v>392</v>
      </c>
    </row>
    <row r="183" spans="2:23" x14ac:dyDescent="0.2">
      <c r="B183" s="154">
        <v>181</v>
      </c>
      <c r="C183" s="153" t="s">
        <v>391</v>
      </c>
      <c r="D183" s="153" t="s">
        <v>390</v>
      </c>
      <c r="E183" s="153" t="s">
        <v>384</v>
      </c>
      <c r="F183" s="152">
        <v>76.271000000000001</v>
      </c>
      <c r="G183" s="151">
        <v>82913906</v>
      </c>
      <c r="H183" s="155">
        <v>0.11994999999999999</v>
      </c>
      <c r="I183" s="155"/>
      <c r="J183" s="147" t="str">
        <f>_xlfn.XLOOKUP(Countries[[#This Row],[GDP ($MM)]],GDP_Category[GDP],GDP_Category[Category],,-1)</f>
        <v>-</v>
      </c>
      <c r="W183" s="147" t="s">
        <v>389</v>
      </c>
    </row>
    <row r="184" spans="2:23" x14ac:dyDescent="0.2">
      <c r="B184" s="154">
        <v>182</v>
      </c>
      <c r="C184" s="153" t="s">
        <v>388</v>
      </c>
      <c r="D184" s="153" t="s">
        <v>334</v>
      </c>
      <c r="E184" s="153" t="s">
        <v>324</v>
      </c>
      <c r="F184" s="152">
        <v>72.245999999999995</v>
      </c>
      <c r="G184" s="151">
        <v>28515829</v>
      </c>
      <c r="H184" s="155">
        <v>8.3650000000000002E-2</v>
      </c>
      <c r="I184" s="155"/>
      <c r="J184" s="147" t="str">
        <f>_xlfn.XLOOKUP(Countries[[#This Row],[GDP ($MM)]],GDP_Category[GDP],GDP_Category[Category],,-1)</f>
        <v>-</v>
      </c>
      <c r="W184" s="147" t="s">
        <v>387</v>
      </c>
    </row>
    <row r="185" spans="2:23" x14ac:dyDescent="0.2">
      <c r="B185" s="154">
        <v>183</v>
      </c>
      <c r="C185" s="153" t="s">
        <v>386</v>
      </c>
      <c r="D185" s="153" t="s">
        <v>385</v>
      </c>
      <c r="E185" s="153" t="s">
        <v>384</v>
      </c>
      <c r="F185" s="152">
        <v>70.966999999999999</v>
      </c>
      <c r="G185" s="151">
        <v>17070135</v>
      </c>
      <c r="H185" s="155">
        <v>8.1199999999999994E-2</v>
      </c>
      <c r="I185" s="155"/>
      <c r="J185" s="147" t="str">
        <f>_xlfn.XLOOKUP(Countries[[#This Row],[GDP ($MM)]],GDP_Category[GDP],GDP_Category[Category],,-1)</f>
        <v>-</v>
      </c>
      <c r="W185" s="147" t="s">
        <v>383</v>
      </c>
    </row>
    <row r="186" spans="2:23" x14ac:dyDescent="0.2">
      <c r="B186" s="154">
        <v>184</v>
      </c>
      <c r="C186" s="153" t="s">
        <v>382</v>
      </c>
      <c r="D186" s="153" t="s">
        <v>381</v>
      </c>
      <c r="E186" s="153" t="s">
        <v>324</v>
      </c>
      <c r="F186" s="152">
        <v>78.662000000000006</v>
      </c>
      <c r="G186" s="151">
        <v>11333483</v>
      </c>
      <c r="H186" s="155">
        <v>2.2639999999999997E-2</v>
      </c>
      <c r="I186" s="155"/>
      <c r="J186" s="147" t="str">
        <f>_xlfn.XLOOKUP(Countries[[#This Row],[GDP ($MM)]],GDP_Category[GDP],GDP_Category[Category],,-1)</f>
        <v>-</v>
      </c>
      <c r="W186" s="147" t="s">
        <v>380</v>
      </c>
    </row>
    <row r="187" spans="2:23" x14ac:dyDescent="0.2">
      <c r="B187" s="154">
        <v>185</v>
      </c>
      <c r="C187" s="153" t="s">
        <v>379</v>
      </c>
      <c r="D187" s="153" t="s">
        <v>378</v>
      </c>
      <c r="E187" s="153" t="s">
        <v>374</v>
      </c>
      <c r="F187" s="152">
        <v>57.365000000000002</v>
      </c>
      <c r="G187" s="151">
        <v>11062113</v>
      </c>
      <c r="H187" s="155">
        <v>0.12695999999999999</v>
      </c>
      <c r="I187" s="155"/>
      <c r="J187" s="147" t="str">
        <f>_xlfn.XLOOKUP(Countries[[#This Row],[GDP ($MM)]],GDP_Category[GDP],GDP_Category[Category],,-1)</f>
        <v>-</v>
      </c>
      <c r="W187" s="147" t="s">
        <v>377</v>
      </c>
    </row>
    <row r="188" spans="2:23" x14ac:dyDescent="0.2">
      <c r="B188" s="154">
        <v>186</v>
      </c>
      <c r="C188" s="153" t="s">
        <v>376</v>
      </c>
      <c r="D188" s="153" t="s">
        <v>375</v>
      </c>
      <c r="E188" s="153" t="s">
        <v>374</v>
      </c>
      <c r="F188" s="152">
        <v>65.537999999999997</v>
      </c>
      <c r="G188" s="151">
        <v>3497117</v>
      </c>
      <c r="H188" s="155">
        <v>6.5430000000000002E-2</v>
      </c>
      <c r="I188" s="155"/>
      <c r="J188" s="147" t="str">
        <f>_xlfn.XLOOKUP(Countries[[#This Row],[GDP ($MM)]],GDP_Category[GDP],GDP_Category[Category],,-1)</f>
        <v>-</v>
      </c>
      <c r="W188" s="147" t="s">
        <v>373</v>
      </c>
    </row>
    <row r="189" spans="2:23" x14ac:dyDescent="0.2">
      <c r="B189" s="154">
        <v>187</v>
      </c>
      <c r="C189" s="153" t="s">
        <v>372</v>
      </c>
      <c r="D189" s="153" t="s">
        <v>371</v>
      </c>
      <c r="E189" s="153" t="s">
        <v>324</v>
      </c>
      <c r="F189" s="152">
        <v>73.554000000000002</v>
      </c>
      <c r="G189" s="151">
        <v>389482</v>
      </c>
      <c r="H189" s="155">
        <v>0.11849999999999999</v>
      </c>
      <c r="I189" s="155"/>
      <c r="J189" s="147" t="str">
        <f>_xlfn.XLOOKUP(Countries[[#This Row],[GDP ($MM)]],GDP_Category[GDP],GDP_Category[Category],,-1)</f>
        <v>-</v>
      </c>
      <c r="W189" s="147" t="s">
        <v>370</v>
      </c>
    </row>
    <row r="190" spans="2:23" x14ac:dyDescent="0.2">
      <c r="B190" s="154">
        <v>188</v>
      </c>
      <c r="C190" s="153" t="s">
        <v>369</v>
      </c>
      <c r="D190" s="153" t="s">
        <v>368</v>
      </c>
      <c r="E190" s="153" t="s">
        <v>324</v>
      </c>
      <c r="F190" s="152">
        <v>78.980999999999995</v>
      </c>
      <c r="G190" s="151">
        <v>287025</v>
      </c>
      <c r="H190" s="155">
        <v>9.5680000000000001E-2</v>
      </c>
      <c r="I190" s="155"/>
      <c r="J190" s="147" t="str">
        <f>_xlfn.XLOOKUP(Countries[[#This Row],[GDP ($MM)]],GDP_Category[GDP],GDP_Category[Category],,-1)</f>
        <v>-</v>
      </c>
      <c r="W190" s="147" t="s">
        <v>367</v>
      </c>
    </row>
    <row r="191" spans="2:23" x14ac:dyDescent="0.2">
      <c r="B191" s="154">
        <v>189</v>
      </c>
      <c r="C191" s="153" t="s">
        <v>366</v>
      </c>
      <c r="D191" s="153" t="s">
        <v>365</v>
      </c>
      <c r="E191" s="153" t="s">
        <v>331</v>
      </c>
      <c r="F191" s="152">
        <v>77.148799999999994</v>
      </c>
      <c r="G191" s="151">
        <v>282750</v>
      </c>
      <c r="H191" s="155">
        <v>0.13619000000000001</v>
      </c>
      <c r="I191" s="155"/>
      <c r="J191" s="147" t="str">
        <f>_xlfn.XLOOKUP(Countries[[#This Row],[GDP ($MM)]],GDP_Category[GDP],GDP_Category[Category],,-1)</f>
        <v>-</v>
      </c>
      <c r="W191" s="147" t="s">
        <v>364</v>
      </c>
    </row>
    <row r="192" spans="2:23" x14ac:dyDescent="0.2">
      <c r="B192" s="154">
        <v>190</v>
      </c>
      <c r="C192" s="153" t="s">
        <v>363</v>
      </c>
      <c r="D192" s="153" t="s">
        <v>362</v>
      </c>
      <c r="E192" s="153" t="s">
        <v>331</v>
      </c>
      <c r="F192" s="152">
        <v>77.251000000000005</v>
      </c>
      <c r="G192" s="151">
        <v>279287</v>
      </c>
      <c r="H192" s="155">
        <v>0.1216</v>
      </c>
      <c r="I192" s="155"/>
      <c r="J192" s="147" t="str">
        <f>_xlfn.XLOOKUP(Countries[[#This Row],[GDP ($MM)]],GDP_Category[GDP],GDP_Category[Category],,-1)</f>
        <v>-</v>
      </c>
      <c r="W192" s="147" t="s">
        <v>351</v>
      </c>
    </row>
    <row r="193" spans="2:23" x14ac:dyDescent="0.2">
      <c r="B193" s="154">
        <v>191</v>
      </c>
      <c r="C193" s="153" t="s">
        <v>361</v>
      </c>
      <c r="D193" s="153" t="s">
        <v>360</v>
      </c>
      <c r="E193" s="153" t="s">
        <v>331</v>
      </c>
      <c r="F193" s="152">
        <v>79.631</v>
      </c>
      <c r="G193" s="151">
        <v>167294</v>
      </c>
      <c r="H193" s="155">
        <v>5.6120000000000003E-2</v>
      </c>
      <c r="I193" s="155"/>
      <c r="J193" s="147" t="str">
        <f>_xlfn.XLOOKUP(Countries[[#This Row],[GDP ($MM)]],GDP_Category[GDP],GDP_Category[Category],,-1)</f>
        <v>-</v>
      </c>
      <c r="W193" s="147" t="s">
        <v>359</v>
      </c>
    </row>
    <row r="194" spans="2:23" x14ac:dyDescent="0.2">
      <c r="B194" s="154">
        <v>192</v>
      </c>
      <c r="C194" s="153" t="s">
        <v>358</v>
      </c>
      <c r="D194" s="153" t="s">
        <v>357</v>
      </c>
      <c r="E194" s="153" t="s">
        <v>324</v>
      </c>
      <c r="F194" s="152">
        <v>78.017099999999999</v>
      </c>
      <c r="G194" s="151">
        <v>163424</v>
      </c>
      <c r="H194" s="150"/>
      <c r="I194" s="150"/>
      <c r="J194" s="147" t="str">
        <f>_xlfn.XLOOKUP(Countries[[#This Row],[GDP ($MM)]],GDP_Category[GDP],GDP_Category[Category],,-1)</f>
        <v>-</v>
      </c>
      <c r="W194" s="147" t="s">
        <v>356</v>
      </c>
    </row>
    <row r="195" spans="2:23" x14ac:dyDescent="0.2">
      <c r="B195" s="154">
        <v>193</v>
      </c>
      <c r="C195" s="153" t="s">
        <v>355</v>
      </c>
      <c r="D195" s="153" t="s">
        <v>354</v>
      </c>
      <c r="E195" s="153" t="s">
        <v>324</v>
      </c>
      <c r="F195" s="152">
        <v>76.010000000000005</v>
      </c>
      <c r="G195" s="151">
        <v>106314</v>
      </c>
      <c r="H195" s="150"/>
      <c r="I195" s="150"/>
      <c r="J195" s="147" t="str">
        <f>_xlfn.XLOOKUP(Countries[[#This Row],[GDP ($MM)]],GDP_Category[GDP],GDP_Category[Category],,-1)</f>
        <v>-</v>
      </c>
      <c r="W195" s="147" t="s">
        <v>353</v>
      </c>
    </row>
    <row r="196" spans="2:23" x14ac:dyDescent="0.2">
      <c r="B196" s="154">
        <v>194</v>
      </c>
      <c r="C196" s="153" t="s">
        <v>352</v>
      </c>
      <c r="D196" s="153" t="s">
        <v>351</v>
      </c>
      <c r="E196" s="153" t="s">
        <v>324</v>
      </c>
      <c r="F196" s="152">
        <v>79.419499999999999</v>
      </c>
      <c r="G196" s="151">
        <v>104578</v>
      </c>
      <c r="H196" s="155">
        <v>8.4100000000000008E-2</v>
      </c>
      <c r="I196" s="155"/>
      <c r="J196" s="147" t="str">
        <f>_xlfn.XLOOKUP(Countries[[#This Row],[GDP ($MM)]],GDP_Category[GDP],GDP_Category[Category],,-1)</f>
        <v>-</v>
      </c>
      <c r="W196" s="147" t="s">
        <v>350</v>
      </c>
    </row>
    <row r="197" spans="2:23" x14ac:dyDescent="0.2">
      <c r="B197" s="154">
        <v>195</v>
      </c>
      <c r="C197" s="153" t="s">
        <v>349</v>
      </c>
      <c r="D197" s="153" t="s">
        <v>348</v>
      </c>
      <c r="E197" s="153" t="s">
        <v>315</v>
      </c>
      <c r="F197" s="152">
        <v>0</v>
      </c>
      <c r="G197" s="151">
        <v>84584</v>
      </c>
      <c r="H197" s="150"/>
      <c r="I197" s="150"/>
      <c r="J197" s="147" t="str">
        <f>_xlfn.XLOOKUP(Countries[[#This Row],[GDP ($MM)]],GDP_Category[GDP],GDP_Category[Category],,-1)</f>
        <v>-</v>
      </c>
      <c r="W197" s="147" t="s">
        <v>347</v>
      </c>
    </row>
    <row r="198" spans="2:23" x14ac:dyDescent="0.2">
      <c r="B198" s="154">
        <v>196</v>
      </c>
      <c r="C198" s="153" t="s">
        <v>346</v>
      </c>
      <c r="D198" s="153" t="s">
        <v>345</v>
      </c>
      <c r="E198" s="153" t="s">
        <v>324</v>
      </c>
      <c r="F198" s="152">
        <v>0</v>
      </c>
      <c r="G198" s="151">
        <v>64948</v>
      </c>
      <c r="H198" s="150"/>
      <c r="I198" s="150"/>
      <c r="J198" s="147" t="str">
        <f>_xlfn.XLOOKUP(Countries[[#This Row],[GDP ($MM)]],GDP_Category[GDP],GDP_Category[Category],,-1)</f>
        <v>-</v>
      </c>
      <c r="W198" s="147" t="s">
        <v>344</v>
      </c>
    </row>
    <row r="199" spans="2:23" x14ac:dyDescent="0.2">
      <c r="B199" s="154">
        <v>197</v>
      </c>
      <c r="C199" s="153" t="s">
        <v>343</v>
      </c>
      <c r="D199" s="153" t="s">
        <v>342</v>
      </c>
      <c r="E199" s="153" t="s">
        <v>341</v>
      </c>
      <c r="F199" s="152">
        <v>81.441999999999993</v>
      </c>
      <c r="G199" s="151">
        <v>62506</v>
      </c>
      <c r="H199" s="150"/>
      <c r="I199" s="150"/>
      <c r="J199" s="147" t="str">
        <f>_xlfn.XLOOKUP(Countries[[#This Row],[GDP ($MM)]],GDP_Category[GDP],GDP_Category[Category],,-1)</f>
        <v>-</v>
      </c>
      <c r="W199" s="147" t="s">
        <v>340</v>
      </c>
    </row>
    <row r="200" spans="2:23" x14ac:dyDescent="0.2">
      <c r="B200" s="154">
        <v>198</v>
      </c>
      <c r="C200" s="153" t="s">
        <v>339</v>
      </c>
      <c r="D200" s="153" t="s">
        <v>338</v>
      </c>
      <c r="E200" s="153" t="s">
        <v>315</v>
      </c>
      <c r="F200" s="152">
        <v>0</v>
      </c>
      <c r="G200" s="151">
        <v>56672</v>
      </c>
      <c r="H200" s="150"/>
      <c r="I200" s="150"/>
      <c r="J200" s="147" t="str">
        <f>_xlfn.XLOOKUP(Countries[[#This Row],[GDP ($MM)]],GDP_Category[GDP],GDP_Category[Category],,-1)</f>
        <v>-</v>
      </c>
      <c r="W200" s="147" t="s">
        <v>337</v>
      </c>
    </row>
    <row r="201" spans="2:23" x14ac:dyDescent="0.2">
      <c r="B201" s="154">
        <v>199</v>
      </c>
      <c r="C201" s="153" t="s">
        <v>336</v>
      </c>
      <c r="D201" s="153" t="s">
        <v>335</v>
      </c>
      <c r="E201" s="153" t="s">
        <v>331</v>
      </c>
      <c r="F201" s="152">
        <v>0</v>
      </c>
      <c r="G201" s="151">
        <v>56188</v>
      </c>
      <c r="H201" s="150"/>
      <c r="I201" s="150"/>
      <c r="J201" s="147" t="str">
        <f>_xlfn.XLOOKUP(Countries[[#This Row],[GDP ($MM)]],GDP_Category[GDP],GDP_Category[Category],,-1)</f>
        <v>-</v>
      </c>
      <c r="W201" s="147" t="s">
        <v>334</v>
      </c>
    </row>
    <row r="202" spans="2:23" x14ac:dyDescent="0.2">
      <c r="B202" s="154">
        <v>200</v>
      </c>
      <c r="C202" s="153" t="s">
        <v>333</v>
      </c>
      <c r="D202" s="153" t="s">
        <v>332</v>
      </c>
      <c r="E202" s="153" t="s">
        <v>331</v>
      </c>
      <c r="F202" s="152">
        <v>0</v>
      </c>
      <c r="G202" s="151">
        <v>55312</v>
      </c>
      <c r="H202" s="150"/>
      <c r="I202" s="150"/>
      <c r="J202" s="147" t="str">
        <f>_xlfn.XLOOKUP(Countries[[#This Row],[GDP ($MM)]],GDP_Category[GDP],GDP_Category[Category],,-1)</f>
        <v>-</v>
      </c>
      <c r="W202" s="147" t="s">
        <v>330</v>
      </c>
    </row>
    <row r="203" spans="2:23" x14ac:dyDescent="0.2">
      <c r="B203" s="154">
        <v>201</v>
      </c>
      <c r="C203" s="153" t="s">
        <v>329</v>
      </c>
      <c r="D203" s="153" t="s">
        <v>328</v>
      </c>
      <c r="E203" s="153" t="s">
        <v>315</v>
      </c>
      <c r="F203" s="152">
        <v>82.4</v>
      </c>
      <c r="G203" s="151">
        <v>48678</v>
      </c>
      <c r="H203" s="150"/>
      <c r="I203" s="150"/>
      <c r="J203" s="147" t="str">
        <f>_xlfn.XLOOKUP(Countries[[#This Row],[GDP ($MM)]],GDP_Category[GDP],GDP_Category[Category],,-1)</f>
        <v>-</v>
      </c>
      <c r="W203" s="147" t="s">
        <v>327</v>
      </c>
    </row>
    <row r="204" spans="2:23" x14ac:dyDescent="0.2">
      <c r="B204" s="154">
        <v>202</v>
      </c>
      <c r="C204" s="153" t="s">
        <v>326</v>
      </c>
      <c r="D204" s="153" t="s">
        <v>325</v>
      </c>
      <c r="E204" s="153" t="s">
        <v>324</v>
      </c>
      <c r="F204" s="152">
        <v>0</v>
      </c>
      <c r="G204" s="151">
        <v>42388</v>
      </c>
      <c r="H204" s="150"/>
      <c r="I204" s="150"/>
      <c r="J204" s="147" t="str">
        <f>_xlfn.XLOOKUP(Countries[[#This Row],[GDP ($MM)]],GDP_Category[GDP],GDP_Category[Category],,-1)</f>
        <v>-</v>
      </c>
      <c r="W204" s="147" t="s">
        <v>323</v>
      </c>
    </row>
    <row r="205" spans="2:23" x14ac:dyDescent="0.2">
      <c r="B205" s="154">
        <v>203</v>
      </c>
      <c r="C205" s="153" t="s">
        <v>322</v>
      </c>
      <c r="D205" s="153" t="s">
        <v>321</v>
      </c>
      <c r="E205" s="153" t="s">
        <v>315</v>
      </c>
      <c r="F205" s="152">
        <v>0</v>
      </c>
      <c r="G205" s="151">
        <v>38964</v>
      </c>
      <c r="H205" s="150"/>
      <c r="I205" s="150"/>
      <c r="J205" s="147" t="str">
        <f>_xlfn.XLOOKUP(Countries[[#This Row],[GDP ($MM)]],GDP_Category[GDP],GDP_Category[Category],,-1)</f>
        <v>-</v>
      </c>
      <c r="W205" s="147" t="s">
        <v>320</v>
      </c>
    </row>
    <row r="206" spans="2:23" x14ac:dyDescent="0.2">
      <c r="B206" s="154">
        <v>204</v>
      </c>
      <c r="C206" s="153" t="s">
        <v>319</v>
      </c>
      <c r="D206" s="153" t="s">
        <v>318</v>
      </c>
      <c r="E206" s="153" t="s">
        <v>315</v>
      </c>
      <c r="F206" s="152">
        <v>82.258499999999998</v>
      </c>
      <c r="G206" s="151">
        <v>38019</v>
      </c>
      <c r="H206" s="150"/>
      <c r="I206" s="150"/>
      <c r="J206" s="147" t="str">
        <f>_xlfn.XLOOKUP(Countries[[#This Row],[GDP ($MM)]],GDP_Category[GDP],GDP_Category[Category],,-1)</f>
        <v>-</v>
      </c>
    </row>
    <row r="207" spans="2:23" x14ac:dyDescent="0.2">
      <c r="B207" s="154">
        <v>205</v>
      </c>
      <c r="C207" s="153" t="s">
        <v>317</v>
      </c>
      <c r="D207" s="153" t="s">
        <v>316</v>
      </c>
      <c r="E207" s="153" t="s">
        <v>315</v>
      </c>
      <c r="F207" s="152">
        <v>0</v>
      </c>
      <c r="G207" s="151">
        <v>33860</v>
      </c>
      <c r="H207" s="150"/>
      <c r="I207" s="150"/>
      <c r="J207" s="147" t="str">
        <f>_xlfn.XLOOKUP(Countries[[#This Row],[GDP ($MM)]],GDP_Category[GDP],GDP_Category[Category],,-1)</f>
        <v>-</v>
      </c>
    </row>
  </sheetData>
  <mergeCells count="14">
    <mergeCell ref="U7:U9"/>
    <mergeCell ref="U11:U12"/>
    <mergeCell ref="U13:U15"/>
    <mergeCell ref="U17:U18"/>
    <mergeCell ref="L9:N9"/>
    <mergeCell ref="L5:O5"/>
    <mergeCell ref="L6:M6"/>
    <mergeCell ref="L7:M7"/>
    <mergeCell ref="L2:Q3"/>
    <mergeCell ref="U19:U21"/>
    <mergeCell ref="Q5:S5"/>
    <mergeCell ref="R2:R3"/>
    <mergeCell ref="S2:U3"/>
    <mergeCell ref="U5:U6"/>
  </mergeCells>
  <conditionalFormatting sqref="M11:N20">
    <cfRule type="expression" dxfId="5" priority="3">
      <formula>$M11=$S$2</formula>
    </cfRule>
  </conditionalFormatting>
  <conditionalFormatting sqref="M21:N21">
    <cfRule type="expression" dxfId="4" priority="2">
      <formula>$M21=$S$2</formula>
    </cfRule>
  </conditionalFormatting>
  <conditionalFormatting sqref="L11:L21">
    <cfRule type="expression" dxfId="3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95D4-2362-46EC-B0C1-B9EB5EF7CF5F}">
  <sheetPr>
    <tabColor theme="4" tint="0.79998168889431442"/>
  </sheetPr>
  <dimension ref="B2:C9"/>
  <sheetViews>
    <sheetView workbookViewId="0">
      <selection activeCell="C7" sqref="C7"/>
    </sheetView>
  </sheetViews>
  <sheetFormatPr defaultRowHeight="12.75" x14ac:dyDescent="0.2"/>
  <cols>
    <col min="1" max="1" width="4.140625" style="134" customWidth="1"/>
    <col min="2" max="2" width="14.42578125" style="134" customWidth="1"/>
    <col min="3" max="3" width="15.140625" style="134" customWidth="1"/>
    <col min="4" max="16384" width="9.140625" style="134"/>
  </cols>
  <sheetData>
    <row r="2" spans="2:3" x14ac:dyDescent="0.2">
      <c r="B2" s="206" t="s">
        <v>755</v>
      </c>
      <c r="C2" s="206" t="s">
        <v>754</v>
      </c>
    </row>
    <row r="3" spans="2:3" x14ac:dyDescent="0.2">
      <c r="B3" s="205"/>
      <c r="C3" s="147" t="s">
        <v>753</v>
      </c>
    </row>
    <row r="4" spans="2:3" x14ac:dyDescent="0.2">
      <c r="B4" s="205">
        <v>0</v>
      </c>
      <c r="C4" s="147" t="s">
        <v>752</v>
      </c>
    </row>
    <row r="5" spans="2:3" x14ac:dyDescent="0.2">
      <c r="B5" s="205">
        <v>1000</v>
      </c>
      <c r="C5" s="147" t="s">
        <v>751</v>
      </c>
    </row>
    <row r="6" spans="2:3" x14ac:dyDescent="0.2">
      <c r="B6" s="205">
        <v>10000</v>
      </c>
      <c r="C6" s="147" t="s">
        <v>750</v>
      </c>
    </row>
    <row r="7" spans="2:3" x14ac:dyDescent="0.2">
      <c r="B7" s="205">
        <v>100000</v>
      </c>
      <c r="C7" s="147" t="s">
        <v>749</v>
      </c>
    </row>
    <row r="8" spans="2:3" x14ac:dyDescent="0.2">
      <c r="B8" s="205">
        <v>1000000</v>
      </c>
      <c r="C8" s="147" t="s">
        <v>748</v>
      </c>
    </row>
    <row r="9" spans="2:3" x14ac:dyDescent="0.2">
      <c r="B9" s="205">
        <v>10000000</v>
      </c>
      <c r="C9" s="147" t="s">
        <v>747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BD0F8-1E58-455E-B5A7-C259030D8804}">
  <sheetPr>
    <tabColor theme="9" tint="0.59999389629810485"/>
  </sheetPr>
  <dimension ref="B1:G10"/>
  <sheetViews>
    <sheetView showGridLines="0" workbookViewId="0">
      <selection activeCell="F13" sqref="F13"/>
    </sheetView>
  </sheetViews>
  <sheetFormatPr defaultColWidth="9.140625" defaultRowHeight="15" x14ac:dyDescent="0.25"/>
  <cols>
    <col min="1" max="1" width="9.140625" style="101"/>
    <col min="2" max="2" width="11.5703125" style="101" customWidth="1"/>
    <col min="3" max="3" width="11.140625" style="101" customWidth="1"/>
    <col min="4" max="16384" width="9.140625" style="101"/>
  </cols>
  <sheetData>
    <row r="1" spans="2:7" ht="27" customHeight="1" x14ac:dyDescent="0.25"/>
    <row r="2" spans="2:7" ht="15.75" thickBot="1" x14ac:dyDescent="0.3">
      <c r="C2" s="122" t="s">
        <v>287</v>
      </c>
      <c r="D2" s="121" t="s">
        <v>275</v>
      </c>
      <c r="E2" s="121" t="s">
        <v>286</v>
      </c>
      <c r="F2" s="121" t="s">
        <v>285</v>
      </c>
      <c r="G2" s="120" t="s">
        <v>284</v>
      </c>
    </row>
    <row r="3" spans="2:7" ht="15.75" thickBot="1" x14ac:dyDescent="0.3">
      <c r="B3" s="107" t="s">
        <v>283</v>
      </c>
      <c r="C3" s="119">
        <v>4</v>
      </c>
      <c r="D3" s="118">
        <v>4.25</v>
      </c>
      <c r="E3" s="118">
        <v>4.5</v>
      </c>
      <c r="F3" s="118">
        <v>4.75</v>
      </c>
      <c r="G3" s="117">
        <v>5</v>
      </c>
    </row>
    <row r="4" spans="2:7" ht="15.75" thickBot="1" x14ac:dyDescent="0.3">
      <c r="B4" s="116" t="s">
        <v>282</v>
      </c>
      <c r="C4" s="115">
        <v>12</v>
      </c>
      <c r="D4" s="114">
        <v>12.5</v>
      </c>
      <c r="E4" s="114">
        <v>13</v>
      </c>
      <c r="F4" s="114">
        <v>13.5</v>
      </c>
      <c r="G4" s="113">
        <v>14</v>
      </c>
    </row>
    <row r="5" spans="2:7" ht="15.75" thickBot="1" x14ac:dyDescent="0.3">
      <c r="B5" s="107" t="s">
        <v>276</v>
      </c>
      <c r="C5" s="115">
        <v>24</v>
      </c>
      <c r="D5" s="114">
        <v>25</v>
      </c>
      <c r="E5" s="114">
        <v>26</v>
      </c>
      <c r="F5" s="114">
        <v>27</v>
      </c>
      <c r="G5" s="113">
        <v>28</v>
      </c>
    </row>
    <row r="6" spans="2:7" ht="15.75" thickBot="1" x14ac:dyDescent="0.3">
      <c r="B6" s="116" t="s">
        <v>281</v>
      </c>
      <c r="C6" s="115">
        <v>15</v>
      </c>
      <c r="D6" s="114">
        <v>15.5</v>
      </c>
      <c r="E6" s="114">
        <v>16</v>
      </c>
      <c r="F6" s="114">
        <v>16.5</v>
      </c>
      <c r="G6" s="113">
        <v>17</v>
      </c>
    </row>
    <row r="7" spans="2:7" x14ac:dyDescent="0.25">
      <c r="B7" s="107" t="s">
        <v>280</v>
      </c>
      <c r="C7" s="112">
        <v>30</v>
      </c>
      <c r="D7" s="111">
        <v>31</v>
      </c>
      <c r="E7" s="111">
        <v>32</v>
      </c>
      <c r="F7" s="111">
        <v>33</v>
      </c>
      <c r="G7" s="110">
        <v>34</v>
      </c>
    </row>
    <row r="9" spans="2:7" ht="15.75" thickBot="1" x14ac:dyDescent="0.3">
      <c r="B9" s="109" t="s">
        <v>279</v>
      </c>
      <c r="C9" s="109" t="s">
        <v>278</v>
      </c>
      <c r="E9" s="108" t="s">
        <v>277</v>
      </c>
      <c r="F9" s="108"/>
    </row>
    <row r="10" spans="2:7" ht="17.25" customHeight="1" thickBot="1" x14ac:dyDescent="0.3">
      <c r="B10" s="107" t="s">
        <v>276</v>
      </c>
      <c r="C10" s="106" t="s">
        <v>275</v>
      </c>
      <c r="D10" s="105" t="s">
        <v>274</v>
      </c>
      <c r="E10" s="104">
        <f>INDEX(C3:G7,MATCH(B10,B3:B7,0),MATCH(C10,C2:G2,0))</f>
        <v>25</v>
      </c>
      <c r="F10" s="103"/>
      <c r="G10" s="102"/>
    </row>
  </sheetData>
  <mergeCells count="2">
    <mergeCell ref="E9:F9"/>
    <mergeCell ref="E10:F10"/>
  </mergeCells>
  <conditionalFormatting sqref="C3:G7">
    <cfRule type="expression" dxfId="2" priority="1">
      <formula>($E$10=C3)</formula>
    </cfRule>
  </conditionalFormatting>
  <dataValidations count="2">
    <dataValidation type="list" allowBlank="1" showInputMessage="1" showErrorMessage="1" sqref="C10" xr:uid="{00000000-0002-0000-0000-000001000000}">
      <formula1>$C$2:$G$2</formula1>
    </dataValidation>
    <dataValidation type="list" allowBlank="1" showInputMessage="1" showErrorMessage="1" sqref="B10" xr:uid="{00000000-0002-0000-0000-000000000000}">
      <formula1>$B$3:$B$7</formula1>
    </dataValidation>
  </dataValidation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J16"/>
  <sheetViews>
    <sheetView workbookViewId="0">
      <selection activeCell="P26" sqref="P26"/>
    </sheetView>
  </sheetViews>
  <sheetFormatPr defaultRowHeight="15" x14ac:dyDescent="0.25"/>
  <cols>
    <col min="1" max="1" width="15.5703125" style="2" customWidth="1"/>
    <col min="2" max="2" width="11.85546875" style="2" customWidth="1"/>
    <col min="3" max="3" width="13.5703125" style="2" customWidth="1"/>
    <col min="4" max="4" width="12.42578125" style="2" customWidth="1"/>
    <col min="5" max="5" width="15.28515625" style="2" customWidth="1"/>
    <col min="7" max="7" width="39.42578125" customWidth="1"/>
    <col min="8" max="8" width="11.7109375" customWidth="1"/>
    <col min="9" max="10" width="0" hidden="1" customWidth="1"/>
  </cols>
  <sheetData>
    <row r="1" spans="1:10" ht="15.75" thickBot="1" x14ac:dyDescent="0.3">
      <c r="A1" s="1" t="s">
        <v>227</v>
      </c>
      <c r="B1" s="1" t="s">
        <v>228</v>
      </c>
      <c r="C1" s="1" t="s">
        <v>252</v>
      </c>
      <c r="D1" s="1" t="s">
        <v>229</v>
      </c>
      <c r="E1" s="1" t="s">
        <v>230</v>
      </c>
    </row>
    <row r="2" spans="1:10" ht="15.75" thickBot="1" x14ac:dyDescent="0.3">
      <c r="A2" s="2" t="s">
        <v>231</v>
      </c>
      <c r="B2" s="2" t="s">
        <v>245</v>
      </c>
      <c r="C2" s="2" t="s">
        <v>144</v>
      </c>
      <c r="D2" s="8">
        <v>18270</v>
      </c>
      <c r="E2" s="8">
        <v>22873</v>
      </c>
      <c r="G2" s="9" t="s">
        <v>248</v>
      </c>
      <c r="H2" s="63" cm="1">
        <f t="array" ref="H2">MAX(IF(B2:B16="NYC",E2:E16))</f>
        <v>25897</v>
      </c>
    </row>
    <row r="3" spans="1:10" ht="15.75" thickBot="1" x14ac:dyDescent="0.3">
      <c r="A3" s="2" t="s">
        <v>232</v>
      </c>
      <c r="B3" s="2" t="s">
        <v>245</v>
      </c>
      <c r="C3" s="2" t="s">
        <v>144</v>
      </c>
      <c r="D3" s="8">
        <v>20510</v>
      </c>
      <c r="E3" s="8">
        <v>21279</v>
      </c>
    </row>
    <row r="4" spans="1:10" ht="15.75" thickBot="1" x14ac:dyDescent="0.3">
      <c r="A4" s="2" t="s">
        <v>233</v>
      </c>
      <c r="B4" s="2" t="s">
        <v>245</v>
      </c>
      <c r="C4" s="2" t="s">
        <v>143</v>
      </c>
      <c r="D4" s="8">
        <v>15972</v>
      </c>
      <c r="E4" s="8">
        <v>13096</v>
      </c>
      <c r="G4" s="9" t="s">
        <v>253</v>
      </c>
      <c r="H4" s="63" cm="1">
        <f t="array" ref="H4">MAX(IF((B2:B16="NYC")*(C2:C16="Electronics"),E2:E16))</f>
        <v>15414</v>
      </c>
    </row>
    <row r="5" spans="1:10" ht="15.75" thickBot="1" x14ac:dyDescent="0.3">
      <c r="A5" s="2" t="s">
        <v>234</v>
      </c>
      <c r="B5" s="2" t="s">
        <v>245</v>
      </c>
      <c r="C5" s="2" t="s">
        <v>143</v>
      </c>
      <c r="D5" s="8">
        <v>17347</v>
      </c>
      <c r="E5" s="8">
        <v>10990</v>
      </c>
    </row>
    <row r="6" spans="1:10" ht="15.75" thickBot="1" x14ac:dyDescent="0.3">
      <c r="A6" s="2" t="s">
        <v>235</v>
      </c>
      <c r="B6" s="2" t="s">
        <v>246</v>
      </c>
      <c r="C6" s="2" t="s">
        <v>144</v>
      </c>
      <c r="D6" s="8">
        <v>19635</v>
      </c>
      <c r="E6" s="8">
        <v>10283</v>
      </c>
      <c r="G6" s="9" t="s">
        <v>249</v>
      </c>
      <c r="H6" s="50" cm="1">
        <f t="array" ref="H6">SUM(--(E2:E16&gt;D2:D16))</f>
        <v>9</v>
      </c>
      <c r="I6" s="13" t="s">
        <v>250</v>
      </c>
      <c r="J6" s="74" t="s">
        <v>251</v>
      </c>
    </row>
    <row r="7" spans="1:10" ht="15.75" thickBot="1" x14ac:dyDescent="0.3">
      <c r="A7" s="2" t="s">
        <v>170</v>
      </c>
      <c r="B7" s="2" t="s">
        <v>246</v>
      </c>
      <c r="C7" s="2" t="s">
        <v>144</v>
      </c>
      <c r="D7" s="8">
        <v>13190</v>
      </c>
      <c r="E7" s="8">
        <v>15332</v>
      </c>
      <c r="J7" s="75" t="s">
        <v>255</v>
      </c>
    </row>
    <row r="8" spans="1:10" ht="15.75" thickBot="1" x14ac:dyDescent="0.3">
      <c r="A8" s="2" t="s">
        <v>236</v>
      </c>
      <c r="B8" s="2" t="s">
        <v>246</v>
      </c>
      <c r="C8" s="2" t="s">
        <v>144</v>
      </c>
      <c r="D8" s="8">
        <v>17585</v>
      </c>
      <c r="E8" s="8">
        <v>15414</v>
      </c>
      <c r="G8" s="9" t="s">
        <v>254</v>
      </c>
      <c r="H8" s="63" cm="1">
        <f t="array" ref="H8">SUM((D2:D16+E2:E16)*(B2:B16="BOS"))</f>
        <v>140337</v>
      </c>
    </row>
    <row r="9" spans="1:10" x14ac:dyDescent="0.25">
      <c r="A9" s="2" t="s">
        <v>237</v>
      </c>
      <c r="B9" s="2" t="s">
        <v>246</v>
      </c>
      <c r="C9" s="2" t="s">
        <v>143</v>
      </c>
      <c r="D9" s="8">
        <v>19588</v>
      </c>
      <c r="E9" s="8">
        <v>21973</v>
      </c>
    </row>
    <row r="10" spans="1:10" x14ac:dyDescent="0.25">
      <c r="A10" s="2" t="s">
        <v>238</v>
      </c>
      <c r="B10" s="2" t="s">
        <v>246</v>
      </c>
      <c r="C10" s="2" t="s">
        <v>143</v>
      </c>
      <c r="D10" s="8">
        <v>15769</v>
      </c>
      <c r="E10" s="8">
        <v>18721</v>
      </c>
    </row>
    <row r="11" spans="1:10" x14ac:dyDescent="0.25">
      <c r="A11" s="2" t="s">
        <v>239</v>
      </c>
      <c r="B11" s="2" t="s">
        <v>246</v>
      </c>
      <c r="C11" s="2" t="s">
        <v>143</v>
      </c>
      <c r="D11" s="8">
        <v>25347</v>
      </c>
      <c r="E11" s="8">
        <v>25897</v>
      </c>
    </row>
    <row r="12" spans="1:10" x14ac:dyDescent="0.25">
      <c r="A12" s="2" t="s">
        <v>240</v>
      </c>
      <c r="B12" s="2" t="s">
        <v>247</v>
      </c>
      <c r="C12" s="2" t="s">
        <v>144</v>
      </c>
      <c r="D12" s="8">
        <v>29120</v>
      </c>
      <c r="E12" s="8">
        <v>21824</v>
      </c>
    </row>
    <row r="13" spans="1:10" x14ac:dyDescent="0.25">
      <c r="A13" s="2" t="s">
        <v>241</v>
      </c>
      <c r="B13" s="2" t="s">
        <v>247</v>
      </c>
      <c r="C13" s="2" t="s">
        <v>144</v>
      </c>
      <c r="D13" s="8">
        <v>19325</v>
      </c>
      <c r="E13" s="8">
        <v>26697</v>
      </c>
    </row>
    <row r="14" spans="1:10" x14ac:dyDescent="0.25">
      <c r="A14" s="2" t="s">
        <v>242</v>
      </c>
      <c r="B14" s="2" t="s">
        <v>247</v>
      </c>
      <c r="C14" s="2" t="s">
        <v>144</v>
      </c>
      <c r="D14" s="8">
        <v>23810</v>
      </c>
      <c r="E14" s="8">
        <v>28543</v>
      </c>
    </row>
    <row r="15" spans="1:10" x14ac:dyDescent="0.25">
      <c r="A15" s="2" t="s">
        <v>243</v>
      </c>
      <c r="B15" s="2" t="s">
        <v>247</v>
      </c>
      <c r="C15" s="2" t="s">
        <v>143</v>
      </c>
      <c r="D15" s="8">
        <v>26508</v>
      </c>
      <c r="E15" s="8">
        <v>28682</v>
      </c>
    </row>
    <row r="16" spans="1:10" x14ac:dyDescent="0.25">
      <c r="A16" s="2" t="s">
        <v>244</v>
      </c>
      <c r="B16" s="2" t="s">
        <v>247</v>
      </c>
      <c r="C16" s="2" t="s">
        <v>143</v>
      </c>
      <c r="D16" s="8">
        <v>17872</v>
      </c>
      <c r="E16" s="8">
        <v>17631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M70"/>
  <sheetViews>
    <sheetView topLeftCell="B1" workbookViewId="0">
      <selection activeCell="I19" sqref="I19"/>
    </sheetView>
  </sheetViews>
  <sheetFormatPr defaultColWidth="8.7109375" defaultRowHeight="15" x14ac:dyDescent="0.25"/>
  <cols>
    <col min="1" max="1" width="23.140625" style="2" customWidth="1"/>
    <col min="2" max="2" width="18.7109375" style="2" customWidth="1"/>
    <col min="3" max="3" width="18.28515625" style="2" customWidth="1"/>
    <col min="4" max="4" width="13.42578125" style="2" customWidth="1"/>
    <col min="5" max="5" width="12.42578125" style="8" customWidth="1"/>
    <col min="6" max="6" width="10.42578125" customWidth="1"/>
    <col min="7" max="7" width="11" customWidth="1"/>
    <col min="8" max="8" width="23.42578125" customWidth="1"/>
    <col min="9" max="9" width="20.42578125" customWidth="1"/>
    <col min="10" max="10" width="24.7109375" customWidth="1"/>
    <col min="11" max="11" width="9.42578125" customWidth="1"/>
    <col min="13" max="13" width="9.140625" hidden="1" customWidth="1"/>
  </cols>
  <sheetData>
    <row r="1" spans="1:13" ht="15.75" thickBot="1" x14ac:dyDescent="0.3">
      <c r="A1" s="4" t="s">
        <v>123</v>
      </c>
      <c r="B1" s="4" t="s">
        <v>269</v>
      </c>
      <c r="C1" s="4" t="s">
        <v>124</v>
      </c>
      <c r="D1" s="5" t="s">
        <v>125</v>
      </c>
      <c r="E1" s="7" t="s">
        <v>126</v>
      </c>
      <c r="M1" s="2" t="s">
        <v>127</v>
      </c>
    </row>
    <row r="2" spans="1:13" ht="15.75" thickBot="1" x14ac:dyDescent="0.3">
      <c r="A2" s="2" t="s">
        <v>127</v>
      </c>
      <c r="B2" s="2">
        <v>402850</v>
      </c>
      <c r="C2" s="2" t="s">
        <v>87</v>
      </c>
      <c r="D2" s="2">
        <v>17</v>
      </c>
      <c r="E2" s="8">
        <v>2499</v>
      </c>
      <c r="G2" s="9" t="s">
        <v>128</v>
      </c>
      <c r="H2" s="10" t="s">
        <v>127</v>
      </c>
      <c r="I2" s="11"/>
      <c r="M2" s="2" t="s">
        <v>129</v>
      </c>
    </row>
    <row r="3" spans="1:13" x14ac:dyDescent="0.25">
      <c r="A3" s="2" t="s">
        <v>127</v>
      </c>
      <c r="B3" s="2">
        <v>436987</v>
      </c>
      <c r="C3" s="2" t="s">
        <v>87</v>
      </c>
      <c r="D3" s="2">
        <v>98</v>
      </c>
      <c r="E3" s="8">
        <v>784</v>
      </c>
      <c r="G3" s="12"/>
      <c r="H3" s="3"/>
      <c r="M3" s="2" t="s">
        <v>130</v>
      </c>
    </row>
    <row r="4" spans="1:13" ht="15.75" thickBot="1" x14ac:dyDescent="0.3">
      <c r="A4" s="2" t="s">
        <v>127</v>
      </c>
      <c r="B4" s="2">
        <v>764613</v>
      </c>
      <c r="C4" s="2" t="s">
        <v>87</v>
      </c>
      <c r="D4" s="2">
        <v>51</v>
      </c>
      <c r="E4" s="8">
        <v>6732</v>
      </c>
      <c r="H4" s="13" t="s">
        <v>131</v>
      </c>
      <c r="M4" s="2" t="s">
        <v>132</v>
      </c>
    </row>
    <row r="5" spans="1:13" ht="15.75" thickBot="1" x14ac:dyDescent="0.3">
      <c r="A5" s="2" t="s">
        <v>127</v>
      </c>
      <c r="B5" s="2">
        <v>243484</v>
      </c>
      <c r="C5" s="2" t="s">
        <v>78</v>
      </c>
      <c r="D5" s="2">
        <v>32</v>
      </c>
      <c r="E5" s="8">
        <v>3072</v>
      </c>
      <c r="H5" s="50">
        <f>SUMIF(A:A,$H$2,D:D)</f>
        <v>620</v>
      </c>
    </row>
    <row r="6" spans="1:13" x14ac:dyDescent="0.25">
      <c r="A6" s="2" t="s">
        <v>127</v>
      </c>
      <c r="B6" s="2">
        <v>522010</v>
      </c>
      <c r="C6" s="2" t="s">
        <v>78</v>
      </c>
      <c r="D6" s="2">
        <v>171</v>
      </c>
      <c r="E6" s="8">
        <v>25650</v>
      </c>
    </row>
    <row r="7" spans="1:13" ht="15.75" thickBot="1" x14ac:dyDescent="0.3">
      <c r="A7" s="2" t="s">
        <v>127</v>
      </c>
      <c r="B7" s="2">
        <v>346155</v>
      </c>
      <c r="C7" s="2" t="s">
        <v>78</v>
      </c>
      <c r="D7" s="2">
        <v>51</v>
      </c>
      <c r="E7" s="8">
        <v>3876</v>
      </c>
      <c r="H7" s="13" t="s">
        <v>131</v>
      </c>
      <c r="I7" s="13" t="s">
        <v>133</v>
      </c>
      <c r="J7" s="13" t="s">
        <v>268</v>
      </c>
    </row>
    <row r="8" spans="1:13" ht="15.75" thickBot="1" x14ac:dyDescent="0.3">
      <c r="A8" s="2" t="s">
        <v>127</v>
      </c>
      <c r="B8" s="2">
        <v>181763</v>
      </c>
      <c r="C8" s="2" t="s">
        <v>78</v>
      </c>
      <c r="D8" s="2">
        <v>118</v>
      </c>
      <c r="E8" s="8">
        <v>10030</v>
      </c>
      <c r="G8" s="14" t="s">
        <v>87</v>
      </c>
      <c r="H8" s="50">
        <f>SUMIFS($D:$D,$A:$A,$H$2,$C:$C,$G8)</f>
        <v>166</v>
      </c>
      <c r="I8" s="63">
        <f>SUMIFS($E:$E,$A:$A,$H$2,$C:$C,$G8)</f>
        <v>10015</v>
      </c>
      <c r="J8" s="50">
        <f>COUNTIFS($A:$A,$H$2,$C:$C,$G8)</f>
        <v>3</v>
      </c>
    </row>
    <row r="9" spans="1:13" ht="15.75" thickBot="1" x14ac:dyDescent="0.3">
      <c r="A9" s="2" t="s">
        <v>127</v>
      </c>
      <c r="B9" s="2">
        <v>410456</v>
      </c>
      <c r="C9" s="2" t="s">
        <v>36</v>
      </c>
      <c r="D9" s="2">
        <v>52</v>
      </c>
      <c r="E9" s="8">
        <v>2340</v>
      </c>
      <c r="G9" s="14" t="s">
        <v>78</v>
      </c>
      <c r="H9" s="50">
        <f t="shared" ref="H9:H10" si="0">SUMIFS($D:$D,$A:$A,$H$2,$C:$C,$G9)</f>
        <v>372</v>
      </c>
      <c r="I9" s="63">
        <f t="shared" ref="I9:I10" si="1">SUMIFS($E:$E,$A:$A,$H$2,$C:$C,$G9)</f>
        <v>42628</v>
      </c>
      <c r="J9" s="50">
        <f t="shared" ref="J9:J10" si="2">COUNTIFS($A:$A,$H$2,$C:$C,$G9)</f>
        <v>4</v>
      </c>
    </row>
    <row r="10" spans="1:13" ht="15.75" thickBot="1" x14ac:dyDescent="0.3">
      <c r="A10" s="2" t="s">
        <v>127</v>
      </c>
      <c r="B10" s="2">
        <v>454175</v>
      </c>
      <c r="C10" s="2" t="s">
        <v>36</v>
      </c>
      <c r="D10" s="2">
        <v>30</v>
      </c>
      <c r="E10" s="8">
        <v>3960</v>
      </c>
      <c r="G10" s="14" t="s">
        <v>36</v>
      </c>
      <c r="H10" s="50">
        <f t="shared" si="0"/>
        <v>82</v>
      </c>
      <c r="I10" s="63">
        <f t="shared" si="1"/>
        <v>6300</v>
      </c>
      <c r="J10" s="50">
        <f t="shared" si="2"/>
        <v>2</v>
      </c>
    </row>
    <row r="11" spans="1:13" x14ac:dyDescent="0.25">
      <c r="A11" s="2" t="s">
        <v>129</v>
      </c>
      <c r="B11" s="2">
        <v>426853</v>
      </c>
      <c r="C11" s="2" t="s">
        <v>87</v>
      </c>
      <c r="D11" s="2">
        <v>114</v>
      </c>
      <c r="E11" s="8">
        <v>4446</v>
      </c>
    </row>
    <row r="12" spans="1:13" x14ac:dyDescent="0.25">
      <c r="A12" s="2" t="s">
        <v>129</v>
      </c>
      <c r="B12" s="2">
        <v>815098</v>
      </c>
      <c r="C12" s="2" t="s">
        <v>87</v>
      </c>
      <c r="D12" s="2">
        <v>49</v>
      </c>
      <c r="E12" s="8">
        <v>5537</v>
      </c>
    </row>
    <row r="13" spans="1:13" x14ac:dyDescent="0.25">
      <c r="A13" s="2" t="s">
        <v>129</v>
      </c>
      <c r="B13" s="2">
        <v>209537</v>
      </c>
      <c r="C13" s="2" t="s">
        <v>87</v>
      </c>
      <c r="D13" s="2">
        <v>155</v>
      </c>
      <c r="E13" s="8">
        <v>21390</v>
      </c>
    </row>
    <row r="14" spans="1:13" x14ac:dyDescent="0.25">
      <c r="A14" s="2" t="s">
        <v>129</v>
      </c>
      <c r="B14" s="2">
        <v>765870</v>
      </c>
      <c r="C14" s="2" t="s">
        <v>87</v>
      </c>
      <c r="D14" s="2">
        <v>101</v>
      </c>
      <c r="E14" s="8">
        <v>3535</v>
      </c>
    </row>
    <row r="15" spans="1:13" x14ac:dyDescent="0.25">
      <c r="A15" s="2" t="s">
        <v>129</v>
      </c>
      <c r="B15" s="2">
        <v>747542</v>
      </c>
      <c r="C15" s="2" t="s">
        <v>78</v>
      </c>
      <c r="D15" s="2">
        <v>149</v>
      </c>
      <c r="E15" s="8">
        <v>11324</v>
      </c>
    </row>
    <row r="16" spans="1:13" x14ac:dyDescent="0.25">
      <c r="A16" s="2" t="s">
        <v>129</v>
      </c>
      <c r="B16" s="2">
        <v>177975</v>
      </c>
      <c r="C16" s="2" t="s">
        <v>78</v>
      </c>
      <c r="D16" s="2">
        <v>119</v>
      </c>
      <c r="E16" s="8">
        <v>17850</v>
      </c>
    </row>
    <row r="17" spans="1:5" x14ac:dyDescent="0.25">
      <c r="A17" s="2" t="s">
        <v>129</v>
      </c>
      <c r="B17" s="2">
        <v>840614</v>
      </c>
      <c r="C17" s="2" t="s">
        <v>36</v>
      </c>
      <c r="D17" s="2">
        <v>97</v>
      </c>
      <c r="E17" s="8">
        <v>3298</v>
      </c>
    </row>
    <row r="18" spans="1:5" x14ac:dyDescent="0.25">
      <c r="A18" s="2" t="s">
        <v>129</v>
      </c>
      <c r="B18" s="2">
        <v>271572</v>
      </c>
      <c r="C18" s="2" t="s">
        <v>36</v>
      </c>
      <c r="D18" s="2">
        <v>127</v>
      </c>
      <c r="E18" s="8">
        <v>17907</v>
      </c>
    </row>
    <row r="19" spans="1:5" x14ac:dyDescent="0.25">
      <c r="A19" s="2" t="s">
        <v>129</v>
      </c>
      <c r="B19" s="2">
        <v>367240</v>
      </c>
      <c r="C19" s="2" t="s">
        <v>36</v>
      </c>
      <c r="D19" s="2">
        <v>104</v>
      </c>
      <c r="E19" s="8">
        <v>12584</v>
      </c>
    </row>
    <row r="20" spans="1:5" x14ac:dyDescent="0.25">
      <c r="A20" s="2" t="s">
        <v>129</v>
      </c>
      <c r="B20" s="2">
        <v>791819</v>
      </c>
      <c r="C20" s="2" t="s">
        <v>36</v>
      </c>
      <c r="D20" s="2">
        <v>91</v>
      </c>
      <c r="E20" s="8">
        <v>9282</v>
      </c>
    </row>
    <row r="21" spans="1:5" x14ac:dyDescent="0.25">
      <c r="A21" s="2" t="s">
        <v>130</v>
      </c>
      <c r="B21" s="2">
        <v>185858</v>
      </c>
      <c r="C21" s="2" t="s">
        <v>87</v>
      </c>
      <c r="D21" s="2">
        <v>51</v>
      </c>
      <c r="E21" s="8">
        <v>765</v>
      </c>
    </row>
    <row r="22" spans="1:5" x14ac:dyDescent="0.25">
      <c r="A22" s="2" t="s">
        <v>130</v>
      </c>
      <c r="B22" s="2">
        <v>501837</v>
      </c>
      <c r="C22" s="2" t="s">
        <v>87</v>
      </c>
      <c r="D22" s="2">
        <v>142</v>
      </c>
      <c r="E22" s="8">
        <v>14484</v>
      </c>
    </row>
    <row r="23" spans="1:5" x14ac:dyDescent="0.25">
      <c r="A23" s="2" t="s">
        <v>130</v>
      </c>
      <c r="B23" s="2">
        <v>486900</v>
      </c>
      <c r="C23" s="2" t="s">
        <v>87</v>
      </c>
      <c r="D23" s="2">
        <v>161</v>
      </c>
      <c r="E23" s="8">
        <v>11592</v>
      </c>
    </row>
    <row r="24" spans="1:5" x14ac:dyDescent="0.25">
      <c r="A24" s="2" t="s">
        <v>130</v>
      </c>
      <c r="B24" s="2">
        <v>207266</v>
      </c>
      <c r="C24" s="2" t="s">
        <v>87</v>
      </c>
      <c r="D24" s="2">
        <v>100</v>
      </c>
      <c r="E24" s="8">
        <v>1100</v>
      </c>
    </row>
    <row r="25" spans="1:5" x14ac:dyDescent="0.25">
      <c r="A25" s="2" t="s">
        <v>130</v>
      </c>
      <c r="B25" s="2">
        <v>328524</v>
      </c>
      <c r="C25" s="2" t="s">
        <v>87</v>
      </c>
      <c r="D25" s="2">
        <v>187</v>
      </c>
      <c r="E25" s="8">
        <v>16269</v>
      </c>
    </row>
    <row r="26" spans="1:5" x14ac:dyDescent="0.25">
      <c r="A26" s="2" t="s">
        <v>130</v>
      </c>
      <c r="B26" s="2">
        <v>430342</v>
      </c>
      <c r="C26" s="2" t="s">
        <v>78</v>
      </c>
      <c r="D26" s="2">
        <v>147</v>
      </c>
      <c r="E26" s="8">
        <v>13524</v>
      </c>
    </row>
    <row r="27" spans="1:5" x14ac:dyDescent="0.25">
      <c r="A27" s="2" t="s">
        <v>130</v>
      </c>
      <c r="B27" s="2">
        <v>602517</v>
      </c>
      <c r="C27" s="2" t="s">
        <v>78</v>
      </c>
      <c r="D27" s="2">
        <v>107</v>
      </c>
      <c r="E27" s="8">
        <v>3317</v>
      </c>
    </row>
    <row r="28" spans="1:5" x14ac:dyDescent="0.25">
      <c r="A28" s="2" t="s">
        <v>130</v>
      </c>
      <c r="B28" s="2">
        <v>183106</v>
      </c>
      <c r="C28" s="2" t="s">
        <v>78</v>
      </c>
      <c r="D28" s="2">
        <v>170</v>
      </c>
      <c r="E28" s="8">
        <v>22780</v>
      </c>
    </row>
    <row r="29" spans="1:5" x14ac:dyDescent="0.25">
      <c r="A29" s="2" t="s">
        <v>130</v>
      </c>
      <c r="B29" s="2">
        <v>843050</v>
      </c>
      <c r="C29" s="2" t="s">
        <v>78</v>
      </c>
      <c r="D29" s="2">
        <v>192</v>
      </c>
      <c r="E29" s="8">
        <v>20160</v>
      </c>
    </row>
    <row r="30" spans="1:5" x14ac:dyDescent="0.25">
      <c r="A30" s="2" t="s">
        <v>130</v>
      </c>
      <c r="B30" s="2">
        <v>129851</v>
      </c>
      <c r="C30" s="2" t="s">
        <v>78</v>
      </c>
      <c r="D30" s="2">
        <v>134</v>
      </c>
      <c r="E30" s="8">
        <v>14070</v>
      </c>
    </row>
    <row r="31" spans="1:5" x14ac:dyDescent="0.25">
      <c r="A31" s="2" t="s">
        <v>130</v>
      </c>
      <c r="B31" s="2">
        <v>829456</v>
      </c>
      <c r="C31" s="2" t="s">
        <v>78</v>
      </c>
      <c r="D31" s="2">
        <v>98</v>
      </c>
      <c r="E31" s="8">
        <v>490</v>
      </c>
    </row>
    <row r="32" spans="1:5" x14ac:dyDescent="0.25">
      <c r="A32" s="2" t="s">
        <v>130</v>
      </c>
      <c r="B32" s="2">
        <v>832520</v>
      </c>
      <c r="C32" s="2" t="s">
        <v>78</v>
      </c>
      <c r="D32" s="2">
        <v>138</v>
      </c>
      <c r="E32" s="8">
        <v>14076</v>
      </c>
    </row>
    <row r="33" spans="1:5" x14ac:dyDescent="0.25">
      <c r="A33" s="2" t="s">
        <v>130</v>
      </c>
      <c r="B33" s="2">
        <v>142498</v>
      </c>
      <c r="C33" s="2" t="s">
        <v>36</v>
      </c>
      <c r="D33" s="2">
        <v>111</v>
      </c>
      <c r="E33" s="8">
        <v>7548</v>
      </c>
    </row>
    <row r="34" spans="1:5" x14ac:dyDescent="0.25">
      <c r="A34" s="2" t="s">
        <v>130</v>
      </c>
      <c r="B34" s="2">
        <v>690368</v>
      </c>
      <c r="C34" s="2" t="s">
        <v>36</v>
      </c>
      <c r="D34" s="2">
        <v>118</v>
      </c>
      <c r="E34" s="8">
        <v>590</v>
      </c>
    </row>
    <row r="35" spans="1:5" x14ac:dyDescent="0.25">
      <c r="A35" s="2" t="s">
        <v>130</v>
      </c>
      <c r="B35" s="2">
        <v>267419</v>
      </c>
      <c r="C35" s="2" t="s">
        <v>36</v>
      </c>
      <c r="D35" s="2">
        <v>127</v>
      </c>
      <c r="E35" s="8">
        <v>5969</v>
      </c>
    </row>
    <row r="36" spans="1:5" x14ac:dyDescent="0.25">
      <c r="A36" s="2" t="s">
        <v>130</v>
      </c>
      <c r="B36" s="2">
        <v>140721</v>
      </c>
      <c r="C36" s="2" t="s">
        <v>36</v>
      </c>
      <c r="D36" s="2">
        <v>69</v>
      </c>
      <c r="E36" s="8">
        <v>9384</v>
      </c>
    </row>
    <row r="37" spans="1:5" x14ac:dyDescent="0.25">
      <c r="A37" s="2" t="s">
        <v>130</v>
      </c>
      <c r="B37" s="2">
        <v>454504</v>
      </c>
      <c r="C37" s="2" t="s">
        <v>36</v>
      </c>
      <c r="D37" s="2">
        <v>44</v>
      </c>
      <c r="E37" s="8">
        <v>2464</v>
      </c>
    </row>
    <row r="38" spans="1:5" x14ac:dyDescent="0.25">
      <c r="A38" s="2" t="s">
        <v>130</v>
      </c>
      <c r="B38" s="2">
        <v>343862</v>
      </c>
      <c r="C38" s="2" t="s">
        <v>36</v>
      </c>
      <c r="D38" s="2">
        <v>38</v>
      </c>
      <c r="E38" s="8">
        <v>190</v>
      </c>
    </row>
    <row r="39" spans="1:5" x14ac:dyDescent="0.25">
      <c r="A39" s="2" t="s">
        <v>132</v>
      </c>
      <c r="B39" s="2">
        <v>491299</v>
      </c>
      <c r="C39" s="2" t="s">
        <v>87</v>
      </c>
      <c r="D39" s="2">
        <v>35</v>
      </c>
      <c r="E39" s="8">
        <v>4865</v>
      </c>
    </row>
    <row r="40" spans="1:5" x14ac:dyDescent="0.25">
      <c r="A40" s="2" t="s">
        <v>132</v>
      </c>
      <c r="B40" s="2">
        <v>547421</v>
      </c>
      <c r="C40" s="2" t="s">
        <v>87</v>
      </c>
      <c r="D40" s="2">
        <v>71</v>
      </c>
      <c r="E40" s="8">
        <v>3266</v>
      </c>
    </row>
    <row r="41" spans="1:5" x14ac:dyDescent="0.25">
      <c r="A41" s="2" t="s">
        <v>132</v>
      </c>
      <c r="B41" s="2">
        <v>594052</v>
      </c>
      <c r="C41" s="2" t="s">
        <v>87</v>
      </c>
      <c r="D41" s="2">
        <v>180</v>
      </c>
      <c r="E41" s="8">
        <v>22860</v>
      </c>
    </row>
    <row r="42" spans="1:5" x14ac:dyDescent="0.25">
      <c r="A42" s="2" t="s">
        <v>132</v>
      </c>
      <c r="B42" s="2">
        <v>720964</v>
      </c>
      <c r="C42" s="2" t="s">
        <v>87</v>
      </c>
      <c r="D42" s="2">
        <v>189</v>
      </c>
      <c r="E42" s="8">
        <v>25137</v>
      </c>
    </row>
    <row r="43" spans="1:5" x14ac:dyDescent="0.25">
      <c r="A43" s="2" t="s">
        <v>132</v>
      </c>
      <c r="B43" s="2">
        <v>104556</v>
      </c>
      <c r="C43" s="2" t="s">
        <v>87</v>
      </c>
      <c r="D43" s="2">
        <v>92</v>
      </c>
      <c r="E43" s="8">
        <v>9752</v>
      </c>
    </row>
    <row r="44" spans="1:5" x14ac:dyDescent="0.25">
      <c r="A44" s="2" t="s">
        <v>132</v>
      </c>
      <c r="B44" s="2">
        <v>202419</v>
      </c>
      <c r="C44" s="2" t="s">
        <v>87</v>
      </c>
      <c r="D44" s="2">
        <v>152</v>
      </c>
      <c r="E44" s="8">
        <v>14136</v>
      </c>
    </row>
    <row r="45" spans="1:5" x14ac:dyDescent="0.25">
      <c r="A45" s="2" t="s">
        <v>132</v>
      </c>
      <c r="B45" s="2">
        <v>281646</v>
      </c>
      <c r="C45" s="2" t="s">
        <v>87</v>
      </c>
      <c r="D45" s="2">
        <v>102</v>
      </c>
      <c r="E45" s="8">
        <v>10098</v>
      </c>
    </row>
    <row r="46" spans="1:5" x14ac:dyDescent="0.25">
      <c r="A46" s="2" t="s">
        <v>132</v>
      </c>
      <c r="B46" s="2">
        <v>153152</v>
      </c>
      <c r="C46" s="2" t="s">
        <v>87</v>
      </c>
      <c r="D46" s="2">
        <v>199</v>
      </c>
      <c r="E46" s="8">
        <v>3383</v>
      </c>
    </row>
    <row r="47" spans="1:5" x14ac:dyDescent="0.25">
      <c r="A47" s="2" t="s">
        <v>132</v>
      </c>
      <c r="B47" s="2">
        <v>273563</v>
      </c>
      <c r="C47" s="2" t="s">
        <v>87</v>
      </c>
      <c r="D47" s="2">
        <v>60</v>
      </c>
      <c r="E47" s="8">
        <v>2640</v>
      </c>
    </row>
    <row r="48" spans="1:5" x14ac:dyDescent="0.25">
      <c r="A48" s="2" t="s">
        <v>132</v>
      </c>
      <c r="B48" s="2">
        <v>679548</v>
      </c>
      <c r="C48" s="2" t="s">
        <v>78</v>
      </c>
      <c r="D48" s="2">
        <v>72</v>
      </c>
      <c r="E48" s="8">
        <v>10152</v>
      </c>
    </row>
    <row r="49" spans="1:5" x14ac:dyDescent="0.25">
      <c r="A49" s="2" t="s">
        <v>132</v>
      </c>
      <c r="B49" s="2">
        <v>509361</v>
      </c>
      <c r="C49" s="2" t="s">
        <v>78</v>
      </c>
      <c r="D49" s="2">
        <v>136</v>
      </c>
      <c r="E49" s="8">
        <v>3264</v>
      </c>
    </row>
    <row r="50" spans="1:5" x14ac:dyDescent="0.25">
      <c r="A50" s="2" t="s">
        <v>132</v>
      </c>
      <c r="B50" s="2">
        <v>431791</v>
      </c>
      <c r="C50" s="2" t="s">
        <v>78</v>
      </c>
      <c r="D50" s="2">
        <v>114</v>
      </c>
      <c r="E50" s="8">
        <v>16302</v>
      </c>
    </row>
    <row r="51" spans="1:5" x14ac:dyDescent="0.25">
      <c r="A51" s="2" t="s">
        <v>132</v>
      </c>
      <c r="B51" s="2">
        <v>776118</v>
      </c>
      <c r="C51" s="2" t="s">
        <v>78</v>
      </c>
      <c r="D51" s="2">
        <v>66</v>
      </c>
      <c r="E51" s="8">
        <v>3300</v>
      </c>
    </row>
    <row r="52" spans="1:5" x14ac:dyDescent="0.25">
      <c r="A52" s="2" t="s">
        <v>132</v>
      </c>
      <c r="B52" s="2">
        <v>401681</v>
      </c>
      <c r="C52" s="2" t="s">
        <v>78</v>
      </c>
      <c r="D52" s="2">
        <v>102</v>
      </c>
      <c r="E52" s="8">
        <v>7548</v>
      </c>
    </row>
    <row r="53" spans="1:5" x14ac:dyDescent="0.25">
      <c r="A53" s="2" t="s">
        <v>132</v>
      </c>
      <c r="B53" s="2">
        <v>821745</v>
      </c>
      <c r="C53" s="2" t="s">
        <v>78</v>
      </c>
      <c r="D53" s="2">
        <v>79</v>
      </c>
      <c r="E53" s="8">
        <v>1580</v>
      </c>
    </row>
    <row r="54" spans="1:5" x14ac:dyDescent="0.25">
      <c r="A54" s="2" t="s">
        <v>132</v>
      </c>
      <c r="B54" s="2">
        <v>202386</v>
      </c>
      <c r="C54" s="2" t="s">
        <v>78</v>
      </c>
      <c r="D54" s="2">
        <v>132</v>
      </c>
      <c r="E54" s="8">
        <v>12276</v>
      </c>
    </row>
    <row r="55" spans="1:5" x14ac:dyDescent="0.25">
      <c r="A55" s="2" t="s">
        <v>132</v>
      </c>
      <c r="B55" s="2">
        <v>104375</v>
      </c>
      <c r="C55" s="2" t="s">
        <v>78</v>
      </c>
      <c r="D55" s="2">
        <v>39</v>
      </c>
      <c r="E55" s="8">
        <v>312</v>
      </c>
    </row>
    <row r="56" spans="1:5" x14ac:dyDescent="0.25">
      <c r="A56" s="2" t="s">
        <v>132</v>
      </c>
      <c r="B56" s="2">
        <v>235860</v>
      </c>
      <c r="C56" s="2" t="s">
        <v>78</v>
      </c>
      <c r="D56" s="2">
        <v>145</v>
      </c>
      <c r="E56" s="8">
        <v>1160</v>
      </c>
    </row>
    <row r="57" spans="1:5" x14ac:dyDescent="0.25">
      <c r="A57" s="2" t="s">
        <v>132</v>
      </c>
      <c r="B57" s="2">
        <v>477156</v>
      </c>
      <c r="C57" s="2" t="s">
        <v>78</v>
      </c>
      <c r="D57" s="2">
        <v>48</v>
      </c>
      <c r="E57" s="8">
        <v>1680</v>
      </c>
    </row>
    <row r="58" spans="1:5" x14ac:dyDescent="0.25">
      <c r="A58" s="2" t="s">
        <v>132</v>
      </c>
      <c r="B58" s="2">
        <v>320691</v>
      </c>
      <c r="C58" s="2" t="s">
        <v>78</v>
      </c>
      <c r="D58" s="2">
        <v>11</v>
      </c>
      <c r="E58" s="8">
        <v>209</v>
      </c>
    </row>
    <row r="59" spans="1:5" x14ac:dyDescent="0.25">
      <c r="A59" s="2" t="s">
        <v>132</v>
      </c>
      <c r="B59" s="2">
        <v>558332</v>
      </c>
      <c r="C59" s="2" t="s">
        <v>78</v>
      </c>
      <c r="D59" s="2">
        <v>115</v>
      </c>
      <c r="E59" s="8">
        <v>1955</v>
      </c>
    </row>
    <row r="60" spans="1:5" x14ac:dyDescent="0.25">
      <c r="A60" s="2" t="s">
        <v>132</v>
      </c>
      <c r="B60" s="2">
        <v>156812</v>
      </c>
      <c r="C60" s="2" t="s">
        <v>78</v>
      </c>
      <c r="D60" s="2">
        <v>152</v>
      </c>
      <c r="E60" s="8">
        <v>8968</v>
      </c>
    </row>
    <row r="61" spans="1:5" x14ac:dyDescent="0.25">
      <c r="A61" s="2" t="s">
        <v>132</v>
      </c>
      <c r="B61" s="2">
        <v>824637</v>
      </c>
      <c r="C61" s="2" t="s">
        <v>78</v>
      </c>
      <c r="D61" s="2">
        <v>86</v>
      </c>
      <c r="E61" s="8">
        <v>5418</v>
      </c>
    </row>
    <row r="62" spans="1:5" x14ac:dyDescent="0.25">
      <c r="A62" s="2" t="s">
        <v>132</v>
      </c>
      <c r="B62" s="2">
        <v>167040</v>
      </c>
      <c r="C62" s="2" t="s">
        <v>78</v>
      </c>
      <c r="D62" s="2">
        <v>66</v>
      </c>
      <c r="E62" s="8">
        <v>7194</v>
      </c>
    </row>
    <row r="63" spans="1:5" x14ac:dyDescent="0.25">
      <c r="A63" s="2" t="s">
        <v>132</v>
      </c>
      <c r="B63" s="2">
        <v>803330</v>
      </c>
      <c r="C63" s="2" t="s">
        <v>78</v>
      </c>
      <c r="D63" s="2">
        <v>116</v>
      </c>
      <c r="E63" s="8">
        <v>8468</v>
      </c>
    </row>
    <row r="64" spans="1:5" x14ac:dyDescent="0.25">
      <c r="A64" s="2" t="s">
        <v>132</v>
      </c>
      <c r="B64" s="2">
        <v>250827</v>
      </c>
      <c r="C64" s="2" t="s">
        <v>78</v>
      </c>
      <c r="D64" s="2">
        <v>89</v>
      </c>
      <c r="E64" s="8">
        <v>8010</v>
      </c>
    </row>
    <row r="65" spans="1:5" x14ac:dyDescent="0.25">
      <c r="A65" s="2" t="s">
        <v>132</v>
      </c>
      <c r="B65" s="2">
        <v>605290</v>
      </c>
      <c r="C65" s="2" t="s">
        <v>36</v>
      </c>
      <c r="D65" s="2">
        <v>119</v>
      </c>
      <c r="E65" s="8">
        <v>2142</v>
      </c>
    </row>
    <row r="66" spans="1:5" x14ac:dyDescent="0.25">
      <c r="A66" s="2" t="s">
        <v>132</v>
      </c>
      <c r="B66" s="2">
        <v>312187</v>
      </c>
      <c r="C66" s="2" t="s">
        <v>36</v>
      </c>
      <c r="D66" s="2">
        <v>28</v>
      </c>
      <c r="E66" s="8">
        <v>4116</v>
      </c>
    </row>
    <row r="67" spans="1:5" x14ac:dyDescent="0.25">
      <c r="A67" s="2" t="s">
        <v>132</v>
      </c>
      <c r="B67" s="2">
        <v>303581</v>
      </c>
      <c r="C67" s="2" t="s">
        <v>36</v>
      </c>
      <c r="D67" s="2">
        <v>93</v>
      </c>
      <c r="E67" s="8">
        <v>1860</v>
      </c>
    </row>
    <row r="68" spans="1:5" x14ac:dyDescent="0.25">
      <c r="A68" s="2" t="s">
        <v>132</v>
      </c>
      <c r="B68" s="2">
        <v>735076</v>
      </c>
      <c r="C68" s="2" t="s">
        <v>36</v>
      </c>
      <c r="D68" s="2">
        <v>114</v>
      </c>
      <c r="E68" s="8">
        <v>6270</v>
      </c>
    </row>
    <row r="69" spans="1:5" x14ac:dyDescent="0.25">
      <c r="A69" s="2" t="s">
        <v>132</v>
      </c>
      <c r="B69" s="2">
        <v>467396</v>
      </c>
      <c r="C69" s="2" t="s">
        <v>36</v>
      </c>
      <c r="D69" s="2">
        <v>127</v>
      </c>
      <c r="E69" s="8">
        <v>6350</v>
      </c>
    </row>
    <row r="70" spans="1:5" x14ac:dyDescent="0.25">
      <c r="A70" s="2" t="s">
        <v>132</v>
      </c>
      <c r="B70" s="2">
        <v>465336</v>
      </c>
      <c r="C70" s="2" t="s">
        <v>36</v>
      </c>
      <c r="D70" s="2">
        <v>196</v>
      </c>
      <c r="E70" s="8">
        <v>20776</v>
      </c>
    </row>
  </sheetData>
  <dataValidations count="1">
    <dataValidation type="list" allowBlank="1" showInputMessage="1" showErrorMessage="1" sqref="H2" xr:uid="{00000000-0002-0000-0200-000000000000}">
      <formula1>$M$1:$M$4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G25"/>
  <sheetViews>
    <sheetView workbookViewId="0">
      <selection activeCell="M35" sqref="M35"/>
    </sheetView>
  </sheetViews>
  <sheetFormatPr defaultRowHeight="15" x14ac:dyDescent="0.25"/>
  <cols>
    <col min="1" max="1" width="15.5703125" customWidth="1"/>
    <col min="2" max="2" width="18.42578125" style="45" customWidth="1"/>
    <col min="3" max="3" width="17.42578125" style="45" customWidth="1"/>
    <col min="4" max="5" width="14.85546875" style="45" customWidth="1"/>
    <col min="6" max="6" width="24" style="2" customWidth="1"/>
    <col min="7" max="7" width="16.42578125" style="73" customWidth="1"/>
  </cols>
  <sheetData>
    <row r="1" spans="1:7" x14ac:dyDescent="0.25">
      <c r="A1" s="4" t="s">
        <v>137</v>
      </c>
      <c r="B1" s="7" t="s">
        <v>126</v>
      </c>
      <c r="C1" s="7" t="s">
        <v>138</v>
      </c>
      <c r="D1" s="7" t="s">
        <v>139</v>
      </c>
      <c r="E1" s="7" t="s">
        <v>140</v>
      </c>
      <c r="F1" s="22" t="s">
        <v>141</v>
      </c>
      <c r="G1" s="70" t="s">
        <v>142</v>
      </c>
    </row>
    <row r="2" spans="1:7" x14ac:dyDescent="0.25">
      <c r="A2" s="23">
        <v>41640</v>
      </c>
      <c r="B2" s="68">
        <v>1099</v>
      </c>
      <c r="C2" s="68">
        <v>275</v>
      </c>
      <c r="D2" s="68">
        <v>643</v>
      </c>
      <c r="E2" s="68">
        <f>B2-D2</f>
        <v>456</v>
      </c>
      <c r="F2" s="2" t="s">
        <v>143</v>
      </c>
      <c r="G2" s="71">
        <f>E2/B2</f>
        <v>0.41492265696087355</v>
      </c>
    </row>
    <row r="3" spans="1:7" x14ac:dyDescent="0.25">
      <c r="A3" s="24">
        <v>41671</v>
      </c>
      <c r="B3" s="69">
        <v>1204</v>
      </c>
      <c r="C3" s="69">
        <f>B3-B2</f>
        <v>105</v>
      </c>
      <c r="D3" s="69">
        <v>720</v>
      </c>
      <c r="E3" s="69">
        <v>211</v>
      </c>
      <c r="F3" s="2" t="s">
        <v>144</v>
      </c>
      <c r="G3" s="72">
        <f t="shared" ref="G3:G25" si="0">E3/B3</f>
        <v>0.17524916943521596</v>
      </c>
    </row>
    <row r="4" spans="1:7" x14ac:dyDescent="0.25">
      <c r="A4" s="24">
        <v>41699</v>
      </c>
      <c r="B4" s="69">
        <v>1944</v>
      </c>
      <c r="C4" s="69">
        <f t="shared" ref="C4:C25" si="1">B4-B3</f>
        <v>740</v>
      </c>
      <c r="D4" s="69">
        <v>964</v>
      </c>
      <c r="E4" s="69">
        <f t="shared" ref="E4:E25" si="2">B4-D4</f>
        <v>980</v>
      </c>
      <c r="F4" s="2" t="s">
        <v>145</v>
      </c>
      <c r="G4" s="72">
        <f t="shared" si="0"/>
        <v>0.50411522633744854</v>
      </c>
    </row>
    <row r="5" spans="1:7" x14ac:dyDescent="0.25">
      <c r="A5" s="24">
        <v>41730</v>
      </c>
      <c r="B5" s="69">
        <v>1743</v>
      </c>
      <c r="C5" s="69">
        <f t="shared" si="1"/>
        <v>-201</v>
      </c>
      <c r="D5" s="69">
        <v>830</v>
      </c>
      <c r="E5" s="69">
        <f t="shared" si="2"/>
        <v>913</v>
      </c>
      <c r="F5" s="2" t="s">
        <v>143</v>
      </c>
      <c r="G5" s="72">
        <f t="shared" si="0"/>
        <v>0.52380952380952384</v>
      </c>
    </row>
    <row r="6" spans="1:7" x14ac:dyDescent="0.25">
      <c r="A6" s="24">
        <v>41760</v>
      </c>
      <c r="B6" s="69">
        <v>1609</v>
      </c>
      <c r="C6" s="69">
        <f t="shared" si="1"/>
        <v>-134</v>
      </c>
      <c r="D6" s="69">
        <v>910</v>
      </c>
      <c r="E6" s="69">
        <f t="shared" si="2"/>
        <v>699</v>
      </c>
      <c r="F6" s="2" t="s">
        <v>144</v>
      </c>
      <c r="G6" s="72">
        <f t="shared" si="0"/>
        <v>0.43443132380360472</v>
      </c>
    </row>
    <row r="7" spans="1:7" x14ac:dyDescent="0.25">
      <c r="A7" s="24">
        <v>41791</v>
      </c>
      <c r="B7" s="69">
        <v>1494</v>
      </c>
      <c r="C7" s="69">
        <f t="shared" si="1"/>
        <v>-115</v>
      </c>
      <c r="D7" s="69">
        <v>909</v>
      </c>
      <c r="E7" s="69">
        <f t="shared" si="2"/>
        <v>585</v>
      </c>
      <c r="F7" s="2" t="s">
        <v>143</v>
      </c>
      <c r="G7" s="72">
        <f t="shared" si="0"/>
        <v>0.39156626506024095</v>
      </c>
    </row>
    <row r="8" spans="1:7" x14ac:dyDescent="0.25">
      <c r="A8" s="24">
        <v>41821</v>
      </c>
      <c r="B8" s="69">
        <v>1959</v>
      </c>
      <c r="C8" s="69">
        <f t="shared" si="1"/>
        <v>465</v>
      </c>
      <c r="D8" s="69">
        <v>830</v>
      </c>
      <c r="E8" s="69">
        <f t="shared" si="2"/>
        <v>1129</v>
      </c>
      <c r="F8" s="2" t="s">
        <v>144</v>
      </c>
      <c r="G8" s="72">
        <f t="shared" si="0"/>
        <v>0.57631444614599281</v>
      </c>
    </row>
    <row r="9" spans="1:7" x14ac:dyDescent="0.25">
      <c r="A9" s="24">
        <v>41852</v>
      </c>
      <c r="B9" s="69">
        <v>1868</v>
      </c>
      <c r="C9" s="69">
        <f t="shared" si="1"/>
        <v>-91</v>
      </c>
      <c r="D9" s="69">
        <v>906</v>
      </c>
      <c r="E9" s="69">
        <f t="shared" si="2"/>
        <v>962</v>
      </c>
      <c r="F9" s="2" t="s">
        <v>143</v>
      </c>
      <c r="G9" s="72">
        <f t="shared" si="0"/>
        <v>0.51498929336188437</v>
      </c>
    </row>
    <row r="10" spans="1:7" x14ac:dyDescent="0.25">
      <c r="A10" s="24">
        <v>41883</v>
      </c>
      <c r="B10" s="69">
        <v>1162</v>
      </c>
      <c r="C10" s="69">
        <f t="shared" si="1"/>
        <v>-706</v>
      </c>
      <c r="D10" s="69">
        <v>606</v>
      </c>
      <c r="E10" s="69">
        <f t="shared" si="2"/>
        <v>556</v>
      </c>
      <c r="F10" s="2" t="s">
        <v>145</v>
      </c>
      <c r="G10" s="72">
        <f t="shared" si="0"/>
        <v>0.47848537005163511</v>
      </c>
    </row>
    <row r="11" spans="1:7" x14ac:dyDescent="0.25">
      <c r="A11" s="24">
        <v>41913</v>
      </c>
      <c r="B11" s="69">
        <v>1424</v>
      </c>
      <c r="C11" s="69">
        <f t="shared" si="1"/>
        <v>262</v>
      </c>
      <c r="D11" s="69">
        <v>943</v>
      </c>
      <c r="E11" s="69">
        <f t="shared" si="2"/>
        <v>481</v>
      </c>
      <c r="F11" s="2" t="s">
        <v>145</v>
      </c>
      <c r="G11" s="72">
        <f t="shared" si="0"/>
        <v>0.3377808988764045</v>
      </c>
    </row>
    <row r="12" spans="1:7" x14ac:dyDescent="0.25">
      <c r="A12" s="24">
        <v>41944</v>
      </c>
      <c r="B12" s="69">
        <v>1232</v>
      </c>
      <c r="C12" s="69">
        <f t="shared" si="1"/>
        <v>-192</v>
      </c>
      <c r="D12" s="69">
        <v>801</v>
      </c>
      <c r="E12" s="69">
        <f t="shared" si="2"/>
        <v>431</v>
      </c>
      <c r="F12" s="2" t="s">
        <v>144</v>
      </c>
      <c r="G12" s="72">
        <f t="shared" si="0"/>
        <v>0.34983766233766234</v>
      </c>
    </row>
    <row r="13" spans="1:7" x14ac:dyDescent="0.25">
      <c r="A13" s="24">
        <v>41974</v>
      </c>
      <c r="B13" s="69">
        <v>1738</v>
      </c>
      <c r="C13" s="69">
        <f t="shared" si="1"/>
        <v>506</v>
      </c>
      <c r="D13" s="69">
        <v>786</v>
      </c>
      <c r="E13" s="69">
        <f t="shared" si="2"/>
        <v>952</v>
      </c>
      <c r="F13" s="2" t="s">
        <v>143</v>
      </c>
      <c r="G13" s="72">
        <f t="shared" si="0"/>
        <v>0.54775604142692746</v>
      </c>
    </row>
    <row r="14" spans="1:7" x14ac:dyDescent="0.25">
      <c r="A14" s="24">
        <v>42005</v>
      </c>
      <c r="B14" s="69">
        <v>1435</v>
      </c>
      <c r="C14" s="69">
        <f t="shared" si="1"/>
        <v>-303</v>
      </c>
      <c r="D14" s="69">
        <v>575</v>
      </c>
      <c r="E14" s="69">
        <f t="shared" si="2"/>
        <v>860</v>
      </c>
      <c r="F14" s="2" t="s">
        <v>144</v>
      </c>
      <c r="G14" s="72">
        <f t="shared" si="0"/>
        <v>0.5993031358885017</v>
      </c>
    </row>
    <row r="15" spans="1:7" x14ac:dyDescent="0.25">
      <c r="A15" s="24">
        <v>42036</v>
      </c>
      <c r="B15" s="69">
        <v>1865</v>
      </c>
      <c r="C15" s="69">
        <f t="shared" si="1"/>
        <v>430</v>
      </c>
      <c r="D15" s="69">
        <v>754</v>
      </c>
      <c r="E15" s="69">
        <f t="shared" si="2"/>
        <v>1111</v>
      </c>
      <c r="F15" s="2" t="s">
        <v>144</v>
      </c>
      <c r="G15" s="72">
        <f t="shared" si="0"/>
        <v>0.59571045576407511</v>
      </c>
    </row>
    <row r="16" spans="1:7" x14ac:dyDescent="0.25">
      <c r="A16" s="24">
        <v>42064</v>
      </c>
      <c r="B16" s="69">
        <v>1234</v>
      </c>
      <c r="C16" s="69">
        <f t="shared" si="1"/>
        <v>-631</v>
      </c>
      <c r="D16" s="69">
        <v>599</v>
      </c>
      <c r="E16" s="69">
        <f t="shared" si="2"/>
        <v>635</v>
      </c>
      <c r="F16" s="2" t="s">
        <v>143</v>
      </c>
      <c r="G16" s="72">
        <f t="shared" si="0"/>
        <v>0.51458670988654787</v>
      </c>
    </row>
    <row r="17" spans="1:7" x14ac:dyDescent="0.25">
      <c r="A17" s="24">
        <v>42095</v>
      </c>
      <c r="B17" s="69">
        <v>1577</v>
      </c>
      <c r="C17" s="69">
        <f t="shared" si="1"/>
        <v>343</v>
      </c>
      <c r="D17" s="69">
        <v>940</v>
      </c>
      <c r="E17" s="69">
        <f t="shared" si="2"/>
        <v>637</v>
      </c>
      <c r="F17" s="2" t="s">
        <v>144</v>
      </c>
      <c r="G17" s="72">
        <f t="shared" si="0"/>
        <v>0.40393151553582751</v>
      </c>
    </row>
    <row r="18" spans="1:7" x14ac:dyDescent="0.25">
      <c r="A18" s="24">
        <v>42125</v>
      </c>
      <c r="B18" s="69">
        <v>1983</v>
      </c>
      <c r="C18" s="69">
        <f t="shared" si="1"/>
        <v>406</v>
      </c>
      <c r="D18" s="69">
        <v>954</v>
      </c>
      <c r="E18" s="69">
        <f t="shared" si="2"/>
        <v>1029</v>
      </c>
      <c r="F18" s="2" t="s">
        <v>143</v>
      </c>
      <c r="G18" s="72">
        <f t="shared" si="0"/>
        <v>0.51891074130105896</v>
      </c>
    </row>
    <row r="19" spans="1:7" x14ac:dyDescent="0.25">
      <c r="A19" s="24">
        <v>42156</v>
      </c>
      <c r="B19" s="69">
        <v>1356</v>
      </c>
      <c r="C19" s="69">
        <f t="shared" si="1"/>
        <v>-627</v>
      </c>
      <c r="D19" s="69">
        <v>577</v>
      </c>
      <c r="E19" s="69">
        <f t="shared" si="2"/>
        <v>779</v>
      </c>
      <c r="F19" s="2" t="s">
        <v>145</v>
      </c>
      <c r="G19" s="72">
        <f t="shared" si="0"/>
        <v>0.57448377581120946</v>
      </c>
    </row>
    <row r="20" spans="1:7" x14ac:dyDescent="0.25">
      <c r="A20" s="24">
        <v>42186</v>
      </c>
      <c r="B20" s="69">
        <v>1874</v>
      </c>
      <c r="C20" s="69">
        <f t="shared" si="1"/>
        <v>518</v>
      </c>
      <c r="D20" s="69">
        <v>865</v>
      </c>
      <c r="E20" s="69">
        <v>883</v>
      </c>
      <c r="F20" s="2" t="s">
        <v>144</v>
      </c>
      <c r="G20" s="72">
        <f t="shared" si="0"/>
        <v>0.47118463180362863</v>
      </c>
    </row>
    <row r="21" spans="1:7" x14ac:dyDescent="0.25">
      <c r="A21" s="24">
        <v>42217</v>
      </c>
      <c r="B21" s="69">
        <v>1479</v>
      </c>
      <c r="C21" s="69">
        <f t="shared" si="1"/>
        <v>-395</v>
      </c>
      <c r="D21" s="69">
        <v>588</v>
      </c>
      <c r="E21" s="69">
        <f t="shared" si="2"/>
        <v>891</v>
      </c>
      <c r="F21" s="2" t="s">
        <v>143</v>
      </c>
      <c r="G21" s="72">
        <f t="shared" si="0"/>
        <v>0.60243407707910746</v>
      </c>
    </row>
    <row r="22" spans="1:7" x14ac:dyDescent="0.25">
      <c r="A22" s="24">
        <v>42248</v>
      </c>
      <c r="B22" s="69">
        <v>1943</v>
      </c>
      <c r="C22" s="69">
        <f t="shared" si="1"/>
        <v>464</v>
      </c>
      <c r="D22" s="69">
        <v>785</v>
      </c>
      <c r="E22" s="69">
        <v>712</v>
      </c>
      <c r="F22" s="2" t="s">
        <v>144</v>
      </c>
      <c r="G22" s="72">
        <f t="shared" si="0"/>
        <v>0.36644364384971695</v>
      </c>
    </row>
    <row r="23" spans="1:7" x14ac:dyDescent="0.25">
      <c r="A23" s="24">
        <v>42278</v>
      </c>
      <c r="B23" s="69">
        <v>1444</v>
      </c>
      <c r="C23" s="69">
        <f t="shared" si="1"/>
        <v>-499</v>
      </c>
      <c r="D23" s="69">
        <v>657</v>
      </c>
      <c r="E23" s="69">
        <f t="shared" si="2"/>
        <v>787</v>
      </c>
      <c r="F23" s="2" t="s">
        <v>143</v>
      </c>
      <c r="G23" s="72">
        <f t="shared" si="0"/>
        <v>0.54501385041551242</v>
      </c>
    </row>
    <row r="24" spans="1:7" x14ac:dyDescent="0.25">
      <c r="A24" s="24">
        <v>42309</v>
      </c>
      <c r="B24" s="69">
        <v>1493</v>
      </c>
      <c r="C24" s="69">
        <f t="shared" si="1"/>
        <v>49</v>
      </c>
      <c r="D24" s="69">
        <v>880</v>
      </c>
      <c r="E24" s="69">
        <f t="shared" si="2"/>
        <v>613</v>
      </c>
      <c r="F24" s="2" t="s">
        <v>145</v>
      </c>
      <c r="G24" s="72">
        <f t="shared" si="0"/>
        <v>0.4105827193569993</v>
      </c>
    </row>
    <row r="25" spans="1:7" x14ac:dyDescent="0.25">
      <c r="A25" s="24">
        <v>42339</v>
      </c>
      <c r="B25" s="69">
        <v>1738</v>
      </c>
      <c r="C25" s="69">
        <f t="shared" si="1"/>
        <v>245</v>
      </c>
      <c r="D25" s="69">
        <v>580</v>
      </c>
      <c r="E25" s="69">
        <f t="shared" si="2"/>
        <v>1158</v>
      </c>
      <c r="F25" s="2" t="s">
        <v>144</v>
      </c>
      <c r="G25" s="72">
        <f t="shared" si="0"/>
        <v>0.66628308400460301</v>
      </c>
    </row>
  </sheetData>
  <conditionalFormatting sqref="G2: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25">
    <cfRule type="iconSet" priority="3">
      <iconSet iconSet="3Arrows">
        <cfvo type="percent" val="0"/>
        <cfvo type="num" val="-200"/>
        <cfvo type="num" val="200" gte="0"/>
      </iconSet>
    </cfRule>
  </conditionalFormatting>
  <conditionalFormatting sqref="A2:A25">
    <cfRule type="expression" dxfId="1" priority="2">
      <formula>$G2&lt;0.4</formula>
    </cfRule>
  </conditionalFormatting>
  <conditionalFormatting sqref="A2:F25">
    <cfRule type="expression" dxfId="0" priority="1">
      <formula>$F2="Kids"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BACC-47C6-467F-B463-69E77F60920E}">
  <sheetPr>
    <tabColor theme="7" tint="0.59999389629810485"/>
  </sheetPr>
  <dimension ref="B3:G24"/>
  <sheetViews>
    <sheetView showGridLines="0" workbookViewId="0">
      <selection activeCell="E20" sqref="E20"/>
    </sheetView>
  </sheetViews>
  <sheetFormatPr defaultRowHeight="15" x14ac:dyDescent="0.25"/>
  <cols>
    <col min="4" max="7" width="11.5703125" customWidth="1"/>
  </cols>
  <sheetData>
    <row r="3" spans="2:7" ht="15.75" thickBot="1" x14ac:dyDescent="0.3">
      <c r="B3" s="219" t="s">
        <v>765</v>
      </c>
      <c r="C3" s="219"/>
      <c r="D3" s="218" t="s">
        <v>763</v>
      </c>
      <c r="E3" s="217"/>
      <c r="F3" s="217"/>
      <c r="G3" s="216"/>
    </row>
    <row r="4" spans="2:7" ht="15.75" thickBot="1" x14ac:dyDescent="0.3">
      <c r="B4" s="215"/>
      <c r="C4" s="215"/>
      <c r="D4" s="211" t="s">
        <v>762</v>
      </c>
      <c r="E4" s="211" t="s">
        <v>761</v>
      </c>
      <c r="F4" s="211" t="s">
        <v>760</v>
      </c>
      <c r="G4" s="211" t="s">
        <v>759</v>
      </c>
    </row>
    <row r="5" spans="2:7" ht="15.75" thickBot="1" x14ac:dyDescent="0.3">
      <c r="B5" s="214" t="s">
        <v>758</v>
      </c>
      <c r="C5" s="211" t="s">
        <v>87</v>
      </c>
      <c r="D5" s="220">
        <v>15</v>
      </c>
      <c r="E5" s="220">
        <v>17.68</v>
      </c>
      <c r="F5" s="220">
        <v>30.33</v>
      </c>
      <c r="G5" s="220">
        <v>4.0199999999999996</v>
      </c>
    </row>
    <row r="6" spans="2:7" ht="15.75" thickBot="1" x14ac:dyDescent="0.3">
      <c r="B6" s="213"/>
      <c r="C6" s="211" t="s">
        <v>246</v>
      </c>
      <c r="D6" s="220">
        <v>12.86</v>
      </c>
      <c r="E6" s="220">
        <v>15.47</v>
      </c>
      <c r="F6" s="220">
        <v>28.4</v>
      </c>
      <c r="G6" s="220">
        <v>1.88</v>
      </c>
    </row>
    <row r="7" spans="2:7" ht="15.75" thickBot="1" x14ac:dyDescent="0.3">
      <c r="B7" s="213"/>
      <c r="C7" s="211" t="s">
        <v>78</v>
      </c>
      <c r="D7" s="220">
        <v>13.79</v>
      </c>
      <c r="E7" s="220">
        <v>9.67</v>
      </c>
      <c r="F7" s="220">
        <v>20.43</v>
      </c>
      <c r="G7" s="220">
        <v>7.02</v>
      </c>
    </row>
    <row r="8" spans="2:7" ht="15.75" thickBot="1" x14ac:dyDescent="0.3">
      <c r="B8" s="212"/>
      <c r="C8" s="211" t="s">
        <v>757</v>
      </c>
      <c r="D8" s="220">
        <v>31.06</v>
      </c>
      <c r="E8" s="220">
        <v>17.23</v>
      </c>
      <c r="F8" s="220">
        <v>8.56</v>
      </c>
      <c r="G8" s="220">
        <v>28.13</v>
      </c>
    </row>
    <row r="11" spans="2:7" ht="15.75" thickBot="1" x14ac:dyDescent="0.3">
      <c r="B11" s="219" t="s">
        <v>764</v>
      </c>
      <c r="C11" s="219"/>
      <c r="D11" s="218" t="s">
        <v>763</v>
      </c>
      <c r="E11" s="217"/>
      <c r="F11" s="217"/>
      <c r="G11" s="216"/>
    </row>
    <row r="12" spans="2:7" ht="15.75" thickBot="1" x14ac:dyDescent="0.3">
      <c r="B12" s="215"/>
      <c r="C12" s="215"/>
      <c r="D12" s="211" t="s">
        <v>762</v>
      </c>
      <c r="E12" s="211" t="s">
        <v>761</v>
      </c>
      <c r="F12" s="211" t="s">
        <v>760</v>
      </c>
      <c r="G12" s="211" t="s">
        <v>759</v>
      </c>
    </row>
    <row r="13" spans="2:7" ht="15.75" thickBot="1" x14ac:dyDescent="0.3">
      <c r="B13" s="214" t="s">
        <v>758</v>
      </c>
      <c r="C13" s="211" t="s">
        <v>87</v>
      </c>
      <c r="D13" s="210">
        <v>50</v>
      </c>
      <c r="E13" s="210">
        <v>10</v>
      </c>
      <c r="F13" s="210">
        <v>75</v>
      </c>
      <c r="G13" s="210">
        <v>150</v>
      </c>
    </row>
    <row r="14" spans="2:7" ht="15.75" thickBot="1" x14ac:dyDescent="0.3">
      <c r="B14" s="213"/>
      <c r="C14" s="211" t="s">
        <v>246</v>
      </c>
      <c r="D14" s="210">
        <v>25</v>
      </c>
      <c r="E14" s="210">
        <v>50</v>
      </c>
      <c r="F14" s="210">
        <v>0</v>
      </c>
      <c r="G14" s="210">
        <v>100</v>
      </c>
    </row>
    <row r="15" spans="2:7" ht="15.75" thickBot="1" x14ac:dyDescent="0.3">
      <c r="B15" s="213"/>
      <c r="C15" s="211" t="s">
        <v>78</v>
      </c>
      <c r="D15" s="210">
        <v>100</v>
      </c>
      <c r="E15" s="210">
        <v>150</v>
      </c>
      <c r="F15" s="210">
        <v>50</v>
      </c>
      <c r="G15" s="210">
        <v>75</v>
      </c>
    </row>
    <row r="16" spans="2:7" ht="15.75" thickBot="1" x14ac:dyDescent="0.3">
      <c r="B16" s="212"/>
      <c r="C16" s="211" t="s">
        <v>757</v>
      </c>
      <c r="D16" s="210">
        <v>0</v>
      </c>
      <c r="E16" s="210">
        <v>25</v>
      </c>
      <c r="F16" s="210">
        <v>100</v>
      </c>
      <c r="G16" s="210">
        <v>50</v>
      </c>
    </row>
    <row r="17" spans="3:7" ht="18" customHeight="1" x14ac:dyDescent="0.25"/>
    <row r="18" spans="3:7" x14ac:dyDescent="0.25">
      <c r="C18" s="209" t="s">
        <v>756</v>
      </c>
      <c r="D18" s="209"/>
      <c r="E18" s="208">
        <f>SUMPRODUCT(D5:G8,D13:G16)</f>
        <v>12158.3</v>
      </c>
      <c r="F18" s="208"/>
      <c r="G18" s="208"/>
    </row>
    <row r="19" spans="3:7" x14ac:dyDescent="0.25">
      <c r="C19" s="209"/>
      <c r="D19" s="209"/>
      <c r="E19" s="208"/>
      <c r="F19" s="208"/>
      <c r="G19" s="208"/>
    </row>
    <row r="21" spans="3:7" x14ac:dyDescent="0.25">
      <c r="D21" s="207"/>
      <c r="E21" s="207"/>
      <c r="F21" s="207"/>
      <c r="G21" s="207"/>
    </row>
    <row r="22" spans="3:7" x14ac:dyDescent="0.25">
      <c r="D22" s="207"/>
      <c r="E22" s="207"/>
      <c r="F22" s="207"/>
      <c r="G22" s="207"/>
    </row>
    <row r="23" spans="3:7" x14ac:dyDescent="0.25">
      <c r="D23" s="207"/>
      <c r="E23" s="207"/>
      <c r="F23" s="207"/>
      <c r="G23" s="207"/>
    </row>
    <row r="24" spans="3:7" x14ac:dyDescent="0.25">
      <c r="D24" s="207"/>
      <c r="E24" s="207"/>
      <c r="F24" s="207"/>
      <c r="G24" s="207"/>
    </row>
  </sheetData>
  <mergeCells count="8">
    <mergeCell ref="C18:D19"/>
    <mergeCell ref="E18:G19"/>
    <mergeCell ref="B3:C4"/>
    <mergeCell ref="D3:G3"/>
    <mergeCell ref="B5:B8"/>
    <mergeCell ref="B11:C12"/>
    <mergeCell ref="D11:G11"/>
    <mergeCell ref="B13:B1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59999389629810485"/>
  </sheetPr>
  <dimension ref="A1:H15"/>
  <sheetViews>
    <sheetView tabSelected="1" workbookViewId="0">
      <selection activeCell="G34" sqref="G34"/>
    </sheetView>
  </sheetViews>
  <sheetFormatPr defaultRowHeight="15" x14ac:dyDescent="0.25"/>
  <cols>
    <col min="1" max="1" width="27.7109375" customWidth="1"/>
    <col min="2" max="2" width="18.140625" customWidth="1"/>
    <col min="3" max="3" width="18" customWidth="1"/>
    <col min="4" max="4" width="18.42578125" customWidth="1"/>
    <col min="5" max="5" width="18.85546875" customWidth="1"/>
    <col min="6" max="6" width="16.28515625" customWidth="1"/>
    <col min="7" max="7" width="25.5703125" style="2" customWidth="1"/>
    <col min="8" max="8" width="9.28515625" style="2" customWidth="1"/>
  </cols>
  <sheetData>
    <row r="1" spans="1:8" x14ac:dyDescent="0.25">
      <c r="A1" s="31" t="s">
        <v>188</v>
      </c>
      <c r="B1" s="32" t="s">
        <v>189</v>
      </c>
      <c r="C1" s="32" t="s">
        <v>190</v>
      </c>
      <c r="D1" s="32" t="s">
        <v>123</v>
      </c>
      <c r="E1" s="32" t="s">
        <v>191</v>
      </c>
      <c r="F1" s="32" t="s">
        <v>192</v>
      </c>
      <c r="G1" s="30" t="s">
        <v>221</v>
      </c>
      <c r="H1" s="30" t="s">
        <v>222</v>
      </c>
    </row>
    <row r="2" spans="1:8" x14ac:dyDescent="0.25">
      <c r="A2" s="33" t="s">
        <v>208</v>
      </c>
      <c r="B2" s="59" t="str">
        <f>LEFT(A2,6)</f>
        <v>133462</v>
      </c>
      <c r="C2" s="59" t="str">
        <f>LEFT(A2,SEARCH("-",A2)-1)</f>
        <v>133462</v>
      </c>
      <c r="D2" s="59" t="str">
        <f>MID(A2,SEARCH("-",A2)+1,2)</f>
        <v>AA</v>
      </c>
      <c r="E2" s="59" t="str">
        <f>IF(ISNUMBER(SEARCH("SMALL",A2)),"SMALL",IF(ISNUMBER(SEARCH("MEDIUM",A2)),"MEDIUM",IF(ISNUMBER(SEARCH("LARGE",A2)),"LARGE",IF(ISNUMBER(SEARCH("XL",A2)),"XL"))))</f>
        <v>SMALL</v>
      </c>
      <c r="F2" s="59" t="str">
        <f>RIGHT(A2,LEN(A2)-SEARCH("_",A2))</f>
        <v>SMALL</v>
      </c>
      <c r="G2" s="62" t="str">
        <f>SUBSTITUTE(A2,"-","|",2)</f>
        <v>133462-AA|BOS_SMALL</v>
      </c>
      <c r="H2" s="62" t="str">
        <f>MID(G2,SEARCH("|",G2)+1,3)</f>
        <v>BOS</v>
      </c>
    </row>
    <row r="3" spans="1:8" x14ac:dyDescent="0.25">
      <c r="A3" s="33" t="s">
        <v>209</v>
      </c>
      <c r="B3" s="59" t="str">
        <f t="shared" ref="B3:B8" si="0">LEFT(A3,6)</f>
        <v>191768</v>
      </c>
      <c r="C3" s="59" t="str">
        <f t="shared" ref="C3:C8" si="1">LEFT(A3,SEARCH("-",A3)-1)</f>
        <v>191768</v>
      </c>
      <c r="D3" s="59" t="str">
        <f t="shared" ref="D3:D8" si="2">MID(A3,SEARCH("-",A3)+1,2)</f>
        <v>AC</v>
      </c>
      <c r="E3" s="59" t="str">
        <f t="shared" ref="E3:E15" si="3">IF(ISNUMBER(SEARCH("SMALL",A3)),"SMALL",IF(ISNUMBER(SEARCH("MEDIUM",A3)),"MEDIUM",IF(ISNUMBER(SEARCH("LARGE",A3)),"LARGE",IF(ISNUMBER(SEARCH("XL",A3)),"XL"))))</f>
        <v>MEDIUM</v>
      </c>
      <c r="F3" s="59" t="str">
        <f t="shared" ref="F3:F8" si="4">RIGHT(A3,LEN(A3)-SEARCH("_",A3))</f>
        <v>MEDIUM</v>
      </c>
      <c r="G3" s="62" t="str">
        <f t="shared" ref="G3:G15" si="5">SUBSTITUTE(A3,"-","|",2)</f>
        <v>191768-AC|NYC_MEDIUM</v>
      </c>
      <c r="H3" s="62" t="str">
        <f t="shared" ref="H3:H15" si="6">MID(G3,SEARCH("|",G3)+1,3)</f>
        <v>NYC</v>
      </c>
    </row>
    <row r="4" spans="1:8" x14ac:dyDescent="0.25">
      <c r="A4" s="33" t="s">
        <v>210</v>
      </c>
      <c r="B4" s="59" t="str">
        <f t="shared" si="0"/>
        <v>157263</v>
      </c>
      <c r="C4" s="59" t="str">
        <f t="shared" si="1"/>
        <v>157263</v>
      </c>
      <c r="D4" s="59" t="str">
        <f t="shared" si="2"/>
        <v>BB</v>
      </c>
      <c r="E4" s="59" t="str">
        <f t="shared" si="3"/>
        <v>XL</v>
      </c>
      <c r="F4" s="59" t="str">
        <f t="shared" si="4"/>
        <v>XL</v>
      </c>
      <c r="G4" s="62" t="str">
        <f t="shared" si="5"/>
        <v>157263-BB|BOS_XL</v>
      </c>
      <c r="H4" s="62" t="str">
        <f t="shared" si="6"/>
        <v>BOS</v>
      </c>
    </row>
    <row r="5" spans="1:8" x14ac:dyDescent="0.25">
      <c r="A5" s="33" t="s">
        <v>211</v>
      </c>
      <c r="B5" s="59" t="str">
        <f t="shared" si="0"/>
        <v>173437</v>
      </c>
      <c r="C5" s="59" t="str">
        <f t="shared" si="1"/>
        <v>1734372</v>
      </c>
      <c r="D5" s="59" t="str">
        <f t="shared" si="2"/>
        <v>AA</v>
      </c>
      <c r="E5" s="59" t="str">
        <f t="shared" si="3"/>
        <v>SMALL</v>
      </c>
      <c r="F5" s="59" t="str">
        <f t="shared" si="4"/>
        <v>SMALL</v>
      </c>
      <c r="G5" s="62" t="str">
        <f t="shared" si="5"/>
        <v>1734372-AA|CHI_SMALL</v>
      </c>
      <c r="H5" s="62" t="str">
        <f t="shared" si="6"/>
        <v>CHI</v>
      </c>
    </row>
    <row r="6" spans="1:8" x14ac:dyDescent="0.25">
      <c r="A6" s="33" t="s">
        <v>212</v>
      </c>
      <c r="B6" s="59" t="str">
        <f t="shared" si="0"/>
        <v>135351</v>
      </c>
      <c r="C6" s="59" t="str">
        <f t="shared" si="1"/>
        <v>135351</v>
      </c>
      <c r="D6" s="59" t="str">
        <f t="shared" si="2"/>
        <v>BC</v>
      </c>
      <c r="E6" s="59" t="str">
        <f t="shared" si="3"/>
        <v>XL</v>
      </c>
      <c r="F6" s="59" t="str">
        <f t="shared" si="4"/>
        <v>XL</v>
      </c>
      <c r="G6" s="62" t="str">
        <f t="shared" si="5"/>
        <v>135351-BC|NYC_XL</v>
      </c>
      <c r="H6" s="62" t="str">
        <f t="shared" si="6"/>
        <v>NYC</v>
      </c>
    </row>
    <row r="7" spans="1:8" x14ac:dyDescent="0.25">
      <c r="A7" s="33" t="s">
        <v>213</v>
      </c>
      <c r="B7" s="59" t="str">
        <f t="shared" si="0"/>
        <v>143303</v>
      </c>
      <c r="C7" s="59" t="str">
        <f t="shared" si="1"/>
        <v>14330305</v>
      </c>
      <c r="D7" s="59" t="str">
        <f t="shared" si="2"/>
        <v>AC</v>
      </c>
      <c r="E7" s="59" t="str">
        <f t="shared" si="3"/>
        <v>LARGE</v>
      </c>
      <c r="F7" s="59" t="str">
        <f t="shared" si="4"/>
        <v>LARGE</v>
      </c>
      <c r="G7" s="62" t="str">
        <f t="shared" si="5"/>
        <v>14330305-AC|BOS_LARGE</v>
      </c>
      <c r="H7" s="62" t="str">
        <f t="shared" si="6"/>
        <v>BOS</v>
      </c>
    </row>
    <row r="8" spans="1:8" x14ac:dyDescent="0.25">
      <c r="A8" s="33" t="s">
        <v>214</v>
      </c>
      <c r="B8" s="59" t="str">
        <f t="shared" si="0"/>
        <v>177772</v>
      </c>
      <c r="C8" s="59" t="str">
        <f t="shared" si="1"/>
        <v>177772</v>
      </c>
      <c r="D8" s="59" t="str">
        <f t="shared" si="2"/>
        <v>BB</v>
      </c>
      <c r="E8" s="59" t="str">
        <f t="shared" si="3"/>
        <v>MEDIUM</v>
      </c>
      <c r="F8" s="59" t="str">
        <f t="shared" si="4"/>
        <v>MEDIUM</v>
      </c>
      <c r="G8" s="62" t="str">
        <f t="shared" si="5"/>
        <v>177772-BB|NYC_MEDIUM</v>
      </c>
      <c r="H8" s="62" t="str">
        <f t="shared" si="6"/>
        <v>NYC</v>
      </c>
    </row>
    <row r="9" spans="1:8" x14ac:dyDescent="0.25">
      <c r="A9" s="33" t="s">
        <v>215</v>
      </c>
      <c r="B9" s="59" t="str">
        <f t="shared" ref="B9:B15" si="7">LEFT(A9,6)</f>
        <v>871928</v>
      </c>
      <c r="C9" s="59" t="str">
        <f t="shared" ref="C9:C15" si="8">LEFT(A9,SEARCH("-",A9)-1)</f>
        <v>87192837</v>
      </c>
      <c r="D9" s="59" t="str">
        <f t="shared" ref="D9:D15" si="9">MID(A9,SEARCH("-",A9)+1,2)</f>
        <v>AB</v>
      </c>
      <c r="E9" s="59" t="str">
        <f t="shared" si="3"/>
        <v>XL</v>
      </c>
      <c r="F9" s="59" t="str">
        <f t="shared" ref="F9:F15" si="10">RIGHT(A9,LEN(A9)-SEARCH("_",A9))</f>
        <v>XL</v>
      </c>
      <c r="G9" s="62" t="str">
        <f t="shared" si="5"/>
        <v>87192837-AB|CHI_XL</v>
      </c>
      <c r="H9" s="62" t="str">
        <f t="shared" si="6"/>
        <v>CHI</v>
      </c>
    </row>
    <row r="10" spans="1:8" x14ac:dyDescent="0.25">
      <c r="A10" s="33" t="s">
        <v>216</v>
      </c>
      <c r="B10" s="59" t="str">
        <f t="shared" si="7"/>
        <v>161266</v>
      </c>
      <c r="C10" s="59" t="str">
        <f t="shared" si="8"/>
        <v>161266</v>
      </c>
      <c r="D10" s="59" t="str">
        <f t="shared" si="9"/>
        <v>BB</v>
      </c>
      <c r="E10" s="59" t="str">
        <f t="shared" si="3"/>
        <v>SMALL</v>
      </c>
      <c r="F10" s="59" t="str">
        <f t="shared" si="10"/>
        <v>SMALL</v>
      </c>
      <c r="G10" s="62" t="str">
        <f t="shared" si="5"/>
        <v>161266-BB|CHI_SMALL</v>
      </c>
      <c r="H10" s="62" t="str">
        <f t="shared" si="6"/>
        <v>CHI</v>
      </c>
    </row>
    <row r="11" spans="1:8" x14ac:dyDescent="0.25">
      <c r="A11" s="33" t="s">
        <v>217</v>
      </c>
      <c r="B11" s="59" t="str">
        <f t="shared" si="7"/>
        <v>122892</v>
      </c>
      <c r="C11" s="59" t="str">
        <f t="shared" si="8"/>
        <v>122892</v>
      </c>
      <c r="D11" s="59" t="str">
        <f t="shared" si="9"/>
        <v>AA</v>
      </c>
      <c r="E11" s="59" t="str">
        <f t="shared" si="3"/>
        <v>MEDIUM</v>
      </c>
      <c r="F11" s="59" t="str">
        <f t="shared" si="10"/>
        <v>MEDIUM</v>
      </c>
      <c r="G11" s="62" t="str">
        <f t="shared" si="5"/>
        <v>122892-AA|NYC_MEDIUM</v>
      </c>
      <c r="H11" s="62" t="str">
        <f t="shared" si="6"/>
        <v>NYC</v>
      </c>
    </row>
    <row r="12" spans="1:8" x14ac:dyDescent="0.25">
      <c r="A12" s="33" t="s">
        <v>218</v>
      </c>
      <c r="B12" s="59" t="str">
        <f t="shared" si="7"/>
        <v>128919</v>
      </c>
      <c r="C12" s="59" t="str">
        <f t="shared" si="8"/>
        <v>128919</v>
      </c>
      <c r="D12" s="59" t="str">
        <f t="shared" si="9"/>
        <v>AC</v>
      </c>
      <c r="E12" s="59" t="str">
        <f t="shared" si="3"/>
        <v>XL</v>
      </c>
      <c r="F12" s="59" t="str">
        <f t="shared" si="10"/>
        <v>XL</v>
      </c>
      <c r="G12" s="62" t="str">
        <f t="shared" si="5"/>
        <v>128919-AC|CHI_XL</v>
      </c>
      <c r="H12" s="62" t="str">
        <f t="shared" si="6"/>
        <v>CHI</v>
      </c>
    </row>
    <row r="13" spans="1:8" x14ac:dyDescent="0.25">
      <c r="A13" s="33" t="s">
        <v>219</v>
      </c>
      <c r="B13" s="59" t="str">
        <f t="shared" si="7"/>
        <v>191999</v>
      </c>
      <c r="C13" s="59" t="str">
        <f t="shared" si="8"/>
        <v>191999</v>
      </c>
      <c r="D13" s="59" t="str">
        <f t="shared" si="9"/>
        <v>BB</v>
      </c>
      <c r="E13" s="59" t="str">
        <f t="shared" si="3"/>
        <v>LARGE</v>
      </c>
      <c r="F13" s="59" t="str">
        <f t="shared" si="10"/>
        <v>LARGE</v>
      </c>
      <c r="G13" s="62" t="str">
        <f t="shared" si="5"/>
        <v>191999-BB|BOS_LARGE</v>
      </c>
      <c r="H13" s="62" t="str">
        <f t="shared" si="6"/>
        <v>BOS</v>
      </c>
    </row>
    <row r="14" spans="1:8" x14ac:dyDescent="0.25">
      <c r="A14" s="33" t="s">
        <v>220</v>
      </c>
      <c r="B14" s="59" t="str">
        <f t="shared" si="7"/>
        <v>117091</v>
      </c>
      <c r="C14" s="59" t="str">
        <f t="shared" si="8"/>
        <v>117091126</v>
      </c>
      <c r="D14" s="59" t="str">
        <f t="shared" si="9"/>
        <v>BC</v>
      </c>
      <c r="E14" s="59" t="str">
        <f t="shared" si="3"/>
        <v>LARGE</v>
      </c>
      <c r="F14" s="59" t="str">
        <f t="shared" si="10"/>
        <v>LARGE</v>
      </c>
      <c r="G14" s="62" t="str">
        <f t="shared" si="5"/>
        <v>117091126-BC|NYC_LARGE</v>
      </c>
      <c r="H14" s="62" t="str">
        <f t="shared" si="6"/>
        <v>NYC</v>
      </c>
    </row>
    <row r="15" spans="1:8" x14ac:dyDescent="0.25">
      <c r="A15" s="33" t="s">
        <v>223</v>
      </c>
      <c r="B15" s="59" t="str">
        <f t="shared" si="7"/>
        <v>112283</v>
      </c>
      <c r="C15" s="59" t="str">
        <f t="shared" si="8"/>
        <v>112283</v>
      </c>
      <c r="D15" s="59" t="str">
        <f t="shared" si="9"/>
        <v>AB</v>
      </c>
      <c r="E15" s="59" t="str">
        <f t="shared" si="3"/>
        <v>MEDIUM</v>
      </c>
      <c r="F15" s="59" t="str">
        <f t="shared" si="10"/>
        <v>MEDIUM</v>
      </c>
      <c r="G15" s="62" t="str">
        <f t="shared" si="5"/>
        <v>112283-AB|BOS_MEDIUM</v>
      </c>
      <c r="H15" s="62" t="str">
        <f t="shared" si="6"/>
        <v>BOS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5201B-18BC-49CC-BE9F-BC195CBB1F38}">
  <sheetPr>
    <tabColor theme="7" tint="0.59999389629810485"/>
  </sheetPr>
  <dimension ref="A1:G26"/>
  <sheetViews>
    <sheetView workbookViewId="0">
      <selection activeCell="E9" sqref="E9"/>
    </sheetView>
  </sheetViews>
  <sheetFormatPr defaultRowHeight="12.75" x14ac:dyDescent="0.2"/>
  <cols>
    <col min="1" max="1" width="15.28515625" style="135" customWidth="1"/>
    <col min="2" max="2" width="15.42578125" style="135" customWidth="1"/>
    <col min="3" max="3" width="12.7109375" style="135" customWidth="1"/>
    <col min="4" max="4" width="9.140625" style="134"/>
    <col min="5" max="5" width="15.42578125" style="134" customWidth="1"/>
    <col min="6" max="6" width="12.42578125" style="134" customWidth="1"/>
    <col min="7" max="7" width="11.28515625" style="134" customWidth="1"/>
    <col min="8" max="16384" width="9.140625" style="134"/>
  </cols>
  <sheetData>
    <row r="1" spans="1:7" ht="15" x14ac:dyDescent="0.25">
      <c r="A1" s="146" t="s">
        <v>314</v>
      </c>
      <c r="B1" s="145" t="s">
        <v>312</v>
      </c>
      <c r="C1" s="144" t="s">
        <v>313</v>
      </c>
      <c r="E1" s="143" t="s">
        <v>312</v>
      </c>
      <c r="F1" s="143" t="s">
        <v>311</v>
      </c>
      <c r="G1" s="143" t="s">
        <v>310</v>
      </c>
    </row>
    <row r="2" spans="1:7" x14ac:dyDescent="0.2">
      <c r="A2" s="138">
        <v>44016</v>
      </c>
      <c r="B2" s="137">
        <v>82.68</v>
      </c>
      <c r="C2" s="136">
        <f>VLOOKUP($B2,$F$2:$G$5,2,1)</f>
        <v>0.1</v>
      </c>
      <c r="E2" s="142" t="s">
        <v>309</v>
      </c>
      <c r="F2" s="140">
        <v>0</v>
      </c>
      <c r="G2" s="139">
        <v>0</v>
      </c>
    </row>
    <row r="3" spans="1:7" x14ac:dyDescent="0.2">
      <c r="A3" s="138">
        <v>24854</v>
      </c>
      <c r="B3" s="137">
        <v>4.95</v>
      </c>
      <c r="C3" s="136">
        <f t="shared" ref="C3:C26" si="0">VLOOKUP($B3,$F$2:$G$5,2,1)</f>
        <v>0</v>
      </c>
      <c r="E3" s="141" t="s">
        <v>308</v>
      </c>
      <c r="F3" s="140">
        <v>25</v>
      </c>
      <c r="G3" s="139">
        <v>0.05</v>
      </c>
    </row>
    <row r="4" spans="1:7" x14ac:dyDescent="0.2">
      <c r="A4" s="138">
        <v>37210</v>
      </c>
      <c r="B4" s="137">
        <v>93.98</v>
      </c>
      <c r="C4" s="136">
        <f t="shared" si="0"/>
        <v>0.1</v>
      </c>
      <c r="E4" s="141" t="s">
        <v>307</v>
      </c>
      <c r="F4" s="140">
        <v>50</v>
      </c>
      <c r="G4" s="139">
        <v>0.1</v>
      </c>
    </row>
    <row r="5" spans="1:7" x14ac:dyDescent="0.2">
      <c r="A5" s="138">
        <v>14622</v>
      </c>
      <c r="B5" s="137">
        <v>27.88</v>
      </c>
      <c r="C5" s="136">
        <f t="shared" si="0"/>
        <v>0.05</v>
      </c>
      <c r="E5" s="141" t="s">
        <v>306</v>
      </c>
      <c r="F5" s="140">
        <v>100</v>
      </c>
      <c r="G5" s="139">
        <v>0.2</v>
      </c>
    </row>
    <row r="6" spans="1:7" x14ac:dyDescent="0.2">
      <c r="A6" s="138">
        <v>36868</v>
      </c>
      <c r="B6" s="137">
        <v>100.29</v>
      </c>
      <c r="C6" s="136">
        <f t="shared" si="0"/>
        <v>0.2</v>
      </c>
    </row>
    <row r="7" spans="1:7" x14ac:dyDescent="0.2">
      <c r="A7" s="138">
        <v>37375</v>
      </c>
      <c r="B7" s="137">
        <v>88.12</v>
      </c>
      <c r="C7" s="136">
        <f t="shared" si="0"/>
        <v>0.1</v>
      </c>
      <c r="E7" s="135"/>
      <c r="F7" s="135"/>
      <c r="G7" s="135"/>
    </row>
    <row r="8" spans="1:7" x14ac:dyDescent="0.2">
      <c r="A8" s="138">
        <v>45660</v>
      </c>
      <c r="B8" s="137">
        <v>25</v>
      </c>
      <c r="C8" s="136">
        <f t="shared" si="0"/>
        <v>0.05</v>
      </c>
      <c r="E8" s="135"/>
      <c r="F8" s="135"/>
      <c r="G8" s="135"/>
    </row>
    <row r="9" spans="1:7" x14ac:dyDescent="0.2">
      <c r="A9" s="138">
        <v>27305</v>
      </c>
      <c r="B9" s="137">
        <v>20.65</v>
      </c>
      <c r="C9" s="136">
        <f t="shared" si="0"/>
        <v>0</v>
      </c>
      <c r="E9" s="135"/>
      <c r="F9" s="135"/>
      <c r="G9" s="135"/>
    </row>
    <row r="10" spans="1:7" x14ac:dyDescent="0.2">
      <c r="A10" s="138">
        <v>17826</v>
      </c>
      <c r="B10" s="137">
        <v>96.83</v>
      </c>
      <c r="C10" s="136">
        <f t="shared" si="0"/>
        <v>0.1</v>
      </c>
      <c r="E10" s="135"/>
      <c r="F10" s="135"/>
      <c r="G10" s="135"/>
    </row>
    <row r="11" spans="1:7" x14ac:dyDescent="0.2">
      <c r="A11" s="138">
        <v>31194</v>
      </c>
      <c r="B11" s="137">
        <v>17.559999999999999</v>
      </c>
      <c r="C11" s="136">
        <f t="shared" si="0"/>
        <v>0</v>
      </c>
      <c r="E11" s="135"/>
      <c r="F11" s="135"/>
      <c r="G11" s="135"/>
    </row>
    <row r="12" spans="1:7" x14ac:dyDescent="0.2">
      <c r="A12" s="138">
        <v>48711</v>
      </c>
      <c r="B12" s="137">
        <v>190.66</v>
      </c>
      <c r="C12" s="136">
        <f t="shared" si="0"/>
        <v>0.2</v>
      </c>
      <c r="E12" s="135"/>
      <c r="F12" s="135"/>
      <c r="G12" s="135"/>
    </row>
    <row r="13" spans="1:7" x14ac:dyDescent="0.2">
      <c r="A13" s="138">
        <v>20858</v>
      </c>
      <c r="B13" s="137">
        <v>80.89</v>
      </c>
      <c r="C13" s="136">
        <f t="shared" si="0"/>
        <v>0.1</v>
      </c>
      <c r="E13" s="135"/>
      <c r="F13" s="135"/>
      <c r="G13" s="135"/>
    </row>
    <row r="14" spans="1:7" x14ac:dyDescent="0.2">
      <c r="A14" s="138">
        <v>21517</v>
      </c>
      <c r="B14" s="137">
        <v>82.38</v>
      </c>
      <c r="C14" s="136">
        <f t="shared" si="0"/>
        <v>0.1</v>
      </c>
      <c r="E14" s="135"/>
      <c r="F14" s="135"/>
      <c r="G14" s="135"/>
    </row>
    <row r="15" spans="1:7" x14ac:dyDescent="0.2">
      <c r="A15" s="138">
        <v>31271</v>
      </c>
      <c r="B15" s="137">
        <v>49.19</v>
      </c>
      <c r="C15" s="136">
        <f t="shared" si="0"/>
        <v>0.05</v>
      </c>
      <c r="E15" s="135"/>
      <c r="F15" s="135"/>
      <c r="G15" s="135"/>
    </row>
    <row r="16" spans="1:7" x14ac:dyDescent="0.2">
      <c r="A16" s="138">
        <v>37455</v>
      </c>
      <c r="B16" s="137">
        <v>31.05</v>
      </c>
      <c r="C16" s="136">
        <f t="shared" si="0"/>
        <v>0.05</v>
      </c>
      <c r="E16" s="135"/>
      <c r="F16" s="135"/>
      <c r="G16" s="135"/>
    </row>
    <row r="17" spans="1:7" x14ac:dyDescent="0.2">
      <c r="A17" s="138">
        <v>20900</v>
      </c>
      <c r="B17" s="137">
        <v>49.94</v>
      </c>
      <c r="C17" s="136">
        <f t="shared" si="0"/>
        <v>0.05</v>
      </c>
      <c r="E17" s="135"/>
      <c r="F17" s="135"/>
      <c r="G17" s="135"/>
    </row>
    <row r="18" spans="1:7" x14ac:dyDescent="0.2">
      <c r="A18" s="138">
        <v>17275</v>
      </c>
      <c r="B18" s="137">
        <v>114.44</v>
      </c>
      <c r="C18" s="136">
        <f t="shared" si="0"/>
        <v>0.2</v>
      </c>
      <c r="E18" s="135"/>
      <c r="F18" s="135"/>
      <c r="G18" s="135"/>
    </row>
    <row r="19" spans="1:7" x14ac:dyDescent="0.2">
      <c r="A19" s="138">
        <v>20294</v>
      </c>
      <c r="B19" s="137">
        <v>100</v>
      </c>
      <c r="C19" s="136">
        <f t="shared" si="0"/>
        <v>0.2</v>
      </c>
      <c r="E19" s="135"/>
      <c r="F19" s="135"/>
      <c r="G19" s="135"/>
    </row>
    <row r="20" spans="1:7" x14ac:dyDescent="0.2">
      <c r="A20" s="138">
        <v>46458</v>
      </c>
      <c r="B20" s="137">
        <v>25.24</v>
      </c>
      <c r="C20" s="136">
        <f t="shared" si="0"/>
        <v>0.05</v>
      </c>
      <c r="E20" s="135"/>
      <c r="F20" s="135"/>
      <c r="G20" s="135"/>
    </row>
    <row r="21" spans="1:7" x14ac:dyDescent="0.2">
      <c r="A21" s="138">
        <v>26196</v>
      </c>
      <c r="B21" s="137">
        <v>24.42</v>
      </c>
      <c r="C21" s="136">
        <f t="shared" si="0"/>
        <v>0</v>
      </c>
      <c r="E21" s="135"/>
      <c r="F21" s="135"/>
      <c r="G21" s="135"/>
    </row>
    <row r="22" spans="1:7" x14ac:dyDescent="0.2">
      <c r="A22" s="138">
        <v>42833</v>
      </c>
      <c r="B22" s="137">
        <v>184.85</v>
      </c>
      <c r="C22" s="136">
        <f t="shared" si="0"/>
        <v>0.2</v>
      </c>
      <c r="E22" s="135"/>
      <c r="F22" s="135"/>
      <c r="G22" s="135"/>
    </row>
    <row r="23" spans="1:7" x14ac:dyDescent="0.2">
      <c r="A23" s="138">
        <v>25574</v>
      </c>
      <c r="B23" s="137">
        <v>85.92</v>
      </c>
      <c r="C23" s="136">
        <f t="shared" si="0"/>
        <v>0.1</v>
      </c>
      <c r="E23" s="135"/>
      <c r="F23" s="135"/>
      <c r="G23" s="135"/>
    </row>
    <row r="24" spans="1:7" x14ac:dyDescent="0.2">
      <c r="A24" s="138">
        <v>39469</v>
      </c>
      <c r="B24" s="137">
        <v>115.4</v>
      </c>
      <c r="C24" s="136">
        <f t="shared" si="0"/>
        <v>0.2</v>
      </c>
      <c r="E24" s="135"/>
      <c r="F24" s="135"/>
      <c r="G24" s="135"/>
    </row>
    <row r="25" spans="1:7" x14ac:dyDescent="0.2">
      <c r="A25" s="138">
        <v>11163</v>
      </c>
      <c r="B25" s="137">
        <v>89.5</v>
      </c>
      <c r="C25" s="136">
        <f t="shared" si="0"/>
        <v>0.1</v>
      </c>
      <c r="E25" s="135"/>
      <c r="F25" s="135"/>
      <c r="G25" s="135"/>
    </row>
    <row r="26" spans="1:7" x14ac:dyDescent="0.2">
      <c r="A26" s="138">
        <v>45925</v>
      </c>
      <c r="B26" s="137">
        <v>106.32</v>
      </c>
      <c r="C26" s="136">
        <f t="shared" si="0"/>
        <v>0.2</v>
      </c>
      <c r="E26" s="135"/>
      <c r="F26" s="135"/>
      <c r="G26" s="13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A1:S30"/>
  <sheetViews>
    <sheetView showGridLines="0" workbookViewId="0">
      <selection activeCell="Q49" sqref="Q49"/>
    </sheetView>
  </sheetViews>
  <sheetFormatPr defaultRowHeight="15" x14ac:dyDescent="0.25"/>
  <cols>
    <col min="1" max="1" width="12.28515625" style="2" customWidth="1"/>
    <col min="2" max="2" width="11.28515625" style="2" customWidth="1"/>
    <col min="3" max="3" width="11.7109375" style="8" customWidth="1"/>
    <col min="4" max="4" width="10.7109375" style="8" customWidth="1"/>
    <col min="5" max="5" width="3.140625" style="2" customWidth="1"/>
    <col min="6" max="6" width="19.7109375" style="2" customWidth="1"/>
    <col min="7" max="7" width="16.42578125" style="2" customWidth="1"/>
    <col min="8" max="8" width="2.85546875" customWidth="1"/>
    <col min="9" max="9" width="12.28515625" style="28" customWidth="1"/>
    <col min="10" max="10" width="10.7109375" style="2" customWidth="1"/>
    <col min="11" max="11" width="11.85546875" style="8" customWidth="1"/>
    <col min="12" max="12" width="10.5703125" style="45" customWidth="1"/>
    <col min="19" max="19" width="18.85546875" customWidth="1"/>
  </cols>
  <sheetData>
    <row r="1" spans="1:12" s="29" customFormat="1" x14ac:dyDescent="0.25">
      <c r="A1" s="97" t="s">
        <v>193</v>
      </c>
      <c r="B1" s="97"/>
      <c r="C1" s="97"/>
      <c r="D1" s="97"/>
      <c r="E1" s="3"/>
      <c r="F1" s="98" t="s">
        <v>194</v>
      </c>
      <c r="G1" s="98"/>
      <c r="I1" s="99" t="s">
        <v>195</v>
      </c>
      <c r="J1" s="99"/>
      <c r="K1" s="99"/>
      <c r="L1" s="99"/>
    </row>
    <row r="2" spans="1:12" x14ac:dyDescent="0.25">
      <c r="A2" s="3" t="s">
        <v>137</v>
      </c>
      <c r="B2" s="3" t="s">
        <v>196</v>
      </c>
      <c r="C2" s="39" t="s">
        <v>126</v>
      </c>
      <c r="D2" s="39" t="s">
        <v>197</v>
      </c>
      <c r="F2" s="40" t="s">
        <v>198</v>
      </c>
      <c r="G2" s="41">
        <v>42373</v>
      </c>
      <c r="I2" s="42" t="s">
        <v>199</v>
      </c>
      <c r="J2" s="3" t="s">
        <v>196</v>
      </c>
      <c r="K2" s="39" t="s">
        <v>126</v>
      </c>
      <c r="L2" s="39" t="s">
        <v>197</v>
      </c>
    </row>
    <row r="3" spans="1:12" x14ac:dyDescent="0.25">
      <c r="A3" s="28">
        <v>42370</v>
      </c>
      <c r="B3" s="2" t="s">
        <v>81</v>
      </c>
      <c r="C3" s="8">
        <v>25000</v>
      </c>
      <c r="D3" s="8">
        <v>8000</v>
      </c>
      <c r="F3" s="40" t="s">
        <v>200</v>
      </c>
      <c r="G3" s="41">
        <v>42379</v>
      </c>
      <c r="I3" s="57" cm="1">
        <f t="array" ref="I3">IFERROR(INDEX(A$3:A$14,SMALL(IF(($C$3:$C$14&gt;=$G$4)*($A$3:$A$14&gt;=$G$2)*($A$3:$A$14&lt;=$G$3),ROW(A$3:A$14)-2),ROWS(A$3:A3))),"")</f>
        <v>42373</v>
      </c>
      <c r="J3" s="57" t="str">
        <f t="array" ref="J3">IFERROR(INDEX(B$3:B$14,SMALL(IF(($C$3:$C$14&gt;=$G$4)*($A$3:$A$14&gt;=$G$2)*($A$3:$A$14&lt;=$G$3),ROW(B$3:B$14)-2),ROWS(B$3:B3))),"")</f>
        <v>D</v>
      </c>
      <c r="K3" s="58">
        <f t="array" ref="K3">IFERROR(INDEX(C$3:C$14,SMALL(IF(($C$3:$C$14&gt;=$G$4)*($A$3:$A$14&gt;=$G$2)*($A$3:$A$14&lt;=$G$3),ROW(C$3:C$14)-2),ROWS(C$3:C3))),"")</f>
        <v>150000</v>
      </c>
      <c r="L3" s="58">
        <f t="array" ref="L3">IFERROR(INDEX(D$3:D$14,SMALL(IF(($C$3:$C$14&gt;=$G$4)*($A$3:$A$14&gt;=$G$2)*($A$3:$A$14&lt;=$G$3),ROW(D$3:D$14)-2),ROWS(D$3:D3))),"")</f>
        <v>8000</v>
      </c>
    </row>
    <row r="4" spans="1:12" x14ac:dyDescent="0.25">
      <c r="A4" s="28">
        <v>42371</v>
      </c>
      <c r="B4" s="2" t="s">
        <v>75</v>
      </c>
      <c r="C4" s="8">
        <v>40000</v>
      </c>
      <c r="D4" s="8">
        <v>10000</v>
      </c>
      <c r="F4" s="40" t="s">
        <v>201</v>
      </c>
      <c r="G4" s="43">
        <v>100000</v>
      </c>
      <c r="I4" s="57">
        <f t="array" ref="I4">IFERROR(INDEX(A$3:A$14,SMALL(IF(($C$3:$C$14&gt;=$G$4)*($A$3:$A$14&gt;=$G$2)*($A$3:$A$14&lt;=$G$3),ROW(A$3:A$14)-2),ROWS(A$3:A4))),"")</f>
        <v>42376</v>
      </c>
      <c r="J4" s="57" t="str">
        <f t="array" ref="J4">IFERROR(INDEX(B$3:B$14,SMALL(IF(($C$3:$C$14&gt;=$G$4)*($A$3:$A$14&gt;=$G$2)*($A$3:$A$14&lt;=$G$3),ROW(B$3:B$14)-2),ROWS(B$3:B4))),"")</f>
        <v>G</v>
      </c>
      <c r="K4" s="58">
        <f t="array" ref="K4">IFERROR(INDEX(C$3:C$14,SMALL(IF(($C$3:$C$14&gt;=$G$4)*($A$3:$A$14&gt;=$G$2)*($A$3:$A$14&lt;=$G$3),ROW(C$3:C$14)-2),ROWS(C$3:C4))),"")</f>
        <v>120000</v>
      </c>
      <c r="L4" s="58" cm="1">
        <f t="array" ref="L4">IFERROR(INDEX(D$3:D$14,SMALL(IF(($C$3:$C$14&gt;=$G$4)*($A$3:$A$14&gt;=$G$2)*($A$3:$A$14&lt;=$G$3),ROW(D$3:D$14)-2),ROWS(D$3:D4))),"")</f>
        <v>12000</v>
      </c>
    </row>
    <row r="5" spans="1:12" x14ac:dyDescent="0.25">
      <c r="A5" s="28">
        <v>42372</v>
      </c>
      <c r="B5" s="2" t="s">
        <v>77</v>
      </c>
      <c r="C5" s="8">
        <v>135000</v>
      </c>
      <c r="D5" s="8">
        <v>12500</v>
      </c>
      <c r="F5" s="9"/>
      <c r="G5" s="44"/>
      <c r="I5" s="57">
        <f t="array" ref="I5">IFERROR(INDEX(A$3:A$14,SMALL(IF(($C$3:$C$14&gt;=$G$4)*($A$3:$A$14&gt;=$G$2)*($A$3:$A$14&lt;=$G$3),ROW(A$3:A$14)-2),ROWS(A$3:A5))),"")</f>
        <v>42377</v>
      </c>
      <c r="J5" s="57" t="str">
        <f t="array" ref="J5">IFERROR(INDEX(B$3:B$14,SMALL(IF(($C$3:$C$14&gt;=$G$4)*($A$3:$A$14&gt;=$G$2)*($A$3:$A$14&lt;=$G$3),ROW(B$3:B$14)-2),ROWS(B$3:B5))),"")</f>
        <v>H</v>
      </c>
      <c r="K5" s="58">
        <f t="array" ref="K5">IFERROR(INDEX(C$3:C$14,SMALL(IF(($C$3:$C$14&gt;=$G$4)*($A$3:$A$14&gt;=$G$2)*($A$3:$A$14&lt;=$G$3),ROW(C$3:C$14)-2),ROWS(C$3:C5))),"")</f>
        <v>105000</v>
      </c>
      <c r="L5" s="58" cm="1">
        <f t="array" ref="L5">IFERROR(INDEX(D$3:D$14,SMALL(IF(($C$3:$C$14&gt;=$G$4)*($A$3:$A$14&gt;=$G$2)*($A$3:$A$14&lt;=$G$3),ROW(D$3:D$14)-2),ROWS(D$3:D5))),"")</f>
        <v>10000</v>
      </c>
    </row>
    <row r="6" spans="1:12" x14ac:dyDescent="0.25">
      <c r="A6" s="28">
        <v>42373</v>
      </c>
      <c r="B6" s="2" t="s">
        <v>62</v>
      </c>
      <c r="C6" s="8">
        <v>150000</v>
      </c>
      <c r="D6" s="8">
        <v>8000</v>
      </c>
      <c r="I6" s="57" cm="1">
        <f t="array" ref="I6">IFERROR(INDEX(A$3:A$14,SMALL(IF(($C$3:$C$14&gt;=$G$4)*($A$3:$A$14&gt;=$G$2)*($A$3:$A$14&lt;=$G$3),ROW(A$3:A$14)-2),ROWS(A$3:A6))),"")</f>
        <v>42379</v>
      </c>
      <c r="J6" s="57" t="str">
        <f t="array" ref="J6">IFERROR(INDEX(B$3:B$14,SMALL(IF(($C$3:$C$14&gt;=$G$4)*($A$3:$A$14&gt;=$G$2)*($A$3:$A$14&lt;=$G$3),ROW(B$3:B$14)-2),ROWS(B$3:B6))),"")</f>
        <v>J</v>
      </c>
      <c r="K6" s="58">
        <f t="array" ref="K6">IFERROR(INDEX(C$3:C$14,SMALL(IF(($C$3:$C$14&gt;=$G$4)*($A$3:$A$14&gt;=$G$2)*($A$3:$A$14&lt;=$G$3),ROW(C$3:C$14)-2),ROWS(C$3:C6))),"")</f>
        <v>110000</v>
      </c>
      <c r="L6" s="58">
        <f t="array" ref="L6">IFERROR(INDEX(D$3:D$14,SMALL(IF(($C$3:$C$14&gt;=$G$4)*($A$3:$A$14&gt;=$G$2)*($A$3:$A$14&lt;=$G$3),ROW(D$3:D$14)-2),ROWS(D$3:D6))),"")</f>
        <v>12000</v>
      </c>
    </row>
    <row r="7" spans="1:12" x14ac:dyDescent="0.25">
      <c r="A7" s="28">
        <v>42374</v>
      </c>
      <c r="B7" s="2" t="s">
        <v>72</v>
      </c>
      <c r="C7" s="8">
        <v>25000</v>
      </c>
      <c r="D7" s="8">
        <v>12000</v>
      </c>
      <c r="I7" s="57" t="str">
        <f t="array" ref="I7">IFERROR(INDEX(A$3:A$14,SMALL(IF(($C$3:$C$14&gt;=$G$4)*($A$3:$A$14&gt;=$G$2)*($A$3:$A$14&lt;=$G$3),ROW(A$3:A$14)-2),ROWS(A$3:A7))),"")</f>
        <v/>
      </c>
      <c r="J7" s="57" t="str">
        <f t="array" ref="J7">IFERROR(INDEX(B$3:B$14,SMALL(IF(($C$3:$C$14&gt;=$G$4)*($A$3:$A$14&gt;=$G$2)*($A$3:$A$14&lt;=$G$3),ROW(B$3:B$14)-2),ROWS(B$3:B7))),"")</f>
        <v/>
      </c>
      <c r="K7" s="58" t="str">
        <f t="array" ref="K7">IFERROR(INDEX(C$3:C$14,SMALL(IF(($C$3:$C$14&gt;=$G$4)*($A$3:$A$14&gt;=$G$2)*($A$3:$A$14&lt;=$G$3),ROW(C$3:C$14)-2),ROWS(C$3:C7))),"")</f>
        <v/>
      </c>
      <c r="L7" s="58" t="str">
        <f t="array" ref="L7">IFERROR(INDEX(D$3:D$14,SMALL(IF(($C$3:$C$14&gt;=$G$4)*($A$3:$A$14&gt;=$G$2)*($A$3:$A$14&lt;=$G$3),ROW(D$3:D$14)-2),ROWS(D$3:D7))),"")</f>
        <v/>
      </c>
    </row>
    <row r="8" spans="1:12" x14ac:dyDescent="0.25">
      <c r="A8" s="28">
        <v>42375</v>
      </c>
      <c r="B8" s="2" t="s">
        <v>70</v>
      </c>
      <c r="C8" s="8">
        <v>25000</v>
      </c>
      <c r="D8" s="8">
        <v>8000</v>
      </c>
      <c r="I8" s="57" t="str">
        <f t="array" ref="I8">IFERROR(INDEX(A$3:A$14,SMALL(IF(($C$3:$C$14&gt;=$G$4)*($A$3:$A$14&gt;=$G$2)*($A$3:$A$14&lt;=$G$3),ROW(A$3:A$14)-2),ROWS(A$3:A8))),"")</f>
        <v/>
      </c>
      <c r="J8" s="57" t="str">
        <f t="array" ref="J8">IFERROR(INDEX(B$3:B$14,SMALL(IF(($C$3:$C$14&gt;=$G$4)*($A$3:$A$14&gt;=$G$2)*($A$3:$A$14&lt;=$G$3),ROW(B$3:B$14)-2),ROWS(B$3:B8))),"")</f>
        <v/>
      </c>
      <c r="K8" s="58" t="str">
        <f t="array" ref="K8">IFERROR(INDEX(C$3:C$14,SMALL(IF(($C$3:$C$14&gt;=$G$4)*($A$3:$A$14&gt;=$G$2)*($A$3:$A$14&lt;=$G$3),ROW(C$3:C$14)-2),ROWS(C$3:C8))),"")</f>
        <v/>
      </c>
      <c r="L8" s="58" t="str">
        <f t="array" ref="L8">IFERROR(INDEX(D$3:D$14,SMALL(IF(($C$3:$C$14&gt;=$G$4)*($A$3:$A$14&gt;=$G$2)*($A$3:$A$14&lt;=$G$3),ROW(D$3:D$14)-2),ROWS(D$3:D8))),"")</f>
        <v/>
      </c>
    </row>
    <row r="9" spans="1:12" x14ac:dyDescent="0.25">
      <c r="A9" s="28">
        <v>42376</v>
      </c>
      <c r="B9" s="2" t="s">
        <v>93</v>
      </c>
      <c r="C9" s="8">
        <v>120000</v>
      </c>
      <c r="D9" s="8">
        <v>12000</v>
      </c>
      <c r="I9" s="57" t="str">
        <f t="array" ref="I9">IFERROR(INDEX(A$3:A$14,SMALL(IF(($C$3:$C$14&gt;=$G$4)*($A$3:$A$14&gt;=$G$2)*($A$3:$A$14&lt;=$G$3),ROW(A$3:A$14)-2),ROWS(A$3:A9))),"")</f>
        <v/>
      </c>
      <c r="J9" s="57" t="str">
        <f t="array" ref="J9">IFERROR(INDEX(B$3:B$14,SMALL(IF(($C$3:$C$14&gt;=$G$4)*($A$3:$A$14&gt;=$G$2)*($A$3:$A$14&lt;=$G$3),ROW(B$3:B$14)-2),ROWS(B$3:B9))),"")</f>
        <v/>
      </c>
      <c r="K9" s="58" t="str">
        <f t="array" ref="K9">IFERROR(INDEX(C$3:C$14,SMALL(IF(($C$3:$C$14&gt;=$G$4)*($A$3:$A$14&gt;=$G$2)*($A$3:$A$14&lt;=$G$3),ROW(C$3:C$14)-2),ROWS(C$3:C9))),"")</f>
        <v/>
      </c>
      <c r="L9" s="58" t="str">
        <f t="array" ref="L9">IFERROR(INDEX(D$3:D$14,SMALL(IF(($C$3:$C$14&gt;=$G$4)*($A$3:$A$14&gt;=$G$2)*($A$3:$A$14&lt;=$G$3),ROW(D$3:D$14)-2),ROWS(D$3:D9))),"")</f>
        <v/>
      </c>
    </row>
    <row r="10" spans="1:12" x14ac:dyDescent="0.25">
      <c r="A10" s="28">
        <v>42377</v>
      </c>
      <c r="B10" s="2" t="s">
        <v>69</v>
      </c>
      <c r="C10" s="8">
        <v>105000</v>
      </c>
      <c r="D10" s="8">
        <v>10000</v>
      </c>
      <c r="I10" s="57" t="str">
        <f t="array" ref="I10">IFERROR(INDEX(A$3:A$14,SMALL(IF(($C$3:$C$14&gt;=$G$4)*($A$3:$A$14&gt;=$G$2)*($A$3:$A$14&lt;=$G$3),ROW(A$3:A$14)-2),ROWS(A$3:A10))),"")</f>
        <v/>
      </c>
      <c r="J10" s="57" t="str">
        <f t="array" ref="J10">IFERROR(INDEX(B$3:B$14,SMALL(IF(($C$3:$C$14&gt;=$G$4)*($A$3:$A$14&gt;=$G$2)*($A$3:$A$14&lt;=$G$3),ROW(B$3:B$14)-2),ROWS(B$3:B10))),"")</f>
        <v/>
      </c>
      <c r="K10" s="58" t="str">
        <f t="array" ref="K10">IFERROR(INDEX(C$3:C$14,SMALL(IF(($C$3:$C$14&gt;=$G$4)*($A$3:$A$14&gt;=$G$2)*($A$3:$A$14&lt;=$G$3),ROW(C$3:C$14)-2),ROWS(C$3:C10))),"")</f>
        <v/>
      </c>
      <c r="L10" s="58" t="str">
        <f t="array" ref="L10">IFERROR(INDEX(D$3:D$14,SMALL(IF(($C$3:$C$14&gt;=$G$4)*($A$3:$A$14&gt;=$G$2)*($A$3:$A$14&lt;=$G$3),ROW(D$3:D$14)-2),ROWS(D$3:D10))),"")</f>
        <v/>
      </c>
    </row>
    <row r="11" spans="1:12" x14ac:dyDescent="0.25">
      <c r="A11" s="28">
        <v>42378</v>
      </c>
      <c r="B11" s="2" t="s">
        <v>108</v>
      </c>
      <c r="C11" s="8">
        <v>25000</v>
      </c>
      <c r="D11" s="8">
        <v>12000</v>
      </c>
      <c r="I11" s="57" t="str">
        <f t="array" ref="I11">IFERROR(INDEX(A$3:A$14,SMALL(IF(($C$3:$C$14&gt;=$G$4)*($A$3:$A$14&gt;=$G$2)*($A$3:$A$14&lt;=$G$3),ROW(A$3:A$14)-2),ROWS(A$3:A11))),"")</f>
        <v/>
      </c>
      <c r="J11" s="57" t="str">
        <f t="array" ref="J11">IFERROR(INDEX(B$3:B$14,SMALL(IF(($C$3:$C$14&gt;=$G$4)*($A$3:$A$14&gt;=$G$2)*($A$3:$A$14&lt;=$G$3),ROW(B$3:B$14)-2),ROWS(B$3:B11))),"")</f>
        <v/>
      </c>
      <c r="K11" s="58" t="str">
        <f t="array" ref="K11">IFERROR(INDEX(C$3:C$14,SMALL(IF(($C$3:$C$14&gt;=$G$4)*($A$3:$A$14&gt;=$G$2)*($A$3:$A$14&lt;=$G$3),ROW(C$3:C$14)-2),ROWS(C$3:C11))),"")</f>
        <v/>
      </c>
      <c r="L11" s="58" t="str">
        <f t="array" ref="L11">IFERROR(INDEX(D$3:D$14,SMALL(IF(($C$3:$C$14&gt;=$G$4)*($A$3:$A$14&gt;=$G$2)*($A$3:$A$14&lt;=$G$3),ROW(D$3:D$14)-2),ROWS(D$3:D11))),"")</f>
        <v/>
      </c>
    </row>
    <row r="12" spans="1:12" x14ac:dyDescent="0.25">
      <c r="A12" s="28">
        <v>42379</v>
      </c>
      <c r="B12" s="2" t="s">
        <v>56</v>
      </c>
      <c r="C12" s="8">
        <v>110000</v>
      </c>
      <c r="D12" s="8">
        <v>12000</v>
      </c>
      <c r="I12" s="57" t="str">
        <f t="array" ref="I12">IFERROR(INDEX(A$3:A$14,SMALL(IF(($C$3:$C$14&gt;=$G$4)*($A$3:$A$14&gt;=$G$2)*($A$3:$A$14&lt;=$G$3),ROW(A$3:A$14)-2),ROWS(A$3:A12))),"")</f>
        <v/>
      </c>
      <c r="J12" s="57" t="str">
        <f t="array" ref="J12">IFERROR(INDEX(B$3:B$14,SMALL(IF(($C$3:$C$14&gt;=$G$4)*($A$3:$A$14&gt;=$G$2)*($A$3:$A$14&lt;=$G$3),ROW(B$3:B$14)-2),ROWS(B$3:B12))),"")</f>
        <v/>
      </c>
      <c r="K12" s="58" t="str">
        <f t="array" ref="K12">IFERROR(INDEX(C$3:C$14,SMALL(IF(($C$3:$C$14&gt;=$G$4)*($A$3:$A$14&gt;=$G$2)*($A$3:$A$14&lt;=$G$3),ROW(C$3:C$14)-2),ROWS(C$3:C12))),"")</f>
        <v/>
      </c>
      <c r="L12" s="58" t="str">
        <f t="array" ref="L12">IFERROR(INDEX(D$3:D$14,SMALL(IF(($C$3:$C$14&gt;=$G$4)*($A$3:$A$14&gt;=$G$2)*($A$3:$A$14&lt;=$G$3),ROW(D$3:D$14)-2),ROWS(D$3:D12))),"")</f>
        <v/>
      </c>
    </row>
    <row r="13" spans="1:12" x14ac:dyDescent="0.25">
      <c r="A13" s="28">
        <v>42380</v>
      </c>
      <c r="B13" s="2" t="s">
        <v>65</v>
      </c>
      <c r="C13" s="8">
        <v>50000</v>
      </c>
      <c r="D13" s="8">
        <v>10000</v>
      </c>
      <c r="H13" s="2"/>
      <c r="I13" s="57" t="str">
        <f t="array" ref="I13">IFERROR(INDEX(A$3:A$14,SMALL(IF(($C$3:$C$14&gt;=$G$4)*($A$3:$A$14&gt;=$G$2)*($A$3:$A$14&lt;=$G$3),ROW(A$3:A$14)-2),ROWS(A$3:A13))),"")</f>
        <v/>
      </c>
      <c r="J13" s="57" t="str">
        <f t="array" ref="J13">IFERROR(INDEX(B$3:B$14,SMALL(IF(($C$3:$C$14&gt;=$G$4)*($A$3:$A$14&gt;=$G$2)*($A$3:$A$14&lt;=$G$3),ROW(B$3:B$14)-2),ROWS(B$3:B13))),"")</f>
        <v/>
      </c>
      <c r="K13" s="58" t="str">
        <f t="array" ref="K13">IFERROR(INDEX(C$3:C$14,SMALL(IF(($C$3:$C$14&gt;=$G$4)*($A$3:$A$14&gt;=$G$2)*($A$3:$A$14&lt;=$G$3),ROW(C$3:C$14)-2),ROWS(C$3:C13))),"")</f>
        <v/>
      </c>
      <c r="L13" s="58" t="str">
        <f t="array" ref="L13">IFERROR(INDEX(D$3:D$14,SMALL(IF(($C$3:$C$14&gt;=$G$4)*($A$3:$A$14&gt;=$G$2)*($A$3:$A$14&lt;=$G$3),ROW(D$3:D$14)-2),ROWS(D$3:D13))),"")</f>
        <v/>
      </c>
    </row>
    <row r="14" spans="1:12" x14ac:dyDescent="0.25">
      <c r="A14" s="28">
        <v>42381</v>
      </c>
      <c r="B14" s="2" t="s">
        <v>91</v>
      </c>
      <c r="C14" s="8">
        <v>25000</v>
      </c>
      <c r="D14" s="8">
        <v>12000</v>
      </c>
      <c r="H14" s="2"/>
      <c r="I14" s="57" t="str">
        <f t="array" ref="I14">IFERROR(INDEX(A$3:A$14,SMALL(IF(($C$3:$C$14&gt;=$G$4)*($A$3:$A$14&gt;=$G$2)*($A$3:$A$14&lt;=$G$3),ROW(A$3:A$14)-2),ROWS(A$3:A14))),"")</f>
        <v/>
      </c>
      <c r="J14" s="57" t="str">
        <f t="array" ref="J14">IFERROR(INDEX(B$3:B$14,SMALL(IF(($C$3:$C$14&gt;=$G$4)*($A$3:$A$14&gt;=$G$2)*($A$3:$A$14&lt;=$G$3),ROW(B$3:B$14)-2),ROWS(B$3:B14))),"")</f>
        <v/>
      </c>
      <c r="K14" s="58" t="str">
        <f t="array" ref="K14">IFERROR(INDEX(C$3:C$14,SMALL(IF(($C$3:$C$14&gt;=$G$4)*($A$3:$A$14&gt;=$G$2)*($A$3:$A$14&lt;=$G$3),ROW(C$3:C$14)-2),ROWS(C$3:C14))),"")</f>
        <v/>
      </c>
      <c r="L14" s="58" t="str">
        <f t="array" ref="L14">IFERROR(INDEX(D$3:D$14,SMALL(IF(($C$3:$C$14&gt;=$G$4)*($A$3:$A$14&gt;=$G$2)*($A$3:$A$14&lt;=$G$3),ROW(D$3:D$14)-2),ROWS(D$3:D14))),"")</f>
        <v/>
      </c>
    </row>
    <row r="15" spans="1:12" x14ac:dyDescent="0.25">
      <c r="H15" s="2"/>
      <c r="J15" s="28"/>
      <c r="L15" s="8"/>
    </row>
    <row r="16" spans="1:12" x14ac:dyDescent="0.25">
      <c r="H16" s="2"/>
      <c r="J16" s="28"/>
      <c r="L16" s="8"/>
    </row>
    <row r="17" spans="1:19" x14ac:dyDescent="0.25">
      <c r="A17" s="89" t="s">
        <v>272</v>
      </c>
      <c r="H17" s="2"/>
      <c r="J17" s="28"/>
      <c r="L17" s="8"/>
    </row>
    <row r="18" spans="1:19" ht="19.899999999999999" hidden="1" customHeight="1" x14ac:dyDescent="0.25">
      <c r="A18" s="100" t="s">
        <v>267</v>
      </c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</row>
    <row r="19" spans="1:19" ht="6.75" hidden="1" customHeight="1" x14ac:dyDescent="0.25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</row>
    <row r="20" spans="1:19" s="77" customFormat="1" ht="21" hidden="1" customHeight="1" x14ac:dyDescent="0.25">
      <c r="A20" s="93" t="s">
        <v>256</v>
      </c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</row>
    <row r="21" spans="1:19" s="77" customFormat="1" ht="21" hidden="1" customHeight="1" x14ac:dyDescent="0.25">
      <c r="A21" s="93" t="s">
        <v>262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</row>
    <row r="22" spans="1:19" s="77" customFormat="1" ht="21" hidden="1" customHeight="1" x14ac:dyDescent="0.25">
      <c r="A22" s="78" t="s">
        <v>257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</row>
    <row r="23" spans="1:19" s="77" customFormat="1" ht="21" hidden="1" customHeight="1" x14ac:dyDescent="0.25">
      <c r="A23" s="95" t="s">
        <v>258</v>
      </c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</row>
    <row r="24" spans="1:19" s="77" customFormat="1" ht="21" hidden="1" customHeight="1" x14ac:dyDescent="0.25">
      <c r="A24" s="95" t="s">
        <v>263</v>
      </c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</row>
    <row r="25" spans="1:19" s="77" customFormat="1" ht="21" hidden="1" customHeight="1" x14ac:dyDescent="0.25">
      <c r="A25" s="95" t="s">
        <v>264</v>
      </c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</row>
    <row r="26" spans="1:19" s="77" customFormat="1" ht="21" hidden="1" customHeight="1" x14ac:dyDescent="0.25">
      <c r="A26" s="93" t="s">
        <v>265</v>
      </c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</row>
    <row r="27" spans="1:19" s="77" customFormat="1" ht="21" hidden="1" customHeight="1" x14ac:dyDescent="0.25">
      <c r="A27" s="78" t="s">
        <v>259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</row>
    <row r="28" spans="1:19" s="77" customFormat="1" ht="21" hidden="1" customHeight="1" x14ac:dyDescent="0.25">
      <c r="A28" s="91" t="s">
        <v>260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 spans="1:19" s="77" customFormat="1" ht="21" hidden="1" customHeight="1" x14ac:dyDescent="0.25">
      <c r="A29" s="93" t="s">
        <v>266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</row>
    <row r="30" spans="1:19" s="77" customFormat="1" ht="21" hidden="1" customHeight="1" x14ac:dyDescent="0.25">
      <c r="A30" s="93" t="s">
        <v>261</v>
      </c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</row>
  </sheetData>
  <mergeCells count="13">
    <mergeCell ref="A1:D1"/>
    <mergeCell ref="F1:G1"/>
    <mergeCell ref="I1:L1"/>
    <mergeCell ref="A18:S18"/>
    <mergeCell ref="A26:S26"/>
    <mergeCell ref="A28:S28"/>
    <mergeCell ref="A29:S29"/>
    <mergeCell ref="A30:S30"/>
    <mergeCell ref="A20:S20"/>
    <mergeCell ref="A21:S21"/>
    <mergeCell ref="A23:S23"/>
    <mergeCell ref="A24:S24"/>
    <mergeCell ref="A25:S2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D21"/>
  <sheetViews>
    <sheetView workbookViewId="0">
      <selection activeCell="G21" sqref="G21"/>
    </sheetView>
  </sheetViews>
  <sheetFormatPr defaultRowHeight="15" x14ac:dyDescent="0.25"/>
  <cols>
    <col min="1" max="1" width="12.140625" style="48" customWidth="1"/>
    <col min="2" max="2" width="11" style="2" customWidth="1"/>
    <col min="3" max="3" width="34.7109375" customWidth="1"/>
    <col min="4" max="4" width="9.5703125" customWidth="1"/>
  </cols>
  <sheetData>
    <row r="1" spans="1:4" ht="15.75" thickBot="1" x14ac:dyDescent="0.3">
      <c r="A1" s="46" t="s">
        <v>137</v>
      </c>
      <c r="B1" s="1" t="s">
        <v>202</v>
      </c>
      <c r="D1" s="29"/>
    </row>
    <row r="2" spans="1:4" ht="15.75" thickBot="1" x14ac:dyDescent="0.3">
      <c r="A2" s="47">
        <v>42370</v>
      </c>
      <c r="B2" s="2">
        <v>50</v>
      </c>
      <c r="C2" s="9" t="s">
        <v>204</v>
      </c>
      <c r="D2" s="50">
        <f>COUNTA(A:A)-1</f>
        <v>20</v>
      </c>
    </row>
    <row r="3" spans="1:4" ht="15.75" thickBot="1" x14ac:dyDescent="0.3">
      <c r="A3" s="47">
        <v>42371</v>
      </c>
      <c r="B3" s="2">
        <v>11</v>
      </c>
      <c r="D3" s="2"/>
    </row>
    <row r="4" spans="1:4" ht="15.75" thickBot="1" x14ac:dyDescent="0.3">
      <c r="A4" s="47">
        <v>42372</v>
      </c>
      <c r="B4" s="2">
        <v>79</v>
      </c>
      <c r="C4" s="9" t="s">
        <v>203</v>
      </c>
      <c r="D4" s="51">
        <f ca="1">OFFSET(A1,COUNTA(A:A)-1,0,1,1)</f>
        <v>42389</v>
      </c>
    </row>
    <row r="5" spans="1:4" ht="15.75" thickBot="1" x14ac:dyDescent="0.3">
      <c r="A5" s="47">
        <v>42373</v>
      </c>
      <c r="B5" s="2">
        <v>51</v>
      </c>
      <c r="D5" s="29"/>
    </row>
    <row r="6" spans="1:4" ht="15.75" thickBot="1" x14ac:dyDescent="0.3">
      <c r="A6" s="47">
        <v>42374</v>
      </c>
      <c r="B6" s="2">
        <v>87</v>
      </c>
      <c r="C6" s="9" t="s">
        <v>206</v>
      </c>
      <c r="D6" s="50">
        <f ca="1">OFFSET(A1,COUNTA(A:A)-1,1,1,1)</f>
        <v>26</v>
      </c>
    </row>
    <row r="7" spans="1:4" ht="15.75" thickBot="1" x14ac:dyDescent="0.3">
      <c r="A7" s="47">
        <v>42375</v>
      </c>
      <c r="B7" s="2">
        <v>10</v>
      </c>
      <c r="D7" s="49"/>
    </row>
    <row r="8" spans="1:4" ht="15.75" thickBot="1" x14ac:dyDescent="0.3">
      <c r="A8" s="47">
        <v>42376</v>
      </c>
      <c r="B8" s="2">
        <v>13</v>
      </c>
      <c r="C8" s="9" t="s">
        <v>205</v>
      </c>
      <c r="D8" s="50">
        <f ca="1">SUM(OFFSET(B1,0,0,COUNTA(B:B),1))</f>
        <v>997</v>
      </c>
    </row>
    <row r="9" spans="1:4" ht="15.75" thickBot="1" x14ac:dyDescent="0.3">
      <c r="A9" s="47">
        <v>42377</v>
      </c>
      <c r="B9" s="2">
        <v>53</v>
      </c>
      <c r="C9" s="9"/>
      <c r="D9" s="49"/>
    </row>
    <row r="10" spans="1:4" ht="15.75" thickBot="1" x14ac:dyDescent="0.3">
      <c r="A10" s="47">
        <v>42378</v>
      </c>
      <c r="B10" s="2">
        <v>48</v>
      </c>
      <c r="C10" s="9" t="s">
        <v>207</v>
      </c>
      <c r="D10" s="50">
        <f ca="1">SUM(OFFSET(B1,0,0,COUNTA(B:B)-1,1))</f>
        <v>971</v>
      </c>
    </row>
    <row r="11" spans="1:4" x14ac:dyDescent="0.25">
      <c r="A11" s="47">
        <v>42379</v>
      </c>
      <c r="B11" s="2">
        <v>48</v>
      </c>
      <c r="D11" s="90" t="s">
        <v>273</v>
      </c>
    </row>
    <row r="12" spans="1:4" x14ac:dyDescent="0.25">
      <c r="A12" s="47">
        <v>42380</v>
      </c>
      <c r="B12" s="2">
        <v>34</v>
      </c>
    </row>
    <row r="13" spans="1:4" x14ac:dyDescent="0.25">
      <c r="A13" s="47">
        <v>42381</v>
      </c>
      <c r="B13" s="2">
        <v>68</v>
      </c>
    </row>
    <row r="14" spans="1:4" x14ac:dyDescent="0.25">
      <c r="A14" s="47">
        <v>42382</v>
      </c>
      <c r="B14" s="2">
        <v>50</v>
      </c>
    </row>
    <row r="15" spans="1:4" x14ac:dyDescent="0.25">
      <c r="A15" s="47">
        <v>42383</v>
      </c>
      <c r="B15" s="2">
        <v>16</v>
      </c>
    </row>
    <row r="16" spans="1:4" x14ac:dyDescent="0.25">
      <c r="A16" s="47">
        <v>42384</v>
      </c>
      <c r="B16" s="2">
        <v>61</v>
      </c>
    </row>
    <row r="17" spans="1:2" x14ac:dyDescent="0.25">
      <c r="A17" s="47">
        <v>42385</v>
      </c>
      <c r="B17" s="2">
        <v>41</v>
      </c>
    </row>
    <row r="18" spans="1:2" x14ac:dyDescent="0.25">
      <c r="A18" s="47">
        <v>42386</v>
      </c>
      <c r="B18" s="2">
        <v>99</v>
      </c>
    </row>
    <row r="19" spans="1:2" x14ac:dyDescent="0.25">
      <c r="A19" s="47">
        <v>42387</v>
      </c>
      <c r="B19" s="2">
        <v>68</v>
      </c>
    </row>
    <row r="20" spans="1:2" x14ac:dyDescent="0.25">
      <c r="A20" s="47">
        <v>42388</v>
      </c>
      <c r="B20" s="2">
        <v>84</v>
      </c>
    </row>
    <row r="21" spans="1:2" x14ac:dyDescent="0.25">
      <c r="A21" s="47">
        <v>42389</v>
      </c>
      <c r="B21" s="2">
        <v>26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G18"/>
  <sheetViews>
    <sheetView workbookViewId="0">
      <selection activeCell="J19" sqref="J19"/>
    </sheetView>
  </sheetViews>
  <sheetFormatPr defaultColWidth="8.7109375" defaultRowHeight="15" x14ac:dyDescent="0.25"/>
  <cols>
    <col min="2" max="2" width="12.85546875" style="67" customWidth="1"/>
    <col min="3" max="3" width="17.28515625" customWidth="1"/>
    <col min="4" max="4" width="12.85546875" customWidth="1"/>
    <col min="7" max="7" width="12.28515625" customWidth="1"/>
  </cols>
  <sheetData>
    <row r="1" spans="1:7" x14ac:dyDescent="0.25">
      <c r="A1" s="20" t="s">
        <v>1</v>
      </c>
      <c r="B1" s="66" t="s">
        <v>225</v>
      </c>
      <c r="C1" s="20" t="s">
        <v>226</v>
      </c>
      <c r="D1" s="20" t="s">
        <v>159</v>
      </c>
    </row>
    <row r="2" spans="1:7" x14ac:dyDescent="0.25">
      <c r="A2" s="2">
        <v>2000</v>
      </c>
      <c r="B2" s="6">
        <v>36487</v>
      </c>
      <c r="C2" s="6">
        <v>7079</v>
      </c>
      <c r="D2" s="6">
        <v>38</v>
      </c>
      <c r="F2" s="21" t="s">
        <v>160</v>
      </c>
      <c r="G2" s="64">
        <v>2006</v>
      </c>
    </row>
    <row r="3" spans="1:7" x14ac:dyDescent="0.25">
      <c r="A3" s="2">
        <v>2001</v>
      </c>
      <c r="B3" s="6">
        <v>35832</v>
      </c>
      <c r="C3" s="6">
        <v>9023</v>
      </c>
      <c r="D3" s="6">
        <v>42</v>
      </c>
      <c r="F3" s="21" t="s">
        <v>161</v>
      </c>
      <c r="G3" s="64" t="s">
        <v>226</v>
      </c>
    </row>
    <row r="4" spans="1:7" ht="15.75" thickBot="1" x14ac:dyDescent="0.3">
      <c r="A4" s="2">
        <v>2002</v>
      </c>
      <c r="B4" s="6">
        <v>31170</v>
      </c>
      <c r="C4" s="6">
        <v>7100</v>
      </c>
      <c r="D4" s="6">
        <v>40</v>
      </c>
    </row>
    <row r="5" spans="1:7" ht="15.75" thickBot="1" x14ac:dyDescent="0.3">
      <c r="A5" s="2">
        <v>2003</v>
      </c>
      <c r="B5" s="6">
        <v>27782</v>
      </c>
      <c r="C5" s="6">
        <v>8586</v>
      </c>
      <c r="D5" s="6">
        <v>46</v>
      </c>
      <c r="F5" s="29" t="s">
        <v>162</v>
      </c>
      <c r="G5" s="65">
        <f>INDEX($A$1:$D$18,MATCH($G$2,$A$1:$A$18,0),MATCH($G$3,$A$1:$D$1,0))</f>
        <v>9325</v>
      </c>
    </row>
    <row r="6" spans="1:7" x14ac:dyDescent="0.25">
      <c r="A6" s="2">
        <v>2004</v>
      </c>
      <c r="B6" s="6">
        <v>32952</v>
      </c>
      <c r="C6" s="6">
        <v>7726</v>
      </c>
      <c r="D6" s="6">
        <v>46</v>
      </c>
    </row>
    <row r="7" spans="1:7" x14ac:dyDescent="0.25">
      <c r="A7" s="2">
        <v>2005</v>
      </c>
      <c r="B7" s="6">
        <v>26275</v>
      </c>
      <c r="C7" s="6">
        <v>9759</v>
      </c>
      <c r="D7" s="6">
        <v>25</v>
      </c>
    </row>
    <row r="8" spans="1:7" x14ac:dyDescent="0.25">
      <c r="A8" s="2">
        <v>2006</v>
      </c>
      <c r="B8" s="6">
        <v>29767</v>
      </c>
      <c r="C8" s="6">
        <v>9325</v>
      </c>
      <c r="D8" s="6">
        <v>30</v>
      </c>
    </row>
    <row r="9" spans="1:7" x14ac:dyDescent="0.25">
      <c r="A9" s="2">
        <v>2007</v>
      </c>
      <c r="B9" s="6">
        <v>32118</v>
      </c>
      <c r="C9" s="6">
        <v>9154</v>
      </c>
      <c r="D9" s="6">
        <v>38</v>
      </c>
    </row>
    <row r="10" spans="1:7" x14ac:dyDescent="0.25">
      <c r="A10" s="2">
        <v>2008</v>
      </c>
      <c r="B10" s="6">
        <v>33634</v>
      </c>
      <c r="C10" s="6">
        <v>8377</v>
      </c>
      <c r="D10" s="6">
        <v>41</v>
      </c>
    </row>
    <row r="11" spans="1:7" x14ac:dyDescent="0.25">
      <c r="A11" s="2">
        <v>2009</v>
      </c>
      <c r="B11" s="6">
        <v>31634</v>
      </c>
      <c r="C11" s="6">
        <v>8069</v>
      </c>
      <c r="D11" s="6">
        <v>40</v>
      </c>
    </row>
    <row r="12" spans="1:7" x14ac:dyDescent="0.25">
      <c r="A12" s="2">
        <v>2010</v>
      </c>
      <c r="B12" s="6">
        <v>39392</v>
      </c>
      <c r="C12" s="6">
        <v>7266</v>
      </c>
      <c r="D12" s="6">
        <v>30</v>
      </c>
    </row>
    <row r="13" spans="1:7" x14ac:dyDescent="0.25">
      <c r="A13" s="2">
        <v>2011</v>
      </c>
      <c r="B13" s="6">
        <v>30892</v>
      </c>
      <c r="C13" s="6">
        <v>8895</v>
      </c>
      <c r="D13" s="6">
        <v>27</v>
      </c>
    </row>
    <row r="14" spans="1:7" x14ac:dyDescent="0.25">
      <c r="A14" s="2">
        <v>2012</v>
      </c>
      <c r="B14" s="6">
        <v>31450</v>
      </c>
      <c r="C14" s="6">
        <v>9986</v>
      </c>
      <c r="D14" s="6">
        <v>32</v>
      </c>
    </row>
    <row r="15" spans="1:7" x14ac:dyDescent="0.25">
      <c r="A15" s="2">
        <v>2013</v>
      </c>
      <c r="B15" s="6">
        <v>32382</v>
      </c>
      <c r="C15" s="6">
        <v>8232</v>
      </c>
      <c r="D15" s="6">
        <v>33</v>
      </c>
    </row>
    <row r="16" spans="1:7" x14ac:dyDescent="0.25">
      <c r="A16" s="2">
        <v>2014</v>
      </c>
      <c r="B16" s="6">
        <v>31536</v>
      </c>
      <c r="C16" s="6">
        <v>9653</v>
      </c>
      <c r="D16" s="6">
        <v>32</v>
      </c>
    </row>
    <row r="17" spans="1:4" x14ac:dyDescent="0.25">
      <c r="A17" s="2">
        <v>2015</v>
      </c>
      <c r="B17" s="6">
        <v>26286</v>
      </c>
      <c r="C17" s="6">
        <v>8467</v>
      </c>
      <c r="D17" s="6">
        <v>48</v>
      </c>
    </row>
    <row r="18" spans="1:4" x14ac:dyDescent="0.25">
      <c r="A18" s="2">
        <v>2016</v>
      </c>
      <c r="B18" s="6">
        <v>25347</v>
      </c>
      <c r="C18" s="6">
        <v>7541</v>
      </c>
      <c r="D18" s="6">
        <v>25</v>
      </c>
    </row>
  </sheetData>
  <dataValidations count="2">
    <dataValidation type="list" allowBlank="1" showInputMessage="1" showErrorMessage="1" sqref="G2" xr:uid="{00000000-0002-0000-0600-000000000000}">
      <formula1>$A$2:$A$18</formula1>
    </dataValidation>
    <dataValidation type="list" allowBlank="1" showInputMessage="1" showErrorMessage="1" sqref="G3" xr:uid="{00000000-0002-0000-0600-000001000000}">
      <formula1>"Impressions, Clicks, Transactions"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F28"/>
  <sheetViews>
    <sheetView workbookViewId="0">
      <selection activeCell="I19" sqref="I19"/>
    </sheetView>
  </sheetViews>
  <sheetFormatPr defaultRowHeight="15" x14ac:dyDescent="0.25"/>
  <cols>
    <col min="1" max="1" width="11.7109375" customWidth="1"/>
    <col min="2" max="2" width="15.28515625" style="2" customWidth="1"/>
    <col min="3" max="4" width="8.85546875" style="2"/>
    <col min="5" max="6" width="16" style="38" customWidth="1"/>
  </cols>
  <sheetData>
    <row r="1" spans="1:6" x14ac:dyDescent="0.25">
      <c r="A1" s="30" t="s">
        <v>137</v>
      </c>
      <c r="B1" s="30" t="s">
        <v>185</v>
      </c>
      <c r="C1" s="30" t="s">
        <v>184</v>
      </c>
      <c r="D1" s="30" t="s">
        <v>125</v>
      </c>
      <c r="E1" s="37" t="s">
        <v>186</v>
      </c>
      <c r="F1" s="37" t="s">
        <v>187</v>
      </c>
    </row>
    <row r="2" spans="1:6" x14ac:dyDescent="0.25">
      <c r="A2" s="28">
        <v>42370</v>
      </c>
      <c r="B2" s="2">
        <v>146</v>
      </c>
      <c r="C2" s="2">
        <v>77</v>
      </c>
      <c r="D2" s="2">
        <v>18</v>
      </c>
      <c r="E2" s="60">
        <f>IFERROR(C2/$B2,"-")</f>
        <v>0.5273972602739726</v>
      </c>
      <c r="F2" s="60">
        <f>IFERROR(D2/$B2,"-")</f>
        <v>0.12328767123287671</v>
      </c>
    </row>
    <row r="3" spans="1:6" x14ac:dyDescent="0.25">
      <c r="A3" s="28">
        <v>42370</v>
      </c>
      <c r="B3" s="2">
        <v>169</v>
      </c>
      <c r="C3" s="2">
        <v>72</v>
      </c>
      <c r="D3" s="2">
        <v>15</v>
      </c>
      <c r="E3" s="60">
        <f t="shared" ref="E3:E26" si="0">IFERROR(C3/$B3,"-")</f>
        <v>0.42603550295857989</v>
      </c>
      <c r="F3" s="60">
        <f t="shared" ref="F3:F26" si="1">IFERROR(D3/$B3,"-")</f>
        <v>8.8757396449704137E-2</v>
      </c>
    </row>
    <row r="4" spans="1:6" x14ac:dyDescent="0.25">
      <c r="A4" s="28">
        <v>42370</v>
      </c>
      <c r="B4" s="2">
        <v>199</v>
      </c>
      <c r="C4" s="2">
        <v>71</v>
      </c>
      <c r="D4" s="2">
        <v>19</v>
      </c>
      <c r="E4" s="60">
        <f t="shared" si="0"/>
        <v>0.35678391959798994</v>
      </c>
      <c r="F4" s="60">
        <f t="shared" si="1"/>
        <v>9.5477386934673364E-2</v>
      </c>
    </row>
    <row r="5" spans="1:6" x14ac:dyDescent="0.25">
      <c r="A5" s="28">
        <v>42371</v>
      </c>
      <c r="B5" s="2">
        <v>281</v>
      </c>
      <c r="C5" s="2">
        <v>66</v>
      </c>
      <c r="D5" s="2">
        <v>10</v>
      </c>
      <c r="E5" s="60">
        <f t="shared" si="0"/>
        <v>0.23487544483985764</v>
      </c>
      <c r="F5" s="60">
        <f t="shared" si="1"/>
        <v>3.5587188612099648E-2</v>
      </c>
    </row>
    <row r="6" spans="1:6" x14ac:dyDescent="0.25">
      <c r="A6" s="28">
        <v>42371</v>
      </c>
      <c r="B6" s="2">
        <v>266</v>
      </c>
      <c r="C6" s="2">
        <v>53</v>
      </c>
      <c r="D6" s="2">
        <v>19</v>
      </c>
      <c r="E6" s="60">
        <f t="shared" si="0"/>
        <v>0.19924812030075187</v>
      </c>
      <c r="F6" s="60">
        <f t="shared" si="1"/>
        <v>7.1428571428571425E-2</v>
      </c>
    </row>
    <row r="7" spans="1:6" x14ac:dyDescent="0.25">
      <c r="A7" s="28">
        <v>42371</v>
      </c>
      <c r="B7" s="2">
        <v>277</v>
      </c>
      <c r="C7" s="2">
        <v>84</v>
      </c>
      <c r="D7" s="2">
        <v>15</v>
      </c>
      <c r="E7" s="60">
        <f t="shared" si="0"/>
        <v>0.30324909747292417</v>
      </c>
      <c r="F7" s="60">
        <f t="shared" si="1"/>
        <v>5.4151624548736461E-2</v>
      </c>
    </row>
    <row r="8" spans="1:6" x14ac:dyDescent="0.25">
      <c r="A8" s="28">
        <v>42372</v>
      </c>
      <c r="B8" s="2">
        <v>145</v>
      </c>
      <c r="C8" s="2">
        <v>73</v>
      </c>
      <c r="D8" s="2">
        <v>15</v>
      </c>
      <c r="E8" s="60">
        <f t="shared" si="0"/>
        <v>0.50344827586206897</v>
      </c>
      <c r="F8" s="60">
        <f t="shared" si="1"/>
        <v>0.10344827586206896</v>
      </c>
    </row>
    <row r="9" spans="1:6" x14ac:dyDescent="0.25">
      <c r="A9" s="28">
        <v>42372</v>
      </c>
      <c r="B9" s="2">
        <v>227</v>
      </c>
      <c r="C9" s="2">
        <v>69</v>
      </c>
      <c r="D9" s="2">
        <v>12</v>
      </c>
      <c r="E9" s="60">
        <f t="shared" si="0"/>
        <v>0.30396475770925108</v>
      </c>
      <c r="F9" s="60">
        <f t="shared" si="1"/>
        <v>5.2863436123348019E-2</v>
      </c>
    </row>
    <row r="10" spans="1:6" x14ac:dyDescent="0.25">
      <c r="A10" s="28">
        <v>42372</v>
      </c>
      <c r="B10" s="2">
        <v>180</v>
      </c>
      <c r="C10" s="2">
        <v>79</v>
      </c>
      <c r="D10" s="2">
        <v>16</v>
      </c>
      <c r="E10" s="60">
        <f t="shared" si="0"/>
        <v>0.43888888888888888</v>
      </c>
      <c r="F10" s="60">
        <f t="shared" si="1"/>
        <v>8.8888888888888892E-2</v>
      </c>
    </row>
    <row r="11" spans="1:6" x14ac:dyDescent="0.25">
      <c r="A11" s="28">
        <v>42373</v>
      </c>
      <c r="B11" s="2">
        <v>0</v>
      </c>
      <c r="C11" s="2">
        <v>0</v>
      </c>
      <c r="D11" s="2">
        <v>0</v>
      </c>
      <c r="E11" s="60" t="str">
        <f t="shared" si="0"/>
        <v>-</v>
      </c>
      <c r="F11" s="60" t="str">
        <f t="shared" si="1"/>
        <v>-</v>
      </c>
    </row>
    <row r="12" spans="1:6" x14ac:dyDescent="0.25">
      <c r="A12" s="28">
        <v>42374</v>
      </c>
      <c r="B12" s="2">
        <v>242</v>
      </c>
      <c r="C12" s="2">
        <v>75</v>
      </c>
      <c r="D12" s="2">
        <v>10</v>
      </c>
      <c r="E12" s="60">
        <f t="shared" si="0"/>
        <v>0.30991735537190085</v>
      </c>
      <c r="F12" s="60">
        <f t="shared" si="1"/>
        <v>4.1322314049586778E-2</v>
      </c>
    </row>
    <row r="13" spans="1:6" x14ac:dyDescent="0.25">
      <c r="A13" s="28">
        <v>42374</v>
      </c>
      <c r="B13" s="2">
        <v>215</v>
      </c>
      <c r="C13" s="2">
        <v>75</v>
      </c>
      <c r="D13" s="2">
        <v>16</v>
      </c>
      <c r="E13" s="60">
        <f t="shared" si="0"/>
        <v>0.34883720930232559</v>
      </c>
      <c r="F13" s="60">
        <f t="shared" si="1"/>
        <v>7.441860465116279E-2</v>
      </c>
    </row>
    <row r="14" spans="1:6" x14ac:dyDescent="0.25">
      <c r="A14" s="28">
        <v>42374</v>
      </c>
      <c r="B14" s="2">
        <v>244</v>
      </c>
      <c r="C14" s="2">
        <v>82</v>
      </c>
      <c r="D14" s="2">
        <v>16</v>
      </c>
      <c r="E14" s="60">
        <f t="shared" si="0"/>
        <v>0.33606557377049179</v>
      </c>
      <c r="F14" s="60">
        <f t="shared" si="1"/>
        <v>6.5573770491803282E-2</v>
      </c>
    </row>
    <row r="15" spans="1:6" x14ac:dyDescent="0.25">
      <c r="A15" s="28">
        <v>42374</v>
      </c>
      <c r="B15" s="2">
        <v>179</v>
      </c>
      <c r="C15" s="2">
        <v>71</v>
      </c>
      <c r="D15" s="2">
        <v>13</v>
      </c>
      <c r="E15" s="60">
        <f t="shared" si="0"/>
        <v>0.39664804469273746</v>
      </c>
      <c r="F15" s="60">
        <f t="shared" si="1"/>
        <v>7.2625698324022353E-2</v>
      </c>
    </row>
    <row r="16" spans="1:6" x14ac:dyDescent="0.25">
      <c r="A16" s="28">
        <v>42374</v>
      </c>
      <c r="B16" s="2">
        <v>276</v>
      </c>
      <c r="C16" s="2">
        <v>72</v>
      </c>
      <c r="D16" s="2">
        <v>14</v>
      </c>
      <c r="E16" s="60">
        <f t="shared" si="0"/>
        <v>0.2608695652173913</v>
      </c>
      <c r="F16" s="60">
        <f t="shared" si="1"/>
        <v>5.0724637681159424E-2</v>
      </c>
    </row>
    <row r="17" spans="1:6" x14ac:dyDescent="0.25">
      <c r="A17" s="28">
        <v>42375</v>
      </c>
      <c r="B17" s="2">
        <v>127</v>
      </c>
      <c r="C17" s="2">
        <v>78</v>
      </c>
      <c r="D17" s="2">
        <v>20</v>
      </c>
      <c r="E17" s="60">
        <f t="shared" si="0"/>
        <v>0.61417322834645671</v>
      </c>
      <c r="F17" s="60">
        <f t="shared" si="1"/>
        <v>0.15748031496062992</v>
      </c>
    </row>
    <row r="18" spans="1:6" x14ac:dyDescent="0.25">
      <c r="A18" s="28">
        <v>42375</v>
      </c>
      <c r="B18" s="2">
        <v>283</v>
      </c>
      <c r="C18" s="2">
        <v>78</v>
      </c>
      <c r="D18" s="2">
        <v>18</v>
      </c>
      <c r="E18" s="60">
        <f t="shared" si="0"/>
        <v>0.2756183745583039</v>
      </c>
      <c r="F18" s="60">
        <f t="shared" si="1"/>
        <v>6.3604240282685506E-2</v>
      </c>
    </row>
    <row r="19" spans="1:6" x14ac:dyDescent="0.25">
      <c r="A19" s="28">
        <v>42375</v>
      </c>
      <c r="B19" s="2">
        <v>126</v>
      </c>
      <c r="C19" s="2">
        <v>76</v>
      </c>
      <c r="D19" s="2">
        <v>20</v>
      </c>
      <c r="E19" s="60">
        <f t="shared" si="0"/>
        <v>0.60317460317460314</v>
      </c>
      <c r="F19" s="60">
        <f t="shared" si="1"/>
        <v>0.15873015873015872</v>
      </c>
    </row>
    <row r="20" spans="1:6" x14ac:dyDescent="0.25">
      <c r="A20" s="28">
        <v>42376</v>
      </c>
      <c r="B20" s="2">
        <v>262</v>
      </c>
      <c r="C20" s="2">
        <v>81</v>
      </c>
      <c r="D20" s="2">
        <v>19</v>
      </c>
      <c r="E20" s="60">
        <f t="shared" si="0"/>
        <v>0.30916030534351147</v>
      </c>
      <c r="F20" s="60">
        <f t="shared" si="1"/>
        <v>7.2519083969465645E-2</v>
      </c>
    </row>
    <row r="21" spans="1:6" x14ac:dyDescent="0.25">
      <c r="A21" s="28">
        <v>42376</v>
      </c>
      <c r="B21" s="2">
        <v>287</v>
      </c>
      <c r="C21" s="2">
        <v>81</v>
      </c>
      <c r="D21" s="2">
        <v>14</v>
      </c>
      <c r="E21" s="60">
        <f t="shared" si="0"/>
        <v>0.28222996515679444</v>
      </c>
      <c r="F21" s="60">
        <f t="shared" si="1"/>
        <v>4.878048780487805E-2</v>
      </c>
    </row>
    <row r="22" spans="1:6" x14ac:dyDescent="0.25">
      <c r="A22" s="28">
        <v>42376</v>
      </c>
      <c r="B22" s="2">
        <v>269</v>
      </c>
      <c r="C22" s="2">
        <v>82</v>
      </c>
      <c r="D22" s="2">
        <v>14</v>
      </c>
      <c r="E22" s="60">
        <f t="shared" si="0"/>
        <v>0.30483271375464682</v>
      </c>
      <c r="F22" s="60">
        <f t="shared" si="1"/>
        <v>5.204460966542751E-2</v>
      </c>
    </row>
    <row r="23" spans="1:6" x14ac:dyDescent="0.25">
      <c r="A23" s="28">
        <v>42377</v>
      </c>
      <c r="B23" s="2">
        <v>272</v>
      </c>
      <c r="C23" s="2">
        <v>54</v>
      </c>
      <c r="D23" s="2">
        <v>10</v>
      </c>
      <c r="E23" s="60">
        <f t="shared" si="0"/>
        <v>0.19852941176470587</v>
      </c>
      <c r="F23" s="60">
        <f t="shared" si="1"/>
        <v>3.6764705882352942E-2</v>
      </c>
    </row>
    <row r="24" spans="1:6" x14ac:dyDescent="0.25">
      <c r="A24" s="28">
        <v>42377</v>
      </c>
      <c r="B24" s="2">
        <v>204</v>
      </c>
      <c r="C24" s="2">
        <v>69</v>
      </c>
      <c r="D24" s="2">
        <v>11</v>
      </c>
      <c r="E24" s="60">
        <f t="shared" si="0"/>
        <v>0.33823529411764708</v>
      </c>
      <c r="F24" s="60">
        <f t="shared" si="1"/>
        <v>5.3921568627450983E-2</v>
      </c>
    </row>
    <row r="25" spans="1:6" x14ac:dyDescent="0.25">
      <c r="A25" s="28">
        <v>42377</v>
      </c>
      <c r="B25" s="2">
        <v>150</v>
      </c>
      <c r="C25" s="2">
        <v>72</v>
      </c>
      <c r="D25" s="2">
        <v>20</v>
      </c>
      <c r="E25" s="60">
        <f t="shared" si="0"/>
        <v>0.48</v>
      </c>
      <c r="F25" s="60">
        <f t="shared" si="1"/>
        <v>0.13333333333333333</v>
      </c>
    </row>
    <row r="26" spans="1:6" x14ac:dyDescent="0.25">
      <c r="A26" s="28">
        <v>42377</v>
      </c>
      <c r="B26" s="2">
        <v>261</v>
      </c>
      <c r="C26" s="2">
        <v>90</v>
      </c>
      <c r="D26" s="2">
        <v>19</v>
      </c>
      <c r="E26" s="60">
        <f t="shared" si="0"/>
        <v>0.34482758620689657</v>
      </c>
      <c r="F26" s="60">
        <f t="shared" si="1"/>
        <v>7.2796934865900387E-2</v>
      </c>
    </row>
    <row r="27" spans="1:6" x14ac:dyDescent="0.25">
      <c r="A27" s="36"/>
    </row>
    <row r="28" spans="1:6" x14ac:dyDescent="0.25">
      <c r="A28" s="3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G205"/>
  <sheetViews>
    <sheetView workbookViewId="0">
      <selection activeCell="G2" sqref="G2"/>
    </sheetView>
  </sheetViews>
  <sheetFormatPr defaultColWidth="8.7109375" defaultRowHeight="15" x14ac:dyDescent="0.25"/>
  <cols>
    <col min="1" max="1" width="19.42578125" style="2" bestFit="1" customWidth="1"/>
    <col min="2" max="2" width="15.28515625" style="2" bestFit="1" customWidth="1"/>
    <col min="3" max="3" width="12.42578125" style="2" customWidth="1"/>
    <col min="4" max="4" width="15.140625" style="6" customWidth="1"/>
    <col min="5" max="5" width="15" style="6" customWidth="1"/>
    <col min="6" max="6" width="16.28515625" style="2" customWidth="1"/>
    <col min="7" max="7" width="20.42578125" style="8" customWidth="1"/>
  </cols>
  <sheetData>
    <row r="1" spans="1:7" ht="25.5" x14ac:dyDescent="0.25">
      <c r="A1" s="4" t="s">
        <v>224</v>
      </c>
      <c r="B1" s="4" t="s">
        <v>0</v>
      </c>
      <c r="C1" s="4" t="s">
        <v>1</v>
      </c>
      <c r="D1" s="15" t="s">
        <v>2</v>
      </c>
      <c r="E1" s="15" t="s">
        <v>3</v>
      </c>
      <c r="F1" s="16" t="s">
        <v>134</v>
      </c>
      <c r="G1" s="7" t="s">
        <v>135</v>
      </c>
    </row>
    <row r="2" spans="1:7" x14ac:dyDescent="0.25">
      <c r="A2" s="2" t="str">
        <f>B2&amp;C2</f>
        <v>Alabama2001</v>
      </c>
      <c r="B2" s="2" t="s">
        <v>4</v>
      </c>
      <c r="C2" s="2">
        <v>2001</v>
      </c>
      <c r="D2" s="6">
        <v>4447100</v>
      </c>
      <c r="E2" s="6">
        <v>177884</v>
      </c>
      <c r="F2" s="61" t="str">
        <f>VLOOKUP(B2,'State Abbreviations'!$A:$B,2,0)</f>
        <v>AL</v>
      </c>
      <c r="G2" s="58">
        <f>IFERROR(VLOOKUP(A2,'State Income (2001-2004)'!$A:$D,4,0),"NO INCOME DATA")</f>
        <v>24477</v>
      </c>
    </row>
    <row r="3" spans="1:7" x14ac:dyDescent="0.25">
      <c r="A3" s="2" t="str">
        <f t="shared" ref="A3:A66" si="0">B3&amp;C3</f>
        <v>Alaska2001</v>
      </c>
      <c r="B3" s="2" t="s">
        <v>5</v>
      </c>
      <c r="C3" s="2">
        <v>2001</v>
      </c>
      <c r="D3" s="6">
        <v>626932</v>
      </c>
      <c r="E3" s="6">
        <v>12538.64</v>
      </c>
      <c r="F3" s="61" t="str">
        <f>VLOOKUP(B3,'State Abbreviations'!$A:$B,2,0)</f>
        <v>AK</v>
      </c>
      <c r="G3" s="58">
        <f>IFERROR(VLOOKUP(A3,'State Income (2001-2004)'!$A:$D,4,0),"NO INCOME DATA")</f>
        <v>31027</v>
      </c>
    </row>
    <row r="4" spans="1:7" x14ac:dyDescent="0.25">
      <c r="A4" s="2" t="str">
        <f t="shared" si="0"/>
        <v>Arizona2001</v>
      </c>
      <c r="B4" s="2" t="s">
        <v>6</v>
      </c>
      <c r="C4" s="2">
        <v>2001</v>
      </c>
      <c r="D4" s="6">
        <v>5130632</v>
      </c>
      <c r="E4" s="6">
        <v>102612.64</v>
      </c>
      <c r="F4" s="61" t="str">
        <f>VLOOKUP(B4,'State Abbreviations'!$A:$B,2,0)</f>
        <v>AZ</v>
      </c>
      <c r="G4" s="58">
        <f>IFERROR(VLOOKUP(A4,'State Income (2001-2004)'!$A:$D,4,0),"NO INCOME DATA")</f>
        <v>25878</v>
      </c>
    </row>
    <row r="5" spans="1:7" x14ac:dyDescent="0.25">
      <c r="A5" s="2" t="str">
        <f t="shared" si="0"/>
        <v>Arkansas2001</v>
      </c>
      <c r="B5" s="2" t="s">
        <v>7</v>
      </c>
      <c r="C5" s="2">
        <v>2001</v>
      </c>
      <c r="D5" s="6">
        <v>2673400</v>
      </c>
      <c r="E5" s="6">
        <v>53468</v>
      </c>
      <c r="F5" s="61" t="str">
        <f>VLOOKUP(B5,'State Abbreviations'!$A:$B,2,0)</f>
        <v>AR</v>
      </c>
      <c r="G5" s="58">
        <f>IFERROR(VLOOKUP(A5,'State Income (2001-2004)'!$A:$D,4,0),"NO INCOME DATA")</f>
        <v>22750</v>
      </c>
    </row>
    <row r="6" spans="1:7" x14ac:dyDescent="0.25">
      <c r="A6" s="2" t="str">
        <f t="shared" si="0"/>
        <v>California2001</v>
      </c>
      <c r="B6" s="2" t="s">
        <v>8</v>
      </c>
      <c r="C6" s="2">
        <v>2001</v>
      </c>
      <c r="D6" s="6">
        <v>33871648</v>
      </c>
      <c r="E6" s="6">
        <v>1016149.44</v>
      </c>
      <c r="F6" s="61" t="str">
        <f>VLOOKUP(B6,'State Abbreviations'!$A:$B,2,0)</f>
        <v>CA</v>
      </c>
      <c r="G6" s="58">
        <f>IFERROR(VLOOKUP(A6,'State Income (2001-2004)'!$A:$D,4,0),"NO INCOME DATA")</f>
        <v>32655</v>
      </c>
    </row>
    <row r="7" spans="1:7" x14ac:dyDescent="0.25">
      <c r="A7" s="2" t="str">
        <f t="shared" si="0"/>
        <v>Colorado2001</v>
      </c>
      <c r="B7" s="2" t="s">
        <v>9</v>
      </c>
      <c r="C7" s="2">
        <v>2001</v>
      </c>
      <c r="D7" s="6">
        <v>4301261</v>
      </c>
      <c r="E7" s="6">
        <v>172050.44</v>
      </c>
      <c r="F7" s="61" t="str">
        <f>VLOOKUP(B7,'State Abbreviations'!$A:$B,2,0)</f>
        <v>CO</v>
      </c>
      <c r="G7" s="58">
        <f>IFERROR(VLOOKUP(A7,'State Income (2001-2004)'!$A:$D,4,0),"NO INCOME DATA")</f>
        <v>33455</v>
      </c>
    </row>
    <row r="8" spans="1:7" x14ac:dyDescent="0.25">
      <c r="A8" s="2" t="str">
        <f t="shared" si="0"/>
        <v>Connecticut2001</v>
      </c>
      <c r="B8" s="2" t="s">
        <v>10</v>
      </c>
      <c r="C8" s="2">
        <v>2001</v>
      </c>
      <c r="D8" s="6">
        <v>3405565</v>
      </c>
      <c r="E8" s="6">
        <v>102166.95</v>
      </c>
      <c r="F8" s="61" t="str">
        <f>VLOOKUP(B8,'State Abbreviations'!$A:$B,2,0)</f>
        <v>CT</v>
      </c>
      <c r="G8" s="58" t="str">
        <f>IFERROR(VLOOKUP(A8,'State Income (2001-2004)'!$A:$D,4,0),"NO INCOME DATA")</f>
        <v>NO INCOME DATA</v>
      </c>
    </row>
    <row r="9" spans="1:7" x14ac:dyDescent="0.25">
      <c r="A9" s="2" t="str">
        <f t="shared" si="0"/>
        <v>D.C.2001</v>
      </c>
      <c r="B9" s="2" t="s">
        <v>11</v>
      </c>
      <c r="C9" s="2">
        <v>2001</v>
      </c>
      <c r="D9" s="6">
        <v>783600</v>
      </c>
      <c r="E9" s="6">
        <v>23508</v>
      </c>
      <c r="F9" s="61" t="str">
        <f>VLOOKUP(B9,'State Abbreviations'!$A:$B,2,0)</f>
        <v>DC</v>
      </c>
      <c r="G9" s="58">
        <f>IFERROR(VLOOKUP(A9,'State Income (2001-2004)'!$A:$D,4,0),"NO INCOME DATA")</f>
        <v>32166</v>
      </c>
    </row>
    <row r="10" spans="1:7" x14ac:dyDescent="0.25">
      <c r="A10" s="2" t="str">
        <f t="shared" si="0"/>
        <v>Delaware2001</v>
      </c>
      <c r="B10" s="2" t="s">
        <v>12</v>
      </c>
      <c r="C10" s="2">
        <v>2001</v>
      </c>
      <c r="D10" s="6">
        <v>572059</v>
      </c>
      <c r="E10" s="6">
        <v>17161.77</v>
      </c>
      <c r="F10" s="61" t="str">
        <f>VLOOKUP(B10,'State Abbreviations'!$A:$B,2,0)</f>
        <v>DE</v>
      </c>
      <c r="G10" s="58">
        <f>IFERROR(VLOOKUP(A10,'State Income (2001-2004)'!$A:$D,4,0),"NO INCOME DATA")</f>
        <v>40539</v>
      </c>
    </row>
    <row r="11" spans="1:7" x14ac:dyDescent="0.25">
      <c r="A11" s="2" t="str">
        <f t="shared" si="0"/>
        <v>Florida2001</v>
      </c>
      <c r="B11" s="2" t="s">
        <v>13</v>
      </c>
      <c r="C11" s="2">
        <v>2001</v>
      </c>
      <c r="D11" s="6">
        <v>15982378</v>
      </c>
      <c r="E11" s="6">
        <v>319647.56</v>
      </c>
      <c r="F11" s="61" t="str">
        <f>VLOOKUP(B11,'State Abbreviations'!$A:$B,2,0)</f>
        <v>FL</v>
      </c>
      <c r="G11" s="58">
        <f>IFERROR(VLOOKUP(A11,'State Income (2001-2004)'!$A:$D,4,0),"NO INCOME DATA")</f>
        <v>29048</v>
      </c>
    </row>
    <row r="12" spans="1:7" x14ac:dyDescent="0.25">
      <c r="A12" s="2" t="str">
        <f t="shared" si="0"/>
        <v>Georgia2001</v>
      </c>
      <c r="B12" s="2" t="s">
        <v>14</v>
      </c>
      <c r="C12" s="2">
        <v>2001</v>
      </c>
      <c r="D12" s="6">
        <v>8186453</v>
      </c>
      <c r="E12" s="6">
        <v>245593.59</v>
      </c>
      <c r="F12" s="61" t="str">
        <f>VLOOKUP(B12,'State Abbreviations'!$A:$B,2,0)</f>
        <v>GA</v>
      </c>
      <c r="G12" s="58">
        <f>IFERROR(VLOOKUP(A12,'State Income (2001-2004)'!$A:$D,4,0),"NO INCOME DATA")</f>
        <v>28523</v>
      </c>
    </row>
    <row r="13" spans="1:7" x14ac:dyDescent="0.25">
      <c r="A13" s="2" t="str">
        <f t="shared" si="0"/>
        <v>Hawaii2001</v>
      </c>
      <c r="B13" s="2" t="s">
        <v>15</v>
      </c>
      <c r="C13" s="2">
        <v>2001</v>
      </c>
      <c r="D13" s="6">
        <v>1211537</v>
      </c>
      <c r="E13" s="6">
        <v>48461.48</v>
      </c>
      <c r="F13" s="61" t="str">
        <f>VLOOKUP(B13,'State Abbreviations'!$A:$B,2,0)</f>
        <v>HI</v>
      </c>
      <c r="G13" s="58">
        <f>IFERROR(VLOOKUP(A13,'State Income (2001-2004)'!$A:$D,4,0),"NO INCOME DATA")</f>
        <v>29034</v>
      </c>
    </row>
    <row r="14" spans="1:7" x14ac:dyDescent="0.25">
      <c r="A14" s="2" t="str">
        <f t="shared" si="0"/>
        <v>Idaho2001</v>
      </c>
      <c r="B14" s="2" t="s">
        <v>16</v>
      </c>
      <c r="C14" s="2">
        <v>2001</v>
      </c>
      <c r="D14" s="6">
        <v>1293953</v>
      </c>
      <c r="E14" s="6">
        <v>38818.589999999997</v>
      </c>
      <c r="F14" s="61" t="str">
        <f>VLOOKUP(B14,'State Abbreviations'!$A:$B,2,0)</f>
        <v>ID</v>
      </c>
      <c r="G14" s="58">
        <f>IFERROR(VLOOKUP(A14,'State Income (2001-2004)'!$A:$D,4,0),"NO INCOME DATA")</f>
        <v>24506</v>
      </c>
    </row>
    <row r="15" spans="1:7" x14ac:dyDescent="0.25">
      <c r="A15" s="2" t="str">
        <f t="shared" si="0"/>
        <v>Illinois2001</v>
      </c>
      <c r="B15" s="2" t="s">
        <v>17</v>
      </c>
      <c r="C15" s="2">
        <v>2001</v>
      </c>
      <c r="D15" s="6">
        <v>12419293</v>
      </c>
      <c r="E15" s="6">
        <v>496771.72000000003</v>
      </c>
      <c r="F15" s="61" t="str">
        <f>VLOOKUP(B15,'State Abbreviations'!$A:$B,2,0)</f>
        <v>IL</v>
      </c>
      <c r="G15" s="58" t="str">
        <f>IFERROR(VLOOKUP(A15,'State Income (2001-2004)'!$A:$D,4,0),"NO INCOME DATA")</f>
        <v>NO INCOME DATA</v>
      </c>
    </row>
    <row r="16" spans="1:7" x14ac:dyDescent="0.25">
      <c r="A16" s="2" t="str">
        <f t="shared" si="0"/>
        <v>Indiana2001</v>
      </c>
      <c r="B16" s="2" t="s">
        <v>18</v>
      </c>
      <c r="C16" s="2">
        <v>2001</v>
      </c>
      <c r="D16" s="6">
        <v>6080485</v>
      </c>
      <c r="E16" s="6">
        <v>243219.4</v>
      </c>
      <c r="F16" s="61" t="str">
        <f>VLOOKUP(B16,'State Abbreviations'!$A:$B,2,0)</f>
        <v>IN</v>
      </c>
      <c r="G16" s="58">
        <f>IFERROR(VLOOKUP(A16,'State Income (2001-2004)'!$A:$D,4,0),"NO INCOME DATA")</f>
        <v>27522</v>
      </c>
    </row>
    <row r="17" spans="1:7" x14ac:dyDescent="0.25">
      <c r="A17" s="2" t="str">
        <f t="shared" si="0"/>
        <v>Iowa2001</v>
      </c>
      <c r="B17" s="2" t="s">
        <v>19</v>
      </c>
      <c r="C17" s="2">
        <v>2001</v>
      </c>
      <c r="D17" s="6">
        <v>2926324</v>
      </c>
      <c r="E17" s="6">
        <v>58526.48</v>
      </c>
      <c r="F17" s="61" t="str">
        <f>VLOOKUP(B17,'State Abbreviations'!$A:$B,2,0)</f>
        <v>IA</v>
      </c>
      <c r="G17" s="58">
        <f>IFERROR(VLOOKUP(A17,'State Income (2001-2004)'!$A:$D,4,0),"NO INCOME DATA")</f>
        <v>27225</v>
      </c>
    </row>
    <row r="18" spans="1:7" x14ac:dyDescent="0.25">
      <c r="A18" s="2" t="str">
        <f t="shared" si="0"/>
        <v>Kansas2001</v>
      </c>
      <c r="B18" s="2" t="s">
        <v>20</v>
      </c>
      <c r="C18" s="2">
        <v>2001</v>
      </c>
      <c r="D18" s="6">
        <v>2688418</v>
      </c>
      <c r="E18" s="6">
        <v>107536.72</v>
      </c>
      <c r="F18" s="61" t="str">
        <f>VLOOKUP(B18,'State Abbreviations'!$A:$B,2,0)</f>
        <v>KS</v>
      </c>
      <c r="G18" s="58">
        <f>IFERROR(VLOOKUP(A18,'State Income (2001-2004)'!$A:$D,4,0),"NO INCOME DATA")</f>
        <v>28432</v>
      </c>
    </row>
    <row r="19" spans="1:7" x14ac:dyDescent="0.25">
      <c r="A19" s="2" t="str">
        <f t="shared" si="0"/>
        <v>Kentucky2001</v>
      </c>
      <c r="B19" s="2" t="s">
        <v>21</v>
      </c>
      <c r="C19" s="2">
        <v>2001</v>
      </c>
      <c r="D19" s="6">
        <v>4041769</v>
      </c>
      <c r="E19" s="6">
        <v>161670.76</v>
      </c>
      <c r="F19" s="61" t="str">
        <f>VLOOKUP(B19,'State Abbreviations'!$A:$B,2,0)</f>
        <v>KY</v>
      </c>
      <c r="G19" s="58" t="str">
        <f>IFERROR(VLOOKUP(A19,'State Income (2001-2004)'!$A:$D,4,0),"NO INCOME DATA")</f>
        <v>NO INCOME DATA</v>
      </c>
    </row>
    <row r="20" spans="1:7" x14ac:dyDescent="0.25">
      <c r="A20" s="2" t="str">
        <f t="shared" si="0"/>
        <v>Louisiana2001</v>
      </c>
      <c r="B20" s="2" t="s">
        <v>22</v>
      </c>
      <c r="C20" s="2">
        <v>2001</v>
      </c>
      <c r="D20" s="6">
        <v>4468976</v>
      </c>
      <c r="E20" s="6">
        <v>89379.520000000004</v>
      </c>
      <c r="F20" s="61" t="str">
        <f>VLOOKUP(B20,'State Abbreviations'!$A:$B,2,0)</f>
        <v>LA</v>
      </c>
      <c r="G20" s="58" t="str">
        <f>IFERROR(VLOOKUP(A20,'State Income (2001-2004)'!$A:$D,4,0),"NO INCOME DATA")</f>
        <v>NO INCOME DATA</v>
      </c>
    </row>
    <row r="21" spans="1:7" x14ac:dyDescent="0.25">
      <c r="A21" s="2" t="str">
        <f t="shared" si="0"/>
        <v>Maine2001</v>
      </c>
      <c r="B21" s="2" t="s">
        <v>23</v>
      </c>
      <c r="C21" s="2">
        <v>2001</v>
      </c>
      <c r="D21" s="6">
        <v>1274923</v>
      </c>
      <c r="E21" s="6">
        <v>38247.689999999995</v>
      </c>
      <c r="F21" s="61" t="str">
        <f>VLOOKUP(B21,'State Abbreviations'!$A:$B,2,0)</f>
        <v>ME</v>
      </c>
      <c r="G21" s="58" t="str">
        <f>IFERROR(VLOOKUP(A21,'State Income (2001-2004)'!$A:$D,4,0),"NO INCOME DATA")</f>
        <v>NO INCOME DATA</v>
      </c>
    </row>
    <row r="22" spans="1:7" x14ac:dyDescent="0.25">
      <c r="A22" s="2" t="str">
        <f t="shared" si="0"/>
        <v>Maryland2001</v>
      </c>
      <c r="B22" s="2" t="s">
        <v>24</v>
      </c>
      <c r="C22" s="2">
        <v>2001</v>
      </c>
      <c r="D22" s="6">
        <v>5296486</v>
      </c>
      <c r="E22" s="6">
        <v>158894.57999999999</v>
      </c>
      <c r="F22" s="61" t="str">
        <f>VLOOKUP(B22,'State Abbreviations'!$A:$B,2,0)</f>
        <v>MD</v>
      </c>
      <c r="G22" s="58">
        <f>IFERROR(VLOOKUP(A22,'State Income (2001-2004)'!$A:$D,4,0),"NO INCOME DATA")</f>
        <v>35279</v>
      </c>
    </row>
    <row r="23" spans="1:7" x14ac:dyDescent="0.25">
      <c r="A23" s="2" t="str">
        <f t="shared" si="0"/>
        <v>Massachusetts2001</v>
      </c>
      <c r="B23" s="2" t="s">
        <v>25</v>
      </c>
      <c r="C23" s="2">
        <v>2001</v>
      </c>
      <c r="D23" s="6">
        <v>6349097</v>
      </c>
      <c r="E23" s="6">
        <v>253963.88</v>
      </c>
      <c r="F23" s="61" t="str">
        <f>VLOOKUP(B23,'State Abbreviations'!$A:$B,2,0)</f>
        <v>MA</v>
      </c>
      <c r="G23" s="58">
        <f>IFERROR(VLOOKUP(A23,'State Income (2001-2004)'!$A:$D,4,0),"NO INCOME DATA")</f>
        <v>38864</v>
      </c>
    </row>
    <row r="24" spans="1:7" x14ac:dyDescent="0.25">
      <c r="A24" s="2" t="str">
        <f t="shared" si="0"/>
        <v>Michigan2001</v>
      </c>
      <c r="B24" s="2" t="s">
        <v>26</v>
      </c>
      <c r="C24" s="2">
        <v>2001</v>
      </c>
      <c r="D24" s="6">
        <v>9938444</v>
      </c>
      <c r="E24" s="6">
        <v>198768.88</v>
      </c>
      <c r="F24" s="61" t="str">
        <f>VLOOKUP(B24,'State Abbreviations'!$A:$B,2,0)</f>
        <v>MI</v>
      </c>
      <c r="G24" s="58">
        <f>IFERROR(VLOOKUP(A24,'State Income (2001-2004)'!$A:$D,4,0),"NO INCOME DATA")</f>
        <v>29629</v>
      </c>
    </row>
    <row r="25" spans="1:7" x14ac:dyDescent="0.25">
      <c r="A25" s="2" t="str">
        <f t="shared" si="0"/>
        <v>Minnesota2001</v>
      </c>
      <c r="B25" s="2" t="s">
        <v>27</v>
      </c>
      <c r="C25" s="2">
        <v>2001</v>
      </c>
      <c r="D25" s="6">
        <v>4919479</v>
      </c>
      <c r="E25" s="6">
        <v>196779.16</v>
      </c>
      <c r="F25" s="61" t="str">
        <f>VLOOKUP(B25,'State Abbreviations'!$A:$B,2,0)</f>
        <v>MN</v>
      </c>
      <c r="G25" s="58">
        <f>IFERROR(VLOOKUP(A25,'State Income (2001-2004)'!$A:$D,4,0),"NO INCOME DATA")</f>
        <v>33059</v>
      </c>
    </row>
    <row r="26" spans="1:7" x14ac:dyDescent="0.25">
      <c r="A26" s="2" t="str">
        <f t="shared" si="0"/>
        <v>Mississippi2001</v>
      </c>
      <c r="B26" s="2" t="s">
        <v>28</v>
      </c>
      <c r="C26" s="2">
        <v>2001</v>
      </c>
      <c r="D26" s="6">
        <v>2844658</v>
      </c>
      <c r="E26" s="6">
        <v>85339.739999999991</v>
      </c>
      <c r="F26" s="61" t="str">
        <f>VLOOKUP(B26,'State Abbreviations'!$A:$B,2,0)</f>
        <v>MS</v>
      </c>
      <c r="G26" s="58">
        <f>IFERROR(VLOOKUP(A26,'State Income (2001-2004)'!$A:$D,4,0),"NO INCOME DATA")</f>
        <v>21653</v>
      </c>
    </row>
    <row r="27" spans="1:7" x14ac:dyDescent="0.25">
      <c r="A27" s="2" t="str">
        <f t="shared" si="0"/>
        <v>Missouri2001</v>
      </c>
      <c r="B27" s="2" t="s">
        <v>29</v>
      </c>
      <c r="C27" s="2">
        <v>2001</v>
      </c>
      <c r="D27" s="6">
        <v>5595211</v>
      </c>
      <c r="E27" s="6">
        <v>111904.22</v>
      </c>
      <c r="F27" s="61" t="str">
        <f>VLOOKUP(B27,'State Abbreviations'!$A:$B,2,0)</f>
        <v>MO</v>
      </c>
      <c r="G27" s="58">
        <f>IFERROR(VLOOKUP(A27,'State Income (2001-2004)'!$A:$D,4,0),"NO INCOME DATA")</f>
        <v>28221</v>
      </c>
    </row>
    <row r="28" spans="1:7" x14ac:dyDescent="0.25">
      <c r="A28" s="2" t="str">
        <f t="shared" si="0"/>
        <v>Montana2001</v>
      </c>
      <c r="B28" s="2" t="s">
        <v>30</v>
      </c>
      <c r="C28" s="2">
        <v>2001</v>
      </c>
      <c r="D28" s="6">
        <v>902195</v>
      </c>
      <c r="E28" s="6">
        <v>36087.800000000003</v>
      </c>
      <c r="F28" s="61" t="str">
        <f>VLOOKUP(B28,'State Abbreviations'!$A:$B,2,0)</f>
        <v>MT</v>
      </c>
      <c r="G28" s="58">
        <f>IFERROR(VLOOKUP(A28,'State Income (2001-2004)'!$A:$D,4,0),"NO INCOME DATA")</f>
        <v>24044</v>
      </c>
    </row>
    <row r="29" spans="1:7" x14ac:dyDescent="0.25">
      <c r="A29" s="2" t="str">
        <f t="shared" si="0"/>
        <v>Nebraska2001</v>
      </c>
      <c r="B29" s="2" t="s">
        <v>31</v>
      </c>
      <c r="C29" s="2">
        <v>2001</v>
      </c>
      <c r="D29" s="6">
        <v>1711263</v>
      </c>
      <c r="E29" s="6">
        <v>51337.89</v>
      </c>
      <c r="F29" s="61" t="str">
        <f>VLOOKUP(B29,'State Abbreviations'!$A:$B,2,0)</f>
        <v>NE</v>
      </c>
      <c r="G29" s="58">
        <f>IFERROR(VLOOKUP(A29,'State Income (2001-2004)'!$A:$D,4,0),"NO INCOME DATA")</f>
        <v>28861</v>
      </c>
    </row>
    <row r="30" spans="1:7" x14ac:dyDescent="0.25">
      <c r="A30" s="2" t="str">
        <f t="shared" si="0"/>
        <v>Nevada2001</v>
      </c>
      <c r="B30" s="2" t="s">
        <v>32</v>
      </c>
      <c r="C30" s="2">
        <v>2001</v>
      </c>
      <c r="D30" s="6">
        <v>1998257</v>
      </c>
      <c r="E30" s="6">
        <v>79930.28</v>
      </c>
      <c r="F30" s="61" t="str">
        <f>VLOOKUP(B30,'State Abbreviations'!$A:$B,2,0)</f>
        <v>NV</v>
      </c>
      <c r="G30" s="58">
        <f>IFERROR(VLOOKUP(A30,'State Income (2001-2004)'!$A:$D,4,0),"NO INCOME DATA")</f>
        <v>30128</v>
      </c>
    </row>
    <row r="31" spans="1:7" x14ac:dyDescent="0.25">
      <c r="A31" s="2" t="str">
        <f t="shared" si="0"/>
        <v>New Hampshire2001</v>
      </c>
      <c r="B31" s="2" t="s">
        <v>33</v>
      </c>
      <c r="C31" s="2">
        <v>2001</v>
      </c>
      <c r="D31" s="6">
        <v>1235786</v>
      </c>
      <c r="E31" s="6">
        <v>37073.58</v>
      </c>
      <c r="F31" s="61" t="str">
        <f>VLOOKUP(B31,'State Abbreviations'!$A:$B,2,0)</f>
        <v>NH</v>
      </c>
      <c r="G31" s="58">
        <f>IFERROR(VLOOKUP(A31,'State Income (2001-2004)'!$A:$D,4,0),"NO INCOME DATA")</f>
        <v>33969</v>
      </c>
    </row>
    <row r="32" spans="1:7" x14ac:dyDescent="0.25">
      <c r="A32" s="2" t="str">
        <f t="shared" si="0"/>
        <v>New Jersey2001</v>
      </c>
      <c r="B32" s="2" t="s">
        <v>34</v>
      </c>
      <c r="C32" s="2">
        <v>2001</v>
      </c>
      <c r="D32" s="6">
        <v>8414350</v>
      </c>
      <c r="E32" s="6">
        <v>336574</v>
      </c>
      <c r="F32" s="61" t="str">
        <f>VLOOKUP(B32,'State Abbreviations'!$A:$B,2,0)</f>
        <v>NJ</v>
      </c>
      <c r="G32" s="58">
        <f>IFERROR(VLOOKUP(A32,'State Income (2001-2004)'!$A:$D,4,0),"NO INCOME DATA")</f>
        <v>38625</v>
      </c>
    </row>
    <row r="33" spans="1:7" x14ac:dyDescent="0.25">
      <c r="A33" s="2" t="str">
        <f t="shared" si="0"/>
        <v>New Mexico2001</v>
      </c>
      <c r="B33" s="2" t="s">
        <v>35</v>
      </c>
      <c r="C33" s="2">
        <v>2001</v>
      </c>
      <c r="D33" s="6">
        <v>1819046</v>
      </c>
      <c r="E33" s="6">
        <v>54571.38</v>
      </c>
      <c r="F33" s="61" t="str">
        <f>VLOOKUP(B33,'State Abbreviations'!$A:$B,2,0)</f>
        <v>NM</v>
      </c>
      <c r="G33" s="58">
        <f>IFERROR(VLOOKUP(A33,'State Income (2001-2004)'!$A:$D,4,0),"NO INCOME DATA")</f>
        <v>23081</v>
      </c>
    </row>
    <row r="34" spans="1:7" x14ac:dyDescent="0.25">
      <c r="A34" s="2" t="str">
        <f t="shared" si="0"/>
        <v>New York2001</v>
      </c>
      <c r="B34" s="2" t="s">
        <v>36</v>
      </c>
      <c r="C34" s="2">
        <v>2001</v>
      </c>
      <c r="D34" s="6">
        <v>18976457</v>
      </c>
      <c r="E34" s="6">
        <v>759058.28</v>
      </c>
      <c r="F34" s="61" t="str">
        <f>VLOOKUP(B34,'State Abbreviations'!$A:$B,2,0)</f>
        <v>NY</v>
      </c>
      <c r="G34" s="58">
        <f>IFERROR(VLOOKUP(A34,'State Income (2001-2004)'!$A:$D,4,0),"NO INCOME DATA")</f>
        <v>35878</v>
      </c>
    </row>
    <row r="35" spans="1:7" x14ac:dyDescent="0.25">
      <c r="A35" s="2" t="str">
        <f t="shared" si="0"/>
        <v>North Carolina2001</v>
      </c>
      <c r="B35" s="2" t="s">
        <v>37</v>
      </c>
      <c r="C35" s="2">
        <v>2001</v>
      </c>
      <c r="D35" s="6">
        <v>8049313</v>
      </c>
      <c r="E35" s="6">
        <v>241479.38999999998</v>
      </c>
      <c r="F35" s="61" t="str">
        <f>VLOOKUP(B35,'State Abbreviations'!$A:$B,2,0)</f>
        <v>NC</v>
      </c>
      <c r="G35" s="58">
        <f>IFERROR(VLOOKUP(A35,'State Income (2001-2004)'!$A:$D,4,0),"NO INCOME DATA")</f>
        <v>27308</v>
      </c>
    </row>
    <row r="36" spans="1:7" x14ac:dyDescent="0.25">
      <c r="A36" s="2" t="str">
        <f t="shared" si="0"/>
        <v>North Dakota2001</v>
      </c>
      <c r="B36" s="2" t="s">
        <v>38</v>
      </c>
      <c r="C36" s="2">
        <v>2001</v>
      </c>
      <c r="D36" s="6">
        <v>642200</v>
      </c>
      <c r="E36" s="6">
        <v>25688</v>
      </c>
      <c r="F36" s="61" t="str">
        <f>VLOOKUP(B36,'State Abbreviations'!$A:$B,2,0)</f>
        <v>ND</v>
      </c>
      <c r="G36" s="58">
        <f>IFERROR(VLOOKUP(A36,'State Income (2001-2004)'!$A:$D,4,0),"NO INCOME DATA")</f>
        <v>25798</v>
      </c>
    </row>
    <row r="37" spans="1:7" x14ac:dyDescent="0.25">
      <c r="A37" s="2" t="str">
        <f t="shared" si="0"/>
        <v>Ohio2001</v>
      </c>
      <c r="B37" s="2" t="s">
        <v>39</v>
      </c>
      <c r="C37" s="2">
        <v>2001</v>
      </c>
      <c r="D37" s="6">
        <v>11353140</v>
      </c>
      <c r="E37" s="6">
        <v>227062.80000000002</v>
      </c>
      <c r="F37" s="61" t="str">
        <f>VLOOKUP(B37,'State Abbreviations'!$A:$B,2,0)</f>
        <v>OH</v>
      </c>
      <c r="G37" s="58">
        <f>IFERROR(VLOOKUP(A37,'State Income (2001-2004)'!$A:$D,4,0),"NO INCOME DATA")</f>
        <v>28699</v>
      </c>
    </row>
    <row r="38" spans="1:7" x14ac:dyDescent="0.25">
      <c r="A38" s="2" t="str">
        <f t="shared" si="0"/>
        <v>Oklahoma2001</v>
      </c>
      <c r="B38" s="2" t="s">
        <v>40</v>
      </c>
      <c r="C38" s="2">
        <v>2001</v>
      </c>
      <c r="D38" s="6">
        <v>3450654</v>
      </c>
      <c r="E38" s="6">
        <v>69013.08</v>
      </c>
      <c r="F38" s="61" t="str">
        <f>VLOOKUP(B38,'State Abbreviations'!$A:$B,2,0)</f>
        <v>OK</v>
      </c>
      <c r="G38" s="58">
        <f>IFERROR(VLOOKUP(A38,'State Income (2001-2004)'!$A:$D,4,0),"NO INCOME DATA")</f>
        <v>24945</v>
      </c>
    </row>
    <row r="39" spans="1:7" x14ac:dyDescent="0.25">
      <c r="A39" s="2" t="str">
        <f t="shared" si="0"/>
        <v>Oregon2001</v>
      </c>
      <c r="B39" s="2" t="s">
        <v>41</v>
      </c>
      <c r="C39" s="2">
        <v>2001</v>
      </c>
      <c r="D39" s="6">
        <v>3421399</v>
      </c>
      <c r="E39" s="6">
        <v>68427.98</v>
      </c>
      <c r="F39" s="61" t="str">
        <f>VLOOKUP(B39,'State Abbreviations'!$A:$B,2,0)</f>
        <v>OR</v>
      </c>
      <c r="G39" s="58">
        <f>IFERROR(VLOOKUP(A39,'State Income (2001-2004)'!$A:$D,4,0),"NO INCOME DATA")</f>
        <v>28222</v>
      </c>
    </row>
    <row r="40" spans="1:7" x14ac:dyDescent="0.25">
      <c r="A40" s="2" t="str">
        <f t="shared" si="0"/>
        <v>Pennsylvania2001</v>
      </c>
      <c r="B40" s="2" t="s">
        <v>42</v>
      </c>
      <c r="C40" s="2">
        <v>2001</v>
      </c>
      <c r="D40" s="6">
        <v>12281054</v>
      </c>
      <c r="E40" s="6">
        <v>245621.08000000002</v>
      </c>
      <c r="F40" s="61" t="str">
        <f>VLOOKUP(B40,'State Abbreviations'!$A:$B,2,0)</f>
        <v>PA</v>
      </c>
      <c r="G40" s="58">
        <f>IFERROR(VLOOKUP(A40,'State Income (2001-2004)'!$A:$D,4,0),"NO INCOME DATA")</f>
        <v>30752</v>
      </c>
    </row>
    <row r="41" spans="1:7" x14ac:dyDescent="0.25">
      <c r="A41" s="2" t="str">
        <f t="shared" si="0"/>
        <v>Rhode Island2001</v>
      </c>
      <c r="B41" s="2" t="s">
        <v>43</v>
      </c>
      <c r="C41" s="2">
        <v>2001</v>
      </c>
      <c r="D41" s="6">
        <v>1048319</v>
      </c>
      <c r="E41" s="6">
        <v>41932.76</v>
      </c>
      <c r="F41" s="61" t="str">
        <f>VLOOKUP(B41,'State Abbreviations'!$A:$B,2,0)</f>
        <v>RI</v>
      </c>
      <c r="G41" s="58">
        <f>IFERROR(VLOOKUP(A41,'State Income (2001-2004)'!$A:$D,4,0),"NO INCOME DATA")</f>
        <v>30256</v>
      </c>
    </row>
    <row r="42" spans="1:7" x14ac:dyDescent="0.25">
      <c r="A42" s="2" t="str">
        <f t="shared" si="0"/>
        <v>South Carolina2001</v>
      </c>
      <c r="B42" s="2" t="s">
        <v>44</v>
      </c>
      <c r="C42" s="2">
        <v>2001</v>
      </c>
      <c r="D42" s="6">
        <v>4012012</v>
      </c>
      <c r="E42" s="6">
        <v>160480.48000000001</v>
      </c>
      <c r="F42" s="61" t="str">
        <f>VLOOKUP(B42,'State Abbreviations'!$A:$B,2,0)</f>
        <v>SC</v>
      </c>
      <c r="G42" s="58">
        <f>IFERROR(VLOOKUP(A42,'State Income (2001-2004)'!$A:$D,4,0),"NO INCOME DATA")</f>
        <v>24840</v>
      </c>
    </row>
    <row r="43" spans="1:7" x14ac:dyDescent="0.25">
      <c r="A43" s="2" t="str">
        <f t="shared" si="0"/>
        <v>South Dakota2001</v>
      </c>
      <c r="B43" s="2" t="s">
        <v>45</v>
      </c>
      <c r="C43" s="2">
        <v>2001</v>
      </c>
      <c r="D43" s="6">
        <v>754844</v>
      </c>
      <c r="E43" s="6">
        <v>30193.760000000002</v>
      </c>
      <c r="F43" s="61" t="str">
        <f>VLOOKUP(B43,'State Abbreviations'!$A:$B,2,0)</f>
        <v>SD</v>
      </c>
      <c r="G43" s="58">
        <f>IFERROR(VLOOKUP(A43,'State Income (2001-2004)'!$A:$D,4,0),"NO INCOME DATA")</f>
        <v>26566</v>
      </c>
    </row>
    <row r="44" spans="1:7" x14ac:dyDescent="0.25">
      <c r="A44" s="2" t="str">
        <f t="shared" si="0"/>
        <v>Tennessee2001</v>
      </c>
      <c r="B44" s="2" t="s">
        <v>46</v>
      </c>
      <c r="C44" s="2">
        <v>2001</v>
      </c>
      <c r="D44" s="6">
        <v>5689283</v>
      </c>
      <c r="E44" s="6">
        <v>170678.49</v>
      </c>
      <c r="F44" s="61" t="str">
        <f>VLOOKUP(B44,'State Abbreviations'!$A:$B,2,0)</f>
        <v>TN</v>
      </c>
      <c r="G44" s="58">
        <f>IFERROR(VLOOKUP(A44,'State Income (2001-2004)'!$A:$D,4,0),"NO INCOME DATA")</f>
        <v>26808</v>
      </c>
    </row>
    <row r="45" spans="1:7" x14ac:dyDescent="0.25">
      <c r="A45" s="2" t="str">
        <f t="shared" si="0"/>
        <v>Texas2001</v>
      </c>
      <c r="B45" s="2" t="s">
        <v>47</v>
      </c>
      <c r="C45" s="2">
        <v>2001</v>
      </c>
      <c r="D45" s="6">
        <v>20851820</v>
      </c>
      <c r="E45" s="6">
        <v>417036.4</v>
      </c>
      <c r="F45" s="61" t="str">
        <f>VLOOKUP(B45,'State Abbreviations'!$A:$B,2,0)</f>
        <v>TX</v>
      </c>
      <c r="G45" s="58">
        <f>IFERROR(VLOOKUP(A45,'State Income (2001-2004)'!$A:$D,4,0),"NO INCOME DATA")</f>
        <v>28472</v>
      </c>
    </row>
    <row r="46" spans="1:7" x14ac:dyDescent="0.25">
      <c r="A46" s="2" t="str">
        <f t="shared" si="0"/>
        <v>Utah2001</v>
      </c>
      <c r="B46" s="2" t="s">
        <v>48</v>
      </c>
      <c r="C46" s="2">
        <v>2001</v>
      </c>
      <c r="D46" s="6">
        <v>2233169</v>
      </c>
      <c r="E46" s="6">
        <v>66995.069999999992</v>
      </c>
      <c r="F46" s="61" t="str">
        <f>VLOOKUP(B46,'State Abbreviations'!$A:$B,2,0)</f>
        <v>UT</v>
      </c>
      <c r="G46" s="58">
        <f>IFERROR(VLOOKUP(A46,'State Income (2001-2004)'!$A:$D,4,0),"NO INCOME DATA")</f>
        <v>24033</v>
      </c>
    </row>
    <row r="47" spans="1:7" x14ac:dyDescent="0.25">
      <c r="A47" s="2" t="str">
        <f t="shared" si="0"/>
        <v>Vermont2001</v>
      </c>
      <c r="B47" s="2" t="s">
        <v>49</v>
      </c>
      <c r="C47" s="2">
        <v>2001</v>
      </c>
      <c r="D47" s="6">
        <v>608827</v>
      </c>
      <c r="E47" s="6">
        <v>18264.809999999998</v>
      </c>
      <c r="F47" s="61" t="str">
        <f>VLOOKUP(B47,'State Abbreviations'!$A:$B,2,0)</f>
        <v>VT</v>
      </c>
      <c r="G47" s="58">
        <f>IFERROR(VLOOKUP(A47,'State Income (2001-2004)'!$A:$D,4,0),"NO INCOME DATA")</f>
        <v>28756</v>
      </c>
    </row>
    <row r="48" spans="1:7" x14ac:dyDescent="0.25">
      <c r="A48" s="2" t="str">
        <f t="shared" si="0"/>
        <v>Virginia2001</v>
      </c>
      <c r="B48" s="2" t="s">
        <v>50</v>
      </c>
      <c r="C48" s="2">
        <v>2001</v>
      </c>
      <c r="D48" s="6">
        <v>7078515</v>
      </c>
      <c r="E48" s="6">
        <v>212355.44999999998</v>
      </c>
      <c r="F48" s="61" t="str">
        <f>VLOOKUP(B48,'State Abbreviations'!$A:$B,2,0)</f>
        <v>VA</v>
      </c>
      <c r="G48" s="58">
        <f>IFERROR(VLOOKUP(A48,'State Income (2001-2004)'!$A:$D,4,0),"NO INCOME DATA")</f>
        <v>32338</v>
      </c>
    </row>
    <row r="49" spans="1:7" x14ac:dyDescent="0.25">
      <c r="A49" s="2" t="str">
        <f t="shared" si="0"/>
        <v>Washington2001</v>
      </c>
      <c r="B49" s="2" t="s">
        <v>51</v>
      </c>
      <c r="C49" s="2">
        <v>2001</v>
      </c>
      <c r="D49" s="6">
        <v>5894121</v>
      </c>
      <c r="E49" s="6">
        <v>176823.63</v>
      </c>
      <c r="F49" s="61" t="str">
        <f>VLOOKUP(B49,'State Abbreviations'!$A:$B,2,0)</f>
        <v>WA</v>
      </c>
      <c r="G49" s="58">
        <f>IFERROR(VLOOKUP(A49,'State Income (2001-2004)'!$A:$D,4,0),"NO INCOME DATA")</f>
        <v>31976</v>
      </c>
    </row>
    <row r="50" spans="1:7" x14ac:dyDescent="0.25">
      <c r="A50" s="2" t="str">
        <f t="shared" si="0"/>
        <v>West Virginia2001</v>
      </c>
      <c r="B50" s="2" t="s">
        <v>52</v>
      </c>
      <c r="C50" s="2">
        <v>2001</v>
      </c>
      <c r="D50" s="6">
        <v>1808344</v>
      </c>
      <c r="E50" s="6">
        <v>72333.759999999995</v>
      </c>
      <c r="F50" s="61" t="str">
        <f>VLOOKUP(B50,'State Abbreviations'!$A:$B,2,0)</f>
        <v>WV</v>
      </c>
      <c r="G50" s="58">
        <f>IFERROR(VLOOKUP(A50,'State Income (2001-2004)'!$A:$D,4,0),"NO INCOME DATA")</f>
        <v>22862</v>
      </c>
    </row>
    <row r="51" spans="1:7" x14ac:dyDescent="0.25">
      <c r="A51" s="2" t="str">
        <f t="shared" si="0"/>
        <v>Wisconsin2001</v>
      </c>
      <c r="B51" s="2" t="s">
        <v>53</v>
      </c>
      <c r="C51" s="2">
        <v>2001</v>
      </c>
      <c r="D51" s="6">
        <v>5363675</v>
      </c>
      <c r="E51" s="6">
        <v>214547</v>
      </c>
      <c r="F51" s="61" t="str">
        <f>VLOOKUP(B51,'State Abbreviations'!$A:$B,2,0)</f>
        <v>WI</v>
      </c>
      <c r="G51" s="58">
        <f>IFERROR(VLOOKUP(A51,'State Income (2001-2004)'!$A:$D,4,0),"NO INCOME DATA")</f>
        <v>29196</v>
      </c>
    </row>
    <row r="52" spans="1:7" x14ac:dyDescent="0.25">
      <c r="A52" s="2" t="str">
        <f t="shared" si="0"/>
        <v>Wyoming2001</v>
      </c>
      <c r="B52" s="2" t="s">
        <v>54</v>
      </c>
      <c r="C52" s="2">
        <v>2001</v>
      </c>
      <c r="D52" s="6">
        <v>493782</v>
      </c>
      <c r="E52" s="6">
        <v>19751.28</v>
      </c>
      <c r="F52" s="61" t="str">
        <f>VLOOKUP(B52,'State Abbreviations'!$A:$B,2,0)</f>
        <v>WY</v>
      </c>
      <c r="G52" s="58">
        <f>IFERROR(VLOOKUP(A52,'State Income (2001-2004)'!$A:$D,4,0),"NO INCOME DATA")</f>
        <v>29587</v>
      </c>
    </row>
    <row r="53" spans="1:7" x14ac:dyDescent="0.25">
      <c r="A53" s="2" t="str">
        <f t="shared" si="0"/>
        <v>Alabama2002</v>
      </c>
      <c r="B53" s="2" t="s">
        <v>4</v>
      </c>
      <c r="C53" s="2">
        <v>2002</v>
      </c>
      <c r="D53" s="6">
        <v>4530182</v>
      </c>
      <c r="E53" s="6">
        <v>135905.46</v>
      </c>
      <c r="F53" s="61" t="str">
        <f>VLOOKUP(B53,'State Abbreviations'!$A:$B,2,0)</f>
        <v>AL</v>
      </c>
      <c r="G53" s="58">
        <f>IFERROR(VLOOKUP(A53,'State Income (2001-2004)'!$A:$D,4,0),"NO INCOME DATA")</f>
        <v>25128</v>
      </c>
    </row>
    <row r="54" spans="1:7" x14ac:dyDescent="0.25">
      <c r="A54" s="2" t="str">
        <f t="shared" si="0"/>
        <v>Alaska2002</v>
      </c>
      <c r="B54" s="2" t="s">
        <v>5</v>
      </c>
      <c r="C54" s="2">
        <v>2002</v>
      </c>
      <c r="D54" s="6">
        <v>655435</v>
      </c>
      <c r="E54" s="6">
        <v>19663.05</v>
      </c>
      <c r="F54" s="61" t="str">
        <f>VLOOKUP(B54,'State Abbreviations'!$A:$B,2,0)</f>
        <v>AK</v>
      </c>
      <c r="G54" s="58">
        <f>IFERROR(VLOOKUP(A54,'State Income (2001-2004)'!$A:$D,4,0),"NO INCOME DATA")</f>
        <v>32151</v>
      </c>
    </row>
    <row r="55" spans="1:7" x14ac:dyDescent="0.25">
      <c r="A55" s="2" t="str">
        <f t="shared" si="0"/>
        <v>Arizona2002</v>
      </c>
      <c r="B55" s="2" t="s">
        <v>6</v>
      </c>
      <c r="C55" s="2">
        <v>2002</v>
      </c>
      <c r="D55" s="6">
        <v>5743834</v>
      </c>
      <c r="E55" s="6">
        <v>114876.68000000001</v>
      </c>
      <c r="F55" s="61" t="str">
        <f>VLOOKUP(B55,'State Abbreviations'!$A:$B,2,0)</f>
        <v>AZ</v>
      </c>
      <c r="G55" s="58">
        <f>IFERROR(VLOOKUP(A55,'State Income (2001-2004)'!$A:$D,4,0),"NO INCOME DATA")</f>
        <v>26183</v>
      </c>
    </row>
    <row r="56" spans="1:7" x14ac:dyDescent="0.25">
      <c r="A56" s="2" t="str">
        <f t="shared" si="0"/>
        <v>Arkansas2002</v>
      </c>
      <c r="B56" s="2" t="s">
        <v>7</v>
      </c>
      <c r="C56" s="2">
        <v>2002</v>
      </c>
      <c r="D56" s="6">
        <v>2752629</v>
      </c>
      <c r="E56" s="6">
        <v>110105.16</v>
      </c>
      <c r="F56" s="61" t="str">
        <f>VLOOKUP(B56,'State Abbreviations'!$A:$B,2,0)</f>
        <v>AR</v>
      </c>
      <c r="G56" s="58">
        <f>IFERROR(VLOOKUP(A56,'State Income (2001-2004)'!$A:$D,4,0),"NO INCOME DATA")</f>
        <v>23512</v>
      </c>
    </row>
    <row r="57" spans="1:7" x14ac:dyDescent="0.25">
      <c r="A57" s="2" t="str">
        <f t="shared" si="0"/>
        <v>California2002</v>
      </c>
      <c r="B57" s="2" t="s">
        <v>8</v>
      </c>
      <c r="C57" s="2">
        <v>2002</v>
      </c>
      <c r="D57" s="6">
        <v>35893799</v>
      </c>
      <c r="E57" s="6">
        <v>1076813.97</v>
      </c>
      <c r="F57" s="61" t="str">
        <f>VLOOKUP(B57,'State Abbreviations'!$A:$B,2,0)</f>
        <v>CA</v>
      </c>
      <c r="G57" s="58">
        <f>IFERROR(VLOOKUP(A57,'State Income (2001-2004)'!$A:$D,4,0),"NO INCOME DATA")</f>
        <v>32996</v>
      </c>
    </row>
    <row r="58" spans="1:7" x14ac:dyDescent="0.25">
      <c r="A58" s="2" t="str">
        <f t="shared" si="0"/>
        <v>Colorado2002</v>
      </c>
      <c r="B58" s="2" t="s">
        <v>9</v>
      </c>
      <c r="C58" s="2">
        <v>2002</v>
      </c>
      <c r="D58" s="6">
        <v>4601403</v>
      </c>
      <c r="E58" s="6">
        <v>138042.09</v>
      </c>
      <c r="F58" s="61" t="str">
        <f>VLOOKUP(B58,'State Abbreviations'!$A:$B,2,0)</f>
        <v>CO</v>
      </c>
      <c r="G58" s="58">
        <f>IFERROR(VLOOKUP(A58,'State Income (2001-2004)'!$A:$D,4,0),"NO INCOME DATA")</f>
        <v>33276</v>
      </c>
    </row>
    <row r="59" spans="1:7" x14ac:dyDescent="0.25">
      <c r="A59" s="2" t="str">
        <f t="shared" si="0"/>
        <v>Connecticut2002</v>
      </c>
      <c r="B59" s="2" t="s">
        <v>10</v>
      </c>
      <c r="C59" s="2">
        <v>2002</v>
      </c>
      <c r="D59" s="6">
        <v>3503604</v>
      </c>
      <c r="E59" s="6">
        <v>140144.16</v>
      </c>
      <c r="F59" s="61" t="str">
        <f>VLOOKUP(B59,'State Abbreviations'!$A:$B,2,0)</f>
        <v>CT</v>
      </c>
      <c r="G59" s="58">
        <f>IFERROR(VLOOKUP(A59,'State Income (2001-2004)'!$A:$D,4,0),"NO INCOME DATA")</f>
        <v>42706</v>
      </c>
    </row>
    <row r="60" spans="1:7" x14ac:dyDescent="0.25">
      <c r="A60" s="2" t="str">
        <f t="shared" si="0"/>
        <v>D.C.2002</v>
      </c>
      <c r="B60" s="2" t="s">
        <v>11</v>
      </c>
      <c r="C60" s="2">
        <v>2002</v>
      </c>
      <c r="D60" s="6">
        <v>830364</v>
      </c>
      <c r="E60" s="6">
        <v>33214.559999999998</v>
      </c>
      <c r="F60" s="61" t="str">
        <f>VLOOKUP(B60,'State Abbreviations'!$A:$B,2,0)</f>
        <v>DC</v>
      </c>
      <c r="G60" s="58" t="str">
        <f>IFERROR(VLOOKUP(A60,'State Income (2001-2004)'!$A:$D,4,0),"NO INCOME DATA")</f>
        <v>NO INCOME DATA</v>
      </c>
    </row>
    <row r="61" spans="1:7" x14ac:dyDescent="0.25">
      <c r="A61" s="2" t="str">
        <f t="shared" si="0"/>
        <v>Delaware2002</v>
      </c>
      <c r="B61" s="2" t="s">
        <v>12</v>
      </c>
      <c r="C61" s="2">
        <v>2002</v>
      </c>
      <c r="D61" s="6">
        <v>553523</v>
      </c>
      <c r="E61" s="6">
        <v>16605.689999999999</v>
      </c>
      <c r="F61" s="61" t="str">
        <f>VLOOKUP(B61,'State Abbreviations'!$A:$B,2,0)</f>
        <v>DE</v>
      </c>
      <c r="G61" s="58">
        <f>IFERROR(VLOOKUP(A61,'State Income (2001-2004)'!$A:$D,4,0),"NO INCOME DATA")</f>
        <v>42120</v>
      </c>
    </row>
    <row r="62" spans="1:7" x14ac:dyDescent="0.25">
      <c r="A62" s="2" t="str">
        <f t="shared" si="0"/>
        <v>Florida2002</v>
      </c>
      <c r="B62" s="2" t="s">
        <v>13</v>
      </c>
      <c r="C62" s="2">
        <v>2002</v>
      </c>
      <c r="D62" s="6">
        <v>17397161</v>
      </c>
      <c r="E62" s="6">
        <v>695886.44000000006</v>
      </c>
      <c r="F62" s="61" t="str">
        <f>VLOOKUP(B62,'State Abbreviations'!$A:$B,2,0)</f>
        <v>FL</v>
      </c>
      <c r="G62" s="58">
        <f>IFERROR(VLOOKUP(A62,'State Income (2001-2004)'!$A:$D,4,0),"NO INCOME DATA")</f>
        <v>29596</v>
      </c>
    </row>
    <row r="63" spans="1:7" x14ac:dyDescent="0.25">
      <c r="A63" s="2" t="str">
        <f t="shared" si="0"/>
        <v>Georgia2002</v>
      </c>
      <c r="B63" s="2" t="s">
        <v>14</v>
      </c>
      <c r="C63" s="2">
        <v>2002</v>
      </c>
      <c r="D63" s="6">
        <v>8829383</v>
      </c>
      <c r="E63" s="6">
        <v>176587.66</v>
      </c>
      <c r="F63" s="61" t="str">
        <f>VLOOKUP(B63,'State Abbreviations'!$A:$B,2,0)</f>
        <v>GA</v>
      </c>
      <c r="G63" s="58">
        <f>IFERROR(VLOOKUP(A63,'State Income (2001-2004)'!$A:$D,4,0),"NO INCOME DATA")</f>
        <v>28821</v>
      </c>
    </row>
    <row r="64" spans="1:7" x14ac:dyDescent="0.25">
      <c r="A64" s="2" t="str">
        <f t="shared" si="0"/>
        <v>Hawaii2002</v>
      </c>
      <c r="B64" s="2" t="s">
        <v>15</v>
      </c>
      <c r="C64" s="2">
        <v>2002</v>
      </c>
      <c r="D64" s="6">
        <v>1262840</v>
      </c>
      <c r="E64" s="6">
        <v>50513.599999999999</v>
      </c>
      <c r="F64" s="61" t="str">
        <f>VLOOKUP(B64,'State Abbreviations'!$A:$B,2,0)</f>
        <v>HI</v>
      </c>
      <c r="G64" s="58">
        <f>IFERROR(VLOOKUP(A64,'State Income (2001-2004)'!$A:$D,4,0),"NO INCOME DATA")</f>
        <v>30001</v>
      </c>
    </row>
    <row r="65" spans="1:7" x14ac:dyDescent="0.25">
      <c r="A65" s="2" t="str">
        <f t="shared" si="0"/>
        <v>Idaho2002</v>
      </c>
      <c r="B65" s="2" t="s">
        <v>16</v>
      </c>
      <c r="C65" s="2">
        <v>2002</v>
      </c>
      <c r="D65" s="6">
        <v>1393262</v>
      </c>
      <c r="E65" s="6">
        <v>55730.48</v>
      </c>
      <c r="F65" s="61" t="str">
        <f>VLOOKUP(B65,'State Abbreviations'!$A:$B,2,0)</f>
        <v>ID</v>
      </c>
      <c r="G65" s="58">
        <f>IFERROR(VLOOKUP(A65,'State Income (2001-2004)'!$A:$D,4,0),"NO INCOME DATA")</f>
        <v>25057</v>
      </c>
    </row>
    <row r="66" spans="1:7" x14ac:dyDescent="0.25">
      <c r="A66" s="2" t="str">
        <f t="shared" si="0"/>
        <v>Illinois2002</v>
      </c>
      <c r="B66" s="2" t="s">
        <v>17</v>
      </c>
      <c r="C66" s="2">
        <v>2002</v>
      </c>
      <c r="D66" s="6">
        <v>12713634</v>
      </c>
      <c r="E66" s="6">
        <v>381409.01999999996</v>
      </c>
      <c r="F66" s="61" t="str">
        <f>VLOOKUP(B66,'State Abbreviations'!$A:$B,2,0)</f>
        <v>IL</v>
      </c>
      <c r="G66" s="58">
        <f>IFERROR(VLOOKUP(A66,'State Income (2001-2004)'!$A:$D,4,0),"NO INCOME DATA")</f>
        <v>33404</v>
      </c>
    </row>
    <row r="67" spans="1:7" x14ac:dyDescent="0.25">
      <c r="A67" s="2" t="str">
        <f t="shared" ref="A67:A130" si="1">B67&amp;C67</f>
        <v>Indiana2002</v>
      </c>
      <c r="B67" s="2" t="s">
        <v>18</v>
      </c>
      <c r="C67" s="2">
        <v>2002</v>
      </c>
      <c r="D67" s="6">
        <v>6237569</v>
      </c>
      <c r="E67" s="6">
        <v>187127.07</v>
      </c>
      <c r="F67" s="61" t="str">
        <f>VLOOKUP(B67,'State Abbreviations'!$A:$B,2,0)</f>
        <v>IN</v>
      </c>
      <c r="G67" s="58">
        <f>IFERROR(VLOOKUP(A67,'State Income (2001-2004)'!$A:$D,4,0),"NO INCOME DATA")</f>
        <v>28240</v>
      </c>
    </row>
    <row r="68" spans="1:7" x14ac:dyDescent="0.25">
      <c r="A68" s="2" t="str">
        <f t="shared" si="1"/>
        <v>Iowa2002</v>
      </c>
      <c r="B68" s="2" t="s">
        <v>19</v>
      </c>
      <c r="C68" s="2">
        <v>2002</v>
      </c>
      <c r="D68" s="6">
        <v>2954451</v>
      </c>
      <c r="E68" s="6">
        <v>59089.020000000004</v>
      </c>
      <c r="F68" s="61" t="str">
        <f>VLOOKUP(B68,'State Abbreviations'!$A:$B,2,0)</f>
        <v>IA</v>
      </c>
      <c r="G68" s="58">
        <f>IFERROR(VLOOKUP(A68,'State Income (2001-2004)'!$A:$D,4,0),"NO INCOME DATA")</f>
        <v>28280</v>
      </c>
    </row>
    <row r="69" spans="1:7" x14ac:dyDescent="0.25">
      <c r="A69" s="2" t="str">
        <f t="shared" si="1"/>
        <v>Kansas2002</v>
      </c>
      <c r="B69" s="2" t="s">
        <v>20</v>
      </c>
      <c r="C69" s="2">
        <v>2002</v>
      </c>
      <c r="D69" s="6">
        <v>2735502</v>
      </c>
      <c r="E69" s="6">
        <v>109420.08</v>
      </c>
      <c r="F69" s="61" t="str">
        <f>VLOOKUP(B69,'State Abbreviations'!$A:$B,2,0)</f>
        <v>KS</v>
      </c>
      <c r="G69" s="58">
        <f>IFERROR(VLOOKUP(A69,'State Income (2001-2004)'!$A:$D,4,0),"NO INCOME DATA")</f>
        <v>29141</v>
      </c>
    </row>
    <row r="70" spans="1:7" x14ac:dyDescent="0.25">
      <c r="A70" s="2" t="str">
        <f t="shared" si="1"/>
        <v>Kentucky2002</v>
      </c>
      <c r="B70" s="2" t="s">
        <v>21</v>
      </c>
      <c r="C70" s="2">
        <v>2002</v>
      </c>
      <c r="D70" s="6">
        <v>4145922</v>
      </c>
      <c r="E70" s="6">
        <v>124377.65999999999</v>
      </c>
      <c r="F70" s="61" t="str">
        <f>VLOOKUP(B70,'State Abbreviations'!$A:$B,2,0)</f>
        <v>KY</v>
      </c>
      <c r="G70" s="58" t="str">
        <f>IFERROR(VLOOKUP(A70,'State Income (2001-2004)'!$A:$D,4,0),"NO INCOME DATA")</f>
        <v>NO INCOME DATA</v>
      </c>
    </row>
    <row r="71" spans="1:7" x14ac:dyDescent="0.25">
      <c r="A71" s="2" t="str">
        <f t="shared" si="1"/>
        <v>Louisiana2002</v>
      </c>
      <c r="B71" s="2" t="s">
        <v>22</v>
      </c>
      <c r="C71" s="2">
        <v>2002</v>
      </c>
      <c r="D71" s="6">
        <v>4515770</v>
      </c>
      <c r="E71" s="6">
        <v>180630.80000000002</v>
      </c>
      <c r="F71" s="61" t="str">
        <f>VLOOKUP(B71,'State Abbreviations'!$A:$B,2,0)</f>
        <v>LA</v>
      </c>
      <c r="G71" s="58">
        <f>IFERROR(VLOOKUP(A71,'State Income (2001-2004)'!$A:$D,4,0),"NO INCOME DATA")</f>
        <v>25446</v>
      </c>
    </row>
    <row r="72" spans="1:7" x14ac:dyDescent="0.25">
      <c r="A72" s="2" t="str">
        <f t="shared" si="1"/>
        <v>Maine2002</v>
      </c>
      <c r="B72" s="2" t="s">
        <v>23</v>
      </c>
      <c r="C72" s="2">
        <v>2002</v>
      </c>
      <c r="D72" s="6">
        <v>1317253</v>
      </c>
      <c r="E72" s="6">
        <v>52690.12</v>
      </c>
      <c r="F72" s="61" t="str">
        <f>VLOOKUP(B72,'State Abbreviations'!$A:$B,2,0)</f>
        <v>ME</v>
      </c>
      <c r="G72" s="58">
        <f>IFERROR(VLOOKUP(A72,'State Income (2001-2004)'!$A:$D,4,0),"NO INCOME DATA")</f>
        <v>27744</v>
      </c>
    </row>
    <row r="73" spans="1:7" x14ac:dyDescent="0.25">
      <c r="A73" s="2" t="str">
        <f t="shared" si="1"/>
        <v>Maryland2002</v>
      </c>
      <c r="B73" s="2" t="s">
        <v>24</v>
      </c>
      <c r="C73" s="2">
        <v>2002</v>
      </c>
      <c r="D73" s="6">
        <v>5558058</v>
      </c>
      <c r="E73" s="6">
        <v>111161.16</v>
      </c>
      <c r="F73" s="61" t="str">
        <f>VLOOKUP(B73,'State Abbreviations'!$A:$B,2,0)</f>
        <v>MD</v>
      </c>
      <c r="G73" s="58" t="str">
        <f>IFERROR(VLOOKUP(A73,'State Income (2001-2004)'!$A:$D,4,0),"NO INCOME DATA")</f>
        <v>NO INCOME DATA</v>
      </c>
    </row>
    <row r="74" spans="1:7" x14ac:dyDescent="0.25">
      <c r="A74" s="2" t="str">
        <f t="shared" si="1"/>
        <v>Massachusetts2002</v>
      </c>
      <c r="B74" s="2" t="s">
        <v>25</v>
      </c>
      <c r="C74" s="2">
        <v>2002</v>
      </c>
      <c r="D74" s="6">
        <v>6416505</v>
      </c>
      <c r="E74" s="6">
        <v>192495.15</v>
      </c>
      <c r="F74" s="61" t="str">
        <f>VLOOKUP(B74,'State Abbreviations'!$A:$B,2,0)</f>
        <v>MA</v>
      </c>
      <c r="G74" s="58">
        <f>IFERROR(VLOOKUP(A74,'State Income (2001-2004)'!$A:$D,4,0),"NO INCOME DATA")</f>
        <v>39244</v>
      </c>
    </row>
    <row r="75" spans="1:7" x14ac:dyDescent="0.25">
      <c r="A75" s="2" t="str">
        <f t="shared" si="1"/>
        <v>Michigan2002</v>
      </c>
      <c r="B75" s="2" t="s">
        <v>26</v>
      </c>
      <c r="C75" s="2">
        <v>2002</v>
      </c>
      <c r="D75" s="6">
        <v>10112620</v>
      </c>
      <c r="E75" s="6">
        <v>202252.4</v>
      </c>
      <c r="F75" s="61" t="str">
        <f>VLOOKUP(B75,'State Abbreviations'!$A:$B,2,0)</f>
        <v>MI</v>
      </c>
      <c r="G75" s="58">
        <f>IFERROR(VLOOKUP(A75,'State Income (2001-2004)'!$A:$D,4,0),"NO INCOME DATA")</f>
        <v>30296</v>
      </c>
    </row>
    <row r="76" spans="1:7" x14ac:dyDescent="0.25">
      <c r="A76" s="2" t="str">
        <f t="shared" si="1"/>
        <v>Minnesota2002</v>
      </c>
      <c r="B76" s="2" t="s">
        <v>27</v>
      </c>
      <c r="C76" s="2">
        <v>2002</v>
      </c>
      <c r="D76" s="6">
        <v>5100958</v>
      </c>
      <c r="E76" s="6">
        <v>102019.16</v>
      </c>
      <c r="F76" s="61" t="str">
        <f>VLOOKUP(B76,'State Abbreviations'!$A:$B,2,0)</f>
        <v>MN</v>
      </c>
      <c r="G76" s="58">
        <f>IFERROR(VLOOKUP(A76,'State Income (2001-2004)'!$A:$D,4,0),"NO INCOME DATA")</f>
        <v>34071</v>
      </c>
    </row>
    <row r="77" spans="1:7" x14ac:dyDescent="0.25">
      <c r="A77" s="2" t="str">
        <f t="shared" si="1"/>
        <v>Mississippi2002</v>
      </c>
      <c r="B77" s="2" t="s">
        <v>28</v>
      </c>
      <c r="C77" s="2">
        <v>2002</v>
      </c>
      <c r="D77" s="6">
        <v>2902966</v>
      </c>
      <c r="E77" s="6">
        <v>58059.32</v>
      </c>
      <c r="F77" s="61" t="str">
        <f>VLOOKUP(B77,'State Abbreviations'!$A:$B,2,0)</f>
        <v>MS</v>
      </c>
      <c r="G77" s="58">
        <f>IFERROR(VLOOKUP(A77,'State Income (2001-2004)'!$A:$D,4,0),"NO INCOME DATA")</f>
        <v>22372</v>
      </c>
    </row>
    <row r="78" spans="1:7" x14ac:dyDescent="0.25">
      <c r="A78" s="2" t="str">
        <f t="shared" si="1"/>
        <v>Missouri2002</v>
      </c>
      <c r="B78" s="2" t="s">
        <v>29</v>
      </c>
      <c r="C78" s="2">
        <v>2002</v>
      </c>
      <c r="D78" s="6">
        <v>5754618</v>
      </c>
      <c r="E78" s="6">
        <v>115092.36</v>
      </c>
      <c r="F78" s="61" t="str">
        <f>VLOOKUP(B78,'State Abbreviations'!$A:$B,2,0)</f>
        <v>MO</v>
      </c>
      <c r="G78" s="58">
        <f>IFERROR(VLOOKUP(A78,'State Income (2001-2004)'!$A:$D,4,0),"NO INCOME DATA")</f>
        <v>28936</v>
      </c>
    </row>
    <row r="79" spans="1:7" x14ac:dyDescent="0.25">
      <c r="A79" s="2" t="str">
        <f t="shared" si="1"/>
        <v>Montana2002</v>
      </c>
      <c r="B79" s="2" t="s">
        <v>30</v>
      </c>
      <c r="C79" s="2">
        <v>2002</v>
      </c>
      <c r="D79" s="6">
        <v>926865</v>
      </c>
      <c r="E79" s="6">
        <v>27805.95</v>
      </c>
      <c r="F79" s="61" t="str">
        <f>VLOOKUP(B79,'State Abbreviations'!$A:$B,2,0)</f>
        <v>MT</v>
      </c>
      <c r="G79" s="58">
        <f>IFERROR(VLOOKUP(A79,'State Income (2001-2004)'!$A:$D,4,0),"NO INCOME DATA")</f>
        <v>25020</v>
      </c>
    </row>
    <row r="80" spans="1:7" x14ac:dyDescent="0.25">
      <c r="A80" s="2" t="str">
        <f t="shared" si="1"/>
        <v>Nebraska2002</v>
      </c>
      <c r="B80" s="2" t="s">
        <v>31</v>
      </c>
      <c r="C80" s="2">
        <v>2002</v>
      </c>
      <c r="D80" s="6">
        <v>1747214</v>
      </c>
      <c r="E80" s="6">
        <v>69888.56</v>
      </c>
      <c r="F80" s="61" t="str">
        <f>VLOOKUP(B80,'State Abbreviations'!$A:$B,2,0)</f>
        <v>NE</v>
      </c>
      <c r="G80" s="58">
        <f>IFERROR(VLOOKUP(A80,'State Income (2001-2004)'!$A:$D,4,0),"NO INCOME DATA")</f>
        <v>29771</v>
      </c>
    </row>
    <row r="81" spans="1:7" x14ac:dyDescent="0.25">
      <c r="A81" s="2" t="str">
        <f t="shared" si="1"/>
        <v>Nevada2002</v>
      </c>
      <c r="B81" s="2" t="s">
        <v>32</v>
      </c>
      <c r="C81" s="2">
        <v>2002</v>
      </c>
      <c r="D81" s="6">
        <v>2334771</v>
      </c>
      <c r="E81" s="6">
        <v>93390.84</v>
      </c>
      <c r="F81" s="61" t="str">
        <f>VLOOKUP(B81,'State Abbreviations'!$A:$B,2,0)</f>
        <v>NV</v>
      </c>
      <c r="G81" s="58">
        <f>IFERROR(VLOOKUP(A81,'State Income (2001-2004)'!$A:$D,4,0),"NO INCOME DATA")</f>
        <v>30180</v>
      </c>
    </row>
    <row r="82" spans="1:7" x14ac:dyDescent="0.25">
      <c r="A82" s="2" t="str">
        <f t="shared" si="1"/>
        <v>New Hampshire2002</v>
      </c>
      <c r="B82" s="2" t="s">
        <v>33</v>
      </c>
      <c r="C82" s="2">
        <v>2002</v>
      </c>
      <c r="D82" s="6">
        <v>1299500</v>
      </c>
      <c r="E82" s="6">
        <v>51980</v>
      </c>
      <c r="F82" s="61" t="str">
        <f>VLOOKUP(B82,'State Abbreviations'!$A:$B,2,0)</f>
        <v>NH</v>
      </c>
      <c r="G82" s="58">
        <f>IFERROR(VLOOKUP(A82,'State Income (2001-2004)'!$A:$D,4,0),"NO INCOME DATA")</f>
        <v>34334</v>
      </c>
    </row>
    <row r="83" spans="1:7" x14ac:dyDescent="0.25">
      <c r="A83" s="2" t="str">
        <f t="shared" si="1"/>
        <v>New Jersey2002</v>
      </c>
      <c r="B83" s="2" t="s">
        <v>34</v>
      </c>
      <c r="C83" s="2">
        <v>2002</v>
      </c>
      <c r="D83" s="6">
        <v>8698879</v>
      </c>
      <c r="E83" s="6">
        <v>260966.37</v>
      </c>
      <c r="F83" s="61" t="str">
        <f>VLOOKUP(B83,'State Abbreviations'!$A:$B,2,0)</f>
        <v>NJ</v>
      </c>
      <c r="G83" s="58">
        <f>IFERROR(VLOOKUP(A83,'State Income (2001-2004)'!$A:$D,4,0),"NO INCOME DATA")</f>
        <v>39453</v>
      </c>
    </row>
    <row r="84" spans="1:7" x14ac:dyDescent="0.25">
      <c r="A84" s="2" t="str">
        <f t="shared" si="1"/>
        <v>New Mexico2002</v>
      </c>
      <c r="B84" s="2" t="s">
        <v>35</v>
      </c>
      <c r="C84" s="2">
        <v>2002</v>
      </c>
      <c r="D84" s="6">
        <v>1903289</v>
      </c>
      <c r="E84" s="6">
        <v>76131.56</v>
      </c>
      <c r="F84" s="61" t="str">
        <f>VLOOKUP(B84,'State Abbreviations'!$A:$B,2,0)</f>
        <v>NM</v>
      </c>
      <c r="G84" s="58">
        <f>IFERROR(VLOOKUP(A84,'State Income (2001-2004)'!$A:$D,4,0),"NO INCOME DATA")</f>
        <v>23941</v>
      </c>
    </row>
    <row r="85" spans="1:7" x14ac:dyDescent="0.25">
      <c r="A85" s="2" t="str">
        <f t="shared" si="1"/>
        <v>New York2002</v>
      </c>
      <c r="B85" s="2" t="s">
        <v>36</v>
      </c>
      <c r="C85" s="2">
        <v>2002</v>
      </c>
      <c r="D85" s="6">
        <v>19227088</v>
      </c>
      <c r="E85" s="6">
        <v>576812.64</v>
      </c>
      <c r="F85" s="61" t="str">
        <f>VLOOKUP(B85,'State Abbreviations'!$A:$B,2,0)</f>
        <v>NY</v>
      </c>
      <c r="G85" s="58">
        <f>IFERROR(VLOOKUP(A85,'State Income (2001-2004)'!$A:$D,4,0),"NO INCOME DATA")</f>
        <v>36043</v>
      </c>
    </row>
    <row r="86" spans="1:7" x14ac:dyDescent="0.25">
      <c r="A86" s="2" t="str">
        <f t="shared" si="1"/>
        <v>North Carolina2002</v>
      </c>
      <c r="B86" s="2" t="s">
        <v>37</v>
      </c>
      <c r="C86" s="2">
        <v>2002</v>
      </c>
      <c r="D86" s="6">
        <v>8541221</v>
      </c>
      <c r="E86" s="6">
        <v>341648.84</v>
      </c>
      <c r="F86" s="61" t="str">
        <f>VLOOKUP(B86,'State Abbreviations'!$A:$B,2,0)</f>
        <v>NC</v>
      </c>
      <c r="G86" s="58">
        <f>IFERROR(VLOOKUP(A86,'State Income (2001-2004)'!$A:$D,4,0),"NO INCOME DATA")</f>
        <v>27711</v>
      </c>
    </row>
    <row r="87" spans="1:7" x14ac:dyDescent="0.25">
      <c r="A87" s="2" t="str">
        <f t="shared" si="1"/>
        <v>North Dakota2002</v>
      </c>
      <c r="B87" s="2" t="s">
        <v>38</v>
      </c>
      <c r="C87" s="2">
        <v>2002</v>
      </c>
      <c r="D87" s="6">
        <v>634366</v>
      </c>
      <c r="E87" s="6">
        <v>19030.98</v>
      </c>
      <c r="F87" s="61" t="str">
        <f>VLOOKUP(B87,'State Abbreviations'!$A:$B,2,0)</f>
        <v>ND</v>
      </c>
      <c r="G87" s="58">
        <f>IFERROR(VLOOKUP(A87,'State Income (2001-2004)'!$A:$D,4,0),"NO INCOME DATA")</f>
        <v>26982</v>
      </c>
    </row>
    <row r="88" spans="1:7" x14ac:dyDescent="0.25">
      <c r="A88" s="2" t="str">
        <f t="shared" si="1"/>
        <v>Ohio2002</v>
      </c>
      <c r="B88" s="2" t="s">
        <v>39</v>
      </c>
      <c r="C88" s="2">
        <v>2002</v>
      </c>
      <c r="D88" s="6">
        <v>11459011</v>
      </c>
      <c r="E88" s="6">
        <v>343770.33</v>
      </c>
      <c r="F88" s="61" t="str">
        <f>VLOOKUP(B88,'State Abbreviations'!$A:$B,2,0)</f>
        <v>OH</v>
      </c>
      <c r="G88" s="58">
        <f>IFERROR(VLOOKUP(A88,'State Income (2001-2004)'!$A:$D,4,0),"NO INCOME DATA")</f>
        <v>29405</v>
      </c>
    </row>
    <row r="89" spans="1:7" x14ac:dyDescent="0.25">
      <c r="A89" s="2" t="str">
        <f t="shared" si="1"/>
        <v>Oklahoma2002</v>
      </c>
      <c r="B89" s="2" t="s">
        <v>40</v>
      </c>
      <c r="C89" s="2">
        <v>2002</v>
      </c>
      <c r="D89" s="6">
        <v>3523553</v>
      </c>
      <c r="E89" s="6">
        <v>140942.12</v>
      </c>
      <c r="F89" s="61" t="str">
        <f>VLOOKUP(B89,'State Abbreviations'!$A:$B,2,0)</f>
        <v>OK</v>
      </c>
      <c r="G89" s="58">
        <f>IFERROR(VLOOKUP(A89,'State Income (2001-2004)'!$A:$D,4,0),"NO INCOME DATA")</f>
        <v>25575</v>
      </c>
    </row>
    <row r="90" spans="1:7" x14ac:dyDescent="0.25">
      <c r="A90" s="2" t="str">
        <f t="shared" si="1"/>
        <v>Oregon2002</v>
      </c>
      <c r="B90" s="2" t="s">
        <v>41</v>
      </c>
      <c r="C90" s="2">
        <v>2002</v>
      </c>
      <c r="D90" s="6">
        <v>3594586</v>
      </c>
      <c r="E90" s="6">
        <v>143783.44</v>
      </c>
      <c r="F90" s="61" t="str">
        <f>VLOOKUP(B90,'State Abbreviations'!$A:$B,2,0)</f>
        <v>OR</v>
      </c>
      <c r="G90" s="58">
        <f>IFERROR(VLOOKUP(A90,'State Income (2001-2004)'!$A:$D,4,0),"NO INCOME DATA")</f>
        <v>28731</v>
      </c>
    </row>
    <row r="91" spans="1:7" x14ac:dyDescent="0.25">
      <c r="A91" s="2" t="str">
        <f t="shared" si="1"/>
        <v>Pennsylvania2002</v>
      </c>
      <c r="B91" s="2" t="s">
        <v>42</v>
      </c>
      <c r="C91" s="2">
        <v>2002</v>
      </c>
      <c r="D91" s="6">
        <v>12406292</v>
      </c>
      <c r="E91" s="6">
        <v>496251.68</v>
      </c>
      <c r="F91" s="61" t="str">
        <f>VLOOKUP(B91,'State Abbreviations'!$A:$B,2,0)</f>
        <v>PA</v>
      </c>
      <c r="G91" s="58">
        <f>IFERROR(VLOOKUP(A91,'State Income (2001-2004)'!$A:$D,4,0),"NO INCOME DATA")</f>
        <v>31727</v>
      </c>
    </row>
    <row r="92" spans="1:7" x14ac:dyDescent="0.25">
      <c r="A92" s="2" t="str">
        <f t="shared" si="1"/>
        <v>Rhode Island2002</v>
      </c>
      <c r="B92" s="2" t="s">
        <v>43</v>
      </c>
      <c r="C92" s="2">
        <v>2002</v>
      </c>
      <c r="D92" s="6">
        <v>1080632</v>
      </c>
      <c r="E92" s="6">
        <v>43225.279999999999</v>
      </c>
      <c r="F92" s="61" t="str">
        <f>VLOOKUP(B92,'State Abbreviations'!$A:$B,2,0)</f>
        <v>RI</v>
      </c>
      <c r="G92" s="58">
        <f>IFERROR(VLOOKUP(A92,'State Income (2001-2004)'!$A:$D,4,0),"NO INCOME DATA")</f>
        <v>31319</v>
      </c>
    </row>
    <row r="93" spans="1:7" x14ac:dyDescent="0.25">
      <c r="A93" s="2" t="str">
        <f t="shared" si="1"/>
        <v>South Carolina2002</v>
      </c>
      <c r="B93" s="2" t="s">
        <v>44</v>
      </c>
      <c r="C93" s="2">
        <v>2002</v>
      </c>
      <c r="D93" s="6">
        <v>4198068</v>
      </c>
      <c r="E93" s="6">
        <v>83961.36</v>
      </c>
      <c r="F93" s="61" t="str">
        <f>VLOOKUP(B93,'State Abbreviations'!$A:$B,2,0)</f>
        <v>SC</v>
      </c>
      <c r="G93" s="58">
        <f>IFERROR(VLOOKUP(A93,'State Income (2001-2004)'!$A:$D,4,0),"NO INCOME DATA")</f>
        <v>25400</v>
      </c>
    </row>
    <row r="94" spans="1:7" x14ac:dyDescent="0.25">
      <c r="A94" s="2" t="str">
        <f t="shared" si="1"/>
        <v>South Dakota2002</v>
      </c>
      <c r="B94" s="2" t="s">
        <v>45</v>
      </c>
      <c r="C94" s="2">
        <v>2002</v>
      </c>
      <c r="D94" s="6">
        <v>770883</v>
      </c>
      <c r="E94" s="6">
        <v>23126.489999999998</v>
      </c>
      <c r="F94" s="61" t="str">
        <f>VLOOKUP(B94,'State Abbreviations'!$A:$B,2,0)</f>
        <v>SD</v>
      </c>
      <c r="G94" s="58">
        <f>IFERROR(VLOOKUP(A94,'State Income (2001-2004)'!$A:$D,4,0),"NO INCOME DATA")</f>
        <v>26894</v>
      </c>
    </row>
    <row r="95" spans="1:7" x14ac:dyDescent="0.25">
      <c r="A95" s="2" t="str">
        <f t="shared" si="1"/>
        <v>Tennessee2002</v>
      </c>
      <c r="B95" s="2" t="s">
        <v>46</v>
      </c>
      <c r="C95" s="2">
        <v>2002</v>
      </c>
      <c r="D95" s="6">
        <v>5900962</v>
      </c>
      <c r="E95" s="6">
        <v>118019.24</v>
      </c>
      <c r="F95" s="61" t="str">
        <f>VLOOKUP(B95,'State Abbreviations'!$A:$B,2,0)</f>
        <v>TN</v>
      </c>
      <c r="G95" s="58">
        <f>IFERROR(VLOOKUP(A95,'State Income (2001-2004)'!$A:$D,4,0),"NO INCOME DATA")</f>
        <v>27671</v>
      </c>
    </row>
    <row r="96" spans="1:7" x14ac:dyDescent="0.25">
      <c r="A96" s="2" t="str">
        <f t="shared" si="1"/>
        <v>Texas2002</v>
      </c>
      <c r="B96" s="2" t="s">
        <v>47</v>
      </c>
      <c r="C96" s="2">
        <v>2002</v>
      </c>
      <c r="D96" s="6">
        <v>23764231</v>
      </c>
      <c r="E96" s="6">
        <v>950569.24</v>
      </c>
      <c r="F96" s="61" t="str">
        <f>VLOOKUP(B96,'State Abbreviations'!$A:$B,2,0)</f>
        <v>TX</v>
      </c>
      <c r="G96" s="58">
        <f>IFERROR(VLOOKUP(A96,'State Income (2001-2004)'!$A:$D,4,0),"NO INCOME DATA")</f>
        <v>28551</v>
      </c>
    </row>
    <row r="97" spans="1:7" x14ac:dyDescent="0.25">
      <c r="A97" s="2" t="str">
        <f t="shared" si="1"/>
        <v>Utah2002</v>
      </c>
      <c r="B97" s="2" t="s">
        <v>48</v>
      </c>
      <c r="C97" s="2">
        <v>2002</v>
      </c>
      <c r="D97" s="6">
        <v>2389039</v>
      </c>
      <c r="E97" s="6">
        <v>47780.78</v>
      </c>
      <c r="F97" s="61" t="str">
        <f>VLOOKUP(B97,'State Abbreviations'!$A:$B,2,0)</f>
        <v>UT</v>
      </c>
      <c r="G97" s="58">
        <f>IFERROR(VLOOKUP(A97,'State Income (2001-2004)'!$A:$D,4,0),"NO INCOME DATA")</f>
        <v>24306</v>
      </c>
    </row>
    <row r="98" spans="1:7" x14ac:dyDescent="0.25">
      <c r="A98" s="2" t="str">
        <f t="shared" si="1"/>
        <v>Vermont2002</v>
      </c>
      <c r="B98" s="2" t="s">
        <v>49</v>
      </c>
      <c r="C98" s="2">
        <v>2002</v>
      </c>
      <c r="D98" s="6">
        <v>621394</v>
      </c>
      <c r="E98" s="6">
        <v>12427.880000000001</v>
      </c>
      <c r="F98" s="61" t="str">
        <f>VLOOKUP(B98,'State Abbreviations'!$A:$B,2,0)</f>
        <v>VT</v>
      </c>
      <c r="G98" s="58">
        <f>IFERROR(VLOOKUP(A98,'State Income (2001-2004)'!$A:$D,4,0),"NO INCOME DATA")</f>
        <v>29567</v>
      </c>
    </row>
    <row r="99" spans="1:7" x14ac:dyDescent="0.25">
      <c r="A99" s="2" t="str">
        <f t="shared" si="1"/>
        <v>Virginia2002</v>
      </c>
      <c r="B99" s="2" t="s">
        <v>50</v>
      </c>
      <c r="C99" s="2">
        <v>2002</v>
      </c>
      <c r="D99" s="6">
        <v>7459827</v>
      </c>
      <c r="E99" s="6">
        <v>298393.08</v>
      </c>
      <c r="F99" s="61" t="str">
        <f>VLOOKUP(B99,'State Abbreviations'!$A:$B,2,0)</f>
        <v>VA</v>
      </c>
      <c r="G99" s="58">
        <f>IFERROR(VLOOKUP(A99,'State Income (2001-2004)'!$A:$D,4,0),"NO INCOME DATA")</f>
        <v>32922</v>
      </c>
    </row>
    <row r="100" spans="1:7" x14ac:dyDescent="0.25">
      <c r="A100" s="2" t="str">
        <f t="shared" si="1"/>
        <v>Washington2002</v>
      </c>
      <c r="B100" s="2" t="s">
        <v>51</v>
      </c>
      <c r="C100" s="2">
        <v>2002</v>
      </c>
      <c r="D100" s="6">
        <v>6203788</v>
      </c>
      <c r="E100" s="6">
        <v>124075.76000000001</v>
      </c>
      <c r="F100" s="61" t="str">
        <f>VLOOKUP(B100,'State Abbreviations'!$A:$B,2,0)</f>
        <v>WA</v>
      </c>
      <c r="G100" s="58">
        <f>IFERROR(VLOOKUP(A100,'State Income (2001-2004)'!$A:$D,4,0),"NO INCOME DATA")</f>
        <v>32677</v>
      </c>
    </row>
    <row r="101" spans="1:7" x14ac:dyDescent="0.25">
      <c r="A101" s="2" t="str">
        <f t="shared" si="1"/>
        <v>West Virginia2002</v>
      </c>
      <c r="B101" s="2" t="s">
        <v>52</v>
      </c>
      <c r="C101" s="2">
        <v>2002</v>
      </c>
      <c r="D101" s="6">
        <v>1815354</v>
      </c>
      <c r="E101" s="6">
        <v>36307.08</v>
      </c>
      <c r="F101" s="61" t="str">
        <f>VLOOKUP(B101,'State Abbreviations'!$A:$B,2,0)</f>
        <v>WV</v>
      </c>
      <c r="G101" s="58">
        <f>IFERROR(VLOOKUP(A101,'State Income (2001-2004)'!$A:$D,4,0),"NO INCOME DATA")</f>
        <v>23688</v>
      </c>
    </row>
    <row r="102" spans="1:7" x14ac:dyDescent="0.25">
      <c r="A102" s="2" t="str">
        <f t="shared" si="1"/>
        <v>Wisconsin2002</v>
      </c>
      <c r="B102" s="2" t="s">
        <v>53</v>
      </c>
      <c r="C102" s="2">
        <v>2002</v>
      </c>
      <c r="D102" s="6">
        <v>5509026</v>
      </c>
      <c r="E102" s="6">
        <v>220361.04</v>
      </c>
      <c r="F102" s="61" t="str">
        <f>VLOOKUP(B102,'State Abbreviations'!$A:$B,2,0)</f>
        <v>WI</v>
      </c>
      <c r="G102" s="58">
        <f>IFERROR(VLOOKUP(A102,'State Income (2001-2004)'!$A:$D,4,0),"NO INCOME DATA")</f>
        <v>29923</v>
      </c>
    </row>
    <row r="103" spans="1:7" x14ac:dyDescent="0.25">
      <c r="A103" s="2" t="str">
        <f t="shared" si="1"/>
        <v>Wyoming2002</v>
      </c>
      <c r="B103" s="2" t="s">
        <v>54</v>
      </c>
      <c r="C103" s="2">
        <v>2002</v>
      </c>
      <c r="D103" s="6">
        <v>506529</v>
      </c>
      <c r="E103" s="6">
        <v>15195.869999999999</v>
      </c>
      <c r="F103" s="61" t="str">
        <f>VLOOKUP(B103,'State Abbreviations'!$A:$B,2,0)</f>
        <v>WY</v>
      </c>
      <c r="G103" s="58">
        <f>IFERROR(VLOOKUP(A103,'State Income (2001-2004)'!$A:$D,4,0),"NO INCOME DATA")</f>
        <v>30578</v>
      </c>
    </row>
    <row r="104" spans="1:7" x14ac:dyDescent="0.25">
      <c r="A104" s="2" t="str">
        <f t="shared" si="1"/>
        <v>Alabama2003</v>
      </c>
      <c r="B104" s="2" t="s">
        <v>4</v>
      </c>
      <c r="C104" s="2">
        <v>2003</v>
      </c>
      <c r="D104" s="6">
        <v>4779735</v>
      </c>
      <c r="E104" s="6">
        <v>143392.04999999999</v>
      </c>
      <c r="F104" s="61" t="str">
        <f>VLOOKUP(B104,'State Abbreviations'!$A:$B,2,0)</f>
        <v>AL</v>
      </c>
      <c r="G104" s="58">
        <f>IFERROR(VLOOKUP(A104,'State Income (2001-2004)'!$A:$D,4,0),"NO INCOME DATA")</f>
        <v>26338</v>
      </c>
    </row>
    <row r="105" spans="1:7" x14ac:dyDescent="0.25">
      <c r="A105" s="2" t="str">
        <f t="shared" si="1"/>
        <v>Alaska2003</v>
      </c>
      <c r="B105" s="2" t="s">
        <v>5</v>
      </c>
      <c r="C105" s="2">
        <v>2003</v>
      </c>
      <c r="D105" s="6">
        <v>710231</v>
      </c>
      <c r="E105" s="6">
        <v>14204.62</v>
      </c>
      <c r="F105" s="61" t="str">
        <f>VLOOKUP(B105,'State Abbreviations'!$A:$B,2,0)</f>
        <v>AK</v>
      </c>
      <c r="G105" s="58">
        <f>IFERROR(VLOOKUP(A105,'State Income (2001-2004)'!$A:$D,4,0),"NO INCOME DATA")</f>
        <v>33568</v>
      </c>
    </row>
    <row r="106" spans="1:7" x14ac:dyDescent="0.25">
      <c r="A106" s="2" t="str">
        <f t="shared" si="1"/>
        <v>Arizona2003</v>
      </c>
      <c r="B106" s="2" t="s">
        <v>6</v>
      </c>
      <c r="C106" s="2">
        <v>2003</v>
      </c>
      <c r="D106" s="6">
        <v>6329013</v>
      </c>
      <c r="E106" s="6">
        <v>126580.26000000001</v>
      </c>
      <c r="F106" s="61" t="str">
        <f>VLOOKUP(B106,'State Abbreviations'!$A:$B,2,0)</f>
        <v>AZ</v>
      </c>
      <c r="G106" s="58">
        <f>IFERROR(VLOOKUP(A106,'State Income (2001-2004)'!$A:$D,4,0),"NO INCOME DATA")</f>
        <v>26838</v>
      </c>
    </row>
    <row r="107" spans="1:7" x14ac:dyDescent="0.25">
      <c r="A107" s="2" t="str">
        <f t="shared" si="1"/>
        <v>Arkansas2003</v>
      </c>
      <c r="B107" s="2" t="s">
        <v>7</v>
      </c>
      <c r="C107" s="2">
        <v>2003</v>
      </c>
      <c r="D107" s="6">
        <v>2915921</v>
      </c>
      <c r="E107" s="6">
        <v>58318.42</v>
      </c>
      <c r="F107" s="61" t="str">
        <f>VLOOKUP(B107,'State Abbreviations'!$A:$B,2,0)</f>
        <v>AR</v>
      </c>
      <c r="G107" s="58">
        <f>IFERROR(VLOOKUP(A107,'State Income (2001-2004)'!$A:$D,4,0),"NO INCOME DATA")</f>
        <v>24289</v>
      </c>
    </row>
    <row r="108" spans="1:7" x14ac:dyDescent="0.25">
      <c r="A108" s="2" t="str">
        <f t="shared" si="1"/>
        <v>California2003</v>
      </c>
      <c r="B108" s="2" t="s">
        <v>8</v>
      </c>
      <c r="C108" s="2">
        <v>2003</v>
      </c>
      <c r="D108" s="6">
        <v>37253956</v>
      </c>
      <c r="E108" s="6">
        <v>745079.12</v>
      </c>
      <c r="F108" s="61" t="str">
        <f>VLOOKUP(B108,'State Abbreviations'!$A:$B,2,0)</f>
        <v>CA</v>
      </c>
      <c r="G108" s="58">
        <f>IFERROR(VLOOKUP(A108,'State Income (2001-2004)'!$A:$D,4,0),"NO INCOME DATA")</f>
        <v>33749</v>
      </c>
    </row>
    <row r="109" spans="1:7" x14ac:dyDescent="0.25">
      <c r="A109" s="2" t="str">
        <f t="shared" si="1"/>
        <v>Colorado2003</v>
      </c>
      <c r="B109" s="2" t="s">
        <v>9</v>
      </c>
      <c r="C109" s="2">
        <v>2003</v>
      </c>
      <c r="D109" s="6">
        <v>5029196</v>
      </c>
      <c r="E109" s="6">
        <v>201167.84</v>
      </c>
      <c r="F109" s="61" t="str">
        <f>VLOOKUP(B109,'State Abbreviations'!$A:$B,2,0)</f>
        <v>CO</v>
      </c>
      <c r="G109" s="58">
        <f>IFERROR(VLOOKUP(A109,'State Income (2001-2004)'!$A:$D,4,0),"NO INCOME DATA")</f>
        <v>34283</v>
      </c>
    </row>
    <row r="110" spans="1:7" x14ac:dyDescent="0.25">
      <c r="A110" s="2" t="str">
        <f t="shared" si="1"/>
        <v>Connecticut2003</v>
      </c>
      <c r="B110" s="2" t="s">
        <v>10</v>
      </c>
      <c r="C110" s="2">
        <v>2003</v>
      </c>
      <c r="D110" s="6">
        <v>3574097</v>
      </c>
      <c r="E110" s="6">
        <v>142963.88</v>
      </c>
      <c r="F110" s="61" t="str">
        <f>VLOOKUP(B110,'State Abbreviations'!$A:$B,2,0)</f>
        <v>CT</v>
      </c>
      <c r="G110" s="58">
        <f>IFERROR(VLOOKUP(A110,'State Income (2001-2004)'!$A:$D,4,0),"NO INCOME DATA")</f>
        <v>43173</v>
      </c>
    </row>
    <row r="111" spans="1:7" x14ac:dyDescent="0.25">
      <c r="A111" s="2" t="str">
        <f t="shared" si="1"/>
        <v>D.C.2003</v>
      </c>
      <c r="B111" s="2" t="s">
        <v>11</v>
      </c>
      <c r="C111" s="2">
        <v>2003</v>
      </c>
      <c r="D111" s="6">
        <v>897934</v>
      </c>
      <c r="E111" s="6">
        <v>26938.02</v>
      </c>
      <c r="F111" s="61" t="str">
        <f>VLOOKUP(B111,'State Abbreviations'!$A:$B,2,0)</f>
        <v>DC</v>
      </c>
      <c r="G111" s="58" t="str">
        <f>IFERROR(VLOOKUP(A111,'State Income (2001-2004)'!$A:$D,4,0),"NO INCOME DATA")</f>
        <v>NO INCOME DATA</v>
      </c>
    </row>
    <row r="112" spans="1:7" x14ac:dyDescent="0.25">
      <c r="A112" s="2" t="str">
        <f t="shared" si="1"/>
        <v>Delaware2003</v>
      </c>
      <c r="B112" s="2" t="s">
        <v>12</v>
      </c>
      <c r="C112" s="2">
        <v>2003</v>
      </c>
      <c r="D112" s="6">
        <v>601723</v>
      </c>
      <c r="E112" s="6">
        <v>18051.689999999999</v>
      </c>
      <c r="F112" s="61" t="str">
        <f>VLOOKUP(B112,'State Abbreviations'!$A:$B,2,0)</f>
        <v>DE</v>
      </c>
      <c r="G112" s="58">
        <f>IFERROR(VLOOKUP(A112,'State Income (2001-2004)'!$A:$D,4,0),"NO INCOME DATA")</f>
        <v>48342</v>
      </c>
    </row>
    <row r="113" spans="1:7" x14ac:dyDescent="0.25">
      <c r="A113" s="2" t="str">
        <f t="shared" si="1"/>
        <v>Florida2003</v>
      </c>
      <c r="B113" s="2" t="s">
        <v>13</v>
      </c>
      <c r="C113" s="2">
        <v>2003</v>
      </c>
      <c r="D113" s="6">
        <v>18801311</v>
      </c>
      <c r="E113" s="6">
        <v>752052.44000000006</v>
      </c>
      <c r="F113" s="61" t="str">
        <f>VLOOKUP(B113,'State Abbreviations'!$A:$B,2,0)</f>
        <v>FL</v>
      </c>
      <c r="G113" s="58">
        <f>IFERROR(VLOOKUP(A113,'State Income (2001-2004)'!$A:$D,4,0),"NO INCOME DATA")</f>
        <v>30446</v>
      </c>
    </row>
    <row r="114" spans="1:7" x14ac:dyDescent="0.25">
      <c r="A114" s="2" t="str">
        <f t="shared" si="1"/>
        <v>Georgia2003</v>
      </c>
      <c r="B114" s="2" t="s">
        <v>14</v>
      </c>
      <c r="C114" s="2">
        <v>2003</v>
      </c>
      <c r="D114" s="6">
        <v>9687653</v>
      </c>
      <c r="E114" s="6">
        <v>193753.06</v>
      </c>
      <c r="F114" s="61" t="str">
        <f>VLOOKUP(B114,'State Abbreviations'!$A:$B,2,0)</f>
        <v>GA</v>
      </c>
      <c r="G114" s="58">
        <f>IFERROR(VLOOKUP(A114,'State Income (2001-2004)'!$A:$D,4,0),"NO INCOME DATA")</f>
        <v>29442</v>
      </c>
    </row>
    <row r="115" spans="1:7" x14ac:dyDescent="0.25">
      <c r="A115" s="2" t="str">
        <f t="shared" si="1"/>
        <v>Hawaii2003</v>
      </c>
      <c r="B115" s="2" t="s">
        <v>15</v>
      </c>
      <c r="C115" s="2">
        <v>2003</v>
      </c>
      <c r="D115" s="6">
        <v>1360301</v>
      </c>
      <c r="E115" s="6">
        <v>54412.04</v>
      </c>
      <c r="F115" s="61" t="str">
        <f>VLOOKUP(B115,'State Abbreviations'!$A:$B,2,0)</f>
        <v>HI</v>
      </c>
      <c r="G115" s="58">
        <f>IFERROR(VLOOKUP(A115,'State Income (2001-2004)'!$A:$D,4,0),"NO INCOME DATA")</f>
        <v>30913</v>
      </c>
    </row>
    <row r="116" spans="1:7" x14ac:dyDescent="0.25">
      <c r="A116" s="2" t="str">
        <f t="shared" si="1"/>
        <v>Idaho2003</v>
      </c>
      <c r="B116" s="2" t="s">
        <v>16</v>
      </c>
      <c r="C116" s="2">
        <v>2003</v>
      </c>
      <c r="D116" s="6">
        <v>1567582</v>
      </c>
      <c r="E116" s="6">
        <v>47027.46</v>
      </c>
      <c r="F116" s="61" t="str">
        <f>VLOOKUP(B116,'State Abbreviations'!$A:$B,2,0)</f>
        <v>ID</v>
      </c>
      <c r="G116" s="58" t="str">
        <f>IFERROR(VLOOKUP(A116,'State Income (2001-2004)'!$A:$D,4,0),"NO INCOME DATA")</f>
        <v>NO INCOME DATA</v>
      </c>
    </row>
    <row r="117" spans="1:7" x14ac:dyDescent="0.25">
      <c r="A117" s="2" t="str">
        <f t="shared" si="1"/>
        <v>Illinois2003</v>
      </c>
      <c r="B117" s="2" t="s">
        <v>17</v>
      </c>
      <c r="C117" s="2">
        <v>2003</v>
      </c>
      <c r="D117" s="6">
        <v>12830632</v>
      </c>
      <c r="E117" s="6">
        <v>256612.64</v>
      </c>
      <c r="F117" s="61" t="str">
        <f>VLOOKUP(B117,'State Abbreviations'!$A:$B,2,0)</f>
        <v>IL</v>
      </c>
      <c r="G117" s="58" t="str">
        <f>IFERROR(VLOOKUP(A117,'State Income (2001-2004)'!$A:$D,4,0),"NO INCOME DATA")</f>
        <v>NO INCOME DATA</v>
      </c>
    </row>
    <row r="118" spans="1:7" x14ac:dyDescent="0.25">
      <c r="A118" s="2" t="str">
        <f t="shared" si="1"/>
        <v>Indiana2003</v>
      </c>
      <c r="B118" s="2" t="s">
        <v>18</v>
      </c>
      <c r="C118" s="2">
        <v>2003</v>
      </c>
      <c r="D118" s="6">
        <v>6483800</v>
      </c>
      <c r="E118" s="6">
        <v>259352</v>
      </c>
      <c r="F118" s="61" t="str">
        <f>VLOOKUP(B118,'State Abbreviations'!$A:$B,2,0)</f>
        <v>IN</v>
      </c>
      <c r="G118" s="58">
        <f>IFERROR(VLOOKUP(A118,'State Income (2001-2004)'!$A:$D,4,0),"NO INCOME DATA")</f>
        <v>28783</v>
      </c>
    </row>
    <row r="119" spans="1:7" x14ac:dyDescent="0.25">
      <c r="A119" s="2" t="str">
        <f t="shared" si="1"/>
        <v>Iowa2003</v>
      </c>
      <c r="B119" s="2" t="s">
        <v>19</v>
      </c>
      <c r="C119" s="2">
        <v>2003</v>
      </c>
      <c r="D119" s="6">
        <v>3046350</v>
      </c>
      <c r="E119" s="6">
        <v>60927</v>
      </c>
      <c r="F119" s="61" t="str">
        <f>VLOOKUP(B119,'State Abbreviations'!$A:$B,2,0)</f>
        <v>IA</v>
      </c>
      <c r="G119" s="58">
        <f>IFERROR(VLOOKUP(A119,'State Income (2001-2004)'!$A:$D,4,0),"NO INCOME DATA")</f>
        <v>29043</v>
      </c>
    </row>
    <row r="120" spans="1:7" x14ac:dyDescent="0.25">
      <c r="A120" s="2" t="str">
        <f t="shared" si="1"/>
        <v>Kansas2003</v>
      </c>
      <c r="B120" s="2" t="s">
        <v>20</v>
      </c>
      <c r="C120" s="2">
        <v>2003</v>
      </c>
      <c r="D120" s="6">
        <v>2853118</v>
      </c>
      <c r="E120" s="6">
        <v>85593.54</v>
      </c>
      <c r="F120" s="61" t="str">
        <f>VLOOKUP(B120,'State Abbreviations'!$A:$B,2,0)</f>
        <v>KS</v>
      </c>
      <c r="G120" s="58">
        <f>IFERROR(VLOOKUP(A120,'State Income (2001-2004)'!$A:$D,4,0),"NO INCOME DATA")</f>
        <v>29935</v>
      </c>
    </row>
    <row r="121" spans="1:7" x14ac:dyDescent="0.25">
      <c r="A121" s="2" t="str">
        <f t="shared" si="1"/>
        <v>Kentucky2003</v>
      </c>
      <c r="B121" s="2" t="s">
        <v>21</v>
      </c>
      <c r="C121" s="2">
        <v>2003</v>
      </c>
      <c r="D121" s="6">
        <v>4339362</v>
      </c>
      <c r="E121" s="6">
        <v>130180.86</v>
      </c>
      <c r="F121" s="61" t="str">
        <f>VLOOKUP(B121,'State Abbreviations'!$A:$B,2,0)</f>
        <v>KY</v>
      </c>
      <c r="G121" s="58">
        <f>IFERROR(VLOOKUP(A121,'State Income (2001-2004)'!$A:$D,4,0),"NO INCOME DATA")</f>
        <v>26252</v>
      </c>
    </row>
    <row r="122" spans="1:7" x14ac:dyDescent="0.25">
      <c r="A122" s="2" t="str">
        <f t="shared" si="1"/>
        <v>Louisiana2003</v>
      </c>
      <c r="B122" s="2" t="s">
        <v>22</v>
      </c>
      <c r="C122" s="2">
        <v>2003</v>
      </c>
      <c r="D122" s="6">
        <v>4533372</v>
      </c>
      <c r="E122" s="6">
        <v>136001.16</v>
      </c>
      <c r="F122" s="61" t="str">
        <f>VLOOKUP(B122,'State Abbreviations'!$A:$B,2,0)</f>
        <v>LA</v>
      </c>
      <c r="G122" s="58">
        <f>IFERROR(VLOOKUP(A122,'State Income (2001-2004)'!$A:$D,4,0),"NO INCOME DATA")</f>
        <v>26100</v>
      </c>
    </row>
    <row r="123" spans="1:7" x14ac:dyDescent="0.25">
      <c r="A123" s="2" t="str">
        <f t="shared" si="1"/>
        <v>Maine2003</v>
      </c>
      <c r="B123" s="2" t="s">
        <v>23</v>
      </c>
      <c r="C123" s="2">
        <v>2003</v>
      </c>
      <c r="D123" s="6">
        <v>1328361</v>
      </c>
      <c r="E123" s="6">
        <v>26567.22</v>
      </c>
      <c r="F123" s="61" t="str">
        <f>VLOOKUP(B123,'State Abbreviations'!$A:$B,2,0)</f>
        <v>ME</v>
      </c>
      <c r="G123" s="58">
        <f>IFERROR(VLOOKUP(A123,'State Income (2001-2004)'!$A:$D,4,0),"NO INCOME DATA")</f>
        <v>28831</v>
      </c>
    </row>
    <row r="124" spans="1:7" x14ac:dyDescent="0.25">
      <c r="A124" s="2" t="str">
        <f t="shared" si="1"/>
        <v>Maryland2003</v>
      </c>
      <c r="B124" s="2" t="s">
        <v>24</v>
      </c>
      <c r="C124" s="2">
        <v>2003</v>
      </c>
      <c r="D124" s="6">
        <v>5773552</v>
      </c>
      <c r="E124" s="6">
        <v>230942.08000000002</v>
      </c>
      <c r="F124" s="61" t="str">
        <f>VLOOKUP(B124,'State Abbreviations'!$A:$B,2,0)</f>
        <v>MD</v>
      </c>
      <c r="G124" s="58">
        <f>IFERROR(VLOOKUP(A124,'State Income (2001-2004)'!$A:$D,4,0),"NO INCOME DATA")</f>
        <v>37331</v>
      </c>
    </row>
    <row r="125" spans="1:7" x14ac:dyDescent="0.25">
      <c r="A125" s="2" t="str">
        <f t="shared" si="1"/>
        <v>Massachusetts2003</v>
      </c>
      <c r="B125" s="2" t="s">
        <v>25</v>
      </c>
      <c r="C125" s="2">
        <v>2003</v>
      </c>
      <c r="D125" s="6">
        <v>6547629</v>
      </c>
      <c r="E125" s="6">
        <v>130952.58</v>
      </c>
      <c r="F125" s="61" t="str">
        <f>VLOOKUP(B125,'State Abbreviations'!$A:$B,2,0)</f>
        <v>MA</v>
      </c>
      <c r="G125" s="58">
        <f>IFERROR(VLOOKUP(A125,'State Income (2001-2004)'!$A:$D,4,0),"NO INCOME DATA")</f>
        <v>39815</v>
      </c>
    </row>
    <row r="126" spans="1:7" x14ac:dyDescent="0.25">
      <c r="A126" s="2" t="str">
        <f t="shared" si="1"/>
        <v>Michigan2003</v>
      </c>
      <c r="B126" s="2" t="s">
        <v>26</v>
      </c>
      <c r="C126" s="2">
        <v>2003</v>
      </c>
      <c r="D126" s="6">
        <v>9883635</v>
      </c>
      <c r="E126" s="6">
        <v>197672.7</v>
      </c>
      <c r="F126" s="61" t="str">
        <f>VLOOKUP(B126,'State Abbreviations'!$A:$B,2,0)</f>
        <v>MI</v>
      </c>
      <c r="G126" s="58">
        <f>IFERROR(VLOOKUP(A126,'State Income (2001-2004)'!$A:$D,4,0),"NO INCOME DATA")</f>
        <v>30439</v>
      </c>
    </row>
    <row r="127" spans="1:7" x14ac:dyDescent="0.25">
      <c r="A127" s="2" t="str">
        <f t="shared" si="1"/>
        <v>Minnesota2003</v>
      </c>
      <c r="B127" s="2" t="s">
        <v>27</v>
      </c>
      <c r="C127" s="2">
        <v>2003</v>
      </c>
      <c r="D127" s="6">
        <v>5303925</v>
      </c>
      <c r="E127" s="6">
        <v>106078.5</v>
      </c>
      <c r="F127" s="61" t="str">
        <f>VLOOKUP(B127,'State Abbreviations'!$A:$B,2,0)</f>
        <v>MN</v>
      </c>
      <c r="G127" s="58">
        <f>IFERROR(VLOOKUP(A127,'State Income (2001-2004)'!$A:$D,4,0),"NO INCOME DATA")</f>
        <v>34443</v>
      </c>
    </row>
    <row r="128" spans="1:7" x14ac:dyDescent="0.25">
      <c r="A128" s="2" t="str">
        <f t="shared" si="1"/>
        <v>Mississippi2003</v>
      </c>
      <c r="B128" s="2" t="s">
        <v>28</v>
      </c>
      <c r="C128" s="2">
        <v>2003</v>
      </c>
      <c r="D128" s="6">
        <v>2967297</v>
      </c>
      <c r="E128" s="6">
        <v>89018.91</v>
      </c>
      <c r="F128" s="61" t="str">
        <f>VLOOKUP(B128,'State Abbreviations'!$A:$B,2,0)</f>
        <v>MS</v>
      </c>
      <c r="G128" s="58">
        <f>IFERROR(VLOOKUP(A128,'State Income (2001-2004)'!$A:$D,4,0),"NO INCOME DATA")</f>
        <v>23448</v>
      </c>
    </row>
    <row r="129" spans="1:7" x14ac:dyDescent="0.25">
      <c r="A129" s="2" t="str">
        <f t="shared" si="1"/>
        <v>Missouri2003</v>
      </c>
      <c r="B129" s="2" t="s">
        <v>29</v>
      </c>
      <c r="C129" s="2">
        <v>2003</v>
      </c>
      <c r="D129" s="6">
        <v>5988927</v>
      </c>
      <c r="E129" s="6">
        <v>119778.54000000001</v>
      </c>
      <c r="F129" s="61" t="str">
        <f>VLOOKUP(B129,'State Abbreviations'!$A:$B,2,0)</f>
        <v>MO</v>
      </c>
      <c r="G129" s="58">
        <f>IFERROR(VLOOKUP(A129,'State Income (2001-2004)'!$A:$D,4,0),"NO INCOME DATA")</f>
        <v>29252</v>
      </c>
    </row>
    <row r="130" spans="1:7" x14ac:dyDescent="0.25">
      <c r="A130" s="2" t="str">
        <f t="shared" si="1"/>
        <v>Montana2003</v>
      </c>
      <c r="B130" s="2" t="s">
        <v>30</v>
      </c>
      <c r="C130" s="2">
        <v>2003</v>
      </c>
      <c r="D130" s="6">
        <v>989415</v>
      </c>
      <c r="E130" s="6">
        <v>29682.449999999997</v>
      </c>
      <c r="F130" s="61" t="str">
        <f>VLOOKUP(B130,'State Abbreviations'!$A:$B,2,0)</f>
        <v>MT</v>
      </c>
      <c r="G130" s="58">
        <f>IFERROR(VLOOKUP(A130,'State Income (2001-2004)'!$A:$D,4,0),"NO INCOME DATA")</f>
        <v>25920</v>
      </c>
    </row>
    <row r="131" spans="1:7" x14ac:dyDescent="0.25">
      <c r="A131" s="2" t="str">
        <f t="shared" ref="A131:A194" si="2">B131&amp;C131</f>
        <v>Nebraska2003</v>
      </c>
      <c r="B131" s="2" t="s">
        <v>31</v>
      </c>
      <c r="C131" s="2">
        <v>2003</v>
      </c>
      <c r="D131" s="6">
        <v>1826341</v>
      </c>
      <c r="E131" s="6">
        <v>36526.82</v>
      </c>
      <c r="F131" s="61" t="str">
        <f>VLOOKUP(B131,'State Abbreviations'!$A:$B,2,0)</f>
        <v>NE</v>
      </c>
      <c r="G131" s="58">
        <f>IFERROR(VLOOKUP(A131,'State Income (2001-2004)'!$A:$D,4,0),"NO INCOME DATA")</f>
        <v>30758</v>
      </c>
    </row>
    <row r="132" spans="1:7" x14ac:dyDescent="0.25">
      <c r="A132" s="2" t="str">
        <f t="shared" si="2"/>
        <v>Nevada2003</v>
      </c>
      <c r="B132" s="2" t="s">
        <v>32</v>
      </c>
      <c r="C132" s="2">
        <v>2003</v>
      </c>
      <c r="D132" s="6">
        <v>2700551</v>
      </c>
      <c r="E132" s="6">
        <v>81016.53</v>
      </c>
      <c r="F132" s="61" t="str">
        <f>VLOOKUP(B132,'State Abbreviations'!$A:$B,2,0)</f>
        <v>NV</v>
      </c>
      <c r="G132" s="58">
        <f>IFERROR(VLOOKUP(A132,'State Income (2001-2004)'!$A:$D,4,0),"NO INCOME DATA")</f>
        <v>31266</v>
      </c>
    </row>
    <row r="133" spans="1:7" x14ac:dyDescent="0.25">
      <c r="A133" s="2" t="str">
        <f t="shared" si="2"/>
        <v>New Hampshire2003</v>
      </c>
      <c r="B133" s="2" t="s">
        <v>33</v>
      </c>
      <c r="C133" s="2">
        <v>2003</v>
      </c>
      <c r="D133" s="6">
        <v>1316472</v>
      </c>
      <c r="E133" s="6">
        <v>26329.440000000002</v>
      </c>
      <c r="F133" s="61" t="str">
        <f>VLOOKUP(B133,'State Abbreviations'!$A:$B,2,0)</f>
        <v>NH</v>
      </c>
      <c r="G133" s="58">
        <f>IFERROR(VLOOKUP(A133,'State Income (2001-2004)'!$A:$D,4,0),"NO INCOME DATA")</f>
        <v>34702</v>
      </c>
    </row>
    <row r="134" spans="1:7" x14ac:dyDescent="0.25">
      <c r="A134" s="2" t="str">
        <f t="shared" si="2"/>
        <v>New Jersey2003</v>
      </c>
      <c r="B134" s="2" t="s">
        <v>34</v>
      </c>
      <c r="C134" s="2">
        <v>2003</v>
      </c>
      <c r="D134" s="6">
        <v>8791894</v>
      </c>
      <c r="E134" s="6">
        <v>263756.82</v>
      </c>
      <c r="F134" s="61" t="str">
        <f>VLOOKUP(B134,'State Abbreviations'!$A:$B,2,0)</f>
        <v>NJ</v>
      </c>
      <c r="G134" s="58">
        <f>IFERROR(VLOOKUP(A134,'State Income (2001-2004)'!$A:$D,4,0),"NO INCOME DATA")</f>
        <v>40427</v>
      </c>
    </row>
    <row r="135" spans="1:7" x14ac:dyDescent="0.25">
      <c r="A135" s="2" t="str">
        <f t="shared" si="2"/>
        <v>New Mexico2003</v>
      </c>
      <c r="B135" s="2" t="s">
        <v>35</v>
      </c>
      <c r="C135" s="2">
        <v>2003</v>
      </c>
      <c r="D135" s="6">
        <v>2059180</v>
      </c>
      <c r="E135" s="6">
        <v>61775.399999999994</v>
      </c>
      <c r="F135" s="61" t="str">
        <f>VLOOKUP(B135,'State Abbreviations'!$A:$B,2,0)</f>
        <v>NM</v>
      </c>
      <c r="G135" s="58">
        <f>IFERROR(VLOOKUP(A135,'State Income (2001-2004)'!$A:$D,4,0),"NO INCOME DATA")</f>
        <v>25541</v>
      </c>
    </row>
    <row r="136" spans="1:7" x14ac:dyDescent="0.25">
      <c r="A136" s="2" t="str">
        <f t="shared" si="2"/>
        <v>New York2003</v>
      </c>
      <c r="B136" s="2" t="s">
        <v>36</v>
      </c>
      <c r="C136" s="2">
        <v>2003</v>
      </c>
      <c r="D136" s="6">
        <v>19378104</v>
      </c>
      <c r="E136" s="6">
        <v>387562.08</v>
      </c>
      <c r="F136" s="61" t="str">
        <f>VLOOKUP(B136,'State Abbreviations'!$A:$B,2,0)</f>
        <v>NY</v>
      </c>
      <c r="G136" s="58">
        <f>IFERROR(VLOOKUP(A136,'State Income (2001-2004)'!$A:$D,4,0),"NO INCOME DATA")</f>
        <v>36574</v>
      </c>
    </row>
    <row r="137" spans="1:7" x14ac:dyDescent="0.25">
      <c r="A137" s="2" t="str">
        <f t="shared" si="2"/>
        <v>North Carolina2003</v>
      </c>
      <c r="B137" s="2" t="s">
        <v>37</v>
      </c>
      <c r="C137" s="2">
        <v>2003</v>
      </c>
      <c r="D137" s="6">
        <v>9535475</v>
      </c>
      <c r="E137" s="6">
        <v>190709.5</v>
      </c>
      <c r="F137" s="61" t="str">
        <f>VLOOKUP(B137,'State Abbreviations'!$A:$B,2,0)</f>
        <v>NC</v>
      </c>
      <c r="G137" s="58">
        <f>IFERROR(VLOOKUP(A137,'State Income (2001-2004)'!$A:$D,4,0),"NO INCOME DATA")</f>
        <v>28235</v>
      </c>
    </row>
    <row r="138" spans="1:7" x14ac:dyDescent="0.25">
      <c r="A138" s="2" t="str">
        <f t="shared" si="2"/>
        <v>North Dakota2003</v>
      </c>
      <c r="B138" s="2" t="s">
        <v>38</v>
      </c>
      <c r="C138" s="2">
        <v>2003</v>
      </c>
      <c r="D138" s="6">
        <v>672591</v>
      </c>
      <c r="E138" s="6">
        <v>20177.73</v>
      </c>
      <c r="F138" s="61" t="str">
        <f>VLOOKUP(B138,'State Abbreviations'!$A:$B,2,0)</f>
        <v>ND</v>
      </c>
      <c r="G138" s="58">
        <f>IFERROR(VLOOKUP(A138,'State Income (2001-2004)'!$A:$D,4,0),"NO INCOME DATA")</f>
        <v>29204</v>
      </c>
    </row>
    <row r="139" spans="1:7" x14ac:dyDescent="0.25">
      <c r="A139" s="2" t="str">
        <f t="shared" si="2"/>
        <v>Ohio2003</v>
      </c>
      <c r="B139" s="2" t="s">
        <v>39</v>
      </c>
      <c r="C139" s="2">
        <v>2003</v>
      </c>
      <c r="D139" s="6">
        <v>11536502</v>
      </c>
      <c r="E139" s="6">
        <v>346095.06</v>
      </c>
      <c r="F139" s="61" t="str">
        <f>VLOOKUP(B139,'State Abbreviations'!$A:$B,2,0)</f>
        <v>OH</v>
      </c>
      <c r="G139" s="58">
        <f>IFERROR(VLOOKUP(A139,'State Income (2001-2004)'!$A:$D,4,0),"NO INCOME DATA")</f>
        <v>29944</v>
      </c>
    </row>
    <row r="140" spans="1:7" x14ac:dyDescent="0.25">
      <c r="A140" s="2" t="str">
        <f t="shared" si="2"/>
        <v>Oklahoma2003</v>
      </c>
      <c r="B140" s="2" t="s">
        <v>40</v>
      </c>
      <c r="C140" s="2">
        <v>2003</v>
      </c>
      <c r="D140" s="6">
        <v>3751354</v>
      </c>
      <c r="E140" s="6">
        <v>112540.62</v>
      </c>
      <c r="F140" s="61" t="str">
        <f>VLOOKUP(B140,'State Abbreviations'!$A:$B,2,0)</f>
        <v>OK</v>
      </c>
      <c r="G140" s="58">
        <f>IFERROR(VLOOKUP(A140,'State Income (2001-2004)'!$A:$D,4,0),"NO INCOME DATA")</f>
        <v>26656</v>
      </c>
    </row>
    <row r="141" spans="1:7" x14ac:dyDescent="0.25">
      <c r="A141" s="2" t="str">
        <f t="shared" si="2"/>
        <v>Oregon2003</v>
      </c>
      <c r="B141" s="2" t="s">
        <v>41</v>
      </c>
      <c r="C141" s="2">
        <v>2003</v>
      </c>
      <c r="D141" s="6">
        <v>3831074</v>
      </c>
      <c r="E141" s="6">
        <v>114932.22</v>
      </c>
      <c r="F141" s="61" t="str">
        <f>VLOOKUP(B141,'State Abbreviations'!$A:$B,2,0)</f>
        <v>OR</v>
      </c>
      <c r="G141" s="58">
        <f>IFERROR(VLOOKUP(A141,'State Income (2001-2004)'!$A:$D,4,0),"NO INCOME DATA")</f>
        <v>29340</v>
      </c>
    </row>
    <row r="142" spans="1:7" x14ac:dyDescent="0.25">
      <c r="A142" s="2" t="str">
        <f t="shared" si="2"/>
        <v>Pennsylvania2003</v>
      </c>
      <c r="B142" s="2" t="s">
        <v>42</v>
      </c>
      <c r="C142" s="2">
        <v>2003</v>
      </c>
      <c r="D142" s="6">
        <v>12702379</v>
      </c>
      <c r="E142" s="6">
        <v>254047.58000000002</v>
      </c>
      <c r="F142" s="61" t="str">
        <f>VLOOKUP(B142,'State Abbreviations'!$A:$B,2,0)</f>
        <v>PA</v>
      </c>
      <c r="G142" s="58">
        <f>IFERROR(VLOOKUP(A142,'State Income (2001-2004)'!$A:$D,4,0),"NO INCOME DATA")</f>
        <v>31998</v>
      </c>
    </row>
    <row r="143" spans="1:7" x14ac:dyDescent="0.25">
      <c r="A143" s="2" t="str">
        <f t="shared" si="2"/>
        <v>Rhode Island2003</v>
      </c>
      <c r="B143" s="2" t="s">
        <v>43</v>
      </c>
      <c r="C143" s="2">
        <v>2003</v>
      </c>
      <c r="D143" s="6">
        <v>1052567</v>
      </c>
      <c r="E143" s="6">
        <v>42102.68</v>
      </c>
      <c r="F143" s="61" t="str">
        <f>VLOOKUP(B143,'State Abbreviations'!$A:$B,2,0)</f>
        <v>RI</v>
      </c>
      <c r="G143" s="58">
        <f>IFERROR(VLOOKUP(A143,'State Income (2001-2004)'!$A:$D,4,0),"NO INCOME DATA")</f>
        <v>31916</v>
      </c>
    </row>
    <row r="144" spans="1:7" x14ac:dyDescent="0.25">
      <c r="A144" s="2" t="str">
        <f t="shared" si="2"/>
        <v>South Carolina2003</v>
      </c>
      <c r="B144" s="2" t="s">
        <v>44</v>
      </c>
      <c r="C144" s="2">
        <v>2003</v>
      </c>
      <c r="D144" s="6">
        <v>4625364</v>
      </c>
      <c r="E144" s="6">
        <v>138760.91999999998</v>
      </c>
      <c r="F144" s="61" t="str">
        <f>VLOOKUP(B144,'State Abbreviations'!$A:$B,2,0)</f>
        <v>SC</v>
      </c>
      <c r="G144" s="58">
        <f>IFERROR(VLOOKUP(A144,'State Income (2001-2004)'!$A:$D,4,0),"NO INCOME DATA")</f>
        <v>26132</v>
      </c>
    </row>
    <row r="145" spans="1:7" x14ac:dyDescent="0.25">
      <c r="A145" s="2" t="str">
        <f t="shared" si="2"/>
        <v>South Dakota2003</v>
      </c>
      <c r="B145" s="2" t="s">
        <v>45</v>
      </c>
      <c r="C145" s="2">
        <v>2003</v>
      </c>
      <c r="D145" s="6">
        <v>814180</v>
      </c>
      <c r="E145" s="6">
        <v>24425.399999999998</v>
      </c>
      <c r="F145" s="61" t="str">
        <f>VLOOKUP(B145,'State Abbreviations'!$A:$B,2,0)</f>
        <v>SD</v>
      </c>
      <c r="G145" s="58">
        <f>IFERROR(VLOOKUP(A145,'State Income (2001-2004)'!$A:$D,4,0),"NO INCOME DATA")</f>
        <v>29234</v>
      </c>
    </row>
    <row r="146" spans="1:7" x14ac:dyDescent="0.25">
      <c r="A146" s="2" t="str">
        <f t="shared" si="2"/>
        <v>Tennessee2003</v>
      </c>
      <c r="B146" s="2" t="s">
        <v>46</v>
      </c>
      <c r="C146" s="2">
        <v>2003</v>
      </c>
      <c r="D146" s="6">
        <v>6346110</v>
      </c>
      <c r="E146" s="6">
        <v>253844.4</v>
      </c>
      <c r="F146" s="61" t="str">
        <f>VLOOKUP(B146,'State Abbreviations'!$A:$B,2,0)</f>
        <v>TN</v>
      </c>
      <c r="G146" s="58">
        <f>IFERROR(VLOOKUP(A146,'State Income (2001-2004)'!$A:$D,4,0),"NO INCOME DATA")</f>
        <v>28455</v>
      </c>
    </row>
    <row r="147" spans="1:7" x14ac:dyDescent="0.25">
      <c r="A147" s="2" t="str">
        <f t="shared" si="2"/>
        <v>Texas2003</v>
      </c>
      <c r="B147" s="2" t="s">
        <v>47</v>
      </c>
      <c r="C147" s="2">
        <v>2003</v>
      </c>
      <c r="D147" s="6">
        <v>25145561</v>
      </c>
      <c r="E147" s="6">
        <v>754366.83</v>
      </c>
      <c r="F147" s="61" t="str">
        <f>VLOOKUP(B147,'State Abbreviations'!$A:$B,2,0)</f>
        <v>TX</v>
      </c>
      <c r="G147" s="58">
        <f>IFERROR(VLOOKUP(A147,'State Income (2001-2004)'!$A:$D,4,0),"NO INCOME DATA")</f>
        <v>29372</v>
      </c>
    </row>
    <row r="148" spans="1:7" x14ac:dyDescent="0.25">
      <c r="A148" s="2" t="str">
        <f t="shared" si="2"/>
        <v>Utah2003</v>
      </c>
      <c r="B148" s="2" t="s">
        <v>48</v>
      </c>
      <c r="C148" s="2">
        <v>2003</v>
      </c>
      <c r="D148" s="6">
        <v>2763885</v>
      </c>
      <c r="E148" s="6">
        <v>55277.700000000004</v>
      </c>
      <c r="F148" s="61" t="str">
        <f>VLOOKUP(B148,'State Abbreviations'!$A:$B,2,0)</f>
        <v>UT</v>
      </c>
      <c r="G148" s="58">
        <f>IFERROR(VLOOKUP(A148,'State Income (2001-2004)'!$A:$D,4,0),"NO INCOME DATA")</f>
        <v>24977</v>
      </c>
    </row>
    <row r="149" spans="1:7" x14ac:dyDescent="0.25">
      <c r="A149" s="2" t="str">
        <f t="shared" si="2"/>
        <v>Vermont2003</v>
      </c>
      <c r="B149" s="2" t="s">
        <v>49</v>
      </c>
      <c r="C149" s="2">
        <v>2003</v>
      </c>
      <c r="D149" s="6">
        <v>625741</v>
      </c>
      <c r="E149" s="6">
        <v>12514.82</v>
      </c>
      <c r="F149" s="61" t="str">
        <f>VLOOKUP(B149,'State Abbreviations'!$A:$B,2,0)</f>
        <v>VT</v>
      </c>
      <c r="G149" s="58">
        <f>IFERROR(VLOOKUP(A149,'State Income (2001-2004)'!$A:$D,4,0),"NO INCOME DATA")</f>
        <v>30740</v>
      </c>
    </row>
    <row r="150" spans="1:7" x14ac:dyDescent="0.25">
      <c r="A150" s="2" t="str">
        <f t="shared" si="2"/>
        <v>Virginia2003</v>
      </c>
      <c r="B150" s="2" t="s">
        <v>50</v>
      </c>
      <c r="C150" s="2">
        <v>2003</v>
      </c>
      <c r="D150" s="6">
        <v>8001024</v>
      </c>
      <c r="E150" s="6">
        <v>240030.72</v>
      </c>
      <c r="F150" s="61" t="str">
        <f>VLOOKUP(B150,'State Abbreviations'!$A:$B,2,0)</f>
        <v>VA</v>
      </c>
      <c r="G150" s="58">
        <f>IFERROR(VLOOKUP(A150,'State Income (2001-2004)'!$A:$D,4,0),"NO INCOME DATA")</f>
        <v>33671</v>
      </c>
    </row>
    <row r="151" spans="1:7" x14ac:dyDescent="0.25">
      <c r="A151" s="2" t="str">
        <f t="shared" si="2"/>
        <v>Washington2003</v>
      </c>
      <c r="B151" s="2" t="s">
        <v>51</v>
      </c>
      <c r="C151" s="2">
        <v>2003</v>
      </c>
      <c r="D151" s="6">
        <v>6724540</v>
      </c>
      <c r="E151" s="6">
        <v>268981.59999999998</v>
      </c>
      <c r="F151" s="61" t="str">
        <f>VLOOKUP(B151,'State Abbreviations'!$A:$B,2,0)</f>
        <v>WA</v>
      </c>
      <c r="G151" s="58">
        <f>IFERROR(VLOOKUP(A151,'State Income (2001-2004)'!$A:$D,4,0),"NO INCOME DATA")</f>
        <v>33332</v>
      </c>
    </row>
    <row r="152" spans="1:7" x14ac:dyDescent="0.25">
      <c r="A152" s="2" t="str">
        <f t="shared" si="2"/>
        <v>West Virginia2003</v>
      </c>
      <c r="B152" s="2" t="s">
        <v>52</v>
      </c>
      <c r="C152" s="2">
        <v>2003</v>
      </c>
      <c r="D152" s="6">
        <v>1852996</v>
      </c>
      <c r="E152" s="6">
        <v>37059.919999999998</v>
      </c>
      <c r="F152" s="61" t="str">
        <f>VLOOKUP(B152,'State Abbreviations'!$A:$B,2,0)</f>
        <v>WV</v>
      </c>
      <c r="G152" s="58">
        <f>IFERROR(VLOOKUP(A152,'State Income (2001-2004)'!$A:$D,4,0),"NO INCOME DATA")</f>
        <v>24379</v>
      </c>
    </row>
    <row r="153" spans="1:7" x14ac:dyDescent="0.25">
      <c r="A153" s="2" t="str">
        <f t="shared" si="2"/>
        <v>Wisconsin2003</v>
      </c>
      <c r="B153" s="2" t="s">
        <v>53</v>
      </c>
      <c r="C153" s="2">
        <v>2003</v>
      </c>
      <c r="D153" s="6">
        <v>5686986</v>
      </c>
      <c r="E153" s="6">
        <v>113739.72</v>
      </c>
      <c r="F153" s="61" t="str">
        <f>VLOOKUP(B153,'State Abbreviations'!$A:$B,2,0)</f>
        <v>WI</v>
      </c>
      <c r="G153" s="58">
        <f>IFERROR(VLOOKUP(A153,'State Income (2001-2004)'!$A:$D,4,0),"NO INCOME DATA")</f>
        <v>30898</v>
      </c>
    </row>
    <row r="154" spans="1:7" x14ac:dyDescent="0.25">
      <c r="A154" s="2" t="str">
        <f t="shared" si="2"/>
        <v>Wyoming2003</v>
      </c>
      <c r="B154" s="2" t="s">
        <v>54</v>
      </c>
      <c r="C154" s="2">
        <v>2003</v>
      </c>
      <c r="D154" s="6">
        <v>563626</v>
      </c>
      <c r="E154" s="6">
        <v>11272.52</v>
      </c>
      <c r="F154" s="61" t="str">
        <f>VLOOKUP(B154,'State Abbreviations'!$A:$B,2,0)</f>
        <v>WY</v>
      </c>
      <c r="G154" s="58">
        <f>IFERROR(VLOOKUP(A154,'State Income (2001-2004)'!$A:$D,4,0),"NO INCOME DATA")</f>
        <v>32808</v>
      </c>
    </row>
    <row r="155" spans="1:7" x14ac:dyDescent="0.25">
      <c r="A155" s="2" t="str">
        <f t="shared" si="2"/>
        <v>Alabama2004</v>
      </c>
      <c r="B155" s="2" t="s">
        <v>4</v>
      </c>
      <c r="C155" s="2">
        <v>2004</v>
      </c>
      <c r="D155" s="6">
        <v>4822023</v>
      </c>
      <c r="E155" s="6">
        <v>96440.46</v>
      </c>
      <c r="F155" s="61" t="str">
        <f>VLOOKUP(B155,'State Abbreviations'!$A:$B,2,0)</f>
        <v>AL</v>
      </c>
      <c r="G155" s="58">
        <f>IFERROR(VLOOKUP(A155,'State Income (2001-2004)'!$A:$D,4,0),"NO INCOME DATA")</f>
        <v>29136</v>
      </c>
    </row>
    <row r="156" spans="1:7" x14ac:dyDescent="0.25">
      <c r="A156" s="2" t="str">
        <f t="shared" si="2"/>
        <v>Alaska2004</v>
      </c>
      <c r="B156" s="2" t="s">
        <v>5</v>
      </c>
      <c r="C156" s="2">
        <v>2004</v>
      </c>
      <c r="D156" s="6">
        <v>731449</v>
      </c>
      <c r="E156" s="6">
        <v>14628.98</v>
      </c>
      <c r="F156" s="61" t="str">
        <f>VLOOKUP(B156,'State Abbreviations'!$A:$B,2,0)</f>
        <v>AK</v>
      </c>
      <c r="G156" s="58">
        <f>IFERROR(VLOOKUP(A156,'State Income (2001-2004)'!$A:$D,4,0),"NO INCOME DATA")</f>
        <v>35612</v>
      </c>
    </row>
    <row r="157" spans="1:7" x14ac:dyDescent="0.25">
      <c r="A157" s="2" t="str">
        <f t="shared" si="2"/>
        <v>Arizona2004</v>
      </c>
      <c r="B157" s="2" t="s">
        <v>6</v>
      </c>
      <c r="C157" s="2">
        <v>2004</v>
      </c>
      <c r="D157" s="6">
        <v>6553255</v>
      </c>
      <c r="E157" s="6">
        <v>262130.2</v>
      </c>
      <c r="F157" s="61" t="str">
        <f>VLOOKUP(B157,'State Abbreviations'!$A:$B,2,0)</f>
        <v>AZ</v>
      </c>
      <c r="G157" s="58">
        <f>IFERROR(VLOOKUP(A157,'State Income (2001-2004)'!$A:$D,4,0),"NO INCOME DATA")</f>
        <v>30267</v>
      </c>
    </row>
    <row r="158" spans="1:7" x14ac:dyDescent="0.25">
      <c r="A158" s="2" t="str">
        <f t="shared" si="2"/>
        <v>Arkansas2004</v>
      </c>
      <c r="B158" s="2" t="s">
        <v>7</v>
      </c>
      <c r="C158" s="2">
        <v>2004</v>
      </c>
      <c r="D158" s="6">
        <v>2949131</v>
      </c>
      <c r="E158" s="6">
        <v>88473.93</v>
      </c>
      <c r="F158" s="61" t="str">
        <f>VLOOKUP(B158,'State Abbreviations'!$A:$B,2,0)</f>
        <v>AR</v>
      </c>
      <c r="G158" s="58">
        <f>IFERROR(VLOOKUP(A158,'State Income (2001-2004)'!$A:$D,4,0),"NO INCOME DATA")</f>
        <v>26874</v>
      </c>
    </row>
    <row r="159" spans="1:7" x14ac:dyDescent="0.25">
      <c r="A159" s="2" t="str">
        <f t="shared" si="2"/>
        <v>California2004</v>
      </c>
      <c r="B159" s="2" t="s">
        <v>8</v>
      </c>
      <c r="C159" s="2">
        <v>2004</v>
      </c>
      <c r="D159" s="6">
        <v>38041430</v>
      </c>
      <c r="E159" s="6">
        <v>1141242.8999999999</v>
      </c>
      <c r="F159" s="61" t="str">
        <f>VLOOKUP(B159,'State Abbreviations'!$A:$B,2,0)</f>
        <v>CA</v>
      </c>
      <c r="G159" s="58">
        <f>IFERROR(VLOOKUP(A159,'State Income (2001-2004)'!$A:$D,4,0),"NO INCOME DATA")</f>
        <v>37036</v>
      </c>
    </row>
    <row r="160" spans="1:7" x14ac:dyDescent="0.25">
      <c r="A160" s="2" t="str">
        <f t="shared" si="2"/>
        <v>Colorado2004</v>
      </c>
      <c r="B160" s="2" t="s">
        <v>9</v>
      </c>
      <c r="C160" s="2">
        <v>2004</v>
      </c>
      <c r="D160" s="6">
        <v>5187582</v>
      </c>
      <c r="E160" s="6">
        <v>155627.46</v>
      </c>
      <c r="F160" s="61" t="str">
        <f>VLOOKUP(B160,'State Abbreviations'!$A:$B,2,0)</f>
        <v>CO</v>
      </c>
      <c r="G160" s="58">
        <f>IFERROR(VLOOKUP(A160,'State Income (2001-2004)'!$A:$D,4,0),"NO INCOME DATA")</f>
        <v>37946</v>
      </c>
    </row>
    <row r="161" spans="1:7" x14ac:dyDescent="0.25">
      <c r="A161" s="2" t="str">
        <f t="shared" si="2"/>
        <v>Connecticut2004</v>
      </c>
      <c r="B161" s="2" t="s">
        <v>10</v>
      </c>
      <c r="C161" s="2">
        <v>2004</v>
      </c>
      <c r="D161" s="6">
        <v>3590347</v>
      </c>
      <c r="E161" s="6">
        <v>71806.94</v>
      </c>
      <c r="F161" s="61" t="str">
        <f>VLOOKUP(B161,'State Abbreviations'!$A:$B,2,0)</f>
        <v>CT</v>
      </c>
      <c r="G161" s="58">
        <f>IFERROR(VLOOKUP(A161,'State Income (2001-2004)'!$A:$D,4,0),"NO INCOME DATA")</f>
        <v>47819</v>
      </c>
    </row>
    <row r="162" spans="1:7" x14ac:dyDescent="0.25">
      <c r="A162" s="2" t="str">
        <f t="shared" si="2"/>
        <v>D.C.2004</v>
      </c>
      <c r="B162" s="2" t="s">
        <v>11</v>
      </c>
      <c r="C162" s="2">
        <v>2004</v>
      </c>
      <c r="D162" s="6">
        <v>917092</v>
      </c>
      <c r="E162" s="6">
        <v>18341.84</v>
      </c>
      <c r="F162" s="61" t="str">
        <f>VLOOKUP(B162,'State Abbreviations'!$A:$B,2,0)</f>
        <v>DC</v>
      </c>
      <c r="G162" s="58">
        <f>IFERROR(VLOOKUP(A162,'State Income (2001-2004)'!$A:$D,4,0),"NO INCOME DATA")</f>
        <v>37065</v>
      </c>
    </row>
    <row r="163" spans="1:7" x14ac:dyDescent="0.25">
      <c r="A163" s="2" t="str">
        <f t="shared" si="2"/>
        <v>Delaware2004</v>
      </c>
      <c r="B163" s="2" t="s">
        <v>12</v>
      </c>
      <c r="C163" s="2">
        <v>2004</v>
      </c>
      <c r="D163" s="6">
        <v>632323</v>
      </c>
      <c r="E163" s="6">
        <v>25292.920000000002</v>
      </c>
      <c r="F163" s="61" t="str">
        <f>VLOOKUP(B163,'State Abbreviations'!$A:$B,2,0)</f>
        <v>DE</v>
      </c>
      <c r="G163" s="58">
        <f>IFERROR(VLOOKUP(A163,'State Income (2001-2004)'!$A:$D,4,0),"NO INCOME DATA")</f>
        <v>54985</v>
      </c>
    </row>
    <row r="164" spans="1:7" x14ac:dyDescent="0.25">
      <c r="A164" s="2" t="str">
        <f t="shared" si="2"/>
        <v>Florida2004</v>
      </c>
      <c r="B164" s="2" t="s">
        <v>13</v>
      </c>
      <c r="C164" s="2">
        <v>2004</v>
      </c>
      <c r="D164" s="6">
        <v>19317568</v>
      </c>
      <c r="E164" s="6">
        <v>579527.03999999992</v>
      </c>
      <c r="F164" s="61" t="str">
        <f>VLOOKUP(B164,'State Abbreviations'!$A:$B,2,0)</f>
        <v>FL</v>
      </c>
      <c r="G164" s="58">
        <f>IFERROR(VLOOKUP(A164,'State Income (2001-2004)'!$A:$D,4,0),"NO INCOME DATA")</f>
        <v>33219</v>
      </c>
    </row>
    <row r="165" spans="1:7" x14ac:dyDescent="0.25">
      <c r="A165" s="2" t="str">
        <f t="shared" si="2"/>
        <v>Georgia2004</v>
      </c>
      <c r="B165" s="2" t="s">
        <v>14</v>
      </c>
      <c r="C165" s="2">
        <v>2004</v>
      </c>
      <c r="D165" s="6">
        <v>9919945</v>
      </c>
      <c r="E165" s="6">
        <v>396797.8</v>
      </c>
      <c r="F165" s="61" t="str">
        <f>VLOOKUP(B165,'State Abbreviations'!$A:$B,2,0)</f>
        <v>GA</v>
      </c>
      <c r="G165" s="58">
        <f>IFERROR(VLOOKUP(A165,'State Income (2001-2004)'!$A:$D,4,0),"NO INCOME DATA")</f>
        <v>31121</v>
      </c>
    </row>
    <row r="166" spans="1:7" x14ac:dyDescent="0.25">
      <c r="A166" s="2" t="str">
        <f t="shared" si="2"/>
        <v>Hawaii2004</v>
      </c>
      <c r="B166" s="2" t="s">
        <v>15</v>
      </c>
      <c r="C166" s="2">
        <v>2004</v>
      </c>
      <c r="D166" s="6">
        <v>1392313</v>
      </c>
      <c r="E166" s="6">
        <v>55692.520000000004</v>
      </c>
      <c r="F166" s="61" t="str">
        <f>VLOOKUP(B166,'State Abbreviations'!$A:$B,2,0)</f>
        <v>HI</v>
      </c>
      <c r="G166" s="58">
        <f>IFERROR(VLOOKUP(A166,'State Income (2001-2004)'!$A:$D,4,0),"NO INCOME DATA")</f>
        <v>34539</v>
      </c>
    </row>
    <row r="167" spans="1:7" x14ac:dyDescent="0.25">
      <c r="A167" s="2" t="str">
        <f t="shared" si="2"/>
        <v>Idaho2004</v>
      </c>
      <c r="B167" s="2" t="s">
        <v>16</v>
      </c>
      <c r="C167" s="2">
        <v>2004</v>
      </c>
      <c r="D167" s="6">
        <v>1595728</v>
      </c>
      <c r="E167" s="6">
        <v>31914.560000000001</v>
      </c>
      <c r="F167" s="61" t="str">
        <f>VLOOKUP(B167,'State Abbreviations'!$A:$B,2,0)</f>
        <v>ID</v>
      </c>
      <c r="G167" s="58">
        <f>IFERROR(VLOOKUP(A167,'State Income (2001-2004)'!$A:$D,4,0),"NO INCOME DATA")</f>
        <v>28158</v>
      </c>
    </row>
    <row r="168" spans="1:7" x14ac:dyDescent="0.25">
      <c r="A168" s="2" t="str">
        <f t="shared" si="2"/>
        <v>Illinois2004</v>
      </c>
      <c r="B168" s="2" t="s">
        <v>17</v>
      </c>
      <c r="C168" s="2">
        <v>2004</v>
      </c>
      <c r="D168" s="6">
        <v>12875255</v>
      </c>
      <c r="E168" s="6">
        <v>386257.64999999997</v>
      </c>
      <c r="F168" s="61" t="str">
        <f>VLOOKUP(B168,'State Abbreviations'!$A:$B,2,0)</f>
        <v>IL</v>
      </c>
      <c r="G168" s="58">
        <f>IFERROR(VLOOKUP(A168,'State Income (2001-2004)'!$A:$D,4,0),"NO INCOME DATA")</f>
        <v>36120</v>
      </c>
    </row>
    <row r="169" spans="1:7" x14ac:dyDescent="0.25">
      <c r="A169" s="2" t="str">
        <f t="shared" si="2"/>
        <v>Indiana2004</v>
      </c>
      <c r="B169" s="2" t="s">
        <v>18</v>
      </c>
      <c r="C169" s="2">
        <v>2004</v>
      </c>
      <c r="D169" s="6">
        <v>6537334</v>
      </c>
      <c r="E169" s="6">
        <v>261493.36000000002</v>
      </c>
      <c r="F169" s="61" t="str">
        <f>VLOOKUP(B169,'State Abbreviations'!$A:$B,2,0)</f>
        <v>IN</v>
      </c>
      <c r="G169" s="58">
        <f>IFERROR(VLOOKUP(A169,'State Income (2001-2004)'!$A:$D,4,0),"NO INCOME DATA")</f>
        <v>31276</v>
      </c>
    </row>
    <row r="170" spans="1:7" x14ac:dyDescent="0.25">
      <c r="A170" s="2" t="str">
        <f t="shared" si="2"/>
        <v>Iowa2004</v>
      </c>
      <c r="B170" s="2" t="s">
        <v>19</v>
      </c>
      <c r="C170" s="2">
        <v>2004</v>
      </c>
      <c r="D170" s="6">
        <v>3074186</v>
      </c>
      <c r="E170" s="6">
        <v>122967.44</v>
      </c>
      <c r="F170" s="61" t="str">
        <f>VLOOKUP(B170,'State Abbreviations'!$A:$B,2,0)</f>
        <v>IA</v>
      </c>
      <c r="G170" s="58">
        <f>IFERROR(VLOOKUP(A170,'State Income (2001-2004)'!$A:$D,4,0),"NO INCOME DATA")</f>
        <v>32315</v>
      </c>
    </row>
    <row r="171" spans="1:7" x14ac:dyDescent="0.25">
      <c r="A171" s="2" t="str">
        <f t="shared" si="2"/>
        <v>Kansas2004</v>
      </c>
      <c r="B171" s="2" t="s">
        <v>20</v>
      </c>
      <c r="C171" s="2">
        <v>2004</v>
      </c>
      <c r="D171" s="6">
        <v>2885905</v>
      </c>
      <c r="E171" s="6">
        <v>86577.15</v>
      </c>
      <c r="F171" s="61" t="str">
        <f>VLOOKUP(B171,'State Abbreviations'!$A:$B,2,0)</f>
        <v>KS</v>
      </c>
      <c r="G171" s="58">
        <f>IFERROR(VLOOKUP(A171,'State Income (2001-2004)'!$A:$D,4,0),"NO INCOME DATA")</f>
        <v>32836</v>
      </c>
    </row>
    <row r="172" spans="1:7" x14ac:dyDescent="0.25">
      <c r="A172" s="2" t="str">
        <f t="shared" si="2"/>
        <v>Kentucky2004</v>
      </c>
      <c r="B172" s="2" t="s">
        <v>21</v>
      </c>
      <c r="C172" s="2">
        <v>2004</v>
      </c>
      <c r="D172" s="6">
        <v>4380415</v>
      </c>
      <c r="E172" s="6">
        <v>175216.6</v>
      </c>
      <c r="F172" s="61" t="str">
        <f>VLOOKUP(B172,'State Abbreviations'!$A:$B,2,0)</f>
        <v>KY</v>
      </c>
      <c r="G172" s="58">
        <f>IFERROR(VLOOKUP(A172,'State Income (2001-2004)'!$A:$D,4,0),"NO INCOME DATA")</f>
        <v>28513</v>
      </c>
    </row>
    <row r="173" spans="1:7" x14ac:dyDescent="0.25">
      <c r="A173" s="2" t="str">
        <f t="shared" si="2"/>
        <v>Louisiana2004</v>
      </c>
      <c r="B173" s="2" t="s">
        <v>22</v>
      </c>
      <c r="C173" s="2">
        <v>2004</v>
      </c>
      <c r="D173" s="6">
        <v>4601893</v>
      </c>
      <c r="E173" s="6">
        <v>92037.86</v>
      </c>
      <c r="F173" s="61" t="str">
        <f>VLOOKUP(B173,'State Abbreviations'!$A:$B,2,0)</f>
        <v>LA</v>
      </c>
      <c r="G173" s="58">
        <f>IFERROR(VLOOKUP(A173,'State Income (2001-2004)'!$A:$D,4,0),"NO INCOME DATA")</f>
        <v>24820</v>
      </c>
    </row>
    <row r="174" spans="1:7" x14ac:dyDescent="0.25">
      <c r="A174" s="2" t="str">
        <f t="shared" si="2"/>
        <v>Maine2004</v>
      </c>
      <c r="B174" s="2" t="s">
        <v>23</v>
      </c>
      <c r="C174" s="2">
        <v>2004</v>
      </c>
      <c r="D174" s="6">
        <v>1329192</v>
      </c>
      <c r="E174" s="6">
        <v>39875.760000000002</v>
      </c>
      <c r="F174" s="61" t="str">
        <f>VLOOKUP(B174,'State Abbreviations'!$A:$B,2,0)</f>
        <v>ME</v>
      </c>
      <c r="G174" s="58">
        <f>IFERROR(VLOOKUP(A174,'State Income (2001-2004)'!$A:$D,4,0),"NO INCOME DATA")</f>
        <v>31252</v>
      </c>
    </row>
    <row r="175" spans="1:7" x14ac:dyDescent="0.25">
      <c r="A175" s="2" t="str">
        <f t="shared" si="2"/>
        <v>Maryland2004</v>
      </c>
      <c r="B175" s="2" t="s">
        <v>24</v>
      </c>
      <c r="C175" s="2">
        <v>2004</v>
      </c>
      <c r="D175" s="6">
        <v>5884563</v>
      </c>
      <c r="E175" s="6">
        <v>235382.52000000002</v>
      </c>
      <c r="F175" s="61" t="str">
        <f>VLOOKUP(B175,'State Abbreviations'!$A:$B,2,0)</f>
        <v>MD</v>
      </c>
      <c r="G175" s="58">
        <f>IFERROR(VLOOKUP(A175,'State Income (2001-2004)'!$A:$D,4,0),"NO INCOME DATA")</f>
        <v>41760</v>
      </c>
    </row>
    <row r="176" spans="1:7" x14ac:dyDescent="0.25">
      <c r="A176" s="2" t="str">
        <f t="shared" si="2"/>
        <v>Massachusetts2004</v>
      </c>
      <c r="B176" s="2" t="s">
        <v>25</v>
      </c>
      <c r="C176" s="2">
        <v>2004</v>
      </c>
      <c r="D176" s="6">
        <v>6646144</v>
      </c>
      <c r="E176" s="6">
        <v>265845.76000000001</v>
      </c>
      <c r="F176" s="61" t="str">
        <f>VLOOKUP(B176,'State Abbreviations'!$A:$B,2,0)</f>
        <v>MA</v>
      </c>
      <c r="G176" s="58">
        <f>IFERROR(VLOOKUP(A176,'State Income (2001-2004)'!$A:$D,4,0),"NO INCOME DATA")</f>
        <v>44289</v>
      </c>
    </row>
    <row r="177" spans="1:7" x14ac:dyDescent="0.25">
      <c r="A177" s="2" t="str">
        <f t="shared" si="2"/>
        <v>Michigan2004</v>
      </c>
      <c r="B177" s="2" t="s">
        <v>26</v>
      </c>
      <c r="C177" s="2">
        <v>2004</v>
      </c>
      <c r="D177" s="6">
        <v>9883360</v>
      </c>
      <c r="E177" s="6">
        <v>296500.8</v>
      </c>
      <c r="F177" s="61" t="str">
        <f>VLOOKUP(B177,'State Abbreviations'!$A:$B,2,0)</f>
        <v>MI</v>
      </c>
      <c r="G177" s="58">
        <f>IFERROR(VLOOKUP(A177,'State Income (2001-2004)'!$A:$D,4,0),"NO INCOME DATA")</f>
        <v>33116</v>
      </c>
    </row>
    <row r="178" spans="1:7" x14ac:dyDescent="0.25">
      <c r="A178" s="2" t="str">
        <f t="shared" si="2"/>
        <v>Minnesota2004</v>
      </c>
      <c r="B178" s="2" t="s">
        <v>27</v>
      </c>
      <c r="C178" s="2">
        <v>2004</v>
      </c>
      <c r="D178" s="6">
        <v>5379139</v>
      </c>
      <c r="E178" s="6">
        <v>107582.78</v>
      </c>
      <c r="F178" s="61" t="str">
        <f>VLOOKUP(B178,'State Abbreviations'!$A:$B,2,0)</f>
        <v>MN</v>
      </c>
      <c r="G178" s="58">
        <f>IFERROR(VLOOKUP(A178,'State Income (2001-2004)'!$A:$D,4,0),"NO INCOME DATA")</f>
        <v>37373</v>
      </c>
    </row>
    <row r="179" spans="1:7" x14ac:dyDescent="0.25">
      <c r="A179" s="2" t="str">
        <f t="shared" si="2"/>
        <v>Mississippi2004</v>
      </c>
      <c r="B179" s="2" t="s">
        <v>28</v>
      </c>
      <c r="C179" s="2">
        <v>2004</v>
      </c>
      <c r="D179" s="6">
        <v>2984926</v>
      </c>
      <c r="E179" s="6">
        <v>119397.04000000001</v>
      </c>
      <c r="F179" s="61" t="str">
        <f>VLOOKUP(B179,'State Abbreviations'!$A:$B,2,0)</f>
        <v>MS</v>
      </c>
      <c r="G179" s="58">
        <f>IFERROR(VLOOKUP(A179,'State Income (2001-2004)'!$A:$D,4,0),"NO INCOME DATA")</f>
        <v>25318</v>
      </c>
    </row>
    <row r="180" spans="1:7" x14ac:dyDescent="0.25">
      <c r="A180" s="2" t="str">
        <f t="shared" si="2"/>
        <v>Missouri2004</v>
      </c>
      <c r="B180" s="2" t="s">
        <v>29</v>
      </c>
      <c r="C180" s="2">
        <v>2004</v>
      </c>
      <c r="D180" s="6">
        <v>6021988</v>
      </c>
      <c r="E180" s="6">
        <v>120439.76000000001</v>
      </c>
      <c r="F180" s="61" t="str">
        <f>VLOOKUP(B180,'State Abbreviations'!$A:$B,2,0)</f>
        <v>MO</v>
      </c>
      <c r="G180" s="58">
        <f>IFERROR(VLOOKUP(A180,'State Income (2001-2004)'!$A:$D,4,0),"NO INCOME DATA")</f>
        <v>31899</v>
      </c>
    </row>
    <row r="181" spans="1:7" x14ac:dyDescent="0.25">
      <c r="A181" s="2" t="str">
        <f t="shared" si="2"/>
        <v>Montana2004</v>
      </c>
      <c r="B181" s="2" t="s">
        <v>30</v>
      </c>
      <c r="C181" s="2">
        <v>2004</v>
      </c>
      <c r="D181" s="6">
        <v>1005141</v>
      </c>
      <c r="E181" s="6">
        <v>40205.64</v>
      </c>
      <c r="F181" s="61" t="str">
        <f>VLOOKUP(B181,'State Abbreviations'!$A:$B,2,0)</f>
        <v>MT</v>
      </c>
      <c r="G181" s="58">
        <f>IFERROR(VLOOKUP(A181,'State Income (2001-2004)'!$A:$D,4,0),"NO INCOME DATA")</f>
        <v>29387</v>
      </c>
    </row>
    <row r="182" spans="1:7" x14ac:dyDescent="0.25">
      <c r="A182" s="2" t="str">
        <f t="shared" si="2"/>
        <v>Nebraska2004</v>
      </c>
      <c r="B182" s="2" t="s">
        <v>31</v>
      </c>
      <c r="C182" s="2">
        <v>2004</v>
      </c>
      <c r="D182" s="6">
        <v>1855525</v>
      </c>
      <c r="E182" s="6">
        <v>55665.75</v>
      </c>
      <c r="F182" s="61" t="str">
        <f>VLOOKUP(B182,'State Abbreviations'!$A:$B,2,0)</f>
        <v>NE</v>
      </c>
      <c r="G182" s="58">
        <f>IFERROR(VLOOKUP(A182,'State Income (2001-2004)'!$A:$D,4,0),"NO INCOME DATA")</f>
        <v>33616</v>
      </c>
    </row>
    <row r="183" spans="1:7" x14ac:dyDescent="0.25">
      <c r="A183" s="2" t="str">
        <f t="shared" si="2"/>
        <v>Nevada2004</v>
      </c>
      <c r="B183" s="2" t="s">
        <v>32</v>
      </c>
      <c r="C183" s="2">
        <v>2004</v>
      </c>
      <c r="D183" s="6">
        <v>2758931</v>
      </c>
      <c r="E183" s="6">
        <v>110357.24</v>
      </c>
      <c r="F183" s="61" t="str">
        <f>VLOOKUP(B183,'State Abbreviations'!$A:$B,2,0)</f>
        <v>NV</v>
      </c>
      <c r="G183" s="58" t="str">
        <f>IFERROR(VLOOKUP(A183,'State Income (2001-2004)'!$A:$D,4,0),"NO INCOME DATA")</f>
        <v>NO INCOME DATA</v>
      </c>
    </row>
    <row r="184" spans="1:7" x14ac:dyDescent="0.25">
      <c r="A184" s="2" t="str">
        <f t="shared" si="2"/>
        <v>New Hampshire2004</v>
      </c>
      <c r="B184" s="2" t="s">
        <v>33</v>
      </c>
      <c r="C184" s="2">
        <v>2004</v>
      </c>
      <c r="D184" s="6">
        <v>1320718</v>
      </c>
      <c r="E184" s="6">
        <v>52828.72</v>
      </c>
      <c r="F184" s="61" t="str">
        <f>VLOOKUP(B184,'State Abbreviations'!$A:$B,2,0)</f>
        <v>NH</v>
      </c>
      <c r="G184" s="58">
        <f>IFERROR(VLOOKUP(A184,'State Income (2001-2004)'!$A:$D,4,0),"NO INCOME DATA")</f>
        <v>38408</v>
      </c>
    </row>
    <row r="185" spans="1:7" x14ac:dyDescent="0.25">
      <c r="A185" s="2" t="str">
        <f t="shared" si="2"/>
        <v>New Jersey2004</v>
      </c>
      <c r="B185" s="2" t="s">
        <v>34</v>
      </c>
      <c r="C185" s="2">
        <v>2004</v>
      </c>
      <c r="D185" s="6">
        <v>8864590</v>
      </c>
      <c r="E185" s="6">
        <v>177291.80000000002</v>
      </c>
      <c r="F185" s="61" t="str">
        <f>VLOOKUP(B185,'State Abbreviations'!$A:$B,2,0)</f>
        <v>NJ</v>
      </c>
      <c r="G185" s="58" t="str">
        <f>IFERROR(VLOOKUP(A185,'State Income (2001-2004)'!$A:$D,4,0),"NO INCOME DATA")</f>
        <v>NO INCOME DATA</v>
      </c>
    </row>
    <row r="186" spans="1:7" x14ac:dyDescent="0.25">
      <c r="A186" s="2" t="str">
        <f t="shared" si="2"/>
        <v>New Mexico2004</v>
      </c>
      <c r="B186" s="2" t="s">
        <v>35</v>
      </c>
      <c r="C186" s="2">
        <v>2004</v>
      </c>
      <c r="D186" s="6">
        <v>2085538</v>
      </c>
      <c r="E186" s="6">
        <v>83421.52</v>
      </c>
      <c r="F186" s="61" t="str">
        <f>VLOOKUP(B186,'State Abbreviations'!$A:$B,2,0)</f>
        <v>NM</v>
      </c>
      <c r="G186" s="58">
        <f>IFERROR(VLOOKUP(A186,'State Income (2001-2004)'!$A:$D,4,0),"NO INCOME DATA")</f>
        <v>27644</v>
      </c>
    </row>
    <row r="187" spans="1:7" x14ac:dyDescent="0.25">
      <c r="A187" s="2" t="str">
        <f t="shared" si="2"/>
        <v>New York2004</v>
      </c>
      <c r="B187" s="2" t="s">
        <v>36</v>
      </c>
      <c r="C187" s="2">
        <v>2004</v>
      </c>
      <c r="D187" s="6">
        <v>19570261</v>
      </c>
      <c r="E187" s="6">
        <v>587107.82999999996</v>
      </c>
      <c r="F187" s="61" t="str">
        <f>VLOOKUP(B187,'State Abbreviations'!$A:$B,2,0)</f>
        <v>NY</v>
      </c>
      <c r="G187" s="58" t="str">
        <f>IFERROR(VLOOKUP(A187,'State Income (2001-2004)'!$A:$D,4,0),"NO INCOME DATA")</f>
        <v>NO INCOME DATA</v>
      </c>
    </row>
    <row r="188" spans="1:7" x14ac:dyDescent="0.25">
      <c r="A188" s="2" t="str">
        <f t="shared" si="2"/>
        <v>North Carolina2004</v>
      </c>
      <c r="B188" s="2" t="s">
        <v>37</v>
      </c>
      <c r="C188" s="2">
        <v>2004</v>
      </c>
      <c r="D188" s="6">
        <v>9752073</v>
      </c>
      <c r="E188" s="6">
        <v>195041.46</v>
      </c>
      <c r="F188" s="61" t="str">
        <f>VLOOKUP(B188,'State Abbreviations'!$A:$B,2,0)</f>
        <v>NC</v>
      </c>
      <c r="G188" s="58">
        <f>IFERROR(VLOOKUP(A188,'State Income (2001-2004)'!$A:$D,4,0),"NO INCOME DATA")</f>
        <v>30553</v>
      </c>
    </row>
    <row r="189" spans="1:7" x14ac:dyDescent="0.25">
      <c r="A189" s="2" t="str">
        <f t="shared" si="2"/>
        <v>North Dakota2004</v>
      </c>
      <c r="B189" s="2" t="s">
        <v>38</v>
      </c>
      <c r="C189" s="2">
        <v>2004</v>
      </c>
      <c r="D189" s="6">
        <v>699628</v>
      </c>
      <c r="E189" s="6">
        <v>27985.119999999999</v>
      </c>
      <c r="F189" s="61" t="str">
        <f>VLOOKUP(B189,'State Abbreviations'!$A:$B,2,0)</f>
        <v>ND</v>
      </c>
      <c r="G189" s="58">
        <f>IFERROR(VLOOKUP(A189,'State Income (2001-2004)'!$A:$D,4,0),"NO INCOME DATA")</f>
        <v>31395</v>
      </c>
    </row>
    <row r="190" spans="1:7" x14ac:dyDescent="0.25">
      <c r="A190" s="2" t="str">
        <f t="shared" si="2"/>
        <v>Ohio2004</v>
      </c>
      <c r="B190" s="2" t="s">
        <v>39</v>
      </c>
      <c r="C190" s="2">
        <v>2004</v>
      </c>
      <c r="D190" s="6">
        <v>11544225</v>
      </c>
      <c r="E190" s="6">
        <v>230884.5</v>
      </c>
      <c r="F190" s="61" t="str">
        <f>VLOOKUP(B190,'State Abbreviations'!$A:$B,2,0)</f>
        <v>OH</v>
      </c>
      <c r="G190" s="58">
        <f>IFERROR(VLOOKUP(A190,'State Income (2001-2004)'!$A:$D,4,0),"NO INCOME DATA")</f>
        <v>32478</v>
      </c>
    </row>
    <row r="191" spans="1:7" x14ac:dyDescent="0.25">
      <c r="A191" s="2" t="str">
        <f t="shared" si="2"/>
        <v>Oklahoma2004</v>
      </c>
      <c r="B191" s="2" t="s">
        <v>40</v>
      </c>
      <c r="C191" s="2">
        <v>2004</v>
      </c>
      <c r="D191" s="6">
        <v>3814820</v>
      </c>
      <c r="E191" s="6">
        <v>152592.80000000002</v>
      </c>
      <c r="F191" s="61" t="str">
        <f>VLOOKUP(B191,'State Abbreviations'!$A:$B,2,0)</f>
        <v>OK</v>
      </c>
      <c r="G191" s="58">
        <f>IFERROR(VLOOKUP(A191,'State Income (2001-2004)'!$A:$D,4,0),"NO INCOME DATA")</f>
        <v>29330</v>
      </c>
    </row>
    <row r="192" spans="1:7" x14ac:dyDescent="0.25">
      <c r="A192" s="2" t="str">
        <f t="shared" si="2"/>
        <v>Oregon2004</v>
      </c>
      <c r="B192" s="2" t="s">
        <v>41</v>
      </c>
      <c r="C192" s="2">
        <v>2004</v>
      </c>
      <c r="D192" s="6">
        <v>3899353</v>
      </c>
      <c r="E192" s="6">
        <v>77987.06</v>
      </c>
      <c r="F192" s="61" t="str">
        <f>VLOOKUP(B192,'State Abbreviations'!$A:$B,2,0)</f>
        <v>OR</v>
      </c>
      <c r="G192" s="58">
        <f>IFERROR(VLOOKUP(A192,'State Income (2001-2004)'!$A:$D,4,0),"NO INCOME DATA")</f>
        <v>32103</v>
      </c>
    </row>
    <row r="193" spans="1:7" x14ac:dyDescent="0.25">
      <c r="A193" s="2" t="str">
        <f t="shared" si="2"/>
        <v>Pennsylvania2004</v>
      </c>
      <c r="B193" s="2" t="s">
        <v>42</v>
      </c>
      <c r="C193" s="2">
        <v>2004</v>
      </c>
      <c r="D193" s="6">
        <v>12763536</v>
      </c>
      <c r="E193" s="6">
        <v>382906.07999999996</v>
      </c>
      <c r="F193" s="61" t="str">
        <f>VLOOKUP(B193,'State Abbreviations'!$A:$B,2,0)</f>
        <v>PA</v>
      </c>
      <c r="G193" s="58">
        <f>IFERROR(VLOOKUP(A193,'State Income (2001-2004)'!$A:$D,4,0),"NO INCOME DATA")</f>
        <v>34897</v>
      </c>
    </row>
    <row r="194" spans="1:7" x14ac:dyDescent="0.25">
      <c r="A194" s="2" t="str">
        <f t="shared" si="2"/>
        <v>Rhode Island2004</v>
      </c>
      <c r="B194" s="2" t="s">
        <v>43</v>
      </c>
      <c r="C194" s="2">
        <v>2004</v>
      </c>
      <c r="D194" s="6">
        <v>1050292</v>
      </c>
      <c r="E194" s="6">
        <v>31508.76</v>
      </c>
      <c r="F194" s="61" t="str">
        <f>VLOOKUP(B194,'State Abbreviations'!$A:$B,2,0)</f>
        <v>RI</v>
      </c>
      <c r="G194" s="58">
        <f>IFERROR(VLOOKUP(A194,'State Income (2001-2004)'!$A:$D,4,0),"NO INCOME DATA")</f>
        <v>36153</v>
      </c>
    </row>
    <row r="195" spans="1:7" x14ac:dyDescent="0.25">
      <c r="A195" s="2" t="str">
        <f t="shared" ref="A195:A205" si="3">B195&amp;C195</f>
        <v>South Carolina2004</v>
      </c>
      <c r="B195" s="2" t="s">
        <v>44</v>
      </c>
      <c r="C195" s="2">
        <v>2004</v>
      </c>
      <c r="D195" s="6">
        <v>4723723</v>
      </c>
      <c r="E195" s="6">
        <v>141711.69</v>
      </c>
      <c r="F195" s="61" t="str">
        <f>VLOOKUP(B195,'State Abbreviations'!$A:$B,2,0)</f>
        <v>SC</v>
      </c>
      <c r="G195" s="58">
        <f>IFERROR(VLOOKUP(A195,'State Income (2001-2004)'!$A:$D,4,0),"NO INCOME DATA")</f>
        <v>28352</v>
      </c>
    </row>
    <row r="196" spans="1:7" x14ac:dyDescent="0.25">
      <c r="A196" s="2" t="str">
        <f t="shared" si="3"/>
        <v>South Dakota2004</v>
      </c>
      <c r="B196" s="2" t="s">
        <v>45</v>
      </c>
      <c r="C196" s="2">
        <v>2004</v>
      </c>
      <c r="D196" s="6">
        <v>833354</v>
      </c>
      <c r="E196" s="6">
        <v>33334.160000000003</v>
      </c>
      <c r="F196" s="61" t="str">
        <f>VLOOKUP(B196,'State Abbreviations'!$A:$B,2,0)</f>
        <v>SD</v>
      </c>
      <c r="G196" s="58">
        <f>IFERROR(VLOOKUP(A196,'State Income (2001-2004)'!$A:$D,4,0),"NO INCOME DATA")</f>
        <v>31614</v>
      </c>
    </row>
    <row r="197" spans="1:7" x14ac:dyDescent="0.25">
      <c r="A197" s="2" t="str">
        <f t="shared" si="3"/>
        <v>Tennessee2004</v>
      </c>
      <c r="B197" s="2" t="s">
        <v>46</v>
      </c>
      <c r="C197" s="2">
        <v>2004</v>
      </c>
      <c r="D197" s="6">
        <v>6456243</v>
      </c>
      <c r="E197" s="6">
        <v>258249.72</v>
      </c>
      <c r="F197" s="61" t="str">
        <f>VLOOKUP(B197,'State Abbreviations'!$A:$B,2,0)</f>
        <v>TN</v>
      </c>
      <c r="G197" s="58">
        <f>IFERROR(VLOOKUP(A197,'State Income (2001-2004)'!$A:$D,4,0),"NO INCOME DATA")</f>
        <v>31107</v>
      </c>
    </row>
    <row r="198" spans="1:7" x14ac:dyDescent="0.25">
      <c r="A198" s="2" t="str">
        <f t="shared" si="3"/>
        <v>Texas2004</v>
      </c>
      <c r="B198" s="2" t="s">
        <v>47</v>
      </c>
      <c r="C198" s="2">
        <v>2004</v>
      </c>
      <c r="D198" s="6">
        <v>26059203</v>
      </c>
      <c r="E198" s="6">
        <v>1042368.12</v>
      </c>
      <c r="F198" s="61" t="str">
        <f>VLOOKUP(B198,'State Abbreviations'!$A:$B,2,0)</f>
        <v>TX</v>
      </c>
      <c r="G198" s="58">
        <f>IFERROR(VLOOKUP(A198,'State Income (2001-2004)'!$A:$D,4,0),"NO INCOME DATA")</f>
        <v>32462</v>
      </c>
    </row>
    <row r="199" spans="1:7" x14ac:dyDescent="0.25">
      <c r="A199" s="2" t="str">
        <f t="shared" si="3"/>
        <v>Utah2004</v>
      </c>
      <c r="B199" s="2" t="s">
        <v>48</v>
      </c>
      <c r="C199" s="2">
        <v>2004</v>
      </c>
      <c r="D199" s="6">
        <v>2855287</v>
      </c>
      <c r="E199" s="6">
        <v>114211.48</v>
      </c>
      <c r="F199" s="61" t="str">
        <f>VLOOKUP(B199,'State Abbreviations'!$A:$B,2,0)</f>
        <v>UT</v>
      </c>
      <c r="G199" s="58" t="str">
        <f>IFERROR(VLOOKUP(A199,'State Income (2001-2004)'!$A:$D,4,0),"NO INCOME DATA")</f>
        <v>NO INCOME DATA</v>
      </c>
    </row>
    <row r="200" spans="1:7" x14ac:dyDescent="0.25">
      <c r="A200" s="2" t="str">
        <f t="shared" si="3"/>
        <v>Vermont2004</v>
      </c>
      <c r="B200" s="2" t="s">
        <v>49</v>
      </c>
      <c r="C200" s="2">
        <v>2004</v>
      </c>
      <c r="D200" s="6">
        <v>626011</v>
      </c>
      <c r="E200" s="6">
        <v>25040.440000000002</v>
      </c>
      <c r="F200" s="61" t="str">
        <f>VLOOKUP(B200,'State Abbreviations'!$A:$B,2,0)</f>
        <v>VT</v>
      </c>
      <c r="G200" s="58">
        <f>IFERROR(VLOOKUP(A200,'State Income (2001-2004)'!$A:$D,4,0),"NO INCOME DATA")</f>
        <v>33327</v>
      </c>
    </row>
    <row r="201" spans="1:7" x14ac:dyDescent="0.25">
      <c r="A201" s="2" t="str">
        <f t="shared" si="3"/>
        <v>Virginia2004</v>
      </c>
      <c r="B201" s="2" t="s">
        <v>50</v>
      </c>
      <c r="C201" s="2">
        <v>2004</v>
      </c>
      <c r="D201" s="6">
        <v>8185867</v>
      </c>
      <c r="E201" s="6">
        <v>163717.34</v>
      </c>
      <c r="F201" s="61" t="str">
        <f>VLOOKUP(B201,'State Abbreviations'!$A:$B,2,0)</f>
        <v>VA</v>
      </c>
      <c r="G201" s="58">
        <f>IFERROR(VLOOKUP(A201,'State Income (2001-2004)'!$A:$D,4,0),"NO INCOME DATA")</f>
        <v>38390</v>
      </c>
    </row>
    <row r="202" spans="1:7" x14ac:dyDescent="0.25">
      <c r="A202" s="2" t="str">
        <f t="shared" si="3"/>
        <v>Washington2004</v>
      </c>
      <c r="B202" s="2" t="s">
        <v>51</v>
      </c>
      <c r="C202" s="2">
        <v>2004</v>
      </c>
      <c r="D202" s="6">
        <v>6897012</v>
      </c>
      <c r="E202" s="6">
        <v>137940.24</v>
      </c>
      <c r="F202" s="61" t="str">
        <f>VLOOKUP(B202,'State Abbreviations'!$A:$B,2,0)</f>
        <v>WA</v>
      </c>
      <c r="G202" s="58">
        <f>IFERROR(VLOOKUP(A202,'State Income (2001-2004)'!$A:$D,4,0),"NO INCOME DATA")</f>
        <v>35409</v>
      </c>
    </row>
    <row r="203" spans="1:7" x14ac:dyDescent="0.25">
      <c r="A203" s="2" t="str">
        <f t="shared" si="3"/>
        <v>West Virginia2004</v>
      </c>
      <c r="B203" s="2" t="s">
        <v>52</v>
      </c>
      <c r="C203" s="2">
        <v>2004</v>
      </c>
      <c r="D203" s="6">
        <v>1855413</v>
      </c>
      <c r="E203" s="6">
        <v>74216.52</v>
      </c>
      <c r="F203" s="61" t="str">
        <f>VLOOKUP(B203,'State Abbreviations'!$A:$B,2,0)</f>
        <v>WV</v>
      </c>
      <c r="G203" s="58">
        <f>IFERROR(VLOOKUP(A203,'State Income (2001-2004)'!$A:$D,4,0),"NO INCOME DATA")</f>
        <v>27215</v>
      </c>
    </row>
    <row r="204" spans="1:7" x14ac:dyDescent="0.25">
      <c r="A204" s="2" t="str">
        <f t="shared" si="3"/>
        <v>Wisconsin2004</v>
      </c>
      <c r="B204" s="2" t="s">
        <v>53</v>
      </c>
      <c r="C204" s="2">
        <v>2004</v>
      </c>
      <c r="D204" s="6">
        <v>5726398</v>
      </c>
      <c r="E204" s="6">
        <v>114527.96</v>
      </c>
      <c r="F204" s="61" t="str">
        <f>VLOOKUP(B204,'State Abbreviations'!$A:$B,2,0)</f>
        <v>WI</v>
      </c>
      <c r="G204" s="58">
        <f>IFERROR(VLOOKUP(A204,'State Income (2001-2004)'!$A:$D,4,0),"NO INCOME DATA")</f>
        <v>33565</v>
      </c>
    </row>
    <row r="205" spans="1:7" x14ac:dyDescent="0.25">
      <c r="A205" s="2" t="str">
        <f t="shared" si="3"/>
        <v>Wyoming2004</v>
      </c>
      <c r="B205" s="2" t="s">
        <v>54</v>
      </c>
      <c r="C205" s="2">
        <v>2004</v>
      </c>
      <c r="D205" s="6">
        <v>576412</v>
      </c>
      <c r="E205" s="6">
        <v>11528.24</v>
      </c>
      <c r="F205" s="61" t="str">
        <f>VLOOKUP(B205,'State Abbreviations'!$A:$B,2,0)</f>
        <v>WY</v>
      </c>
      <c r="G205" s="58">
        <f>IFERROR(VLOOKUP(A205,'State Income (2001-2004)'!$A:$D,4,0),"NO INCOME DATA")</f>
        <v>36778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25612-3E4C-4038-9598-5234F486DDC4}">
  <dimension ref="B2:H16"/>
  <sheetViews>
    <sheetView showGridLines="0" zoomScale="120" zoomScaleNormal="120" workbookViewId="0">
      <selection activeCell="C2" sqref="C2"/>
    </sheetView>
  </sheetViews>
  <sheetFormatPr defaultRowHeight="15" x14ac:dyDescent="0.25"/>
  <cols>
    <col min="1" max="1" width="6" customWidth="1"/>
    <col min="2" max="2" width="17.85546875" customWidth="1"/>
    <col min="3" max="3" width="19" style="2" customWidth="1"/>
    <col min="4" max="4" width="13.7109375" customWidth="1"/>
    <col min="5" max="5" width="11.7109375" customWidth="1"/>
    <col min="6" max="6" width="12.85546875" customWidth="1"/>
    <col min="7" max="7" width="10.140625" customWidth="1"/>
    <col min="8" max="8" width="20.28515625" customWidth="1"/>
    <col min="9" max="9" width="15.5703125" customWidth="1"/>
  </cols>
  <sheetData>
    <row r="2" spans="2:8" ht="15.75" thickBot="1" x14ac:dyDescent="0.3">
      <c r="B2" s="130" t="s">
        <v>305</v>
      </c>
      <c r="C2" s="131">
        <f ca="1">TODAY()</f>
        <v>44060</v>
      </c>
    </row>
    <row r="3" spans="2:8" ht="15.75" thickBot="1" x14ac:dyDescent="0.3">
      <c r="B3" s="130" t="s">
        <v>304</v>
      </c>
      <c r="C3" s="132">
        <f ca="1">NOW()</f>
        <v>44060.950807060188</v>
      </c>
      <c r="E3" s="130" t="s">
        <v>303</v>
      </c>
      <c r="F3" s="131">
        <v>44181</v>
      </c>
    </row>
    <row r="4" spans="2:8" ht="24" customHeight="1" x14ac:dyDescent="0.25">
      <c r="B4" s="130"/>
      <c r="F4" s="2"/>
    </row>
    <row r="5" spans="2:8" ht="15.75" thickBot="1" x14ac:dyDescent="0.3">
      <c r="B5" s="9" t="s">
        <v>302</v>
      </c>
      <c r="C5" s="126">
        <f ca="1">YEAR(C3)</f>
        <v>2020</v>
      </c>
      <c r="E5" s="9" t="s">
        <v>301</v>
      </c>
      <c r="F5" s="126">
        <f ca="1">DATEDIF(C2,F3,"D")</f>
        <v>121</v>
      </c>
    </row>
    <row r="6" spans="2:8" ht="15.75" thickBot="1" x14ac:dyDescent="0.3">
      <c r="B6" s="9" t="s">
        <v>300</v>
      </c>
      <c r="C6" s="129">
        <f ca="1">MONTH(C3)</f>
        <v>8</v>
      </c>
      <c r="E6" s="9" t="s">
        <v>299</v>
      </c>
      <c r="F6" s="129">
        <f ca="1">NETWORKDAYS(C2,F3)</f>
        <v>88</v>
      </c>
    </row>
    <row r="7" spans="2:8" ht="15.75" thickBot="1" x14ac:dyDescent="0.3">
      <c r="B7" s="9" t="s">
        <v>298</v>
      </c>
      <c r="C7" s="129">
        <f ca="1">DAY(C3)</f>
        <v>17</v>
      </c>
      <c r="E7" s="9" t="s">
        <v>297</v>
      </c>
      <c r="F7" s="133">
        <f>WEEKDAY(F3)</f>
        <v>4</v>
      </c>
      <c r="H7" s="9"/>
    </row>
    <row r="8" spans="2:8" ht="15.75" thickBot="1" x14ac:dyDescent="0.3">
      <c r="B8" s="9" t="s">
        <v>296</v>
      </c>
      <c r="C8" s="129">
        <f ca="1">HOUR(C3)</f>
        <v>22</v>
      </c>
    </row>
    <row r="9" spans="2:8" ht="15.75" thickBot="1" x14ac:dyDescent="0.3">
      <c r="B9" s="9" t="s">
        <v>295</v>
      </c>
      <c r="C9" s="129">
        <f ca="1">MINUTE(C3)</f>
        <v>49</v>
      </c>
      <c r="E9" s="9" t="s">
        <v>294</v>
      </c>
      <c r="F9" s="129">
        <f ca="1">DATEDIF(C2,F3,"M")</f>
        <v>3</v>
      </c>
    </row>
    <row r="10" spans="2:8" x14ac:dyDescent="0.25">
      <c r="B10" s="9" t="s">
        <v>293</v>
      </c>
      <c r="C10" s="128">
        <f ca="1">SECOND(C3)</f>
        <v>10</v>
      </c>
      <c r="E10" s="9" t="s">
        <v>292</v>
      </c>
      <c r="F10" s="128">
        <f ca="1">DATEDIF(C2,F3,"Y")</f>
        <v>0</v>
      </c>
    </row>
    <row r="11" spans="2:8" x14ac:dyDescent="0.25">
      <c r="B11" s="127"/>
    </row>
    <row r="12" spans="2:8" ht="15.75" thickBot="1" x14ac:dyDescent="0.3">
      <c r="B12" s="9" t="s">
        <v>291</v>
      </c>
      <c r="C12" s="124">
        <f ca="1">EOMONTH(C2,0)</f>
        <v>44074</v>
      </c>
      <c r="G12" s="125"/>
    </row>
    <row r="13" spans="2:8" ht="15.75" thickBot="1" x14ac:dyDescent="0.3">
      <c r="B13" s="9" t="s">
        <v>290</v>
      </c>
      <c r="C13" s="124">
        <f ca="1">EOMONTH(C2,-1)+1</f>
        <v>44044</v>
      </c>
    </row>
    <row r="14" spans="2:8" ht="15.75" thickBot="1" x14ac:dyDescent="0.3">
      <c r="B14" s="9" t="s">
        <v>289</v>
      </c>
      <c r="C14" s="124">
        <f ca="1">EOMONTH(C2,-C6)+1</f>
        <v>43831</v>
      </c>
    </row>
    <row r="16" spans="2:8" x14ac:dyDescent="0.25">
      <c r="B16" s="9" t="s">
        <v>288</v>
      </c>
      <c r="C16" s="123">
        <f ca="1">YEARFRAC(C14,C2)</f>
        <v>0.62777777777777777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59999389629810485"/>
  </sheetPr>
  <dimension ref="A1:G35"/>
  <sheetViews>
    <sheetView showGridLines="0" workbookViewId="0">
      <selection activeCell="G30" sqref="G30"/>
    </sheetView>
  </sheetViews>
  <sheetFormatPr defaultRowHeight="15" x14ac:dyDescent="0.25"/>
  <cols>
    <col min="1" max="1" width="4" customWidth="1"/>
    <col min="2" max="2" width="22" customWidth="1"/>
    <col min="3" max="3" width="20.140625" customWidth="1"/>
    <col min="4" max="4" width="9.5703125" customWidth="1"/>
    <col min="5" max="5" width="10.42578125" customWidth="1"/>
    <col min="6" max="6" width="12.28515625" customWidth="1"/>
    <col min="7" max="7" width="14.42578125" customWidth="1"/>
  </cols>
  <sheetData>
    <row r="1" spans="1:7" ht="15.75" thickBot="1" x14ac:dyDescent="0.3"/>
    <row r="2" spans="1:7" ht="16.5" thickBot="1" x14ac:dyDescent="0.3">
      <c r="B2" s="9" t="s">
        <v>146</v>
      </c>
      <c r="C2" s="52">
        <v>42005</v>
      </c>
    </row>
    <row r="3" spans="1:7" ht="16.5" thickBot="1" x14ac:dyDescent="0.3">
      <c r="B3" s="9" t="s">
        <v>147</v>
      </c>
      <c r="C3" s="52">
        <f ca="1">TODAY()</f>
        <v>44060</v>
      </c>
    </row>
    <row r="4" spans="1:7" ht="16.5" thickBot="1" x14ac:dyDescent="0.3">
      <c r="B4" s="9" t="s">
        <v>148</v>
      </c>
      <c r="C4" s="53">
        <f ca="1">NOW()</f>
        <v>44060.950807060188</v>
      </c>
    </row>
    <row r="6" spans="1:7" ht="15.75" thickBot="1" x14ac:dyDescent="0.3">
      <c r="B6" s="3" t="s">
        <v>149</v>
      </c>
      <c r="C6" s="3" t="s">
        <v>122</v>
      </c>
      <c r="D6" s="3" t="s">
        <v>120</v>
      </c>
      <c r="E6" s="3" t="s">
        <v>150</v>
      </c>
      <c r="F6" s="3" t="s">
        <v>151</v>
      </c>
      <c r="G6" s="3" t="s">
        <v>152</v>
      </c>
    </row>
    <row r="7" spans="1:7" ht="15.75" thickBot="1" x14ac:dyDescent="0.3">
      <c r="B7" s="54">
        <f ca="1">YEAR(C3)</f>
        <v>2020</v>
      </c>
      <c r="C7" s="54">
        <f ca="1">MONTH(C3)</f>
        <v>8</v>
      </c>
      <c r="D7" s="54">
        <f ca="1">DAY(C3)</f>
        <v>17</v>
      </c>
      <c r="E7" s="54">
        <f ca="1">HOUR(C4)</f>
        <v>22</v>
      </c>
      <c r="F7" s="54">
        <f ca="1">MINUTE(C4)</f>
        <v>49</v>
      </c>
      <c r="G7" s="54">
        <f ca="1">SECOND(C4)</f>
        <v>10</v>
      </c>
    </row>
    <row r="8" spans="1:7" ht="15.75" thickBot="1" x14ac:dyDescent="0.3">
      <c r="A8" s="25"/>
      <c r="B8" s="13"/>
      <c r="C8" s="13"/>
      <c r="D8" s="13"/>
      <c r="E8" s="13"/>
      <c r="F8" s="13"/>
      <c r="G8" s="13"/>
    </row>
    <row r="9" spans="1:7" ht="15.75" thickBot="1" x14ac:dyDescent="0.3">
      <c r="B9" s="9" t="s">
        <v>153</v>
      </c>
      <c r="C9" s="55">
        <f ca="1">WEEKDAY(C3)</f>
        <v>2</v>
      </c>
    </row>
    <row r="10" spans="1:7" ht="16.5" thickBot="1" x14ac:dyDescent="0.3">
      <c r="B10" s="9"/>
      <c r="C10" s="26"/>
    </row>
    <row r="11" spans="1:7" ht="16.5" thickBot="1" x14ac:dyDescent="0.3">
      <c r="B11" s="9" t="s">
        <v>154</v>
      </c>
      <c r="C11" s="52">
        <f ca="1">WORKDAY(C3,50)</f>
        <v>44130</v>
      </c>
    </row>
    <row r="12" spans="1:7" ht="16.5" thickBot="1" x14ac:dyDescent="0.3">
      <c r="B12" s="27" t="s">
        <v>155</v>
      </c>
      <c r="C12" s="56">
        <f ca="1">NETWORKDAYS(C2,C3)</f>
        <v>1468</v>
      </c>
    </row>
    <row r="13" spans="1:7" ht="15.75" thickBot="1" x14ac:dyDescent="0.3"/>
    <row r="14" spans="1:7" ht="16.5" thickBot="1" x14ac:dyDescent="0.3">
      <c r="B14" s="27" t="s">
        <v>156</v>
      </c>
      <c r="C14" s="52">
        <f ca="1">EOMONTH(C3,0)</f>
        <v>44074</v>
      </c>
    </row>
    <row r="15" spans="1:7" ht="16.5" thickBot="1" x14ac:dyDescent="0.3">
      <c r="B15" s="27" t="s">
        <v>157</v>
      </c>
      <c r="C15" s="52">
        <f ca="1">EOMONTH(C3,-1)+1</f>
        <v>44044</v>
      </c>
    </row>
    <row r="16" spans="1:7" ht="16.5" thickBot="1" x14ac:dyDescent="0.3">
      <c r="B16" s="27" t="s">
        <v>158</v>
      </c>
      <c r="C16" s="52">
        <f ca="1">EOMONTH(C3,(-1*C7))+1</f>
        <v>43831</v>
      </c>
    </row>
    <row r="18" spans="2:2" x14ac:dyDescent="0.25">
      <c r="B18" s="1" t="s">
        <v>137</v>
      </c>
    </row>
    <row r="19" spans="2:2" x14ac:dyDescent="0.25">
      <c r="B19" s="28">
        <v>42005</v>
      </c>
    </row>
    <row r="20" spans="2:2" x14ac:dyDescent="0.25">
      <c r="B20" s="28">
        <v>42370</v>
      </c>
    </row>
    <row r="21" spans="2:2" x14ac:dyDescent="0.25">
      <c r="B21" s="28">
        <v>42736</v>
      </c>
    </row>
    <row r="22" spans="2:2" x14ac:dyDescent="0.25">
      <c r="B22" s="28">
        <v>43101</v>
      </c>
    </row>
    <row r="23" spans="2:2" x14ac:dyDescent="0.25">
      <c r="B23" s="28">
        <v>43466</v>
      </c>
    </row>
    <row r="24" spans="2:2" x14ac:dyDescent="0.25">
      <c r="B24" s="28">
        <v>43831</v>
      </c>
    </row>
    <row r="25" spans="2:2" x14ac:dyDescent="0.25">
      <c r="B25" s="28">
        <v>44197</v>
      </c>
    </row>
    <row r="26" spans="2:2" x14ac:dyDescent="0.25">
      <c r="B26" s="28">
        <v>44562</v>
      </c>
    </row>
    <row r="27" spans="2:2" x14ac:dyDescent="0.25">
      <c r="B27" s="28">
        <v>44927</v>
      </c>
    </row>
    <row r="28" spans="2:2" x14ac:dyDescent="0.25">
      <c r="B28" s="28">
        <v>45292</v>
      </c>
    </row>
    <row r="29" spans="2:2" x14ac:dyDescent="0.25">
      <c r="B29" s="28">
        <v>45658</v>
      </c>
    </row>
    <row r="30" spans="2:2" x14ac:dyDescent="0.25">
      <c r="B30" s="28">
        <v>46023</v>
      </c>
    </row>
    <row r="31" spans="2:2" x14ac:dyDescent="0.25">
      <c r="B31" s="28"/>
    </row>
    <row r="32" spans="2:2" x14ac:dyDescent="0.25">
      <c r="B32" s="28"/>
    </row>
    <row r="33" spans="2:2" x14ac:dyDescent="0.25">
      <c r="B33" s="28"/>
    </row>
    <row r="34" spans="2:2" x14ac:dyDescent="0.25">
      <c r="B34" s="28"/>
    </row>
    <row r="35" spans="2:2" x14ac:dyDescent="0.25">
      <c r="B35" s="2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B52"/>
  <sheetViews>
    <sheetView workbookViewId="0">
      <selection activeCell="J29" sqref="J28:J29"/>
    </sheetView>
  </sheetViews>
  <sheetFormatPr defaultColWidth="8.7109375" defaultRowHeight="15" x14ac:dyDescent="0.25"/>
  <cols>
    <col min="1" max="1" width="17.42578125" style="2" customWidth="1"/>
    <col min="2" max="2" width="16.7109375" style="2" customWidth="1"/>
  </cols>
  <sheetData>
    <row r="1" spans="1:2" ht="25.5" x14ac:dyDescent="0.25">
      <c r="A1" s="4" t="s">
        <v>0</v>
      </c>
      <c r="B1" s="16" t="s">
        <v>134</v>
      </c>
    </row>
    <row r="2" spans="1:2" x14ac:dyDescent="0.25">
      <c r="A2" s="2" t="s">
        <v>4</v>
      </c>
      <c r="B2" s="17" t="s">
        <v>67</v>
      </c>
    </row>
    <row r="3" spans="1:2" x14ac:dyDescent="0.25">
      <c r="A3" s="2" t="s">
        <v>5</v>
      </c>
      <c r="B3" s="17" t="s">
        <v>105</v>
      </c>
    </row>
    <row r="4" spans="1:2" x14ac:dyDescent="0.25">
      <c r="A4" s="2" t="s">
        <v>6</v>
      </c>
      <c r="B4" s="17" t="s">
        <v>94</v>
      </c>
    </row>
    <row r="5" spans="1:2" x14ac:dyDescent="0.25">
      <c r="A5" s="2" t="s">
        <v>7</v>
      </c>
      <c r="B5" s="17" t="s">
        <v>115</v>
      </c>
    </row>
    <row r="6" spans="1:2" x14ac:dyDescent="0.25">
      <c r="A6" s="2" t="s">
        <v>8</v>
      </c>
      <c r="B6" s="17" t="s">
        <v>58</v>
      </c>
    </row>
    <row r="7" spans="1:2" x14ac:dyDescent="0.25">
      <c r="A7" s="2" t="s">
        <v>9</v>
      </c>
      <c r="B7" s="17" t="s">
        <v>96</v>
      </c>
    </row>
    <row r="8" spans="1:2" x14ac:dyDescent="0.25">
      <c r="A8" s="2" t="s">
        <v>10</v>
      </c>
      <c r="B8" s="17" t="s">
        <v>119</v>
      </c>
    </row>
    <row r="9" spans="1:2" x14ac:dyDescent="0.25">
      <c r="A9" s="2" t="s">
        <v>11</v>
      </c>
      <c r="B9" s="17" t="s">
        <v>117</v>
      </c>
    </row>
    <row r="10" spans="1:2" x14ac:dyDescent="0.25">
      <c r="A10" s="2" t="s">
        <v>12</v>
      </c>
      <c r="B10" s="17" t="s">
        <v>116</v>
      </c>
    </row>
    <row r="11" spans="1:2" x14ac:dyDescent="0.25">
      <c r="A11" s="2" t="s">
        <v>13</v>
      </c>
      <c r="B11" s="17" t="s">
        <v>79</v>
      </c>
    </row>
    <row r="12" spans="1:2" x14ac:dyDescent="0.25">
      <c r="A12" s="2" t="s">
        <v>14</v>
      </c>
      <c r="B12" s="17" t="s">
        <v>84</v>
      </c>
    </row>
    <row r="13" spans="1:2" x14ac:dyDescent="0.25">
      <c r="A13" s="2" t="s">
        <v>15</v>
      </c>
      <c r="B13" s="17" t="s">
        <v>113</v>
      </c>
    </row>
    <row r="14" spans="1:2" x14ac:dyDescent="0.25">
      <c r="A14" s="2" t="s">
        <v>16</v>
      </c>
      <c r="B14" s="17" t="s">
        <v>90</v>
      </c>
    </row>
    <row r="15" spans="1:2" x14ac:dyDescent="0.25">
      <c r="A15" s="2" t="s">
        <v>17</v>
      </c>
      <c r="B15" s="17" t="s">
        <v>57</v>
      </c>
    </row>
    <row r="16" spans="1:2" x14ac:dyDescent="0.25">
      <c r="A16" s="2" t="s">
        <v>18</v>
      </c>
      <c r="B16" s="17" t="s">
        <v>99</v>
      </c>
    </row>
    <row r="17" spans="1:2" x14ac:dyDescent="0.25">
      <c r="A17" s="2" t="s">
        <v>19</v>
      </c>
      <c r="B17" s="17" t="s">
        <v>102</v>
      </c>
    </row>
    <row r="18" spans="1:2" x14ac:dyDescent="0.25">
      <c r="A18" s="2" t="s">
        <v>20</v>
      </c>
      <c r="B18" s="17" t="s">
        <v>110</v>
      </c>
    </row>
    <row r="19" spans="1:2" x14ac:dyDescent="0.25">
      <c r="A19" s="2" t="s">
        <v>21</v>
      </c>
      <c r="B19" s="17" t="s">
        <v>103</v>
      </c>
    </row>
    <row r="20" spans="1:2" x14ac:dyDescent="0.25">
      <c r="A20" s="2" t="s">
        <v>22</v>
      </c>
      <c r="B20" s="17" t="s">
        <v>63</v>
      </c>
    </row>
    <row r="21" spans="1:2" x14ac:dyDescent="0.25">
      <c r="A21" s="2" t="s">
        <v>23</v>
      </c>
      <c r="B21" s="17" t="s">
        <v>111</v>
      </c>
    </row>
    <row r="22" spans="1:2" x14ac:dyDescent="0.25">
      <c r="A22" s="2" t="s">
        <v>24</v>
      </c>
      <c r="B22" s="17" t="s">
        <v>95</v>
      </c>
    </row>
    <row r="23" spans="1:2" x14ac:dyDescent="0.25">
      <c r="A23" s="2" t="s">
        <v>25</v>
      </c>
      <c r="B23" s="17" t="s">
        <v>86</v>
      </c>
    </row>
    <row r="24" spans="1:2" x14ac:dyDescent="0.25">
      <c r="A24" s="2" t="s">
        <v>26</v>
      </c>
      <c r="B24" s="17" t="s">
        <v>74</v>
      </c>
    </row>
    <row r="25" spans="1:2" x14ac:dyDescent="0.25">
      <c r="A25" s="2" t="s">
        <v>27</v>
      </c>
      <c r="B25" s="17" t="s">
        <v>89</v>
      </c>
    </row>
    <row r="26" spans="1:2" x14ac:dyDescent="0.25">
      <c r="A26" s="2" t="s">
        <v>28</v>
      </c>
      <c r="B26" s="17" t="s">
        <v>100</v>
      </c>
    </row>
    <row r="27" spans="1:2" x14ac:dyDescent="0.25">
      <c r="A27" s="2" t="s">
        <v>29</v>
      </c>
      <c r="B27" s="17" t="s">
        <v>92</v>
      </c>
    </row>
    <row r="28" spans="1:2" x14ac:dyDescent="0.25">
      <c r="A28" s="2" t="s">
        <v>30</v>
      </c>
      <c r="B28" s="17" t="s">
        <v>114</v>
      </c>
    </row>
    <row r="29" spans="1:2" x14ac:dyDescent="0.25">
      <c r="A29" s="2" t="s">
        <v>31</v>
      </c>
      <c r="B29" s="17" t="s">
        <v>80</v>
      </c>
    </row>
    <row r="30" spans="1:2" x14ac:dyDescent="0.25">
      <c r="A30" s="2" t="s">
        <v>32</v>
      </c>
      <c r="B30" s="17" t="s">
        <v>118</v>
      </c>
    </row>
    <row r="31" spans="1:2" x14ac:dyDescent="0.25">
      <c r="A31" s="2" t="s">
        <v>33</v>
      </c>
      <c r="B31" s="17" t="s">
        <v>104</v>
      </c>
    </row>
    <row r="32" spans="1:2" x14ac:dyDescent="0.25">
      <c r="A32" s="2" t="s">
        <v>34</v>
      </c>
      <c r="B32" s="17" t="s">
        <v>59</v>
      </c>
    </row>
    <row r="33" spans="1:2" x14ac:dyDescent="0.25">
      <c r="A33" s="2" t="s">
        <v>35</v>
      </c>
      <c r="B33" s="17" t="s">
        <v>121</v>
      </c>
    </row>
    <row r="34" spans="1:2" x14ac:dyDescent="0.25">
      <c r="A34" s="2" t="s">
        <v>36</v>
      </c>
      <c r="B34" s="17" t="s">
        <v>68</v>
      </c>
    </row>
    <row r="35" spans="1:2" x14ac:dyDescent="0.25">
      <c r="A35" s="2" t="s">
        <v>37</v>
      </c>
      <c r="B35" s="17" t="s">
        <v>85</v>
      </c>
    </row>
    <row r="36" spans="1:2" x14ac:dyDescent="0.25">
      <c r="A36" s="2" t="s">
        <v>38</v>
      </c>
      <c r="B36" s="17" t="s">
        <v>107</v>
      </c>
    </row>
    <row r="37" spans="1:2" x14ac:dyDescent="0.25">
      <c r="A37" s="2" t="s">
        <v>39</v>
      </c>
      <c r="B37" s="17" t="s">
        <v>88</v>
      </c>
    </row>
    <row r="38" spans="1:2" x14ac:dyDescent="0.25">
      <c r="A38" s="2" t="s">
        <v>40</v>
      </c>
      <c r="B38" s="17" t="s">
        <v>97</v>
      </c>
    </row>
    <row r="39" spans="1:2" x14ac:dyDescent="0.25">
      <c r="A39" s="2" t="s">
        <v>41</v>
      </c>
      <c r="B39" s="17" t="s">
        <v>64</v>
      </c>
    </row>
    <row r="40" spans="1:2" x14ac:dyDescent="0.25">
      <c r="A40" s="2" t="s">
        <v>42</v>
      </c>
      <c r="B40" s="17" t="s">
        <v>101</v>
      </c>
    </row>
    <row r="41" spans="1:2" x14ac:dyDescent="0.25">
      <c r="A41" s="2" t="s">
        <v>43</v>
      </c>
      <c r="B41" s="17" t="s">
        <v>71</v>
      </c>
    </row>
    <row r="42" spans="1:2" x14ac:dyDescent="0.25">
      <c r="A42" s="2" t="s">
        <v>44</v>
      </c>
      <c r="B42" s="17" t="s">
        <v>112</v>
      </c>
    </row>
    <row r="43" spans="1:2" x14ac:dyDescent="0.25">
      <c r="A43" s="2" t="s">
        <v>45</v>
      </c>
      <c r="B43" s="17" t="s">
        <v>98</v>
      </c>
    </row>
    <row r="44" spans="1:2" x14ac:dyDescent="0.25">
      <c r="A44" s="2" t="s">
        <v>46</v>
      </c>
      <c r="B44" s="17" t="s">
        <v>76</v>
      </c>
    </row>
    <row r="45" spans="1:2" x14ac:dyDescent="0.25">
      <c r="A45" s="2" t="s">
        <v>47</v>
      </c>
      <c r="B45" s="17" t="s">
        <v>66</v>
      </c>
    </row>
    <row r="46" spans="1:2" x14ac:dyDescent="0.25">
      <c r="A46" s="2" t="s">
        <v>48</v>
      </c>
      <c r="B46" s="17" t="s">
        <v>82</v>
      </c>
    </row>
    <row r="47" spans="1:2" x14ac:dyDescent="0.25">
      <c r="A47" s="2" t="s">
        <v>49</v>
      </c>
      <c r="B47" s="17" t="s">
        <v>106</v>
      </c>
    </row>
    <row r="48" spans="1:2" x14ac:dyDescent="0.25">
      <c r="A48" s="2" t="s">
        <v>50</v>
      </c>
      <c r="B48" s="17" t="s">
        <v>61</v>
      </c>
    </row>
    <row r="49" spans="1:2" x14ac:dyDescent="0.25">
      <c r="A49" s="2" t="s">
        <v>51</v>
      </c>
      <c r="B49" s="17" t="s">
        <v>109</v>
      </c>
    </row>
    <row r="50" spans="1:2" x14ac:dyDescent="0.25">
      <c r="A50" s="2" t="s">
        <v>52</v>
      </c>
      <c r="B50" s="17" t="s">
        <v>83</v>
      </c>
    </row>
    <row r="51" spans="1:2" x14ac:dyDescent="0.25">
      <c r="A51" s="2" t="s">
        <v>53</v>
      </c>
      <c r="B51" s="17" t="s">
        <v>73</v>
      </c>
    </row>
    <row r="52" spans="1:2" x14ac:dyDescent="0.25">
      <c r="A52" s="2" t="s">
        <v>54</v>
      </c>
      <c r="B52" s="17" t="s">
        <v>136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249977111117893"/>
  </sheetPr>
  <dimension ref="A1:D190"/>
  <sheetViews>
    <sheetView workbookViewId="0">
      <selection activeCell="B8" sqref="B8"/>
    </sheetView>
  </sheetViews>
  <sheetFormatPr defaultColWidth="8.7109375" defaultRowHeight="15" x14ac:dyDescent="0.25"/>
  <cols>
    <col min="1" max="2" width="18.140625" customWidth="1"/>
    <col min="3" max="3" width="18.140625" style="2" customWidth="1"/>
    <col min="4" max="4" width="22.7109375" customWidth="1"/>
  </cols>
  <sheetData>
    <row r="1" spans="1:4" x14ac:dyDescent="0.25">
      <c r="A1" s="4" t="s">
        <v>224</v>
      </c>
      <c r="B1" s="4" t="s">
        <v>0</v>
      </c>
      <c r="C1" s="4" t="s">
        <v>1</v>
      </c>
      <c r="D1" s="18" t="s">
        <v>135</v>
      </c>
    </row>
    <row r="2" spans="1:4" x14ac:dyDescent="0.25">
      <c r="A2" t="str">
        <f>B2&amp;C2</f>
        <v>Alabama2001</v>
      </c>
      <c r="B2" t="s">
        <v>4</v>
      </c>
      <c r="C2" s="2">
        <v>2001</v>
      </c>
      <c r="D2" s="19">
        <v>24477</v>
      </c>
    </row>
    <row r="3" spans="1:4" x14ac:dyDescent="0.25">
      <c r="A3" t="str">
        <f t="shared" ref="A3:A66" si="0">B3&amp;C3</f>
        <v>Alaska2001</v>
      </c>
      <c r="B3" t="s">
        <v>5</v>
      </c>
      <c r="C3" s="2">
        <v>2001</v>
      </c>
      <c r="D3" s="19">
        <v>31027</v>
      </c>
    </row>
    <row r="4" spans="1:4" x14ac:dyDescent="0.25">
      <c r="A4" t="str">
        <f t="shared" si="0"/>
        <v>Arizona2001</v>
      </c>
      <c r="B4" t="s">
        <v>6</v>
      </c>
      <c r="C4" s="2">
        <v>2001</v>
      </c>
      <c r="D4" s="19">
        <v>25878</v>
      </c>
    </row>
    <row r="5" spans="1:4" x14ac:dyDescent="0.25">
      <c r="A5" t="str">
        <f t="shared" si="0"/>
        <v>Arkansas2001</v>
      </c>
      <c r="B5" t="s">
        <v>7</v>
      </c>
      <c r="C5" s="2">
        <v>2001</v>
      </c>
      <c r="D5" s="19">
        <v>22750</v>
      </c>
    </row>
    <row r="6" spans="1:4" x14ac:dyDescent="0.25">
      <c r="A6" t="str">
        <f t="shared" si="0"/>
        <v>California2001</v>
      </c>
      <c r="B6" t="s">
        <v>8</v>
      </c>
      <c r="C6" s="2">
        <v>2001</v>
      </c>
      <c r="D6" s="19">
        <v>32655</v>
      </c>
    </row>
    <row r="7" spans="1:4" x14ac:dyDescent="0.25">
      <c r="A7" t="str">
        <f t="shared" si="0"/>
        <v>Colorado2001</v>
      </c>
      <c r="B7" t="s">
        <v>9</v>
      </c>
      <c r="C7" s="2">
        <v>2001</v>
      </c>
      <c r="D7" s="19">
        <v>33455</v>
      </c>
    </row>
    <row r="8" spans="1:4" x14ac:dyDescent="0.25">
      <c r="A8" t="str">
        <f t="shared" si="0"/>
        <v>D.C.2001</v>
      </c>
      <c r="B8" t="s">
        <v>11</v>
      </c>
      <c r="C8" s="2">
        <v>2001</v>
      </c>
      <c r="D8" s="19">
        <v>32166</v>
      </c>
    </row>
    <row r="9" spans="1:4" x14ac:dyDescent="0.25">
      <c r="A9" t="str">
        <f t="shared" si="0"/>
        <v>Delaware2001</v>
      </c>
      <c r="B9" t="s">
        <v>12</v>
      </c>
      <c r="C9" s="2">
        <v>2001</v>
      </c>
      <c r="D9" s="19">
        <v>40539</v>
      </c>
    </row>
    <row r="10" spans="1:4" x14ac:dyDescent="0.25">
      <c r="A10" t="str">
        <f t="shared" si="0"/>
        <v>Florida2001</v>
      </c>
      <c r="B10" t="s">
        <v>13</v>
      </c>
      <c r="C10" s="2">
        <v>2001</v>
      </c>
      <c r="D10" s="19">
        <v>29048</v>
      </c>
    </row>
    <row r="11" spans="1:4" x14ac:dyDescent="0.25">
      <c r="A11" t="str">
        <f t="shared" si="0"/>
        <v>Georgia2001</v>
      </c>
      <c r="B11" t="s">
        <v>14</v>
      </c>
      <c r="C11" s="2">
        <v>2001</v>
      </c>
      <c r="D11" s="19">
        <v>28523</v>
      </c>
    </row>
    <row r="12" spans="1:4" x14ac:dyDescent="0.25">
      <c r="A12" t="str">
        <f t="shared" si="0"/>
        <v>Hawaii2001</v>
      </c>
      <c r="B12" t="s">
        <v>15</v>
      </c>
      <c r="C12" s="2">
        <v>2001</v>
      </c>
      <c r="D12" s="19">
        <v>29034</v>
      </c>
    </row>
    <row r="13" spans="1:4" x14ac:dyDescent="0.25">
      <c r="A13" t="str">
        <f t="shared" si="0"/>
        <v>Idaho2001</v>
      </c>
      <c r="B13" t="s">
        <v>16</v>
      </c>
      <c r="C13" s="2">
        <v>2001</v>
      </c>
      <c r="D13" s="19">
        <v>24506</v>
      </c>
    </row>
    <row r="14" spans="1:4" x14ac:dyDescent="0.25">
      <c r="A14" t="str">
        <f t="shared" si="0"/>
        <v>Indiana2001</v>
      </c>
      <c r="B14" t="s">
        <v>18</v>
      </c>
      <c r="C14" s="2">
        <v>2001</v>
      </c>
      <c r="D14" s="19">
        <v>27522</v>
      </c>
    </row>
    <row r="15" spans="1:4" x14ac:dyDescent="0.25">
      <c r="A15" t="str">
        <f t="shared" si="0"/>
        <v>Iowa2001</v>
      </c>
      <c r="B15" t="s">
        <v>19</v>
      </c>
      <c r="C15" s="2">
        <v>2001</v>
      </c>
      <c r="D15" s="19">
        <v>27225</v>
      </c>
    </row>
    <row r="16" spans="1:4" x14ac:dyDescent="0.25">
      <c r="A16" t="str">
        <f t="shared" si="0"/>
        <v>Kansas2001</v>
      </c>
      <c r="B16" t="s">
        <v>20</v>
      </c>
      <c r="C16" s="2">
        <v>2001</v>
      </c>
      <c r="D16" s="19">
        <v>28432</v>
      </c>
    </row>
    <row r="17" spans="1:4" x14ac:dyDescent="0.25">
      <c r="A17" t="str">
        <f t="shared" si="0"/>
        <v>Maryland2001</v>
      </c>
      <c r="B17" t="s">
        <v>24</v>
      </c>
      <c r="C17" s="2">
        <v>2001</v>
      </c>
      <c r="D17" s="19">
        <v>35279</v>
      </c>
    </row>
    <row r="18" spans="1:4" x14ac:dyDescent="0.25">
      <c r="A18" t="str">
        <f t="shared" si="0"/>
        <v>Massachusetts2001</v>
      </c>
      <c r="B18" t="s">
        <v>25</v>
      </c>
      <c r="C18" s="2">
        <v>2001</v>
      </c>
      <c r="D18" s="19">
        <v>38864</v>
      </c>
    </row>
    <row r="19" spans="1:4" x14ac:dyDescent="0.25">
      <c r="A19" t="str">
        <f t="shared" si="0"/>
        <v>Michigan2001</v>
      </c>
      <c r="B19" t="s">
        <v>26</v>
      </c>
      <c r="C19" s="2">
        <v>2001</v>
      </c>
      <c r="D19" s="19">
        <v>29629</v>
      </c>
    </row>
    <row r="20" spans="1:4" x14ac:dyDescent="0.25">
      <c r="A20" t="str">
        <f t="shared" si="0"/>
        <v>Minnesota2001</v>
      </c>
      <c r="B20" t="s">
        <v>27</v>
      </c>
      <c r="C20" s="2">
        <v>2001</v>
      </c>
      <c r="D20" s="19">
        <v>33059</v>
      </c>
    </row>
    <row r="21" spans="1:4" x14ac:dyDescent="0.25">
      <c r="A21" t="str">
        <f t="shared" si="0"/>
        <v>Mississippi2001</v>
      </c>
      <c r="B21" t="s">
        <v>28</v>
      </c>
      <c r="C21" s="2">
        <v>2001</v>
      </c>
      <c r="D21" s="19">
        <v>21653</v>
      </c>
    </row>
    <row r="22" spans="1:4" x14ac:dyDescent="0.25">
      <c r="A22" t="str">
        <f t="shared" si="0"/>
        <v>Missouri2001</v>
      </c>
      <c r="B22" t="s">
        <v>29</v>
      </c>
      <c r="C22" s="2">
        <v>2001</v>
      </c>
      <c r="D22" s="19">
        <v>28221</v>
      </c>
    </row>
    <row r="23" spans="1:4" x14ac:dyDescent="0.25">
      <c r="A23" t="str">
        <f t="shared" si="0"/>
        <v>Montana2001</v>
      </c>
      <c r="B23" t="s">
        <v>30</v>
      </c>
      <c r="C23" s="2">
        <v>2001</v>
      </c>
      <c r="D23" s="19">
        <v>24044</v>
      </c>
    </row>
    <row r="24" spans="1:4" x14ac:dyDescent="0.25">
      <c r="A24" t="str">
        <f t="shared" si="0"/>
        <v>Nebraska2001</v>
      </c>
      <c r="B24" t="s">
        <v>31</v>
      </c>
      <c r="C24" s="2">
        <v>2001</v>
      </c>
      <c r="D24" s="19">
        <v>28861</v>
      </c>
    </row>
    <row r="25" spans="1:4" x14ac:dyDescent="0.25">
      <c r="A25" t="str">
        <f t="shared" si="0"/>
        <v>Nevada2001</v>
      </c>
      <c r="B25" t="s">
        <v>32</v>
      </c>
      <c r="C25" s="2">
        <v>2001</v>
      </c>
      <c r="D25" s="19">
        <v>30128</v>
      </c>
    </row>
    <row r="26" spans="1:4" x14ac:dyDescent="0.25">
      <c r="A26" t="str">
        <f t="shared" si="0"/>
        <v>New Hampshire2001</v>
      </c>
      <c r="B26" t="s">
        <v>33</v>
      </c>
      <c r="C26" s="2">
        <v>2001</v>
      </c>
      <c r="D26" s="19">
        <v>33969</v>
      </c>
    </row>
    <row r="27" spans="1:4" x14ac:dyDescent="0.25">
      <c r="A27" t="str">
        <f t="shared" si="0"/>
        <v>New Jersey2001</v>
      </c>
      <c r="B27" t="s">
        <v>34</v>
      </c>
      <c r="C27" s="2">
        <v>2001</v>
      </c>
      <c r="D27" s="19">
        <v>38625</v>
      </c>
    </row>
    <row r="28" spans="1:4" x14ac:dyDescent="0.25">
      <c r="A28" t="str">
        <f t="shared" si="0"/>
        <v>New Mexico2001</v>
      </c>
      <c r="B28" t="s">
        <v>35</v>
      </c>
      <c r="C28" s="2">
        <v>2001</v>
      </c>
      <c r="D28" s="19">
        <v>23081</v>
      </c>
    </row>
    <row r="29" spans="1:4" x14ac:dyDescent="0.25">
      <c r="A29" t="str">
        <f t="shared" si="0"/>
        <v>New York2001</v>
      </c>
      <c r="B29" t="s">
        <v>36</v>
      </c>
      <c r="C29" s="2">
        <v>2001</v>
      </c>
      <c r="D29" s="19">
        <v>35878</v>
      </c>
    </row>
    <row r="30" spans="1:4" x14ac:dyDescent="0.25">
      <c r="A30" t="str">
        <f t="shared" si="0"/>
        <v>North Carolina2001</v>
      </c>
      <c r="B30" t="s">
        <v>37</v>
      </c>
      <c r="C30" s="2">
        <v>2001</v>
      </c>
      <c r="D30" s="19">
        <v>27308</v>
      </c>
    </row>
    <row r="31" spans="1:4" x14ac:dyDescent="0.25">
      <c r="A31" t="str">
        <f t="shared" si="0"/>
        <v>North Dakota2001</v>
      </c>
      <c r="B31" t="s">
        <v>38</v>
      </c>
      <c r="C31" s="2">
        <v>2001</v>
      </c>
      <c r="D31" s="19">
        <v>25798</v>
      </c>
    </row>
    <row r="32" spans="1:4" x14ac:dyDescent="0.25">
      <c r="A32" t="str">
        <f t="shared" si="0"/>
        <v>Ohio2001</v>
      </c>
      <c r="B32" t="s">
        <v>39</v>
      </c>
      <c r="C32" s="2">
        <v>2001</v>
      </c>
      <c r="D32" s="19">
        <v>28699</v>
      </c>
    </row>
    <row r="33" spans="1:4" x14ac:dyDescent="0.25">
      <c r="A33" t="str">
        <f t="shared" si="0"/>
        <v>Oklahoma2001</v>
      </c>
      <c r="B33" t="s">
        <v>40</v>
      </c>
      <c r="C33" s="2">
        <v>2001</v>
      </c>
      <c r="D33" s="19">
        <v>24945</v>
      </c>
    </row>
    <row r="34" spans="1:4" x14ac:dyDescent="0.25">
      <c r="A34" t="str">
        <f t="shared" si="0"/>
        <v>Oregon2001</v>
      </c>
      <c r="B34" t="s">
        <v>41</v>
      </c>
      <c r="C34" s="2">
        <v>2001</v>
      </c>
      <c r="D34" s="19">
        <v>28222</v>
      </c>
    </row>
    <row r="35" spans="1:4" x14ac:dyDescent="0.25">
      <c r="A35" t="str">
        <f t="shared" si="0"/>
        <v>Pennsylvania2001</v>
      </c>
      <c r="B35" t="s">
        <v>42</v>
      </c>
      <c r="C35" s="2">
        <v>2001</v>
      </c>
      <c r="D35" s="19">
        <v>30752</v>
      </c>
    </row>
    <row r="36" spans="1:4" x14ac:dyDescent="0.25">
      <c r="A36" t="str">
        <f t="shared" si="0"/>
        <v>Rhode Island2001</v>
      </c>
      <c r="B36" t="s">
        <v>43</v>
      </c>
      <c r="C36" s="2">
        <v>2001</v>
      </c>
      <c r="D36" s="19">
        <v>30256</v>
      </c>
    </row>
    <row r="37" spans="1:4" x14ac:dyDescent="0.25">
      <c r="A37" t="str">
        <f t="shared" si="0"/>
        <v>South Carolina2001</v>
      </c>
      <c r="B37" t="s">
        <v>44</v>
      </c>
      <c r="C37" s="2">
        <v>2001</v>
      </c>
      <c r="D37" s="19">
        <v>24840</v>
      </c>
    </row>
    <row r="38" spans="1:4" x14ac:dyDescent="0.25">
      <c r="A38" t="str">
        <f t="shared" si="0"/>
        <v>South Dakota2001</v>
      </c>
      <c r="B38" t="s">
        <v>45</v>
      </c>
      <c r="C38" s="2">
        <v>2001</v>
      </c>
      <c r="D38" s="19">
        <v>26566</v>
      </c>
    </row>
    <row r="39" spans="1:4" x14ac:dyDescent="0.25">
      <c r="A39" t="str">
        <f t="shared" si="0"/>
        <v>Tennessee2001</v>
      </c>
      <c r="B39" t="s">
        <v>46</v>
      </c>
      <c r="C39" s="2">
        <v>2001</v>
      </c>
      <c r="D39" s="19">
        <v>26808</v>
      </c>
    </row>
    <row r="40" spans="1:4" x14ac:dyDescent="0.25">
      <c r="A40" t="str">
        <f t="shared" si="0"/>
        <v>Texas2001</v>
      </c>
      <c r="B40" t="s">
        <v>47</v>
      </c>
      <c r="C40" s="2">
        <v>2001</v>
      </c>
      <c r="D40" s="19">
        <v>28472</v>
      </c>
    </row>
    <row r="41" spans="1:4" x14ac:dyDescent="0.25">
      <c r="A41" t="str">
        <f t="shared" si="0"/>
        <v>Utah2001</v>
      </c>
      <c r="B41" t="s">
        <v>48</v>
      </c>
      <c r="C41" s="2">
        <v>2001</v>
      </c>
      <c r="D41" s="19">
        <v>24033</v>
      </c>
    </row>
    <row r="42" spans="1:4" x14ac:dyDescent="0.25">
      <c r="A42" t="str">
        <f t="shared" si="0"/>
        <v>Vermont2001</v>
      </c>
      <c r="B42" t="s">
        <v>49</v>
      </c>
      <c r="C42" s="2">
        <v>2001</v>
      </c>
      <c r="D42" s="19">
        <v>28756</v>
      </c>
    </row>
    <row r="43" spans="1:4" x14ac:dyDescent="0.25">
      <c r="A43" t="str">
        <f t="shared" si="0"/>
        <v>Virginia2001</v>
      </c>
      <c r="B43" t="s">
        <v>50</v>
      </c>
      <c r="C43" s="2">
        <v>2001</v>
      </c>
      <c r="D43" s="19">
        <v>32338</v>
      </c>
    </row>
    <row r="44" spans="1:4" x14ac:dyDescent="0.25">
      <c r="A44" t="str">
        <f t="shared" si="0"/>
        <v>Washington2001</v>
      </c>
      <c r="B44" t="s">
        <v>51</v>
      </c>
      <c r="C44" s="2">
        <v>2001</v>
      </c>
      <c r="D44" s="19">
        <v>31976</v>
      </c>
    </row>
    <row r="45" spans="1:4" x14ac:dyDescent="0.25">
      <c r="A45" t="str">
        <f t="shared" si="0"/>
        <v>West Virginia2001</v>
      </c>
      <c r="B45" t="s">
        <v>52</v>
      </c>
      <c r="C45" s="2">
        <v>2001</v>
      </c>
      <c r="D45" s="19">
        <v>22862</v>
      </c>
    </row>
    <row r="46" spans="1:4" x14ac:dyDescent="0.25">
      <c r="A46" t="str">
        <f t="shared" si="0"/>
        <v>Wisconsin2001</v>
      </c>
      <c r="B46" t="s">
        <v>53</v>
      </c>
      <c r="C46" s="2">
        <v>2001</v>
      </c>
      <c r="D46" s="19">
        <v>29196</v>
      </c>
    </row>
    <row r="47" spans="1:4" x14ac:dyDescent="0.25">
      <c r="A47" t="str">
        <f t="shared" si="0"/>
        <v>Wyoming2001</v>
      </c>
      <c r="B47" t="s">
        <v>54</v>
      </c>
      <c r="C47" s="2">
        <v>2001</v>
      </c>
      <c r="D47" s="19">
        <v>29587</v>
      </c>
    </row>
    <row r="48" spans="1:4" x14ac:dyDescent="0.25">
      <c r="A48" t="str">
        <f t="shared" si="0"/>
        <v>Alabama2002</v>
      </c>
      <c r="B48" t="s">
        <v>4</v>
      </c>
      <c r="C48" s="2">
        <v>2002</v>
      </c>
      <c r="D48" s="19">
        <v>25128</v>
      </c>
    </row>
    <row r="49" spans="1:4" x14ac:dyDescent="0.25">
      <c r="A49" t="str">
        <f t="shared" si="0"/>
        <v>Alaska2002</v>
      </c>
      <c r="B49" t="s">
        <v>5</v>
      </c>
      <c r="C49" s="2">
        <v>2002</v>
      </c>
      <c r="D49" s="19">
        <v>32151</v>
      </c>
    </row>
    <row r="50" spans="1:4" x14ac:dyDescent="0.25">
      <c r="A50" t="str">
        <f t="shared" si="0"/>
        <v>Arizona2002</v>
      </c>
      <c r="B50" t="s">
        <v>6</v>
      </c>
      <c r="C50" s="2">
        <v>2002</v>
      </c>
      <c r="D50" s="19">
        <v>26183</v>
      </c>
    </row>
    <row r="51" spans="1:4" x14ac:dyDescent="0.25">
      <c r="A51" t="str">
        <f t="shared" si="0"/>
        <v>Arkansas2002</v>
      </c>
      <c r="B51" t="s">
        <v>7</v>
      </c>
      <c r="C51" s="2">
        <v>2002</v>
      </c>
      <c r="D51" s="19">
        <v>23512</v>
      </c>
    </row>
    <row r="52" spans="1:4" x14ac:dyDescent="0.25">
      <c r="A52" t="str">
        <f t="shared" si="0"/>
        <v>California2002</v>
      </c>
      <c r="B52" t="s">
        <v>8</v>
      </c>
      <c r="C52" s="2">
        <v>2002</v>
      </c>
      <c r="D52" s="19">
        <v>32996</v>
      </c>
    </row>
    <row r="53" spans="1:4" x14ac:dyDescent="0.25">
      <c r="A53" t="str">
        <f t="shared" si="0"/>
        <v>Colorado2002</v>
      </c>
      <c r="B53" t="s">
        <v>9</v>
      </c>
      <c r="C53" s="2">
        <v>2002</v>
      </c>
      <c r="D53" s="19">
        <v>33276</v>
      </c>
    </row>
    <row r="54" spans="1:4" x14ac:dyDescent="0.25">
      <c r="A54" t="str">
        <f t="shared" si="0"/>
        <v>Connecticut2002</v>
      </c>
      <c r="B54" t="s">
        <v>10</v>
      </c>
      <c r="C54" s="2">
        <v>2002</v>
      </c>
      <c r="D54" s="19">
        <v>42706</v>
      </c>
    </row>
    <row r="55" spans="1:4" x14ac:dyDescent="0.25">
      <c r="A55" t="str">
        <f t="shared" si="0"/>
        <v>Delaware2002</v>
      </c>
      <c r="B55" t="s">
        <v>12</v>
      </c>
      <c r="C55" s="2">
        <v>2002</v>
      </c>
      <c r="D55" s="19">
        <v>42120</v>
      </c>
    </row>
    <row r="56" spans="1:4" x14ac:dyDescent="0.25">
      <c r="A56" t="str">
        <f t="shared" si="0"/>
        <v>Florida2002</v>
      </c>
      <c r="B56" t="s">
        <v>13</v>
      </c>
      <c r="C56" s="2">
        <v>2002</v>
      </c>
      <c r="D56" s="19">
        <v>29596</v>
      </c>
    </row>
    <row r="57" spans="1:4" x14ac:dyDescent="0.25">
      <c r="A57" t="str">
        <f t="shared" si="0"/>
        <v>Georgia2002</v>
      </c>
      <c r="B57" t="s">
        <v>14</v>
      </c>
      <c r="C57" s="2">
        <v>2002</v>
      </c>
      <c r="D57" s="19">
        <v>28821</v>
      </c>
    </row>
    <row r="58" spans="1:4" x14ac:dyDescent="0.25">
      <c r="A58" t="str">
        <f t="shared" si="0"/>
        <v>Hawaii2002</v>
      </c>
      <c r="B58" t="s">
        <v>15</v>
      </c>
      <c r="C58" s="2">
        <v>2002</v>
      </c>
      <c r="D58" s="19">
        <v>30001</v>
      </c>
    </row>
    <row r="59" spans="1:4" x14ac:dyDescent="0.25">
      <c r="A59" t="str">
        <f t="shared" si="0"/>
        <v>Idaho2002</v>
      </c>
      <c r="B59" t="s">
        <v>16</v>
      </c>
      <c r="C59" s="2">
        <v>2002</v>
      </c>
      <c r="D59" s="19">
        <v>25057</v>
      </c>
    </row>
    <row r="60" spans="1:4" x14ac:dyDescent="0.25">
      <c r="A60" t="str">
        <f t="shared" si="0"/>
        <v>Illinois2002</v>
      </c>
      <c r="B60" t="s">
        <v>17</v>
      </c>
      <c r="C60" s="2">
        <v>2002</v>
      </c>
      <c r="D60" s="19">
        <v>33404</v>
      </c>
    </row>
    <row r="61" spans="1:4" x14ac:dyDescent="0.25">
      <c r="A61" t="str">
        <f t="shared" si="0"/>
        <v>Indiana2002</v>
      </c>
      <c r="B61" t="s">
        <v>18</v>
      </c>
      <c r="C61" s="2">
        <v>2002</v>
      </c>
      <c r="D61" s="19">
        <v>28240</v>
      </c>
    </row>
    <row r="62" spans="1:4" x14ac:dyDescent="0.25">
      <c r="A62" t="str">
        <f t="shared" si="0"/>
        <v>Iowa2002</v>
      </c>
      <c r="B62" t="s">
        <v>19</v>
      </c>
      <c r="C62" s="2">
        <v>2002</v>
      </c>
      <c r="D62" s="19">
        <v>28280</v>
      </c>
    </row>
    <row r="63" spans="1:4" x14ac:dyDescent="0.25">
      <c r="A63" t="str">
        <f t="shared" si="0"/>
        <v>Kansas2002</v>
      </c>
      <c r="B63" t="s">
        <v>20</v>
      </c>
      <c r="C63" s="2">
        <v>2002</v>
      </c>
      <c r="D63" s="19">
        <v>29141</v>
      </c>
    </row>
    <row r="64" spans="1:4" x14ac:dyDescent="0.25">
      <c r="A64" t="str">
        <f t="shared" si="0"/>
        <v>Louisiana2002</v>
      </c>
      <c r="B64" t="s">
        <v>22</v>
      </c>
      <c r="C64" s="2">
        <v>2002</v>
      </c>
      <c r="D64" s="19">
        <v>25446</v>
      </c>
    </row>
    <row r="65" spans="1:4" x14ac:dyDescent="0.25">
      <c r="A65" t="str">
        <f t="shared" si="0"/>
        <v>Maine2002</v>
      </c>
      <c r="B65" t="s">
        <v>23</v>
      </c>
      <c r="C65" s="2">
        <v>2002</v>
      </c>
      <c r="D65" s="19">
        <v>27744</v>
      </c>
    </row>
    <row r="66" spans="1:4" x14ac:dyDescent="0.25">
      <c r="A66" t="str">
        <f t="shared" si="0"/>
        <v>Massachusetts2002</v>
      </c>
      <c r="B66" t="s">
        <v>25</v>
      </c>
      <c r="C66" s="2">
        <v>2002</v>
      </c>
      <c r="D66" s="19">
        <v>39244</v>
      </c>
    </row>
    <row r="67" spans="1:4" x14ac:dyDescent="0.25">
      <c r="A67" t="str">
        <f t="shared" ref="A67:A130" si="1">B67&amp;C67</f>
        <v>Michigan2002</v>
      </c>
      <c r="B67" t="s">
        <v>26</v>
      </c>
      <c r="C67" s="2">
        <v>2002</v>
      </c>
      <c r="D67" s="19">
        <v>30296</v>
      </c>
    </row>
    <row r="68" spans="1:4" x14ac:dyDescent="0.25">
      <c r="A68" t="str">
        <f t="shared" si="1"/>
        <v>Minnesota2002</v>
      </c>
      <c r="B68" t="s">
        <v>27</v>
      </c>
      <c r="C68" s="2">
        <v>2002</v>
      </c>
      <c r="D68" s="19">
        <v>34071</v>
      </c>
    </row>
    <row r="69" spans="1:4" x14ac:dyDescent="0.25">
      <c r="A69" t="str">
        <f t="shared" si="1"/>
        <v>Mississippi2002</v>
      </c>
      <c r="B69" t="s">
        <v>28</v>
      </c>
      <c r="C69" s="2">
        <v>2002</v>
      </c>
      <c r="D69" s="19">
        <v>22372</v>
      </c>
    </row>
    <row r="70" spans="1:4" x14ac:dyDescent="0.25">
      <c r="A70" t="str">
        <f t="shared" si="1"/>
        <v>Missouri2002</v>
      </c>
      <c r="B70" t="s">
        <v>29</v>
      </c>
      <c r="C70" s="2">
        <v>2002</v>
      </c>
      <c r="D70" s="19">
        <v>28936</v>
      </c>
    </row>
    <row r="71" spans="1:4" x14ac:dyDescent="0.25">
      <c r="A71" t="str">
        <f t="shared" si="1"/>
        <v>Montana2002</v>
      </c>
      <c r="B71" t="s">
        <v>30</v>
      </c>
      <c r="C71" s="2">
        <v>2002</v>
      </c>
      <c r="D71" s="19">
        <v>25020</v>
      </c>
    </row>
    <row r="72" spans="1:4" x14ac:dyDescent="0.25">
      <c r="A72" t="str">
        <f t="shared" si="1"/>
        <v>Nebraska2002</v>
      </c>
      <c r="B72" t="s">
        <v>31</v>
      </c>
      <c r="C72" s="2">
        <v>2002</v>
      </c>
      <c r="D72" s="19">
        <v>29771</v>
      </c>
    </row>
    <row r="73" spans="1:4" x14ac:dyDescent="0.25">
      <c r="A73" t="str">
        <f t="shared" si="1"/>
        <v>Nevada2002</v>
      </c>
      <c r="B73" t="s">
        <v>32</v>
      </c>
      <c r="C73" s="2">
        <v>2002</v>
      </c>
      <c r="D73" s="19">
        <v>30180</v>
      </c>
    </row>
    <row r="74" spans="1:4" x14ac:dyDescent="0.25">
      <c r="A74" t="str">
        <f t="shared" si="1"/>
        <v>New Hampshire2002</v>
      </c>
      <c r="B74" t="s">
        <v>33</v>
      </c>
      <c r="C74" s="2">
        <v>2002</v>
      </c>
      <c r="D74" s="19">
        <v>34334</v>
      </c>
    </row>
    <row r="75" spans="1:4" x14ac:dyDescent="0.25">
      <c r="A75" t="str">
        <f t="shared" si="1"/>
        <v>New Jersey2002</v>
      </c>
      <c r="B75" t="s">
        <v>34</v>
      </c>
      <c r="C75" s="2">
        <v>2002</v>
      </c>
      <c r="D75" s="19">
        <v>39453</v>
      </c>
    </row>
    <row r="76" spans="1:4" x14ac:dyDescent="0.25">
      <c r="A76" t="str">
        <f t="shared" si="1"/>
        <v>New Mexico2002</v>
      </c>
      <c r="B76" t="s">
        <v>35</v>
      </c>
      <c r="C76" s="2">
        <v>2002</v>
      </c>
      <c r="D76" s="19">
        <v>23941</v>
      </c>
    </row>
    <row r="77" spans="1:4" x14ac:dyDescent="0.25">
      <c r="A77" t="str">
        <f t="shared" si="1"/>
        <v>New York2002</v>
      </c>
      <c r="B77" t="s">
        <v>36</v>
      </c>
      <c r="C77" s="2">
        <v>2002</v>
      </c>
      <c r="D77" s="19">
        <v>36043</v>
      </c>
    </row>
    <row r="78" spans="1:4" x14ac:dyDescent="0.25">
      <c r="A78" t="str">
        <f t="shared" si="1"/>
        <v>North Carolina2002</v>
      </c>
      <c r="B78" t="s">
        <v>37</v>
      </c>
      <c r="C78" s="2">
        <v>2002</v>
      </c>
      <c r="D78" s="19">
        <v>27711</v>
      </c>
    </row>
    <row r="79" spans="1:4" x14ac:dyDescent="0.25">
      <c r="A79" t="str">
        <f t="shared" si="1"/>
        <v>North Dakota2002</v>
      </c>
      <c r="B79" t="s">
        <v>38</v>
      </c>
      <c r="C79" s="2">
        <v>2002</v>
      </c>
      <c r="D79" s="19">
        <v>26982</v>
      </c>
    </row>
    <row r="80" spans="1:4" x14ac:dyDescent="0.25">
      <c r="A80" t="str">
        <f t="shared" si="1"/>
        <v>Ohio2002</v>
      </c>
      <c r="B80" t="s">
        <v>39</v>
      </c>
      <c r="C80" s="2">
        <v>2002</v>
      </c>
      <c r="D80" s="19">
        <v>29405</v>
      </c>
    </row>
    <row r="81" spans="1:4" x14ac:dyDescent="0.25">
      <c r="A81" t="str">
        <f t="shared" si="1"/>
        <v>Oklahoma2002</v>
      </c>
      <c r="B81" t="s">
        <v>40</v>
      </c>
      <c r="C81" s="2">
        <v>2002</v>
      </c>
      <c r="D81" s="19">
        <v>25575</v>
      </c>
    </row>
    <row r="82" spans="1:4" x14ac:dyDescent="0.25">
      <c r="A82" t="str">
        <f t="shared" si="1"/>
        <v>Oregon2002</v>
      </c>
      <c r="B82" t="s">
        <v>41</v>
      </c>
      <c r="C82" s="2">
        <v>2002</v>
      </c>
      <c r="D82" s="19">
        <v>28731</v>
      </c>
    </row>
    <row r="83" spans="1:4" x14ac:dyDescent="0.25">
      <c r="A83" t="str">
        <f t="shared" si="1"/>
        <v>Pennsylvania2002</v>
      </c>
      <c r="B83" t="s">
        <v>42</v>
      </c>
      <c r="C83" s="2">
        <v>2002</v>
      </c>
      <c r="D83" s="19">
        <v>31727</v>
      </c>
    </row>
    <row r="84" spans="1:4" x14ac:dyDescent="0.25">
      <c r="A84" t="str">
        <f t="shared" si="1"/>
        <v>Rhode Island2002</v>
      </c>
      <c r="B84" t="s">
        <v>43</v>
      </c>
      <c r="C84" s="2">
        <v>2002</v>
      </c>
      <c r="D84" s="19">
        <v>31319</v>
      </c>
    </row>
    <row r="85" spans="1:4" x14ac:dyDescent="0.25">
      <c r="A85" t="str">
        <f t="shared" si="1"/>
        <v>South Carolina2002</v>
      </c>
      <c r="B85" t="s">
        <v>44</v>
      </c>
      <c r="C85" s="2">
        <v>2002</v>
      </c>
      <c r="D85" s="19">
        <v>25400</v>
      </c>
    </row>
    <row r="86" spans="1:4" x14ac:dyDescent="0.25">
      <c r="A86" t="str">
        <f t="shared" si="1"/>
        <v>South Dakota2002</v>
      </c>
      <c r="B86" t="s">
        <v>45</v>
      </c>
      <c r="C86" s="2">
        <v>2002</v>
      </c>
      <c r="D86" s="19">
        <v>26894</v>
      </c>
    </row>
    <row r="87" spans="1:4" x14ac:dyDescent="0.25">
      <c r="A87" t="str">
        <f t="shared" si="1"/>
        <v>Tennessee2002</v>
      </c>
      <c r="B87" t="s">
        <v>46</v>
      </c>
      <c r="C87" s="2">
        <v>2002</v>
      </c>
      <c r="D87" s="19">
        <v>27671</v>
      </c>
    </row>
    <row r="88" spans="1:4" x14ac:dyDescent="0.25">
      <c r="A88" t="str">
        <f t="shared" si="1"/>
        <v>Texas2002</v>
      </c>
      <c r="B88" t="s">
        <v>47</v>
      </c>
      <c r="C88" s="2">
        <v>2002</v>
      </c>
      <c r="D88" s="19">
        <v>28551</v>
      </c>
    </row>
    <row r="89" spans="1:4" x14ac:dyDescent="0.25">
      <c r="A89" t="str">
        <f t="shared" si="1"/>
        <v>Utah2002</v>
      </c>
      <c r="B89" t="s">
        <v>48</v>
      </c>
      <c r="C89" s="2">
        <v>2002</v>
      </c>
      <c r="D89" s="19">
        <v>24306</v>
      </c>
    </row>
    <row r="90" spans="1:4" x14ac:dyDescent="0.25">
      <c r="A90" t="str">
        <f t="shared" si="1"/>
        <v>Vermont2002</v>
      </c>
      <c r="B90" t="s">
        <v>49</v>
      </c>
      <c r="C90" s="2">
        <v>2002</v>
      </c>
      <c r="D90" s="19">
        <v>29567</v>
      </c>
    </row>
    <row r="91" spans="1:4" x14ac:dyDescent="0.25">
      <c r="A91" t="str">
        <f t="shared" si="1"/>
        <v>Virginia2002</v>
      </c>
      <c r="B91" t="s">
        <v>50</v>
      </c>
      <c r="C91" s="2">
        <v>2002</v>
      </c>
      <c r="D91" s="19">
        <v>32922</v>
      </c>
    </row>
    <row r="92" spans="1:4" x14ac:dyDescent="0.25">
      <c r="A92" t="str">
        <f t="shared" si="1"/>
        <v>Washington2002</v>
      </c>
      <c r="B92" t="s">
        <v>51</v>
      </c>
      <c r="C92" s="2">
        <v>2002</v>
      </c>
      <c r="D92" s="19">
        <v>32677</v>
      </c>
    </row>
    <row r="93" spans="1:4" x14ac:dyDescent="0.25">
      <c r="A93" t="str">
        <f t="shared" si="1"/>
        <v>West Virginia2002</v>
      </c>
      <c r="B93" t="s">
        <v>52</v>
      </c>
      <c r="C93" s="2">
        <v>2002</v>
      </c>
      <c r="D93" s="19">
        <v>23688</v>
      </c>
    </row>
    <row r="94" spans="1:4" x14ac:dyDescent="0.25">
      <c r="A94" t="str">
        <f t="shared" si="1"/>
        <v>Wisconsin2002</v>
      </c>
      <c r="B94" t="s">
        <v>53</v>
      </c>
      <c r="C94" s="2">
        <v>2002</v>
      </c>
      <c r="D94" s="19">
        <v>29923</v>
      </c>
    </row>
    <row r="95" spans="1:4" x14ac:dyDescent="0.25">
      <c r="A95" t="str">
        <f t="shared" si="1"/>
        <v>Wyoming2002</v>
      </c>
      <c r="B95" t="s">
        <v>54</v>
      </c>
      <c r="C95" s="2">
        <v>2002</v>
      </c>
      <c r="D95" s="19">
        <v>30578</v>
      </c>
    </row>
    <row r="96" spans="1:4" x14ac:dyDescent="0.25">
      <c r="A96" t="str">
        <f t="shared" si="1"/>
        <v>Alabama2003</v>
      </c>
      <c r="B96" t="s">
        <v>4</v>
      </c>
      <c r="C96" s="2">
        <v>2003</v>
      </c>
      <c r="D96" s="19">
        <v>26338</v>
      </c>
    </row>
    <row r="97" spans="1:4" x14ac:dyDescent="0.25">
      <c r="A97" t="str">
        <f t="shared" si="1"/>
        <v>Alaska2003</v>
      </c>
      <c r="B97" t="s">
        <v>5</v>
      </c>
      <c r="C97" s="2">
        <v>2003</v>
      </c>
      <c r="D97" s="19">
        <v>33568</v>
      </c>
    </row>
    <row r="98" spans="1:4" x14ac:dyDescent="0.25">
      <c r="A98" t="str">
        <f t="shared" si="1"/>
        <v>Arizona2003</v>
      </c>
      <c r="B98" t="s">
        <v>6</v>
      </c>
      <c r="C98" s="2">
        <v>2003</v>
      </c>
      <c r="D98" s="19">
        <v>26838</v>
      </c>
    </row>
    <row r="99" spans="1:4" x14ac:dyDescent="0.25">
      <c r="A99" t="str">
        <f t="shared" si="1"/>
        <v>Arkansas2003</v>
      </c>
      <c r="B99" t="s">
        <v>7</v>
      </c>
      <c r="C99" s="2">
        <v>2003</v>
      </c>
      <c r="D99" s="19">
        <v>24289</v>
      </c>
    </row>
    <row r="100" spans="1:4" x14ac:dyDescent="0.25">
      <c r="A100" t="str">
        <f t="shared" si="1"/>
        <v>California2003</v>
      </c>
      <c r="B100" t="s">
        <v>8</v>
      </c>
      <c r="C100" s="2">
        <v>2003</v>
      </c>
      <c r="D100" s="19">
        <v>33749</v>
      </c>
    </row>
    <row r="101" spans="1:4" x14ac:dyDescent="0.25">
      <c r="A101" t="str">
        <f t="shared" si="1"/>
        <v>Colorado2003</v>
      </c>
      <c r="B101" t="s">
        <v>9</v>
      </c>
      <c r="C101" s="2">
        <v>2003</v>
      </c>
      <c r="D101" s="19">
        <v>34283</v>
      </c>
    </row>
    <row r="102" spans="1:4" x14ac:dyDescent="0.25">
      <c r="A102" t="str">
        <f t="shared" si="1"/>
        <v>Connecticut2003</v>
      </c>
      <c r="B102" t="s">
        <v>10</v>
      </c>
      <c r="C102" s="2">
        <v>2003</v>
      </c>
      <c r="D102" s="19">
        <v>43173</v>
      </c>
    </row>
    <row r="103" spans="1:4" x14ac:dyDescent="0.25">
      <c r="A103" t="str">
        <f t="shared" si="1"/>
        <v>Delaware2003</v>
      </c>
      <c r="B103" t="s">
        <v>12</v>
      </c>
      <c r="C103" s="2">
        <v>2003</v>
      </c>
      <c r="D103" s="19">
        <v>48342</v>
      </c>
    </row>
    <row r="104" spans="1:4" x14ac:dyDescent="0.25">
      <c r="A104" t="str">
        <f t="shared" si="1"/>
        <v>Florida2003</v>
      </c>
      <c r="B104" t="s">
        <v>13</v>
      </c>
      <c r="C104" s="2">
        <v>2003</v>
      </c>
      <c r="D104" s="19">
        <v>30446</v>
      </c>
    </row>
    <row r="105" spans="1:4" x14ac:dyDescent="0.25">
      <c r="A105" t="str">
        <f t="shared" si="1"/>
        <v>Georgia2003</v>
      </c>
      <c r="B105" t="s">
        <v>14</v>
      </c>
      <c r="C105" s="2">
        <v>2003</v>
      </c>
      <c r="D105" s="19">
        <v>29442</v>
      </c>
    </row>
    <row r="106" spans="1:4" x14ac:dyDescent="0.25">
      <c r="A106" t="str">
        <f t="shared" si="1"/>
        <v>Hawaii2003</v>
      </c>
      <c r="B106" t="s">
        <v>15</v>
      </c>
      <c r="C106" s="2">
        <v>2003</v>
      </c>
      <c r="D106" s="19">
        <v>30913</v>
      </c>
    </row>
    <row r="107" spans="1:4" x14ac:dyDescent="0.25">
      <c r="A107" t="str">
        <f t="shared" si="1"/>
        <v>Indiana2003</v>
      </c>
      <c r="B107" t="s">
        <v>18</v>
      </c>
      <c r="C107" s="2">
        <v>2003</v>
      </c>
      <c r="D107" s="19">
        <v>28783</v>
      </c>
    </row>
    <row r="108" spans="1:4" x14ac:dyDescent="0.25">
      <c r="A108" t="str">
        <f t="shared" si="1"/>
        <v>Iowa2003</v>
      </c>
      <c r="B108" t="s">
        <v>19</v>
      </c>
      <c r="C108" s="2">
        <v>2003</v>
      </c>
      <c r="D108" s="19">
        <v>29043</v>
      </c>
    </row>
    <row r="109" spans="1:4" x14ac:dyDescent="0.25">
      <c r="A109" t="str">
        <f t="shared" si="1"/>
        <v>Kansas2003</v>
      </c>
      <c r="B109" t="s">
        <v>20</v>
      </c>
      <c r="C109" s="2">
        <v>2003</v>
      </c>
      <c r="D109" s="19">
        <v>29935</v>
      </c>
    </row>
    <row r="110" spans="1:4" x14ac:dyDescent="0.25">
      <c r="A110" t="str">
        <f t="shared" si="1"/>
        <v>Kentucky2003</v>
      </c>
      <c r="B110" t="s">
        <v>21</v>
      </c>
      <c r="C110" s="2">
        <v>2003</v>
      </c>
      <c r="D110" s="19">
        <v>26252</v>
      </c>
    </row>
    <row r="111" spans="1:4" x14ac:dyDescent="0.25">
      <c r="A111" t="str">
        <f t="shared" si="1"/>
        <v>Louisiana2003</v>
      </c>
      <c r="B111" t="s">
        <v>22</v>
      </c>
      <c r="C111" s="2">
        <v>2003</v>
      </c>
      <c r="D111" s="19">
        <v>26100</v>
      </c>
    </row>
    <row r="112" spans="1:4" x14ac:dyDescent="0.25">
      <c r="A112" t="str">
        <f t="shared" si="1"/>
        <v>Maine2003</v>
      </c>
      <c r="B112" t="s">
        <v>23</v>
      </c>
      <c r="C112" s="2">
        <v>2003</v>
      </c>
      <c r="D112" s="19">
        <v>28831</v>
      </c>
    </row>
    <row r="113" spans="1:4" x14ac:dyDescent="0.25">
      <c r="A113" t="str">
        <f t="shared" si="1"/>
        <v>Maryland2003</v>
      </c>
      <c r="B113" t="s">
        <v>24</v>
      </c>
      <c r="C113" s="2">
        <v>2003</v>
      </c>
      <c r="D113" s="19">
        <v>37331</v>
      </c>
    </row>
    <row r="114" spans="1:4" x14ac:dyDescent="0.25">
      <c r="A114" t="str">
        <f t="shared" si="1"/>
        <v>Massachusetts2003</v>
      </c>
      <c r="B114" t="s">
        <v>25</v>
      </c>
      <c r="C114" s="2">
        <v>2003</v>
      </c>
      <c r="D114" s="19">
        <v>39815</v>
      </c>
    </row>
    <row r="115" spans="1:4" x14ac:dyDescent="0.25">
      <c r="A115" t="str">
        <f t="shared" si="1"/>
        <v>Michigan2003</v>
      </c>
      <c r="B115" t="s">
        <v>26</v>
      </c>
      <c r="C115" s="2">
        <v>2003</v>
      </c>
      <c r="D115" s="19">
        <v>30439</v>
      </c>
    </row>
    <row r="116" spans="1:4" x14ac:dyDescent="0.25">
      <c r="A116" t="str">
        <f t="shared" si="1"/>
        <v>Minnesota2003</v>
      </c>
      <c r="B116" t="s">
        <v>27</v>
      </c>
      <c r="C116" s="2">
        <v>2003</v>
      </c>
      <c r="D116" s="19">
        <v>34443</v>
      </c>
    </row>
    <row r="117" spans="1:4" x14ac:dyDescent="0.25">
      <c r="A117" t="str">
        <f t="shared" si="1"/>
        <v>Mississippi2003</v>
      </c>
      <c r="B117" t="s">
        <v>28</v>
      </c>
      <c r="C117" s="2">
        <v>2003</v>
      </c>
      <c r="D117" s="19">
        <v>23448</v>
      </c>
    </row>
    <row r="118" spans="1:4" x14ac:dyDescent="0.25">
      <c r="A118" t="str">
        <f t="shared" si="1"/>
        <v>Missouri2003</v>
      </c>
      <c r="B118" t="s">
        <v>29</v>
      </c>
      <c r="C118" s="2">
        <v>2003</v>
      </c>
      <c r="D118" s="19">
        <v>29252</v>
      </c>
    </row>
    <row r="119" spans="1:4" x14ac:dyDescent="0.25">
      <c r="A119" t="str">
        <f t="shared" si="1"/>
        <v>Montana2003</v>
      </c>
      <c r="B119" t="s">
        <v>30</v>
      </c>
      <c r="C119" s="2">
        <v>2003</v>
      </c>
      <c r="D119" s="19">
        <v>25920</v>
      </c>
    </row>
    <row r="120" spans="1:4" x14ac:dyDescent="0.25">
      <c r="A120" t="str">
        <f t="shared" si="1"/>
        <v>Nebraska2003</v>
      </c>
      <c r="B120" t="s">
        <v>31</v>
      </c>
      <c r="C120" s="2">
        <v>2003</v>
      </c>
      <c r="D120" s="19">
        <v>30758</v>
      </c>
    </row>
    <row r="121" spans="1:4" x14ac:dyDescent="0.25">
      <c r="A121" t="str">
        <f t="shared" si="1"/>
        <v>Nevada2003</v>
      </c>
      <c r="B121" t="s">
        <v>32</v>
      </c>
      <c r="C121" s="2">
        <v>2003</v>
      </c>
      <c r="D121" s="19">
        <v>31266</v>
      </c>
    </row>
    <row r="122" spans="1:4" x14ac:dyDescent="0.25">
      <c r="A122" t="str">
        <f t="shared" si="1"/>
        <v>New Hampshire2003</v>
      </c>
      <c r="B122" t="s">
        <v>33</v>
      </c>
      <c r="C122" s="2">
        <v>2003</v>
      </c>
      <c r="D122" s="19">
        <v>34702</v>
      </c>
    </row>
    <row r="123" spans="1:4" x14ac:dyDescent="0.25">
      <c r="A123" t="str">
        <f t="shared" si="1"/>
        <v>New Jersey2003</v>
      </c>
      <c r="B123" t="s">
        <v>34</v>
      </c>
      <c r="C123" s="2">
        <v>2003</v>
      </c>
      <c r="D123" s="19">
        <v>40427</v>
      </c>
    </row>
    <row r="124" spans="1:4" x14ac:dyDescent="0.25">
      <c r="A124" t="str">
        <f t="shared" si="1"/>
        <v>New Mexico2003</v>
      </c>
      <c r="B124" t="s">
        <v>35</v>
      </c>
      <c r="C124" s="2">
        <v>2003</v>
      </c>
      <c r="D124" s="19">
        <v>25541</v>
      </c>
    </row>
    <row r="125" spans="1:4" x14ac:dyDescent="0.25">
      <c r="A125" t="str">
        <f t="shared" si="1"/>
        <v>New York2003</v>
      </c>
      <c r="B125" t="s">
        <v>36</v>
      </c>
      <c r="C125" s="2">
        <v>2003</v>
      </c>
      <c r="D125" s="19">
        <v>36574</v>
      </c>
    </row>
    <row r="126" spans="1:4" x14ac:dyDescent="0.25">
      <c r="A126" t="str">
        <f t="shared" si="1"/>
        <v>North Carolina2003</v>
      </c>
      <c r="B126" t="s">
        <v>37</v>
      </c>
      <c r="C126" s="2">
        <v>2003</v>
      </c>
      <c r="D126" s="19">
        <v>28235</v>
      </c>
    </row>
    <row r="127" spans="1:4" x14ac:dyDescent="0.25">
      <c r="A127" t="str">
        <f t="shared" si="1"/>
        <v>North Dakota2003</v>
      </c>
      <c r="B127" t="s">
        <v>38</v>
      </c>
      <c r="C127" s="2">
        <v>2003</v>
      </c>
      <c r="D127" s="19">
        <v>29204</v>
      </c>
    </row>
    <row r="128" spans="1:4" x14ac:dyDescent="0.25">
      <c r="A128" t="str">
        <f t="shared" si="1"/>
        <v>Ohio2003</v>
      </c>
      <c r="B128" t="s">
        <v>39</v>
      </c>
      <c r="C128" s="2">
        <v>2003</v>
      </c>
      <c r="D128" s="19">
        <v>29944</v>
      </c>
    </row>
    <row r="129" spans="1:4" x14ac:dyDescent="0.25">
      <c r="A129" t="str">
        <f t="shared" si="1"/>
        <v>Oklahoma2003</v>
      </c>
      <c r="B129" t="s">
        <v>40</v>
      </c>
      <c r="C129" s="2">
        <v>2003</v>
      </c>
      <c r="D129" s="19">
        <v>26656</v>
      </c>
    </row>
    <row r="130" spans="1:4" x14ac:dyDescent="0.25">
      <c r="A130" t="str">
        <f t="shared" si="1"/>
        <v>Oregon2003</v>
      </c>
      <c r="B130" t="s">
        <v>41</v>
      </c>
      <c r="C130" s="2">
        <v>2003</v>
      </c>
      <c r="D130" s="19">
        <v>29340</v>
      </c>
    </row>
    <row r="131" spans="1:4" x14ac:dyDescent="0.25">
      <c r="A131" t="str">
        <f t="shared" ref="A131:A190" si="2">B131&amp;C131</f>
        <v>Pennsylvania2003</v>
      </c>
      <c r="B131" t="s">
        <v>42</v>
      </c>
      <c r="C131" s="2">
        <v>2003</v>
      </c>
      <c r="D131" s="19">
        <v>31998</v>
      </c>
    </row>
    <row r="132" spans="1:4" x14ac:dyDescent="0.25">
      <c r="A132" t="str">
        <f t="shared" si="2"/>
        <v>Rhode Island2003</v>
      </c>
      <c r="B132" t="s">
        <v>43</v>
      </c>
      <c r="C132" s="2">
        <v>2003</v>
      </c>
      <c r="D132" s="19">
        <v>31916</v>
      </c>
    </row>
    <row r="133" spans="1:4" x14ac:dyDescent="0.25">
      <c r="A133" t="str">
        <f t="shared" si="2"/>
        <v>South Carolina2003</v>
      </c>
      <c r="B133" t="s">
        <v>44</v>
      </c>
      <c r="C133" s="2">
        <v>2003</v>
      </c>
      <c r="D133" s="19">
        <v>26132</v>
      </c>
    </row>
    <row r="134" spans="1:4" x14ac:dyDescent="0.25">
      <c r="A134" t="str">
        <f t="shared" si="2"/>
        <v>South Dakota2003</v>
      </c>
      <c r="B134" t="s">
        <v>45</v>
      </c>
      <c r="C134" s="2">
        <v>2003</v>
      </c>
      <c r="D134" s="19">
        <v>29234</v>
      </c>
    </row>
    <row r="135" spans="1:4" x14ac:dyDescent="0.25">
      <c r="A135" t="str">
        <f t="shared" si="2"/>
        <v>Tennessee2003</v>
      </c>
      <c r="B135" t="s">
        <v>46</v>
      </c>
      <c r="C135" s="2">
        <v>2003</v>
      </c>
      <c r="D135" s="19">
        <v>28455</v>
      </c>
    </row>
    <row r="136" spans="1:4" x14ac:dyDescent="0.25">
      <c r="A136" t="str">
        <f t="shared" si="2"/>
        <v>Texas2003</v>
      </c>
      <c r="B136" t="s">
        <v>47</v>
      </c>
      <c r="C136" s="2">
        <v>2003</v>
      </c>
      <c r="D136" s="19">
        <v>29372</v>
      </c>
    </row>
    <row r="137" spans="1:4" x14ac:dyDescent="0.25">
      <c r="A137" t="str">
        <f t="shared" si="2"/>
        <v>Utah2003</v>
      </c>
      <c r="B137" t="s">
        <v>48</v>
      </c>
      <c r="C137" s="2">
        <v>2003</v>
      </c>
      <c r="D137" s="19">
        <v>24977</v>
      </c>
    </row>
    <row r="138" spans="1:4" x14ac:dyDescent="0.25">
      <c r="A138" t="str">
        <f t="shared" si="2"/>
        <v>Vermont2003</v>
      </c>
      <c r="B138" t="s">
        <v>49</v>
      </c>
      <c r="C138" s="2">
        <v>2003</v>
      </c>
      <c r="D138" s="19">
        <v>30740</v>
      </c>
    </row>
    <row r="139" spans="1:4" x14ac:dyDescent="0.25">
      <c r="A139" t="str">
        <f t="shared" si="2"/>
        <v>Virginia2003</v>
      </c>
      <c r="B139" t="s">
        <v>50</v>
      </c>
      <c r="C139" s="2">
        <v>2003</v>
      </c>
      <c r="D139" s="19">
        <v>33671</v>
      </c>
    </row>
    <row r="140" spans="1:4" x14ac:dyDescent="0.25">
      <c r="A140" t="str">
        <f t="shared" si="2"/>
        <v>Washington2003</v>
      </c>
      <c r="B140" t="s">
        <v>51</v>
      </c>
      <c r="C140" s="2">
        <v>2003</v>
      </c>
      <c r="D140" s="19">
        <v>33332</v>
      </c>
    </row>
    <row r="141" spans="1:4" x14ac:dyDescent="0.25">
      <c r="A141" t="str">
        <f t="shared" si="2"/>
        <v>West Virginia2003</v>
      </c>
      <c r="B141" t="s">
        <v>52</v>
      </c>
      <c r="C141" s="2">
        <v>2003</v>
      </c>
      <c r="D141" s="19">
        <v>24379</v>
      </c>
    </row>
    <row r="142" spans="1:4" x14ac:dyDescent="0.25">
      <c r="A142" t="str">
        <f t="shared" si="2"/>
        <v>Wisconsin2003</v>
      </c>
      <c r="B142" t="s">
        <v>53</v>
      </c>
      <c r="C142" s="2">
        <v>2003</v>
      </c>
      <c r="D142" s="19">
        <v>30898</v>
      </c>
    </row>
    <row r="143" spans="1:4" x14ac:dyDescent="0.25">
      <c r="A143" t="str">
        <f t="shared" si="2"/>
        <v>Wyoming2003</v>
      </c>
      <c r="B143" t="s">
        <v>54</v>
      </c>
      <c r="C143" s="2">
        <v>2003</v>
      </c>
      <c r="D143" s="19">
        <v>32808</v>
      </c>
    </row>
    <row r="144" spans="1:4" x14ac:dyDescent="0.25">
      <c r="A144" t="str">
        <f t="shared" si="2"/>
        <v>Alabama2004</v>
      </c>
      <c r="B144" t="s">
        <v>4</v>
      </c>
      <c r="C144" s="2">
        <v>2004</v>
      </c>
      <c r="D144" s="19">
        <v>29136</v>
      </c>
    </row>
    <row r="145" spans="1:4" x14ac:dyDescent="0.25">
      <c r="A145" t="str">
        <f t="shared" si="2"/>
        <v>Alaska2004</v>
      </c>
      <c r="B145" t="s">
        <v>5</v>
      </c>
      <c r="C145" s="2">
        <v>2004</v>
      </c>
      <c r="D145" s="19">
        <v>35612</v>
      </c>
    </row>
    <row r="146" spans="1:4" x14ac:dyDescent="0.25">
      <c r="A146" t="str">
        <f t="shared" si="2"/>
        <v>Arizona2004</v>
      </c>
      <c r="B146" t="s">
        <v>6</v>
      </c>
      <c r="C146" s="2">
        <v>2004</v>
      </c>
      <c r="D146" s="19">
        <v>30267</v>
      </c>
    </row>
    <row r="147" spans="1:4" x14ac:dyDescent="0.25">
      <c r="A147" t="str">
        <f t="shared" si="2"/>
        <v>Arkansas2004</v>
      </c>
      <c r="B147" t="s">
        <v>7</v>
      </c>
      <c r="C147" s="2">
        <v>2004</v>
      </c>
      <c r="D147" s="19">
        <v>26874</v>
      </c>
    </row>
    <row r="148" spans="1:4" x14ac:dyDescent="0.25">
      <c r="A148" t="str">
        <f t="shared" si="2"/>
        <v>California2004</v>
      </c>
      <c r="B148" t="s">
        <v>8</v>
      </c>
      <c r="C148" s="2">
        <v>2004</v>
      </c>
      <c r="D148" s="19">
        <v>37036</v>
      </c>
    </row>
    <row r="149" spans="1:4" x14ac:dyDescent="0.25">
      <c r="A149" t="str">
        <f t="shared" si="2"/>
        <v>Colorado2004</v>
      </c>
      <c r="B149" t="s">
        <v>9</v>
      </c>
      <c r="C149" s="2">
        <v>2004</v>
      </c>
      <c r="D149" s="19">
        <v>37946</v>
      </c>
    </row>
    <row r="150" spans="1:4" x14ac:dyDescent="0.25">
      <c r="A150" t="str">
        <f t="shared" si="2"/>
        <v>Connecticut2004</v>
      </c>
      <c r="B150" t="s">
        <v>10</v>
      </c>
      <c r="C150" s="2">
        <v>2004</v>
      </c>
      <c r="D150" s="19">
        <v>47819</v>
      </c>
    </row>
    <row r="151" spans="1:4" x14ac:dyDescent="0.25">
      <c r="A151" t="str">
        <f t="shared" si="2"/>
        <v>D.C.2004</v>
      </c>
      <c r="B151" t="s">
        <v>11</v>
      </c>
      <c r="C151" s="2">
        <v>2004</v>
      </c>
      <c r="D151" s="19">
        <v>37065</v>
      </c>
    </row>
    <row r="152" spans="1:4" x14ac:dyDescent="0.25">
      <c r="A152" t="str">
        <f t="shared" si="2"/>
        <v>Delaware2004</v>
      </c>
      <c r="B152" t="s">
        <v>12</v>
      </c>
      <c r="C152" s="2">
        <v>2004</v>
      </c>
      <c r="D152" s="19">
        <v>54985</v>
      </c>
    </row>
    <row r="153" spans="1:4" x14ac:dyDescent="0.25">
      <c r="A153" t="str">
        <f t="shared" si="2"/>
        <v>Florida2004</v>
      </c>
      <c r="B153" t="s">
        <v>13</v>
      </c>
      <c r="C153" s="2">
        <v>2004</v>
      </c>
      <c r="D153" s="19">
        <v>33219</v>
      </c>
    </row>
    <row r="154" spans="1:4" x14ac:dyDescent="0.25">
      <c r="A154" t="str">
        <f t="shared" si="2"/>
        <v>Georgia2004</v>
      </c>
      <c r="B154" t="s">
        <v>14</v>
      </c>
      <c r="C154" s="2">
        <v>2004</v>
      </c>
      <c r="D154" s="19">
        <v>31121</v>
      </c>
    </row>
    <row r="155" spans="1:4" x14ac:dyDescent="0.25">
      <c r="A155" t="str">
        <f t="shared" si="2"/>
        <v>Hawaii2004</v>
      </c>
      <c r="B155" t="s">
        <v>15</v>
      </c>
      <c r="C155" s="2">
        <v>2004</v>
      </c>
      <c r="D155" s="19">
        <v>34539</v>
      </c>
    </row>
    <row r="156" spans="1:4" x14ac:dyDescent="0.25">
      <c r="A156" t="str">
        <f t="shared" si="2"/>
        <v>Idaho2004</v>
      </c>
      <c r="B156" t="s">
        <v>16</v>
      </c>
      <c r="C156" s="2">
        <v>2004</v>
      </c>
      <c r="D156" s="19">
        <v>28158</v>
      </c>
    </row>
    <row r="157" spans="1:4" x14ac:dyDescent="0.25">
      <c r="A157" t="str">
        <f t="shared" si="2"/>
        <v>Illinois2004</v>
      </c>
      <c r="B157" t="s">
        <v>17</v>
      </c>
      <c r="C157" s="2">
        <v>2004</v>
      </c>
      <c r="D157" s="19">
        <v>36120</v>
      </c>
    </row>
    <row r="158" spans="1:4" x14ac:dyDescent="0.25">
      <c r="A158" t="str">
        <f t="shared" si="2"/>
        <v>Indiana2004</v>
      </c>
      <c r="B158" t="s">
        <v>18</v>
      </c>
      <c r="C158" s="2">
        <v>2004</v>
      </c>
      <c r="D158" s="19">
        <v>31276</v>
      </c>
    </row>
    <row r="159" spans="1:4" x14ac:dyDescent="0.25">
      <c r="A159" t="str">
        <f t="shared" si="2"/>
        <v>Iowa2004</v>
      </c>
      <c r="B159" t="s">
        <v>19</v>
      </c>
      <c r="C159" s="2">
        <v>2004</v>
      </c>
      <c r="D159" s="19">
        <v>32315</v>
      </c>
    </row>
    <row r="160" spans="1:4" x14ac:dyDescent="0.25">
      <c r="A160" t="str">
        <f t="shared" si="2"/>
        <v>Kansas2004</v>
      </c>
      <c r="B160" t="s">
        <v>20</v>
      </c>
      <c r="C160" s="2">
        <v>2004</v>
      </c>
      <c r="D160" s="19">
        <v>32836</v>
      </c>
    </row>
    <row r="161" spans="1:4" x14ac:dyDescent="0.25">
      <c r="A161" t="str">
        <f t="shared" si="2"/>
        <v>Kentucky2004</v>
      </c>
      <c r="B161" t="s">
        <v>21</v>
      </c>
      <c r="C161" s="2">
        <v>2004</v>
      </c>
      <c r="D161" s="19">
        <v>28513</v>
      </c>
    </row>
    <row r="162" spans="1:4" x14ac:dyDescent="0.25">
      <c r="A162" t="str">
        <f t="shared" si="2"/>
        <v>Louisiana2004</v>
      </c>
      <c r="B162" t="s">
        <v>22</v>
      </c>
      <c r="C162" s="2">
        <v>2004</v>
      </c>
      <c r="D162" s="19">
        <v>24820</v>
      </c>
    </row>
    <row r="163" spans="1:4" x14ac:dyDescent="0.25">
      <c r="A163" t="str">
        <f t="shared" si="2"/>
        <v>Maine2004</v>
      </c>
      <c r="B163" t="s">
        <v>23</v>
      </c>
      <c r="C163" s="2">
        <v>2004</v>
      </c>
      <c r="D163" s="19">
        <v>31252</v>
      </c>
    </row>
    <row r="164" spans="1:4" x14ac:dyDescent="0.25">
      <c r="A164" t="str">
        <f t="shared" si="2"/>
        <v>Maryland2004</v>
      </c>
      <c r="B164" t="s">
        <v>24</v>
      </c>
      <c r="C164" s="2">
        <v>2004</v>
      </c>
      <c r="D164" s="19">
        <v>41760</v>
      </c>
    </row>
    <row r="165" spans="1:4" x14ac:dyDescent="0.25">
      <c r="A165" t="str">
        <f t="shared" si="2"/>
        <v>Massachusetts2004</v>
      </c>
      <c r="B165" t="s">
        <v>25</v>
      </c>
      <c r="C165" s="2">
        <v>2004</v>
      </c>
      <c r="D165" s="19">
        <v>44289</v>
      </c>
    </row>
    <row r="166" spans="1:4" x14ac:dyDescent="0.25">
      <c r="A166" t="str">
        <f t="shared" si="2"/>
        <v>Michigan2004</v>
      </c>
      <c r="B166" t="s">
        <v>26</v>
      </c>
      <c r="C166" s="2">
        <v>2004</v>
      </c>
      <c r="D166" s="19">
        <v>33116</v>
      </c>
    </row>
    <row r="167" spans="1:4" x14ac:dyDescent="0.25">
      <c r="A167" t="str">
        <f t="shared" si="2"/>
        <v>Minnesota2004</v>
      </c>
      <c r="B167" t="s">
        <v>27</v>
      </c>
      <c r="C167" s="2">
        <v>2004</v>
      </c>
      <c r="D167" s="19">
        <v>37373</v>
      </c>
    </row>
    <row r="168" spans="1:4" x14ac:dyDescent="0.25">
      <c r="A168" t="str">
        <f t="shared" si="2"/>
        <v>Mississippi2004</v>
      </c>
      <c r="B168" t="s">
        <v>28</v>
      </c>
      <c r="C168" s="2">
        <v>2004</v>
      </c>
      <c r="D168" s="19">
        <v>25318</v>
      </c>
    </row>
    <row r="169" spans="1:4" x14ac:dyDescent="0.25">
      <c r="A169" t="str">
        <f t="shared" si="2"/>
        <v>Missouri2004</v>
      </c>
      <c r="B169" t="s">
        <v>29</v>
      </c>
      <c r="C169" s="2">
        <v>2004</v>
      </c>
      <c r="D169" s="19">
        <v>31899</v>
      </c>
    </row>
    <row r="170" spans="1:4" x14ac:dyDescent="0.25">
      <c r="A170" t="str">
        <f t="shared" si="2"/>
        <v>Montana2004</v>
      </c>
      <c r="B170" t="s">
        <v>30</v>
      </c>
      <c r="C170" s="2">
        <v>2004</v>
      </c>
      <c r="D170" s="19">
        <v>29387</v>
      </c>
    </row>
    <row r="171" spans="1:4" x14ac:dyDescent="0.25">
      <c r="A171" t="str">
        <f t="shared" si="2"/>
        <v>Nebraska2004</v>
      </c>
      <c r="B171" t="s">
        <v>31</v>
      </c>
      <c r="C171" s="2">
        <v>2004</v>
      </c>
      <c r="D171" s="19">
        <v>33616</v>
      </c>
    </row>
    <row r="172" spans="1:4" x14ac:dyDescent="0.25">
      <c r="A172" t="str">
        <f t="shared" si="2"/>
        <v>New Hampshire2004</v>
      </c>
      <c r="B172" t="s">
        <v>33</v>
      </c>
      <c r="C172" s="2">
        <v>2004</v>
      </c>
      <c r="D172" s="19">
        <v>38408</v>
      </c>
    </row>
    <row r="173" spans="1:4" x14ac:dyDescent="0.25">
      <c r="A173" t="str">
        <f t="shared" si="2"/>
        <v>New Mexico2004</v>
      </c>
      <c r="B173" t="s">
        <v>35</v>
      </c>
      <c r="C173" s="2">
        <v>2004</v>
      </c>
      <c r="D173" s="19">
        <v>27644</v>
      </c>
    </row>
    <row r="174" spans="1:4" x14ac:dyDescent="0.25">
      <c r="A174" t="str">
        <f t="shared" si="2"/>
        <v>North Carolina2004</v>
      </c>
      <c r="B174" t="s">
        <v>37</v>
      </c>
      <c r="C174" s="2">
        <v>2004</v>
      </c>
      <c r="D174" s="19">
        <v>30553</v>
      </c>
    </row>
    <row r="175" spans="1:4" x14ac:dyDescent="0.25">
      <c r="A175" t="str">
        <f t="shared" si="2"/>
        <v>North Dakota2004</v>
      </c>
      <c r="B175" t="s">
        <v>38</v>
      </c>
      <c r="C175" s="2">
        <v>2004</v>
      </c>
      <c r="D175" s="19">
        <v>31395</v>
      </c>
    </row>
    <row r="176" spans="1:4" x14ac:dyDescent="0.25">
      <c r="A176" t="str">
        <f t="shared" si="2"/>
        <v>Ohio2004</v>
      </c>
      <c r="B176" t="s">
        <v>39</v>
      </c>
      <c r="C176" s="2">
        <v>2004</v>
      </c>
      <c r="D176" s="19">
        <v>32478</v>
      </c>
    </row>
    <row r="177" spans="1:4" x14ac:dyDescent="0.25">
      <c r="A177" t="str">
        <f t="shared" si="2"/>
        <v>Oklahoma2004</v>
      </c>
      <c r="B177" t="s">
        <v>40</v>
      </c>
      <c r="C177" s="2">
        <v>2004</v>
      </c>
      <c r="D177" s="19">
        <v>29330</v>
      </c>
    </row>
    <row r="178" spans="1:4" x14ac:dyDescent="0.25">
      <c r="A178" t="str">
        <f t="shared" si="2"/>
        <v>Oregon2004</v>
      </c>
      <c r="B178" t="s">
        <v>41</v>
      </c>
      <c r="C178" s="2">
        <v>2004</v>
      </c>
      <c r="D178" s="19">
        <v>32103</v>
      </c>
    </row>
    <row r="179" spans="1:4" x14ac:dyDescent="0.25">
      <c r="A179" t="str">
        <f t="shared" si="2"/>
        <v>Pennsylvania2004</v>
      </c>
      <c r="B179" t="s">
        <v>42</v>
      </c>
      <c r="C179" s="2">
        <v>2004</v>
      </c>
      <c r="D179" s="19">
        <v>34897</v>
      </c>
    </row>
    <row r="180" spans="1:4" x14ac:dyDescent="0.25">
      <c r="A180" t="str">
        <f t="shared" si="2"/>
        <v>Rhode Island2004</v>
      </c>
      <c r="B180" t="s">
        <v>43</v>
      </c>
      <c r="C180" s="2">
        <v>2004</v>
      </c>
      <c r="D180" s="19">
        <v>36153</v>
      </c>
    </row>
    <row r="181" spans="1:4" x14ac:dyDescent="0.25">
      <c r="A181" t="str">
        <f t="shared" si="2"/>
        <v>South Carolina2004</v>
      </c>
      <c r="B181" t="s">
        <v>44</v>
      </c>
      <c r="C181" s="2">
        <v>2004</v>
      </c>
      <c r="D181" s="19">
        <v>28352</v>
      </c>
    </row>
    <row r="182" spans="1:4" x14ac:dyDescent="0.25">
      <c r="A182" t="str">
        <f t="shared" si="2"/>
        <v>South Dakota2004</v>
      </c>
      <c r="B182" t="s">
        <v>45</v>
      </c>
      <c r="C182" s="2">
        <v>2004</v>
      </c>
      <c r="D182" s="19">
        <v>31614</v>
      </c>
    </row>
    <row r="183" spans="1:4" x14ac:dyDescent="0.25">
      <c r="A183" t="str">
        <f t="shared" si="2"/>
        <v>Tennessee2004</v>
      </c>
      <c r="B183" t="s">
        <v>46</v>
      </c>
      <c r="C183" s="2">
        <v>2004</v>
      </c>
      <c r="D183" s="19">
        <v>31107</v>
      </c>
    </row>
    <row r="184" spans="1:4" x14ac:dyDescent="0.25">
      <c r="A184" t="str">
        <f t="shared" si="2"/>
        <v>Texas2004</v>
      </c>
      <c r="B184" t="s">
        <v>47</v>
      </c>
      <c r="C184" s="2">
        <v>2004</v>
      </c>
      <c r="D184" s="19">
        <v>32462</v>
      </c>
    </row>
    <row r="185" spans="1:4" x14ac:dyDescent="0.25">
      <c r="A185" t="str">
        <f t="shared" si="2"/>
        <v>Vermont2004</v>
      </c>
      <c r="B185" t="s">
        <v>49</v>
      </c>
      <c r="C185" s="2">
        <v>2004</v>
      </c>
      <c r="D185" s="19">
        <v>33327</v>
      </c>
    </row>
    <row r="186" spans="1:4" x14ac:dyDescent="0.25">
      <c r="A186" t="str">
        <f t="shared" si="2"/>
        <v>Virginia2004</v>
      </c>
      <c r="B186" t="s">
        <v>50</v>
      </c>
      <c r="C186" s="2">
        <v>2004</v>
      </c>
      <c r="D186" s="19">
        <v>38390</v>
      </c>
    </row>
    <row r="187" spans="1:4" x14ac:dyDescent="0.25">
      <c r="A187" t="str">
        <f t="shared" si="2"/>
        <v>Washington2004</v>
      </c>
      <c r="B187" t="s">
        <v>51</v>
      </c>
      <c r="C187" s="2">
        <v>2004</v>
      </c>
      <c r="D187" s="19">
        <v>35409</v>
      </c>
    </row>
    <row r="188" spans="1:4" x14ac:dyDescent="0.25">
      <c r="A188" t="str">
        <f t="shared" si="2"/>
        <v>West Virginia2004</v>
      </c>
      <c r="B188" t="s">
        <v>52</v>
      </c>
      <c r="C188" s="2">
        <v>2004</v>
      </c>
      <c r="D188" s="19">
        <v>27215</v>
      </c>
    </row>
    <row r="189" spans="1:4" x14ac:dyDescent="0.25">
      <c r="A189" t="str">
        <f t="shared" si="2"/>
        <v>Wisconsin2004</v>
      </c>
      <c r="B189" t="s">
        <v>53</v>
      </c>
      <c r="C189" s="2">
        <v>2004</v>
      </c>
      <c r="D189" s="19">
        <v>33565</v>
      </c>
    </row>
    <row r="190" spans="1:4" x14ac:dyDescent="0.25">
      <c r="A190" t="str">
        <f t="shared" si="2"/>
        <v>Wyoming2004</v>
      </c>
      <c r="B190" t="s">
        <v>54</v>
      </c>
      <c r="C190" s="2">
        <v>2004</v>
      </c>
      <c r="D190" s="19">
        <v>36778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H23"/>
  <sheetViews>
    <sheetView workbookViewId="0">
      <selection activeCell="D28" sqref="D28"/>
    </sheetView>
  </sheetViews>
  <sheetFormatPr defaultRowHeight="15" x14ac:dyDescent="0.25"/>
  <cols>
    <col min="1" max="2" width="14.85546875" style="34" customWidth="1"/>
    <col min="3" max="3" width="13.28515625" style="34" customWidth="1"/>
    <col min="4" max="4" width="14" style="34" customWidth="1"/>
    <col min="5" max="6" width="12" style="34" customWidth="1"/>
    <col min="7" max="7" width="14.28515625" style="34" customWidth="1"/>
    <col min="8" max="8" width="16.42578125" style="34" customWidth="1"/>
  </cols>
  <sheetData>
    <row r="1" spans="1:8" x14ac:dyDescent="0.25">
      <c r="A1" s="30" t="s">
        <v>163</v>
      </c>
      <c r="B1" s="30" t="s">
        <v>55</v>
      </c>
      <c r="C1" s="30" t="s">
        <v>164</v>
      </c>
      <c r="D1" s="30" t="s">
        <v>165</v>
      </c>
      <c r="E1" s="30" t="s">
        <v>270</v>
      </c>
      <c r="F1" s="30" t="s">
        <v>271</v>
      </c>
      <c r="G1" s="30" t="s">
        <v>168</v>
      </c>
      <c r="H1" s="30" t="s">
        <v>169</v>
      </c>
    </row>
    <row r="2" spans="1:8" x14ac:dyDescent="0.25">
      <c r="A2" s="34" t="s">
        <v>167</v>
      </c>
      <c r="B2" s="34" t="s">
        <v>70</v>
      </c>
      <c r="C2" s="34">
        <v>90</v>
      </c>
      <c r="D2" s="59" t="str">
        <f>IF(C2&lt;60,"FAIL","PASS")</f>
        <v>PASS</v>
      </c>
      <c r="E2" s="59" t="str">
        <f>IF(C2&gt;=90,"A",IF(C2&gt;=80,"B",IF(C2&gt;=70,"C",IF(C2&gt;=60,"D","F"))))</f>
        <v>A</v>
      </c>
      <c r="F2" s="59" t="str">
        <f>VLOOKUP(C2,$A$19:$B$23,2,1)</f>
        <v>A</v>
      </c>
      <c r="G2" s="59" t="str">
        <f>IF(OR(C2&lt;60,C2&gt;90),"OUTLIER","AVG")</f>
        <v>AVG</v>
      </c>
      <c r="H2" s="59" t="str">
        <f>IF(AND(B2="F",C2&gt;95),"Female Achiever",IF(AND(B2="M",C2&gt;95),"Male Achiever","None"))</f>
        <v>None</v>
      </c>
    </row>
    <row r="3" spans="1:8" x14ac:dyDescent="0.25">
      <c r="A3" s="34" t="s">
        <v>170</v>
      </c>
      <c r="B3" s="34" t="s">
        <v>60</v>
      </c>
      <c r="C3" s="34">
        <v>80</v>
      </c>
      <c r="D3" s="59" t="str">
        <f t="shared" ref="D3:D16" si="0">IF(C3&lt;60,"FAIL","PASS")</f>
        <v>PASS</v>
      </c>
      <c r="E3" s="59" t="str">
        <f t="shared" ref="E3:E16" si="1">IF(C3&gt;=90,"A",IF(C3&gt;=80,"B",IF(C3&gt;=70,"C",IF(C3&gt;=60,"D","F"))))</f>
        <v>B</v>
      </c>
      <c r="F3" s="59" t="str">
        <f t="shared" ref="F3:F16" si="2">VLOOKUP(C3,$A$19:$B$23,2,1)</f>
        <v>B</v>
      </c>
      <c r="G3" s="59" t="str">
        <f t="shared" ref="G3:G16" si="3">IF(OR(C3&lt;60,C3&gt;90),"OUTLIER","AVG")</f>
        <v>AVG</v>
      </c>
      <c r="H3" s="59" t="str">
        <f t="shared" ref="H3:H16" si="4">IF(AND(B3="F",C3&gt;95),"Female Achiever",IF(AND(B3="M",C3&gt;95),"Male Achiever","None"))</f>
        <v>None</v>
      </c>
    </row>
    <row r="4" spans="1:8" x14ac:dyDescent="0.25">
      <c r="A4" s="34" t="s">
        <v>171</v>
      </c>
      <c r="B4" s="34" t="s">
        <v>70</v>
      </c>
      <c r="C4" s="34">
        <v>96</v>
      </c>
      <c r="D4" s="59" t="str">
        <f t="shared" si="0"/>
        <v>PASS</v>
      </c>
      <c r="E4" s="59" t="str">
        <f t="shared" si="1"/>
        <v>A</v>
      </c>
      <c r="F4" s="59" t="str">
        <f t="shared" si="2"/>
        <v>A</v>
      </c>
      <c r="G4" s="59" t="str">
        <f t="shared" si="3"/>
        <v>OUTLIER</v>
      </c>
      <c r="H4" s="59" t="str">
        <f t="shared" si="4"/>
        <v>Female Achiever</v>
      </c>
    </row>
    <row r="5" spans="1:8" x14ac:dyDescent="0.25">
      <c r="A5" s="34" t="s">
        <v>172</v>
      </c>
      <c r="B5" s="34" t="s">
        <v>60</v>
      </c>
      <c r="C5" s="34">
        <v>72</v>
      </c>
      <c r="D5" s="59" t="str">
        <f t="shared" si="0"/>
        <v>PASS</v>
      </c>
      <c r="E5" s="59" t="str">
        <f t="shared" si="1"/>
        <v>C</v>
      </c>
      <c r="F5" s="59" t="str">
        <f t="shared" si="2"/>
        <v>C</v>
      </c>
      <c r="G5" s="59" t="str">
        <f t="shared" si="3"/>
        <v>AVG</v>
      </c>
      <c r="H5" s="59" t="str">
        <f t="shared" si="4"/>
        <v>None</v>
      </c>
    </row>
    <row r="6" spans="1:8" x14ac:dyDescent="0.25">
      <c r="A6" s="35" t="s">
        <v>173</v>
      </c>
      <c r="B6" s="34" t="s">
        <v>60</v>
      </c>
      <c r="C6" s="34">
        <v>69</v>
      </c>
      <c r="D6" s="59" t="str">
        <f t="shared" si="0"/>
        <v>PASS</v>
      </c>
      <c r="E6" s="59" t="str">
        <f t="shared" si="1"/>
        <v>D</v>
      </c>
      <c r="F6" s="59" t="str">
        <f t="shared" si="2"/>
        <v>D</v>
      </c>
      <c r="G6" s="59" t="str">
        <f t="shared" si="3"/>
        <v>AVG</v>
      </c>
      <c r="H6" s="59" t="str">
        <f t="shared" si="4"/>
        <v>None</v>
      </c>
    </row>
    <row r="7" spans="1:8" x14ac:dyDescent="0.25">
      <c r="A7" s="35" t="s">
        <v>174</v>
      </c>
      <c r="B7" s="34" t="s">
        <v>70</v>
      </c>
      <c r="C7" s="34">
        <v>52</v>
      </c>
      <c r="D7" s="59" t="str">
        <f t="shared" si="0"/>
        <v>FAIL</v>
      </c>
      <c r="E7" s="59" t="str">
        <f t="shared" si="1"/>
        <v>F</v>
      </c>
      <c r="F7" s="59" t="str">
        <f t="shared" si="2"/>
        <v>F</v>
      </c>
      <c r="G7" s="59" t="str">
        <f t="shared" si="3"/>
        <v>OUTLIER</v>
      </c>
      <c r="H7" s="59" t="str">
        <f t="shared" si="4"/>
        <v>None</v>
      </c>
    </row>
    <row r="8" spans="1:8" x14ac:dyDescent="0.25">
      <c r="A8" s="35" t="s">
        <v>175</v>
      </c>
      <c r="B8" s="34" t="s">
        <v>60</v>
      </c>
      <c r="C8" s="34">
        <v>99</v>
      </c>
      <c r="D8" s="59" t="str">
        <f t="shared" si="0"/>
        <v>PASS</v>
      </c>
      <c r="E8" s="59" t="str">
        <f t="shared" si="1"/>
        <v>A</v>
      </c>
      <c r="F8" s="59" t="str">
        <f t="shared" si="2"/>
        <v>A</v>
      </c>
      <c r="G8" s="59" t="str">
        <f t="shared" si="3"/>
        <v>OUTLIER</v>
      </c>
      <c r="H8" s="59" t="str">
        <f t="shared" si="4"/>
        <v>Male Achiever</v>
      </c>
    </row>
    <row r="9" spans="1:8" x14ac:dyDescent="0.25">
      <c r="A9" s="35" t="s">
        <v>176</v>
      </c>
      <c r="B9" s="34" t="s">
        <v>70</v>
      </c>
      <c r="C9" s="34">
        <v>82</v>
      </c>
      <c r="D9" s="59" t="str">
        <f t="shared" si="0"/>
        <v>PASS</v>
      </c>
      <c r="E9" s="59" t="str">
        <f t="shared" si="1"/>
        <v>B</v>
      </c>
      <c r="F9" s="59" t="str">
        <f t="shared" si="2"/>
        <v>B</v>
      </c>
      <c r="G9" s="59" t="str">
        <f t="shared" si="3"/>
        <v>AVG</v>
      </c>
      <c r="H9" s="59" t="str">
        <f t="shared" si="4"/>
        <v>None</v>
      </c>
    </row>
    <row r="10" spans="1:8" x14ac:dyDescent="0.25">
      <c r="A10" s="35" t="s">
        <v>177</v>
      </c>
      <c r="B10" s="34" t="s">
        <v>70</v>
      </c>
      <c r="C10" s="34">
        <v>67</v>
      </c>
      <c r="D10" s="59" t="str">
        <f t="shared" si="0"/>
        <v>PASS</v>
      </c>
      <c r="E10" s="59" t="str">
        <f t="shared" si="1"/>
        <v>D</v>
      </c>
      <c r="F10" s="59" t="str">
        <f t="shared" si="2"/>
        <v>D</v>
      </c>
      <c r="G10" s="59" t="str">
        <f t="shared" si="3"/>
        <v>AVG</v>
      </c>
      <c r="H10" s="59" t="str">
        <f t="shared" si="4"/>
        <v>None</v>
      </c>
    </row>
    <row r="11" spans="1:8" x14ac:dyDescent="0.25">
      <c r="A11" s="35" t="s">
        <v>178</v>
      </c>
      <c r="B11" s="34" t="s">
        <v>60</v>
      </c>
      <c r="C11" s="34">
        <v>90</v>
      </c>
      <c r="D11" s="59" t="str">
        <f t="shared" si="0"/>
        <v>PASS</v>
      </c>
      <c r="E11" s="59" t="str">
        <f t="shared" si="1"/>
        <v>A</v>
      </c>
      <c r="F11" s="59" t="str">
        <f t="shared" si="2"/>
        <v>A</v>
      </c>
      <c r="G11" s="59" t="str">
        <f t="shared" si="3"/>
        <v>AVG</v>
      </c>
      <c r="H11" s="59" t="str">
        <f t="shared" si="4"/>
        <v>None</v>
      </c>
    </row>
    <row r="12" spans="1:8" x14ac:dyDescent="0.25">
      <c r="A12" s="35" t="s">
        <v>179</v>
      </c>
      <c r="B12" s="34" t="s">
        <v>60</v>
      </c>
      <c r="C12" s="34">
        <v>83</v>
      </c>
      <c r="D12" s="59" t="str">
        <f t="shared" si="0"/>
        <v>PASS</v>
      </c>
      <c r="E12" s="59" t="str">
        <f t="shared" si="1"/>
        <v>B</v>
      </c>
      <c r="F12" s="59" t="str">
        <f t="shared" si="2"/>
        <v>B</v>
      </c>
      <c r="G12" s="59" t="str">
        <f t="shared" si="3"/>
        <v>AVG</v>
      </c>
      <c r="H12" s="59" t="str">
        <f t="shared" si="4"/>
        <v>None</v>
      </c>
    </row>
    <row r="13" spans="1:8" x14ac:dyDescent="0.25">
      <c r="A13" s="35" t="s">
        <v>180</v>
      </c>
      <c r="B13" s="34" t="s">
        <v>70</v>
      </c>
      <c r="C13" s="34">
        <v>89</v>
      </c>
      <c r="D13" s="59" t="str">
        <f t="shared" si="0"/>
        <v>PASS</v>
      </c>
      <c r="E13" s="59" t="str">
        <f t="shared" si="1"/>
        <v>B</v>
      </c>
      <c r="F13" s="59" t="str">
        <f t="shared" si="2"/>
        <v>B</v>
      </c>
      <c r="G13" s="59" t="str">
        <f t="shared" si="3"/>
        <v>AVG</v>
      </c>
      <c r="H13" s="59" t="str">
        <f t="shared" si="4"/>
        <v>None</v>
      </c>
    </row>
    <row r="14" spans="1:8" x14ac:dyDescent="0.25">
      <c r="A14" s="35" t="s">
        <v>181</v>
      </c>
      <c r="B14" s="34" t="s">
        <v>70</v>
      </c>
      <c r="C14" s="34">
        <v>60</v>
      </c>
      <c r="D14" s="59" t="str">
        <f t="shared" si="0"/>
        <v>PASS</v>
      </c>
      <c r="E14" s="59" t="str">
        <f t="shared" si="1"/>
        <v>D</v>
      </c>
      <c r="F14" s="59" t="str">
        <f t="shared" si="2"/>
        <v>D</v>
      </c>
      <c r="G14" s="59" t="str">
        <f t="shared" si="3"/>
        <v>AVG</v>
      </c>
      <c r="H14" s="59" t="str">
        <f t="shared" si="4"/>
        <v>None</v>
      </c>
    </row>
    <row r="15" spans="1:8" x14ac:dyDescent="0.25">
      <c r="A15" s="35" t="s">
        <v>182</v>
      </c>
      <c r="B15" s="34" t="s">
        <v>70</v>
      </c>
      <c r="C15" s="34">
        <v>63</v>
      </c>
      <c r="D15" s="59" t="str">
        <f t="shared" si="0"/>
        <v>PASS</v>
      </c>
      <c r="E15" s="59" t="str">
        <f t="shared" si="1"/>
        <v>D</v>
      </c>
      <c r="F15" s="59" t="str">
        <f t="shared" si="2"/>
        <v>D</v>
      </c>
      <c r="G15" s="59" t="str">
        <f t="shared" si="3"/>
        <v>AVG</v>
      </c>
      <c r="H15" s="59" t="str">
        <f t="shared" si="4"/>
        <v>None</v>
      </c>
    </row>
    <row r="16" spans="1:8" x14ac:dyDescent="0.25">
      <c r="A16" s="35" t="s">
        <v>183</v>
      </c>
      <c r="B16" s="34" t="s">
        <v>60</v>
      </c>
      <c r="C16" s="34">
        <v>59</v>
      </c>
      <c r="D16" s="59" t="str">
        <f t="shared" si="0"/>
        <v>FAIL</v>
      </c>
      <c r="E16" s="59" t="str">
        <f t="shared" si="1"/>
        <v>F</v>
      </c>
      <c r="F16" s="59" t="str">
        <f t="shared" si="2"/>
        <v>F</v>
      </c>
      <c r="G16" s="59" t="str">
        <f t="shared" si="3"/>
        <v>OUTLIER</v>
      </c>
      <c r="H16" s="59" t="str">
        <f t="shared" si="4"/>
        <v>None</v>
      </c>
    </row>
    <row r="17" spans="1:6" ht="15.75" thickBot="1" x14ac:dyDescent="0.3"/>
    <row r="18" spans="1:6" ht="15.75" thickBot="1" x14ac:dyDescent="0.3">
      <c r="A18" s="85" t="s">
        <v>164</v>
      </c>
      <c r="B18" s="86" t="s">
        <v>166</v>
      </c>
    </row>
    <row r="19" spans="1:6" x14ac:dyDescent="0.25">
      <c r="A19" s="83">
        <v>0</v>
      </c>
      <c r="B19" s="87" t="s">
        <v>70</v>
      </c>
      <c r="E19" s="80"/>
      <c r="F19" s="80"/>
    </row>
    <row r="20" spans="1:6" x14ac:dyDescent="0.25">
      <c r="A20" s="83">
        <v>60</v>
      </c>
      <c r="B20" s="87" t="s">
        <v>62</v>
      </c>
      <c r="E20" s="81"/>
      <c r="F20" s="81"/>
    </row>
    <row r="21" spans="1:6" x14ac:dyDescent="0.25">
      <c r="A21" s="83">
        <v>70</v>
      </c>
      <c r="B21" s="87" t="s">
        <v>77</v>
      </c>
    </row>
    <row r="22" spans="1:6" x14ac:dyDescent="0.25">
      <c r="A22" s="83">
        <v>80</v>
      </c>
      <c r="B22" s="87" t="s">
        <v>75</v>
      </c>
      <c r="C22" s="82"/>
    </row>
    <row r="23" spans="1:6" ht="15.75" thickBot="1" x14ac:dyDescent="0.3">
      <c r="A23" s="84">
        <v>90</v>
      </c>
      <c r="B23" s="88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Country Scorecard</vt:lpstr>
      <vt:lpstr>GDP Category</vt:lpstr>
      <vt:lpstr>Price Checker</vt:lpstr>
      <vt:lpstr>Sales Data</vt:lpstr>
      <vt:lpstr>Sales &amp; Revenue</vt:lpstr>
      <vt:lpstr>Profit</vt:lpstr>
      <vt:lpstr>Total Cost</vt:lpstr>
      <vt:lpstr>Product</vt:lpstr>
      <vt:lpstr>Fuzzy Match Lookup</vt:lpstr>
      <vt:lpstr>Campaign</vt:lpstr>
      <vt:lpstr>Time Series</vt:lpstr>
      <vt:lpstr>Clicks &amp; Transactions</vt:lpstr>
      <vt:lpstr>Call Center</vt:lpstr>
      <vt:lpstr>State Info</vt:lpstr>
      <vt:lpstr>Project Management</vt:lpstr>
      <vt:lpstr>Time Management</vt:lpstr>
      <vt:lpstr>State Abbreviations</vt:lpstr>
      <vt:lpstr>State Income (2001-2004)</vt:lpstr>
      <vt:lpstr>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Yue</cp:lastModifiedBy>
  <dcterms:created xsi:type="dcterms:W3CDTF">2015-08-01T18:39:33Z</dcterms:created>
  <dcterms:modified xsi:type="dcterms:W3CDTF">2020-08-18T02:49:32Z</dcterms:modified>
</cp:coreProperties>
</file>