
<file path=[Content_Types].xml><?xml version="1.0" encoding="utf-8"?>
<Types xmlns="http://schemas.openxmlformats.org/package/2006/content-types">
  <Default Extension="rels" ContentType="application/vnd.openxmlformats-package.relationships+xml"/>
  <Default Extension="xlbin" ContentType="application/vnd.openxmlformats-officedocument.spreadsheetml.printerSettings"/>
  <Default Extension="xml" ContentType="application/xml"/>
  <Default Extension="vml" ContentType="application/vnd.openxmlformats-officedocument.vmlDrawing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
  <Relationship Id="rId4" Type="http://schemas.openxmlformats.org/officeDocument/2006/relationships/custom-properties" Target="docProps/custom.xml"/>
  <Relationship Id="rId3" Type="http://schemas.openxmlformats.org/package/2006/relationships/metadata/core-properties" Target="docProps/core.xml"/>
  <Relationship Id="rId2" Type="http://schemas.openxmlformats.org/officeDocument/2006/relationships/extended-properties" Target="docProps/app.xml"/>
  <Relationship Id="rId1" Type="http://schemas.openxmlformats.org/officeDocument/2006/relationships/officeDocument" Target="xl/workbook.xml"/>
</Relationships>

</file>

<file path=xl/workbook.xml><?xml version="1.0" encoding="utf-8"?>
<workbook xmlns="http://schemas.openxmlformats.org/spreadsheetml/2006/main" xmlns:r="http://schemas.openxmlformats.org/officeDocument/2006/relationships">
  <fileVersion lastEdited="4" lowestEdited="4" rupBuild="3820"/>
  <workbookPr date1904="0"/>
  <bookViews>
    <workbookView activeTab="0" windowWidth="13660" windowHeight="4570"/>
  </bookViews>
  <sheets>
    <sheet name="sheet1" sheetId="1" r:id="rId1"/>
    <sheet name="原始数据" sheetId="2" r:id="rId2"/>
    <sheet name="双常数方程lnQt=a+blnt" sheetId="3" r:id="rId3"/>
    <sheet name="准二级动力学方程t除以Qt=1 (k乘以Qe2)+t除以Qe" sheetId="4" r:id="rId4"/>
    <sheet name="抛物线方程Qt=K乘以t的0.5次+ C" sheetId="5" r:id="rId5"/>
  </sheets>
  <definedNames>
    <definedName name="_xlnm.Print_Area" localSheetId="0">#REF!</definedName>
    <definedName name="_xlnm.Sheet_Title" localSheetId="0">"sheet1"</definedName>
    <definedName name="_xlnm.Print_Area" localSheetId="1">#REF!</definedName>
    <definedName name="_xlnm.Sheet_Title" localSheetId="1">"原始数据"</definedName>
    <definedName name="_xlnm.Print_Area" localSheetId="2">#REF!</definedName>
    <definedName name="_xlnm.Sheet_Title" localSheetId="2">"双常数方程lnQt=a+blnt"</definedName>
    <definedName name="_xlnm.Print_Area" localSheetId="3">#REF!</definedName>
    <definedName name="_xlnm.Sheet_Title" localSheetId="3">"准二级动力学方程t除以Qt=1 (k乘以Qe2)+t除以Qe"</definedName>
    <definedName name="_xlnm.Print_Area" localSheetId="4">#REF!</definedName>
    <definedName name="_xlnm.Sheet_Title" localSheetId="4">"抛物线方程Qt=K乘以t的0.5次+ C"</definedName>
  </definedNames>
  <calcPr calcMode="auto" iterate="1" iterateCount="100" iterateDelta="0.001"/>
  <webPublishing allowPng="1" css="0" codePage="1252"/>
</workbook>
</file>

<file path=xl/sharedStrings.xml><?xml version="1.0" encoding="utf-8"?>
<sst xmlns="http://schemas.openxmlformats.org/spreadsheetml/2006/main" uniqueCount="13" count="13">
  <si>
    <t>time</t>
  </si>
  <si>
    <t>location</t>
  </si>
  <si>
    <t>sample</t>
  </si>
  <si>
    <t>Qt-HN1</t>
  </si>
  <si>
    <t>Qt-HN2</t>
  </si>
  <si>
    <t>Qt-JL1</t>
  </si>
  <si>
    <t>Qt-JL2</t>
  </si>
  <si>
    <t>Qt-JS1</t>
  </si>
  <si>
    <t>Qt-JS2</t>
  </si>
  <si>
    <t>Qt-AH1</t>
  </si>
  <si>
    <t>Qt-AH2</t>
  </si>
  <si>
    <t>t</t>
  </si>
  <si>
    <t>Y</t>
  </si>
</sst>
</file>

<file path=xl/styles.xml><?xml version="1.0" encoding="utf-8"?>
<styleSheet xmlns="http://schemas.openxmlformats.org/spreadsheetml/2006/main">
  <fonts count="2">
    <font>
      <b val="0"/>
      <i val="0"/>
      <u val="none"/>
      <color rgb="FF000000"/>
      <name val="Sans"/>
      <vertAlign val="baseline"/>
      <sz val="10"/>
      <strike val="0"/>
    </font>
    <font>
      <b val="0"/>
      <i val="0"/>
      <u val="none"/>
      <color rgb="FF000000"/>
      <name val="宋体"/>
      <vertAlign val="baseline"/>
      <sz val="11"/>
      <strike val="0"/>
    </font>
  </fonts>
  <fills count="2">
    <fill>
      <patternFill patternType="none"/>
    </fill>
    <fill>
      <patternFill patternType="gray125"/>
    </fill>
  </fills>
  <borders count="1">
    <border diagonalUp="0" diagonalDown="0">
      <left style="none">
        <color rgb="FFC7C7C7"/>
      </left>
      <right style="none">
        <color rgb="FFC7C7C7"/>
      </right>
      <top style="none">
        <color rgb="FFC7C7C7"/>
      </top>
      <bottom style="none">
        <color rgb="FFC7C7C7"/>
      </bottom>
    </border>
  </borders>
  <cellStyleXfs count="1">
    <xf fontId="0" fillId="0" borderId="0" numFmtId="0">
      <alignment horizontal="general" vertical="bottom" wrapText="0" shrinkToFit="0" textRotation="0" indent="0"/>
    </xf>
  </cellStyleXfs>
  <cellXfs count="2"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1" fillId="0" borderId="0" numFmtId="0" xfId="0">
      <alignment horizontal="general" vertical="bottom" wrapText="0" shrinkToFit="0" textRotation="0" indent="0"/>
    </xf>
  </cellXfs>
</styleSheet>
</file>

<file path=xl/_rels/workbook.xml.rels><?xml version="1.0" encoding="UTF-8"?>
<Relationships xmlns="http://schemas.openxmlformats.org/package/2006/relationships">
  <Relationship Id="rId7" Type="http://schemas.openxmlformats.org/officeDocument/2006/relationships/styles" Target="styles.xml"/>
  <Relationship Id="rId6" Type="http://schemas.openxmlformats.org/officeDocument/2006/relationships/sharedStrings" Target="sharedStrings.xml"/>
  <Relationship Id="rId5" Type="http://schemas.openxmlformats.org/officeDocument/2006/relationships/worksheet" Target="worksheets/sheet5.xml"/>
  <Relationship Id="rId4" Type="http://schemas.openxmlformats.org/officeDocument/2006/relationships/worksheet" Target="worksheets/sheet4.xml"/>
  <Relationship Id="rId3" Type="http://schemas.openxmlformats.org/officeDocument/2006/relationships/worksheet" Target="worksheets/sheet3.xml"/>
  <Relationship Id="rId2" Type="http://schemas.openxmlformats.org/officeDocument/2006/relationships/worksheet" Target="worksheets/sheet2.xml"/>
  <Relationship Id="rId1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:L11"/>
  <sheetViews>
    <sheetView workbookViewId="0" tabSelected="1">
      <selection activeCell="G19" sqref="G19"/>
    </sheetView>
  </sheetViews>
  <sheetFormatPr defaultRowHeight="13.5"/>
  <cols>
    <col min="1" max="16384" style="1" width="9.142307692307693"/>
  </cols>
  <sheetData>
    <row r="1" spans="1:12" ht="14.25">
      <c r="A1" t="s">
        <v>0</v>
      </c>
      <c r="B1" t="s">
        <v>1</v>
      </c>
      <c r="C1" t="s">
        <v>2</v>
      </c>
      <c r="D1" t="inlineStr">
        <is>
          <t>Int</t>
        </is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ht="16.5">
      <c r="A2">
        <v>1</v>
      </c>
      <c r="B2" s="0">
        <v>1</v>
      </c>
      <c r="C2" s="0">
        <v>1</v>
      </c>
      <c r="D2">
        <f>LN(原始数据!B3)</f>
        <v>-1.5606477482646683</v>
      </c>
      <c r="E2">
        <v>117.405</v>
      </c>
      <c r="F2">
        <v>240.33167</v>
      </c>
      <c r="G2">
        <v>198.60833</v>
      </c>
      <c r="H2">
        <v>298.42250000000001</v>
      </c>
      <c r="I2">
        <v>131.17500000000001</v>
      </c>
      <c r="J2">
        <v>258.47250000000003</v>
      </c>
      <c r="K2">
        <v>129.61750000000001</v>
      </c>
      <c r="L2">
        <v>267.04250000000002</v>
      </c>
    </row>
    <row r="3" spans="1:12" ht="16.5">
      <c r="A3">
        <v>1</v>
      </c>
      <c r="B3" s="0">
        <v>2</v>
      </c>
      <c r="C3" s="0">
        <v>1</v>
      </c>
      <c r="D3">
        <f>LN(原始数据!B4)</f>
        <v>1.0986122886681098</v>
      </c>
      <c r="E3">
        <v>133.51667</v>
      </c>
      <c r="F3">
        <v>252.43333000000001</v>
      </c>
      <c r="G3">
        <v>219.07499999999999</v>
      </c>
      <c r="H3">
        <v>335.88499999999999</v>
      </c>
      <c r="I3">
        <v>108.8875</v>
      </c>
      <c r="J3">
        <v>130.69499999999999</v>
      </c>
      <c r="K3">
        <v>117.60666999999999</v>
      </c>
      <c r="L3">
        <v>194.535</v>
      </c>
    </row>
    <row r="4" spans="1:12" ht="16.5">
      <c r="A4">
        <v>1</v>
      </c>
      <c r="B4" s="0">
        <v>3</v>
      </c>
      <c r="C4" s="0">
        <v>1</v>
      </c>
      <c r="D4">
        <f>LN(原始数据!B5)</f>
        <v>1.9459101490553132</v>
      </c>
      <c r="E4">
        <v>129.67500000000001</v>
      </c>
      <c r="F4">
        <v>234.535</v>
      </c>
      <c r="G4">
        <v>160.30000000000001</v>
      </c>
      <c r="H4">
        <v>316.85000000000002</v>
      </c>
      <c r="I4">
        <v>110.16500000000001</v>
      </c>
      <c r="J4">
        <v>227.29249999999999</v>
      </c>
      <c r="K4">
        <v>115.895</v>
      </c>
      <c r="L4">
        <v>170.04167000000001</v>
      </c>
    </row>
    <row r="5" spans="1:12" ht="16.5">
      <c r="A5">
        <v>1</v>
      </c>
      <c r="B5" s="0">
        <v>4</v>
      </c>
      <c r="C5" s="0">
        <v>1</v>
      </c>
      <c r="D5">
        <f>LN(原始数据!B6)</f>
        <v>2.7080502011022101</v>
      </c>
      <c r="E5">
        <v>112.4525</v>
      </c>
      <c r="F5">
        <v>215.76249999999999</v>
      </c>
      <c r="G5">
        <v>116.06667</v>
      </c>
      <c r="H5">
        <v>266.50999999999999</v>
      </c>
      <c r="I5">
        <v>113.7775</v>
      </c>
      <c r="J5">
        <v>204.09999999999999</v>
      </c>
      <c r="K5">
        <v>116.06667</v>
      </c>
      <c r="L5">
        <v>171.27500000000001</v>
      </c>
    </row>
    <row r="6" spans="1:12" ht="16.5">
      <c r="A6">
        <v>1</v>
      </c>
      <c r="B6" s="0">
        <v>5</v>
      </c>
      <c r="C6" s="0">
        <v>1</v>
      </c>
      <c r="D6">
        <f>LN(原始数据!B7)</f>
        <v>3.4339872044851463</v>
      </c>
      <c r="E6">
        <v>132.24332999999999</v>
      </c>
      <c r="F6">
        <v>247.95667</v>
      </c>
      <c r="G6">
        <v>172.245</v>
      </c>
      <c r="H6">
        <v>277.94</v>
      </c>
      <c r="I6">
        <v>107.96832999999999</v>
      </c>
      <c r="J6">
        <v>221.48167000000001</v>
      </c>
      <c r="K6">
        <v>109.755</v>
      </c>
      <c r="L6">
        <v>165.88999999999999</v>
      </c>
    </row>
    <row r="7" spans="1:12" ht="16.5">
      <c r="A7">
        <v>1</v>
      </c>
      <c r="B7" s="0">
        <v>6</v>
      </c>
      <c r="C7" s="0">
        <v>1</v>
      </c>
      <c r="D7">
        <f>LN(原始数据!B8)</f>
        <v>4.1271343850450917</v>
      </c>
      <c r="E7">
        <v>128.08500000000001</v>
      </c>
      <c r="F7">
        <v>238.56999999999999</v>
      </c>
      <c r="G7">
        <v>144.47999999999999</v>
      </c>
      <c r="H7">
        <v>236.72</v>
      </c>
      <c r="I7">
        <v>89.694999999999993</v>
      </c>
      <c r="J7">
        <v>218.07167000000001</v>
      </c>
      <c r="K7">
        <v>108.93167</v>
      </c>
      <c r="L7">
        <v>172.70500000000001</v>
      </c>
    </row>
    <row r="8" spans="1:12" ht="16.5">
      <c r="A8">
        <v>1</v>
      </c>
      <c r="B8" s="0">
        <v>7</v>
      </c>
      <c r="C8" s="0">
        <v>1</v>
      </c>
      <c r="D8">
        <f>LN(原始数据!B9)</f>
        <v>4.5217885770490405</v>
      </c>
      <c r="E8">
        <v>113.7775</v>
      </c>
      <c r="F8">
        <v>231.4675</v>
      </c>
      <c r="G8">
        <v>154.09166999999999</v>
      </c>
      <c r="H8">
        <v>275.95999999999998</v>
      </c>
      <c r="I8">
        <v>100.14</v>
      </c>
      <c r="J8">
        <v>215.56999999999999</v>
      </c>
      <c r="K8">
        <v>107.61499999999999</v>
      </c>
      <c r="L8">
        <v>155.33332999999999</v>
      </c>
    </row>
    <row r="9" spans="1:12" ht="16.5">
      <c r="A9">
        <v>1</v>
      </c>
      <c r="B9" s="0">
        <v>8</v>
      </c>
      <c r="C9" s="0">
        <v>1</v>
      </c>
      <c r="D9">
        <f>LN(原始数据!B10)</f>
        <v>4.8283137373023015</v>
      </c>
      <c r="E9">
        <v>115.535</v>
      </c>
      <c r="F9">
        <v>247.55000000000001</v>
      </c>
      <c r="G9">
        <v>131.73167000000001</v>
      </c>
      <c r="H9">
        <v>272.875</v>
      </c>
      <c r="I9">
        <v>101.08499999999999</v>
      </c>
      <c r="J9">
        <v>216.04667000000001</v>
      </c>
      <c r="K9">
        <v>111.87</v>
      </c>
      <c r="L9">
        <v>152.315</v>
      </c>
    </row>
    <row r="10" spans="1:12" ht="16.5">
      <c r="A10">
        <v>1</v>
      </c>
      <c r="B10" s="0">
        <v>9</v>
      </c>
      <c r="C10" s="0">
        <v>1</v>
      </c>
      <c r="D10">
        <f>LN(原始数据!B11)</f>
        <v>5.2149357576089859</v>
      </c>
      <c r="E10">
        <v>122.4225</v>
      </c>
      <c r="F10">
        <v>251.27500000000001</v>
      </c>
      <c r="G10">
        <v>147.09999999999999</v>
      </c>
      <c r="H10">
        <v>289.19333</v>
      </c>
      <c r="I10">
        <v>81.040000000000006</v>
      </c>
      <c r="J10">
        <v>224.20249999999999</v>
      </c>
      <c r="K10">
        <v>104.7775</v>
      </c>
      <c r="L10">
        <v>152.185</v>
      </c>
    </row>
    <row r="11" spans="1:12">
      <c r="B11" s="0"/>
      <c r="C11" s="0"/>
      <c r="D11" s="0"/>
      <c r="E11" s="0"/>
      <c r="F11" s="0"/>
      <c r="G11" s="0"/>
      <c r="H11" s="0"/>
      <c r="I11" s="0"/>
      <c r="J11" s="0"/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0.7" right="0.7" top="0.75" bottom="0.75" header="0.3" footer="0.3"/>
  <pageSetup blackAndWhite="0" cellComments="asDisplayed" draft="0" errors="displayed" fitToHeight="0" fitToWidth="0" orientation="portrait" pageOrder="downThenOver" paperSize="9" scale="100" useFirstPageNumber="0"/>
  <headerFooter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B2:J11"/>
  <sheetViews>
    <sheetView workbookViewId="0">
      <selection activeCell="C2" sqref="C2:J11"/>
    </sheetView>
  </sheetViews>
  <sheetFormatPr defaultRowHeight="13.5"/>
  <cols>
    <col min="1" max="16384" style="1" width="9.142307692307693"/>
  </cols>
  <sheetData>
    <row r="2" spans="2:10">
      <c r="B2" t="s">
        <v>11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</row>
    <row r="3" spans="2:10">
      <c r="B3">
        <v>0.20999999999999999</v>
      </c>
      <c r="C3">
        <v>117.405</v>
      </c>
      <c r="D3">
        <v>240.33167</v>
      </c>
      <c r="E3">
        <v>198.60833</v>
      </c>
      <c r="F3">
        <v>298.42250000000001</v>
      </c>
      <c r="G3">
        <v>131.17500000000001</v>
      </c>
      <c r="H3">
        <v>258.47250000000003</v>
      </c>
      <c r="I3">
        <v>129.61750000000001</v>
      </c>
      <c r="J3">
        <v>267.04250000000002</v>
      </c>
    </row>
    <row r="4" spans="2:10">
      <c r="B4">
        <v>3</v>
      </c>
      <c r="C4">
        <v>133.51667</v>
      </c>
      <c r="D4">
        <v>252.43333000000001</v>
      </c>
      <c r="E4">
        <v>219.07499999999999</v>
      </c>
      <c r="F4">
        <v>335.88499999999999</v>
      </c>
      <c r="G4">
        <v>108.8875</v>
      </c>
      <c r="H4">
        <v>130.69499999999999</v>
      </c>
      <c r="I4">
        <v>117.60666999999999</v>
      </c>
      <c r="J4">
        <v>194.535</v>
      </c>
    </row>
    <row r="5" spans="2:10">
      <c r="B5">
        <v>7</v>
      </c>
      <c r="C5">
        <v>129.67500000000001</v>
      </c>
      <c r="D5">
        <v>234.535</v>
      </c>
      <c r="E5">
        <v>160.30000000000001</v>
      </c>
      <c r="F5">
        <v>316.85000000000002</v>
      </c>
      <c r="G5">
        <v>110.16500000000001</v>
      </c>
      <c r="H5">
        <v>227.29249999999999</v>
      </c>
      <c r="I5">
        <v>115.895</v>
      </c>
      <c r="J5">
        <v>170.04167000000001</v>
      </c>
    </row>
    <row r="6" spans="2:10">
      <c r="B6">
        <v>15</v>
      </c>
      <c r="C6">
        <v>112.4525</v>
      </c>
      <c r="D6">
        <v>215.76249999999999</v>
      </c>
      <c r="E6">
        <v>116.06667</v>
      </c>
      <c r="F6">
        <v>266.50999999999999</v>
      </c>
      <c r="G6">
        <v>113.7775</v>
      </c>
      <c r="H6">
        <v>204.09999999999999</v>
      </c>
      <c r="I6">
        <v>116.06667</v>
      </c>
      <c r="J6">
        <v>171.27500000000001</v>
      </c>
    </row>
    <row r="7" spans="2:10">
      <c r="B7">
        <v>31</v>
      </c>
      <c r="C7">
        <v>132.24332999999999</v>
      </c>
      <c r="D7">
        <v>247.95667</v>
      </c>
      <c r="E7">
        <v>172.245</v>
      </c>
      <c r="F7">
        <v>277.94</v>
      </c>
      <c r="G7">
        <v>107.96832999999999</v>
      </c>
      <c r="H7">
        <v>221.48167000000001</v>
      </c>
      <c r="I7">
        <v>109.755</v>
      </c>
      <c r="J7">
        <v>165.88999999999999</v>
      </c>
    </row>
    <row r="8" spans="2:10">
      <c r="B8">
        <v>62</v>
      </c>
      <c r="C8">
        <v>128.08500000000001</v>
      </c>
      <c r="D8">
        <v>238.56999999999999</v>
      </c>
      <c r="E8">
        <v>144.47999999999999</v>
      </c>
      <c r="F8">
        <v>236.72</v>
      </c>
      <c r="G8">
        <v>89.694999999999993</v>
      </c>
      <c r="H8">
        <v>218.07167000000001</v>
      </c>
      <c r="I8">
        <v>108.93167</v>
      </c>
      <c r="J8">
        <v>172.70500000000001</v>
      </c>
    </row>
    <row r="9" spans="2:10">
      <c r="B9">
        <v>92</v>
      </c>
      <c r="C9">
        <v>113.7775</v>
      </c>
      <c r="D9">
        <v>231.4675</v>
      </c>
      <c r="E9">
        <v>154.09166999999999</v>
      </c>
      <c r="F9">
        <v>275.95999999999998</v>
      </c>
      <c r="G9">
        <v>100.14</v>
      </c>
      <c r="H9">
        <v>215.56999999999999</v>
      </c>
      <c r="I9">
        <v>107.61499999999999</v>
      </c>
      <c r="J9">
        <v>155.33332999999999</v>
      </c>
    </row>
    <row r="10" spans="2:10">
      <c r="B10">
        <v>125</v>
      </c>
      <c r="C10">
        <v>115.535</v>
      </c>
      <c r="D10">
        <v>247.55000000000001</v>
      </c>
      <c r="E10">
        <v>131.73167000000001</v>
      </c>
      <c r="F10">
        <v>272.875</v>
      </c>
      <c r="G10">
        <v>101.08499999999999</v>
      </c>
      <c r="H10">
        <v>216.04667000000001</v>
      </c>
      <c r="I10">
        <v>111.87</v>
      </c>
      <c r="J10">
        <v>152.315</v>
      </c>
    </row>
    <row r="11" spans="2:10">
      <c r="B11">
        <v>184</v>
      </c>
      <c r="C11">
        <v>122.4225</v>
      </c>
      <c r="D11">
        <v>251.27500000000001</v>
      </c>
      <c r="E11">
        <v>147.09999999999999</v>
      </c>
      <c r="F11">
        <v>289.19333</v>
      </c>
      <c r="G11">
        <v>81.040000000000006</v>
      </c>
      <c r="H11">
        <v>224.20249999999999</v>
      </c>
      <c r="I11">
        <v>104.7775</v>
      </c>
      <c r="J11">
        <v>152.185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0.7" right="0.7" top="0.75" bottom="0.75" header="0.3" footer="0.3"/>
  <pageSetup blackAndWhite="0" cellComments="asDisplayed" draft="0" errors="displayed" fitToHeight="0" fitToWidth="0" orientation="portrait" pageOrder="downThenOver" paperSize="9" scale="100" useFirstPageNumber="0"/>
  <headerFooter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B2:J11"/>
  <sheetViews>
    <sheetView workbookViewId="0">
      <selection activeCell="J8" sqref="J8"/>
    </sheetView>
  </sheetViews>
  <sheetFormatPr defaultRowHeight="13.5"/>
  <cols>
    <col min="1" max="16384" style="1" width="9.142307692307693"/>
  </cols>
  <sheetData>
    <row r="2" spans="2:10">
      <c r="B2" t="inlineStr">
        <is>
          <t>lnt</t>
        </is>
      </c>
      <c r="C2" t="inlineStr">
        <is>
          <t>lnQt-HN1</t>
        </is>
      </c>
      <c r="D2" t="inlineStr">
        <is>
          <t>lnQt-HN2</t>
        </is>
      </c>
      <c r="E2" t="inlineStr">
        <is>
          <t>lnQt-JL1</t>
        </is>
      </c>
      <c r="F2" t="inlineStr">
        <is>
          <t>lnQt-JL2</t>
        </is>
      </c>
      <c r="G2" t="inlineStr">
        <is>
          <t>lnQt-JS1</t>
        </is>
      </c>
      <c r="H2" t="inlineStr">
        <is>
          <t>lnQt-JS2</t>
        </is>
      </c>
      <c r="I2" t="inlineStr">
        <is>
          <t>lnQt-AH1</t>
        </is>
      </c>
      <c r="J2" t="inlineStr">
        <is>
          <t>lnQt-AH2</t>
        </is>
      </c>
    </row>
    <row r="3" spans="2:10">
      <c r="B3">
        <f>LN(原始数据!B3)</f>
        <v>-1.5606477482646683</v>
      </c>
      <c r="C3">
        <v>4.7656294959249115</v>
      </c>
      <c r="D3">
        <v>5.4820199276497554</v>
      </c>
      <c r="E3">
        <v>5.2913346943367001</v>
      </c>
      <c r="F3">
        <v>5.6985102676317787</v>
      </c>
      <c r="G3">
        <v>4.8765323095727755</v>
      </c>
      <c r="H3">
        <v>5.55478930531069</v>
      </c>
      <c r="I3">
        <v>4.8645878056665257</v>
      </c>
      <c r="J3">
        <v>5.5874078217630521</v>
      </c>
    </row>
    <row r="4" spans="2:10">
      <c r="B4">
        <f>LN(原始数据!B4)</f>
        <v>1.0986122886681098</v>
      </c>
      <c r="C4">
        <v>4.8942263389586884</v>
      </c>
      <c r="D4">
        <v>5.5311471742468603</v>
      </c>
      <c r="E4">
        <v>5.3894141369419142</v>
      </c>
      <c r="F4">
        <v>5.8167688394734682</v>
      </c>
      <c r="G4">
        <v>4.6903152391450105</v>
      </c>
      <c r="H4">
        <v>4.8728663643513599</v>
      </c>
      <c r="I4">
        <v>4.767345751543214</v>
      </c>
      <c r="J4">
        <v>5.2706120954558147</v>
      </c>
    </row>
    <row r="5" spans="2:10">
      <c r="B5">
        <f>LN(原始数据!B5)</f>
        <v>1.9459101490553132</v>
      </c>
      <c r="C5">
        <v>4.8650313202374642</v>
      </c>
      <c r="D5">
        <v>5.457604830480447</v>
      </c>
      <c r="E5">
        <v>5.0770470596155075</v>
      </c>
      <c r="F5">
        <v>5.7584284757695263</v>
      </c>
      <c r="G5">
        <v>4.7019792419161526</v>
      </c>
      <c r="H5">
        <v>5.4262377342736414</v>
      </c>
      <c r="I5">
        <v>4.7526846087766401</v>
      </c>
      <c r="J5">
        <v>5.1360435246608986</v>
      </c>
    </row>
    <row r="6" spans="2:10">
      <c r="B6">
        <f>LN(原始数据!B6)</f>
        <v>2.7080502011022101</v>
      </c>
      <c r="C6">
        <v>4.7225309102613524</v>
      </c>
      <c r="D6">
        <v>5.3741782657128079</v>
      </c>
      <c r="E6">
        <v>4.754164767385106</v>
      </c>
      <c r="F6">
        <v>5.5854117663540697</v>
      </c>
      <c r="G6">
        <v>4.7342447868540036</v>
      </c>
      <c r="H6">
        <v>5.318610069815799</v>
      </c>
      <c r="I6">
        <v>4.754164767385106</v>
      </c>
      <c r="J6">
        <v>5.1432704518889629</v>
      </c>
    </row>
    <row r="7" spans="2:10">
      <c r="B7">
        <f>LN(原始数据!B7)</f>
        <v>3.4339872044851463</v>
      </c>
      <c r="C7">
        <v>4.8846436346839237</v>
      </c>
      <c r="D7">
        <v>5.5132540131581242</v>
      </c>
      <c r="E7">
        <v>5.1489178818962626</v>
      </c>
      <c r="F7">
        <v>5.6274052630584359</v>
      </c>
      <c r="G7">
        <v>4.6818379433800059</v>
      </c>
      <c r="H7">
        <v>5.4003398321105545</v>
      </c>
      <c r="I7">
        <v>4.698250609004103</v>
      </c>
      <c r="J7">
        <v>5.1113249181041835</v>
      </c>
    </row>
    <row r="8" spans="2:10">
      <c r="B8">
        <f>LN(原始数据!B8)</f>
        <v>4.1271343850450917</v>
      </c>
      <c r="C8">
        <v>4.8526941060276796</v>
      </c>
      <c r="D8">
        <v>5.4746627683136069</v>
      </c>
      <c r="E8">
        <v>4.9731410896686752</v>
      </c>
      <c r="F8">
        <v>5.4668780080919541</v>
      </c>
      <c r="G8">
        <v>4.4964150261510536</v>
      </c>
      <c r="H8">
        <v>5.3848237702267694</v>
      </c>
      <c r="I8">
        <v>4.6907208049233153</v>
      </c>
      <c r="J8">
        <v>5.1515849366733137</v>
      </c>
    </row>
    <row r="9" spans="2:10">
      <c r="B9">
        <f>LN(原始数据!B9)</f>
        <v>4.5217885770490405</v>
      </c>
      <c r="C9">
        <v>4.7342447868540036</v>
      </c>
      <c r="D9">
        <v>5.4444394749019649</v>
      </c>
      <c r="E9">
        <v>5.0375476850570848</v>
      </c>
      <c r="F9">
        <v>5.620255927677908</v>
      </c>
      <c r="G9">
        <v>4.6065692069017983</v>
      </c>
      <c r="H9">
        <v>5.3732856827853421</v>
      </c>
      <c r="I9">
        <v>4.6785600432161427</v>
      </c>
      <c r="J9">
        <v>5.0455733239983083</v>
      </c>
    </row>
    <row r="10" spans="2:10">
      <c r="B10">
        <f>LN(原始数据!B10)</f>
        <v>4.8283137373023015</v>
      </c>
      <c r="C10">
        <v>4.7495735143604696</v>
      </c>
      <c r="D10">
        <v>5.511612581807432</v>
      </c>
      <c r="E10">
        <v>4.8807670506076697</v>
      </c>
      <c r="F10">
        <v>5.6090138148701083</v>
      </c>
      <c r="G10">
        <v>4.6159617470662901</v>
      </c>
      <c r="H10">
        <v>5.3754944491603398</v>
      </c>
      <c r="I10">
        <v>4.7173374828588388</v>
      </c>
      <c r="J10">
        <v>5.0259507448740299</v>
      </c>
    </row>
    <row r="11" spans="2:10">
      <c r="B11">
        <f>LN(原始数据!B11)</f>
        <v>5.2149357576089859</v>
      </c>
      <c r="C11">
        <v>4.807478176714163</v>
      </c>
      <c r="D11">
        <v>5.5265479569108038</v>
      </c>
      <c r="E11">
        <v>4.991112627607392</v>
      </c>
      <c r="F11">
        <v>5.6670954263948508</v>
      </c>
      <c r="G11">
        <v>4.3949428599404277</v>
      </c>
      <c r="H11">
        <v>5.4125496613341415</v>
      </c>
      <c r="I11">
        <v>4.6518390541802566</v>
      </c>
      <c r="J11">
        <v>5.02509688603726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0.7" right="0.7" top="0.75" bottom="0.75" header="0.3" footer="0.3"/>
  <pageSetup blackAndWhite="0" cellComments="asDisplayed" draft="0" errors="displayed" fitToHeight="0" fitToWidth="0" orientation="portrait" pageOrder="downThenOver" paperSize="9" scale="100" useFirstPageNumber="0"/>
  <headerFooter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B2:J11"/>
  <sheetViews>
    <sheetView workbookViewId="0">
      <selection activeCell="G22" sqref="G22"/>
    </sheetView>
  </sheetViews>
  <sheetFormatPr defaultRowHeight="13.5"/>
  <cols>
    <col min="1" max="16384" style="1" width="9.142307692307693"/>
  </cols>
  <sheetData>
    <row r="2" spans="2:10">
      <c r="B2" t="s">
        <v>11</v>
      </c>
      <c r="C2" t="inlineStr">
        <is>
          <t>t/Qt-HN1</t>
        </is>
      </c>
      <c r="D2" t="inlineStr">
        <is>
          <t>t/Qt-HN2</t>
        </is>
      </c>
      <c r="E2" t="inlineStr">
        <is>
          <t>t/Qt-JL1</t>
        </is>
      </c>
      <c r="F2" t="inlineStr">
        <is>
          <t>t/Qt-JL2</t>
        </is>
      </c>
      <c r="G2" t="inlineStr">
        <is>
          <t>t/Qt-JS1</t>
        </is>
      </c>
      <c r="H2" t="inlineStr">
        <is>
          <t>t/Qt-JS2</t>
        </is>
      </c>
      <c r="I2" t="inlineStr">
        <is>
          <t>t/Qt-AH1</t>
        </is>
      </c>
      <c r="J2" t="inlineStr">
        <is>
          <t>t/Qt-AH2</t>
        </is>
      </c>
    </row>
    <row r="3" spans="2:10">
      <c r="B3">
        <v>0.20999999999999999</v>
      </c>
      <c r="C3">
        <f>原始数据!B3/原始数据!C3</f>
        <v>0.0017886802095311101</v>
      </c>
      <c r="D3">
        <f>原始数据!B3/原始数据!C3</f>
        <v>0.0017886802095311101</v>
      </c>
      <c r="E3">
        <f>原始数据!B3/原始数据!E3</f>
        <v>0.0010573574633047868</v>
      </c>
      <c r="F3">
        <f>原始数据!B3/原始数据!F3</f>
        <v>0.00070370029069523907</v>
      </c>
      <c r="G3">
        <f>原始数据!B3/原始数据!G3</f>
        <v>0.0016009148084619781</v>
      </c>
      <c r="H3">
        <f>原始数据!B3/原始数据!H3</f>
        <v>0.00081246554275599906</v>
      </c>
      <c r="I3">
        <f>原始数据!B3/原始数据!I3</f>
        <v>0.0016201515998997048</v>
      </c>
      <c r="J3">
        <f>原始数据!B3/原始数据!J3</f>
        <v>0.00078639167922708929</v>
      </c>
    </row>
    <row r="4" spans="2:10">
      <c r="B4">
        <v>3</v>
      </c>
      <c r="C4">
        <f>原始数据!B4/原始数据!C4</f>
        <v>0.022469104419695306</v>
      </c>
      <c r="D4">
        <f>原始数据!B4/原始数据!C4</f>
        <v>0.022469104419695306</v>
      </c>
      <c r="E4">
        <f>原始数据!B4/原始数据!E4</f>
        <v>0.013693940431359124</v>
      </c>
      <c r="F4">
        <f>原始数据!B4/原始数据!F4</f>
        <v>0.0089316283847150069</v>
      </c>
      <c r="G4">
        <f>原始数据!B4/原始数据!G4</f>
        <v>0.027551371828722304</v>
      </c>
      <c r="H4">
        <f>原始数据!B4/原始数据!H4</f>
        <v>0.022954206358315164</v>
      </c>
      <c r="I4">
        <f>原始数据!B4/原始数据!I4</f>
        <v>0.025508757283919357</v>
      </c>
      <c r="J4">
        <f>原始数据!B4/原始数据!J4</f>
        <v>0.015421389467190995</v>
      </c>
    </row>
    <row r="5" spans="2:10">
      <c r="B5">
        <v>7</v>
      </c>
      <c r="C5">
        <f>原始数据!B5/原始数据!C5</f>
        <v>0.053981106612685556</v>
      </c>
      <c r="D5">
        <f>原始数据!B5/原始数据!C5</f>
        <v>0.053981106612685556</v>
      </c>
      <c r="E5">
        <f>原始数据!B5/原始数据!E5</f>
        <v>0.043668122270742356</v>
      </c>
      <c r="F5">
        <f>原始数据!B5/原始数据!F5</f>
        <v>0.022092472778917467</v>
      </c>
      <c r="G5">
        <f>原始数据!B5/原始数据!G5</f>
        <v>0.063541052058276218</v>
      </c>
      <c r="H5">
        <f>原始数据!B5/原始数据!H5</f>
        <v>0.030797320633104922</v>
      </c>
      <c r="I5">
        <f>原始数据!B5/原始数据!I5</f>
        <v>0.060399499547003757</v>
      </c>
      <c r="J5">
        <f>原始数据!B5/原始数据!J5</f>
        <v>0.041166379982036164</v>
      </c>
    </row>
    <row r="6" spans="2:10">
      <c r="B6">
        <v>15</v>
      </c>
      <c r="C6">
        <f>原始数据!B6/原始数据!C6</f>
        <v>0.13338965340921721</v>
      </c>
      <c r="D6">
        <f>原始数据!B6/原始数据!C6</f>
        <v>0.13338965340921721</v>
      </c>
      <c r="E6">
        <f>原始数据!B6/原始数据!E6</f>
        <v>0.12923606751188776</v>
      </c>
      <c r="F6">
        <f>原始数据!B6/原始数据!F6</f>
        <v>0.056283066301452106</v>
      </c>
      <c r="G6">
        <f>原始数据!B6/原始数据!G6</f>
        <v>0.1318362593658676</v>
      </c>
      <c r="H6">
        <f>原始数据!B6/原始数据!H6</f>
        <v>0.073493385595296432</v>
      </c>
      <c r="I6">
        <f>原始数据!B6/原始数据!I6</f>
        <v>0.12923606751188776</v>
      </c>
      <c r="J6">
        <f>原始数据!B6/原始数据!J6</f>
        <v>0.08757845569989782</v>
      </c>
    </row>
    <row r="7" spans="2:10">
      <c r="B7">
        <v>31</v>
      </c>
      <c r="C7">
        <f>原始数据!B7/原始数据!C7</f>
        <v>0.23441635960014015</v>
      </c>
      <c r="D7">
        <f>原始数据!B7/原始数据!C7</f>
        <v>0.23441635960014015</v>
      </c>
      <c r="E7">
        <f>原始数据!B7/原始数据!E7</f>
        <v>0.17997619669656592</v>
      </c>
      <c r="F7">
        <f>原始数据!B7/原始数据!F7</f>
        <v>0.11153486363963445</v>
      </c>
      <c r="G7">
        <f>原始数据!B7/原始数据!G7</f>
        <v>0.28712123267999051</v>
      </c>
      <c r="H7">
        <f>原始数据!B7/原始数据!H7</f>
        <v>0.13996643604863554</v>
      </c>
      <c r="I7">
        <f>原始数据!B7/原始数据!I7</f>
        <v>0.28244726891713362</v>
      </c>
      <c r="J7">
        <f>原始数据!B7/原始数据!J7</f>
        <v>0.18687081801193564</v>
      </c>
    </row>
    <row r="8" spans="2:10">
      <c r="B8">
        <v>62</v>
      </c>
      <c r="C8">
        <f>原始数据!B8/原始数据!C8</f>
        <v>0.48405355818401841</v>
      </c>
      <c r="D8">
        <f>原始数据!B8/原始数据!C8</f>
        <v>0.48405355818401841</v>
      </c>
      <c r="E8">
        <f>原始数据!B8/原始数据!E8</f>
        <v>0.42912513842746403</v>
      </c>
      <c r="F8">
        <f>原始数据!B8/原始数据!F8</f>
        <v>0.26191280838120989</v>
      </c>
      <c r="G8">
        <f>原始数据!B8/原始数据!G8</f>
        <v>0.69123139528401811</v>
      </c>
      <c r="H8">
        <f>原始数据!B8/原始数据!H8</f>
        <v>0.28431019948625147</v>
      </c>
      <c r="I8">
        <f>原始数据!B8/原始数据!I8</f>
        <v>0.56916413748178107</v>
      </c>
      <c r="J8">
        <f>原始数据!B8/原始数据!J8</f>
        <v>0.35899365970875191</v>
      </c>
    </row>
    <row r="9" spans="2:10">
      <c r="B9">
        <v>92</v>
      </c>
      <c r="C9">
        <f>原始数据!B9/原始数据!C9</f>
        <v>0.8085957241106545</v>
      </c>
      <c r="D9">
        <f>原始数据!B9/原始数据!C9</f>
        <v>0.8085957241106545</v>
      </c>
      <c r="E9">
        <f>原始数据!B9/原始数据!E9</f>
        <v>0.5970471992418539</v>
      </c>
      <c r="F9">
        <f>原始数据!B9/原始数据!F9</f>
        <v>0.3333816495144224</v>
      </c>
      <c r="G9">
        <f>原始数据!B9/原始数据!G9</f>
        <v>0.91871380067904929</v>
      </c>
      <c r="H9">
        <f>原始数据!B9/原始数据!H9</f>
        <v>0.42677552535139401</v>
      </c>
      <c r="I9">
        <f>原始数据!B9/原始数据!I9</f>
        <v>0.85489940993355951</v>
      </c>
      <c r="J9">
        <f>原始数据!B9/原始数据!J9</f>
        <v>0.59227469082134532</v>
      </c>
    </row>
    <row r="10" spans="2:10">
      <c r="B10">
        <v>125</v>
      </c>
      <c r="C10">
        <f>原始数据!B10/原始数据!C10</f>
        <v>1.0819232267278314</v>
      </c>
      <c r="D10">
        <f>原始数据!B10/原始数据!C10</f>
        <v>1.0819232267278314</v>
      </c>
      <c r="E10">
        <f>原始数据!B10/原始数据!E10</f>
        <v>0.94889862096183852</v>
      </c>
      <c r="F10">
        <f>原始数据!B10/原始数据!F10</f>
        <v>0.45808520384791573</v>
      </c>
      <c r="G10">
        <f>原始数据!B10/原始数据!G10</f>
        <v>1.236583073650888</v>
      </c>
      <c r="H10">
        <f>原始数据!B10/原始数据!H10</f>
        <v>0.57857869320550048</v>
      </c>
      <c r="I10">
        <f>原始数据!B10/原始数据!I10</f>
        <v>1.117368374005542</v>
      </c>
      <c r="J10">
        <f>原始数据!B10/原始数据!J10</f>
        <v>0.82066769523684469</v>
      </c>
    </row>
    <row r="11" spans="2:10">
      <c r="B11">
        <v>184</v>
      </c>
      <c r="C11">
        <f>原始数据!B11/原始数据!C11</f>
        <v>1.5029916886193306</v>
      </c>
      <c r="D11">
        <f>原始数据!B11/原始数据!C11</f>
        <v>1.5029916886193306</v>
      </c>
      <c r="E11">
        <f>原始数据!B11/原始数据!E11</f>
        <v>1.2508497620666215</v>
      </c>
      <c r="F11">
        <f>原始数据!B11/原始数据!F11</f>
        <v>0.63625257193864049</v>
      </c>
      <c r="G11">
        <f>原始数据!B11/原始数据!G11</f>
        <v>2.2704837117472851</v>
      </c>
      <c r="H11">
        <f>原始数据!B11/原始数据!H11</f>
        <v>0.82068665603639568</v>
      </c>
      <c r="I11">
        <f>原始数据!B11/原始数据!I11</f>
        <v>1.7561022166018467</v>
      </c>
      <c r="J11">
        <f>原始数据!B11/原始数据!J11</f>
        <v>1.2090547688668396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0.7" right="0.7" top="0.75" bottom="0.75" header="0.3" footer="0.3"/>
  <pageSetup blackAndWhite="0" cellComments="asDisplayed" draft="0" errors="displayed" fitToHeight="0" fitToWidth="0" orientation="portrait" pageOrder="downThenOver" paperSize="9" scale="100" useFirstPageNumber="0"/>
  <headerFooter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:L11"/>
  <sheetViews>
    <sheetView workbookViewId="0">
      <selection activeCell="A2" sqref="A2:C10"/>
    </sheetView>
  </sheetViews>
  <sheetFormatPr defaultRowHeight="13.5"/>
  <cols>
    <col min="1" max="1" style="1" width="9.142307692307693"/>
    <col min="2" max="2" style="1" width="11.125" customWidth="1"/>
    <col min="3" max="16384" style="1" width="9.142307692307693"/>
  </cols>
  <sheetData>
    <row r="1" spans="1:12" ht="14.25">
      <c r="A1" t="s">
        <v>0</v>
      </c>
      <c r="B1" t="s">
        <v>1</v>
      </c>
      <c r="C1" t="s">
        <v>2</v>
      </c>
      <c r="D1" t="s">
        <v>12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ht="16.5">
      <c r="A2">
        <v>1</v>
      </c>
      <c r="B2" s="0">
        <v>1</v>
      </c>
      <c r="C2" s="0">
        <v>1</v>
      </c>
      <c r="D2">
        <f>SQRT(原始数据!B3)</f>
        <v>0.45825756949558399</v>
      </c>
      <c r="E2">
        <v>117.405</v>
      </c>
      <c r="F2">
        <v>240.33167</v>
      </c>
      <c r="G2">
        <v>198.60833</v>
      </c>
      <c r="H2">
        <v>298.42250000000001</v>
      </c>
      <c r="I2">
        <v>131.17500000000001</v>
      </c>
      <c r="J2">
        <v>258.47250000000003</v>
      </c>
      <c r="K2">
        <v>129.61750000000001</v>
      </c>
      <c r="L2">
        <v>267.04250000000002</v>
      </c>
    </row>
    <row r="3" spans="1:12" ht="16.5">
      <c r="A3">
        <v>1</v>
      </c>
      <c r="B3" s="0">
        <v>2</v>
      </c>
      <c r="C3" s="0">
        <v>1</v>
      </c>
      <c r="D3">
        <f>SQRT(原始数据!B4)</f>
        <v>1.7320508075688772</v>
      </c>
      <c r="E3">
        <v>133.51667</v>
      </c>
      <c r="F3">
        <v>252.43333000000001</v>
      </c>
      <c r="G3">
        <v>219.07499999999999</v>
      </c>
      <c r="H3">
        <v>335.88499999999999</v>
      </c>
      <c r="I3">
        <v>108.8875</v>
      </c>
      <c r="J3">
        <v>130.69499999999999</v>
      </c>
      <c r="K3">
        <v>117.60666999999999</v>
      </c>
      <c r="L3">
        <v>194.535</v>
      </c>
    </row>
    <row r="4" spans="1:12" ht="14.25">
      <c r="A4">
        <v>1</v>
      </c>
      <c r="B4" s="0">
        <v>3</v>
      </c>
      <c r="C4" s="0">
        <v>1</v>
      </c>
      <c r="D4">
        <f>SQRT(原始数据!B5)</f>
        <v>2.6457513110645907</v>
      </c>
      <c r="E4">
        <v>129.67500000000001</v>
      </c>
      <c r="F4">
        <v>234.535</v>
      </c>
      <c r="G4">
        <v>160.30000000000001</v>
      </c>
      <c r="H4">
        <v>316.85000000000002</v>
      </c>
      <c r="I4">
        <v>110.16500000000001</v>
      </c>
      <c r="J4">
        <v>227.29249999999999</v>
      </c>
      <c r="K4">
        <v>115.895</v>
      </c>
      <c r="L4">
        <v>170.04167000000001</v>
      </c>
    </row>
    <row r="5" spans="1:12" ht="14.25">
      <c r="A5">
        <v>1</v>
      </c>
      <c r="B5" s="0">
        <v>4</v>
      </c>
      <c r="C5" s="0">
        <v>1</v>
      </c>
      <c r="D5">
        <f>SQRT(原始数据!B6)</f>
        <v>3.872983346207417</v>
      </c>
      <c r="E5">
        <v>112.4525</v>
      </c>
      <c r="F5">
        <v>215.76249999999999</v>
      </c>
      <c r="G5">
        <v>116.06667</v>
      </c>
      <c r="H5">
        <v>266.50999999999999</v>
      </c>
      <c r="I5">
        <v>113.7775</v>
      </c>
      <c r="J5">
        <v>204.09999999999999</v>
      </c>
      <c r="K5">
        <v>116.06667</v>
      </c>
      <c r="L5">
        <v>171.27500000000001</v>
      </c>
    </row>
    <row r="6" spans="1:12" ht="14.25">
      <c r="A6">
        <v>1</v>
      </c>
      <c r="B6" s="0">
        <v>5</v>
      </c>
      <c r="C6" s="0">
        <v>1</v>
      </c>
      <c r="D6">
        <f>SQRT(原始数据!B7)</f>
        <v>5.5677643628300215</v>
      </c>
      <c r="E6">
        <v>132.24332999999999</v>
      </c>
      <c r="F6">
        <v>247.95667</v>
      </c>
      <c r="G6">
        <v>172.245</v>
      </c>
      <c r="H6">
        <v>277.94</v>
      </c>
      <c r="I6">
        <v>107.96832999999999</v>
      </c>
      <c r="J6">
        <v>221.48167000000001</v>
      </c>
      <c r="K6">
        <v>109.755</v>
      </c>
      <c r="L6">
        <v>165.88999999999999</v>
      </c>
    </row>
    <row r="7" spans="1:12" ht="14.25">
      <c r="A7">
        <v>1</v>
      </c>
      <c r="B7" s="0">
        <v>6</v>
      </c>
      <c r="C7" s="0">
        <v>1</v>
      </c>
      <c r="D7">
        <f>SQRT(原始数据!B8)</f>
        <v>7.8740078740118111</v>
      </c>
      <c r="E7">
        <v>128.08500000000001</v>
      </c>
      <c r="F7">
        <v>238.56999999999999</v>
      </c>
      <c r="G7">
        <v>144.47999999999999</v>
      </c>
      <c r="H7">
        <v>236.72</v>
      </c>
      <c r="I7">
        <v>89.694999999999993</v>
      </c>
      <c r="J7">
        <v>218.07167000000001</v>
      </c>
      <c r="K7">
        <v>108.93167</v>
      </c>
      <c r="L7">
        <v>172.70500000000001</v>
      </c>
    </row>
    <row r="8" spans="1:12" ht="14.25">
      <c r="A8">
        <v>1</v>
      </c>
      <c r="B8" s="0">
        <v>7</v>
      </c>
      <c r="C8" s="0">
        <v>1</v>
      </c>
      <c r="D8">
        <f>SQRT(原始数据!B9)</f>
        <v>9.5916630466254382</v>
      </c>
      <c r="E8">
        <v>113.7775</v>
      </c>
      <c r="F8">
        <v>231.4675</v>
      </c>
      <c r="G8">
        <v>154.09166999999999</v>
      </c>
      <c r="H8">
        <v>275.95999999999998</v>
      </c>
      <c r="I8">
        <v>100.14</v>
      </c>
      <c r="J8">
        <v>215.56999999999999</v>
      </c>
      <c r="K8">
        <v>107.61499999999999</v>
      </c>
      <c r="L8">
        <v>155.33332999999999</v>
      </c>
    </row>
    <row r="9" spans="1:12" ht="14.25">
      <c r="A9">
        <v>1</v>
      </c>
      <c r="B9" s="0">
        <v>8</v>
      </c>
      <c r="C9" s="0">
        <v>1</v>
      </c>
      <c r="D9">
        <f>SQRT(原始数据!B10)</f>
        <v>11.180339887498949</v>
      </c>
      <c r="E9">
        <v>115.535</v>
      </c>
      <c r="F9">
        <v>247.55000000000001</v>
      </c>
      <c r="G9">
        <v>131.73167000000001</v>
      </c>
      <c r="H9">
        <v>272.875</v>
      </c>
      <c r="I9">
        <v>101.08499999999999</v>
      </c>
      <c r="J9">
        <v>216.04667000000001</v>
      </c>
      <c r="K9">
        <v>111.87</v>
      </c>
      <c r="L9">
        <v>152.315</v>
      </c>
    </row>
    <row r="10" spans="1:12" ht="14.25">
      <c r="A10">
        <v>1</v>
      </c>
      <c r="B10" s="0">
        <v>9</v>
      </c>
      <c r="C10" s="0">
        <v>1</v>
      </c>
      <c r="D10">
        <f>SQRT(原始数据!B11)</f>
        <v>13.564659966250536</v>
      </c>
      <c r="E10">
        <v>122.4225</v>
      </c>
      <c r="F10">
        <v>251.27500000000001</v>
      </c>
      <c r="G10">
        <v>147.09999999999999</v>
      </c>
      <c r="H10">
        <v>289.19333</v>
      </c>
      <c r="I10">
        <v>81.040000000000006</v>
      </c>
      <c r="J10">
        <v>224.20249999999999</v>
      </c>
      <c r="K10">
        <v>104.7775</v>
      </c>
      <c r="L10">
        <v>152.185</v>
      </c>
    </row>
    <row r="11" spans="1:12">
      <c r="B11" s="0"/>
      <c r="C11" s="0"/>
      <c r="D11" s="0"/>
      <c r="E11" s="0"/>
      <c r="F11" s="0"/>
      <c r="G11" s="0"/>
      <c r="H11" s="0"/>
      <c r="I11" s="0"/>
      <c r="J11" s="0"/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0.7" right="0.7" top="0.75" bottom="0.75" header="0.3" footer="0.3"/>
  <pageSetup blackAndWhite="0" cellComments="asDisplayed" draft="0" errors="displayed" fitToHeight="0" fitToWidth="0" orientation="portrait" pageOrder="downThenOver" paperSize="9" scale="100" useFirstPageNumber="0"/>
  <headerFooter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gnumeric</Application>
  <AppVersion>1.1235</AppVersion>
  <Company/>
  <LinksUpToDate>0</LinksUpToDate>
  <ScaleCrop>0</ScaleCrop>
  <DocSecurity>0</DocSecurity>
  <HyperlinksChanged>0</HyperlinksChanged>
  <SharedDoc>0</SharedDoc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lastModifiedBy/>
  <dcterms:modified xsi:type="dcterms:W3CDTF">2018-07-01T13:44:54Z</dcterms:modified>
  <dcterms:created xsi:type="dcterms:W3CDTF">2006-09-16T00:00:00Z</dcterms:created>
  <dc:creator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