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5" r:id="rId1"/>
    <sheet name="加班明细表" sheetId="4" r:id="rId2"/>
  </sheets>
  <calcPr calcId="144525" concurrentCalc="0"/>
</workbook>
</file>

<file path=xl/sharedStrings.xml><?xml version="1.0" encoding="utf-8"?>
<sst xmlns="http://schemas.openxmlformats.org/spreadsheetml/2006/main" count="66">
  <si>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</si>
  <si>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</si>
  <si>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</si>
  <si>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</si>
  <si>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</si>
  <si>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</si>
  <si>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</si>
  <si>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</si>
  <si>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</si>
  <si>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</si>
  <si>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</si>
  <si>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</si>
  <si>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</si>
  <si>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</si>
  <si>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</si>
  <si>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</si>
  <si>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</si>
  <si>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</si>
  <si>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</si>
  <si>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</si>
  <si>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</si>
  <si>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</si>
  <si>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</si>
  <si>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</si>
  <si>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</si>
  <si>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</si>
  <si>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</si>
  <si>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</si>
  <si>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</si>
  <si>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</si>
  <si>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</si>
  <si>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</si>
  <si>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</si>
  <si>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</si>
  <si>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</si>
  <si>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</si>
  <si>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</si>
  <si>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</si>
  <si>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无锡六府实施</t>
  </si>
  <si>
    <t>大卤爷营业驻店</t>
  </si>
  <si>
    <t>南京水游城/六府餐饮驻店</t>
  </si>
  <si>
    <t>公司值班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</si>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</sst>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0" borderId="3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25" borderId="3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37" applyNumberFormat="0" applyFill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36" applyNumberFormat="0" applyAlignment="0" applyProtection="0">
      <alignment vertical="center"/>
    </xf>
    <xf numFmtId="0" fontId="7" fillId="9" borderId="35" applyNumberFormat="0" applyAlignment="0" applyProtection="0">
      <alignment vertical="center"/>
    </xf>
    <xf numFmtId="0" fontId="20" fillId="27" borderId="40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/>
    <xf numFmtId="0" fontId="9" fillId="8" borderId="0" applyNumberFormat="0" applyBorder="0" applyAlignment="0" applyProtection="0">
      <alignment vertical="center"/>
    </xf>
    <xf numFmtId="0" fontId="12" fillId="0" borderId="0"/>
    <xf numFmtId="0" fontId="14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28" fillId="0" borderId="0"/>
  </cellStyleXfs>
  <cellXfs count="10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2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9" fontId="2" fillId="7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9" fontId="2" fillId="8" borderId="3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9" fontId="2" fillId="8" borderId="31" xfId="0" applyNumberFormat="1" applyFont="1" applyFill="1" applyBorder="1" applyAlignment="1">
      <alignment horizontal="center" vertical="center"/>
    </xf>
    <xf numFmtId="0" fontId="0" fillId="0" borderId="21" xfId="0" applyBorder="1"/>
    <xf numFmtId="9" fontId="2" fillId="8" borderId="3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9" fontId="2" fillId="8" borderId="33" xfId="0" applyNumberFormat="1" applyFont="1" applyFill="1" applyBorder="1" applyAlignment="1">
      <alignment horizontal="center" vertical="center"/>
    </xf>
    <xf numFmtId="9" fontId="5" fillId="5" borderId="27" xfId="0" applyNumberFormat="1" applyFont="1" applyFill="1" applyBorder="1" applyAlignment="1">
      <alignment horizontal="center" vertical="center"/>
    </xf>
    <xf numFmtId="9" fontId="5" fillId="5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64" workbookViewId="0">
      <selection activeCell="D71" sqref="D71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77"/>
      <c r="P1" s="77"/>
      <c r="Q1" s="77"/>
    </row>
    <row r="2" ht="16.5" spans="1:17">
      <c r="A2" s="34"/>
      <c r="B2" s="35" t="s">
        <v>1</v>
      </c>
      <c r="C2" s="35" t="s">
        <v>2</v>
      </c>
      <c r="D2" s="36" t="s">
        <v>3</v>
      </c>
      <c r="E2" s="37" t="s">
        <v>4</v>
      </c>
      <c r="F2" s="36" t="s">
        <v>5</v>
      </c>
      <c r="G2" s="38" t="s">
        <v>6</v>
      </c>
      <c r="H2" s="39" t="s">
        <v>7</v>
      </c>
      <c r="I2" s="78" t="s">
        <v>8</v>
      </c>
      <c r="J2" s="79" t="s">
        <v>9</v>
      </c>
      <c r="K2" s="80" t="s">
        <v>10</v>
      </c>
      <c r="L2" s="81" t="s">
        <v>11</v>
      </c>
      <c r="M2" s="82" t="s">
        <v>12</v>
      </c>
      <c r="N2" s="83" t="s">
        <v>13</v>
      </c>
      <c r="O2" s="84"/>
      <c r="P2" s="84"/>
      <c r="Q2" s="84"/>
    </row>
    <row r="3" ht="15" spans="1:17">
      <c r="A3" s="40" t="s">
        <v>1</v>
      </c>
      <c r="B3" s="41" t="s">
        <v>14</v>
      </c>
      <c r="C3" s="42" t="s">
        <v>15</v>
      </c>
      <c r="D3" s="43">
        <v>6</v>
      </c>
      <c r="E3" s="44">
        <v>12</v>
      </c>
      <c r="F3" s="45">
        <f t="shared" ref="F3:F13" si="0">D3-E3</f>
        <v>-6</v>
      </c>
      <c r="G3" s="46"/>
      <c r="H3" s="46"/>
      <c r="I3" s="46">
        <f t="shared" ref="I3:I9" si="1">G3-H3</f>
        <v>0</v>
      </c>
      <c r="J3" s="85"/>
      <c r="K3" s="86">
        <f t="shared" ref="K3:K10" si="2">J3/M3*100%</f>
        <v>0</v>
      </c>
      <c r="L3" s="87">
        <f t="shared" ref="L3:L12" si="3">D3+H3</f>
        <v>6</v>
      </c>
      <c r="M3" s="88">
        <f>E3+H3</f>
        <v>12</v>
      </c>
      <c r="N3" s="89">
        <f t="shared" ref="N3:N10" si="4">M3/L3*100%</f>
        <v>2</v>
      </c>
      <c r="O3" s="90"/>
      <c r="P3" s="90"/>
      <c r="Q3" s="90"/>
    </row>
    <row r="4" spans="1:17">
      <c r="A4" s="40">
        <v>4</v>
      </c>
      <c r="B4" s="47"/>
      <c r="C4" s="48" t="s">
        <v>16</v>
      </c>
      <c r="D4" s="49">
        <v>2</v>
      </c>
      <c r="E4" s="44">
        <v>4</v>
      </c>
      <c r="F4" s="45">
        <f t="shared" si="0"/>
        <v>-2</v>
      </c>
      <c r="G4" s="50"/>
      <c r="H4" s="46"/>
      <c r="I4" s="50">
        <f t="shared" si="1"/>
        <v>0</v>
      </c>
      <c r="J4" s="91"/>
      <c r="K4" s="86">
        <f t="shared" si="2"/>
        <v>0</v>
      </c>
      <c r="L4" s="87">
        <f t="shared" si="3"/>
        <v>2</v>
      </c>
      <c r="M4" s="88">
        <f t="shared" ref="M4:M10" si="5">E4+J4</f>
        <v>4</v>
      </c>
      <c r="N4" s="89">
        <f t="shared" si="4"/>
        <v>2</v>
      </c>
      <c r="O4" s="90"/>
      <c r="P4" s="90"/>
      <c r="Q4" s="90"/>
    </row>
    <row r="5" spans="1:17">
      <c r="A5" s="51"/>
      <c r="B5" s="47"/>
      <c r="C5" s="48" t="s">
        <v>17</v>
      </c>
      <c r="D5" s="49">
        <v>4</v>
      </c>
      <c r="E5" s="44">
        <v>3</v>
      </c>
      <c r="F5" s="45">
        <f t="shared" si="0"/>
        <v>1</v>
      </c>
      <c r="G5" s="50"/>
      <c r="H5" s="46"/>
      <c r="I5" s="50">
        <f t="shared" si="1"/>
        <v>0</v>
      </c>
      <c r="J5" s="91"/>
      <c r="K5" s="86">
        <f t="shared" si="2"/>
        <v>0</v>
      </c>
      <c r="L5" s="87">
        <f t="shared" si="3"/>
        <v>4</v>
      </c>
      <c r="M5" s="88">
        <f t="shared" si="5"/>
        <v>3</v>
      </c>
      <c r="N5" s="89">
        <f t="shared" si="4"/>
        <v>0.75</v>
      </c>
      <c r="O5" s="90"/>
      <c r="P5" s="90"/>
      <c r="Q5" s="90"/>
    </row>
    <row r="6" spans="1:17">
      <c r="A6" s="51"/>
      <c r="B6" s="47"/>
      <c r="C6" s="48" t="s">
        <v>18</v>
      </c>
      <c r="D6" s="49">
        <v>4</v>
      </c>
      <c r="E6" s="44">
        <v>3</v>
      </c>
      <c r="F6" s="45">
        <f t="shared" si="0"/>
        <v>1</v>
      </c>
      <c r="G6" s="50"/>
      <c r="H6" s="46"/>
      <c r="I6" s="50">
        <f t="shared" si="1"/>
        <v>0</v>
      </c>
      <c r="J6" s="91"/>
      <c r="K6" s="86">
        <f t="shared" si="2"/>
        <v>0</v>
      </c>
      <c r="L6" s="87">
        <f t="shared" si="3"/>
        <v>4</v>
      </c>
      <c r="M6" s="88">
        <f t="shared" si="5"/>
        <v>3</v>
      </c>
      <c r="N6" s="89">
        <f t="shared" si="4"/>
        <v>0.75</v>
      </c>
      <c r="O6" s="90"/>
      <c r="P6" s="90"/>
      <c r="Q6" s="90"/>
    </row>
    <row r="7" spans="1:17">
      <c r="A7" s="51"/>
      <c r="B7" s="47"/>
      <c r="C7" s="48" t="s">
        <v>19</v>
      </c>
      <c r="D7" s="49">
        <v>3</v>
      </c>
      <c r="E7" s="44">
        <v>1</v>
      </c>
      <c r="F7" s="45">
        <f t="shared" si="0"/>
        <v>2</v>
      </c>
      <c r="G7" s="50"/>
      <c r="H7" s="46"/>
      <c r="I7" s="50">
        <f t="shared" si="1"/>
        <v>0</v>
      </c>
      <c r="J7" s="91"/>
      <c r="K7" s="86">
        <f t="shared" si="2"/>
        <v>0</v>
      </c>
      <c r="L7" s="87">
        <f t="shared" si="3"/>
        <v>3</v>
      </c>
      <c r="M7" s="88">
        <f t="shared" si="5"/>
        <v>1</v>
      </c>
      <c r="N7" s="89">
        <f t="shared" si="4"/>
        <v>0.333333333333333</v>
      </c>
      <c r="O7" s="90"/>
      <c r="P7" s="90"/>
      <c r="Q7" s="90"/>
    </row>
    <row r="8" spans="1:17">
      <c r="A8" s="51"/>
      <c r="B8" s="47"/>
      <c r="C8" s="48" t="s">
        <v>20</v>
      </c>
      <c r="D8" s="49">
        <v>6</v>
      </c>
      <c r="E8" s="44">
        <v>3</v>
      </c>
      <c r="F8" s="45">
        <f t="shared" si="0"/>
        <v>3</v>
      </c>
      <c r="G8" s="50"/>
      <c r="H8" s="46"/>
      <c r="I8" s="50">
        <f t="shared" si="1"/>
        <v>0</v>
      </c>
      <c r="J8" s="91"/>
      <c r="K8" s="86">
        <f t="shared" si="2"/>
        <v>0</v>
      </c>
      <c r="L8" s="87">
        <f t="shared" si="3"/>
        <v>6</v>
      </c>
      <c r="M8" s="88">
        <f t="shared" si="5"/>
        <v>3</v>
      </c>
      <c r="N8" s="89">
        <f t="shared" si="4"/>
        <v>0.5</v>
      </c>
      <c r="O8" s="90"/>
      <c r="P8" s="90"/>
      <c r="Q8" s="90"/>
    </row>
    <row r="9" spans="1:17">
      <c r="A9" s="51"/>
      <c r="B9" s="47"/>
      <c r="C9" s="48" t="s">
        <v>21</v>
      </c>
      <c r="D9" s="49">
        <v>1</v>
      </c>
      <c r="E9" s="44">
        <v>1</v>
      </c>
      <c r="F9" s="45">
        <f t="shared" si="0"/>
        <v>0</v>
      </c>
      <c r="G9" s="50"/>
      <c r="H9" s="46"/>
      <c r="I9" s="50">
        <f t="shared" si="1"/>
        <v>0</v>
      </c>
      <c r="J9" s="91"/>
      <c r="K9" s="86">
        <f t="shared" si="2"/>
        <v>0</v>
      </c>
      <c r="L9" s="87">
        <f t="shared" si="3"/>
        <v>1</v>
      </c>
      <c r="M9" s="88">
        <f t="shared" si="5"/>
        <v>1</v>
      </c>
      <c r="N9" s="89">
        <f t="shared" si="4"/>
        <v>1</v>
      </c>
      <c r="O9" s="90"/>
      <c r="P9" s="90"/>
      <c r="Q9" s="90"/>
    </row>
    <row r="10" spans="1:17">
      <c r="A10" s="51"/>
      <c r="B10" s="47"/>
      <c r="C10" s="48" t="s">
        <v>22</v>
      </c>
      <c r="D10" s="52">
        <v>4</v>
      </c>
      <c r="E10" s="49">
        <v>4</v>
      </c>
      <c r="F10" s="45">
        <f t="shared" si="0"/>
        <v>0</v>
      </c>
      <c r="G10" s="50"/>
      <c r="H10" s="50"/>
      <c r="I10" s="50"/>
      <c r="J10" s="91"/>
      <c r="K10" s="92">
        <f t="shared" si="2"/>
        <v>0</v>
      </c>
      <c r="L10" s="93">
        <f t="shared" si="3"/>
        <v>4</v>
      </c>
      <c r="M10" s="93">
        <f t="shared" si="5"/>
        <v>4</v>
      </c>
      <c r="N10" s="94">
        <f t="shared" si="4"/>
        <v>1</v>
      </c>
      <c r="O10" s="90"/>
      <c r="P10" s="90"/>
      <c r="Q10" s="90"/>
    </row>
    <row r="11" spans="1:17">
      <c r="A11" s="51"/>
      <c r="B11" s="47"/>
      <c r="C11" s="53" t="s">
        <v>23</v>
      </c>
      <c r="D11" s="52">
        <v>4</v>
      </c>
      <c r="E11" s="49">
        <v>5</v>
      </c>
      <c r="F11" s="45">
        <f t="shared" si="0"/>
        <v>-1</v>
      </c>
      <c r="G11" s="50"/>
      <c r="H11" s="50"/>
      <c r="I11" s="50"/>
      <c r="J11" s="91"/>
      <c r="K11" s="92"/>
      <c r="L11" s="93">
        <f t="shared" si="3"/>
        <v>4</v>
      </c>
      <c r="M11" s="93">
        <v>5</v>
      </c>
      <c r="N11" s="94">
        <v>0</v>
      </c>
      <c r="O11" s="90"/>
      <c r="P11" s="90"/>
      <c r="Q11" s="90"/>
    </row>
    <row r="12" spans="1:17">
      <c r="A12" s="51"/>
      <c r="B12" s="54"/>
      <c r="C12" s="55" t="s">
        <v>24</v>
      </c>
      <c r="D12" s="52">
        <v>1</v>
      </c>
      <c r="E12" s="49">
        <v>1</v>
      </c>
      <c r="F12" s="45">
        <v>0</v>
      </c>
      <c r="G12" s="50"/>
      <c r="H12" s="50"/>
      <c r="I12" s="50"/>
      <c r="J12" s="91"/>
      <c r="K12" s="92"/>
      <c r="L12" s="93">
        <v>1</v>
      </c>
      <c r="M12" s="93">
        <v>1</v>
      </c>
      <c r="N12" s="89">
        <f>M12/L12*100%</f>
        <v>1</v>
      </c>
      <c r="O12" s="90"/>
      <c r="P12" s="90"/>
      <c r="Q12" s="90"/>
    </row>
    <row r="13" ht="15" spans="1:17">
      <c r="A13" s="51"/>
      <c r="B13" s="47"/>
      <c r="C13" s="56" t="s">
        <v>25</v>
      </c>
      <c r="D13" s="52">
        <v>5</v>
      </c>
      <c r="E13" s="49">
        <v>6</v>
      </c>
      <c r="F13" s="45">
        <f>D13-E13</f>
        <v>-1</v>
      </c>
      <c r="G13" s="50"/>
      <c r="H13" s="50"/>
      <c r="I13" s="50">
        <f t="shared" ref="I13:I23" si="6">G13-H13</f>
        <v>0</v>
      </c>
      <c r="J13" s="91"/>
      <c r="K13" s="92">
        <f t="shared" ref="K13:K26" si="7">J13/M13*100%</f>
        <v>0</v>
      </c>
      <c r="L13" s="93">
        <f>D13+H13</f>
        <v>5</v>
      </c>
      <c r="M13" s="93">
        <f>E13+J13</f>
        <v>6</v>
      </c>
      <c r="N13" s="94">
        <f t="shared" ref="N13:N26" si="8">M13/L13*100%</f>
        <v>1.2</v>
      </c>
      <c r="O13" s="90"/>
      <c r="P13" s="90"/>
      <c r="Q13" s="90"/>
    </row>
    <row r="14" ht="15" spans="1:17">
      <c r="A14" s="57"/>
      <c r="B14" s="58"/>
      <c r="C14" s="59" t="s">
        <v>26</v>
      </c>
      <c r="D14" s="60">
        <f>SUM(D3:D13)</f>
        <v>40</v>
      </c>
      <c r="E14" s="61">
        <f>SUM(E3:E13)</f>
        <v>43</v>
      </c>
      <c r="F14" s="62">
        <f>D14-E14</f>
        <v>-3</v>
      </c>
      <c r="G14" s="63">
        <f>SUM(G3:G13)</f>
        <v>0</v>
      </c>
      <c r="H14" s="63">
        <f>SUM(H3:H13)</f>
        <v>0</v>
      </c>
      <c r="I14" s="63">
        <f t="shared" si="6"/>
        <v>0</v>
      </c>
      <c r="J14" s="63">
        <f>SUM(J3:J13)</f>
        <v>0</v>
      </c>
      <c r="K14" s="95">
        <f t="shared" si="7"/>
        <v>0</v>
      </c>
      <c r="L14" s="63">
        <f>SUM(L3:L13)</f>
        <v>40</v>
      </c>
      <c r="M14" s="63">
        <f>SUM(M3:M13)</f>
        <v>43</v>
      </c>
      <c r="N14" s="96">
        <f t="shared" si="8"/>
        <v>1.075</v>
      </c>
      <c r="O14" s="90"/>
      <c r="P14" s="90"/>
      <c r="Q14" s="90"/>
    </row>
    <row r="15" ht="15"/>
    <row r="16" ht="15" spans="2:14">
      <c r="B16" s="35" t="s">
        <v>1</v>
      </c>
      <c r="C16" s="35" t="s">
        <v>2</v>
      </c>
      <c r="D16" s="36" t="s">
        <v>3</v>
      </c>
      <c r="E16" s="37" t="s">
        <v>4</v>
      </c>
      <c r="F16" s="36" t="s">
        <v>5</v>
      </c>
      <c r="G16" s="38" t="s">
        <v>6</v>
      </c>
      <c r="H16" s="39" t="s">
        <v>7</v>
      </c>
      <c r="I16" s="78" t="s">
        <v>8</v>
      </c>
      <c r="J16" s="79" t="s">
        <v>9</v>
      </c>
      <c r="K16" s="80" t="s">
        <v>10</v>
      </c>
      <c r="L16" s="81" t="s">
        <v>11</v>
      </c>
      <c r="M16" s="82" t="s">
        <v>12</v>
      </c>
      <c r="N16" s="97" t="s">
        <v>13</v>
      </c>
    </row>
    <row r="17" spans="2:14">
      <c r="B17" s="41" t="s">
        <v>27</v>
      </c>
      <c r="C17" s="42" t="s">
        <v>25</v>
      </c>
      <c r="D17" s="43">
        <v>5</v>
      </c>
      <c r="E17" s="64">
        <v>5</v>
      </c>
      <c r="F17" s="45">
        <f t="shared" ref="F17:F26" si="9">D17-E17</f>
        <v>0</v>
      </c>
      <c r="G17" s="46"/>
      <c r="H17" s="46"/>
      <c r="I17" s="46">
        <f t="shared" si="6"/>
        <v>0</v>
      </c>
      <c r="J17" s="85"/>
      <c r="K17" s="86">
        <f t="shared" si="7"/>
        <v>0</v>
      </c>
      <c r="L17" s="87">
        <f t="shared" ref="L17:L25" si="10">D17+H17</f>
        <v>5</v>
      </c>
      <c r="M17" s="88">
        <f>E17+H17</f>
        <v>5</v>
      </c>
      <c r="N17" s="89">
        <f t="shared" si="8"/>
        <v>1</v>
      </c>
    </row>
    <row r="18" spans="2:14">
      <c r="B18" s="47"/>
      <c r="C18" s="48" t="s">
        <v>19</v>
      </c>
      <c r="D18" s="49">
        <v>7</v>
      </c>
      <c r="E18" s="44">
        <v>7</v>
      </c>
      <c r="F18" s="45">
        <f t="shared" si="9"/>
        <v>0</v>
      </c>
      <c r="G18" s="50"/>
      <c r="H18" s="46"/>
      <c r="I18" s="50">
        <f t="shared" si="6"/>
        <v>0</v>
      </c>
      <c r="J18" s="91"/>
      <c r="K18" s="86">
        <f t="shared" si="7"/>
        <v>0</v>
      </c>
      <c r="L18" s="87">
        <f t="shared" si="10"/>
        <v>7</v>
      </c>
      <c r="M18" s="88">
        <f t="shared" ref="M18:M25" si="11">E18+J18</f>
        <v>7</v>
      </c>
      <c r="N18" s="89">
        <f t="shared" si="8"/>
        <v>1</v>
      </c>
    </row>
    <row r="19" spans="2:14">
      <c r="B19" s="47"/>
      <c r="C19" s="48" t="s">
        <v>22</v>
      </c>
      <c r="D19" s="49">
        <v>3</v>
      </c>
      <c r="E19" s="44">
        <v>3</v>
      </c>
      <c r="F19" s="45">
        <f t="shared" si="9"/>
        <v>0</v>
      </c>
      <c r="G19" s="50"/>
      <c r="H19" s="46"/>
      <c r="I19" s="50">
        <f t="shared" si="6"/>
        <v>0</v>
      </c>
      <c r="J19" s="91"/>
      <c r="K19" s="86">
        <f t="shared" si="7"/>
        <v>0</v>
      </c>
      <c r="L19" s="87">
        <f t="shared" si="10"/>
        <v>3</v>
      </c>
      <c r="M19" s="88">
        <f t="shared" si="11"/>
        <v>3</v>
      </c>
      <c r="N19" s="89">
        <f t="shared" si="8"/>
        <v>1</v>
      </c>
    </row>
    <row r="20" spans="2:14">
      <c r="B20" s="47"/>
      <c r="C20" s="48" t="s">
        <v>15</v>
      </c>
      <c r="D20" s="49">
        <v>2</v>
      </c>
      <c r="E20" s="44">
        <v>5</v>
      </c>
      <c r="F20" s="45">
        <f t="shared" si="9"/>
        <v>-3</v>
      </c>
      <c r="G20" s="50"/>
      <c r="H20" s="46"/>
      <c r="I20" s="50">
        <f t="shared" si="6"/>
        <v>0</v>
      </c>
      <c r="J20" s="91"/>
      <c r="K20" s="86">
        <f t="shared" si="7"/>
        <v>0</v>
      </c>
      <c r="L20" s="87">
        <f t="shared" si="10"/>
        <v>2</v>
      </c>
      <c r="M20" s="88">
        <f t="shared" si="11"/>
        <v>5</v>
      </c>
      <c r="N20" s="89">
        <f t="shared" si="8"/>
        <v>2.5</v>
      </c>
    </row>
    <row r="21" spans="2:14">
      <c r="B21" s="47"/>
      <c r="C21" s="48" t="s">
        <v>28</v>
      </c>
      <c r="D21" s="49">
        <v>3</v>
      </c>
      <c r="E21" s="44">
        <v>2</v>
      </c>
      <c r="F21" s="45">
        <f t="shared" si="9"/>
        <v>1</v>
      </c>
      <c r="G21" s="50"/>
      <c r="H21" s="46"/>
      <c r="I21" s="50">
        <f t="shared" si="6"/>
        <v>0</v>
      </c>
      <c r="J21" s="91"/>
      <c r="K21" s="86">
        <f t="shared" si="7"/>
        <v>0</v>
      </c>
      <c r="L21" s="87">
        <f t="shared" si="10"/>
        <v>3</v>
      </c>
      <c r="M21" s="88">
        <f t="shared" si="11"/>
        <v>2</v>
      </c>
      <c r="N21" s="89">
        <f t="shared" si="8"/>
        <v>0.666666666666667</v>
      </c>
    </row>
    <row r="22" spans="2:14">
      <c r="B22" s="47"/>
      <c r="C22" s="48" t="s">
        <v>18</v>
      </c>
      <c r="D22" s="49">
        <v>10</v>
      </c>
      <c r="E22" s="49">
        <v>9</v>
      </c>
      <c r="F22" s="45">
        <f t="shared" si="9"/>
        <v>1</v>
      </c>
      <c r="G22" s="50"/>
      <c r="H22" s="46"/>
      <c r="I22" s="50">
        <f t="shared" si="6"/>
        <v>0</v>
      </c>
      <c r="J22" s="91"/>
      <c r="K22" s="86">
        <f t="shared" si="7"/>
        <v>0</v>
      </c>
      <c r="L22" s="87">
        <f t="shared" si="10"/>
        <v>10</v>
      </c>
      <c r="M22" s="88">
        <f t="shared" si="11"/>
        <v>9</v>
      </c>
      <c r="N22" s="89">
        <f t="shared" si="8"/>
        <v>0.9</v>
      </c>
    </row>
    <row r="23" spans="2:14">
      <c r="B23" s="47"/>
      <c r="C23" s="48" t="s">
        <v>23</v>
      </c>
      <c r="D23" s="65">
        <v>3</v>
      </c>
      <c r="E23" s="44">
        <v>6</v>
      </c>
      <c r="F23" s="45">
        <f t="shared" si="9"/>
        <v>-3</v>
      </c>
      <c r="G23" s="50"/>
      <c r="H23" s="46"/>
      <c r="I23" s="50">
        <f t="shared" si="6"/>
        <v>0</v>
      </c>
      <c r="J23" s="91"/>
      <c r="K23" s="86">
        <f t="shared" si="7"/>
        <v>0</v>
      </c>
      <c r="L23" s="87">
        <f t="shared" si="10"/>
        <v>3</v>
      </c>
      <c r="M23" s="88">
        <f t="shared" si="11"/>
        <v>6</v>
      </c>
      <c r="N23" s="89">
        <f t="shared" si="8"/>
        <v>2</v>
      </c>
    </row>
    <row r="24" spans="2:15">
      <c r="B24" s="47"/>
      <c r="C24" s="48" t="s">
        <v>21</v>
      </c>
      <c r="D24" s="65">
        <v>1</v>
      </c>
      <c r="E24" s="49">
        <v>1</v>
      </c>
      <c r="F24" s="45">
        <f t="shared" si="9"/>
        <v>0</v>
      </c>
      <c r="G24" s="50"/>
      <c r="H24" s="46"/>
      <c r="I24" s="50"/>
      <c r="J24" s="91"/>
      <c r="K24" s="86">
        <f t="shared" si="7"/>
        <v>0</v>
      </c>
      <c r="L24" s="87">
        <f t="shared" si="10"/>
        <v>1</v>
      </c>
      <c r="M24" s="88">
        <f t="shared" si="11"/>
        <v>1</v>
      </c>
      <c r="N24" s="98">
        <f t="shared" si="8"/>
        <v>1</v>
      </c>
      <c r="O24" s="99"/>
    </row>
    <row r="25" ht="15" spans="2:14">
      <c r="B25" s="47"/>
      <c r="C25" s="48" t="s">
        <v>24</v>
      </c>
      <c r="D25" s="52">
        <v>3</v>
      </c>
      <c r="E25" s="49">
        <v>3</v>
      </c>
      <c r="F25" s="45">
        <f t="shared" si="9"/>
        <v>0</v>
      </c>
      <c r="G25" s="50"/>
      <c r="H25" s="50"/>
      <c r="I25" s="50"/>
      <c r="J25" s="91"/>
      <c r="K25" s="92">
        <f t="shared" si="7"/>
        <v>0</v>
      </c>
      <c r="L25" s="93">
        <f t="shared" si="10"/>
        <v>3</v>
      </c>
      <c r="M25" s="93">
        <f t="shared" si="11"/>
        <v>3</v>
      </c>
      <c r="N25" s="100">
        <f t="shared" si="8"/>
        <v>1</v>
      </c>
    </row>
    <row r="26" ht="15" spans="2:14">
      <c r="B26" s="58"/>
      <c r="C26" s="59" t="s">
        <v>26</v>
      </c>
      <c r="D26" s="60">
        <f t="shared" ref="D26:H26" si="12">SUM(D17:D25)</f>
        <v>37</v>
      </c>
      <c r="E26" s="61">
        <f t="shared" si="12"/>
        <v>41</v>
      </c>
      <c r="F26" s="62">
        <f t="shared" si="9"/>
        <v>-4</v>
      </c>
      <c r="G26" s="63">
        <f t="shared" si="12"/>
        <v>0</v>
      </c>
      <c r="H26" s="63">
        <f t="shared" si="12"/>
        <v>0</v>
      </c>
      <c r="I26" s="63">
        <f t="shared" ref="I26:I35" si="13">G26-H26</f>
        <v>0</v>
      </c>
      <c r="J26" s="63">
        <f t="shared" ref="J26:M26" si="14">SUM(J17:J25)</f>
        <v>0</v>
      </c>
      <c r="K26" s="95">
        <f t="shared" si="7"/>
        <v>0</v>
      </c>
      <c r="L26" s="63">
        <f t="shared" si="14"/>
        <v>37</v>
      </c>
      <c r="M26" s="63">
        <f t="shared" si="14"/>
        <v>41</v>
      </c>
      <c r="N26" s="96">
        <f t="shared" si="8"/>
        <v>1.10810810810811</v>
      </c>
    </row>
    <row r="27" ht="15"/>
    <row r="28" ht="15" spans="2:14">
      <c r="B28" s="35" t="s">
        <v>1</v>
      </c>
      <c r="C28" s="35" t="s">
        <v>2</v>
      </c>
      <c r="D28" s="36" t="s">
        <v>3</v>
      </c>
      <c r="E28" s="66" t="s">
        <v>4</v>
      </c>
      <c r="F28" s="67" t="s">
        <v>5</v>
      </c>
      <c r="G28" s="38" t="s">
        <v>6</v>
      </c>
      <c r="H28" s="39" t="s">
        <v>7</v>
      </c>
      <c r="I28" s="78" t="s">
        <v>8</v>
      </c>
      <c r="J28" s="79" t="s">
        <v>9</v>
      </c>
      <c r="K28" s="80" t="s">
        <v>10</v>
      </c>
      <c r="L28" s="101" t="s">
        <v>11</v>
      </c>
      <c r="M28" s="102" t="s">
        <v>12</v>
      </c>
      <c r="N28" s="103" t="s">
        <v>13</v>
      </c>
    </row>
    <row r="29" spans="2:14">
      <c r="B29" s="41" t="s">
        <v>29</v>
      </c>
      <c r="C29" s="42" t="s">
        <v>25</v>
      </c>
      <c r="D29" s="43">
        <v>4</v>
      </c>
      <c r="E29" s="64">
        <v>6</v>
      </c>
      <c r="F29" s="45">
        <f t="shared" ref="F29:F38" si="15">D29-E29</f>
        <v>-2</v>
      </c>
      <c r="G29" s="46"/>
      <c r="H29" s="46"/>
      <c r="I29" s="46">
        <f t="shared" si="13"/>
        <v>0</v>
      </c>
      <c r="J29" s="85"/>
      <c r="K29" s="86">
        <f t="shared" ref="K29:K35" si="16">J29/M29*100%</f>
        <v>0</v>
      </c>
      <c r="L29" s="87">
        <f t="shared" ref="L29:L37" si="17">D29+H29</f>
        <v>4</v>
      </c>
      <c r="M29" s="88">
        <f>E29+H29</f>
        <v>6</v>
      </c>
      <c r="N29" s="89">
        <f t="shared" ref="N29:N35" si="18">M29/L29*100%</f>
        <v>1.5</v>
      </c>
    </row>
    <row r="30" spans="2:14">
      <c r="B30" s="47"/>
      <c r="C30" s="48" t="s">
        <v>21</v>
      </c>
      <c r="D30" s="49">
        <v>3</v>
      </c>
      <c r="E30" s="44">
        <v>3</v>
      </c>
      <c r="F30" s="45">
        <f t="shared" si="15"/>
        <v>0</v>
      </c>
      <c r="G30" s="50"/>
      <c r="H30" s="46"/>
      <c r="I30" s="50">
        <f t="shared" si="13"/>
        <v>0</v>
      </c>
      <c r="J30" s="91"/>
      <c r="K30" s="86">
        <f t="shared" si="16"/>
        <v>0</v>
      </c>
      <c r="L30" s="87">
        <f t="shared" si="17"/>
        <v>3</v>
      </c>
      <c r="M30" s="88">
        <f t="shared" ref="M30:M35" si="19">E30+J30</f>
        <v>3</v>
      </c>
      <c r="N30" s="89">
        <f t="shared" si="18"/>
        <v>1</v>
      </c>
    </row>
    <row r="31" spans="2:14">
      <c r="B31" s="47"/>
      <c r="C31" s="48" t="s">
        <v>28</v>
      </c>
      <c r="D31" s="49">
        <v>3</v>
      </c>
      <c r="E31" s="44">
        <v>2</v>
      </c>
      <c r="F31" s="45">
        <f t="shared" si="15"/>
        <v>1</v>
      </c>
      <c r="G31" s="50"/>
      <c r="H31" s="46"/>
      <c r="I31" s="50">
        <f t="shared" si="13"/>
        <v>0</v>
      </c>
      <c r="J31" s="91"/>
      <c r="K31" s="86">
        <f t="shared" si="16"/>
        <v>0</v>
      </c>
      <c r="L31" s="87">
        <f t="shared" si="17"/>
        <v>3</v>
      </c>
      <c r="M31" s="88">
        <f t="shared" si="19"/>
        <v>2</v>
      </c>
      <c r="N31" s="89">
        <f t="shared" si="18"/>
        <v>0.666666666666667</v>
      </c>
    </row>
    <row r="32" spans="2:14">
      <c r="B32" s="47"/>
      <c r="C32" s="48" t="s">
        <v>22</v>
      </c>
      <c r="D32" s="44">
        <v>3</v>
      </c>
      <c r="E32" s="44">
        <v>1</v>
      </c>
      <c r="F32" s="45">
        <f t="shared" si="15"/>
        <v>2</v>
      </c>
      <c r="G32" s="50"/>
      <c r="H32" s="46"/>
      <c r="I32" s="50">
        <f t="shared" si="13"/>
        <v>0</v>
      </c>
      <c r="J32" s="91"/>
      <c r="K32" s="86">
        <f t="shared" si="16"/>
        <v>0</v>
      </c>
      <c r="L32" s="87">
        <f t="shared" si="17"/>
        <v>3</v>
      </c>
      <c r="M32" s="88">
        <f t="shared" si="19"/>
        <v>1</v>
      </c>
      <c r="N32" s="89">
        <f t="shared" si="18"/>
        <v>0.333333333333333</v>
      </c>
    </row>
    <row r="33" spans="2:14">
      <c r="B33" s="47"/>
      <c r="C33" s="48" t="s">
        <v>18</v>
      </c>
      <c r="D33" s="49">
        <v>6</v>
      </c>
      <c r="E33" s="44">
        <v>6</v>
      </c>
      <c r="F33" s="45">
        <f t="shared" si="15"/>
        <v>0</v>
      </c>
      <c r="G33" s="50"/>
      <c r="H33" s="46"/>
      <c r="I33" s="50">
        <f t="shared" si="13"/>
        <v>0</v>
      </c>
      <c r="J33" s="91"/>
      <c r="K33" s="86">
        <f t="shared" si="16"/>
        <v>0</v>
      </c>
      <c r="L33" s="87">
        <f t="shared" si="17"/>
        <v>6</v>
      </c>
      <c r="M33" s="88">
        <f t="shared" si="19"/>
        <v>6</v>
      </c>
      <c r="N33" s="89">
        <f t="shared" si="18"/>
        <v>1</v>
      </c>
    </row>
    <row r="34" spans="2:14">
      <c r="B34" s="47"/>
      <c r="C34" s="48" t="s">
        <v>24</v>
      </c>
      <c r="D34" s="49">
        <v>1</v>
      </c>
      <c r="E34" s="44">
        <v>1</v>
      </c>
      <c r="F34" s="45">
        <f t="shared" si="15"/>
        <v>0</v>
      </c>
      <c r="G34" s="50"/>
      <c r="H34" s="46"/>
      <c r="I34" s="50">
        <f t="shared" si="13"/>
        <v>0</v>
      </c>
      <c r="J34" s="91"/>
      <c r="K34" s="86">
        <f t="shared" si="16"/>
        <v>0</v>
      </c>
      <c r="L34" s="87">
        <f t="shared" si="17"/>
        <v>1</v>
      </c>
      <c r="M34" s="88">
        <f t="shared" si="19"/>
        <v>1</v>
      </c>
      <c r="N34" s="89">
        <f t="shared" si="18"/>
        <v>1</v>
      </c>
    </row>
    <row r="35" spans="2:14">
      <c r="B35" s="47"/>
      <c r="C35" s="48" t="s">
        <v>23</v>
      </c>
      <c r="D35" s="65">
        <v>1</v>
      </c>
      <c r="E35" s="44">
        <v>4</v>
      </c>
      <c r="F35" s="45">
        <f t="shared" si="15"/>
        <v>-3</v>
      </c>
      <c r="G35" s="50"/>
      <c r="H35" s="46"/>
      <c r="I35" s="50">
        <f t="shared" si="13"/>
        <v>0</v>
      </c>
      <c r="J35" s="91"/>
      <c r="K35" s="86">
        <f t="shared" si="16"/>
        <v>0</v>
      </c>
      <c r="L35" s="87">
        <f t="shared" si="17"/>
        <v>1</v>
      </c>
      <c r="M35" s="88">
        <f t="shared" si="19"/>
        <v>4</v>
      </c>
      <c r="N35" s="89">
        <f t="shared" si="18"/>
        <v>4</v>
      </c>
    </row>
    <row r="36" spans="2:14">
      <c r="B36" s="47"/>
      <c r="C36" s="48" t="s">
        <v>30</v>
      </c>
      <c r="D36" s="65">
        <v>1</v>
      </c>
      <c r="E36" s="49">
        <v>1</v>
      </c>
      <c r="F36" s="45">
        <f t="shared" si="15"/>
        <v>0</v>
      </c>
      <c r="G36" s="50"/>
      <c r="H36" s="46"/>
      <c r="I36" s="50"/>
      <c r="J36" s="91"/>
      <c r="K36" s="86"/>
      <c r="L36" s="87">
        <f t="shared" si="17"/>
        <v>1</v>
      </c>
      <c r="M36" s="88">
        <v>1</v>
      </c>
      <c r="N36" s="98">
        <v>1</v>
      </c>
    </row>
    <row r="37" ht="15" spans="2:14">
      <c r="B37" s="47"/>
      <c r="C37" s="48" t="s">
        <v>19</v>
      </c>
      <c r="D37" s="52">
        <v>1</v>
      </c>
      <c r="E37" s="49">
        <v>2</v>
      </c>
      <c r="F37" s="45">
        <f t="shared" si="15"/>
        <v>-1</v>
      </c>
      <c r="G37" s="50"/>
      <c r="H37" s="50"/>
      <c r="I37" s="50"/>
      <c r="J37" s="91"/>
      <c r="K37" s="92">
        <f t="shared" ref="K37:K50" si="20">J37/M37*100%</f>
        <v>0</v>
      </c>
      <c r="L37" s="93">
        <f t="shared" si="17"/>
        <v>1</v>
      </c>
      <c r="M37" s="93">
        <f>E37+J37</f>
        <v>2</v>
      </c>
      <c r="N37" s="100">
        <f t="shared" ref="N37:N47" si="21">M37/L37*100%</f>
        <v>2</v>
      </c>
    </row>
    <row r="38" ht="15" spans="2:14">
      <c r="B38" s="58"/>
      <c r="C38" s="59" t="s">
        <v>26</v>
      </c>
      <c r="D38" s="60">
        <f t="shared" ref="D38:H38" si="22">SUM(D29:D37)</f>
        <v>23</v>
      </c>
      <c r="E38" s="61">
        <f t="shared" si="22"/>
        <v>26</v>
      </c>
      <c r="F38" s="62">
        <f t="shared" si="15"/>
        <v>-3</v>
      </c>
      <c r="G38" s="63">
        <f t="shared" si="22"/>
        <v>0</v>
      </c>
      <c r="H38" s="63">
        <f t="shared" si="22"/>
        <v>0</v>
      </c>
      <c r="I38" s="63">
        <f t="shared" ref="I38:I47" si="23">G38-H38</f>
        <v>0</v>
      </c>
      <c r="J38" s="63">
        <f t="shared" ref="J38:M38" si="24">SUM(J29:J37)</f>
        <v>0</v>
      </c>
      <c r="K38" s="95">
        <f t="shared" si="20"/>
        <v>0</v>
      </c>
      <c r="L38" s="63">
        <f t="shared" si="24"/>
        <v>23</v>
      </c>
      <c r="M38" s="63">
        <f t="shared" si="24"/>
        <v>26</v>
      </c>
      <c r="N38" s="96">
        <f t="shared" si="21"/>
        <v>1.1304347826087</v>
      </c>
    </row>
    <row r="39" ht="15"/>
    <row r="40" ht="15" spans="2:14">
      <c r="B40" s="35" t="s">
        <v>1</v>
      </c>
      <c r="C40" s="35" t="s">
        <v>2</v>
      </c>
      <c r="D40" s="36" t="s">
        <v>3</v>
      </c>
      <c r="E40" s="66" t="s">
        <v>4</v>
      </c>
      <c r="F40" s="67" t="s">
        <v>5</v>
      </c>
      <c r="G40" s="38" t="s">
        <v>6</v>
      </c>
      <c r="H40" s="39" t="s">
        <v>7</v>
      </c>
      <c r="I40" s="78" t="s">
        <v>8</v>
      </c>
      <c r="J40" s="79" t="s">
        <v>9</v>
      </c>
      <c r="K40" s="80" t="s">
        <v>10</v>
      </c>
      <c r="L40" s="101" t="s">
        <v>11</v>
      </c>
      <c r="M40" s="102" t="s">
        <v>12</v>
      </c>
      <c r="N40" s="103" t="s">
        <v>13</v>
      </c>
    </row>
    <row r="41" spans="2:14">
      <c r="B41" s="41" t="s">
        <v>31</v>
      </c>
      <c r="C41" s="42" t="s">
        <v>28</v>
      </c>
      <c r="D41" s="43">
        <v>5</v>
      </c>
      <c r="E41" s="64">
        <v>4</v>
      </c>
      <c r="F41" s="45">
        <f t="shared" ref="F41:F50" si="25">D41-E41</f>
        <v>1</v>
      </c>
      <c r="G41" s="46"/>
      <c r="H41" s="46"/>
      <c r="I41" s="46">
        <f t="shared" si="23"/>
        <v>0</v>
      </c>
      <c r="J41" s="85"/>
      <c r="K41" s="86">
        <f t="shared" si="20"/>
        <v>0</v>
      </c>
      <c r="L41" s="87">
        <f t="shared" ref="L41:L49" si="26">D41+H41</f>
        <v>5</v>
      </c>
      <c r="M41" s="88">
        <f>E41+H41</f>
        <v>4</v>
      </c>
      <c r="N41" s="89">
        <f t="shared" si="21"/>
        <v>0.8</v>
      </c>
    </row>
    <row r="42" spans="2:14">
      <c r="B42" s="47"/>
      <c r="C42" s="48" t="s">
        <v>30</v>
      </c>
      <c r="D42" s="49">
        <v>1</v>
      </c>
      <c r="E42" s="44">
        <v>1</v>
      </c>
      <c r="F42" s="45">
        <f t="shared" si="25"/>
        <v>0</v>
      </c>
      <c r="G42" s="50"/>
      <c r="H42" s="46"/>
      <c r="I42" s="50">
        <f t="shared" si="23"/>
        <v>0</v>
      </c>
      <c r="J42" s="91"/>
      <c r="K42" s="86">
        <f t="shared" si="20"/>
        <v>0</v>
      </c>
      <c r="L42" s="87">
        <f t="shared" si="26"/>
        <v>1</v>
      </c>
      <c r="M42" s="88">
        <f t="shared" ref="M42:M49" si="27">E42+J42</f>
        <v>1</v>
      </c>
      <c r="N42" s="89">
        <f t="shared" si="21"/>
        <v>1</v>
      </c>
    </row>
    <row r="43" spans="2:14">
      <c r="B43" s="47"/>
      <c r="C43" s="48" t="s">
        <v>22</v>
      </c>
      <c r="D43" s="49">
        <v>2</v>
      </c>
      <c r="E43" s="44">
        <v>8</v>
      </c>
      <c r="F43" s="45">
        <f t="shared" si="25"/>
        <v>-6</v>
      </c>
      <c r="G43" s="50"/>
      <c r="H43" s="46"/>
      <c r="I43" s="50">
        <f t="shared" si="23"/>
        <v>0</v>
      </c>
      <c r="J43" s="91"/>
      <c r="K43" s="86">
        <f t="shared" si="20"/>
        <v>0</v>
      </c>
      <c r="L43" s="87">
        <f t="shared" si="26"/>
        <v>2</v>
      </c>
      <c r="M43" s="88">
        <f t="shared" si="27"/>
        <v>8</v>
      </c>
      <c r="N43" s="89">
        <f t="shared" si="21"/>
        <v>4</v>
      </c>
    </row>
    <row r="44" spans="2:14">
      <c r="B44" s="47"/>
      <c r="C44" s="48" t="s">
        <v>24</v>
      </c>
      <c r="D44" s="49">
        <v>5</v>
      </c>
      <c r="E44" s="44">
        <v>5</v>
      </c>
      <c r="F44" s="45">
        <f t="shared" si="25"/>
        <v>0</v>
      </c>
      <c r="G44" s="50"/>
      <c r="H44" s="46"/>
      <c r="I44" s="50">
        <f t="shared" si="23"/>
        <v>0</v>
      </c>
      <c r="J44" s="91"/>
      <c r="K44" s="86">
        <f t="shared" si="20"/>
        <v>0</v>
      </c>
      <c r="L44" s="87">
        <f t="shared" si="26"/>
        <v>5</v>
      </c>
      <c r="M44" s="88">
        <f t="shared" si="27"/>
        <v>5</v>
      </c>
      <c r="N44" s="89">
        <f t="shared" si="21"/>
        <v>1</v>
      </c>
    </row>
    <row r="45" spans="2:14">
      <c r="B45" s="47"/>
      <c r="C45" s="48" t="s">
        <v>19</v>
      </c>
      <c r="D45" s="49">
        <v>4</v>
      </c>
      <c r="E45" s="44">
        <v>7</v>
      </c>
      <c r="F45" s="45">
        <f t="shared" si="25"/>
        <v>-3</v>
      </c>
      <c r="G45" s="50"/>
      <c r="H45" s="46"/>
      <c r="I45" s="50">
        <f t="shared" si="23"/>
        <v>0</v>
      </c>
      <c r="J45" s="91"/>
      <c r="K45" s="86">
        <f t="shared" si="20"/>
        <v>0</v>
      </c>
      <c r="L45" s="87">
        <f t="shared" si="26"/>
        <v>4</v>
      </c>
      <c r="M45" s="88">
        <f t="shared" si="27"/>
        <v>7</v>
      </c>
      <c r="N45" s="89">
        <f t="shared" si="21"/>
        <v>1.75</v>
      </c>
    </row>
    <row r="46" spans="2:14">
      <c r="B46" s="47"/>
      <c r="C46" s="48" t="s">
        <v>23</v>
      </c>
      <c r="D46" s="49">
        <v>5</v>
      </c>
      <c r="E46" s="44">
        <v>9</v>
      </c>
      <c r="F46" s="45">
        <f t="shared" si="25"/>
        <v>-4</v>
      </c>
      <c r="G46" s="50"/>
      <c r="H46" s="46"/>
      <c r="I46" s="50">
        <f t="shared" si="23"/>
        <v>0</v>
      </c>
      <c r="J46" s="91"/>
      <c r="K46" s="86">
        <f t="shared" si="20"/>
        <v>0</v>
      </c>
      <c r="L46" s="87">
        <f t="shared" si="26"/>
        <v>5</v>
      </c>
      <c r="M46" s="88">
        <f t="shared" si="27"/>
        <v>9</v>
      </c>
      <c r="N46" s="89">
        <f t="shared" si="21"/>
        <v>1.8</v>
      </c>
    </row>
    <row r="47" spans="2:14">
      <c r="B47" s="47"/>
      <c r="C47" s="48" t="s">
        <v>18</v>
      </c>
      <c r="D47" s="44">
        <v>0</v>
      </c>
      <c r="E47" s="44">
        <v>2</v>
      </c>
      <c r="F47" s="45">
        <f t="shared" si="25"/>
        <v>-2</v>
      </c>
      <c r="G47" s="50"/>
      <c r="H47" s="46"/>
      <c r="I47" s="50">
        <f t="shared" si="23"/>
        <v>0</v>
      </c>
      <c r="J47" s="91"/>
      <c r="K47" s="86">
        <f t="shared" si="20"/>
        <v>0</v>
      </c>
      <c r="L47" s="87">
        <f t="shared" si="26"/>
        <v>0</v>
      </c>
      <c r="M47" s="88">
        <f t="shared" si="27"/>
        <v>2</v>
      </c>
      <c r="N47" s="104" t="e">
        <f t="shared" si="21"/>
        <v>#DIV/0!</v>
      </c>
    </row>
    <row r="48" spans="2:14">
      <c r="B48" s="47"/>
      <c r="C48" s="48" t="s">
        <v>25</v>
      </c>
      <c r="D48" s="65">
        <v>0</v>
      </c>
      <c r="E48" s="49">
        <v>5</v>
      </c>
      <c r="F48" s="45">
        <f t="shared" si="25"/>
        <v>-5</v>
      </c>
      <c r="G48" s="50"/>
      <c r="H48" s="46"/>
      <c r="I48" s="50"/>
      <c r="J48" s="91"/>
      <c r="K48" s="86">
        <f t="shared" si="20"/>
        <v>0</v>
      </c>
      <c r="L48" s="87">
        <f t="shared" si="26"/>
        <v>0</v>
      </c>
      <c r="M48" s="93">
        <f t="shared" si="27"/>
        <v>5</v>
      </c>
      <c r="N48" s="104">
        <f>L48/M48</f>
        <v>0</v>
      </c>
    </row>
    <row r="49" ht="15" spans="2:14">
      <c r="B49" s="47"/>
      <c r="C49" s="48" t="s">
        <v>32</v>
      </c>
      <c r="D49" s="65">
        <v>1</v>
      </c>
      <c r="E49" s="49">
        <v>0</v>
      </c>
      <c r="F49" s="45">
        <f t="shared" si="25"/>
        <v>1</v>
      </c>
      <c r="G49" s="50"/>
      <c r="H49" s="46"/>
      <c r="I49" s="50"/>
      <c r="J49" s="91"/>
      <c r="K49" s="86" t="e">
        <f t="shared" si="20"/>
        <v>#DIV/0!</v>
      </c>
      <c r="L49" s="87">
        <f t="shared" si="26"/>
        <v>1</v>
      </c>
      <c r="M49" s="88">
        <f t="shared" si="27"/>
        <v>0</v>
      </c>
      <c r="N49" s="98" t="e">
        <f>L49/M49</f>
        <v>#DIV/0!</v>
      </c>
    </row>
    <row r="50" ht="15" spans="2:14">
      <c r="B50" s="58"/>
      <c r="C50" s="59" t="s">
        <v>26</v>
      </c>
      <c r="D50" s="60">
        <f t="shared" ref="D50:H50" si="28">SUM(D41:D49)</f>
        <v>23</v>
      </c>
      <c r="E50" s="61">
        <f t="shared" si="28"/>
        <v>41</v>
      </c>
      <c r="F50" s="62">
        <f t="shared" si="25"/>
        <v>-18</v>
      </c>
      <c r="G50" s="63">
        <f t="shared" si="28"/>
        <v>0</v>
      </c>
      <c r="H50" s="63">
        <f t="shared" si="28"/>
        <v>0</v>
      </c>
      <c r="I50" s="63">
        <f t="shared" ref="I50:I59" si="29">G50-H50</f>
        <v>0</v>
      </c>
      <c r="J50" s="63">
        <f t="shared" ref="J50:M50" si="30">SUM(J41:J49)</f>
        <v>0</v>
      </c>
      <c r="K50" s="95">
        <f t="shared" si="20"/>
        <v>0</v>
      </c>
      <c r="L50" s="63">
        <f t="shared" si="30"/>
        <v>23</v>
      </c>
      <c r="M50" s="63">
        <f t="shared" si="30"/>
        <v>41</v>
      </c>
      <c r="N50" s="96">
        <f t="shared" ref="N50:N63" si="31">M50/L50*100%</f>
        <v>1.78260869565217</v>
      </c>
    </row>
    <row r="51" ht="15"/>
    <row r="52" ht="15" spans="2:14">
      <c r="B52" s="35" t="s">
        <v>1</v>
      </c>
      <c r="C52" s="35" t="s">
        <v>2</v>
      </c>
      <c r="D52" s="36" t="s">
        <v>3</v>
      </c>
      <c r="E52" s="66" t="s">
        <v>4</v>
      </c>
      <c r="F52" s="67" t="s">
        <v>5</v>
      </c>
      <c r="G52" s="38" t="s">
        <v>6</v>
      </c>
      <c r="H52" s="39" t="s">
        <v>7</v>
      </c>
      <c r="I52" s="78" t="s">
        <v>8</v>
      </c>
      <c r="J52" s="79" t="s">
        <v>9</v>
      </c>
      <c r="K52" s="80" t="s">
        <v>10</v>
      </c>
      <c r="L52" s="101" t="s">
        <v>11</v>
      </c>
      <c r="M52" s="102" t="s">
        <v>12</v>
      </c>
      <c r="N52" s="103" t="s">
        <v>13</v>
      </c>
    </row>
    <row r="53" spans="2:14">
      <c r="B53" s="41" t="s">
        <v>33</v>
      </c>
      <c r="C53" s="42" t="s">
        <v>32</v>
      </c>
      <c r="D53" s="68">
        <v>5</v>
      </c>
      <c r="E53" s="69">
        <v>2</v>
      </c>
      <c r="F53" s="70">
        <f t="shared" ref="F53:F63" si="32">D53-E53</f>
        <v>3</v>
      </c>
      <c r="G53" s="46"/>
      <c r="H53" s="46"/>
      <c r="I53" s="46">
        <f t="shared" si="29"/>
        <v>0</v>
      </c>
      <c r="J53" s="85"/>
      <c r="K53" s="86">
        <f t="shared" ref="K53:K63" si="33">J53/M53*100%</f>
        <v>0</v>
      </c>
      <c r="L53" s="87">
        <f t="shared" ref="L53:L62" si="34">D53+H53</f>
        <v>5</v>
      </c>
      <c r="M53" s="88">
        <f>E53+H53</f>
        <v>2</v>
      </c>
      <c r="N53" s="89">
        <f t="shared" si="31"/>
        <v>0.4</v>
      </c>
    </row>
    <row r="54" spans="2:14">
      <c r="B54" s="47"/>
      <c r="C54" s="48" t="s">
        <v>34</v>
      </c>
      <c r="D54" s="68">
        <v>4</v>
      </c>
      <c r="E54" s="69">
        <v>1</v>
      </c>
      <c r="F54" s="68">
        <f t="shared" si="32"/>
        <v>3</v>
      </c>
      <c r="G54" s="50"/>
      <c r="H54" s="46"/>
      <c r="I54" s="50">
        <f t="shared" si="29"/>
        <v>0</v>
      </c>
      <c r="J54" s="91"/>
      <c r="K54" s="86">
        <f t="shared" si="33"/>
        <v>0</v>
      </c>
      <c r="L54" s="87">
        <f t="shared" si="34"/>
        <v>4</v>
      </c>
      <c r="M54" s="88">
        <f t="shared" ref="M54:M62" si="35">E54+J54</f>
        <v>1</v>
      </c>
      <c r="N54" s="89">
        <f t="shared" si="31"/>
        <v>0.25</v>
      </c>
    </row>
    <row r="55" spans="2:14">
      <c r="B55" s="47"/>
      <c r="C55" s="48" t="s">
        <v>28</v>
      </c>
      <c r="D55" s="68">
        <v>9</v>
      </c>
      <c r="E55" s="45">
        <v>10</v>
      </c>
      <c r="F55" s="68">
        <f t="shared" si="32"/>
        <v>-1</v>
      </c>
      <c r="G55" s="50"/>
      <c r="H55" s="46"/>
      <c r="I55" s="50">
        <f t="shared" si="29"/>
        <v>0</v>
      </c>
      <c r="J55" s="91"/>
      <c r="K55" s="86">
        <f t="shared" si="33"/>
        <v>0</v>
      </c>
      <c r="L55" s="87">
        <f t="shared" si="34"/>
        <v>9</v>
      </c>
      <c r="M55" s="88">
        <f t="shared" si="35"/>
        <v>10</v>
      </c>
      <c r="N55" s="89">
        <f t="shared" si="31"/>
        <v>1.11111111111111</v>
      </c>
    </row>
    <row r="56" spans="2:14">
      <c r="B56" s="47"/>
      <c r="C56" s="48" t="s">
        <v>18</v>
      </c>
      <c r="D56" s="71">
        <v>8</v>
      </c>
      <c r="E56" s="45">
        <v>5</v>
      </c>
      <c r="F56" s="68">
        <f t="shared" si="32"/>
        <v>3</v>
      </c>
      <c r="G56" s="50"/>
      <c r="H56" s="46"/>
      <c r="I56" s="50">
        <f t="shared" si="29"/>
        <v>0</v>
      </c>
      <c r="J56" s="91"/>
      <c r="K56" s="86">
        <f t="shared" si="33"/>
        <v>0</v>
      </c>
      <c r="L56" s="87">
        <f t="shared" si="34"/>
        <v>8</v>
      </c>
      <c r="M56" s="88">
        <f t="shared" si="35"/>
        <v>5</v>
      </c>
      <c r="N56" s="89">
        <f t="shared" si="31"/>
        <v>0.625</v>
      </c>
    </row>
    <row r="57" spans="2:14">
      <c r="B57" s="47"/>
      <c r="C57" s="48" t="s">
        <v>19</v>
      </c>
      <c r="D57" s="68">
        <v>8</v>
      </c>
      <c r="E57" s="68">
        <v>10</v>
      </c>
      <c r="F57" s="68">
        <f t="shared" si="32"/>
        <v>-2</v>
      </c>
      <c r="G57" s="50"/>
      <c r="H57" s="46"/>
      <c r="I57" s="50">
        <f t="shared" si="29"/>
        <v>0</v>
      </c>
      <c r="J57" s="91"/>
      <c r="K57" s="86">
        <f t="shared" si="33"/>
        <v>0</v>
      </c>
      <c r="L57" s="87">
        <f t="shared" si="34"/>
        <v>8</v>
      </c>
      <c r="M57" s="88">
        <f t="shared" si="35"/>
        <v>10</v>
      </c>
      <c r="N57" s="89">
        <f t="shared" si="31"/>
        <v>1.25</v>
      </c>
    </row>
    <row r="58" spans="2:14">
      <c r="B58" s="47"/>
      <c r="C58" s="48" t="s">
        <v>24</v>
      </c>
      <c r="D58" s="68">
        <v>6</v>
      </c>
      <c r="E58" s="69">
        <v>9</v>
      </c>
      <c r="F58" s="68">
        <f t="shared" si="32"/>
        <v>-3</v>
      </c>
      <c r="G58" s="50"/>
      <c r="H58" s="46"/>
      <c r="I58" s="50">
        <f t="shared" si="29"/>
        <v>0</v>
      </c>
      <c r="J58" s="91"/>
      <c r="K58" s="86">
        <f t="shared" si="33"/>
        <v>0</v>
      </c>
      <c r="L58" s="87">
        <f t="shared" si="34"/>
        <v>6</v>
      </c>
      <c r="M58" s="88">
        <f t="shared" si="35"/>
        <v>9</v>
      </c>
      <c r="N58" s="89">
        <f t="shared" si="31"/>
        <v>1.5</v>
      </c>
    </row>
    <row r="59" spans="2:14">
      <c r="B59" s="47"/>
      <c r="C59" s="48" t="s">
        <v>23</v>
      </c>
      <c r="D59" s="71">
        <v>8</v>
      </c>
      <c r="E59" s="69">
        <v>16</v>
      </c>
      <c r="F59" s="68">
        <f t="shared" si="32"/>
        <v>-8</v>
      </c>
      <c r="G59" s="50"/>
      <c r="H59" s="46"/>
      <c r="I59" s="50">
        <f t="shared" si="29"/>
        <v>0</v>
      </c>
      <c r="J59" s="91"/>
      <c r="K59" s="86">
        <f t="shared" si="33"/>
        <v>0</v>
      </c>
      <c r="L59" s="87">
        <f t="shared" si="34"/>
        <v>8</v>
      </c>
      <c r="M59" s="88">
        <f t="shared" si="35"/>
        <v>16</v>
      </c>
      <c r="N59" s="89">
        <f t="shared" si="31"/>
        <v>2</v>
      </c>
    </row>
    <row r="60" spans="2:14">
      <c r="B60" s="47"/>
      <c r="C60" s="48" t="s">
        <v>22</v>
      </c>
      <c r="D60" s="71">
        <v>1</v>
      </c>
      <c r="E60" s="45">
        <v>7</v>
      </c>
      <c r="F60" s="68">
        <f t="shared" si="32"/>
        <v>-6</v>
      </c>
      <c r="G60" s="50"/>
      <c r="H60" s="50"/>
      <c r="I60" s="50"/>
      <c r="J60" s="91"/>
      <c r="K60" s="92">
        <f t="shared" si="33"/>
        <v>0</v>
      </c>
      <c r="L60" s="93">
        <f t="shared" si="34"/>
        <v>1</v>
      </c>
      <c r="M60" s="93">
        <f t="shared" si="35"/>
        <v>7</v>
      </c>
      <c r="N60" s="104">
        <f t="shared" si="31"/>
        <v>7</v>
      </c>
    </row>
    <row r="61" spans="2:14">
      <c r="B61" s="54"/>
      <c r="C61" s="48" t="s">
        <v>21</v>
      </c>
      <c r="D61" s="71">
        <v>0</v>
      </c>
      <c r="E61" s="45">
        <v>0</v>
      </c>
      <c r="F61" s="69">
        <f t="shared" si="32"/>
        <v>0</v>
      </c>
      <c r="G61" s="50"/>
      <c r="H61" s="50"/>
      <c r="I61" s="50"/>
      <c r="J61" s="91"/>
      <c r="K61" s="92" t="e">
        <f t="shared" si="33"/>
        <v>#DIV/0!</v>
      </c>
      <c r="L61" s="93">
        <f t="shared" si="34"/>
        <v>0</v>
      </c>
      <c r="M61" s="93">
        <f t="shared" si="35"/>
        <v>0</v>
      </c>
      <c r="N61" s="104" t="e">
        <f t="shared" si="31"/>
        <v>#DIV/0!</v>
      </c>
    </row>
    <row r="62" spans="2:14">
      <c r="B62" s="54"/>
      <c r="C62" s="48" t="s">
        <v>25</v>
      </c>
      <c r="D62" s="72">
        <v>9</v>
      </c>
      <c r="E62" s="45">
        <v>9</v>
      </c>
      <c r="F62" s="45">
        <f t="shared" si="32"/>
        <v>0</v>
      </c>
      <c r="G62" s="50"/>
      <c r="H62" s="50"/>
      <c r="I62" s="50">
        <f>G62-H62</f>
        <v>0</v>
      </c>
      <c r="J62" s="91"/>
      <c r="K62" s="92">
        <f t="shared" si="33"/>
        <v>0</v>
      </c>
      <c r="L62" s="93">
        <f t="shared" si="34"/>
        <v>9</v>
      </c>
      <c r="M62" s="93">
        <f t="shared" si="35"/>
        <v>9</v>
      </c>
      <c r="N62" s="104">
        <f t="shared" si="31"/>
        <v>1</v>
      </c>
    </row>
    <row r="63" ht="15" spans="2:14">
      <c r="B63" s="73"/>
      <c r="C63" s="74" t="s">
        <v>26</v>
      </c>
      <c r="D63" s="75">
        <f t="shared" ref="D63:H63" si="36">SUM(D53:D62)</f>
        <v>58</v>
      </c>
      <c r="E63" s="75">
        <f t="shared" si="36"/>
        <v>69</v>
      </c>
      <c r="F63" s="76">
        <f t="shared" si="32"/>
        <v>-11</v>
      </c>
      <c r="G63" s="75">
        <f t="shared" si="36"/>
        <v>0</v>
      </c>
      <c r="H63" s="75">
        <f t="shared" si="36"/>
        <v>0</v>
      </c>
      <c r="I63" s="75">
        <f>G63-H63</f>
        <v>0</v>
      </c>
      <c r="J63" s="75">
        <f t="shared" ref="J63:M63" si="37">SUM(J53:J62)</f>
        <v>0</v>
      </c>
      <c r="K63" s="105">
        <f t="shared" si="33"/>
        <v>0</v>
      </c>
      <c r="L63" s="75">
        <f t="shared" si="37"/>
        <v>58</v>
      </c>
      <c r="M63" s="75">
        <f t="shared" si="37"/>
        <v>69</v>
      </c>
      <c r="N63" s="106">
        <f t="shared" si="31"/>
        <v>1.18965517241379</v>
      </c>
    </row>
    <row r="64" ht="15"/>
    <row r="65" ht="15" spans="2:14">
      <c r="B65" s="35" t="s">
        <v>1</v>
      </c>
      <c r="C65" s="35" t="s">
        <v>2</v>
      </c>
      <c r="D65" s="36" t="s">
        <v>3</v>
      </c>
      <c r="E65" s="66" t="s">
        <v>4</v>
      </c>
      <c r="F65" s="67" t="s">
        <v>5</v>
      </c>
      <c r="G65" s="38" t="s">
        <v>6</v>
      </c>
      <c r="H65" s="39" t="s">
        <v>7</v>
      </c>
      <c r="I65" s="78" t="s">
        <v>8</v>
      </c>
      <c r="J65" s="79" t="s">
        <v>9</v>
      </c>
      <c r="K65" s="80" t="s">
        <v>10</v>
      </c>
      <c r="L65" s="101" t="s">
        <v>11</v>
      </c>
      <c r="M65" s="102" t="s">
        <v>12</v>
      </c>
      <c r="N65" s="103" t="s">
        <v>13</v>
      </c>
    </row>
    <row r="66" spans="2:14">
      <c r="B66" s="41" t="s">
        <v>35</v>
      </c>
      <c r="C66" s="42" t="s">
        <v>32</v>
      </c>
      <c r="D66" s="68">
        <v>0</v>
      </c>
      <c r="E66" s="69">
        <v>1</v>
      </c>
      <c r="F66" s="70">
        <f>D66-E66</f>
        <v>-1</v>
      </c>
      <c r="G66" s="46"/>
      <c r="H66" s="46"/>
      <c r="I66" s="46">
        <f t="shared" ref="I66:I72" si="38">G66-H66</f>
        <v>0</v>
      </c>
      <c r="J66" s="85"/>
      <c r="K66" s="86">
        <f t="shared" ref="K66:K76" si="39">J66/M66*100%</f>
        <v>0</v>
      </c>
      <c r="L66" s="87">
        <f t="shared" ref="L66:L75" si="40">D66+H66</f>
        <v>0</v>
      </c>
      <c r="M66" s="88">
        <f>E66+H66</f>
        <v>1</v>
      </c>
      <c r="N66" s="89" t="e">
        <f t="shared" ref="N66:N76" si="41">M66/L66*100%</f>
        <v>#DIV/0!</v>
      </c>
    </row>
    <row r="67" spans="2:14">
      <c r="B67" s="47"/>
      <c r="C67" s="48" t="s">
        <v>34</v>
      </c>
      <c r="D67" s="68">
        <v>0</v>
      </c>
      <c r="E67" s="69">
        <v>3</v>
      </c>
      <c r="F67" s="70">
        <f t="shared" ref="F67:F75" si="42">D67-E67</f>
        <v>-3</v>
      </c>
      <c r="G67" s="50"/>
      <c r="H67" s="46"/>
      <c r="I67" s="50">
        <f t="shared" si="38"/>
        <v>0</v>
      </c>
      <c r="J67" s="91"/>
      <c r="K67" s="86">
        <f t="shared" si="39"/>
        <v>0</v>
      </c>
      <c r="L67" s="87">
        <f t="shared" si="40"/>
        <v>0</v>
      </c>
      <c r="M67" s="88">
        <f t="shared" ref="M67:M75" si="43">E67+J67</f>
        <v>3</v>
      </c>
      <c r="N67" s="89" t="e">
        <f t="shared" si="41"/>
        <v>#DIV/0!</v>
      </c>
    </row>
    <row r="68" spans="2:14">
      <c r="B68" s="47"/>
      <c r="C68" s="48" t="s">
        <v>28</v>
      </c>
      <c r="D68" s="68">
        <v>2</v>
      </c>
      <c r="E68" s="69">
        <v>3</v>
      </c>
      <c r="F68" s="70">
        <f t="shared" si="42"/>
        <v>-1</v>
      </c>
      <c r="G68" s="50"/>
      <c r="H68" s="46"/>
      <c r="I68" s="50">
        <f t="shared" si="38"/>
        <v>0</v>
      </c>
      <c r="J68" s="91"/>
      <c r="K68" s="86">
        <f t="shared" si="39"/>
        <v>0</v>
      </c>
      <c r="L68" s="87">
        <f t="shared" si="40"/>
        <v>2</v>
      </c>
      <c r="M68" s="88">
        <f t="shared" si="43"/>
        <v>3</v>
      </c>
      <c r="N68" s="89">
        <f t="shared" si="41"/>
        <v>1.5</v>
      </c>
    </row>
    <row r="69" spans="2:14">
      <c r="B69" s="47"/>
      <c r="C69" s="48" t="s">
        <v>18</v>
      </c>
      <c r="D69" s="68">
        <v>3</v>
      </c>
      <c r="E69" s="69">
        <v>5</v>
      </c>
      <c r="F69" s="70">
        <f t="shared" si="42"/>
        <v>-2</v>
      </c>
      <c r="G69" s="50"/>
      <c r="H69" s="46"/>
      <c r="I69" s="50">
        <f t="shared" si="38"/>
        <v>0</v>
      </c>
      <c r="J69" s="91"/>
      <c r="K69" s="86">
        <f t="shared" si="39"/>
        <v>0</v>
      </c>
      <c r="L69" s="87">
        <f t="shared" si="40"/>
        <v>3</v>
      </c>
      <c r="M69" s="88">
        <f t="shared" si="43"/>
        <v>5</v>
      </c>
      <c r="N69" s="89">
        <f t="shared" si="41"/>
        <v>1.66666666666667</v>
      </c>
    </row>
    <row r="70" spans="2:14">
      <c r="B70" s="47"/>
      <c r="C70" s="48" t="s">
        <v>19</v>
      </c>
      <c r="D70" s="68">
        <v>0</v>
      </c>
      <c r="E70" s="69">
        <v>5</v>
      </c>
      <c r="F70" s="70">
        <f t="shared" si="42"/>
        <v>-5</v>
      </c>
      <c r="G70" s="50"/>
      <c r="H70" s="46"/>
      <c r="I70" s="50">
        <f t="shared" si="38"/>
        <v>0</v>
      </c>
      <c r="J70" s="91"/>
      <c r="K70" s="86">
        <f t="shared" si="39"/>
        <v>0</v>
      </c>
      <c r="L70" s="87">
        <f t="shared" si="40"/>
        <v>0</v>
      </c>
      <c r="M70" s="88">
        <f t="shared" si="43"/>
        <v>5</v>
      </c>
      <c r="N70" s="89" t="e">
        <f t="shared" si="41"/>
        <v>#DIV/0!</v>
      </c>
    </row>
    <row r="71" spans="2:14">
      <c r="B71" s="47"/>
      <c r="C71" s="48" t="s">
        <v>24</v>
      </c>
      <c r="D71" s="68">
        <v>3</v>
      </c>
      <c r="E71" s="69">
        <v>5</v>
      </c>
      <c r="F71" s="70">
        <f t="shared" si="42"/>
        <v>-2</v>
      </c>
      <c r="G71" s="50"/>
      <c r="H71" s="46"/>
      <c r="I71" s="50">
        <f t="shared" si="38"/>
        <v>0</v>
      </c>
      <c r="J71" s="91"/>
      <c r="K71" s="86">
        <f t="shared" si="39"/>
        <v>0</v>
      </c>
      <c r="L71" s="87">
        <f t="shared" si="40"/>
        <v>3</v>
      </c>
      <c r="M71" s="88">
        <f t="shared" si="43"/>
        <v>5</v>
      </c>
      <c r="N71" s="89">
        <f t="shared" si="41"/>
        <v>1.66666666666667</v>
      </c>
    </row>
    <row r="72" spans="2:14">
      <c r="B72" s="47"/>
      <c r="C72" s="48" t="s">
        <v>23</v>
      </c>
      <c r="D72" s="68">
        <v>3</v>
      </c>
      <c r="E72" s="69">
        <v>5</v>
      </c>
      <c r="F72" s="70">
        <f t="shared" si="42"/>
        <v>-2</v>
      </c>
      <c r="G72" s="50"/>
      <c r="H72" s="46"/>
      <c r="I72" s="50">
        <f t="shared" si="38"/>
        <v>0</v>
      </c>
      <c r="J72" s="91"/>
      <c r="K72" s="86">
        <f t="shared" si="39"/>
        <v>0</v>
      </c>
      <c r="L72" s="87">
        <f t="shared" si="40"/>
        <v>3</v>
      </c>
      <c r="M72" s="88">
        <f t="shared" si="43"/>
        <v>5</v>
      </c>
      <c r="N72" s="89">
        <f t="shared" si="41"/>
        <v>1.66666666666667</v>
      </c>
    </row>
    <row r="73" spans="2:14">
      <c r="B73" s="47"/>
      <c r="C73" s="48" t="s">
        <v>22</v>
      </c>
      <c r="D73" s="68">
        <v>3</v>
      </c>
      <c r="E73" s="69">
        <v>1</v>
      </c>
      <c r="F73" s="70">
        <f t="shared" si="42"/>
        <v>2</v>
      </c>
      <c r="G73" s="50"/>
      <c r="H73" s="50"/>
      <c r="I73" s="50"/>
      <c r="J73" s="91"/>
      <c r="K73" s="92">
        <f t="shared" si="39"/>
        <v>0</v>
      </c>
      <c r="L73" s="93">
        <f t="shared" si="40"/>
        <v>3</v>
      </c>
      <c r="M73" s="93">
        <f t="shared" si="43"/>
        <v>1</v>
      </c>
      <c r="N73" s="104">
        <f t="shared" si="41"/>
        <v>0.333333333333333</v>
      </c>
    </row>
    <row r="74" spans="2:14">
      <c r="B74" s="54"/>
      <c r="C74" s="48" t="s">
        <v>21</v>
      </c>
      <c r="D74" s="68">
        <v>0</v>
      </c>
      <c r="E74" s="69">
        <v>0</v>
      </c>
      <c r="F74" s="70">
        <f t="shared" si="42"/>
        <v>0</v>
      </c>
      <c r="G74" s="50"/>
      <c r="H74" s="50"/>
      <c r="I74" s="50"/>
      <c r="J74" s="91"/>
      <c r="K74" s="92" t="e">
        <f t="shared" si="39"/>
        <v>#DIV/0!</v>
      </c>
      <c r="L74" s="93">
        <f t="shared" si="40"/>
        <v>0</v>
      </c>
      <c r="M74" s="93">
        <f t="shared" si="43"/>
        <v>0</v>
      </c>
      <c r="N74" s="104" t="e">
        <f t="shared" si="41"/>
        <v>#DIV/0!</v>
      </c>
    </row>
    <row r="75" spans="2:14">
      <c r="B75" s="54"/>
      <c r="C75" s="48" t="s">
        <v>25</v>
      </c>
      <c r="D75" s="68">
        <v>2</v>
      </c>
      <c r="E75" s="69">
        <v>4</v>
      </c>
      <c r="F75" s="70">
        <f t="shared" si="42"/>
        <v>-2</v>
      </c>
      <c r="G75" s="50"/>
      <c r="H75" s="50"/>
      <c r="I75" s="50">
        <f>G75-H75</f>
        <v>0</v>
      </c>
      <c r="J75" s="91"/>
      <c r="K75" s="92">
        <f t="shared" si="39"/>
        <v>0</v>
      </c>
      <c r="L75" s="93">
        <f t="shared" si="40"/>
        <v>2</v>
      </c>
      <c r="M75" s="93">
        <f t="shared" si="43"/>
        <v>4</v>
      </c>
      <c r="N75" s="104">
        <f t="shared" si="41"/>
        <v>2</v>
      </c>
    </row>
    <row r="76" ht="15" spans="2:14">
      <c r="B76" s="73"/>
      <c r="C76" s="74" t="s">
        <v>26</v>
      </c>
      <c r="D76" s="75">
        <f>SUM(D66:D75)</f>
        <v>16</v>
      </c>
      <c r="E76" s="75">
        <f>SUM(E66:E75)</f>
        <v>32</v>
      </c>
      <c r="F76" s="76">
        <v>-18</v>
      </c>
      <c r="G76" s="75">
        <f>SUM(G66:G75)</f>
        <v>0</v>
      </c>
      <c r="H76" s="75">
        <f>SUM(H66:H75)</f>
        <v>0</v>
      </c>
      <c r="I76" s="75">
        <f>G76-H76</f>
        <v>0</v>
      </c>
      <c r="J76" s="75">
        <f>SUM(J66:J75)</f>
        <v>0</v>
      </c>
      <c r="K76" s="105">
        <f t="shared" si="39"/>
        <v>0</v>
      </c>
      <c r="L76" s="75">
        <f>SUM(L66:L75)</f>
        <v>16</v>
      </c>
      <c r="M76" s="75">
        <f>SUM(M66:M75)</f>
        <v>32</v>
      </c>
      <c r="N76" s="106">
        <f t="shared" si="41"/>
        <v>2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B34" sqref="B34:D34"/>
    </sheetView>
  </sheetViews>
  <sheetFormatPr defaultColWidth="9.125" defaultRowHeight="14.25" outlineLevelCol="4"/>
  <cols>
    <col min="1" max="1" width="9.125" style="1"/>
    <col min="2" max="2" width="9.875" style="1" customWidth="1"/>
    <col min="3" max="3" width="10.875" style="1" customWidth="1"/>
    <col min="4" max="4" width="59.25" style="1" customWidth="1"/>
  </cols>
  <sheetData>
    <row r="1" ht="15" spans="1:4">
      <c r="A1" s="2" t="s">
        <v>1</v>
      </c>
      <c r="B1" s="3" t="s">
        <v>2</v>
      </c>
      <c r="C1" s="3" t="s">
        <v>36</v>
      </c>
      <c r="D1" s="4" t="s">
        <v>37</v>
      </c>
    </row>
    <row r="2" spans="1:4">
      <c r="A2" s="5" t="s">
        <v>31</v>
      </c>
      <c r="B2" s="6" t="s">
        <v>18</v>
      </c>
      <c r="C2" s="7">
        <v>43190</v>
      </c>
      <c r="D2" s="1" t="s">
        <v>38</v>
      </c>
    </row>
    <row r="3" spans="1:4">
      <c r="A3" s="8"/>
      <c r="B3" s="9" t="s">
        <v>22</v>
      </c>
      <c r="C3" s="7">
        <v>43190</v>
      </c>
      <c r="D3" s="10" t="s">
        <v>39</v>
      </c>
    </row>
    <row r="4" spans="1:5">
      <c r="A4" s="11" t="s">
        <v>33</v>
      </c>
      <c r="B4" s="6" t="s">
        <v>18</v>
      </c>
      <c r="C4" s="7">
        <v>43191</v>
      </c>
      <c r="D4" s="1" t="s">
        <v>38</v>
      </c>
      <c r="E4" s="12"/>
    </row>
    <row r="5" spans="1:5">
      <c r="A5" s="13"/>
      <c r="B5" s="14" t="s">
        <v>24</v>
      </c>
      <c r="C5" s="15">
        <v>43191</v>
      </c>
      <c r="D5" s="16" t="s">
        <v>40</v>
      </c>
      <c r="E5" s="12"/>
    </row>
    <row r="6" spans="1:5">
      <c r="A6" s="13"/>
      <c r="B6" s="14" t="s">
        <v>24</v>
      </c>
      <c r="C6" s="15">
        <v>43195</v>
      </c>
      <c r="D6" s="16" t="s">
        <v>41</v>
      </c>
      <c r="E6" s="12"/>
    </row>
    <row r="7" spans="1:4">
      <c r="A7" s="13"/>
      <c r="B7" s="9" t="s">
        <v>23</v>
      </c>
      <c r="C7" s="7">
        <v>43196</v>
      </c>
      <c r="D7" s="16" t="s">
        <v>41</v>
      </c>
    </row>
    <row r="8" spans="1:4">
      <c r="A8" s="13"/>
      <c r="B8" s="6" t="s">
        <v>19</v>
      </c>
      <c r="C8" s="7">
        <v>43197</v>
      </c>
      <c r="D8" s="16" t="s">
        <v>41</v>
      </c>
    </row>
    <row r="9" spans="1:4">
      <c r="A9" s="13"/>
      <c r="B9" s="17" t="s">
        <v>25</v>
      </c>
      <c r="C9" s="18">
        <v>43197</v>
      </c>
      <c r="D9" s="19" t="s">
        <v>42</v>
      </c>
    </row>
    <row r="10" spans="1:4">
      <c r="A10" s="13"/>
      <c r="B10" s="20" t="s">
        <v>18</v>
      </c>
      <c r="C10" s="18">
        <v>43197</v>
      </c>
      <c r="D10" s="21" t="s">
        <v>43</v>
      </c>
    </row>
    <row r="11" spans="1:4">
      <c r="A11" s="13"/>
      <c r="B11" s="22" t="s">
        <v>32</v>
      </c>
      <c r="C11" s="23" t="s">
        <v>44</v>
      </c>
      <c r="D11" s="24" t="s">
        <v>45</v>
      </c>
    </row>
    <row r="12" spans="1:4">
      <c r="A12" s="13"/>
      <c r="B12" s="22" t="s">
        <v>34</v>
      </c>
      <c r="C12" s="7">
        <v>43204</v>
      </c>
      <c r="D12" s="24" t="s">
        <v>46</v>
      </c>
    </row>
    <row r="13" spans="1:4">
      <c r="A13" s="13"/>
      <c r="B13" s="8" t="s">
        <v>28</v>
      </c>
      <c r="C13" s="7">
        <v>43204</v>
      </c>
      <c r="D13" s="25" t="s">
        <v>47</v>
      </c>
    </row>
    <row r="14" spans="1:4">
      <c r="A14" s="13"/>
      <c r="B14" s="6" t="s">
        <v>19</v>
      </c>
      <c r="C14" s="7">
        <v>43204</v>
      </c>
      <c r="D14" s="1" t="s">
        <v>48</v>
      </c>
    </row>
    <row r="15" spans="1:4">
      <c r="A15" s="13"/>
      <c r="B15" s="17" t="s">
        <v>25</v>
      </c>
      <c r="C15" s="7">
        <v>43205</v>
      </c>
      <c r="D15" s="19" t="s">
        <v>49</v>
      </c>
    </row>
    <row r="16" spans="1:4">
      <c r="A16" s="13"/>
      <c r="B16" s="8" t="s">
        <v>28</v>
      </c>
      <c r="C16" s="7">
        <v>43205</v>
      </c>
      <c r="D16" s="25" t="s">
        <v>50</v>
      </c>
    </row>
    <row r="17" spans="1:4">
      <c r="A17" s="13"/>
      <c r="B17" s="6" t="s">
        <v>19</v>
      </c>
      <c r="C17" s="7">
        <v>43211</v>
      </c>
      <c r="D17" s="1" t="s">
        <v>51</v>
      </c>
    </row>
    <row r="18" spans="1:4">
      <c r="A18" s="13"/>
      <c r="B18" s="17" t="s">
        <v>25</v>
      </c>
      <c r="C18" s="7">
        <v>43211</v>
      </c>
      <c r="D18" s="25" t="s">
        <v>52</v>
      </c>
    </row>
    <row r="19" spans="1:4">
      <c r="A19" s="13"/>
      <c r="B19" s="8" t="s">
        <v>28</v>
      </c>
      <c r="C19" s="7">
        <v>43211</v>
      </c>
      <c r="D19" s="25" t="s">
        <v>53</v>
      </c>
    </row>
    <row r="20" spans="1:4">
      <c r="A20" s="13"/>
      <c r="B20" s="8" t="s">
        <v>28</v>
      </c>
      <c r="C20" s="7">
        <v>43212</v>
      </c>
      <c r="D20" s="25" t="s">
        <v>53</v>
      </c>
    </row>
    <row r="21" spans="1:4">
      <c r="A21" s="13"/>
      <c r="B21" s="8" t="s">
        <v>18</v>
      </c>
      <c r="C21" s="26">
        <v>43219</v>
      </c>
      <c r="D21" s="25" t="s">
        <v>54</v>
      </c>
    </row>
    <row r="22" spans="1:4">
      <c r="A22" s="13"/>
      <c r="B22" s="8" t="s">
        <v>28</v>
      </c>
      <c r="C22" s="26">
        <v>43219</v>
      </c>
      <c r="D22" s="25" t="s">
        <v>55</v>
      </c>
    </row>
    <row r="23" spans="1:4">
      <c r="A23" s="13"/>
      <c r="B23" s="8" t="s">
        <v>25</v>
      </c>
      <c r="C23" s="15">
        <v>43220</v>
      </c>
      <c r="D23" s="25" t="s">
        <v>54</v>
      </c>
    </row>
    <row r="24" spans="1:4">
      <c r="A24" s="13"/>
      <c r="B24" s="8" t="s">
        <v>28</v>
      </c>
      <c r="C24" s="15">
        <v>43220</v>
      </c>
      <c r="D24" s="25" t="s">
        <v>56</v>
      </c>
    </row>
    <row r="25" spans="1:4">
      <c r="A25" s="13"/>
      <c r="B25" s="8" t="s">
        <v>22</v>
      </c>
      <c r="C25" s="15">
        <v>43220</v>
      </c>
      <c r="D25" s="25" t="s">
        <v>57</v>
      </c>
    </row>
    <row r="26" spans="1:4">
      <c r="A26" s="13"/>
      <c r="B26" s="14" t="s">
        <v>19</v>
      </c>
      <c r="C26" s="27">
        <v>43220</v>
      </c>
      <c r="D26" s="28" t="s">
        <v>58</v>
      </c>
    </row>
    <row r="27" spans="1:4">
      <c r="A27" s="13"/>
      <c r="B27" s="14" t="s">
        <v>19</v>
      </c>
      <c r="C27" s="27">
        <v>43221</v>
      </c>
      <c r="D27" s="28" t="s">
        <v>58</v>
      </c>
    </row>
    <row r="28" spans="1:4">
      <c r="A28" s="8"/>
      <c r="B28" s="6" t="s">
        <v>22</v>
      </c>
      <c r="C28" s="27">
        <v>43221</v>
      </c>
      <c r="D28" s="1" t="s">
        <v>59</v>
      </c>
    </row>
    <row r="29" spans="1:4">
      <c r="A29" s="29" t="s">
        <v>35</v>
      </c>
      <c r="B29" s="30" t="s">
        <v>28</v>
      </c>
      <c r="C29" s="27">
        <v>43221</v>
      </c>
      <c r="D29" s="1" t="s">
        <v>54</v>
      </c>
    </row>
    <row r="30" spans="1:4">
      <c r="A30" s="31"/>
      <c r="B30" s="22" t="s">
        <v>34</v>
      </c>
      <c r="C30" s="15">
        <v>43221</v>
      </c>
      <c r="D30" s="28" t="s">
        <v>60</v>
      </c>
    </row>
    <row r="31" spans="1:4">
      <c r="A31" s="31"/>
      <c r="B31" s="22" t="s">
        <v>19</v>
      </c>
      <c r="C31" s="15">
        <v>43225</v>
      </c>
      <c r="D31" s="28" t="s">
        <v>61</v>
      </c>
    </row>
    <row r="32" spans="1:4">
      <c r="A32" s="31"/>
      <c r="B32" s="8" t="s">
        <v>28</v>
      </c>
      <c r="C32" s="15">
        <v>43225</v>
      </c>
      <c r="D32" s="25" t="s">
        <v>62</v>
      </c>
    </row>
    <row r="33" spans="1:4">
      <c r="A33" s="31"/>
      <c r="B33" s="6" t="s">
        <v>22</v>
      </c>
      <c r="C33" s="15">
        <v>43225</v>
      </c>
      <c r="D33" s="1" t="s">
        <v>63</v>
      </c>
    </row>
    <row r="34" spans="1:4">
      <c r="A34" s="31"/>
      <c r="B34" s="30" t="s">
        <v>25</v>
      </c>
      <c r="C34" s="15">
        <v>43226</v>
      </c>
      <c r="D34" s="1" t="s">
        <v>64</v>
      </c>
    </row>
    <row r="35" spans="1:4">
      <c r="A35" s="22"/>
      <c r="B35" s="8" t="s">
        <v>28</v>
      </c>
      <c r="C35" s="15">
        <v>43232</v>
      </c>
      <c r="D35" s="1" t="s">
        <v>65</v>
      </c>
    </row>
    <row r="37" ht="16" customHeight="1"/>
  </sheetData>
  <mergeCells count="3">
    <mergeCell ref="A2:A3"/>
    <mergeCell ref="A4:A28"/>
    <mergeCell ref="A29:A35"/>
  </mergeCells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项目数据分析表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2018-05-16T05:14:39Z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