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项目数据分析表" sheetId="5" r:id="rId1"/>
    <sheet name="加班明细表" sheetId="4" r:id="rId2"/>
    <sheet name="Sheet1" sheetId="6" r:id="rId3"/>
  </sheets>
  <calcPr calcId="144525" concurrentCalc="0"/>
</workbook>
</file>

<file path=xl/sharedStrings.xml><?xml version="1.0" encoding="utf-8"?>
<sst xmlns="http://schemas.openxmlformats.org/spreadsheetml/2006/main" count="169">
  <si>
    <t>南京实施数据分析表</t>
  </si>
  <si>
    <t>月份</t>
  </si>
  <si>
    <t>姓名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</si>
  <si>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</si>
  <si>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</si>
  <si>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</si>
  <si>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</si>
  <si>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</si>
  <si>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</si>
  <si>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</si>
  <si>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</si>
  <si>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</si>
  <si>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</si>
  <si>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</si>
  <si>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</si>
  <si>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</si>
  <si>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</si>
  <si>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</si>
  <si>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黄纯伟</t>
  </si>
  <si>
    <t>高阳</t>
  </si>
  <si>
    <t>周俊</t>
  </si>
  <si>
    <t>刘乐乐</t>
  </si>
  <si>
    <t>陈乾维</t>
  </si>
  <si>
    <t>杨磊</t>
  </si>
  <si>
    <t>顾鹏</t>
  </si>
  <si>
    <t>方兆强</t>
  </si>
  <si>
    <t>合计</t>
  </si>
  <si>
    <t>1月</t>
  </si>
  <si>
    <t>徐沛华</t>
  </si>
  <si>
    <t>2月</t>
  </si>
  <si>
    <t>鲁青鹏</t>
  </si>
  <si>
    <t>3月</t>
  </si>
  <si>
    <t>翁晨</t>
  </si>
  <si>
    <t>4月</t>
  </si>
  <si>
    <t>周腾飞</t>
  </si>
  <si>
    <t>5月</t>
  </si>
  <si>
    <t>日期</t>
  </si>
  <si>
    <t>加班内容</t>
  </si>
  <si>
    <t>补贴方式</t>
  </si>
  <si>
    <t>无锡六府实施</t>
  </si>
  <si>
    <t>大卤爷营业驻店</t>
  </si>
  <si>
    <t>南京水游城/六府餐饮驻店</t>
  </si>
  <si>
    <t>公司值班</t>
  </si>
  <si>
    <t>薪资</t>
  </si>
  <si>
    <t>让签签飞实施及培训</t>
  </si>
  <si>
    <t>百鹅汇售后</t>
  </si>
  <si>
    <t>14日~15日</t>
  </si>
  <si>
    <t>前往常熟安装内存条</t>
  </si>
  <si>
    <t>前往苏州安装内存条</t>
  </si>
  <si>
    <t>李不管南通店实施</t>
  </si>
  <si>
    <t>已调休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</si>
  <si>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</si>
  <si>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</si>
  <si>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</si>
  <si>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</si>
  <si>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</si>
  <si>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</si>
  <si>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</si>
  <si>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</si>
  <si>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</si>
  <si>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</si>
  <si>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</si>
  <si>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</si>
  <si>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</si>
  <si>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</si>
  <si>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</si>
  <si>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</si>
  <si>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</si>
  <si>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</si>
  <si>
    <t>七秒鱼上线</t>
  </si>
  <si>
    <t>松匠日本料理驻店</t>
  </si>
  <si>
    <t>苗小坛南京中央店实施</t>
  </si>
  <si>
    <t>未调休</t>
  </si>
  <si>
    <t>加班调休登记表</t>
  </si>
  <si>
    <t>序号</t>
  </si>
  <si>
    <t>加班时间</t>
  </si>
  <si>
    <t>加班时长（小时数）</t>
  </si>
  <si>
    <t>加班事由</t>
  </si>
  <si>
    <t>补休时间</t>
  </si>
  <si>
    <t>服务记录单确认</t>
  </si>
  <si>
    <t>8月19日
-8月20日</t>
  </si>
  <si>
    <t>2天</t>
  </si>
  <si>
    <t>金五门实施培训驻店</t>
  </si>
  <si>
    <t>已确认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</si>
  <si>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2月4日-12月5日</t>
    </r>
  </si>
  <si>
    <t>9月2日
9：00-18：00</t>
  </si>
  <si>
    <t>音乐厨房供应链系统上线</t>
  </si>
  <si>
    <t>9月3日
9：00-18：00</t>
  </si>
  <si>
    <t>9月9日
9：00-18：00</t>
  </si>
  <si>
    <t>沙县小吃常州009门店上线</t>
  </si>
  <si>
    <t>已计加班费</t>
  </si>
  <si>
    <t>上线确认单已确认</t>
  </si>
  <si>
    <r>
      <rPr>
        <sz val="10"/>
        <rFont val="宋体"/>
        <charset val="134"/>
      </rPr>
      <t xml:space="preserve">9月9日
</t>
    </r>
    <r>
      <rPr>
        <sz val="10"/>
        <color indexed="10"/>
        <rFont val="宋体"/>
        <charset val="134"/>
      </rPr>
      <t>14</t>
    </r>
    <r>
      <rPr>
        <sz val="10"/>
        <rFont val="宋体"/>
        <charset val="134"/>
      </rPr>
      <t>：00-18：00</t>
    </r>
  </si>
  <si>
    <t>烫小二项目saas门店上线</t>
  </si>
  <si>
    <t>1月2日
3小时</t>
  </si>
  <si>
    <r>
      <rPr>
        <sz val="10"/>
        <rFont val="宋体"/>
        <charset val="134"/>
      </rPr>
      <t>9月9日
13：00-</t>
    </r>
    <r>
      <rPr>
        <sz val="10"/>
        <color indexed="10"/>
        <rFont val="宋体"/>
        <charset val="134"/>
      </rPr>
      <t>17</t>
    </r>
    <r>
      <rPr>
        <sz val="10"/>
        <rFont val="宋体"/>
        <charset val="134"/>
      </rPr>
      <t>：00</t>
    </r>
  </si>
  <si>
    <t>和满楼项目上线需要培训</t>
  </si>
  <si>
    <r>
      <rPr>
        <sz val="10"/>
        <rFont val="宋体"/>
        <charset val="134"/>
      </rPr>
      <t>9月9日
20：00-23：</t>
    </r>
    <r>
      <rPr>
        <sz val="10"/>
        <rFont val="宋体"/>
        <charset val="134"/>
      </rPr>
      <t>3</t>
    </r>
    <r>
      <rPr>
        <sz val="10"/>
        <rFont val="宋体"/>
        <charset val="134"/>
      </rPr>
      <t>0</t>
    </r>
  </si>
  <si>
    <t>虞家锅盔（五爱家园店）门店上线需要实施培训</t>
  </si>
  <si>
    <r>
      <rPr>
        <sz val="10"/>
        <rFont val="宋体"/>
        <charset val="134"/>
      </rPr>
      <t>9月</t>
    </r>
    <r>
      <rPr>
        <sz val="10"/>
        <rFont val="宋体"/>
        <charset val="134"/>
      </rPr>
      <t>10</t>
    </r>
    <r>
      <rPr>
        <sz val="10"/>
        <rFont val="宋体"/>
        <charset val="134"/>
      </rPr>
      <t>日
9：00-18：00</t>
    </r>
  </si>
  <si>
    <t>虞家锅盔（三阳广场店）门店上线需要实施培训</t>
  </si>
  <si>
    <t>9月23日
13：30-15：00</t>
  </si>
  <si>
    <t>小小河边鱼仙林店项目saas门店上线</t>
  </si>
  <si>
    <t>9月23日
9：00-18：00</t>
  </si>
  <si>
    <t>一门忠辣门店上线需要实施和培训</t>
  </si>
  <si>
    <t>9月24日
15：00-22：00</t>
  </si>
  <si>
    <t>众匠项目大聪家店</t>
  </si>
  <si>
    <t>10月1日
9:00-13:30</t>
  </si>
  <si>
    <t>小青森常州</t>
  </si>
  <si>
    <t>10月5日
11:00-21:00</t>
  </si>
  <si>
    <t>兰州拉面、潮牛</t>
  </si>
  <si>
    <t>10月8日
9:00-18:00</t>
  </si>
  <si>
    <t>木香阁驻店；惠之鲜项目上线需要实施和培训</t>
  </si>
  <si>
    <t>10月14日
13:00-21:30</t>
  </si>
  <si>
    <t>Honeyfresh项目上线需要实施和培训</t>
  </si>
  <si>
    <t>10月21日
12：00-18：30</t>
  </si>
  <si>
    <t>北京羊蝎子火锅项目上线需要实施和培训</t>
  </si>
  <si>
    <t>10月7日
10:50-16:45</t>
  </si>
  <si>
    <t>杠岗香</t>
  </si>
  <si>
    <t>扬州大龙火锅开业，驻店</t>
  </si>
  <si>
    <t>鸭德堡（天赋广场）项目上线</t>
  </si>
  <si>
    <t>鸭得堡无锡店上线培训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</si>
  <si>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2月10日
10:00-15:00</t>
    </r>
  </si>
  <si>
    <t>老大薯条项目上线</t>
  </si>
  <si>
    <t>匠边鱼开业驻店</t>
  </si>
  <si>
    <t>12月16日
9:00-14:00</t>
  </si>
  <si>
    <t>小羔羊上线驻店</t>
  </si>
  <si>
    <t>成都分公司项目</t>
  </si>
  <si>
    <t>徐州一品飘香及爆味小地锅项目安装</t>
  </si>
  <si>
    <t>广东猪肚鸡 项目门店实施</t>
  </si>
  <si>
    <t>美美翰尼炸鸡店项目实施安装</t>
  </si>
  <si>
    <t>常州存誉大酒店实施及驻店</t>
  </si>
  <si>
    <t>锦春东台店实施</t>
  </si>
  <si>
    <t>茶阡陌驻店</t>
  </si>
  <si>
    <t>巴适满堂美蛙鱼头火锅店上线</t>
  </si>
  <si>
    <t>元旦放假需值班</t>
  </si>
  <si>
    <t>养记百味鸡秦虹路店实施</t>
  </si>
  <si>
    <t>卤味牛肉锅开业驻店</t>
  </si>
  <si>
    <t>两个天堂项目上线</t>
  </si>
  <si>
    <t>鱼见幸福上线</t>
  </si>
  <si>
    <t>女人当家实施上线和九月红厨房打印机不出单</t>
  </si>
  <si>
    <t>哈姆特天印大道店重新安装操作系统</t>
  </si>
  <si>
    <t>南京福怡阁餐饮管理有限公司上线</t>
  </si>
  <si>
    <t>南京咪咔烘焙开业驻店</t>
  </si>
  <si>
    <t>福鑫园开业驻店</t>
  </si>
  <si>
    <t>无锡六府项目上线</t>
  </si>
  <si>
    <t>大卤爷项目上线</t>
  </si>
  <si>
    <t>南京六福餐饮上线培训驻店</t>
  </si>
  <si>
    <t>清明节放假留守值班</t>
  </si>
  <si>
    <t>让签签飞南京栖霞店实施及培训</t>
  </si>
  <si>
    <t>百鹅汇商户售后，需要更换收银机</t>
  </si>
  <si>
    <t>苏州沙县小吃店更换内存条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</si>
  <si>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14日-4月15日</t>
    </r>
  </si>
  <si>
    <t>常熟沙县小吃店更换内存条</t>
  </si>
  <si>
    <t>李不管南通店实施、培训</t>
  </si>
  <si>
    <t>鲜货俚火锅实施培训</t>
  </si>
  <si>
    <t>八戒肥肠托乐嘉店实施及培训</t>
  </si>
  <si>
    <t>美蛙鱼头如东店实施、培训</t>
  </si>
  <si>
    <t>劳动节放假留守值班</t>
  </si>
  <si>
    <t>家的味道实施、培训</t>
  </si>
  <si>
    <t>熊牛日式炭烧肉项目上线</t>
  </si>
  <si>
    <t>老厨人深海炖锅实施、培训</t>
  </si>
  <si>
    <r>
      <rPr>
        <sz val="10"/>
        <rFont val="宋体"/>
        <charset val="134"/>
      </rPr>
      <t>4月</t>
    </r>
    <r>
      <rPr>
        <sz val="10"/>
        <rFont val="宋体"/>
        <charset val="134"/>
      </rPr>
      <t>30-5月1日</t>
    </r>
  </si>
  <si>
    <t>槐店王婆大虾泰州店实施培训以及驻店</t>
  </si>
  <si>
    <t>董家金牌锅贴安庆馄饨实施、培训</t>
  </si>
  <si>
    <t>丼憩茶饮项目驻店</t>
  </si>
  <si>
    <t>劳动节放假值班</t>
  </si>
  <si>
    <t>福客多大食堂项目驻店</t>
  </si>
  <si>
    <t>奶酪时光驻店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</si>
</sst>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8">
    <font>
      <sz val="11"/>
      <color theme="1"/>
      <name val="等线"/>
      <charset val="134"/>
    </font>
    <font>
      <b/>
      <sz val="12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134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color indexed="1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/>
    <xf numFmtId="42" fontId="7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23" borderId="3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10" borderId="36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15" fillId="0" borderId="35" applyNumberFormat="0" applyFill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2" fillId="22" borderId="39" applyNumberFormat="0" applyAlignment="0" applyProtection="0">
      <alignment vertical="center"/>
    </xf>
    <xf numFmtId="0" fontId="22" fillId="22" borderId="38" applyNumberFormat="0" applyAlignment="0" applyProtection="0">
      <alignment vertical="center"/>
    </xf>
    <xf numFmtId="0" fontId="18" fillId="12" borderId="37" applyNumberForma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6" fillId="0" borderId="42" applyNumberFormat="0" applyFill="0" applyAlignment="0" applyProtection="0">
      <alignment vertical="center"/>
    </xf>
    <xf numFmtId="0" fontId="35" fillId="0" borderId="40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7" fillId="0" borderId="0"/>
    <xf numFmtId="0" fontId="17" fillId="38" borderId="0" applyNumberFormat="0" applyBorder="0" applyAlignment="0" applyProtection="0">
      <alignment vertical="center"/>
    </xf>
    <xf numFmtId="0" fontId="21" fillId="0" borderId="0"/>
    <xf numFmtId="0" fontId="19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0" borderId="0">
      <alignment vertical="center"/>
    </xf>
    <xf numFmtId="0" fontId="31" fillId="0" borderId="0"/>
  </cellStyleXfs>
  <cellXfs count="127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5" fillId="2" borderId="1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Font="1" applyBorder="1"/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58" fontId="0" fillId="0" borderId="3" xfId="0" applyNumberFormat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0" borderId="3" xfId="0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9" fillId="0" borderId="4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4" xfId="0" applyFont="1" applyBorder="1"/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1" fillId="0" borderId="11" xfId="0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 wrapText="1"/>
    </xf>
    <xf numFmtId="0" fontId="13" fillId="6" borderId="2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9" fontId="7" fillId="8" borderId="14" xfId="0" applyNumberFormat="1" applyFont="1" applyFill="1" applyBorder="1" applyAlignment="1">
      <alignment horizontal="center" vertical="center"/>
    </xf>
    <xf numFmtId="0" fontId="7" fillId="9" borderId="30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9" fontId="7" fillId="9" borderId="31" xfId="0" applyNumberFormat="1" applyFont="1" applyFill="1" applyBorder="1" applyAlignment="1">
      <alignment horizontal="center" vertical="center"/>
    </xf>
    <xf numFmtId="9" fontId="11" fillId="0" borderId="0" xfId="0" applyNumberFormat="1" applyFont="1" applyFill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9" fontId="7" fillId="8" borderId="17" xfId="0" applyNumberFormat="1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9" fontId="7" fillId="9" borderId="32" xfId="0" applyNumberFormat="1" applyFont="1" applyFill="1" applyBorder="1" applyAlignment="1">
      <alignment horizontal="center" vertical="center"/>
    </xf>
    <xf numFmtId="9" fontId="7" fillId="0" borderId="0" xfId="0" applyNumberFormat="1" applyFont="1" applyFill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9" fontId="7" fillId="8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9" fontId="7" fillId="9" borderId="1" xfId="0" applyNumberFormat="1" applyFont="1" applyFill="1" applyBorder="1" applyAlignment="1">
      <alignment horizontal="center" vertical="center"/>
    </xf>
    <xf numFmtId="9" fontId="13" fillId="6" borderId="6" xfId="0" applyNumberFormat="1" applyFont="1" applyFill="1" applyBorder="1" applyAlignment="1">
      <alignment horizontal="center" vertical="center"/>
    </xf>
    <xf numFmtId="9" fontId="13" fillId="6" borderId="27" xfId="0" applyNumberFormat="1" applyFont="1" applyFill="1" applyBorder="1" applyAlignment="1">
      <alignment horizontal="center" vertical="center"/>
    </xf>
    <xf numFmtId="9" fontId="7" fillId="9" borderId="12" xfId="0" applyNumberFormat="1" applyFont="1" applyFill="1" applyBorder="1" applyAlignment="1">
      <alignment horizontal="center" vertical="center"/>
    </xf>
    <xf numFmtId="9" fontId="7" fillId="9" borderId="10" xfId="0" applyNumberFormat="1" applyFont="1" applyFill="1" applyBorder="1" applyAlignment="1">
      <alignment horizontal="center" vertical="center"/>
    </xf>
    <xf numFmtId="0" fontId="0" fillId="0" borderId="23" xfId="0" applyBorder="1"/>
    <xf numFmtId="9" fontId="7" fillId="9" borderId="4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9" fontId="7" fillId="9" borderId="27" xfId="0" applyNumberFormat="1" applyFont="1" applyFill="1" applyBorder="1" applyAlignment="1">
      <alignment horizontal="center" vertical="center"/>
    </xf>
    <xf numFmtId="9" fontId="7" fillId="9" borderId="33" xfId="0" applyNumberFormat="1" applyFont="1" applyFill="1" applyBorder="1" applyAlignment="1">
      <alignment horizontal="center" vertical="center"/>
    </xf>
    <xf numFmtId="9" fontId="13" fillId="6" borderId="29" xfId="0" applyNumberFormat="1" applyFont="1" applyFill="1" applyBorder="1" applyAlignment="1">
      <alignment horizontal="center" vertical="center"/>
    </xf>
    <xf numFmtId="9" fontId="13" fillId="6" borderId="34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abSelected="1" topLeftCell="B61" workbookViewId="0">
      <selection activeCell="E66" sqref="E66:E75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52"/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97"/>
      <c r="P1" s="97"/>
      <c r="Q1" s="97"/>
    </row>
    <row r="2" ht="16.5" spans="1:17">
      <c r="A2" s="54"/>
      <c r="B2" s="55" t="s">
        <v>1</v>
      </c>
      <c r="C2" s="55" t="s">
        <v>2</v>
      </c>
      <c r="D2" s="56" t="s">
        <v>3</v>
      </c>
      <c r="E2" s="57" t="s">
        <v>4</v>
      </c>
      <c r="F2" s="56" t="s">
        <v>5</v>
      </c>
      <c r="G2" s="58" t="s">
        <v>6</v>
      </c>
      <c r="H2" s="59" t="s">
        <v>7</v>
      </c>
      <c r="I2" s="98" t="s">
        <v>8</v>
      </c>
      <c r="J2" s="99" t="s">
        <v>9</v>
      </c>
      <c r="K2" s="100" t="s">
        <v>10</v>
      </c>
      <c r="L2" s="101" t="s">
        <v>11</v>
      </c>
      <c r="M2" s="102" t="s">
        <v>12</v>
      </c>
      <c r="N2" s="103" t="s">
        <v>13</v>
      </c>
      <c r="O2" s="104"/>
      <c r="P2" s="104"/>
      <c r="Q2" s="104"/>
    </row>
    <row r="3" ht="15" spans="1:17">
      <c r="A3" s="60" t="s">
        <v>1</v>
      </c>
      <c r="B3" s="61" t="s">
        <v>14</v>
      </c>
      <c r="C3" s="62" t="s">
        <v>15</v>
      </c>
      <c r="D3" s="63">
        <v>6</v>
      </c>
      <c r="E3" s="64">
        <v>12</v>
      </c>
      <c r="F3" s="65">
        <f t="shared" ref="F3:F11" si="0">D3-E3</f>
        <v>-6</v>
      </c>
      <c r="G3" s="66"/>
      <c r="H3" s="66"/>
      <c r="I3" s="66">
        <f t="shared" ref="I3:I9" si="1">G3-H3</f>
        <v>0</v>
      </c>
      <c r="J3" s="105"/>
      <c r="K3" s="106">
        <f t="shared" ref="K3:K10" si="2">J3/M3*100%</f>
        <v>0</v>
      </c>
      <c r="L3" s="107">
        <f t="shared" ref="L3:L11" si="3">D3+H3</f>
        <v>6</v>
      </c>
      <c r="M3" s="108">
        <f>E3+H3</f>
        <v>12</v>
      </c>
      <c r="N3" s="109">
        <f t="shared" ref="N3:N10" si="4">M3/L3*100%</f>
        <v>2</v>
      </c>
      <c r="O3" s="110"/>
      <c r="P3" s="110"/>
      <c r="Q3" s="110"/>
    </row>
    <row r="4" spans="1:17">
      <c r="A4" s="60">
        <v>4</v>
      </c>
      <c r="B4" s="67"/>
      <c r="C4" s="68" t="s">
        <v>16</v>
      </c>
      <c r="D4" s="69">
        <v>2</v>
      </c>
      <c r="E4" s="64">
        <v>4</v>
      </c>
      <c r="F4" s="65">
        <f t="shared" si="0"/>
        <v>-2</v>
      </c>
      <c r="G4" s="70"/>
      <c r="H4" s="66"/>
      <c r="I4" s="70">
        <f t="shared" si="1"/>
        <v>0</v>
      </c>
      <c r="J4" s="111"/>
      <c r="K4" s="106">
        <f t="shared" si="2"/>
        <v>0</v>
      </c>
      <c r="L4" s="107">
        <f t="shared" si="3"/>
        <v>2</v>
      </c>
      <c r="M4" s="108">
        <f t="shared" ref="M4:M10" si="5">E4+J4</f>
        <v>4</v>
      </c>
      <c r="N4" s="109">
        <f t="shared" si="4"/>
        <v>2</v>
      </c>
      <c r="O4" s="110"/>
      <c r="P4" s="110"/>
      <c r="Q4" s="110"/>
    </row>
    <row r="5" spans="1:17">
      <c r="A5" s="71"/>
      <c r="B5" s="67"/>
      <c r="C5" s="68" t="s">
        <v>17</v>
      </c>
      <c r="D5" s="69">
        <v>4</v>
      </c>
      <c r="E5" s="64">
        <v>3</v>
      </c>
      <c r="F5" s="65">
        <f t="shared" si="0"/>
        <v>1</v>
      </c>
      <c r="G5" s="70"/>
      <c r="H5" s="66"/>
      <c r="I5" s="70">
        <f t="shared" si="1"/>
        <v>0</v>
      </c>
      <c r="J5" s="111"/>
      <c r="K5" s="106">
        <f t="shared" si="2"/>
        <v>0</v>
      </c>
      <c r="L5" s="107">
        <f t="shared" si="3"/>
        <v>4</v>
      </c>
      <c r="M5" s="108">
        <f t="shared" si="5"/>
        <v>3</v>
      </c>
      <c r="N5" s="109">
        <f t="shared" si="4"/>
        <v>0.75</v>
      </c>
      <c r="O5" s="110"/>
      <c r="P5" s="110"/>
      <c r="Q5" s="110"/>
    </row>
    <row r="6" spans="1:17">
      <c r="A6" s="71"/>
      <c r="B6" s="67"/>
      <c r="C6" s="68" t="s">
        <v>18</v>
      </c>
      <c r="D6" s="69">
        <v>4</v>
      </c>
      <c r="E6" s="64">
        <v>3</v>
      </c>
      <c r="F6" s="65">
        <f t="shared" si="0"/>
        <v>1</v>
      </c>
      <c r="G6" s="70"/>
      <c r="H6" s="66"/>
      <c r="I6" s="70">
        <f t="shared" si="1"/>
        <v>0</v>
      </c>
      <c r="J6" s="111"/>
      <c r="K6" s="106">
        <f t="shared" si="2"/>
        <v>0</v>
      </c>
      <c r="L6" s="107">
        <f t="shared" si="3"/>
        <v>4</v>
      </c>
      <c r="M6" s="108">
        <f t="shared" si="5"/>
        <v>3</v>
      </c>
      <c r="N6" s="109">
        <f t="shared" si="4"/>
        <v>0.75</v>
      </c>
      <c r="O6" s="110"/>
      <c r="P6" s="110"/>
      <c r="Q6" s="110"/>
    </row>
    <row r="7" spans="1:17">
      <c r="A7" s="71"/>
      <c r="B7" s="67"/>
      <c r="C7" s="68" t="s">
        <v>19</v>
      </c>
      <c r="D7" s="69">
        <v>3</v>
      </c>
      <c r="E7" s="64">
        <v>1</v>
      </c>
      <c r="F7" s="65">
        <f t="shared" si="0"/>
        <v>2</v>
      </c>
      <c r="G7" s="70"/>
      <c r="H7" s="66"/>
      <c r="I7" s="70">
        <f t="shared" si="1"/>
        <v>0</v>
      </c>
      <c r="J7" s="111"/>
      <c r="K7" s="106">
        <f t="shared" si="2"/>
        <v>0</v>
      </c>
      <c r="L7" s="107">
        <f t="shared" si="3"/>
        <v>3</v>
      </c>
      <c r="M7" s="108">
        <f t="shared" si="5"/>
        <v>1</v>
      </c>
      <c r="N7" s="109">
        <f t="shared" si="4"/>
        <v>0.333333333333333</v>
      </c>
      <c r="O7" s="110"/>
      <c r="P7" s="110"/>
      <c r="Q7" s="110"/>
    </row>
    <row r="8" spans="1:17">
      <c r="A8" s="71"/>
      <c r="B8" s="67"/>
      <c r="C8" s="68" t="s">
        <v>20</v>
      </c>
      <c r="D8" s="69">
        <v>6</v>
      </c>
      <c r="E8" s="64">
        <v>3</v>
      </c>
      <c r="F8" s="65">
        <f t="shared" si="0"/>
        <v>3</v>
      </c>
      <c r="G8" s="70"/>
      <c r="H8" s="66"/>
      <c r="I8" s="70">
        <f t="shared" si="1"/>
        <v>0</v>
      </c>
      <c r="J8" s="111"/>
      <c r="K8" s="106">
        <f t="shared" si="2"/>
        <v>0</v>
      </c>
      <c r="L8" s="107">
        <f t="shared" si="3"/>
        <v>6</v>
      </c>
      <c r="M8" s="108">
        <f t="shared" si="5"/>
        <v>3</v>
      </c>
      <c r="N8" s="109">
        <f t="shared" si="4"/>
        <v>0.5</v>
      </c>
      <c r="O8" s="110"/>
      <c r="P8" s="110"/>
      <c r="Q8" s="110"/>
    </row>
    <row r="9" spans="1:17">
      <c r="A9" s="71"/>
      <c r="B9" s="67"/>
      <c r="C9" s="68" t="s">
        <v>21</v>
      </c>
      <c r="D9" s="69">
        <v>1</v>
      </c>
      <c r="E9" s="64">
        <v>1</v>
      </c>
      <c r="F9" s="65">
        <f t="shared" si="0"/>
        <v>0</v>
      </c>
      <c r="G9" s="70"/>
      <c r="H9" s="66"/>
      <c r="I9" s="70">
        <f t="shared" si="1"/>
        <v>0</v>
      </c>
      <c r="J9" s="111"/>
      <c r="K9" s="106">
        <f t="shared" si="2"/>
        <v>0</v>
      </c>
      <c r="L9" s="107">
        <f t="shared" si="3"/>
        <v>1</v>
      </c>
      <c r="M9" s="108">
        <f t="shared" si="5"/>
        <v>1</v>
      </c>
      <c r="N9" s="109">
        <f t="shared" si="4"/>
        <v>1</v>
      </c>
      <c r="O9" s="110"/>
      <c r="P9" s="110"/>
      <c r="Q9" s="110"/>
    </row>
    <row r="10" spans="1:17">
      <c r="A10" s="71"/>
      <c r="B10" s="67"/>
      <c r="C10" s="68" t="s">
        <v>22</v>
      </c>
      <c r="D10" s="72">
        <v>4</v>
      </c>
      <c r="E10" s="69">
        <v>4</v>
      </c>
      <c r="F10" s="65">
        <f t="shared" si="0"/>
        <v>0</v>
      </c>
      <c r="G10" s="70"/>
      <c r="H10" s="70"/>
      <c r="I10" s="70"/>
      <c r="J10" s="111"/>
      <c r="K10" s="112">
        <f t="shared" si="2"/>
        <v>0</v>
      </c>
      <c r="L10" s="113">
        <f t="shared" si="3"/>
        <v>4</v>
      </c>
      <c r="M10" s="113">
        <f t="shared" si="5"/>
        <v>4</v>
      </c>
      <c r="N10" s="114">
        <f t="shared" si="4"/>
        <v>1</v>
      </c>
      <c r="O10" s="110"/>
      <c r="P10" s="110"/>
      <c r="Q10" s="110"/>
    </row>
    <row r="11" spans="1:17">
      <c r="A11" s="71"/>
      <c r="B11" s="67"/>
      <c r="C11" s="73" t="s">
        <v>23</v>
      </c>
      <c r="D11" s="72">
        <v>4</v>
      </c>
      <c r="E11" s="69">
        <v>5</v>
      </c>
      <c r="F11" s="65">
        <f t="shared" si="0"/>
        <v>-1</v>
      </c>
      <c r="G11" s="70"/>
      <c r="H11" s="70"/>
      <c r="I11" s="70"/>
      <c r="J11" s="111"/>
      <c r="K11" s="112"/>
      <c r="L11" s="113">
        <f t="shared" si="3"/>
        <v>4</v>
      </c>
      <c r="M11" s="113">
        <v>5</v>
      </c>
      <c r="N11" s="114">
        <v>0</v>
      </c>
      <c r="O11" s="110"/>
      <c r="P11" s="110"/>
      <c r="Q11" s="110"/>
    </row>
    <row r="12" spans="1:17">
      <c r="A12" s="71"/>
      <c r="B12" s="74"/>
      <c r="C12" s="75" t="s">
        <v>24</v>
      </c>
      <c r="D12" s="72">
        <v>1</v>
      </c>
      <c r="E12" s="69">
        <v>1</v>
      </c>
      <c r="F12" s="65">
        <v>0</v>
      </c>
      <c r="G12" s="70"/>
      <c r="H12" s="70"/>
      <c r="I12" s="70"/>
      <c r="J12" s="111"/>
      <c r="K12" s="112"/>
      <c r="L12" s="113">
        <v>1</v>
      </c>
      <c r="M12" s="113">
        <v>1</v>
      </c>
      <c r="N12" s="109">
        <f>M12/L12*100%</f>
        <v>1</v>
      </c>
      <c r="O12" s="110"/>
      <c r="P12" s="110"/>
      <c r="Q12" s="110"/>
    </row>
    <row r="13" ht="15" spans="1:17">
      <c r="A13" s="71"/>
      <c r="B13" s="67"/>
      <c r="C13" s="76" t="s">
        <v>25</v>
      </c>
      <c r="D13" s="72">
        <v>5</v>
      </c>
      <c r="E13" s="69">
        <v>6</v>
      </c>
      <c r="F13" s="65">
        <f>D13-E13</f>
        <v>-1</v>
      </c>
      <c r="G13" s="70"/>
      <c r="H13" s="70"/>
      <c r="I13" s="70">
        <f t="shared" ref="I13:I23" si="6">G13-H13</f>
        <v>0</v>
      </c>
      <c r="J13" s="111"/>
      <c r="K13" s="112">
        <f t="shared" ref="K13:K26" si="7">J13/M13*100%</f>
        <v>0</v>
      </c>
      <c r="L13" s="113">
        <f>D13+H13</f>
        <v>5</v>
      </c>
      <c r="M13" s="113">
        <f>E13+J13</f>
        <v>6</v>
      </c>
      <c r="N13" s="114">
        <f t="shared" ref="N13:N26" si="8">M13/L13*100%</f>
        <v>1.2</v>
      </c>
      <c r="O13" s="110"/>
      <c r="P13" s="110"/>
      <c r="Q13" s="110"/>
    </row>
    <row r="14" ht="15" spans="1:17">
      <c r="A14" s="77"/>
      <c r="B14" s="78"/>
      <c r="C14" s="79" t="s">
        <v>26</v>
      </c>
      <c r="D14" s="80">
        <f>SUM(D3:D13)</f>
        <v>40</v>
      </c>
      <c r="E14" s="81">
        <f>SUM(E3:E13)</f>
        <v>43</v>
      </c>
      <c r="F14" s="82">
        <f>D14-E14</f>
        <v>-3</v>
      </c>
      <c r="G14" s="83">
        <f>SUM(G3:G13)</f>
        <v>0</v>
      </c>
      <c r="H14" s="83">
        <f>SUM(H3:H13)</f>
        <v>0</v>
      </c>
      <c r="I14" s="83">
        <f t="shared" si="6"/>
        <v>0</v>
      </c>
      <c r="J14" s="83">
        <f>SUM(J3:J13)</f>
        <v>0</v>
      </c>
      <c r="K14" s="115">
        <f t="shared" si="7"/>
        <v>0</v>
      </c>
      <c r="L14" s="83">
        <f>SUM(L3:L13)</f>
        <v>40</v>
      </c>
      <c r="M14" s="83">
        <f>SUM(M3:M13)</f>
        <v>43</v>
      </c>
      <c r="N14" s="116">
        <f t="shared" si="8"/>
        <v>1.075</v>
      </c>
      <c r="O14" s="110"/>
      <c r="P14" s="110"/>
      <c r="Q14" s="110"/>
    </row>
    <row r="15" ht="15"/>
    <row r="16" ht="15" spans="2:14">
      <c r="B16" s="55" t="s">
        <v>1</v>
      </c>
      <c r="C16" s="55" t="s">
        <v>2</v>
      </c>
      <c r="D16" s="56" t="s">
        <v>3</v>
      </c>
      <c r="E16" s="57" t="s">
        <v>4</v>
      </c>
      <c r="F16" s="56" t="s">
        <v>5</v>
      </c>
      <c r="G16" s="58" t="s">
        <v>6</v>
      </c>
      <c r="H16" s="59" t="s">
        <v>7</v>
      </c>
      <c r="I16" s="98" t="s">
        <v>8</v>
      </c>
      <c r="J16" s="99" t="s">
        <v>9</v>
      </c>
      <c r="K16" s="100" t="s">
        <v>10</v>
      </c>
      <c r="L16" s="101" t="s">
        <v>11</v>
      </c>
      <c r="M16" s="102" t="s">
        <v>12</v>
      </c>
      <c r="N16" s="117" t="s">
        <v>13</v>
      </c>
    </row>
    <row r="17" spans="2:14">
      <c r="B17" s="61" t="s">
        <v>27</v>
      </c>
      <c r="C17" s="62" t="s">
        <v>25</v>
      </c>
      <c r="D17" s="63">
        <v>5</v>
      </c>
      <c r="E17" s="84">
        <v>5</v>
      </c>
      <c r="F17" s="65">
        <f t="shared" ref="F17:F26" si="9">D17-E17</f>
        <v>0</v>
      </c>
      <c r="G17" s="66"/>
      <c r="H17" s="66"/>
      <c r="I17" s="66">
        <f t="shared" si="6"/>
        <v>0</v>
      </c>
      <c r="J17" s="105"/>
      <c r="K17" s="106">
        <f t="shared" si="7"/>
        <v>0</v>
      </c>
      <c r="L17" s="107">
        <f t="shared" ref="L17:L25" si="10">D17+H17</f>
        <v>5</v>
      </c>
      <c r="M17" s="108">
        <f>E17+H17</f>
        <v>5</v>
      </c>
      <c r="N17" s="109">
        <f t="shared" si="8"/>
        <v>1</v>
      </c>
    </row>
    <row r="18" spans="2:14">
      <c r="B18" s="67"/>
      <c r="C18" s="68" t="s">
        <v>19</v>
      </c>
      <c r="D18" s="69">
        <v>7</v>
      </c>
      <c r="E18" s="64">
        <v>7</v>
      </c>
      <c r="F18" s="65">
        <f t="shared" si="9"/>
        <v>0</v>
      </c>
      <c r="G18" s="70"/>
      <c r="H18" s="66"/>
      <c r="I18" s="70">
        <f t="shared" si="6"/>
        <v>0</v>
      </c>
      <c r="J18" s="111"/>
      <c r="K18" s="106">
        <f t="shared" si="7"/>
        <v>0</v>
      </c>
      <c r="L18" s="107">
        <f t="shared" si="10"/>
        <v>7</v>
      </c>
      <c r="M18" s="108">
        <f t="shared" ref="M18:M25" si="11">E18+J18</f>
        <v>7</v>
      </c>
      <c r="N18" s="109">
        <f t="shared" si="8"/>
        <v>1</v>
      </c>
    </row>
    <row r="19" spans="2:14">
      <c r="B19" s="67"/>
      <c r="C19" s="68" t="s">
        <v>22</v>
      </c>
      <c r="D19" s="69">
        <v>3</v>
      </c>
      <c r="E19" s="64">
        <v>3</v>
      </c>
      <c r="F19" s="65">
        <f t="shared" si="9"/>
        <v>0</v>
      </c>
      <c r="G19" s="70"/>
      <c r="H19" s="66"/>
      <c r="I19" s="70">
        <f t="shared" si="6"/>
        <v>0</v>
      </c>
      <c r="J19" s="111"/>
      <c r="K19" s="106">
        <f t="shared" si="7"/>
        <v>0</v>
      </c>
      <c r="L19" s="107">
        <f t="shared" si="10"/>
        <v>3</v>
      </c>
      <c r="M19" s="108">
        <f t="shared" si="11"/>
        <v>3</v>
      </c>
      <c r="N19" s="109">
        <f t="shared" si="8"/>
        <v>1</v>
      </c>
    </row>
    <row r="20" spans="2:14">
      <c r="B20" s="67"/>
      <c r="C20" s="68" t="s">
        <v>15</v>
      </c>
      <c r="D20" s="69">
        <v>2</v>
      </c>
      <c r="E20" s="64">
        <v>5</v>
      </c>
      <c r="F20" s="65">
        <f t="shared" si="9"/>
        <v>-3</v>
      </c>
      <c r="G20" s="70"/>
      <c r="H20" s="66"/>
      <c r="I20" s="70">
        <f t="shared" si="6"/>
        <v>0</v>
      </c>
      <c r="J20" s="111"/>
      <c r="K20" s="106">
        <f t="shared" si="7"/>
        <v>0</v>
      </c>
      <c r="L20" s="107">
        <f t="shared" si="10"/>
        <v>2</v>
      </c>
      <c r="M20" s="108">
        <f t="shared" si="11"/>
        <v>5</v>
      </c>
      <c r="N20" s="109">
        <f t="shared" si="8"/>
        <v>2.5</v>
      </c>
    </row>
    <row r="21" spans="2:14">
      <c r="B21" s="67"/>
      <c r="C21" s="68" t="s">
        <v>28</v>
      </c>
      <c r="D21" s="69">
        <v>3</v>
      </c>
      <c r="E21" s="64">
        <v>2</v>
      </c>
      <c r="F21" s="65">
        <f t="shared" si="9"/>
        <v>1</v>
      </c>
      <c r="G21" s="70"/>
      <c r="H21" s="66"/>
      <c r="I21" s="70">
        <f t="shared" si="6"/>
        <v>0</v>
      </c>
      <c r="J21" s="111"/>
      <c r="K21" s="106">
        <f t="shared" si="7"/>
        <v>0</v>
      </c>
      <c r="L21" s="107">
        <f t="shared" si="10"/>
        <v>3</v>
      </c>
      <c r="M21" s="108">
        <f t="shared" si="11"/>
        <v>2</v>
      </c>
      <c r="N21" s="109">
        <f t="shared" si="8"/>
        <v>0.666666666666667</v>
      </c>
    </row>
    <row r="22" spans="2:14">
      <c r="B22" s="67"/>
      <c r="C22" s="68" t="s">
        <v>18</v>
      </c>
      <c r="D22" s="69">
        <v>10</v>
      </c>
      <c r="E22" s="69">
        <v>9</v>
      </c>
      <c r="F22" s="65">
        <f t="shared" si="9"/>
        <v>1</v>
      </c>
      <c r="G22" s="70"/>
      <c r="H22" s="66"/>
      <c r="I22" s="70">
        <f t="shared" si="6"/>
        <v>0</v>
      </c>
      <c r="J22" s="111"/>
      <c r="K22" s="106">
        <f t="shared" si="7"/>
        <v>0</v>
      </c>
      <c r="L22" s="107">
        <f t="shared" si="10"/>
        <v>10</v>
      </c>
      <c r="M22" s="108">
        <f t="shared" si="11"/>
        <v>9</v>
      </c>
      <c r="N22" s="109">
        <f t="shared" si="8"/>
        <v>0.9</v>
      </c>
    </row>
    <row r="23" spans="2:14">
      <c r="B23" s="67"/>
      <c r="C23" s="68" t="s">
        <v>23</v>
      </c>
      <c r="D23" s="85">
        <v>3</v>
      </c>
      <c r="E23" s="64">
        <v>6</v>
      </c>
      <c r="F23" s="65">
        <f t="shared" si="9"/>
        <v>-3</v>
      </c>
      <c r="G23" s="70"/>
      <c r="H23" s="66"/>
      <c r="I23" s="70">
        <f t="shared" si="6"/>
        <v>0</v>
      </c>
      <c r="J23" s="111"/>
      <c r="K23" s="106">
        <f t="shared" si="7"/>
        <v>0</v>
      </c>
      <c r="L23" s="107">
        <f t="shared" si="10"/>
        <v>3</v>
      </c>
      <c r="M23" s="108">
        <f t="shared" si="11"/>
        <v>6</v>
      </c>
      <c r="N23" s="109">
        <f t="shared" si="8"/>
        <v>2</v>
      </c>
    </row>
    <row r="24" spans="2:15">
      <c r="B24" s="67"/>
      <c r="C24" s="68" t="s">
        <v>21</v>
      </c>
      <c r="D24" s="85">
        <v>1</v>
      </c>
      <c r="E24" s="69">
        <v>1</v>
      </c>
      <c r="F24" s="65">
        <f t="shared" si="9"/>
        <v>0</v>
      </c>
      <c r="G24" s="70"/>
      <c r="H24" s="66"/>
      <c r="I24" s="70"/>
      <c r="J24" s="111"/>
      <c r="K24" s="106">
        <f t="shared" si="7"/>
        <v>0</v>
      </c>
      <c r="L24" s="107">
        <f t="shared" si="10"/>
        <v>1</v>
      </c>
      <c r="M24" s="108">
        <f t="shared" si="11"/>
        <v>1</v>
      </c>
      <c r="N24" s="118">
        <f t="shared" si="8"/>
        <v>1</v>
      </c>
      <c r="O24" s="119"/>
    </row>
    <row r="25" ht="15" spans="2:14">
      <c r="B25" s="67"/>
      <c r="C25" s="68" t="s">
        <v>24</v>
      </c>
      <c r="D25" s="72">
        <v>3</v>
      </c>
      <c r="E25" s="69">
        <v>3</v>
      </c>
      <c r="F25" s="65">
        <f t="shared" si="9"/>
        <v>0</v>
      </c>
      <c r="G25" s="70"/>
      <c r="H25" s="70"/>
      <c r="I25" s="70"/>
      <c r="J25" s="111"/>
      <c r="K25" s="112">
        <f t="shared" si="7"/>
        <v>0</v>
      </c>
      <c r="L25" s="113">
        <f t="shared" si="10"/>
        <v>3</v>
      </c>
      <c r="M25" s="113">
        <f t="shared" si="11"/>
        <v>3</v>
      </c>
      <c r="N25" s="120">
        <f t="shared" si="8"/>
        <v>1</v>
      </c>
    </row>
    <row r="26" ht="15" spans="2:14">
      <c r="B26" s="78"/>
      <c r="C26" s="79" t="s">
        <v>26</v>
      </c>
      <c r="D26" s="80">
        <f t="shared" ref="D26:H26" si="12">SUM(D17:D25)</f>
        <v>37</v>
      </c>
      <c r="E26" s="81">
        <f t="shared" si="12"/>
        <v>41</v>
      </c>
      <c r="F26" s="82">
        <f t="shared" si="9"/>
        <v>-4</v>
      </c>
      <c r="G26" s="83">
        <f t="shared" si="12"/>
        <v>0</v>
      </c>
      <c r="H26" s="83">
        <f t="shared" si="12"/>
        <v>0</v>
      </c>
      <c r="I26" s="83">
        <f t="shared" ref="I26:I35" si="13">G26-H26</f>
        <v>0</v>
      </c>
      <c r="J26" s="83">
        <f t="shared" ref="J26:M26" si="14">SUM(J17:J25)</f>
        <v>0</v>
      </c>
      <c r="K26" s="115">
        <f t="shared" si="7"/>
        <v>0</v>
      </c>
      <c r="L26" s="83">
        <f t="shared" si="14"/>
        <v>37</v>
      </c>
      <c r="M26" s="83">
        <f t="shared" si="14"/>
        <v>41</v>
      </c>
      <c r="N26" s="116">
        <f t="shared" si="8"/>
        <v>1.10810810810811</v>
      </c>
    </row>
    <row r="27" ht="15"/>
    <row r="28" ht="15" spans="2:14">
      <c r="B28" s="55" t="s">
        <v>1</v>
      </c>
      <c r="C28" s="55" t="s">
        <v>2</v>
      </c>
      <c r="D28" s="56" t="s">
        <v>3</v>
      </c>
      <c r="E28" s="86" t="s">
        <v>4</v>
      </c>
      <c r="F28" s="87" t="s">
        <v>5</v>
      </c>
      <c r="G28" s="58" t="s">
        <v>6</v>
      </c>
      <c r="H28" s="59" t="s">
        <v>7</v>
      </c>
      <c r="I28" s="98" t="s">
        <v>8</v>
      </c>
      <c r="J28" s="99" t="s">
        <v>9</v>
      </c>
      <c r="K28" s="100" t="s">
        <v>10</v>
      </c>
      <c r="L28" s="121" t="s">
        <v>11</v>
      </c>
      <c r="M28" s="122" t="s">
        <v>12</v>
      </c>
      <c r="N28" s="123" t="s">
        <v>13</v>
      </c>
    </row>
    <row r="29" spans="2:14">
      <c r="B29" s="61" t="s">
        <v>29</v>
      </c>
      <c r="C29" s="62" t="s">
        <v>25</v>
      </c>
      <c r="D29" s="63">
        <v>4</v>
      </c>
      <c r="E29" s="84">
        <v>6</v>
      </c>
      <c r="F29" s="65">
        <f t="shared" ref="F29:F38" si="15">D29-E29</f>
        <v>-2</v>
      </c>
      <c r="G29" s="66"/>
      <c r="H29" s="66"/>
      <c r="I29" s="66">
        <f t="shared" si="13"/>
        <v>0</v>
      </c>
      <c r="J29" s="105"/>
      <c r="K29" s="106">
        <f t="shared" ref="K29:K35" si="16">J29/M29*100%</f>
        <v>0</v>
      </c>
      <c r="L29" s="107">
        <f t="shared" ref="L29:L37" si="17">D29+H29</f>
        <v>4</v>
      </c>
      <c r="M29" s="108">
        <f>E29+H29</f>
        <v>6</v>
      </c>
      <c r="N29" s="109">
        <f t="shared" ref="N29:N35" si="18">M29/L29*100%</f>
        <v>1.5</v>
      </c>
    </row>
    <row r="30" spans="2:14">
      <c r="B30" s="67"/>
      <c r="C30" s="68" t="s">
        <v>21</v>
      </c>
      <c r="D30" s="69">
        <v>3</v>
      </c>
      <c r="E30" s="64">
        <v>3</v>
      </c>
      <c r="F30" s="65">
        <f t="shared" si="15"/>
        <v>0</v>
      </c>
      <c r="G30" s="70"/>
      <c r="H30" s="66"/>
      <c r="I30" s="70">
        <f t="shared" si="13"/>
        <v>0</v>
      </c>
      <c r="J30" s="111"/>
      <c r="K30" s="106">
        <f t="shared" si="16"/>
        <v>0</v>
      </c>
      <c r="L30" s="107">
        <f t="shared" si="17"/>
        <v>3</v>
      </c>
      <c r="M30" s="108">
        <f t="shared" ref="M30:M35" si="19">E30+J30</f>
        <v>3</v>
      </c>
      <c r="N30" s="109">
        <f t="shared" si="18"/>
        <v>1</v>
      </c>
    </row>
    <row r="31" spans="2:14">
      <c r="B31" s="67"/>
      <c r="C31" s="68" t="s">
        <v>28</v>
      </c>
      <c r="D31" s="69">
        <v>3</v>
      </c>
      <c r="E31" s="64">
        <v>2</v>
      </c>
      <c r="F31" s="65">
        <f t="shared" si="15"/>
        <v>1</v>
      </c>
      <c r="G31" s="70"/>
      <c r="H31" s="66"/>
      <c r="I31" s="70">
        <f t="shared" si="13"/>
        <v>0</v>
      </c>
      <c r="J31" s="111"/>
      <c r="K31" s="106">
        <f t="shared" si="16"/>
        <v>0</v>
      </c>
      <c r="L31" s="107">
        <f t="shared" si="17"/>
        <v>3</v>
      </c>
      <c r="M31" s="108">
        <f t="shared" si="19"/>
        <v>2</v>
      </c>
      <c r="N31" s="109">
        <f t="shared" si="18"/>
        <v>0.666666666666667</v>
      </c>
    </row>
    <row r="32" spans="2:14">
      <c r="B32" s="67"/>
      <c r="C32" s="68" t="s">
        <v>22</v>
      </c>
      <c r="D32" s="64">
        <v>3</v>
      </c>
      <c r="E32" s="64">
        <v>1</v>
      </c>
      <c r="F32" s="65">
        <f t="shared" si="15"/>
        <v>2</v>
      </c>
      <c r="G32" s="70"/>
      <c r="H32" s="66"/>
      <c r="I32" s="70">
        <f t="shared" si="13"/>
        <v>0</v>
      </c>
      <c r="J32" s="111"/>
      <c r="K32" s="106">
        <f t="shared" si="16"/>
        <v>0</v>
      </c>
      <c r="L32" s="107">
        <f t="shared" si="17"/>
        <v>3</v>
      </c>
      <c r="M32" s="108">
        <f t="shared" si="19"/>
        <v>1</v>
      </c>
      <c r="N32" s="109">
        <f t="shared" si="18"/>
        <v>0.333333333333333</v>
      </c>
    </row>
    <row r="33" spans="2:14">
      <c r="B33" s="67"/>
      <c r="C33" s="68" t="s">
        <v>18</v>
      </c>
      <c r="D33" s="69">
        <v>6</v>
      </c>
      <c r="E33" s="64">
        <v>6</v>
      </c>
      <c r="F33" s="65">
        <f t="shared" si="15"/>
        <v>0</v>
      </c>
      <c r="G33" s="70"/>
      <c r="H33" s="66"/>
      <c r="I33" s="70">
        <f t="shared" si="13"/>
        <v>0</v>
      </c>
      <c r="J33" s="111"/>
      <c r="K33" s="106">
        <f t="shared" si="16"/>
        <v>0</v>
      </c>
      <c r="L33" s="107">
        <f t="shared" si="17"/>
        <v>6</v>
      </c>
      <c r="M33" s="108">
        <f t="shared" si="19"/>
        <v>6</v>
      </c>
      <c r="N33" s="109">
        <f t="shared" si="18"/>
        <v>1</v>
      </c>
    </row>
    <row r="34" spans="2:14">
      <c r="B34" s="67"/>
      <c r="C34" s="68" t="s">
        <v>24</v>
      </c>
      <c r="D34" s="69">
        <v>1</v>
      </c>
      <c r="E34" s="64">
        <v>1</v>
      </c>
      <c r="F34" s="65">
        <f t="shared" si="15"/>
        <v>0</v>
      </c>
      <c r="G34" s="70"/>
      <c r="H34" s="66"/>
      <c r="I34" s="70">
        <f t="shared" si="13"/>
        <v>0</v>
      </c>
      <c r="J34" s="111"/>
      <c r="K34" s="106">
        <f t="shared" si="16"/>
        <v>0</v>
      </c>
      <c r="L34" s="107">
        <f t="shared" si="17"/>
        <v>1</v>
      </c>
      <c r="M34" s="108">
        <f t="shared" si="19"/>
        <v>1</v>
      </c>
      <c r="N34" s="109">
        <f t="shared" si="18"/>
        <v>1</v>
      </c>
    </row>
    <row r="35" spans="2:14">
      <c r="B35" s="67"/>
      <c r="C35" s="68" t="s">
        <v>23</v>
      </c>
      <c r="D35" s="85">
        <v>1</v>
      </c>
      <c r="E35" s="64">
        <v>4</v>
      </c>
      <c r="F35" s="65">
        <f t="shared" si="15"/>
        <v>-3</v>
      </c>
      <c r="G35" s="70"/>
      <c r="H35" s="66"/>
      <c r="I35" s="70">
        <f t="shared" si="13"/>
        <v>0</v>
      </c>
      <c r="J35" s="111"/>
      <c r="K35" s="106">
        <f t="shared" si="16"/>
        <v>0</v>
      </c>
      <c r="L35" s="107">
        <f t="shared" si="17"/>
        <v>1</v>
      </c>
      <c r="M35" s="108">
        <f t="shared" si="19"/>
        <v>4</v>
      </c>
      <c r="N35" s="109">
        <f t="shared" si="18"/>
        <v>4</v>
      </c>
    </row>
    <row r="36" spans="2:14">
      <c r="B36" s="67"/>
      <c r="C36" s="68" t="s">
        <v>30</v>
      </c>
      <c r="D36" s="85">
        <v>1</v>
      </c>
      <c r="E36" s="69">
        <v>1</v>
      </c>
      <c r="F36" s="65">
        <f t="shared" si="15"/>
        <v>0</v>
      </c>
      <c r="G36" s="70"/>
      <c r="H36" s="66"/>
      <c r="I36" s="70"/>
      <c r="J36" s="111"/>
      <c r="K36" s="106"/>
      <c r="L36" s="107">
        <f t="shared" si="17"/>
        <v>1</v>
      </c>
      <c r="M36" s="108">
        <v>1</v>
      </c>
      <c r="N36" s="118">
        <v>1</v>
      </c>
    </row>
    <row r="37" ht="15" spans="2:14">
      <c r="B37" s="67"/>
      <c r="C37" s="68" t="s">
        <v>19</v>
      </c>
      <c r="D37" s="72">
        <v>1</v>
      </c>
      <c r="E37" s="69">
        <v>2</v>
      </c>
      <c r="F37" s="65">
        <f t="shared" si="15"/>
        <v>-1</v>
      </c>
      <c r="G37" s="70"/>
      <c r="H37" s="70"/>
      <c r="I37" s="70"/>
      <c r="J37" s="111"/>
      <c r="K37" s="112">
        <f t="shared" ref="K37:K50" si="20">J37/M37*100%</f>
        <v>0</v>
      </c>
      <c r="L37" s="113">
        <f t="shared" si="17"/>
        <v>1</v>
      </c>
      <c r="M37" s="113">
        <f>E37+J37</f>
        <v>2</v>
      </c>
      <c r="N37" s="120">
        <f t="shared" ref="N37:N47" si="21">M37/L37*100%</f>
        <v>2</v>
      </c>
    </row>
    <row r="38" ht="15" spans="2:14">
      <c r="B38" s="78"/>
      <c r="C38" s="79" t="s">
        <v>26</v>
      </c>
      <c r="D38" s="80">
        <f t="shared" ref="D38:H38" si="22">SUM(D29:D37)</f>
        <v>23</v>
      </c>
      <c r="E38" s="81">
        <f t="shared" si="22"/>
        <v>26</v>
      </c>
      <c r="F38" s="82">
        <f t="shared" si="15"/>
        <v>-3</v>
      </c>
      <c r="G38" s="83">
        <f t="shared" si="22"/>
        <v>0</v>
      </c>
      <c r="H38" s="83">
        <f t="shared" si="22"/>
        <v>0</v>
      </c>
      <c r="I38" s="83">
        <f t="shared" ref="I38:I47" si="23">G38-H38</f>
        <v>0</v>
      </c>
      <c r="J38" s="83">
        <f t="shared" ref="J38:M38" si="24">SUM(J29:J37)</f>
        <v>0</v>
      </c>
      <c r="K38" s="115">
        <f t="shared" si="20"/>
        <v>0</v>
      </c>
      <c r="L38" s="83">
        <f t="shared" si="24"/>
        <v>23</v>
      </c>
      <c r="M38" s="83">
        <f t="shared" si="24"/>
        <v>26</v>
      </c>
      <c r="N38" s="116">
        <f t="shared" si="21"/>
        <v>1.1304347826087</v>
      </c>
    </row>
    <row r="39" ht="15"/>
    <row r="40" ht="15" spans="2:14">
      <c r="B40" s="55" t="s">
        <v>1</v>
      </c>
      <c r="C40" s="55" t="s">
        <v>2</v>
      </c>
      <c r="D40" s="56" t="s">
        <v>3</v>
      </c>
      <c r="E40" s="86" t="s">
        <v>4</v>
      </c>
      <c r="F40" s="87" t="s">
        <v>5</v>
      </c>
      <c r="G40" s="58" t="s">
        <v>6</v>
      </c>
      <c r="H40" s="59" t="s">
        <v>7</v>
      </c>
      <c r="I40" s="98" t="s">
        <v>8</v>
      </c>
      <c r="J40" s="99" t="s">
        <v>9</v>
      </c>
      <c r="K40" s="100" t="s">
        <v>10</v>
      </c>
      <c r="L40" s="121" t="s">
        <v>11</v>
      </c>
      <c r="M40" s="122" t="s">
        <v>12</v>
      </c>
      <c r="N40" s="123" t="s">
        <v>13</v>
      </c>
    </row>
    <row r="41" spans="2:14">
      <c r="B41" s="61" t="s">
        <v>31</v>
      </c>
      <c r="C41" s="62" t="s">
        <v>28</v>
      </c>
      <c r="D41" s="63">
        <v>5</v>
      </c>
      <c r="E41" s="84">
        <v>4</v>
      </c>
      <c r="F41" s="65">
        <f t="shared" ref="F41:F50" si="25">D41-E41</f>
        <v>1</v>
      </c>
      <c r="G41" s="66"/>
      <c r="H41" s="66"/>
      <c r="I41" s="66">
        <f t="shared" si="23"/>
        <v>0</v>
      </c>
      <c r="J41" s="105"/>
      <c r="K41" s="106">
        <f t="shared" si="20"/>
        <v>0</v>
      </c>
      <c r="L41" s="107">
        <f t="shared" ref="L41:L49" si="26">D41+H41</f>
        <v>5</v>
      </c>
      <c r="M41" s="108">
        <f>E41+H41</f>
        <v>4</v>
      </c>
      <c r="N41" s="109">
        <f t="shared" si="21"/>
        <v>0.8</v>
      </c>
    </row>
    <row r="42" spans="2:14">
      <c r="B42" s="67"/>
      <c r="C42" s="68" t="s">
        <v>30</v>
      </c>
      <c r="D42" s="69">
        <v>1</v>
      </c>
      <c r="E42" s="64">
        <v>1</v>
      </c>
      <c r="F42" s="65">
        <f t="shared" si="25"/>
        <v>0</v>
      </c>
      <c r="G42" s="70"/>
      <c r="H42" s="66"/>
      <c r="I42" s="70">
        <f t="shared" si="23"/>
        <v>0</v>
      </c>
      <c r="J42" s="111"/>
      <c r="K42" s="106">
        <f t="shared" si="20"/>
        <v>0</v>
      </c>
      <c r="L42" s="107">
        <f t="shared" si="26"/>
        <v>1</v>
      </c>
      <c r="M42" s="108">
        <f t="shared" ref="M42:M49" si="27">E42+J42</f>
        <v>1</v>
      </c>
      <c r="N42" s="109">
        <f t="shared" si="21"/>
        <v>1</v>
      </c>
    </row>
    <row r="43" spans="2:14">
      <c r="B43" s="67"/>
      <c r="C43" s="68" t="s">
        <v>22</v>
      </c>
      <c r="D43" s="69">
        <v>2</v>
      </c>
      <c r="E43" s="64">
        <v>8</v>
      </c>
      <c r="F43" s="65">
        <f t="shared" si="25"/>
        <v>-6</v>
      </c>
      <c r="G43" s="70"/>
      <c r="H43" s="66"/>
      <c r="I43" s="70">
        <f t="shared" si="23"/>
        <v>0</v>
      </c>
      <c r="J43" s="111"/>
      <c r="K43" s="106">
        <f t="shared" si="20"/>
        <v>0</v>
      </c>
      <c r="L43" s="107">
        <f t="shared" si="26"/>
        <v>2</v>
      </c>
      <c r="M43" s="108">
        <f t="shared" si="27"/>
        <v>8</v>
      </c>
      <c r="N43" s="109">
        <f t="shared" si="21"/>
        <v>4</v>
      </c>
    </row>
    <row r="44" spans="2:14">
      <c r="B44" s="67"/>
      <c r="C44" s="68" t="s">
        <v>24</v>
      </c>
      <c r="D44" s="69">
        <v>5</v>
      </c>
      <c r="E44" s="64">
        <v>5</v>
      </c>
      <c r="F44" s="65">
        <f t="shared" si="25"/>
        <v>0</v>
      </c>
      <c r="G44" s="70"/>
      <c r="H44" s="66"/>
      <c r="I44" s="70">
        <f t="shared" si="23"/>
        <v>0</v>
      </c>
      <c r="J44" s="111"/>
      <c r="K44" s="106">
        <f t="shared" si="20"/>
        <v>0</v>
      </c>
      <c r="L44" s="107">
        <f t="shared" si="26"/>
        <v>5</v>
      </c>
      <c r="M44" s="108">
        <f t="shared" si="27"/>
        <v>5</v>
      </c>
      <c r="N44" s="109">
        <f t="shared" si="21"/>
        <v>1</v>
      </c>
    </row>
    <row r="45" spans="2:14">
      <c r="B45" s="67"/>
      <c r="C45" s="68" t="s">
        <v>19</v>
      </c>
      <c r="D45" s="69">
        <v>4</v>
      </c>
      <c r="E45" s="64">
        <v>7</v>
      </c>
      <c r="F45" s="65">
        <f t="shared" si="25"/>
        <v>-3</v>
      </c>
      <c r="G45" s="70"/>
      <c r="H45" s="66"/>
      <c r="I45" s="70">
        <f t="shared" si="23"/>
        <v>0</v>
      </c>
      <c r="J45" s="111"/>
      <c r="K45" s="106">
        <f t="shared" si="20"/>
        <v>0</v>
      </c>
      <c r="L45" s="107">
        <f t="shared" si="26"/>
        <v>4</v>
      </c>
      <c r="M45" s="108">
        <f t="shared" si="27"/>
        <v>7</v>
      </c>
      <c r="N45" s="109">
        <f t="shared" si="21"/>
        <v>1.75</v>
      </c>
    </row>
    <row r="46" spans="2:14">
      <c r="B46" s="67"/>
      <c r="C46" s="68" t="s">
        <v>23</v>
      </c>
      <c r="D46" s="69">
        <v>5</v>
      </c>
      <c r="E46" s="64">
        <v>9</v>
      </c>
      <c r="F46" s="65">
        <f t="shared" si="25"/>
        <v>-4</v>
      </c>
      <c r="G46" s="70"/>
      <c r="H46" s="66"/>
      <c r="I46" s="70">
        <f t="shared" si="23"/>
        <v>0</v>
      </c>
      <c r="J46" s="111"/>
      <c r="K46" s="106">
        <f t="shared" si="20"/>
        <v>0</v>
      </c>
      <c r="L46" s="107">
        <f t="shared" si="26"/>
        <v>5</v>
      </c>
      <c r="M46" s="108">
        <f t="shared" si="27"/>
        <v>9</v>
      </c>
      <c r="N46" s="109">
        <f t="shared" si="21"/>
        <v>1.8</v>
      </c>
    </row>
    <row r="47" spans="2:14">
      <c r="B47" s="67"/>
      <c r="C47" s="68" t="s">
        <v>18</v>
      </c>
      <c r="D47" s="64">
        <v>0</v>
      </c>
      <c r="E47" s="64">
        <v>2</v>
      </c>
      <c r="F47" s="65">
        <f t="shared" si="25"/>
        <v>-2</v>
      </c>
      <c r="G47" s="70"/>
      <c r="H47" s="66"/>
      <c r="I47" s="70">
        <f t="shared" si="23"/>
        <v>0</v>
      </c>
      <c r="J47" s="111"/>
      <c r="K47" s="106">
        <f t="shared" si="20"/>
        <v>0</v>
      </c>
      <c r="L47" s="107">
        <f t="shared" si="26"/>
        <v>0</v>
      </c>
      <c r="M47" s="108">
        <f t="shared" si="27"/>
        <v>2</v>
      </c>
      <c r="N47" s="124" t="e">
        <f t="shared" si="21"/>
        <v>#DIV/0!</v>
      </c>
    </row>
    <row r="48" spans="2:14">
      <c r="B48" s="67"/>
      <c r="C48" s="68" t="s">
        <v>25</v>
      </c>
      <c r="D48" s="85">
        <v>0</v>
      </c>
      <c r="E48" s="69">
        <v>5</v>
      </c>
      <c r="F48" s="65">
        <f t="shared" si="25"/>
        <v>-5</v>
      </c>
      <c r="G48" s="70"/>
      <c r="H48" s="66"/>
      <c r="I48" s="70"/>
      <c r="J48" s="111"/>
      <c r="K48" s="106">
        <f t="shared" si="20"/>
        <v>0</v>
      </c>
      <c r="L48" s="107">
        <f t="shared" si="26"/>
        <v>0</v>
      </c>
      <c r="M48" s="113">
        <f t="shared" si="27"/>
        <v>5</v>
      </c>
      <c r="N48" s="124">
        <f>L48/M48</f>
        <v>0</v>
      </c>
    </row>
    <row r="49" ht="15" spans="2:14">
      <c r="B49" s="67"/>
      <c r="C49" s="68" t="s">
        <v>32</v>
      </c>
      <c r="D49" s="85">
        <v>1</v>
      </c>
      <c r="E49" s="69">
        <v>0</v>
      </c>
      <c r="F49" s="65">
        <f t="shared" si="25"/>
        <v>1</v>
      </c>
      <c r="G49" s="70"/>
      <c r="H49" s="66"/>
      <c r="I49" s="70"/>
      <c r="J49" s="111"/>
      <c r="K49" s="106" t="e">
        <f t="shared" si="20"/>
        <v>#DIV/0!</v>
      </c>
      <c r="L49" s="107">
        <f t="shared" si="26"/>
        <v>1</v>
      </c>
      <c r="M49" s="108">
        <f t="shared" si="27"/>
        <v>0</v>
      </c>
      <c r="N49" s="118" t="e">
        <f>L49/M49</f>
        <v>#DIV/0!</v>
      </c>
    </row>
    <row r="50" ht="15" spans="2:14">
      <c r="B50" s="78"/>
      <c r="C50" s="79" t="s">
        <v>26</v>
      </c>
      <c r="D50" s="80">
        <f t="shared" ref="D50:H50" si="28">SUM(D41:D49)</f>
        <v>23</v>
      </c>
      <c r="E50" s="81">
        <f t="shared" si="28"/>
        <v>41</v>
      </c>
      <c r="F50" s="82">
        <f t="shared" si="25"/>
        <v>-18</v>
      </c>
      <c r="G50" s="83">
        <f t="shared" si="28"/>
        <v>0</v>
      </c>
      <c r="H50" s="83">
        <f t="shared" si="28"/>
        <v>0</v>
      </c>
      <c r="I50" s="83">
        <f t="shared" ref="I50:I59" si="29">G50-H50</f>
        <v>0</v>
      </c>
      <c r="J50" s="83">
        <f t="shared" ref="J50:M50" si="30">SUM(J41:J49)</f>
        <v>0</v>
      </c>
      <c r="K50" s="115">
        <f t="shared" si="20"/>
        <v>0</v>
      </c>
      <c r="L50" s="83">
        <f t="shared" si="30"/>
        <v>23</v>
      </c>
      <c r="M50" s="83">
        <f t="shared" si="30"/>
        <v>41</v>
      </c>
      <c r="N50" s="116">
        <f t="shared" ref="N50:N63" si="31">M50/L50*100%</f>
        <v>1.78260869565217</v>
      </c>
    </row>
    <row r="51" ht="15"/>
    <row r="52" ht="15" spans="2:14">
      <c r="B52" s="55" t="s">
        <v>1</v>
      </c>
      <c r="C52" s="55" t="s">
        <v>2</v>
      </c>
      <c r="D52" s="56" t="s">
        <v>3</v>
      </c>
      <c r="E52" s="86" t="s">
        <v>4</v>
      </c>
      <c r="F52" s="87" t="s">
        <v>5</v>
      </c>
      <c r="G52" s="58" t="s">
        <v>6</v>
      </c>
      <c r="H52" s="59" t="s">
        <v>7</v>
      </c>
      <c r="I52" s="98" t="s">
        <v>8</v>
      </c>
      <c r="J52" s="99" t="s">
        <v>9</v>
      </c>
      <c r="K52" s="100" t="s">
        <v>10</v>
      </c>
      <c r="L52" s="121" t="s">
        <v>11</v>
      </c>
      <c r="M52" s="122" t="s">
        <v>12</v>
      </c>
      <c r="N52" s="123" t="s">
        <v>13</v>
      </c>
    </row>
    <row r="53" spans="2:14">
      <c r="B53" s="61" t="s">
        <v>33</v>
      </c>
      <c r="C53" s="62" t="s">
        <v>32</v>
      </c>
      <c r="D53" s="88">
        <v>5</v>
      </c>
      <c r="E53" s="89">
        <v>2</v>
      </c>
      <c r="F53" s="90">
        <f t="shared" ref="F53:F63" si="32">D53-E53</f>
        <v>3</v>
      </c>
      <c r="G53" s="66"/>
      <c r="H53" s="66"/>
      <c r="I53" s="66">
        <f t="shared" si="29"/>
        <v>0</v>
      </c>
      <c r="J53" s="105"/>
      <c r="K53" s="106">
        <f t="shared" ref="K53:K63" si="33">J53/M53*100%</f>
        <v>0</v>
      </c>
      <c r="L53" s="107">
        <f t="shared" ref="L53:L62" si="34">D53+H53</f>
        <v>5</v>
      </c>
      <c r="M53" s="108">
        <f>E53+H53</f>
        <v>2</v>
      </c>
      <c r="N53" s="109">
        <f t="shared" si="31"/>
        <v>0.4</v>
      </c>
    </row>
    <row r="54" spans="2:14">
      <c r="B54" s="67"/>
      <c r="C54" s="68" t="s">
        <v>34</v>
      </c>
      <c r="D54" s="88">
        <v>4</v>
      </c>
      <c r="E54" s="89">
        <v>1</v>
      </c>
      <c r="F54" s="88">
        <f t="shared" si="32"/>
        <v>3</v>
      </c>
      <c r="G54" s="70"/>
      <c r="H54" s="66"/>
      <c r="I54" s="70">
        <f t="shared" si="29"/>
        <v>0</v>
      </c>
      <c r="J54" s="111"/>
      <c r="K54" s="106">
        <f t="shared" si="33"/>
        <v>0</v>
      </c>
      <c r="L54" s="107">
        <f t="shared" si="34"/>
        <v>4</v>
      </c>
      <c r="M54" s="108">
        <f t="shared" ref="M54:M62" si="35">E54+J54</f>
        <v>1</v>
      </c>
      <c r="N54" s="109">
        <f t="shared" si="31"/>
        <v>0.25</v>
      </c>
    </row>
    <row r="55" spans="2:14">
      <c r="B55" s="67"/>
      <c r="C55" s="68" t="s">
        <v>28</v>
      </c>
      <c r="D55" s="88">
        <v>9</v>
      </c>
      <c r="E55" s="65">
        <v>10</v>
      </c>
      <c r="F55" s="88">
        <f t="shared" si="32"/>
        <v>-1</v>
      </c>
      <c r="G55" s="70"/>
      <c r="H55" s="66"/>
      <c r="I55" s="70">
        <f t="shared" si="29"/>
        <v>0</v>
      </c>
      <c r="J55" s="111"/>
      <c r="K55" s="106">
        <f t="shared" si="33"/>
        <v>0</v>
      </c>
      <c r="L55" s="107">
        <f t="shared" si="34"/>
        <v>9</v>
      </c>
      <c r="M55" s="108">
        <f t="shared" si="35"/>
        <v>10</v>
      </c>
      <c r="N55" s="109">
        <f t="shared" si="31"/>
        <v>1.11111111111111</v>
      </c>
    </row>
    <row r="56" spans="2:14">
      <c r="B56" s="67"/>
      <c r="C56" s="68" t="s">
        <v>18</v>
      </c>
      <c r="D56" s="91">
        <v>8</v>
      </c>
      <c r="E56" s="65">
        <v>5</v>
      </c>
      <c r="F56" s="88">
        <f t="shared" si="32"/>
        <v>3</v>
      </c>
      <c r="G56" s="70"/>
      <c r="H56" s="66"/>
      <c r="I56" s="70">
        <f t="shared" si="29"/>
        <v>0</v>
      </c>
      <c r="J56" s="111"/>
      <c r="K56" s="106">
        <f t="shared" si="33"/>
        <v>0</v>
      </c>
      <c r="L56" s="107">
        <f t="shared" si="34"/>
        <v>8</v>
      </c>
      <c r="M56" s="108">
        <f t="shared" si="35"/>
        <v>5</v>
      </c>
      <c r="N56" s="109">
        <f t="shared" si="31"/>
        <v>0.625</v>
      </c>
    </row>
    <row r="57" spans="2:14">
      <c r="B57" s="67"/>
      <c r="C57" s="68" t="s">
        <v>19</v>
      </c>
      <c r="D57" s="88">
        <v>8</v>
      </c>
      <c r="E57" s="88">
        <v>10</v>
      </c>
      <c r="F57" s="88">
        <f t="shared" si="32"/>
        <v>-2</v>
      </c>
      <c r="G57" s="70"/>
      <c r="H57" s="66"/>
      <c r="I57" s="70">
        <f t="shared" si="29"/>
        <v>0</v>
      </c>
      <c r="J57" s="111"/>
      <c r="K57" s="106">
        <f t="shared" si="33"/>
        <v>0</v>
      </c>
      <c r="L57" s="107">
        <f t="shared" si="34"/>
        <v>8</v>
      </c>
      <c r="M57" s="108">
        <f t="shared" si="35"/>
        <v>10</v>
      </c>
      <c r="N57" s="109">
        <f t="shared" si="31"/>
        <v>1.25</v>
      </c>
    </row>
    <row r="58" spans="2:14">
      <c r="B58" s="67"/>
      <c r="C58" s="68" t="s">
        <v>24</v>
      </c>
      <c r="D58" s="88">
        <v>6</v>
      </c>
      <c r="E58" s="89">
        <v>9</v>
      </c>
      <c r="F58" s="88">
        <f t="shared" si="32"/>
        <v>-3</v>
      </c>
      <c r="G58" s="70"/>
      <c r="H58" s="66"/>
      <c r="I58" s="70">
        <f t="shared" si="29"/>
        <v>0</v>
      </c>
      <c r="J58" s="111"/>
      <c r="K58" s="106">
        <f t="shared" si="33"/>
        <v>0</v>
      </c>
      <c r="L58" s="107">
        <f t="shared" si="34"/>
        <v>6</v>
      </c>
      <c r="M58" s="108">
        <f t="shared" si="35"/>
        <v>9</v>
      </c>
      <c r="N58" s="109">
        <f t="shared" si="31"/>
        <v>1.5</v>
      </c>
    </row>
    <row r="59" spans="2:14">
      <c r="B59" s="67"/>
      <c r="C59" s="68" t="s">
        <v>23</v>
      </c>
      <c r="D59" s="91">
        <v>8</v>
      </c>
      <c r="E59" s="89">
        <v>16</v>
      </c>
      <c r="F59" s="88">
        <f t="shared" si="32"/>
        <v>-8</v>
      </c>
      <c r="G59" s="70"/>
      <c r="H59" s="66"/>
      <c r="I59" s="70">
        <f t="shared" si="29"/>
        <v>0</v>
      </c>
      <c r="J59" s="111"/>
      <c r="K59" s="106">
        <f t="shared" si="33"/>
        <v>0</v>
      </c>
      <c r="L59" s="107">
        <f t="shared" si="34"/>
        <v>8</v>
      </c>
      <c r="M59" s="108">
        <f t="shared" si="35"/>
        <v>16</v>
      </c>
      <c r="N59" s="109">
        <f t="shared" si="31"/>
        <v>2</v>
      </c>
    </row>
    <row r="60" spans="2:14">
      <c r="B60" s="67"/>
      <c r="C60" s="68" t="s">
        <v>22</v>
      </c>
      <c r="D60" s="91">
        <v>1</v>
      </c>
      <c r="E60" s="65">
        <v>7</v>
      </c>
      <c r="F60" s="88">
        <f t="shared" si="32"/>
        <v>-6</v>
      </c>
      <c r="G60" s="70"/>
      <c r="H60" s="70"/>
      <c r="I60" s="70"/>
      <c r="J60" s="111"/>
      <c r="K60" s="112">
        <f t="shared" si="33"/>
        <v>0</v>
      </c>
      <c r="L60" s="113">
        <f t="shared" si="34"/>
        <v>1</v>
      </c>
      <c r="M60" s="113">
        <f t="shared" si="35"/>
        <v>7</v>
      </c>
      <c r="N60" s="124">
        <f t="shared" si="31"/>
        <v>7</v>
      </c>
    </row>
    <row r="61" spans="2:14">
      <c r="B61" s="74"/>
      <c r="C61" s="68" t="s">
        <v>21</v>
      </c>
      <c r="D61" s="91">
        <v>0</v>
      </c>
      <c r="E61" s="65">
        <v>0</v>
      </c>
      <c r="F61" s="89">
        <f t="shared" si="32"/>
        <v>0</v>
      </c>
      <c r="G61" s="70"/>
      <c r="H61" s="70"/>
      <c r="I61" s="70"/>
      <c r="J61" s="111"/>
      <c r="K61" s="112" t="e">
        <f t="shared" si="33"/>
        <v>#DIV/0!</v>
      </c>
      <c r="L61" s="113">
        <f t="shared" si="34"/>
        <v>0</v>
      </c>
      <c r="M61" s="113">
        <f t="shared" si="35"/>
        <v>0</v>
      </c>
      <c r="N61" s="124" t="e">
        <f t="shared" si="31"/>
        <v>#DIV/0!</v>
      </c>
    </row>
    <row r="62" spans="2:14">
      <c r="B62" s="74"/>
      <c r="C62" s="68" t="s">
        <v>25</v>
      </c>
      <c r="D62" s="92">
        <v>9</v>
      </c>
      <c r="E62" s="65">
        <v>9</v>
      </c>
      <c r="F62" s="65">
        <f t="shared" si="32"/>
        <v>0</v>
      </c>
      <c r="G62" s="70"/>
      <c r="H62" s="70"/>
      <c r="I62" s="70">
        <f>G62-H62</f>
        <v>0</v>
      </c>
      <c r="J62" s="111"/>
      <c r="K62" s="112">
        <f t="shared" si="33"/>
        <v>0</v>
      </c>
      <c r="L62" s="113">
        <f t="shared" si="34"/>
        <v>9</v>
      </c>
      <c r="M62" s="113">
        <f t="shared" si="35"/>
        <v>9</v>
      </c>
      <c r="N62" s="124">
        <f t="shared" si="31"/>
        <v>1</v>
      </c>
    </row>
    <row r="63" ht="15" spans="2:14">
      <c r="B63" s="93"/>
      <c r="C63" s="94" t="s">
        <v>26</v>
      </c>
      <c r="D63" s="95">
        <f t="shared" ref="D63:H63" si="36">SUM(D53:D62)</f>
        <v>58</v>
      </c>
      <c r="E63" s="95">
        <f t="shared" si="36"/>
        <v>69</v>
      </c>
      <c r="F63" s="96">
        <f t="shared" si="32"/>
        <v>-11</v>
      </c>
      <c r="G63" s="95">
        <f t="shared" si="36"/>
        <v>0</v>
      </c>
      <c r="H63" s="95">
        <f t="shared" si="36"/>
        <v>0</v>
      </c>
      <c r="I63" s="95">
        <f>G63-H63</f>
        <v>0</v>
      </c>
      <c r="J63" s="95">
        <f t="shared" ref="J63:M63" si="37">SUM(J53:J62)</f>
        <v>0</v>
      </c>
      <c r="K63" s="125">
        <f t="shared" si="33"/>
        <v>0</v>
      </c>
      <c r="L63" s="95">
        <f t="shared" si="37"/>
        <v>58</v>
      </c>
      <c r="M63" s="95">
        <f t="shared" si="37"/>
        <v>69</v>
      </c>
      <c r="N63" s="126">
        <f t="shared" si="31"/>
        <v>1.18965517241379</v>
      </c>
    </row>
    <row r="64" ht="15"/>
    <row r="65" ht="15" spans="2:14">
      <c r="B65" s="55" t="s">
        <v>1</v>
      </c>
      <c r="C65" s="55" t="s">
        <v>2</v>
      </c>
      <c r="D65" s="56" t="s">
        <v>3</v>
      </c>
      <c r="E65" s="86" t="s">
        <v>4</v>
      </c>
      <c r="F65" s="87" t="s">
        <v>5</v>
      </c>
      <c r="G65" s="58" t="s">
        <v>6</v>
      </c>
      <c r="H65" s="59" t="s">
        <v>7</v>
      </c>
      <c r="I65" s="98" t="s">
        <v>8</v>
      </c>
      <c r="J65" s="99" t="s">
        <v>9</v>
      </c>
      <c r="K65" s="100" t="s">
        <v>10</v>
      </c>
      <c r="L65" s="121" t="s">
        <v>11</v>
      </c>
      <c r="M65" s="122" t="s">
        <v>12</v>
      </c>
      <c r="N65" s="123" t="s">
        <v>13</v>
      </c>
    </row>
    <row r="66" spans="2:14">
      <c r="B66" s="61" t="s">
        <v>35</v>
      </c>
      <c r="C66" s="62" t="s">
        <v>32</v>
      </c>
      <c r="D66" s="88">
        <v>0</v>
      </c>
      <c r="E66" s="89">
        <v>2</v>
      </c>
      <c r="F66" s="90">
        <f>D66-E66</f>
        <v>-2</v>
      </c>
      <c r="G66" s="66"/>
      <c r="H66" s="66"/>
      <c r="I66" s="66">
        <f t="shared" ref="I66:I72" si="38">G66-H66</f>
        <v>0</v>
      </c>
      <c r="J66" s="105"/>
      <c r="K66" s="106">
        <f t="shared" ref="K66:K76" si="39">J66/M66*100%</f>
        <v>0</v>
      </c>
      <c r="L66" s="107">
        <f t="shared" ref="L66:L75" si="40">D66+H66</f>
        <v>0</v>
      </c>
      <c r="M66" s="108">
        <f>E66+H66</f>
        <v>2</v>
      </c>
      <c r="N66" s="109" t="e">
        <f t="shared" ref="N66:N76" si="41">M66/L66*100%</f>
        <v>#DIV/0!</v>
      </c>
    </row>
    <row r="67" spans="2:14">
      <c r="B67" s="67"/>
      <c r="C67" s="68" t="s">
        <v>34</v>
      </c>
      <c r="D67" s="88">
        <v>0</v>
      </c>
      <c r="E67" s="89">
        <v>3</v>
      </c>
      <c r="F67" s="90">
        <f t="shared" ref="F67:F75" si="42">D67-E67</f>
        <v>-3</v>
      </c>
      <c r="G67" s="70"/>
      <c r="H67" s="66"/>
      <c r="I67" s="70">
        <f t="shared" si="38"/>
        <v>0</v>
      </c>
      <c r="J67" s="111"/>
      <c r="K67" s="106">
        <f t="shared" si="39"/>
        <v>0</v>
      </c>
      <c r="L67" s="107">
        <f t="shared" si="40"/>
        <v>0</v>
      </c>
      <c r="M67" s="108">
        <f t="shared" ref="M67:M75" si="43">E67+J67</f>
        <v>3</v>
      </c>
      <c r="N67" s="109" t="e">
        <f t="shared" si="41"/>
        <v>#DIV/0!</v>
      </c>
    </row>
    <row r="68" spans="2:14">
      <c r="B68" s="67"/>
      <c r="C68" s="68" t="s">
        <v>28</v>
      </c>
      <c r="D68" s="88">
        <v>6</v>
      </c>
      <c r="E68" s="89">
        <v>4</v>
      </c>
      <c r="F68" s="90">
        <f t="shared" si="42"/>
        <v>2</v>
      </c>
      <c r="G68" s="70"/>
      <c r="H68" s="66"/>
      <c r="I68" s="70">
        <f t="shared" si="38"/>
        <v>0</v>
      </c>
      <c r="J68" s="111"/>
      <c r="K68" s="106">
        <f t="shared" si="39"/>
        <v>0</v>
      </c>
      <c r="L68" s="107">
        <f t="shared" si="40"/>
        <v>6</v>
      </c>
      <c r="M68" s="108">
        <f t="shared" si="43"/>
        <v>4</v>
      </c>
      <c r="N68" s="109">
        <f t="shared" si="41"/>
        <v>0.666666666666667</v>
      </c>
    </row>
    <row r="69" spans="2:14">
      <c r="B69" s="67"/>
      <c r="C69" s="68" t="s">
        <v>18</v>
      </c>
      <c r="D69" s="88">
        <v>3</v>
      </c>
      <c r="E69" s="89">
        <v>7</v>
      </c>
      <c r="F69" s="90">
        <f t="shared" si="42"/>
        <v>-4</v>
      </c>
      <c r="G69" s="70"/>
      <c r="H69" s="66"/>
      <c r="I69" s="70">
        <f t="shared" si="38"/>
        <v>0</v>
      </c>
      <c r="J69" s="111"/>
      <c r="K69" s="106">
        <f t="shared" si="39"/>
        <v>0</v>
      </c>
      <c r="L69" s="107">
        <f t="shared" si="40"/>
        <v>3</v>
      </c>
      <c r="M69" s="108">
        <f t="shared" si="43"/>
        <v>7</v>
      </c>
      <c r="N69" s="109">
        <f t="shared" si="41"/>
        <v>2.33333333333333</v>
      </c>
    </row>
    <row r="70" spans="2:14">
      <c r="B70" s="67"/>
      <c r="C70" s="68" t="s">
        <v>19</v>
      </c>
      <c r="D70" s="88">
        <v>9</v>
      </c>
      <c r="E70" s="89">
        <v>5</v>
      </c>
      <c r="F70" s="90">
        <f t="shared" si="42"/>
        <v>4</v>
      </c>
      <c r="G70" s="70"/>
      <c r="H70" s="66"/>
      <c r="I70" s="70">
        <f t="shared" si="38"/>
        <v>0</v>
      </c>
      <c r="J70" s="111"/>
      <c r="K70" s="106">
        <f t="shared" si="39"/>
        <v>0</v>
      </c>
      <c r="L70" s="107">
        <f t="shared" si="40"/>
        <v>9</v>
      </c>
      <c r="M70" s="108">
        <f t="shared" si="43"/>
        <v>5</v>
      </c>
      <c r="N70" s="109">
        <f t="shared" si="41"/>
        <v>0.555555555555556</v>
      </c>
    </row>
    <row r="71" spans="2:14">
      <c r="B71" s="67"/>
      <c r="C71" s="68" t="s">
        <v>24</v>
      </c>
      <c r="D71" s="88">
        <v>3</v>
      </c>
      <c r="E71" s="89">
        <v>5</v>
      </c>
      <c r="F71" s="90">
        <f t="shared" si="42"/>
        <v>-2</v>
      </c>
      <c r="G71" s="70"/>
      <c r="H71" s="66"/>
      <c r="I71" s="70">
        <f t="shared" si="38"/>
        <v>0</v>
      </c>
      <c r="J71" s="111"/>
      <c r="K71" s="106">
        <f t="shared" si="39"/>
        <v>0</v>
      </c>
      <c r="L71" s="107">
        <f t="shared" si="40"/>
        <v>3</v>
      </c>
      <c r="M71" s="108">
        <f t="shared" si="43"/>
        <v>5</v>
      </c>
      <c r="N71" s="109">
        <f t="shared" si="41"/>
        <v>1.66666666666667</v>
      </c>
    </row>
    <row r="72" spans="2:14">
      <c r="B72" s="67"/>
      <c r="C72" s="68" t="s">
        <v>23</v>
      </c>
      <c r="D72" s="88">
        <v>5</v>
      </c>
      <c r="E72" s="89">
        <v>12</v>
      </c>
      <c r="F72" s="90">
        <f t="shared" si="42"/>
        <v>-7</v>
      </c>
      <c r="G72" s="70"/>
      <c r="H72" s="66"/>
      <c r="I72" s="70">
        <f t="shared" si="38"/>
        <v>0</v>
      </c>
      <c r="J72" s="111"/>
      <c r="K72" s="106">
        <f t="shared" si="39"/>
        <v>0</v>
      </c>
      <c r="L72" s="107">
        <f t="shared" si="40"/>
        <v>5</v>
      </c>
      <c r="M72" s="108">
        <f t="shared" si="43"/>
        <v>12</v>
      </c>
      <c r="N72" s="109">
        <f t="shared" si="41"/>
        <v>2.4</v>
      </c>
    </row>
    <row r="73" spans="2:14">
      <c r="B73" s="67"/>
      <c r="C73" s="68" t="s">
        <v>22</v>
      </c>
      <c r="D73" s="88">
        <v>5</v>
      </c>
      <c r="E73" s="89">
        <v>3</v>
      </c>
      <c r="F73" s="90">
        <f t="shared" si="42"/>
        <v>2</v>
      </c>
      <c r="G73" s="70"/>
      <c r="H73" s="70"/>
      <c r="I73" s="70"/>
      <c r="J73" s="111"/>
      <c r="K73" s="112">
        <f t="shared" si="39"/>
        <v>0</v>
      </c>
      <c r="L73" s="113">
        <f t="shared" si="40"/>
        <v>5</v>
      </c>
      <c r="M73" s="113">
        <f t="shared" si="43"/>
        <v>3</v>
      </c>
      <c r="N73" s="124">
        <f t="shared" si="41"/>
        <v>0.6</v>
      </c>
    </row>
    <row r="74" spans="2:14">
      <c r="B74" s="74"/>
      <c r="C74" s="68" t="s">
        <v>21</v>
      </c>
      <c r="D74" s="88">
        <v>0</v>
      </c>
      <c r="E74" s="89">
        <v>0</v>
      </c>
      <c r="F74" s="90">
        <f t="shared" si="42"/>
        <v>0</v>
      </c>
      <c r="G74" s="70"/>
      <c r="H74" s="70"/>
      <c r="I74" s="70"/>
      <c r="J74" s="111"/>
      <c r="K74" s="112" t="e">
        <f t="shared" si="39"/>
        <v>#DIV/0!</v>
      </c>
      <c r="L74" s="113">
        <f t="shared" si="40"/>
        <v>0</v>
      </c>
      <c r="M74" s="113">
        <f t="shared" si="43"/>
        <v>0</v>
      </c>
      <c r="N74" s="124" t="e">
        <f t="shared" si="41"/>
        <v>#DIV/0!</v>
      </c>
    </row>
    <row r="75" spans="2:14">
      <c r="B75" s="74"/>
      <c r="C75" s="68" t="s">
        <v>25</v>
      </c>
      <c r="D75" s="88">
        <v>2</v>
      </c>
      <c r="E75" s="89">
        <v>4</v>
      </c>
      <c r="F75" s="90">
        <f t="shared" si="42"/>
        <v>-2</v>
      </c>
      <c r="G75" s="70"/>
      <c r="H75" s="70"/>
      <c r="I75" s="70">
        <f>G75-H75</f>
        <v>0</v>
      </c>
      <c r="J75" s="111"/>
      <c r="K75" s="112">
        <f t="shared" si="39"/>
        <v>0</v>
      </c>
      <c r="L75" s="113">
        <f t="shared" si="40"/>
        <v>2</v>
      </c>
      <c r="M75" s="113">
        <f t="shared" si="43"/>
        <v>4</v>
      </c>
      <c r="N75" s="124">
        <f t="shared" si="41"/>
        <v>2</v>
      </c>
    </row>
    <row r="76" ht="15" spans="2:14">
      <c r="B76" s="93"/>
      <c r="C76" s="94" t="s">
        <v>26</v>
      </c>
      <c r="D76" s="95">
        <f>SUM(D66:D75)</f>
        <v>33</v>
      </c>
      <c r="E76" s="95">
        <f>SUM(E66:E75)</f>
        <v>45</v>
      </c>
      <c r="F76" s="96">
        <v>-18</v>
      </c>
      <c r="G76" s="95">
        <f>SUM(G66:G75)</f>
        <v>0</v>
      </c>
      <c r="H76" s="95">
        <f>SUM(H66:H75)</f>
        <v>0</v>
      </c>
      <c r="I76" s="95">
        <f>G76-H76</f>
        <v>0</v>
      </c>
      <c r="J76" s="95">
        <f>SUM(J66:J75)</f>
        <v>0</v>
      </c>
      <c r="K76" s="125">
        <f t="shared" si="39"/>
        <v>0</v>
      </c>
      <c r="L76" s="95">
        <f>SUM(L66:L75)</f>
        <v>33</v>
      </c>
      <c r="M76" s="95">
        <f>SUM(M66:M75)</f>
        <v>45</v>
      </c>
      <c r="N76" s="126">
        <f t="shared" si="41"/>
        <v>1.36363636363636</v>
      </c>
    </row>
  </sheetData>
  <mergeCells count="8">
    <mergeCell ref="B1:N1"/>
    <mergeCell ref="A4:A14"/>
    <mergeCell ref="B3:B14"/>
    <mergeCell ref="B17:B26"/>
    <mergeCell ref="B29:B38"/>
    <mergeCell ref="B41:B50"/>
    <mergeCell ref="B53:B63"/>
    <mergeCell ref="B66:B7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5"/>
  <sheetViews>
    <sheetView topLeftCell="B1" workbookViewId="0">
      <selection activeCell="E16" sqref="E16"/>
    </sheetView>
  </sheetViews>
  <sheetFormatPr defaultColWidth="9.125" defaultRowHeight="14.25"/>
  <cols>
    <col min="1" max="1" width="9.125" style="13"/>
    <col min="2" max="2" width="9.875" style="13" customWidth="1"/>
    <col min="3" max="3" width="10.875" style="13" customWidth="1"/>
    <col min="4" max="4" width="59.25" style="14" customWidth="1"/>
    <col min="5" max="5" width="17.25" style="15" customWidth="1"/>
  </cols>
  <sheetData>
    <row r="1" ht="15" spans="1:5">
      <c r="A1" s="16" t="s">
        <v>1</v>
      </c>
      <c r="B1" s="17" t="s">
        <v>2</v>
      </c>
      <c r="C1" s="17" t="s">
        <v>36</v>
      </c>
      <c r="D1" s="18" t="s">
        <v>37</v>
      </c>
      <c r="E1" s="18" t="s">
        <v>38</v>
      </c>
    </row>
    <row r="2" spans="1:5">
      <c r="A2" s="19" t="s">
        <v>31</v>
      </c>
      <c r="B2" s="20" t="s">
        <v>18</v>
      </c>
      <c r="C2" s="21">
        <v>43190</v>
      </c>
      <c r="D2" s="14" t="s">
        <v>39</v>
      </c>
      <c r="E2" s="22"/>
    </row>
    <row r="3" spans="1:5">
      <c r="A3" s="23"/>
      <c r="B3" s="24" t="s">
        <v>22</v>
      </c>
      <c r="C3" s="21">
        <v>43190</v>
      </c>
      <c r="D3" s="25" t="s">
        <v>40</v>
      </c>
      <c r="E3" s="22"/>
    </row>
    <row r="4" spans="1:5">
      <c r="A4" s="26" t="s">
        <v>33</v>
      </c>
      <c r="B4" s="20" t="s">
        <v>18</v>
      </c>
      <c r="C4" s="21">
        <v>43191</v>
      </c>
      <c r="D4" s="14" t="s">
        <v>39</v>
      </c>
      <c r="E4" s="22"/>
    </row>
    <row r="5" spans="1:5">
      <c r="A5" s="27"/>
      <c r="B5" s="28" t="s">
        <v>24</v>
      </c>
      <c r="C5" s="29">
        <v>43191</v>
      </c>
      <c r="D5" s="30" t="s">
        <v>41</v>
      </c>
      <c r="E5" s="22"/>
    </row>
    <row r="6" spans="1:5">
      <c r="A6" s="27"/>
      <c r="B6" s="28" t="s">
        <v>24</v>
      </c>
      <c r="C6" s="29">
        <v>43195</v>
      </c>
      <c r="D6" s="31" t="s">
        <v>42</v>
      </c>
      <c r="E6" s="22" t="s">
        <v>43</v>
      </c>
    </row>
    <row r="7" spans="1:5">
      <c r="A7" s="27"/>
      <c r="B7" s="24" t="s">
        <v>23</v>
      </c>
      <c r="C7" s="21">
        <v>43196</v>
      </c>
      <c r="D7" s="31" t="s">
        <v>42</v>
      </c>
      <c r="E7" s="22" t="s">
        <v>43</v>
      </c>
    </row>
    <row r="8" spans="1:5">
      <c r="A8" s="27"/>
      <c r="B8" s="20" t="s">
        <v>19</v>
      </c>
      <c r="C8" s="21">
        <v>43197</v>
      </c>
      <c r="D8" s="31" t="s">
        <v>42</v>
      </c>
      <c r="E8" s="22" t="s">
        <v>43</v>
      </c>
    </row>
    <row r="9" spans="1:5">
      <c r="A9" s="27"/>
      <c r="B9" s="32" t="s">
        <v>25</v>
      </c>
      <c r="C9" s="33">
        <v>43197</v>
      </c>
      <c r="D9" s="34" t="s">
        <v>44</v>
      </c>
      <c r="E9" s="22" t="s">
        <v>43</v>
      </c>
    </row>
    <row r="10" spans="1:5">
      <c r="A10" s="27"/>
      <c r="B10" s="35" t="s">
        <v>18</v>
      </c>
      <c r="C10" s="33">
        <v>43197</v>
      </c>
      <c r="D10" s="36" t="s">
        <v>45</v>
      </c>
      <c r="E10" s="22" t="s">
        <v>43</v>
      </c>
    </row>
    <row r="11" spans="1:5">
      <c r="A11" s="27"/>
      <c r="B11" s="37" t="s">
        <v>32</v>
      </c>
      <c r="C11" s="38" t="s">
        <v>46</v>
      </c>
      <c r="D11" s="39" t="s">
        <v>47</v>
      </c>
      <c r="E11" s="22"/>
    </row>
    <row r="12" spans="1:5">
      <c r="A12" s="27"/>
      <c r="B12" s="37" t="s">
        <v>34</v>
      </c>
      <c r="C12" s="21">
        <v>43204</v>
      </c>
      <c r="D12" s="39" t="s">
        <v>48</v>
      </c>
      <c r="E12" s="22"/>
    </row>
    <row r="13" spans="1:5">
      <c r="A13" s="27"/>
      <c r="B13" s="23" t="s">
        <v>28</v>
      </c>
      <c r="C13" s="21">
        <v>43204</v>
      </c>
      <c r="D13" s="40" t="s">
        <v>49</v>
      </c>
      <c r="E13" s="22" t="s">
        <v>50</v>
      </c>
    </row>
    <row r="14" spans="1:5">
      <c r="A14" s="27"/>
      <c r="B14" s="20" t="s">
        <v>19</v>
      </c>
      <c r="C14" s="21">
        <v>43204</v>
      </c>
      <c r="D14" s="14" t="s">
        <v>51</v>
      </c>
      <c r="E14" s="22" t="s">
        <v>50</v>
      </c>
    </row>
    <row r="15" spans="1:5">
      <c r="A15" s="27"/>
      <c r="B15" s="32" t="s">
        <v>25</v>
      </c>
      <c r="C15" s="21">
        <v>43205</v>
      </c>
      <c r="D15" s="41" t="s">
        <v>52</v>
      </c>
      <c r="E15" s="22" t="s">
        <v>50</v>
      </c>
    </row>
    <row r="16" spans="1:5">
      <c r="A16" s="27"/>
      <c r="B16" s="23" t="s">
        <v>28</v>
      </c>
      <c r="C16" s="21">
        <v>43205</v>
      </c>
      <c r="D16" s="40" t="s">
        <v>53</v>
      </c>
      <c r="E16" s="22" t="s">
        <v>50</v>
      </c>
    </row>
    <row r="17" spans="1:5">
      <c r="A17" s="27"/>
      <c r="B17" s="20" t="s">
        <v>19</v>
      </c>
      <c r="C17" s="21">
        <v>43211</v>
      </c>
      <c r="D17" s="14" t="s">
        <v>54</v>
      </c>
      <c r="E17" s="22" t="s">
        <v>50</v>
      </c>
    </row>
    <row r="18" spans="1:5">
      <c r="A18" s="27"/>
      <c r="B18" s="32" t="s">
        <v>25</v>
      </c>
      <c r="C18" s="21">
        <v>43211</v>
      </c>
      <c r="D18" s="40" t="s">
        <v>55</v>
      </c>
      <c r="E18" s="22"/>
    </row>
    <row r="19" spans="1:5">
      <c r="A19" s="27"/>
      <c r="B19" s="23" t="s">
        <v>28</v>
      </c>
      <c r="C19" s="21">
        <v>43211</v>
      </c>
      <c r="D19" s="40" t="s">
        <v>56</v>
      </c>
      <c r="E19" s="22"/>
    </row>
    <row r="20" spans="1:5">
      <c r="A20" s="27"/>
      <c r="B20" s="23" t="s">
        <v>28</v>
      </c>
      <c r="C20" s="21">
        <v>43212</v>
      </c>
      <c r="D20" s="40" t="s">
        <v>56</v>
      </c>
      <c r="E20" s="22"/>
    </row>
    <row r="21" spans="1:5">
      <c r="A21" s="27"/>
      <c r="B21" s="23" t="s">
        <v>18</v>
      </c>
      <c r="C21" s="42">
        <v>43219</v>
      </c>
      <c r="D21" s="43" t="s">
        <v>57</v>
      </c>
      <c r="E21" s="22" t="s">
        <v>43</v>
      </c>
    </row>
    <row r="22" spans="1:5">
      <c r="A22" s="27"/>
      <c r="B22" s="23" t="s">
        <v>28</v>
      </c>
      <c r="C22" s="42">
        <v>43219</v>
      </c>
      <c r="D22" s="43" t="s">
        <v>58</v>
      </c>
      <c r="E22" s="22" t="s">
        <v>43</v>
      </c>
    </row>
    <row r="23" spans="1:5">
      <c r="A23" s="27"/>
      <c r="B23" s="23" t="s">
        <v>25</v>
      </c>
      <c r="C23" s="29">
        <v>43220</v>
      </c>
      <c r="D23" s="43" t="s">
        <v>57</v>
      </c>
      <c r="E23" s="22" t="s">
        <v>43</v>
      </c>
    </row>
    <row r="24" spans="1:5">
      <c r="A24" s="27"/>
      <c r="B24" s="23" t="s">
        <v>28</v>
      </c>
      <c r="C24" s="29">
        <v>43220</v>
      </c>
      <c r="D24" s="43" t="s">
        <v>59</v>
      </c>
      <c r="E24" s="22" t="s">
        <v>43</v>
      </c>
    </row>
    <row r="25" spans="1:5">
      <c r="A25" s="27"/>
      <c r="B25" s="23" t="s">
        <v>22</v>
      </c>
      <c r="C25" s="29">
        <v>43220</v>
      </c>
      <c r="D25" s="43" t="s">
        <v>60</v>
      </c>
      <c r="E25" s="22" t="s">
        <v>43</v>
      </c>
    </row>
    <row r="26" spans="1:5">
      <c r="A26" s="27"/>
      <c r="B26" s="28" t="s">
        <v>19</v>
      </c>
      <c r="C26" s="44">
        <v>43220</v>
      </c>
      <c r="D26" s="43" t="s">
        <v>61</v>
      </c>
      <c r="E26" s="22" t="s">
        <v>43</v>
      </c>
    </row>
    <row r="27" spans="1:5">
      <c r="A27" s="27"/>
      <c r="B27" s="28" t="s">
        <v>19</v>
      </c>
      <c r="C27" s="44">
        <v>43221</v>
      </c>
      <c r="D27" s="43" t="s">
        <v>61</v>
      </c>
      <c r="E27" s="22" t="s">
        <v>43</v>
      </c>
    </row>
    <row r="28" spans="1:5">
      <c r="A28" s="23"/>
      <c r="B28" s="20" t="s">
        <v>22</v>
      </c>
      <c r="C28" s="44">
        <v>43221</v>
      </c>
      <c r="D28" s="45" t="s">
        <v>62</v>
      </c>
      <c r="E28" s="22" t="s">
        <v>43</v>
      </c>
    </row>
    <row r="29" spans="1:5">
      <c r="A29" s="46" t="s">
        <v>35</v>
      </c>
      <c r="B29" s="47" t="s">
        <v>28</v>
      </c>
      <c r="C29" s="44">
        <v>43221</v>
      </c>
      <c r="D29" s="48" t="s">
        <v>57</v>
      </c>
      <c r="E29" s="22" t="s">
        <v>43</v>
      </c>
    </row>
    <row r="30" spans="1:5">
      <c r="A30" s="49"/>
      <c r="B30" s="37" t="s">
        <v>34</v>
      </c>
      <c r="C30" s="29">
        <v>43221</v>
      </c>
      <c r="D30" s="43" t="s">
        <v>63</v>
      </c>
      <c r="E30" s="22" t="s">
        <v>43</v>
      </c>
    </row>
    <row r="31" spans="1:5">
      <c r="A31" s="49"/>
      <c r="B31" s="37" t="s">
        <v>19</v>
      </c>
      <c r="C31" s="29">
        <v>43225</v>
      </c>
      <c r="D31" s="50" t="s">
        <v>64</v>
      </c>
      <c r="E31" s="22"/>
    </row>
    <row r="32" spans="1:5">
      <c r="A32" s="49"/>
      <c r="B32" s="23" t="s">
        <v>28</v>
      </c>
      <c r="C32" s="29">
        <v>43225</v>
      </c>
      <c r="D32" s="40" t="s">
        <v>65</v>
      </c>
      <c r="E32" s="22"/>
    </row>
    <row r="33" spans="1:5">
      <c r="A33" s="49"/>
      <c r="B33" s="20" t="s">
        <v>22</v>
      </c>
      <c r="C33" s="29">
        <v>43225</v>
      </c>
      <c r="D33" s="14" t="s">
        <v>66</v>
      </c>
      <c r="E33" s="22"/>
    </row>
    <row r="34" spans="1:5">
      <c r="A34" s="49"/>
      <c r="B34" s="47" t="s">
        <v>25</v>
      </c>
      <c r="C34" s="29">
        <v>43226</v>
      </c>
      <c r="D34" s="14" t="s">
        <v>67</v>
      </c>
      <c r="E34" s="22"/>
    </row>
    <row r="35" spans="1:5">
      <c r="A35" s="37"/>
      <c r="B35" s="23" t="s">
        <v>28</v>
      </c>
      <c r="C35" s="29">
        <v>43232</v>
      </c>
      <c r="D35" s="14" t="s">
        <v>68</v>
      </c>
      <c r="E35" s="22"/>
    </row>
    <row r="36" spans="1:5">
      <c r="A36" s="37"/>
      <c r="B36" s="28" t="s">
        <v>22</v>
      </c>
      <c r="C36" s="29">
        <v>43239</v>
      </c>
      <c r="D36" s="40" t="s">
        <v>69</v>
      </c>
      <c r="E36" s="22"/>
    </row>
    <row r="37" spans="1:5">
      <c r="A37" s="37"/>
      <c r="B37" s="28" t="s">
        <v>22</v>
      </c>
      <c r="C37" s="29">
        <v>43240</v>
      </c>
      <c r="D37" s="40" t="s">
        <v>70</v>
      </c>
      <c r="E37" s="22"/>
    </row>
    <row r="38" spans="2:5">
      <c r="B38" s="28" t="s">
        <v>18</v>
      </c>
      <c r="C38" s="44">
        <v>43240</v>
      </c>
      <c r="D38" s="51" t="s">
        <v>71</v>
      </c>
      <c r="E38" s="22"/>
    </row>
    <row r="39" ht="15.95" customHeight="1" spans="5:5">
      <c r="E39" s="22"/>
    </row>
    <row r="40" spans="5:5">
      <c r="E40" s="22"/>
    </row>
    <row r="41" spans="5:5">
      <c r="E41" s="22"/>
    </row>
    <row r="42" spans="5:5">
      <c r="E42" s="22"/>
    </row>
    <row r="43" spans="5:5">
      <c r="E43" s="22"/>
    </row>
    <row r="44" spans="5:5">
      <c r="E44" s="22"/>
    </row>
    <row r="45" spans="5:5">
      <c r="E45" s="22"/>
    </row>
    <row r="46" spans="5:5">
      <c r="E46" s="22"/>
    </row>
    <row r="93" spans="11:11">
      <c r="K93" t="s">
        <v>43</v>
      </c>
    </row>
    <row r="94" spans="11:11">
      <c r="K94" t="s">
        <v>72</v>
      </c>
    </row>
    <row r="95" spans="11:11">
      <c r="K95" t="s">
        <v>50</v>
      </c>
    </row>
  </sheetData>
  <mergeCells count="3">
    <mergeCell ref="A2:A3"/>
    <mergeCell ref="A4:A28"/>
    <mergeCell ref="A29:A35"/>
  </mergeCells>
  <dataValidations count="2">
    <dataValidation type="list" allowBlank="1" showInputMessage="1" showErrorMessage="1" sqref="E2:E38">
      <formula1>$K$93:$K$95</formula1>
    </dataValidation>
    <dataValidation type="list" allowBlank="1" showInputMessage="1" showErrorMessage="1" sqref="E39:E42">
      <formula1>$G$3:$G$5</formula1>
    </dataValidation>
  </dataValidations>
  <pageMargins left="0.75" right="0.75" top="1" bottom="1" header="0.511805555555556" footer="0.511805555555556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70" workbookViewId="0">
      <selection activeCell="L8" sqref="L8"/>
    </sheetView>
  </sheetViews>
  <sheetFormatPr defaultColWidth="9" defaultRowHeight="14.25" outlineLevelCol="6"/>
  <sheetData>
    <row r="1" spans="1:7">
      <c r="A1" s="1" t="s">
        <v>73</v>
      </c>
      <c r="B1" s="1"/>
      <c r="C1" s="1"/>
      <c r="D1" s="1"/>
      <c r="E1" s="1"/>
      <c r="F1" s="1"/>
      <c r="G1" s="1"/>
    </row>
    <row r="2" ht="40.5" spans="1:7">
      <c r="A2" s="2" t="s">
        <v>74</v>
      </c>
      <c r="B2" s="2" t="s">
        <v>2</v>
      </c>
      <c r="C2" s="2" t="s">
        <v>75</v>
      </c>
      <c r="D2" s="3" t="s">
        <v>76</v>
      </c>
      <c r="E2" s="3" t="s">
        <v>77</v>
      </c>
      <c r="F2" s="2" t="s">
        <v>78</v>
      </c>
      <c r="G2" s="2" t="s">
        <v>79</v>
      </c>
    </row>
    <row r="3" ht="24" spans="1:7">
      <c r="A3" s="4">
        <v>1</v>
      </c>
      <c r="B3" s="5" t="s">
        <v>18</v>
      </c>
      <c r="C3" s="6" t="s">
        <v>80</v>
      </c>
      <c r="D3" s="6" t="s">
        <v>81</v>
      </c>
      <c r="E3" s="6" t="s">
        <v>82</v>
      </c>
      <c r="F3" s="7">
        <v>43068</v>
      </c>
      <c r="G3" s="5" t="s">
        <v>83</v>
      </c>
    </row>
    <row r="4" ht="24" spans="1:7">
      <c r="A4" s="4">
        <v>2</v>
      </c>
      <c r="B4" s="5" t="s">
        <v>23</v>
      </c>
      <c r="C4" s="6" t="s">
        <v>80</v>
      </c>
      <c r="D4" s="6" t="s">
        <v>81</v>
      </c>
      <c r="E4" s="6" t="s">
        <v>82</v>
      </c>
      <c r="F4" s="5" t="s">
        <v>84</v>
      </c>
      <c r="G4" s="5" t="s">
        <v>83</v>
      </c>
    </row>
    <row r="5" ht="36" spans="1:7">
      <c r="A5" s="4">
        <v>3</v>
      </c>
      <c r="B5" s="5" t="s">
        <v>21</v>
      </c>
      <c r="C5" s="6" t="s">
        <v>85</v>
      </c>
      <c r="D5" s="6"/>
      <c r="E5" s="6" t="s">
        <v>86</v>
      </c>
      <c r="F5" s="7">
        <v>42985</v>
      </c>
      <c r="G5" s="5"/>
    </row>
    <row r="6" ht="36" spans="1:7">
      <c r="A6" s="4">
        <v>4</v>
      </c>
      <c r="B6" s="5" t="s">
        <v>21</v>
      </c>
      <c r="C6" s="6" t="s">
        <v>87</v>
      </c>
      <c r="D6" s="6"/>
      <c r="E6" s="6" t="s">
        <v>86</v>
      </c>
      <c r="F6" s="7">
        <v>42986</v>
      </c>
      <c r="G6" s="5"/>
    </row>
    <row r="7" ht="36" spans="1:7">
      <c r="A7" s="4">
        <v>5</v>
      </c>
      <c r="B7" s="5" t="s">
        <v>20</v>
      </c>
      <c r="C7" s="6" t="s">
        <v>88</v>
      </c>
      <c r="D7" s="6"/>
      <c r="E7" s="6" t="s">
        <v>89</v>
      </c>
      <c r="F7" s="7" t="s">
        <v>90</v>
      </c>
      <c r="G7" s="5" t="s">
        <v>91</v>
      </c>
    </row>
    <row r="8" ht="36" spans="1:7">
      <c r="A8" s="4">
        <v>6</v>
      </c>
      <c r="B8" s="5" t="s">
        <v>23</v>
      </c>
      <c r="C8" s="6" t="s">
        <v>92</v>
      </c>
      <c r="D8" s="6">
        <v>4</v>
      </c>
      <c r="E8" s="6" t="s">
        <v>93</v>
      </c>
      <c r="F8" s="6" t="s">
        <v>94</v>
      </c>
      <c r="G8" s="5" t="s">
        <v>83</v>
      </c>
    </row>
    <row r="9" ht="36" spans="1:7">
      <c r="A9" s="4">
        <v>7</v>
      </c>
      <c r="B9" s="5" t="s">
        <v>18</v>
      </c>
      <c r="C9" s="6" t="s">
        <v>95</v>
      </c>
      <c r="D9" s="6">
        <v>4</v>
      </c>
      <c r="E9" s="6" t="s">
        <v>96</v>
      </c>
      <c r="F9" s="8">
        <v>43033</v>
      </c>
      <c r="G9" s="5" t="s">
        <v>83</v>
      </c>
    </row>
    <row r="10" ht="60" spans="1:7">
      <c r="A10" s="4">
        <v>8</v>
      </c>
      <c r="B10" s="5" t="s">
        <v>18</v>
      </c>
      <c r="C10" s="6" t="s">
        <v>97</v>
      </c>
      <c r="D10" s="6">
        <v>3.5</v>
      </c>
      <c r="E10" s="6" t="s">
        <v>98</v>
      </c>
      <c r="F10" s="9"/>
      <c r="G10" s="5" t="s">
        <v>83</v>
      </c>
    </row>
    <row r="11" ht="60" spans="1:7">
      <c r="A11" s="4">
        <v>9</v>
      </c>
      <c r="B11" s="5" t="s">
        <v>18</v>
      </c>
      <c r="C11" s="6" t="s">
        <v>99</v>
      </c>
      <c r="D11" s="5">
        <v>8</v>
      </c>
      <c r="E11" s="6" t="s">
        <v>100</v>
      </c>
      <c r="F11" s="5"/>
      <c r="G11" s="5" t="s">
        <v>83</v>
      </c>
    </row>
    <row r="12" ht="48" spans="1:7">
      <c r="A12" s="4">
        <v>10</v>
      </c>
      <c r="B12" s="5" t="s">
        <v>23</v>
      </c>
      <c r="C12" s="10" t="s">
        <v>101</v>
      </c>
      <c r="D12" s="5">
        <v>1.5</v>
      </c>
      <c r="E12" s="6" t="s">
        <v>102</v>
      </c>
      <c r="F12" s="5"/>
      <c r="G12" s="5" t="s">
        <v>83</v>
      </c>
    </row>
    <row r="13" ht="36" spans="1:7">
      <c r="A13" s="4">
        <v>11</v>
      </c>
      <c r="B13" s="5" t="s">
        <v>18</v>
      </c>
      <c r="C13" s="10" t="s">
        <v>103</v>
      </c>
      <c r="D13" s="5">
        <v>8</v>
      </c>
      <c r="E13" s="6" t="s">
        <v>104</v>
      </c>
      <c r="F13" s="5"/>
      <c r="G13" s="5" t="s">
        <v>83</v>
      </c>
    </row>
    <row r="14" ht="36" spans="1:7">
      <c r="A14" s="4">
        <v>12</v>
      </c>
      <c r="B14" s="5" t="s">
        <v>21</v>
      </c>
      <c r="C14" s="6" t="s">
        <v>105</v>
      </c>
      <c r="D14" s="5">
        <v>7</v>
      </c>
      <c r="E14" s="6" t="s">
        <v>106</v>
      </c>
      <c r="F14" s="5"/>
      <c r="G14" s="5"/>
    </row>
    <row r="15" ht="36" spans="1:7">
      <c r="A15" s="4">
        <v>13</v>
      </c>
      <c r="B15" s="5" t="s">
        <v>18</v>
      </c>
      <c r="C15" s="6" t="s">
        <v>107</v>
      </c>
      <c r="D15" s="5">
        <v>4.5</v>
      </c>
      <c r="E15" s="6" t="s">
        <v>108</v>
      </c>
      <c r="F15" s="5"/>
      <c r="G15" s="5" t="s">
        <v>83</v>
      </c>
    </row>
    <row r="16" ht="36" spans="1:7">
      <c r="A16" s="4">
        <v>14</v>
      </c>
      <c r="B16" s="5" t="s">
        <v>18</v>
      </c>
      <c r="C16" s="6" t="s">
        <v>109</v>
      </c>
      <c r="D16" s="5">
        <v>9</v>
      </c>
      <c r="E16" s="6" t="s">
        <v>110</v>
      </c>
      <c r="F16" s="5"/>
      <c r="G16" s="5" t="s">
        <v>83</v>
      </c>
    </row>
    <row r="17" ht="60" spans="1:7">
      <c r="A17" s="4">
        <v>15</v>
      </c>
      <c r="B17" s="5" t="s">
        <v>18</v>
      </c>
      <c r="C17" s="6" t="s">
        <v>111</v>
      </c>
      <c r="D17" s="5">
        <v>8</v>
      </c>
      <c r="E17" s="6" t="s">
        <v>112</v>
      </c>
      <c r="F17" s="11" t="s">
        <v>90</v>
      </c>
      <c r="G17" s="5" t="s">
        <v>83</v>
      </c>
    </row>
    <row r="18" ht="48" spans="1:7">
      <c r="A18" s="4">
        <v>16</v>
      </c>
      <c r="B18" s="5" t="s">
        <v>18</v>
      </c>
      <c r="C18" s="6" t="s">
        <v>113</v>
      </c>
      <c r="D18" s="5">
        <v>8.5</v>
      </c>
      <c r="E18" s="6" t="s">
        <v>114</v>
      </c>
      <c r="F18" s="12" t="s">
        <v>90</v>
      </c>
      <c r="G18" s="5" t="s">
        <v>83</v>
      </c>
    </row>
    <row r="19" ht="48" spans="1:7">
      <c r="A19" s="4">
        <v>17</v>
      </c>
      <c r="B19" s="5" t="s">
        <v>18</v>
      </c>
      <c r="C19" s="6" t="s">
        <v>115</v>
      </c>
      <c r="D19" s="5">
        <v>6.5</v>
      </c>
      <c r="E19" s="6" t="s">
        <v>116</v>
      </c>
      <c r="F19" s="12" t="s">
        <v>90</v>
      </c>
      <c r="G19" s="5" t="s">
        <v>83</v>
      </c>
    </row>
    <row r="20" ht="36" spans="1:7">
      <c r="A20" s="4">
        <v>18</v>
      </c>
      <c r="B20" s="5" t="s">
        <v>25</v>
      </c>
      <c r="C20" s="10" t="s">
        <v>117</v>
      </c>
      <c r="D20" s="5">
        <v>4</v>
      </c>
      <c r="E20" s="6" t="s">
        <v>118</v>
      </c>
      <c r="F20" s="7">
        <v>43035</v>
      </c>
      <c r="G20" s="5" t="s">
        <v>83</v>
      </c>
    </row>
    <row r="21" ht="36" spans="1:7">
      <c r="A21" s="4">
        <v>19</v>
      </c>
      <c r="B21" s="5" t="s">
        <v>25</v>
      </c>
      <c r="C21" s="10">
        <v>43050</v>
      </c>
      <c r="D21" s="5"/>
      <c r="E21" s="6" t="s">
        <v>119</v>
      </c>
      <c r="F21" s="7">
        <v>43052</v>
      </c>
      <c r="G21" s="5"/>
    </row>
    <row r="22" ht="36" spans="1:7">
      <c r="A22" s="4">
        <v>20</v>
      </c>
      <c r="B22" s="5" t="s">
        <v>25</v>
      </c>
      <c r="C22" s="10">
        <v>43051</v>
      </c>
      <c r="D22" s="5"/>
      <c r="E22" s="6" t="s">
        <v>119</v>
      </c>
      <c r="F22" s="7">
        <v>43061</v>
      </c>
      <c r="G22" s="5"/>
    </row>
    <row r="23" ht="36" spans="1:7">
      <c r="A23" s="4">
        <v>21</v>
      </c>
      <c r="B23" s="5" t="s">
        <v>18</v>
      </c>
      <c r="C23" s="10">
        <v>43050</v>
      </c>
      <c r="D23" s="5"/>
      <c r="E23" s="6" t="s">
        <v>120</v>
      </c>
      <c r="F23" s="5"/>
      <c r="G23" s="5"/>
    </row>
    <row r="24" ht="24" spans="1:7">
      <c r="A24" s="4">
        <v>22</v>
      </c>
      <c r="B24" s="5" t="s">
        <v>18</v>
      </c>
      <c r="C24" s="10">
        <v>43079</v>
      </c>
      <c r="D24" s="5"/>
      <c r="E24" s="6" t="s">
        <v>121</v>
      </c>
      <c r="F24" s="5"/>
      <c r="G24" s="5"/>
    </row>
    <row r="25" ht="36" spans="1:7">
      <c r="A25" s="4">
        <v>23</v>
      </c>
      <c r="B25" s="5" t="s">
        <v>25</v>
      </c>
      <c r="C25" s="10">
        <v>43071</v>
      </c>
      <c r="D25" s="5"/>
      <c r="E25" s="6" t="s">
        <v>119</v>
      </c>
      <c r="F25" s="7">
        <v>43087</v>
      </c>
      <c r="G25" s="5"/>
    </row>
    <row r="26" ht="36" spans="1:7">
      <c r="A26" s="4">
        <v>24</v>
      </c>
      <c r="B26" s="5" t="s">
        <v>15</v>
      </c>
      <c r="C26" s="10" t="s">
        <v>122</v>
      </c>
      <c r="D26" s="5">
        <v>5</v>
      </c>
      <c r="E26" s="6" t="s">
        <v>123</v>
      </c>
      <c r="F26" s="7"/>
      <c r="G26" s="5"/>
    </row>
    <row r="27" ht="24" spans="1:7">
      <c r="A27" s="4">
        <v>25</v>
      </c>
      <c r="B27" s="5" t="s">
        <v>25</v>
      </c>
      <c r="C27" s="10">
        <v>43086</v>
      </c>
      <c r="D27" s="5"/>
      <c r="E27" s="6" t="s">
        <v>124</v>
      </c>
      <c r="F27" s="7"/>
      <c r="G27" s="5"/>
    </row>
    <row r="28" ht="36" spans="1:7">
      <c r="A28" s="4">
        <v>26</v>
      </c>
      <c r="B28" s="5" t="s">
        <v>23</v>
      </c>
      <c r="C28" s="10" t="s">
        <v>125</v>
      </c>
      <c r="D28" s="5">
        <v>5</v>
      </c>
      <c r="E28" s="6" t="s">
        <v>126</v>
      </c>
      <c r="F28" s="7"/>
      <c r="G28" s="5"/>
    </row>
    <row r="29" ht="24" spans="1:7">
      <c r="A29" s="4">
        <v>27</v>
      </c>
      <c r="B29" s="5" t="s">
        <v>19</v>
      </c>
      <c r="C29" s="10">
        <v>43085</v>
      </c>
      <c r="D29" s="5"/>
      <c r="E29" s="6" t="s">
        <v>127</v>
      </c>
      <c r="F29" s="7"/>
      <c r="G29" s="5"/>
    </row>
    <row r="30" ht="48" spans="1:7">
      <c r="A30" s="4">
        <v>28</v>
      </c>
      <c r="B30" s="5" t="s">
        <v>21</v>
      </c>
      <c r="C30" s="10">
        <v>43086</v>
      </c>
      <c r="D30" s="5"/>
      <c r="E30" s="6" t="s">
        <v>128</v>
      </c>
      <c r="F30" s="7"/>
      <c r="G30" s="5"/>
    </row>
    <row r="31" ht="36" spans="1:7">
      <c r="A31" s="4">
        <v>29</v>
      </c>
      <c r="B31" s="5" t="s">
        <v>22</v>
      </c>
      <c r="C31" s="10">
        <v>43085</v>
      </c>
      <c r="D31" s="5"/>
      <c r="E31" s="6" t="s">
        <v>129</v>
      </c>
      <c r="F31" s="7"/>
      <c r="G31" s="5"/>
    </row>
    <row r="32" ht="36" spans="1:7">
      <c r="A32" s="4">
        <v>30</v>
      </c>
      <c r="B32" s="5" t="s">
        <v>19</v>
      </c>
      <c r="C32" s="10">
        <v>43092</v>
      </c>
      <c r="D32" s="5"/>
      <c r="E32" s="6" t="s">
        <v>130</v>
      </c>
      <c r="F32" s="7"/>
      <c r="G32" s="5"/>
    </row>
    <row r="33" ht="36" spans="1:7">
      <c r="A33" s="4">
        <v>31</v>
      </c>
      <c r="B33" s="5" t="s">
        <v>25</v>
      </c>
      <c r="C33" s="10">
        <v>43092</v>
      </c>
      <c r="D33" s="5"/>
      <c r="E33" s="6" t="s">
        <v>131</v>
      </c>
      <c r="F33" s="7"/>
      <c r="G33" s="5"/>
    </row>
    <row r="34" ht="24" spans="1:7">
      <c r="A34" s="4">
        <v>32</v>
      </c>
      <c r="B34" s="5" t="s">
        <v>23</v>
      </c>
      <c r="C34" s="10">
        <v>43093</v>
      </c>
      <c r="D34" s="5"/>
      <c r="E34" s="6" t="s">
        <v>132</v>
      </c>
      <c r="F34" s="7"/>
      <c r="G34" s="5"/>
    </row>
    <row r="35" spans="1:7">
      <c r="A35" s="4">
        <v>33</v>
      </c>
      <c r="B35" s="5" t="s">
        <v>22</v>
      </c>
      <c r="C35" s="10">
        <v>43092</v>
      </c>
      <c r="D35" s="5"/>
      <c r="E35" s="6" t="s">
        <v>133</v>
      </c>
      <c r="F35" s="7"/>
      <c r="G35" s="5"/>
    </row>
    <row r="36" ht="36" spans="1:7">
      <c r="A36" s="4">
        <v>34</v>
      </c>
      <c r="B36" s="5" t="s">
        <v>18</v>
      </c>
      <c r="C36" s="10">
        <v>43464</v>
      </c>
      <c r="D36" s="5"/>
      <c r="E36" s="6" t="s">
        <v>134</v>
      </c>
      <c r="F36" s="7">
        <v>43166</v>
      </c>
      <c r="G36" s="5"/>
    </row>
    <row r="37" ht="24" spans="1:7">
      <c r="A37" s="4">
        <v>35</v>
      </c>
      <c r="B37" s="5" t="s">
        <v>19</v>
      </c>
      <c r="C37" s="10">
        <v>43101</v>
      </c>
      <c r="D37" s="5"/>
      <c r="E37" s="6" t="s">
        <v>135</v>
      </c>
      <c r="F37" s="7" t="s">
        <v>90</v>
      </c>
      <c r="G37" s="5"/>
    </row>
    <row r="38" ht="36" spans="1:7">
      <c r="A38" s="4">
        <v>36</v>
      </c>
      <c r="B38" s="5" t="s">
        <v>23</v>
      </c>
      <c r="C38" s="10">
        <v>43113</v>
      </c>
      <c r="D38" s="5"/>
      <c r="E38" s="6" t="s">
        <v>136</v>
      </c>
      <c r="F38" s="7"/>
      <c r="G38" s="5"/>
    </row>
    <row r="39" ht="24" spans="1:7">
      <c r="A39" s="4">
        <v>37</v>
      </c>
      <c r="B39" s="5" t="s">
        <v>19</v>
      </c>
      <c r="C39" s="10">
        <v>43120</v>
      </c>
      <c r="D39" s="5"/>
      <c r="E39" s="6" t="s">
        <v>137</v>
      </c>
      <c r="F39" s="7">
        <v>43153</v>
      </c>
      <c r="G39" s="5"/>
    </row>
    <row r="40" ht="24" spans="1:7">
      <c r="A40" s="4">
        <v>38</v>
      </c>
      <c r="B40" s="5" t="s">
        <v>18</v>
      </c>
      <c r="C40" s="10">
        <v>43127</v>
      </c>
      <c r="D40" s="5"/>
      <c r="E40" s="6" t="s">
        <v>138</v>
      </c>
      <c r="F40" s="7"/>
      <c r="G40" s="5"/>
    </row>
    <row r="41" ht="24" spans="1:7">
      <c r="A41" s="4">
        <v>39</v>
      </c>
      <c r="B41" s="5" t="s">
        <v>22</v>
      </c>
      <c r="C41" s="10">
        <v>43128</v>
      </c>
      <c r="D41" s="5"/>
      <c r="E41" s="6" t="s">
        <v>139</v>
      </c>
      <c r="F41" s="7">
        <v>43143</v>
      </c>
      <c r="G41" s="5"/>
    </row>
    <row r="42" ht="48" spans="1:7">
      <c r="A42" s="4">
        <v>40</v>
      </c>
      <c r="B42" s="5" t="s">
        <v>23</v>
      </c>
      <c r="C42" s="10">
        <v>43127</v>
      </c>
      <c r="D42" s="5"/>
      <c r="E42" s="6" t="s">
        <v>140</v>
      </c>
      <c r="F42" s="7">
        <v>43143</v>
      </c>
      <c r="G42" s="5"/>
    </row>
    <row r="43" ht="24" spans="1:7">
      <c r="A43" s="4">
        <v>41</v>
      </c>
      <c r="B43" s="5" t="s">
        <v>18</v>
      </c>
      <c r="C43" s="10">
        <v>43128</v>
      </c>
      <c r="D43" s="5"/>
      <c r="E43" s="6" t="s">
        <v>138</v>
      </c>
      <c r="F43" s="7"/>
      <c r="G43" s="5"/>
    </row>
    <row r="44" ht="48" spans="1:7">
      <c r="A44" s="4">
        <v>42</v>
      </c>
      <c r="B44" s="5" t="s">
        <v>18</v>
      </c>
      <c r="C44" s="10">
        <v>43144</v>
      </c>
      <c r="D44" s="5"/>
      <c r="E44" s="6" t="s">
        <v>141</v>
      </c>
      <c r="F44" s="7"/>
      <c r="G44" s="5"/>
    </row>
    <row r="45" ht="36" spans="1:7">
      <c r="A45" s="4">
        <v>43</v>
      </c>
      <c r="B45" s="5" t="s">
        <v>19</v>
      </c>
      <c r="C45" s="10">
        <v>43163</v>
      </c>
      <c r="D45" s="5"/>
      <c r="E45" s="6" t="s">
        <v>142</v>
      </c>
      <c r="F45" s="7">
        <v>43168</v>
      </c>
      <c r="G45" s="5"/>
    </row>
    <row r="46" ht="24" spans="1:7">
      <c r="A46" s="4">
        <v>44</v>
      </c>
      <c r="B46" s="5" t="s">
        <v>24</v>
      </c>
      <c r="C46" s="10">
        <v>43176</v>
      </c>
      <c r="D46" s="5"/>
      <c r="E46" s="6" t="s">
        <v>143</v>
      </c>
      <c r="F46" s="7">
        <v>43185</v>
      </c>
      <c r="G46" s="5"/>
    </row>
    <row r="47" ht="24" spans="1:7">
      <c r="A47" s="4">
        <v>45</v>
      </c>
      <c r="B47" s="5" t="s">
        <v>28</v>
      </c>
      <c r="C47" s="10">
        <v>43183</v>
      </c>
      <c r="D47" s="5"/>
      <c r="E47" s="6" t="s">
        <v>144</v>
      </c>
      <c r="F47" s="7">
        <v>43198</v>
      </c>
      <c r="G47" s="5"/>
    </row>
    <row r="48" ht="24" spans="1:7">
      <c r="A48" s="4">
        <v>46</v>
      </c>
      <c r="B48" s="5" t="s">
        <v>18</v>
      </c>
      <c r="C48" s="10">
        <v>43190</v>
      </c>
      <c r="D48" s="5"/>
      <c r="E48" s="6" t="s">
        <v>145</v>
      </c>
      <c r="F48" s="7"/>
      <c r="G48" s="5"/>
    </row>
    <row r="49" ht="24" spans="1:7">
      <c r="A49" s="4">
        <v>47</v>
      </c>
      <c r="B49" s="5" t="s">
        <v>22</v>
      </c>
      <c r="C49" s="10">
        <v>43190</v>
      </c>
      <c r="D49" s="5"/>
      <c r="E49" s="6" t="s">
        <v>146</v>
      </c>
      <c r="F49" s="7"/>
      <c r="G49" s="5"/>
    </row>
    <row r="50" ht="24" spans="1:7">
      <c r="A50" s="4">
        <v>48</v>
      </c>
      <c r="B50" s="5" t="s">
        <v>18</v>
      </c>
      <c r="C50" s="10">
        <v>43191</v>
      </c>
      <c r="D50" s="5"/>
      <c r="E50" s="6" t="s">
        <v>145</v>
      </c>
      <c r="F50" s="7"/>
      <c r="G50" s="5"/>
    </row>
    <row r="51" ht="36" spans="1:7">
      <c r="A51" s="4">
        <v>49</v>
      </c>
      <c r="B51" s="5" t="s">
        <v>24</v>
      </c>
      <c r="C51" s="10">
        <v>43191</v>
      </c>
      <c r="D51" s="5"/>
      <c r="E51" s="6" t="s">
        <v>147</v>
      </c>
      <c r="F51" s="7">
        <v>43218</v>
      </c>
      <c r="G51" s="5"/>
    </row>
    <row r="52" ht="24" spans="1:7">
      <c r="A52" s="4">
        <v>50</v>
      </c>
      <c r="B52" s="5" t="s">
        <v>24</v>
      </c>
      <c r="C52" s="10">
        <v>43195</v>
      </c>
      <c r="D52" s="5"/>
      <c r="E52" s="6" t="s">
        <v>148</v>
      </c>
      <c r="F52" s="7" t="s">
        <v>90</v>
      </c>
      <c r="G52" s="5"/>
    </row>
    <row r="53" ht="36" spans="1:7">
      <c r="A53" s="4">
        <v>51</v>
      </c>
      <c r="B53" s="5" t="s">
        <v>25</v>
      </c>
      <c r="C53" s="10">
        <v>43197</v>
      </c>
      <c r="D53" s="5"/>
      <c r="E53" s="6" t="s">
        <v>149</v>
      </c>
      <c r="F53" s="7">
        <v>43222</v>
      </c>
      <c r="G53" s="5"/>
    </row>
    <row r="54" ht="36" spans="1:7">
      <c r="A54" s="4">
        <v>52</v>
      </c>
      <c r="B54" s="5" t="s">
        <v>18</v>
      </c>
      <c r="C54" s="10">
        <v>43197</v>
      </c>
      <c r="D54" s="5"/>
      <c r="E54" s="6" t="s">
        <v>150</v>
      </c>
      <c r="F54" s="7"/>
      <c r="G54" s="5"/>
    </row>
    <row r="55" ht="36" spans="1:7">
      <c r="A55" s="4">
        <v>53</v>
      </c>
      <c r="B55" s="5" t="s">
        <v>34</v>
      </c>
      <c r="C55" s="10">
        <v>43204</v>
      </c>
      <c r="D55" s="5"/>
      <c r="E55" s="6" t="s">
        <v>151</v>
      </c>
      <c r="F55" s="7"/>
      <c r="G55" s="5"/>
    </row>
    <row r="56" ht="36" spans="1:7">
      <c r="A56" s="4">
        <v>54</v>
      </c>
      <c r="B56" s="5" t="s">
        <v>32</v>
      </c>
      <c r="C56" s="10" t="s">
        <v>152</v>
      </c>
      <c r="D56" s="5"/>
      <c r="E56" s="6" t="s">
        <v>153</v>
      </c>
      <c r="F56" s="7"/>
      <c r="G56" s="5"/>
    </row>
    <row r="57" ht="36" spans="1:7">
      <c r="A57" s="4">
        <v>55</v>
      </c>
      <c r="B57" s="5" t="s">
        <v>28</v>
      </c>
      <c r="C57" s="10">
        <v>43204</v>
      </c>
      <c r="D57" s="5"/>
      <c r="E57" s="6" t="s">
        <v>154</v>
      </c>
      <c r="F57" s="7">
        <v>43227</v>
      </c>
      <c r="G57" s="5"/>
    </row>
    <row r="58" ht="24" spans="1:7">
      <c r="A58" s="4">
        <v>56</v>
      </c>
      <c r="B58" s="5" t="s">
        <v>19</v>
      </c>
      <c r="C58" s="10">
        <v>43204</v>
      </c>
      <c r="D58" s="5"/>
      <c r="E58" s="6" t="s">
        <v>155</v>
      </c>
      <c r="F58" s="7">
        <v>43234</v>
      </c>
      <c r="G58" s="5"/>
    </row>
    <row r="59" ht="36" spans="1:7">
      <c r="A59" s="4">
        <v>57</v>
      </c>
      <c r="B59" s="5" t="s">
        <v>25</v>
      </c>
      <c r="C59" s="10">
        <v>43205</v>
      </c>
      <c r="D59" s="5"/>
      <c r="E59" s="6" t="s">
        <v>52</v>
      </c>
      <c r="F59" s="7"/>
      <c r="G59" s="5"/>
    </row>
    <row r="60" ht="24" spans="1:7">
      <c r="A60" s="4">
        <v>58</v>
      </c>
      <c r="B60" s="5" t="s">
        <v>28</v>
      </c>
      <c r="C60" s="10">
        <v>43205</v>
      </c>
      <c r="D60" s="5"/>
      <c r="E60" s="6" t="s">
        <v>53</v>
      </c>
      <c r="F60" s="7">
        <v>43228</v>
      </c>
      <c r="G60" s="5"/>
    </row>
    <row r="61" ht="36" spans="1:7">
      <c r="A61" s="4">
        <v>59</v>
      </c>
      <c r="B61" s="5" t="s">
        <v>25</v>
      </c>
      <c r="C61" s="10">
        <v>43211</v>
      </c>
      <c r="D61" s="5"/>
      <c r="E61" s="6" t="s">
        <v>156</v>
      </c>
      <c r="F61" s="7"/>
      <c r="G61" s="5"/>
    </row>
    <row r="62" ht="48" spans="1:7">
      <c r="A62" s="4">
        <v>60</v>
      </c>
      <c r="B62" s="5" t="s">
        <v>19</v>
      </c>
      <c r="C62" s="10">
        <v>43211</v>
      </c>
      <c r="D62" s="5"/>
      <c r="E62" s="6" t="s">
        <v>54</v>
      </c>
      <c r="F62" s="7">
        <v>43235</v>
      </c>
      <c r="G62" s="5"/>
    </row>
    <row r="63" ht="36" spans="1:7">
      <c r="A63" s="4">
        <v>61</v>
      </c>
      <c r="B63" s="5" t="s">
        <v>28</v>
      </c>
      <c r="C63" s="10">
        <v>43211</v>
      </c>
      <c r="D63" s="5"/>
      <c r="E63" s="6" t="s">
        <v>157</v>
      </c>
      <c r="F63" s="7"/>
      <c r="G63" s="5"/>
    </row>
    <row r="64" ht="36" spans="1:7">
      <c r="A64" s="4">
        <v>62</v>
      </c>
      <c r="B64" s="5" t="s">
        <v>28</v>
      </c>
      <c r="C64" s="10">
        <v>43212</v>
      </c>
      <c r="D64" s="5"/>
      <c r="E64" s="6" t="s">
        <v>157</v>
      </c>
      <c r="F64" s="7"/>
      <c r="G64" s="5"/>
    </row>
    <row r="65" ht="24" spans="1:7">
      <c r="A65" s="4">
        <v>63</v>
      </c>
      <c r="B65" s="5" t="s">
        <v>18</v>
      </c>
      <c r="C65" s="10">
        <v>43219</v>
      </c>
      <c r="D65" s="5"/>
      <c r="E65" s="6" t="s">
        <v>158</v>
      </c>
      <c r="F65" s="7"/>
      <c r="G65" s="5"/>
    </row>
    <row r="66" ht="24" spans="1:7">
      <c r="A66" s="4">
        <v>64</v>
      </c>
      <c r="B66" s="5" t="s">
        <v>28</v>
      </c>
      <c r="C66" s="10">
        <v>43219</v>
      </c>
      <c r="D66" s="5"/>
      <c r="E66" s="6" t="s">
        <v>159</v>
      </c>
      <c r="F66" s="7"/>
      <c r="G66" s="5"/>
    </row>
    <row r="67" ht="36" spans="1:7">
      <c r="A67" s="4">
        <v>65</v>
      </c>
      <c r="B67" s="5" t="s">
        <v>22</v>
      </c>
      <c r="C67" s="10">
        <v>43220</v>
      </c>
      <c r="D67" s="5"/>
      <c r="E67" s="6" t="s">
        <v>160</v>
      </c>
      <c r="F67" s="7"/>
      <c r="G67" s="5"/>
    </row>
    <row r="68" ht="36" spans="1:7">
      <c r="A68" s="4">
        <v>66</v>
      </c>
      <c r="B68" s="5" t="s">
        <v>28</v>
      </c>
      <c r="C68" s="10">
        <v>43220</v>
      </c>
      <c r="D68" s="5"/>
      <c r="E68" s="6" t="s">
        <v>161</v>
      </c>
      <c r="F68" s="7"/>
      <c r="G68" s="5"/>
    </row>
    <row r="69" ht="48" spans="1:7">
      <c r="A69" s="4">
        <v>67</v>
      </c>
      <c r="B69" s="5" t="s">
        <v>19</v>
      </c>
      <c r="C69" s="10" t="s">
        <v>162</v>
      </c>
      <c r="D69" s="5"/>
      <c r="E69" s="6" t="s">
        <v>163</v>
      </c>
      <c r="F69" s="7"/>
      <c r="G69" s="5"/>
    </row>
    <row r="70" ht="36" spans="1:7">
      <c r="A70" s="4">
        <v>68</v>
      </c>
      <c r="B70" s="5" t="s">
        <v>34</v>
      </c>
      <c r="C70" s="10">
        <v>43221</v>
      </c>
      <c r="D70" s="5"/>
      <c r="E70" s="6" t="s">
        <v>164</v>
      </c>
      <c r="F70" s="7"/>
      <c r="G70" s="5"/>
    </row>
    <row r="71" ht="24" spans="1:7">
      <c r="A71" s="4">
        <v>69</v>
      </c>
      <c r="B71" s="5" t="s">
        <v>22</v>
      </c>
      <c r="C71" s="10">
        <v>43221</v>
      </c>
      <c r="D71" s="5"/>
      <c r="E71" s="6" t="s">
        <v>165</v>
      </c>
      <c r="F71" s="7"/>
      <c r="G71" s="5"/>
    </row>
    <row r="72" ht="24" spans="1:7">
      <c r="A72" s="4">
        <v>70</v>
      </c>
      <c r="B72" s="5" t="s">
        <v>28</v>
      </c>
      <c r="C72" s="10">
        <v>43221</v>
      </c>
      <c r="D72" s="5"/>
      <c r="E72" s="6" t="s">
        <v>166</v>
      </c>
      <c r="F72" s="7"/>
      <c r="G72" s="5"/>
    </row>
    <row r="73" ht="24" spans="1:7">
      <c r="A73" s="4">
        <v>71</v>
      </c>
      <c r="B73" s="5" t="s">
        <v>22</v>
      </c>
      <c r="C73" s="10">
        <v>43225</v>
      </c>
      <c r="D73" s="5"/>
      <c r="E73" s="6" t="s">
        <v>167</v>
      </c>
      <c r="F73" s="7"/>
      <c r="G73" s="5"/>
    </row>
    <row r="74" ht="24" spans="1:7">
      <c r="A74" s="4">
        <v>72</v>
      </c>
      <c r="B74" s="5" t="s">
        <v>28</v>
      </c>
      <c r="C74" s="10">
        <v>43225</v>
      </c>
      <c r="D74" s="5"/>
      <c r="E74" s="6" t="s">
        <v>168</v>
      </c>
      <c r="F74" s="7"/>
      <c r="G74" s="5"/>
    </row>
    <row r="75" ht="36" spans="1:7">
      <c r="A75" s="4">
        <v>73</v>
      </c>
      <c r="B75" s="5" t="s">
        <v>19</v>
      </c>
      <c r="C75" s="10">
        <v>43225</v>
      </c>
      <c r="D75" s="5"/>
      <c r="E75" s="6" t="s">
        <v>64</v>
      </c>
      <c r="F75" s="7"/>
      <c r="G75" s="5"/>
    </row>
    <row r="76" ht="36" spans="1:7">
      <c r="A76" s="4">
        <v>74</v>
      </c>
      <c r="B76" s="5" t="s">
        <v>25</v>
      </c>
      <c r="C76" s="10">
        <v>43226</v>
      </c>
      <c r="D76" s="5"/>
      <c r="E76" s="6" t="s">
        <v>67</v>
      </c>
      <c r="F76" s="7"/>
      <c r="G76" s="5"/>
    </row>
    <row r="77" ht="24" spans="1:7">
      <c r="A77" s="4">
        <v>75</v>
      </c>
      <c r="B77" s="5" t="s">
        <v>28</v>
      </c>
      <c r="C77" s="10">
        <v>43232</v>
      </c>
      <c r="D77" s="5"/>
      <c r="E77" s="6" t="s">
        <v>68</v>
      </c>
      <c r="F77" s="7"/>
      <c r="G77" s="5"/>
    </row>
  </sheetData>
  <mergeCells count="2">
    <mergeCell ref="A1:G1"/>
    <mergeCell ref="F9:F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加班明细表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2018-05-24T01:28:38Z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